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C-SV-V011-FS\redirect\00178752\Desktop\避難　コロナ資料R5～\★要綱改正作業R5.5月～\★　志田さんより省エネ要綱様式上のエクセル様式一式\★重要　堀内がコロナ交付金要綱に合わせ修正した実際の要綱様式\"/>
    </mc:Choice>
  </mc:AlternateContent>
  <bookViews>
    <workbookView xWindow="-120" yWindow="-120" windowWidth="29040" windowHeight="15840" tabRatio="881"/>
  </bookViews>
  <sheets>
    <sheet name="コロナ交付金要綱　様式第３号（電力）" sheetId="2" r:id="rId1"/>
    <sheet name="（記載例）コロナ交付金要綱　様式第３号（電力）" sheetId="13" r:id="rId2"/>
    <sheet name="以降のシートは参考（入力不要）" sheetId="11" r:id="rId3"/>
    <sheet name="交付額" sheetId="5" r:id="rId4"/>
    <sheet name="取組メニュー" sheetId="3" r:id="rId5"/>
    <sheet name="諸油脂_高騰率" sheetId="8" r:id="rId6"/>
    <sheet name="電力_高騰率" sheetId="7" r:id="rId7"/>
    <sheet name="都道府県対応表" sheetId="4" r:id="rId8"/>
    <sheet name="使用不可　（諸油脂）" sheetId="6" r:id="rId9"/>
    <sheet name="使用不可（記載例）（諸油脂）" sheetId="12" r:id="rId10"/>
  </sheets>
  <definedNames>
    <definedName name="_xlnm._FilterDatabase" localSheetId="3" hidden="1">交付額!$A$12:$Q$12</definedName>
    <definedName name="_xlnm.Print_Area" localSheetId="1">'（記載例）コロナ交付金要綱　様式第３号（電力）'!$C$3:$R$135</definedName>
    <definedName name="_xlnm.Print_Area" localSheetId="0">'コロナ交付金要綱　様式第３号（電力）'!$C$3:$R$135</definedName>
    <definedName name="_xlnm.Print_Area" localSheetId="3">交付額!$A$1:$Q$58</definedName>
    <definedName name="_xlnm.Print_Area" localSheetId="8">'使用不可　（諸油脂）'!$C$3:$Q$55</definedName>
    <definedName name="_xlnm.Print_Area" localSheetId="9">'使用不可（記載例）（諸油脂）'!$C$3:$Q$55</definedName>
    <definedName name="_xlnm.Print_Titles" localSheetId="1">'（記載例）コロナ交付金要綱　様式第３号（電力）'!$10:$11</definedName>
    <definedName name="_xlnm.Print_Titles" localSheetId="0">'コロナ交付金要綱　様式第３号（電力）'!$10:$11</definedName>
    <definedName name="_xlnm.Print_Titles" localSheetId="8">'使用不可　（諸油脂）'!$10:$11</definedName>
    <definedName name="_xlnm.Print_Titles" localSheetId="9">'使用不可（記載例）（諸油脂）'!$10:$11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L79" i="13"/>
  <c r="L76" i="13"/>
  <c r="I76" i="13"/>
  <c r="L71" i="13"/>
  <c r="L68" i="13"/>
  <c r="I68" i="13"/>
  <c r="L65" i="13"/>
  <c r="L62" i="13"/>
  <c r="I62" i="13"/>
  <c r="L59" i="13"/>
  <c r="L56" i="13"/>
  <c r="I56" i="13"/>
  <c r="L53" i="13"/>
  <c r="L50" i="13"/>
  <c r="I50" i="13"/>
  <c r="L47" i="13"/>
  <c r="L44" i="13"/>
  <c r="I44" i="13"/>
  <c r="L41" i="13"/>
  <c r="L38" i="13"/>
  <c r="I38" i="13"/>
  <c r="L35" i="13"/>
  <c r="L32" i="13"/>
  <c r="I32" i="13"/>
  <c r="L29" i="13"/>
  <c r="L26" i="13"/>
  <c r="I26" i="13"/>
  <c r="L23" i="13"/>
  <c r="L20" i="13"/>
  <c r="I20" i="13"/>
  <c r="L17" i="13"/>
  <c r="L14" i="13"/>
  <c r="I14" i="13"/>
  <c r="I13" i="13"/>
  <c r="K39" i="12"/>
  <c r="K38" i="12"/>
  <c r="K37" i="12"/>
  <c r="K36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I13" i="12"/>
  <c r="A1017" i="13"/>
  <c r="A1016" i="13"/>
  <c r="A1015" i="13"/>
  <c r="A1014" i="13"/>
  <c r="A1013" i="13"/>
  <c r="A1012" i="13"/>
  <c r="A1011" i="13"/>
  <c r="A1010" i="13"/>
  <c r="A1009" i="13"/>
  <c r="A1008" i="13"/>
  <c r="A1007" i="13"/>
  <c r="A1006" i="13"/>
  <c r="A1005" i="13"/>
  <c r="A1004" i="13"/>
  <c r="A1003" i="13"/>
  <c r="A1002" i="13"/>
  <c r="A1001" i="13"/>
  <c r="A1000" i="13"/>
  <c r="A999" i="13"/>
  <c r="A998" i="13"/>
  <c r="A997" i="13"/>
  <c r="A996" i="13"/>
  <c r="A995" i="13"/>
  <c r="A994" i="13"/>
  <c r="A993" i="13"/>
  <c r="A992" i="13"/>
  <c r="A991" i="13"/>
  <c r="A990" i="13"/>
  <c r="A989" i="13"/>
  <c r="A988" i="13"/>
  <c r="A987" i="13"/>
  <c r="A986" i="13"/>
  <c r="A985" i="13"/>
  <c r="A984" i="13"/>
  <c r="A983" i="13"/>
  <c r="A982" i="13"/>
  <c r="A981" i="13"/>
  <c r="A980" i="13"/>
  <c r="A979" i="13"/>
  <c r="A978" i="13"/>
  <c r="A977" i="13"/>
  <c r="A976" i="13"/>
  <c r="A975" i="13"/>
  <c r="A974" i="13"/>
  <c r="A973" i="13"/>
  <c r="A972" i="13"/>
  <c r="A971" i="13"/>
  <c r="A970" i="13"/>
  <c r="A969" i="13"/>
  <c r="A968" i="13"/>
  <c r="A967" i="13"/>
  <c r="A966" i="13"/>
  <c r="A965" i="13"/>
  <c r="A964" i="13"/>
  <c r="A963" i="13"/>
  <c r="A962" i="13"/>
  <c r="A961" i="13"/>
  <c r="A960" i="13"/>
  <c r="A959" i="13"/>
  <c r="A958" i="13"/>
  <c r="A957" i="13"/>
  <c r="A956" i="13"/>
  <c r="A955" i="13"/>
  <c r="A954" i="13"/>
  <c r="A953" i="13"/>
  <c r="A952" i="13"/>
  <c r="A951" i="13"/>
  <c r="A950" i="13"/>
  <c r="A949" i="13"/>
  <c r="A948" i="13"/>
  <c r="A947" i="13"/>
  <c r="A946" i="13"/>
  <c r="A945" i="13"/>
  <c r="A944" i="13"/>
  <c r="A943" i="13"/>
  <c r="A942" i="13"/>
  <c r="A941" i="13"/>
  <c r="A940" i="13"/>
  <c r="A939" i="13"/>
  <c r="A938" i="13"/>
  <c r="A937" i="13"/>
  <c r="A936" i="13"/>
  <c r="A935" i="13"/>
  <c r="A934" i="13"/>
  <c r="A933" i="13"/>
  <c r="A932" i="13"/>
  <c r="A931" i="13"/>
  <c r="A930" i="13"/>
  <c r="A929" i="13"/>
  <c r="A928" i="13"/>
  <c r="A927" i="13"/>
  <c r="A926" i="13"/>
  <c r="A925" i="13"/>
  <c r="A924" i="13"/>
  <c r="A923" i="13"/>
  <c r="A922" i="13"/>
  <c r="A921" i="13"/>
  <c r="A920" i="13"/>
  <c r="A919" i="13"/>
  <c r="A918" i="13"/>
  <c r="A917" i="13"/>
  <c r="A916" i="13"/>
  <c r="A915" i="13"/>
  <c r="A914" i="13"/>
  <c r="A913" i="13"/>
  <c r="A912" i="13"/>
  <c r="A911" i="13"/>
  <c r="A910" i="13"/>
  <c r="A909" i="13"/>
  <c r="A908" i="13"/>
  <c r="A907" i="13"/>
  <c r="A906" i="13"/>
  <c r="A905" i="13"/>
  <c r="A904" i="13"/>
  <c r="A903" i="13"/>
  <c r="A902" i="13"/>
  <c r="A901" i="13"/>
  <c r="A900" i="13"/>
  <c r="A899" i="13"/>
  <c r="A898" i="13"/>
  <c r="A897" i="13"/>
  <c r="A896" i="13"/>
  <c r="A895" i="13"/>
  <c r="A894" i="13"/>
  <c r="A893" i="13"/>
  <c r="A892" i="13"/>
  <c r="A891" i="13"/>
  <c r="A890" i="13"/>
  <c r="A889" i="13"/>
  <c r="A888" i="13"/>
  <c r="A887" i="13"/>
  <c r="A886" i="13"/>
  <c r="A885" i="13"/>
  <c r="A884" i="13"/>
  <c r="A883" i="13"/>
  <c r="A882" i="13"/>
  <c r="A881" i="13"/>
  <c r="A880" i="13"/>
  <c r="A879" i="13"/>
  <c r="A878" i="13"/>
  <c r="A877" i="13"/>
  <c r="A876" i="13"/>
  <c r="A875" i="13"/>
  <c r="A874" i="13"/>
  <c r="A873" i="13"/>
  <c r="A872" i="13"/>
  <c r="A871" i="13"/>
  <c r="A870" i="13"/>
  <c r="A869" i="13"/>
  <c r="A868" i="13"/>
  <c r="A867" i="13"/>
  <c r="A866" i="13"/>
  <c r="A865" i="13"/>
  <c r="A864" i="13"/>
  <c r="A863" i="13"/>
  <c r="A862" i="13"/>
  <c r="A861" i="13"/>
  <c r="A860" i="13"/>
  <c r="A859" i="13"/>
  <c r="A858" i="13"/>
  <c r="A857" i="13"/>
  <c r="A856" i="13"/>
  <c r="A855" i="13"/>
  <c r="A854" i="13"/>
  <c r="A853" i="13"/>
  <c r="A852" i="13"/>
  <c r="A851" i="13"/>
  <c r="A850" i="13"/>
  <c r="A849" i="13"/>
  <c r="A848" i="13"/>
  <c r="A847" i="13"/>
  <c r="A846" i="13"/>
  <c r="A845" i="13"/>
  <c r="A844" i="13"/>
  <c r="A843" i="13"/>
  <c r="A842" i="13"/>
  <c r="A841" i="13"/>
  <c r="A840" i="13"/>
  <c r="A839" i="13"/>
  <c r="A838" i="13"/>
  <c r="A837" i="13"/>
  <c r="A836" i="13"/>
  <c r="A835" i="13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5" i="13"/>
  <c r="A74" i="13"/>
  <c r="A76" i="13" s="1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5" i="13"/>
  <c r="A24" i="13"/>
  <c r="A23" i="13"/>
  <c r="A22" i="13"/>
  <c r="A21" i="13"/>
  <c r="A19" i="13"/>
  <c r="A18" i="13"/>
  <c r="A17" i="13"/>
  <c r="A16" i="13"/>
  <c r="A15" i="13"/>
  <c r="A13" i="13"/>
  <c r="A12" i="13"/>
  <c r="A14" i="13" s="1"/>
  <c r="A20" i="13" s="1"/>
  <c r="A26" i="13" s="1"/>
  <c r="L133" i="13"/>
  <c r="L130" i="13"/>
  <c r="I130" i="13"/>
  <c r="L127" i="13"/>
  <c r="L124" i="13"/>
  <c r="I124" i="13"/>
  <c r="L121" i="13"/>
  <c r="L118" i="13"/>
  <c r="I118" i="13"/>
  <c r="L115" i="13"/>
  <c r="L112" i="13"/>
  <c r="I112" i="13"/>
  <c r="L109" i="13"/>
  <c r="L106" i="13"/>
  <c r="I106" i="13"/>
  <c r="L103" i="13"/>
  <c r="L100" i="13"/>
  <c r="I100" i="13"/>
  <c r="L97" i="13"/>
  <c r="L94" i="13"/>
  <c r="I94" i="13"/>
  <c r="L91" i="13"/>
  <c r="L88" i="13"/>
  <c r="I88" i="13"/>
  <c r="L85" i="13"/>
  <c r="L82" i="13"/>
  <c r="I82" i="13"/>
  <c r="B10" i="13"/>
  <c r="A1007" i="12"/>
  <c r="A1006" i="12"/>
  <c r="A1005" i="12"/>
  <c r="A1004" i="12"/>
  <c r="A1003" i="12"/>
  <c r="A1002" i="12"/>
  <c r="A1001" i="12"/>
  <c r="A1000" i="12"/>
  <c r="A999" i="12"/>
  <c r="A998" i="12"/>
  <c r="A997" i="12"/>
  <c r="A996" i="12"/>
  <c r="A995" i="12"/>
  <c r="A994" i="12"/>
  <c r="A993" i="12"/>
  <c r="A992" i="12"/>
  <c r="A991" i="12"/>
  <c r="A990" i="12"/>
  <c r="A989" i="12"/>
  <c r="A988" i="12"/>
  <c r="A987" i="12"/>
  <c r="A986" i="12"/>
  <c r="A985" i="12"/>
  <c r="A984" i="12"/>
  <c r="A983" i="12"/>
  <c r="A982" i="12"/>
  <c r="A981" i="12"/>
  <c r="A980" i="12"/>
  <c r="A979" i="12"/>
  <c r="A978" i="12"/>
  <c r="A977" i="12"/>
  <c r="A976" i="12"/>
  <c r="A975" i="12"/>
  <c r="A974" i="12"/>
  <c r="A973" i="12"/>
  <c r="A972" i="12"/>
  <c r="A971" i="12"/>
  <c r="A970" i="12"/>
  <c r="A969" i="12"/>
  <c r="A968" i="12"/>
  <c r="A967" i="12"/>
  <c r="A966" i="12"/>
  <c r="A965" i="12"/>
  <c r="A964" i="12"/>
  <c r="A963" i="12"/>
  <c r="A962" i="12"/>
  <c r="A961" i="12"/>
  <c r="A960" i="12"/>
  <c r="A959" i="12"/>
  <c r="A958" i="12"/>
  <c r="A957" i="12"/>
  <c r="A956" i="12"/>
  <c r="A955" i="12"/>
  <c r="A954" i="12"/>
  <c r="A953" i="12"/>
  <c r="A952" i="12"/>
  <c r="A951" i="12"/>
  <c r="A950" i="12"/>
  <c r="A949" i="12"/>
  <c r="A948" i="12"/>
  <c r="A947" i="12"/>
  <c r="A946" i="12"/>
  <c r="A945" i="12"/>
  <c r="A944" i="12"/>
  <c r="A943" i="12"/>
  <c r="A942" i="12"/>
  <c r="A941" i="12"/>
  <c r="A940" i="12"/>
  <c r="A939" i="12"/>
  <c r="A938" i="12"/>
  <c r="A937" i="12"/>
  <c r="A936" i="12"/>
  <c r="A935" i="12"/>
  <c r="A934" i="12"/>
  <c r="A933" i="12"/>
  <c r="A932" i="12"/>
  <c r="A931" i="12"/>
  <c r="A930" i="12"/>
  <c r="A929" i="12"/>
  <c r="A928" i="12"/>
  <c r="A927" i="12"/>
  <c r="A926" i="12"/>
  <c r="A925" i="12"/>
  <c r="A924" i="12"/>
  <c r="A923" i="12"/>
  <c r="A922" i="12"/>
  <c r="A921" i="12"/>
  <c r="A920" i="12"/>
  <c r="A919" i="12"/>
  <c r="A918" i="12"/>
  <c r="A917" i="12"/>
  <c r="A916" i="12"/>
  <c r="A915" i="12"/>
  <c r="A914" i="12"/>
  <c r="A913" i="12"/>
  <c r="A912" i="12"/>
  <c r="A911" i="12"/>
  <c r="A910" i="12"/>
  <c r="A909" i="12"/>
  <c r="A908" i="12"/>
  <c r="A907" i="12"/>
  <c r="A906" i="12"/>
  <c r="A905" i="12"/>
  <c r="A904" i="12"/>
  <c r="A903" i="12"/>
  <c r="A902" i="12"/>
  <c r="A901" i="12"/>
  <c r="A900" i="12"/>
  <c r="A899" i="12"/>
  <c r="A898" i="12"/>
  <c r="A897" i="12"/>
  <c r="A896" i="12"/>
  <c r="A895" i="12"/>
  <c r="A894" i="12"/>
  <c r="A893" i="12"/>
  <c r="A892" i="12"/>
  <c r="A891" i="12"/>
  <c r="A890" i="12"/>
  <c r="A889" i="12"/>
  <c r="A888" i="12"/>
  <c r="A887" i="12"/>
  <c r="A886" i="12"/>
  <c r="A885" i="12"/>
  <c r="A884" i="12"/>
  <c r="A883" i="12"/>
  <c r="A882" i="12"/>
  <c r="A881" i="12"/>
  <c r="A880" i="12"/>
  <c r="A879" i="12"/>
  <c r="A878" i="12"/>
  <c r="A877" i="12"/>
  <c r="A876" i="12"/>
  <c r="A875" i="12"/>
  <c r="A874" i="12"/>
  <c r="A873" i="12"/>
  <c r="A872" i="12"/>
  <c r="A871" i="12"/>
  <c r="A870" i="12"/>
  <c r="A869" i="12"/>
  <c r="A868" i="12"/>
  <c r="A867" i="12"/>
  <c r="A866" i="12"/>
  <c r="A865" i="12"/>
  <c r="A864" i="12"/>
  <c r="A863" i="12"/>
  <c r="A862" i="12"/>
  <c r="A861" i="12"/>
  <c r="A860" i="12"/>
  <c r="A859" i="12"/>
  <c r="A858" i="12"/>
  <c r="A857" i="12"/>
  <c r="A856" i="12"/>
  <c r="A855" i="12"/>
  <c r="A854" i="12"/>
  <c r="A853" i="12"/>
  <c r="A852" i="12"/>
  <c r="A851" i="12"/>
  <c r="A850" i="12"/>
  <c r="A849" i="12"/>
  <c r="A848" i="12"/>
  <c r="A847" i="12"/>
  <c r="A846" i="12"/>
  <c r="A845" i="12"/>
  <c r="A844" i="12"/>
  <c r="A843" i="12"/>
  <c r="A842" i="12"/>
  <c r="A841" i="12"/>
  <c r="A840" i="12"/>
  <c r="A839" i="12"/>
  <c r="A838" i="12"/>
  <c r="A837" i="12"/>
  <c r="A836" i="12"/>
  <c r="A835" i="12"/>
  <c r="A834" i="12"/>
  <c r="A833" i="12"/>
  <c r="A832" i="12"/>
  <c r="A831" i="12"/>
  <c r="A830" i="12"/>
  <c r="A829" i="12"/>
  <c r="A828" i="12"/>
  <c r="A827" i="12"/>
  <c r="A826" i="12"/>
  <c r="A825" i="12"/>
  <c r="A824" i="12"/>
  <c r="A823" i="12"/>
  <c r="A822" i="12"/>
  <c r="A821" i="12"/>
  <c r="A820" i="12"/>
  <c r="A819" i="12"/>
  <c r="A818" i="12"/>
  <c r="A817" i="12"/>
  <c r="A816" i="12"/>
  <c r="A815" i="12"/>
  <c r="A814" i="12"/>
  <c r="A813" i="12"/>
  <c r="A812" i="12"/>
  <c r="A811" i="12"/>
  <c r="A810" i="12"/>
  <c r="A809" i="12"/>
  <c r="A808" i="12"/>
  <c r="A807" i="12"/>
  <c r="A806" i="12"/>
  <c r="A805" i="12"/>
  <c r="A804" i="12"/>
  <c r="A803" i="12"/>
  <c r="A802" i="12"/>
  <c r="A801" i="12"/>
  <c r="A800" i="12"/>
  <c r="A799" i="12"/>
  <c r="A798" i="12"/>
  <c r="A797" i="12"/>
  <c r="A796" i="12"/>
  <c r="A795" i="12"/>
  <c r="A794" i="12"/>
  <c r="A793" i="12"/>
  <c r="A792" i="12"/>
  <c r="A791" i="12"/>
  <c r="A790" i="12"/>
  <c r="A789" i="12"/>
  <c r="A788" i="12"/>
  <c r="A787" i="12"/>
  <c r="A786" i="12"/>
  <c r="A785" i="12"/>
  <c r="A784" i="12"/>
  <c r="A783" i="12"/>
  <c r="A782" i="12"/>
  <c r="A781" i="12"/>
  <c r="A780" i="12"/>
  <c r="A779" i="12"/>
  <c r="A778" i="12"/>
  <c r="A777" i="12"/>
  <c r="A776" i="12"/>
  <c r="A775" i="12"/>
  <c r="A774" i="12"/>
  <c r="A773" i="12"/>
  <c r="A772" i="12"/>
  <c r="A771" i="12"/>
  <c r="A770" i="12"/>
  <c r="A769" i="12"/>
  <c r="A768" i="12"/>
  <c r="A767" i="12"/>
  <c r="A766" i="12"/>
  <c r="A765" i="12"/>
  <c r="A764" i="12"/>
  <c r="A763" i="12"/>
  <c r="A762" i="12"/>
  <c r="A761" i="12"/>
  <c r="A760" i="12"/>
  <c r="A759" i="12"/>
  <c r="A758" i="12"/>
  <c r="A757" i="12"/>
  <c r="A756" i="12"/>
  <c r="A755" i="12"/>
  <c r="A754" i="12"/>
  <c r="A753" i="12"/>
  <c r="A752" i="12"/>
  <c r="A751" i="12"/>
  <c r="A750" i="12"/>
  <c r="A749" i="12"/>
  <c r="A748" i="12"/>
  <c r="A747" i="12"/>
  <c r="A746" i="12"/>
  <c r="A745" i="12"/>
  <c r="A744" i="12"/>
  <c r="A743" i="12"/>
  <c r="A742" i="12"/>
  <c r="A741" i="12"/>
  <c r="A740" i="12"/>
  <c r="A739" i="12"/>
  <c r="A738" i="12"/>
  <c r="A737" i="12"/>
  <c r="A736" i="12"/>
  <c r="A735" i="12"/>
  <c r="A734" i="12"/>
  <c r="A733" i="12"/>
  <c r="A732" i="12"/>
  <c r="A731" i="12"/>
  <c r="A730" i="12"/>
  <c r="A729" i="12"/>
  <c r="A728" i="12"/>
  <c r="A727" i="12"/>
  <c r="A726" i="12"/>
  <c r="A725" i="12"/>
  <c r="A724" i="12"/>
  <c r="A723" i="12"/>
  <c r="A722" i="12"/>
  <c r="A721" i="12"/>
  <c r="A720" i="12"/>
  <c r="A719" i="12"/>
  <c r="A718" i="12"/>
  <c r="A717" i="12"/>
  <c r="A716" i="12"/>
  <c r="A715" i="12"/>
  <c r="A714" i="12"/>
  <c r="A713" i="12"/>
  <c r="A712" i="12"/>
  <c r="A711" i="12"/>
  <c r="A710" i="12"/>
  <c r="A709" i="12"/>
  <c r="A708" i="12"/>
  <c r="A707" i="12"/>
  <c r="A706" i="12"/>
  <c r="A705" i="12"/>
  <c r="A704" i="12"/>
  <c r="A703" i="12"/>
  <c r="A702" i="12"/>
  <c r="A701" i="12"/>
  <c r="A700" i="12"/>
  <c r="A699" i="12"/>
  <c r="A698" i="12"/>
  <c r="A697" i="12"/>
  <c r="A696" i="12"/>
  <c r="A695" i="12"/>
  <c r="A694" i="12"/>
  <c r="A693" i="12"/>
  <c r="A692" i="12"/>
  <c r="A691" i="12"/>
  <c r="A690" i="12"/>
  <c r="A689" i="12"/>
  <c r="A688" i="12"/>
  <c r="A687" i="12"/>
  <c r="A686" i="12"/>
  <c r="A685" i="12"/>
  <c r="A684" i="12"/>
  <c r="A683" i="12"/>
  <c r="A682" i="12"/>
  <c r="A681" i="12"/>
  <c r="A680" i="12"/>
  <c r="A679" i="12"/>
  <c r="A678" i="12"/>
  <c r="A677" i="12"/>
  <c r="A676" i="12"/>
  <c r="A675" i="12"/>
  <c r="A674" i="12"/>
  <c r="A673" i="12"/>
  <c r="A672" i="12"/>
  <c r="A671" i="12"/>
  <c r="A670" i="12"/>
  <c r="A669" i="12"/>
  <c r="A668" i="12"/>
  <c r="A667" i="12"/>
  <c r="A666" i="12"/>
  <c r="A665" i="12"/>
  <c r="A664" i="12"/>
  <c r="A663" i="12"/>
  <c r="A662" i="12"/>
  <c r="A661" i="12"/>
  <c r="A660" i="12"/>
  <c r="A659" i="12"/>
  <c r="A658" i="12"/>
  <c r="A657" i="12"/>
  <c r="A656" i="12"/>
  <c r="A655" i="12"/>
  <c r="A654" i="12"/>
  <c r="A653" i="12"/>
  <c r="A652" i="12"/>
  <c r="A651" i="12"/>
  <c r="A650" i="12"/>
  <c r="A649" i="12"/>
  <c r="A648" i="12"/>
  <c r="A647" i="12"/>
  <c r="A646" i="12"/>
  <c r="A645" i="12"/>
  <c r="A644" i="12"/>
  <c r="A643" i="12"/>
  <c r="A642" i="12"/>
  <c r="A641" i="12"/>
  <c r="A640" i="12"/>
  <c r="A639" i="12"/>
  <c r="A638" i="12"/>
  <c r="A637" i="12"/>
  <c r="A636" i="12"/>
  <c r="A635" i="12"/>
  <c r="A634" i="12"/>
  <c r="A633" i="12"/>
  <c r="A632" i="12"/>
  <c r="A631" i="12"/>
  <c r="A630" i="12"/>
  <c r="A629" i="12"/>
  <c r="A628" i="12"/>
  <c r="A627" i="12"/>
  <c r="A626" i="12"/>
  <c r="A625" i="12"/>
  <c r="A624" i="12"/>
  <c r="A623" i="12"/>
  <c r="A622" i="12"/>
  <c r="A621" i="12"/>
  <c r="A620" i="12"/>
  <c r="A619" i="12"/>
  <c r="A618" i="12"/>
  <c r="A617" i="12"/>
  <c r="A616" i="12"/>
  <c r="A615" i="12"/>
  <c r="A614" i="12"/>
  <c r="A613" i="12"/>
  <c r="A612" i="12"/>
  <c r="A611" i="12"/>
  <c r="A610" i="12"/>
  <c r="A609" i="12"/>
  <c r="A608" i="12"/>
  <c r="A607" i="12"/>
  <c r="A606" i="12"/>
  <c r="A605" i="12"/>
  <c r="A604" i="12"/>
  <c r="A603" i="12"/>
  <c r="A602" i="12"/>
  <c r="A601" i="12"/>
  <c r="A600" i="12"/>
  <c r="A599" i="12"/>
  <c r="A598" i="12"/>
  <c r="A597" i="12"/>
  <c r="A596" i="12"/>
  <c r="A595" i="12"/>
  <c r="A594" i="12"/>
  <c r="A593" i="12"/>
  <c r="A592" i="12"/>
  <c r="A591" i="12"/>
  <c r="A590" i="12"/>
  <c r="A589" i="12"/>
  <c r="A588" i="12"/>
  <c r="A587" i="12"/>
  <c r="A586" i="12"/>
  <c r="A585" i="12"/>
  <c r="A584" i="12"/>
  <c r="A583" i="12"/>
  <c r="A582" i="12"/>
  <c r="A581" i="12"/>
  <c r="A580" i="12"/>
  <c r="A579" i="12"/>
  <c r="A578" i="12"/>
  <c r="A577" i="12"/>
  <c r="A576" i="12"/>
  <c r="A575" i="12"/>
  <c r="A574" i="12"/>
  <c r="A573" i="12"/>
  <c r="A572" i="12"/>
  <c r="A571" i="12"/>
  <c r="A570" i="12"/>
  <c r="A569" i="12"/>
  <c r="A568" i="12"/>
  <c r="A567" i="12"/>
  <c r="A566" i="12"/>
  <c r="A565" i="12"/>
  <c r="A564" i="12"/>
  <c r="A563" i="12"/>
  <c r="A562" i="12"/>
  <c r="A56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515" i="12"/>
  <c r="A514" i="12"/>
  <c r="A513" i="12"/>
  <c r="A512" i="12"/>
  <c r="A511" i="12"/>
  <c r="A510" i="12"/>
  <c r="A509" i="12"/>
  <c r="A508" i="12"/>
  <c r="A507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K55" i="12"/>
  <c r="A55" i="12"/>
  <c r="K54" i="12"/>
  <c r="A54" i="12"/>
  <c r="K53" i="12"/>
  <c r="A53" i="12"/>
  <c r="K52" i="12"/>
  <c r="A52" i="12"/>
  <c r="K51" i="12"/>
  <c r="A51" i="12"/>
  <c r="K50" i="12"/>
  <c r="A50" i="12"/>
  <c r="K49" i="12"/>
  <c r="A49" i="12"/>
  <c r="K48" i="12"/>
  <c r="A48" i="12"/>
  <c r="K47" i="12"/>
  <c r="A47" i="12"/>
  <c r="K46" i="12"/>
  <c r="A46" i="12"/>
  <c r="K45" i="12"/>
  <c r="A45" i="12"/>
  <c r="K44" i="12"/>
  <c r="A44" i="12"/>
  <c r="K43" i="12"/>
  <c r="A43" i="12"/>
  <c r="K42" i="12"/>
  <c r="A42" i="12"/>
  <c r="K41" i="12"/>
  <c r="A41" i="12"/>
  <c r="K40" i="12"/>
  <c r="A40" i="12"/>
  <c r="A39" i="12"/>
  <c r="A37" i="12"/>
  <c r="A36" i="12"/>
  <c r="A38" i="12" s="1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5" i="12"/>
  <c r="A13" i="12"/>
  <c r="A12" i="12"/>
  <c r="A14" i="12" s="1"/>
  <c r="A16" i="12" s="1"/>
  <c r="B10" i="12"/>
  <c r="D4" i="5" l="1"/>
  <c r="C4" i="5"/>
  <c r="A13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5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43" i="2" s="1"/>
  <c r="A138" i="2"/>
  <c r="A144" i="2" s="1"/>
  <c r="A139" i="2"/>
  <c r="A145" i="2" s="1"/>
  <c r="A140" i="2"/>
  <c r="A146" i="2" s="1"/>
  <c r="A141" i="2"/>
  <c r="A147" i="2" s="1"/>
  <c r="A142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I75" i="2"/>
  <c r="I13" i="2"/>
  <c r="A15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6" i="6" s="1"/>
  <c r="A38" i="6" s="1"/>
  <c r="A35" i="6"/>
  <c r="A37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2" i="6"/>
  <c r="A13" i="6"/>
  <c r="I35" i="6"/>
  <c r="I13" i="6"/>
  <c r="A14" i="6" l="1"/>
  <c r="A16" i="6" s="1"/>
  <c r="A12" i="2"/>
  <c r="A14" i="2" s="1"/>
  <c r="A20" i="2"/>
  <c r="A74" i="2"/>
  <c r="A76" i="2" s="1"/>
  <c r="G11" i="5" l="1"/>
  <c r="G10" i="5"/>
  <c r="C7" i="5"/>
  <c r="C10" i="5" l="1"/>
  <c r="D13" i="5"/>
  <c r="F13" i="5" s="1"/>
  <c r="G13" i="5" s="1"/>
  <c r="L44" i="2"/>
  <c r="K14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L14" i="2"/>
  <c r="L133" i="2"/>
  <c r="L130" i="2"/>
  <c r="L127" i="2"/>
  <c r="L124" i="2"/>
  <c r="L121" i="2"/>
  <c r="L118" i="2"/>
  <c r="L115" i="2"/>
  <c r="L112" i="2"/>
  <c r="L109" i="2"/>
  <c r="L106" i="2"/>
  <c r="L103" i="2"/>
  <c r="L100" i="2"/>
  <c r="L97" i="2"/>
  <c r="L94" i="2"/>
  <c r="L91" i="2"/>
  <c r="L88" i="2"/>
  <c r="L85" i="2"/>
  <c r="L82" i="2"/>
  <c r="L79" i="2"/>
  <c r="L76" i="2"/>
  <c r="L71" i="2"/>
  <c r="L68" i="2"/>
  <c r="L65" i="2"/>
  <c r="L62" i="2"/>
  <c r="L59" i="2"/>
  <c r="L56" i="2"/>
  <c r="L53" i="2"/>
  <c r="L50" i="2"/>
  <c r="L47" i="2"/>
  <c r="L41" i="2"/>
  <c r="L38" i="2"/>
  <c r="L35" i="2"/>
  <c r="L32" i="2"/>
  <c r="L29" i="2"/>
  <c r="L26" i="2"/>
  <c r="L17" i="2"/>
  <c r="L23" i="2"/>
  <c r="L20" i="2"/>
  <c r="B10" i="5" l="1"/>
  <c r="M9" i="5"/>
  <c r="C23" i="7"/>
  <c r="D23" i="7"/>
  <c r="I130" i="2" l="1"/>
  <c r="I124" i="2"/>
  <c r="I118" i="2"/>
  <c r="I112" i="2"/>
  <c r="I106" i="2"/>
  <c r="I100" i="2"/>
  <c r="I94" i="2"/>
  <c r="I88" i="2"/>
  <c r="I82" i="2"/>
  <c r="C22" i="7"/>
  <c r="C13" i="5" l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I76" i="2"/>
  <c r="I68" i="2"/>
  <c r="I62" i="2"/>
  <c r="I56" i="2"/>
  <c r="I50" i="2"/>
  <c r="I44" i="2"/>
  <c r="I38" i="2"/>
  <c r="I32" i="2"/>
  <c r="I26" i="2"/>
  <c r="E13" i="5" l="1"/>
  <c r="K13" i="5" a="1"/>
  <c r="K13" i="5" s="1"/>
  <c r="L13" i="5" a="1"/>
  <c r="L13" i="5" s="1"/>
  <c r="J13" i="5" a="1"/>
  <c r="J13" i="5" s="1"/>
  <c r="I13" i="5" a="1"/>
  <c r="I13" i="5" s="1"/>
  <c r="C6" i="5"/>
  <c r="H13" i="5" l="1"/>
  <c r="C14" i="5" l="1"/>
  <c r="D14" i="5" s="1"/>
  <c r="F14" i="5" s="1"/>
  <c r="G14" i="5" s="1"/>
  <c r="B13" i="5"/>
  <c r="C15" i="5" l="1"/>
  <c r="I15" i="5" s="1" a="1"/>
  <c r="I15" i="5" s="1"/>
  <c r="L14" i="5" a="1"/>
  <c r="L14" i="5" s="1"/>
  <c r="K14" i="5" a="1"/>
  <c r="K14" i="5" s="1"/>
  <c r="J14" i="5" a="1"/>
  <c r="J14" i="5" s="1"/>
  <c r="I14" i="5" a="1"/>
  <c r="I14" i="5" s="1"/>
  <c r="H14" i="5"/>
  <c r="E14" i="5"/>
  <c r="B14" i="5"/>
  <c r="M13" i="5" a="1"/>
  <c r="M13" i="5" s="1"/>
  <c r="O13" i="5" s="1"/>
  <c r="N13" i="5"/>
  <c r="M14" i="5" l="1" a="1"/>
  <c r="M14" i="5" s="1"/>
  <c r="O14" i="5" s="1"/>
  <c r="D15" i="5"/>
  <c r="F15" i="5" s="1"/>
  <c r="G15" i="5" s="1"/>
  <c r="N14" i="5"/>
  <c r="J15" i="5" a="1"/>
  <c r="J15" i="5" s="1"/>
  <c r="L15" i="5" a="1"/>
  <c r="L15" i="5" s="1"/>
  <c r="K15" i="5" a="1"/>
  <c r="K15" i="5" s="1"/>
  <c r="C16" i="5"/>
  <c r="I16" i="5" s="1" a="1"/>
  <c r="I16" i="5" s="1"/>
  <c r="H15" i="5"/>
  <c r="E15" i="5"/>
  <c r="B15" i="5"/>
  <c r="D16" i="5" l="1"/>
  <c r="F16" i="5" s="1"/>
  <c r="G16" i="5" s="1"/>
  <c r="J16" i="5" a="1"/>
  <c r="J16" i="5" s="1"/>
  <c r="K16" i="5" a="1"/>
  <c r="K16" i="5" s="1"/>
  <c r="C17" i="5"/>
  <c r="E17" i="5" s="1"/>
  <c r="L16" i="5" a="1"/>
  <c r="L16" i="5" s="1"/>
  <c r="H16" i="5"/>
  <c r="N16" i="5" s="1"/>
  <c r="E16" i="5"/>
  <c r="B16" i="5"/>
  <c r="N15" i="5"/>
  <c r="C18" i="5" l="1"/>
  <c r="D18" i="5" s="1"/>
  <c r="F18" i="5" s="1"/>
  <c r="G18" i="5" s="1"/>
  <c r="J17" i="5" a="1"/>
  <c r="J17" i="5" s="1"/>
  <c r="D17" i="5"/>
  <c r="F17" i="5" s="1"/>
  <c r="G17" i="5" s="1"/>
  <c r="I17" i="5" a="1"/>
  <c r="I17" i="5" s="1"/>
  <c r="K17" i="5" a="1"/>
  <c r="K17" i="5" s="1"/>
  <c r="L17" i="5" a="1"/>
  <c r="L17" i="5" s="1"/>
  <c r="B17" i="5"/>
  <c r="C19" i="5" l="1"/>
  <c r="D19" i="5" s="1"/>
  <c r="F19" i="5" s="1"/>
  <c r="G19" i="5" s="1"/>
  <c r="L18" i="5" a="1"/>
  <c r="L18" i="5" s="1"/>
  <c r="E18" i="5"/>
  <c r="I18" i="5" a="1"/>
  <c r="I18" i="5" s="1"/>
  <c r="H18" i="5"/>
  <c r="B18" i="5"/>
  <c r="J18" i="5" a="1"/>
  <c r="J18" i="5" s="1"/>
  <c r="K18" i="5" a="1"/>
  <c r="K18" i="5" s="1"/>
  <c r="N18" i="5" l="1"/>
  <c r="M18" i="5" a="1"/>
  <c r="M18" i="5" s="1"/>
  <c r="O18" i="5" s="1"/>
  <c r="C20" i="5"/>
  <c r="D20" i="5" s="1"/>
  <c r="F20" i="5" s="1"/>
  <c r="G20" i="5" s="1"/>
  <c r="B19" i="5"/>
  <c r="E19" i="5"/>
  <c r="J19" i="5" a="1"/>
  <c r="J19" i="5" s="1"/>
  <c r="K19" i="5" a="1"/>
  <c r="K19" i="5" s="1"/>
  <c r="H19" i="5"/>
  <c r="L19" i="5" a="1"/>
  <c r="L19" i="5" s="1"/>
  <c r="I19" i="5" a="1"/>
  <c r="I19" i="5" s="1"/>
  <c r="C21" i="5" l="1"/>
  <c r="D21" i="5" s="1"/>
  <c r="F21" i="5" s="1"/>
  <c r="G21" i="5" s="1"/>
  <c r="I20" i="5" a="1"/>
  <c r="I20" i="5" s="1"/>
  <c r="J20" i="5" a="1"/>
  <c r="J20" i="5" s="1"/>
  <c r="K20" i="5" a="1"/>
  <c r="K20" i="5" s="1"/>
  <c r="B20" i="5"/>
  <c r="L20" i="5" a="1"/>
  <c r="L20" i="5" s="1"/>
  <c r="E20" i="5"/>
  <c r="M19" i="5" a="1"/>
  <c r="M19" i="5" s="1"/>
  <c r="O19" i="5" s="1"/>
  <c r="N19" i="5"/>
  <c r="B4" i="5"/>
  <c r="L21" i="5" l="1" a="1"/>
  <c r="L21" i="5" s="1"/>
  <c r="I21" i="5" a="1"/>
  <c r="I21" i="5" s="1"/>
  <c r="H21" i="5"/>
  <c r="J21" i="5" a="1"/>
  <c r="J21" i="5" s="1"/>
  <c r="K21" i="5" a="1"/>
  <c r="K21" i="5" s="1"/>
  <c r="B21" i="5"/>
  <c r="E21" i="5"/>
  <c r="C22" i="5"/>
  <c r="D22" i="5" s="1"/>
  <c r="F22" i="5" s="1"/>
  <c r="G22" i="5" s="1"/>
  <c r="M16" i="5" a="1"/>
  <c r="M16" i="5" s="1"/>
  <c r="O16" i="5" s="1"/>
  <c r="M15" i="5" a="1"/>
  <c r="M15" i="5" s="1"/>
  <c r="O15" i="5" s="1"/>
  <c r="I20" i="2"/>
  <c r="H17" i="5" l="1"/>
  <c r="N17" i="5" s="1"/>
  <c r="H20" i="5"/>
  <c r="N21" i="5"/>
  <c r="M21" i="5" a="1"/>
  <c r="M21" i="5" s="1"/>
  <c r="O21" i="5" s="1"/>
  <c r="D23" i="5"/>
  <c r="F23" i="5" s="1"/>
  <c r="G23" i="5" s="1"/>
  <c r="C23" i="5"/>
  <c r="B22" i="5"/>
  <c r="K22" i="5" a="1"/>
  <c r="K22" i="5" s="1"/>
  <c r="H22" i="5"/>
  <c r="E22" i="5"/>
  <c r="L22" i="5" a="1"/>
  <c r="L22" i="5" s="1"/>
  <c r="I22" i="5" a="1"/>
  <c r="I22" i="5" s="1"/>
  <c r="J22" i="5" a="1"/>
  <c r="J22" i="5" s="1"/>
  <c r="M17" i="5" l="1" a="1"/>
  <c r="M17" i="5" s="1"/>
  <c r="O17" i="5" s="1"/>
  <c r="N20" i="5"/>
  <c r="M20" i="5" a="1"/>
  <c r="M20" i="5" s="1"/>
  <c r="O20" i="5" s="1"/>
  <c r="N22" i="5"/>
  <c r="M22" i="5" a="1"/>
  <c r="M22" i="5" s="1"/>
  <c r="O22" i="5" s="1"/>
  <c r="D24" i="5"/>
  <c r="F24" i="5" s="1"/>
  <c r="G24" i="5" s="1"/>
  <c r="C24" i="5"/>
  <c r="K23" i="5" a="1"/>
  <c r="K23" i="5" s="1"/>
  <c r="H23" i="5"/>
  <c r="E23" i="5"/>
  <c r="L23" i="5" a="1"/>
  <c r="L23" i="5" s="1"/>
  <c r="I23" i="5" a="1"/>
  <c r="I23" i="5" s="1"/>
  <c r="B23" i="5"/>
  <c r="J23" i="5" a="1"/>
  <c r="J23" i="5" s="1"/>
  <c r="M23" i="5" l="1" a="1"/>
  <c r="M23" i="5" s="1"/>
  <c r="O23" i="5" s="1"/>
  <c r="N23" i="5"/>
  <c r="D25" i="5"/>
  <c r="F25" i="5" s="1"/>
  <c r="G25" i="5" s="1"/>
  <c r="C25" i="5"/>
  <c r="H24" i="5"/>
  <c r="J24" i="5" a="1"/>
  <c r="J24" i="5" s="1"/>
  <c r="I24" i="5" a="1"/>
  <c r="I24" i="5" s="1"/>
  <c r="K24" i="5" a="1"/>
  <c r="K24" i="5" s="1"/>
  <c r="E24" i="5"/>
  <c r="L24" i="5" a="1"/>
  <c r="L24" i="5" s="1"/>
  <c r="B24" i="5"/>
  <c r="N24" i="5" l="1"/>
  <c r="M24" i="5" a="1"/>
  <c r="M24" i="5" s="1"/>
  <c r="O24" i="5" s="1"/>
  <c r="E25" i="5"/>
  <c r="L25" i="5" a="1"/>
  <c r="L25" i="5" s="1"/>
  <c r="H25" i="5"/>
  <c r="I25" i="5" a="1"/>
  <c r="I25" i="5" s="1"/>
  <c r="J25" i="5" a="1"/>
  <c r="J25" i="5" s="1"/>
  <c r="K25" i="5" a="1"/>
  <c r="K25" i="5" s="1"/>
  <c r="B25" i="5"/>
  <c r="D26" i="5"/>
  <c r="F26" i="5" s="1"/>
  <c r="G26" i="5" s="1"/>
  <c r="C26" i="5"/>
  <c r="M25" i="5" l="1" a="1"/>
  <c r="M25" i="5" s="1"/>
  <c r="O25" i="5" s="1"/>
  <c r="N25" i="5"/>
  <c r="J26" i="5" a="1"/>
  <c r="J26" i="5" s="1"/>
  <c r="H26" i="5"/>
  <c r="K26" i="5" a="1"/>
  <c r="K26" i="5" s="1"/>
  <c r="L26" i="5" a="1"/>
  <c r="L26" i="5" s="1"/>
  <c r="B26" i="5"/>
  <c r="E26" i="5"/>
  <c r="I26" i="5" a="1"/>
  <c r="I26" i="5" s="1"/>
  <c r="D27" i="5"/>
  <c r="F27" i="5" s="1"/>
  <c r="G27" i="5" s="1"/>
  <c r="C27" i="5"/>
  <c r="E27" i="5" l="1"/>
  <c r="L27" i="5" a="1"/>
  <c r="L27" i="5" s="1"/>
  <c r="H27" i="5"/>
  <c r="I27" i="5" a="1"/>
  <c r="I27" i="5" s="1"/>
  <c r="B27" i="5"/>
  <c r="K27" i="5" a="1"/>
  <c r="K27" i="5" s="1"/>
  <c r="J27" i="5" a="1"/>
  <c r="J27" i="5" s="1"/>
  <c r="M26" i="5" a="1"/>
  <c r="M26" i="5" s="1"/>
  <c r="O26" i="5" s="1"/>
  <c r="N26" i="5"/>
  <c r="D28" i="5"/>
  <c r="F28" i="5" s="1"/>
  <c r="G28" i="5" s="1"/>
  <c r="C28" i="5"/>
  <c r="D29" i="5" l="1"/>
  <c r="F29" i="5" s="1"/>
  <c r="G29" i="5" s="1"/>
  <c r="C29" i="5"/>
  <c r="N27" i="5"/>
  <c r="M27" i="5" a="1"/>
  <c r="M27" i="5" s="1"/>
  <c r="O27" i="5" s="1"/>
  <c r="H28" i="5"/>
  <c r="I28" i="5" a="1"/>
  <c r="I28" i="5" s="1"/>
  <c r="J28" i="5" a="1"/>
  <c r="J28" i="5" s="1"/>
  <c r="K28" i="5" a="1"/>
  <c r="K28" i="5" s="1"/>
  <c r="B28" i="5"/>
  <c r="E28" i="5"/>
  <c r="L28" i="5" a="1"/>
  <c r="L28" i="5" s="1"/>
  <c r="M28" i="5" l="1" a="1"/>
  <c r="M28" i="5" s="1"/>
  <c r="O28" i="5" s="1"/>
  <c r="N28" i="5"/>
  <c r="D30" i="5"/>
  <c r="F30" i="5" s="1"/>
  <c r="G30" i="5" s="1"/>
  <c r="C30" i="5"/>
  <c r="J29" i="5" a="1"/>
  <c r="J29" i="5" s="1"/>
  <c r="B29" i="5"/>
  <c r="K29" i="5" a="1"/>
  <c r="K29" i="5" s="1"/>
  <c r="I29" i="5" a="1"/>
  <c r="I29" i="5" s="1"/>
  <c r="E29" i="5"/>
  <c r="L29" i="5" a="1"/>
  <c r="L29" i="5" s="1"/>
  <c r="H29" i="5"/>
  <c r="D31" i="5" l="1"/>
  <c r="F31" i="5" s="1"/>
  <c r="G31" i="5" s="1"/>
  <c r="C31" i="5"/>
  <c r="M29" i="5" a="1"/>
  <c r="M29" i="5" s="1"/>
  <c r="O29" i="5" s="1"/>
  <c r="N29" i="5"/>
  <c r="B30" i="5"/>
  <c r="L30" i="5" a="1"/>
  <c r="L30" i="5" s="1"/>
  <c r="K30" i="5" a="1"/>
  <c r="K30" i="5" s="1"/>
  <c r="E30" i="5"/>
  <c r="I30" i="5" a="1"/>
  <c r="I30" i="5" s="1"/>
  <c r="H30" i="5"/>
  <c r="J30" i="5" a="1"/>
  <c r="J30" i="5" s="1"/>
  <c r="D32" i="5" l="1"/>
  <c r="F32" i="5" s="1"/>
  <c r="G32" i="5" s="1"/>
  <c r="C32" i="5"/>
  <c r="J31" i="5" a="1"/>
  <c r="J31" i="5" s="1"/>
  <c r="B31" i="5"/>
  <c r="K31" i="5" a="1"/>
  <c r="K31" i="5" s="1"/>
  <c r="L31" i="5" a="1"/>
  <c r="L31" i="5" s="1"/>
  <c r="E31" i="5"/>
  <c r="H31" i="5"/>
  <c r="I31" i="5" a="1"/>
  <c r="I31" i="5" s="1"/>
  <c r="N30" i="5"/>
  <c r="M30" i="5" a="1"/>
  <c r="M30" i="5" s="1"/>
  <c r="O30" i="5" s="1"/>
  <c r="D33" i="5" l="1"/>
  <c r="F33" i="5" s="1"/>
  <c r="G33" i="5" s="1"/>
  <c r="C33" i="5"/>
  <c r="H32" i="5"/>
  <c r="I32" i="5" a="1"/>
  <c r="I32" i="5" s="1"/>
  <c r="L32" i="5" a="1"/>
  <c r="L32" i="5" s="1"/>
  <c r="J32" i="5" a="1"/>
  <c r="J32" i="5" s="1"/>
  <c r="K32" i="5" a="1"/>
  <c r="K32" i="5" s="1"/>
  <c r="B32" i="5"/>
  <c r="E32" i="5"/>
  <c r="N31" i="5"/>
  <c r="M31" i="5" a="1"/>
  <c r="M31" i="5" s="1"/>
  <c r="O31" i="5" s="1"/>
  <c r="N32" i="5" l="1"/>
  <c r="M32" i="5" a="1"/>
  <c r="M32" i="5" s="1"/>
  <c r="O32" i="5" s="1"/>
  <c r="E33" i="5"/>
  <c r="L33" i="5" a="1"/>
  <c r="L33" i="5" s="1"/>
  <c r="H33" i="5"/>
  <c r="I33" i="5" a="1"/>
  <c r="I33" i="5" s="1"/>
  <c r="J33" i="5" a="1"/>
  <c r="J33" i="5" s="1"/>
  <c r="B33" i="5"/>
  <c r="K33" i="5" a="1"/>
  <c r="K33" i="5" s="1"/>
  <c r="D34" i="5"/>
  <c r="F34" i="5" s="1"/>
  <c r="G34" i="5" s="1"/>
  <c r="C34" i="5"/>
  <c r="M33" i="5" l="1" a="1"/>
  <c r="M33" i="5" s="1"/>
  <c r="O33" i="5" s="1"/>
  <c r="N33" i="5"/>
  <c r="B34" i="5"/>
  <c r="L34" i="5" a="1"/>
  <c r="L34" i="5" s="1"/>
  <c r="K34" i="5" a="1"/>
  <c r="K34" i="5" s="1"/>
  <c r="E34" i="5"/>
  <c r="I34" i="5" a="1"/>
  <c r="I34" i="5" s="1"/>
  <c r="H34" i="5"/>
  <c r="J34" i="5" a="1"/>
  <c r="J34" i="5" s="1"/>
  <c r="D35" i="5"/>
  <c r="F35" i="5" s="1"/>
  <c r="G35" i="5" s="1"/>
  <c r="C35" i="5"/>
  <c r="D36" i="5" l="1"/>
  <c r="F36" i="5" s="1"/>
  <c r="G36" i="5" s="1"/>
  <c r="C36" i="5"/>
  <c r="N34" i="5"/>
  <c r="M34" i="5" a="1"/>
  <c r="M34" i="5" s="1"/>
  <c r="O34" i="5" s="1"/>
  <c r="J35" i="5" a="1"/>
  <c r="J35" i="5" s="1"/>
  <c r="L35" i="5" a="1"/>
  <c r="L35" i="5" s="1"/>
  <c r="I35" i="5" a="1"/>
  <c r="I35" i="5" s="1"/>
  <c r="B35" i="5"/>
  <c r="K35" i="5" a="1"/>
  <c r="K35" i="5" s="1"/>
  <c r="E35" i="5"/>
  <c r="H35" i="5"/>
  <c r="N35" i="5" l="1"/>
  <c r="M35" i="5" a="1"/>
  <c r="M35" i="5" s="1"/>
  <c r="O35" i="5" s="1"/>
  <c r="H36" i="5"/>
  <c r="I36" i="5" a="1"/>
  <c r="I36" i="5" s="1"/>
  <c r="J36" i="5" a="1"/>
  <c r="J36" i="5" s="1"/>
  <c r="K36" i="5" a="1"/>
  <c r="K36" i="5" s="1"/>
  <c r="B36" i="5"/>
  <c r="E36" i="5"/>
  <c r="L36" i="5" a="1"/>
  <c r="L36" i="5" s="1"/>
  <c r="D37" i="5"/>
  <c r="F37" i="5" s="1"/>
  <c r="G37" i="5" s="1"/>
  <c r="C37" i="5"/>
  <c r="D38" i="5" l="1"/>
  <c r="F38" i="5" s="1"/>
  <c r="G38" i="5" s="1"/>
  <c r="C38" i="5"/>
  <c r="M36" i="5" a="1"/>
  <c r="M36" i="5" s="1"/>
  <c r="O36" i="5" s="1"/>
  <c r="N36" i="5"/>
  <c r="E37" i="5"/>
  <c r="H37" i="5"/>
  <c r="L37" i="5" a="1"/>
  <c r="L37" i="5" s="1"/>
  <c r="I37" i="5" a="1"/>
  <c r="I37" i="5" s="1"/>
  <c r="J37" i="5" a="1"/>
  <c r="J37" i="5" s="1"/>
  <c r="K37" i="5" a="1"/>
  <c r="K37" i="5" s="1"/>
  <c r="B37" i="5"/>
  <c r="M37" i="5" l="1" a="1"/>
  <c r="M37" i="5" s="1"/>
  <c r="O37" i="5" s="1"/>
  <c r="N37" i="5"/>
  <c r="E38" i="5"/>
  <c r="I38" i="5" a="1"/>
  <c r="I38" i="5" s="1"/>
  <c r="K38" i="5" a="1"/>
  <c r="K38" i="5" s="1"/>
  <c r="L38" i="5" a="1"/>
  <c r="L38" i="5" s="1"/>
  <c r="H38" i="5"/>
  <c r="J38" i="5" a="1"/>
  <c r="J38" i="5" s="1"/>
  <c r="B38" i="5"/>
  <c r="D39" i="5"/>
  <c r="F39" i="5" s="1"/>
  <c r="G39" i="5" s="1"/>
  <c r="C39" i="5"/>
  <c r="M38" i="5" l="1" a="1"/>
  <c r="M38" i="5" s="1"/>
  <c r="O38" i="5" s="1"/>
  <c r="N38" i="5"/>
  <c r="D40" i="5"/>
  <c r="F40" i="5" s="1"/>
  <c r="G40" i="5" s="1"/>
  <c r="C40" i="5"/>
  <c r="J39" i="5" a="1"/>
  <c r="J39" i="5" s="1"/>
  <c r="B39" i="5"/>
  <c r="K39" i="5" a="1"/>
  <c r="K39" i="5" s="1"/>
  <c r="L39" i="5" a="1"/>
  <c r="L39" i="5" s="1"/>
  <c r="H39" i="5"/>
  <c r="I39" i="5" a="1"/>
  <c r="I39" i="5" s="1"/>
  <c r="E39" i="5"/>
  <c r="D41" i="5" l="1"/>
  <c r="F41" i="5" s="1"/>
  <c r="G41" i="5" s="1"/>
  <c r="C41" i="5"/>
  <c r="H40" i="5"/>
  <c r="I40" i="5" a="1"/>
  <c r="I40" i="5" s="1"/>
  <c r="J40" i="5" a="1"/>
  <c r="J40" i="5" s="1"/>
  <c r="K40" i="5" a="1"/>
  <c r="K40" i="5" s="1"/>
  <c r="L40" i="5" a="1"/>
  <c r="L40" i="5" s="1"/>
  <c r="E40" i="5"/>
  <c r="B40" i="5"/>
  <c r="N39" i="5"/>
  <c r="M39" i="5" a="1"/>
  <c r="M39" i="5" s="1"/>
  <c r="O39" i="5" s="1"/>
  <c r="M40" i="5" l="1" a="1"/>
  <c r="M40" i="5" s="1"/>
  <c r="O40" i="5" s="1"/>
  <c r="N40" i="5"/>
  <c r="D42" i="5"/>
  <c r="F42" i="5" s="1"/>
  <c r="G42" i="5" s="1"/>
  <c r="C42" i="5"/>
  <c r="E41" i="5"/>
  <c r="L41" i="5" a="1"/>
  <c r="L41" i="5" s="1"/>
  <c r="H41" i="5"/>
  <c r="I41" i="5" a="1"/>
  <c r="I41" i="5" s="1"/>
  <c r="J41" i="5" a="1"/>
  <c r="J41" i="5" s="1"/>
  <c r="B41" i="5"/>
  <c r="K41" i="5" a="1"/>
  <c r="K41" i="5" s="1"/>
  <c r="D43" i="5" l="1"/>
  <c r="F43" i="5" s="1"/>
  <c r="G43" i="5" s="1"/>
  <c r="C43" i="5"/>
  <c r="E42" i="5"/>
  <c r="L42" i="5" a="1"/>
  <c r="L42" i="5" s="1"/>
  <c r="I42" i="5" a="1"/>
  <c r="I42" i="5" s="1"/>
  <c r="B42" i="5"/>
  <c r="H42" i="5"/>
  <c r="K42" i="5" a="1"/>
  <c r="K42" i="5" s="1"/>
  <c r="J42" i="5" a="1"/>
  <c r="J42" i="5" s="1"/>
  <c r="M41" i="5" a="1"/>
  <c r="M41" i="5" s="1"/>
  <c r="O41" i="5" s="1"/>
  <c r="N41" i="5"/>
  <c r="M42" i="5" l="1" a="1"/>
  <c r="M42" i="5" s="1"/>
  <c r="O42" i="5" s="1"/>
  <c r="N42" i="5"/>
  <c r="D44" i="5"/>
  <c r="F44" i="5" s="1"/>
  <c r="G44" i="5" s="1"/>
  <c r="C44" i="5"/>
  <c r="J43" i="5" a="1"/>
  <c r="J43" i="5" s="1"/>
  <c r="I43" i="5" a="1"/>
  <c r="I43" i="5" s="1"/>
  <c r="B43" i="5"/>
  <c r="K43" i="5" a="1"/>
  <c r="K43" i="5" s="1"/>
  <c r="E43" i="5"/>
  <c r="H43" i="5"/>
  <c r="L43" i="5" a="1"/>
  <c r="L43" i="5" s="1"/>
  <c r="D45" i="5" l="1"/>
  <c r="F45" i="5" s="1"/>
  <c r="G45" i="5" s="1"/>
  <c r="C45" i="5"/>
  <c r="I44" i="5" a="1"/>
  <c r="I44" i="5" s="1"/>
  <c r="K44" i="5" a="1"/>
  <c r="K44" i="5" s="1"/>
  <c r="J44" i="5" a="1"/>
  <c r="J44" i="5" s="1"/>
  <c r="L44" i="5" a="1"/>
  <c r="L44" i="5" s="1"/>
  <c r="B44" i="5"/>
  <c r="H44" i="5"/>
  <c r="E44" i="5"/>
  <c r="M43" i="5" a="1"/>
  <c r="M43" i="5" s="1"/>
  <c r="O43" i="5" s="1"/>
  <c r="N43" i="5"/>
  <c r="J45" i="5" l="1" a="1"/>
  <c r="J45" i="5" s="1"/>
  <c r="K45" i="5" a="1"/>
  <c r="K45" i="5" s="1"/>
  <c r="B45" i="5"/>
  <c r="I45" i="5" a="1"/>
  <c r="I45" i="5" s="1"/>
  <c r="L45" i="5" a="1"/>
  <c r="L45" i="5" s="1"/>
  <c r="E45" i="5"/>
  <c r="H45" i="5"/>
  <c r="D46" i="5"/>
  <c r="F46" i="5" s="1"/>
  <c r="G46" i="5" s="1"/>
  <c r="C46" i="5"/>
  <c r="M44" i="5" a="1"/>
  <c r="M44" i="5" s="1"/>
  <c r="O44" i="5" s="1"/>
  <c r="N44" i="5"/>
  <c r="M45" i="5" l="1" a="1"/>
  <c r="M45" i="5" s="1"/>
  <c r="O45" i="5" s="1"/>
  <c r="N45" i="5"/>
  <c r="D47" i="5"/>
  <c r="F47" i="5" s="1"/>
  <c r="G47" i="5" s="1"/>
  <c r="C47" i="5"/>
  <c r="J46" i="5" a="1"/>
  <c r="J46" i="5" s="1"/>
  <c r="B46" i="5"/>
  <c r="K46" i="5" a="1"/>
  <c r="K46" i="5" s="1"/>
  <c r="E46" i="5"/>
  <c r="I46" i="5" a="1"/>
  <c r="I46" i="5" s="1"/>
  <c r="H46" i="5"/>
  <c r="L46" i="5" a="1"/>
  <c r="L46" i="5" s="1"/>
  <c r="D48" i="5" l="1"/>
  <c r="F48" i="5" s="1"/>
  <c r="G48" i="5" s="1"/>
  <c r="C48" i="5"/>
  <c r="J47" i="5" a="1"/>
  <c r="J47" i="5" s="1"/>
  <c r="B47" i="5"/>
  <c r="K47" i="5" a="1"/>
  <c r="K47" i="5" s="1"/>
  <c r="E47" i="5"/>
  <c r="L47" i="5" a="1"/>
  <c r="L47" i="5" s="1"/>
  <c r="I47" i="5" a="1"/>
  <c r="I47" i="5" s="1"/>
  <c r="H47" i="5"/>
  <c r="M46" i="5" a="1"/>
  <c r="M46" i="5" s="1"/>
  <c r="O46" i="5" s="1"/>
  <c r="N46" i="5"/>
  <c r="D49" i="5" l="1"/>
  <c r="F49" i="5" s="1"/>
  <c r="G49" i="5" s="1"/>
  <c r="C49" i="5"/>
  <c r="N47" i="5"/>
  <c r="M47" i="5" a="1"/>
  <c r="M47" i="5" s="1"/>
  <c r="O47" i="5" s="1"/>
  <c r="K48" i="5" a="1"/>
  <c r="K48" i="5" s="1"/>
  <c r="E48" i="5"/>
  <c r="H48" i="5"/>
  <c r="B48" i="5"/>
  <c r="L48" i="5" a="1"/>
  <c r="L48" i="5" s="1"/>
  <c r="I48" i="5" a="1"/>
  <c r="I48" i="5" s="1"/>
  <c r="J48" i="5" a="1"/>
  <c r="J48" i="5" s="1"/>
  <c r="M48" i="5" l="1" a="1"/>
  <c r="M48" i="5" s="1"/>
  <c r="O48" i="5" s="1"/>
  <c r="N48" i="5"/>
  <c r="E49" i="5"/>
  <c r="L49" i="5" a="1"/>
  <c r="L49" i="5" s="1"/>
  <c r="H49" i="5"/>
  <c r="I49" i="5" a="1"/>
  <c r="I49" i="5" s="1"/>
  <c r="J49" i="5" a="1"/>
  <c r="J49" i="5" s="1"/>
  <c r="K49" i="5" a="1"/>
  <c r="K49" i="5" s="1"/>
  <c r="B49" i="5"/>
  <c r="D50" i="5"/>
  <c r="F50" i="5" s="1"/>
  <c r="G50" i="5" s="1"/>
  <c r="C50" i="5"/>
  <c r="M49" i="5" l="1" a="1"/>
  <c r="M49" i="5" s="1"/>
  <c r="O49" i="5" s="1"/>
  <c r="N49" i="5"/>
  <c r="D51" i="5"/>
  <c r="F51" i="5" s="1"/>
  <c r="G51" i="5" s="1"/>
  <c r="C51" i="5"/>
  <c r="K50" i="5" a="1"/>
  <c r="K50" i="5" s="1"/>
  <c r="B50" i="5"/>
  <c r="E50" i="5"/>
  <c r="H50" i="5"/>
  <c r="L50" i="5" a="1"/>
  <c r="L50" i="5" s="1"/>
  <c r="I50" i="5" a="1"/>
  <c r="I50" i="5" s="1"/>
  <c r="J50" i="5" a="1"/>
  <c r="J50" i="5" s="1"/>
  <c r="D52" i="5" l="1"/>
  <c r="F52" i="5" s="1"/>
  <c r="G52" i="5" s="1"/>
  <c r="C52" i="5"/>
  <c r="J51" i="5" a="1"/>
  <c r="J51" i="5" s="1"/>
  <c r="K51" i="5" a="1"/>
  <c r="K51" i="5" s="1"/>
  <c r="E51" i="5"/>
  <c r="I51" i="5" a="1"/>
  <c r="I51" i="5" s="1"/>
  <c r="B51" i="5"/>
  <c r="L51" i="5" a="1"/>
  <c r="L51" i="5" s="1"/>
  <c r="H51" i="5"/>
  <c r="M50" i="5" a="1"/>
  <c r="M50" i="5" s="1"/>
  <c r="O50" i="5" s="1"/>
  <c r="N50" i="5"/>
  <c r="D53" i="5" l="1"/>
  <c r="F53" i="5" s="1"/>
  <c r="G53" i="5" s="1"/>
  <c r="C53" i="5"/>
  <c r="N51" i="5"/>
  <c r="M51" i="5" a="1"/>
  <c r="M51" i="5" s="1"/>
  <c r="O51" i="5" s="1"/>
  <c r="I52" i="5" a="1"/>
  <c r="I52" i="5" s="1"/>
  <c r="E52" i="5"/>
  <c r="J52" i="5" a="1"/>
  <c r="J52" i="5" s="1"/>
  <c r="L52" i="5" a="1"/>
  <c r="L52" i="5" s="1"/>
  <c r="H52" i="5"/>
  <c r="K52" i="5" a="1"/>
  <c r="K52" i="5" s="1"/>
  <c r="B52" i="5"/>
  <c r="D54" i="5" l="1"/>
  <c r="F54" i="5" s="1"/>
  <c r="G54" i="5" s="1"/>
  <c r="C54" i="5"/>
  <c r="M52" i="5" a="1"/>
  <c r="M52" i="5" s="1"/>
  <c r="O52" i="5" s="1"/>
  <c r="N52" i="5"/>
  <c r="H53" i="5"/>
  <c r="I53" i="5" a="1"/>
  <c r="I53" i="5" s="1"/>
  <c r="E53" i="5"/>
  <c r="J53" i="5" a="1"/>
  <c r="J53" i="5" s="1"/>
  <c r="K53" i="5" a="1"/>
  <c r="K53" i="5" s="1"/>
  <c r="B53" i="5"/>
  <c r="L53" i="5" a="1"/>
  <c r="L53" i="5" s="1"/>
  <c r="M53" i="5" l="1" a="1"/>
  <c r="M53" i="5" s="1"/>
  <c r="O53" i="5" s="1"/>
  <c r="N53" i="5"/>
  <c r="D55" i="5"/>
  <c r="F55" i="5" s="1"/>
  <c r="G55" i="5" s="1"/>
  <c r="C55" i="5"/>
  <c r="K54" i="5" a="1"/>
  <c r="K54" i="5" s="1"/>
  <c r="E54" i="5"/>
  <c r="I54" i="5" a="1"/>
  <c r="I54" i="5" s="1"/>
  <c r="B54" i="5"/>
  <c r="L54" i="5" a="1"/>
  <c r="L54" i="5" s="1"/>
  <c r="J54" i="5" a="1"/>
  <c r="J54" i="5" s="1"/>
  <c r="H54" i="5"/>
  <c r="J55" i="5" l="1" a="1"/>
  <c r="J55" i="5" s="1"/>
  <c r="E55" i="5"/>
  <c r="B55" i="5"/>
  <c r="L55" i="5" a="1"/>
  <c r="L55" i="5" s="1"/>
  <c r="I55" i="5" a="1"/>
  <c r="I55" i="5" s="1"/>
  <c r="K55" i="5" a="1"/>
  <c r="K55" i="5" s="1"/>
  <c r="H55" i="5"/>
  <c r="D56" i="5"/>
  <c r="F56" i="5" s="1"/>
  <c r="G56" i="5" s="1"/>
  <c r="C56" i="5"/>
  <c r="N54" i="5"/>
  <c r="M54" i="5" a="1"/>
  <c r="M54" i="5" s="1"/>
  <c r="O54" i="5" s="1"/>
  <c r="M55" i="5" l="1" a="1"/>
  <c r="M55" i="5" s="1"/>
  <c r="O55" i="5" s="1"/>
  <c r="N55" i="5"/>
  <c r="J56" i="5" a="1"/>
  <c r="J56" i="5" s="1"/>
  <c r="B56" i="5"/>
  <c r="K56" i="5" a="1"/>
  <c r="K56" i="5" s="1"/>
  <c r="H56" i="5"/>
  <c r="E56" i="5"/>
  <c r="I56" i="5" a="1"/>
  <c r="I56" i="5" s="1"/>
  <c r="L56" i="5" a="1"/>
  <c r="L56" i="5" s="1"/>
  <c r="D57" i="5"/>
  <c r="F57" i="5" s="1"/>
  <c r="G57" i="5" s="1"/>
  <c r="C57" i="5"/>
  <c r="N56" i="5" l="1"/>
  <c r="M56" i="5" a="1"/>
  <c r="M56" i="5" s="1"/>
  <c r="O56" i="5" s="1"/>
  <c r="E57" i="5"/>
  <c r="H57" i="5"/>
  <c r="K57" i="5" a="1"/>
  <c r="K57" i="5" s="1"/>
  <c r="L57" i="5" a="1"/>
  <c r="L57" i="5" s="1"/>
  <c r="B57" i="5"/>
  <c r="I57" i="5" a="1"/>
  <c r="I57" i="5" s="1"/>
  <c r="J57" i="5" a="1"/>
  <c r="J57" i="5" s="1"/>
  <c r="D58" i="5"/>
  <c r="F58" i="5" s="1"/>
  <c r="G58" i="5" s="1"/>
  <c r="C58" i="5"/>
  <c r="D59" i="5" l="1"/>
  <c r="F59" i="5" s="1"/>
  <c r="G59" i="5" s="1"/>
  <c r="C59" i="5"/>
  <c r="M57" i="5" a="1"/>
  <c r="M57" i="5" s="1"/>
  <c r="O57" i="5" s="1"/>
  <c r="N57" i="5"/>
  <c r="E58" i="5"/>
  <c r="L58" i="5" a="1"/>
  <c r="L58" i="5" s="1"/>
  <c r="H58" i="5"/>
  <c r="K58" i="5" a="1"/>
  <c r="K58" i="5" s="1"/>
  <c r="I58" i="5" a="1"/>
  <c r="I58" i="5" s="1"/>
  <c r="B58" i="5"/>
  <c r="J58" i="5" a="1"/>
  <c r="J58" i="5" s="1"/>
  <c r="N58" i="5" l="1"/>
  <c r="M58" i="5" a="1"/>
  <c r="M58" i="5" s="1"/>
  <c r="O58" i="5" s="1"/>
  <c r="K59" i="5" a="1"/>
  <c r="K59" i="5" s="1"/>
  <c r="E59" i="5"/>
  <c r="L59" i="5" a="1"/>
  <c r="L59" i="5" s="1"/>
  <c r="B59" i="5"/>
  <c r="I59" i="5" a="1"/>
  <c r="I59" i="5" s="1"/>
  <c r="J59" i="5" a="1"/>
  <c r="J59" i="5" s="1"/>
  <c r="H59" i="5"/>
  <c r="D60" i="5"/>
  <c r="F60" i="5" s="1"/>
  <c r="G60" i="5" s="1"/>
  <c r="C60" i="5"/>
  <c r="D61" i="5" l="1"/>
  <c r="F61" i="5" s="1"/>
  <c r="G61" i="5" s="1"/>
  <c r="C61" i="5"/>
  <c r="J60" i="5" a="1"/>
  <c r="J60" i="5" s="1"/>
  <c r="L60" i="5" a="1"/>
  <c r="L60" i="5" s="1"/>
  <c r="B60" i="5"/>
  <c r="K60" i="5" a="1"/>
  <c r="K60" i="5" s="1"/>
  <c r="E60" i="5"/>
  <c r="H60" i="5"/>
  <c r="I60" i="5" a="1"/>
  <c r="I60" i="5" s="1"/>
  <c r="M59" i="5" a="1"/>
  <c r="M59" i="5" s="1"/>
  <c r="O59" i="5" s="1"/>
  <c r="N59" i="5"/>
  <c r="D62" i="5" l="1"/>
  <c r="F62" i="5" s="1"/>
  <c r="G62" i="5" s="1"/>
  <c r="C62" i="5"/>
  <c r="K61" i="5" a="1"/>
  <c r="K61" i="5" s="1"/>
  <c r="E61" i="5"/>
  <c r="L61" i="5" a="1"/>
  <c r="L61" i="5" s="1"/>
  <c r="H61" i="5"/>
  <c r="B61" i="5"/>
  <c r="I61" i="5" a="1"/>
  <c r="I61" i="5" s="1"/>
  <c r="J61" i="5" a="1"/>
  <c r="J61" i="5" s="1"/>
  <c r="M60" i="5" a="1"/>
  <c r="M60" i="5" s="1"/>
  <c r="O60" i="5" s="1"/>
  <c r="N60" i="5"/>
  <c r="M61" i="5" l="1" a="1"/>
  <c r="M61" i="5" s="1"/>
  <c r="O61" i="5" s="1"/>
  <c r="N61" i="5"/>
  <c r="E62" i="5"/>
  <c r="L62" i="5" a="1"/>
  <c r="L62" i="5" s="1"/>
  <c r="H62" i="5"/>
  <c r="I62" i="5" a="1"/>
  <c r="I62" i="5" s="1"/>
  <c r="B62" i="5"/>
  <c r="K62" i="5" a="1"/>
  <c r="K62" i="5" s="1"/>
  <c r="J62" i="5" a="1"/>
  <c r="J62" i="5" s="1"/>
  <c r="D63" i="5"/>
  <c r="F63" i="5" s="1"/>
  <c r="G63" i="5" s="1"/>
  <c r="C63" i="5"/>
  <c r="M62" i="5" l="1" a="1"/>
  <c r="M62" i="5" s="1"/>
  <c r="O62" i="5" s="1"/>
  <c r="N62" i="5"/>
  <c r="K63" i="5" a="1"/>
  <c r="K63" i="5" s="1"/>
  <c r="E63" i="5"/>
  <c r="I63" i="5" a="1"/>
  <c r="I63" i="5" s="1"/>
  <c r="L63" i="5" a="1"/>
  <c r="L63" i="5" s="1"/>
  <c r="J63" i="5" a="1"/>
  <c r="J63" i="5" s="1"/>
  <c r="B63" i="5"/>
  <c r="H63" i="5"/>
  <c r="D64" i="5"/>
  <c r="F64" i="5" s="1"/>
  <c r="G64" i="5" s="1"/>
  <c r="C64" i="5"/>
  <c r="B64" i="5" l="1"/>
  <c r="H64" i="5"/>
  <c r="K64" i="5" a="1"/>
  <c r="K64" i="5" s="1"/>
  <c r="E64" i="5"/>
  <c r="J64" i="5" a="1"/>
  <c r="J64" i="5" s="1"/>
  <c r="I64" i="5" a="1"/>
  <c r="I64" i="5" s="1"/>
  <c r="L64" i="5" a="1"/>
  <c r="L64" i="5" s="1"/>
  <c r="D65" i="5"/>
  <c r="F65" i="5" s="1"/>
  <c r="G65" i="5" s="1"/>
  <c r="C65" i="5"/>
  <c r="N63" i="5"/>
  <c r="M63" i="5" a="1"/>
  <c r="M63" i="5" s="1"/>
  <c r="O63" i="5" s="1"/>
  <c r="D66" i="5" l="1"/>
  <c r="F66" i="5" s="1"/>
  <c r="G66" i="5" s="1"/>
  <c r="C66" i="5"/>
  <c r="M64" i="5" a="1"/>
  <c r="M64" i="5" s="1"/>
  <c r="O64" i="5" s="1"/>
  <c r="N64" i="5"/>
  <c r="E65" i="5"/>
  <c r="H65" i="5"/>
  <c r="K65" i="5" a="1"/>
  <c r="K65" i="5" s="1"/>
  <c r="L65" i="5" a="1"/>
  <c r="L65" i="5" s="1"/>
  <c r="B65" i="5"/>
  <c r="J65" i="5" a="1"/>
  <c r="J65" i="5" s="1"/>
  <c r="I65" i="5" a="1"/>
  <c r="I65" i="5" s="1"/>
  <c r="N65" i="5" l="1"/>
  <c r="M65" i="5" a="1"/>
  <c r="M65" i="5" s="1"/>
  <c r="O65" i="5" s="1"/>
  <c r="D67" i="5"/>
  <c r="F67" i="5" s="1"/>
  <c r="G67" i="5" s="1"/>
  <c r="C67" i="5"/>
  <c r="E66" i="5"/>
  <c r="L66" i="5" a="1"/>
  <c r="L66" i="5" s="1"/>
  <c r="H66" i="5"/>
  <c r="I66" i="5" a="1"/>
  <c r="I66" i="5" s="1"/>
  <c r="B66" i="5"/>
  <c r="J66" i="5" a="1"/>
  <c r="J66" i="5" s="1"/>
  <c r="K66" i="5" a="1"/>
  <c r="K66" i="5" s="1"/>
  <c r="N66" i="5" l="1"/>
  <c r="M66" i="5" a="1"/>
  <c r="M66" i="5" s="1"/>
  <c r="O66" i="5" s="1"/>
  <c r="K67" i="5" a="1"/>
  <c r="K67" i="5" s="1"/>
  <c r="L67" i="5" a="1"/>
  <c r="L67" i="5" s="1"/>
  <c r="B67" i="5"/>
  <c r="H67" i="5"/>
  <c r="E67" i="5"/>
  <c r="I67" i="5" a="1"/>
  <c r="I67" i="5" s="1"/>
  <c r="J67" i="5" a="1"/>
  <c r="J67" i="5" s="1"/>
  <c r="D68" i="5"/>
  <c r="F68" i="5" s="1"/>
  <c r="G68" i="5" s="1"/>
  <c r="C68" i="5"/>
  <c r="M67" i="5" l="1" a="1"/>
  <c r="M67" i="5" s="1"/>
  <c r="O67" i="5" s="1"/>
  <c r="N67" i="5"/>
  <c r="D69" i="5"/>
  <c r="F69" i="5" s="1"/>
  <c r="G69" i="5" s="1"/>
  <c r="C69" i="5"/>
  <c r="J68" i="5" a="1"/>
  <c r="J68" i="5" s="1"/>
  <c r="H68" i="5"/>
  <c r="L68" i="5" a="1"/>
  <c r="L68" i="5" s="1"/>
  <c r="B68" i="5"/>
  <c r="K68" i="5" a="1"/>
  <c r="K68" i="5" s="1"/>
  <c r="I68" i="5" a="1"/>
  <c r="I68" i="5" s="1"/>
  <c r="E68" i="5"/>
  <c r="N68" i="5" l="1"/>
  <c r="M68" i="5" a="1"/>
  <c r="M68" i="5" s="1"/>
  <c r="O68" i="5" s="1"/>
  <c r="K69" i="5" a="1"/>
  <c r="K69" i="5" s="1"/>
  <c r="L69" i="5" a="1"/>
  <c r="L69" i="5" s="1"/>
  <c r="E69" i="5"/>
  <c r="B69" i="5"/>
  <c r="H69" i="5"/>
  <c r="J69" i="5" a="1"/>
  <c r="J69" i="5" s="1"/>
  <c r="I69" i="5" a="1"/>
  <c r="I69" i="5" s="1"/>
  <c r="D70" i="5"/>
  <c r="F70" i="5" s="1"/>
  <c r="G70" i="5" s="1"/>
  <c r="C70" i="5"/>
  <c r="M69" i="5" l="1" a="1"/>
  <c r="M69" i="5" s="1"/>
  <c r="O69" i="5" s="1"/>
  <c r="N69" i="5"/>
  <c r="E70" i="5"/>
  <c r="H70" i="5"/>
  <c r="J70" i="5" a="1"/>
  <c r="J70" i="5" s="1"/>
  <c r="L70" i="5" a="1"/>
  <c r="L70" i="5" s="1"/>
  <c r="I70" i="5" a="1"/>
  <c r="I70" i="5" s="1"/>
  <c r="B70" i="5"/>
  <c r="K70" i="5" a="1"/>
  <c r="K70" i="5" s="1"/>
  <c r="D71" i="5"/>
  <c r="F71" i="5" s="1"/>
  <c r="G71" i="5" s="1"/>
  <c r="C71" i="5"/>
  <c r="D72" i="5" l="1"/>
  <c r="F72" i="5" s="1"/>
  <c r="G72" i="5" s="1"/>
  <c r="C72" i="5"/>
  <c r="M70" i="5" a="1"/>
  <c r="M70" i="5" s="1"/>
  <c r="O70" i="5" s="1"/>
  <c r="N70" i="5"/>
  <c r="K71" i="5" a="1"/>
  <c r="K71" i="5" s="1"/>
  <c r="L71" i="5" a="1"/>
  <c r="L71" i="5" s="1"/>
  <c r="I71" i="5" a="1"/>
  <c r="I71" i="5" s="1"/>
  <c r="E71" i="5"/>
  <c r="J71" i="5" a="1"/>
  <c r="J71" i="5" s="1"/>
  <c r="B71" i="5"/>
  <c r="H71" i="5"/>
  <c r="N71" i="5" l="1"/>
  <c r="M71" i="5" a="1"/>
  <c r="M71" i="5" s="1"/>
  <c r="O71" i="5" s="1"/>
  <c r="D73" i="5"/>
  <c r="F73" i="5" s="1"/>
  <c r="G73" i="5" s="1"/>
  <c r="C73" i="5"/>
  <c r="J72" i="5" a="1"/>
  <c r="J72" i="5" s="1"/>
  <c r="B72" i="5"/>
  <c r="K72" i="5" a="1"/>
  <c r="K72" i="5" s="1"/>
  <c r="H72" i="5"/>
  <c r="E72" i="5"/>
  <c r="I72" i="5" a="1"/>
  <c r="I72" i="5" s="1"/>
  <c r="L72" i="5" a="1"/>
  <c r="L72" i="5" s="1"/>
  <c r="D74" i="5" l="1"/>
  <c r="F74" i="5" s="1"/>
  <c r="G74" i="5" s="1"/>
  <c r="C74" i="5"/>
  <c r="E73" i="5"/>
  <c r="H73" i="5"/>
  <c r="K73" i="5" a="1"/>
  <c r="K73" i="5" s="1"/>
  <c r="L73" i="5" a="1"/>
  <c r="L73" i="5" s="1"/>
  <c r="B73" i="5"/>
  <c r="I73" i="5" a="1"/>
  <c r="I73" i="5" s="1"/>
  <c r="J73" i="5" a="1"/>
  <c r="J73" i="5" s="1"/>
  <c r="M72" i="5" a="1"/>
  <c r="M72" i="5" s="1"/>
  <c r="O72" i="5" s="1"/>
  <c r="N72" i="5"/>
  <c r="M73" i="5" l="1" a="1"/>
  <c r="M73" i="5" s="1"/>
  <c r="O73" i="5" s="1"/>
  <c r="N73" i="5"/>
  <c r="D75" i="5"/>
  <c r="F75" i="5" s="1"/>
  <c r="G75" i="5" s="1"/>
  <c r="C75" i="5"/>
  <c r="E74" i="5"/>
  <c r="H74" i="5"/>
  <c r="I74" i="5" a="1"/>
  <c r="I74" i="5" s="1"/>
  <c r="L74" i="5" a="1"/>
  <c r="L74" i="5" s="1"/>
  <c r="B74" i="5"/>
  <c r="J74" i="5" a="1"/>
  <c r="J74" i="5" s="1"/>
  <c r="K74" i="5" a="1"/>
  <c r="K74" i="5" s="1"/>
  <c r="M74" i="5" l="1" a="1"/>
  <c r="M74" i="5" s="1"/>
  <c r="O74" i="5" s="1"/>
  <c r="N74" i="5"/>
  <c r="D76" i="5"/>
  <c r="F76" i="5" s="1"/>
  <c r="G76" i="5" s="1"/>
  <c r="C76" i="5"/>
  <c r="K75" i="5" a="1"/>
  <c r="K75" i="5" s="1"/>
  <c r="L75" i="5" a="1"/>
  <c r="L75" i="5" s="1"/>
  <c r="B75" i="5"/>
  <c r="H75" i="5"/>
  <c r="E75" i="5"/>
  <c r="I75" i="5" a="1"/>
  <c r="I75" i="5" s="1"/>
  <c r="J75" i="5" a="1"/>
  <c r="J75" i="5" s="1"/>
  <c r="K76" i="5" l="1" a="1"/>
  <c r="K76" i="5" s="1"/>
  <c r="H76" i="5"/>
  <c r="E76" i="5"/>
  <c r="L76" i="5" a="1"/>
  <c r="L76" i="5" s="1"/>
  <c r="I76" i="5" a="1"/>
  <c r="I76" i="5" s="1"/>
  <c r="J76" i="5" a="1"/>
  <c r="J76" i="5" s="1"/>
  <c r="B76" i="5"/>
  <c r="D77" i="5"/>
  <c r="F77" i="5" s="1"/>
  <c r="G77" i="5" s="1"/>
  <c r="C77" i="5"/>
  <c r="M75" i="5" a="1"/>
  <c r="M75" i="5" s="1"/>
  <c r="O75" i="5" s="1"/>
  <c r="N75" i="5"/>
  <c r="D78" i="5" l="1"/>
  <c r="F78" i="5" s="1"/>
  <c r="G78" i="5" s="1"/>
  <c r="C78" i="5"/>
  <c r="N76" i="5"/>
  <c r="M76" i="5" a="1"/>
  <c r="M76" i="5" s="1"/>
  <c r="O76" i="5" s="1"/>
  <c r="I77" i="5" a="1"/>
  <c r="I77" i="5" s="1"/>
  <c r="J77" i="5" a="1"/>
  <c r="J77" i="5" s="1"/>
  <c r="K77" i="5" a="1"/>
  <c r="K77" i="5" s="1"/>
  <c r="L77" i="5" a="1"/>
  <c r="L77" i="5" s="1"/>
  <c r="E77" i="5"/>
  <c r="B77" i="5"/>
  <c r="H77" i="5"/>
  <c r="N77" i="5" l="1"/>
  <c r="M77" i="5" a="1"/>
  <c r="M77" i="5" s="1"/>
  <c r="O77" i="5" s="1"/>
  <c r="D79" i="5"/>
  <c r="F79" i="5" s="1"/>
  <c r="G79" i="5" s="1"/>
  <c r="C79" i="5"/>
  <c r="B78" i="5"/>
  <c r="K78" i="5" a="1"/>
  <c r="K78" i="5" s="1"/>
  <c r="H78" i="5"/>
  <c r="I78" i="5" a="1"/>
  <c r="I78" i="5" s="1"/>
  <c r="E78" i="5"/>
  <c r="J78" i="5" a="1"/>
  <c r="J78" i="5" s="1"/>
  <c r="L78" i="5" a="1"/>
  <c r="L78" i="5" s="1"/>
  <c r="D80" i="5" l="1"/>
  <c r="F80" i="5" s="1"/>
  <c r="G80" i="5" s="1"/>
  <c r="C80" i="5"/>
  <c r="J79" i="5" a="1"/>
  <c r="J79" i="5" s="1"/>
  <c r="E79" i="5"/>
  <c r="H79" i="5"/>
  <c r="B79" i="5"/>
  <c r="K79" i="5" a="1"/>
  <c r="K79" i="5" s="1"/>
  <c r="L79" i="5" a="1"/>
  <c r="L79" i="5" s="1"/>
  <c r="I79" i="5" a="1"/>
  <c r="I79" i="5" s="1"/>
  <c r="M78" i="5" a="1"/>
  <c r="M78" i="5" s="1"/>
  <c r="O78" i="5" s="1"/>
  <c r="N78" i="5"/>
  <c r="N79" i="5" l="1"/>
  <c r="M79" i="5" a="1"/>
  <c r="M79" i="5" s="1"/>
  <c r="O79" i="5" s="1"/>
  <c r="D81" i="5"/>
  <c r="F81" i="5" s="1"/>
  <c r="G81" i="5" s="1"/>
  <c r="C81" i="5"/>
  <c r="B80" i="5"/>
  <c r="I80" i="5" a="1"/>
  <c r="I80" i="5" s="1"/>
  <c r="K80" i="5" a="1"/>
  <c r="K80" i="5" s="1"/>
  <c r="E80" i="5"/>
  <c r="J80" i="5" a="1"/>
  <c r="J80" i="5" s="1"/>
  <c r="H80" i="5"/>
  <c r="L80" i="5" a="1"/>
  <c r="L80" i="5" s="1"/>
  <c r="H81" i="5" l="1"/>
  <c r="K81" i="5" a="1"/>
  <c r="K81" i="5" s="1"/>
  <c r="B81" i="5"/>
  <c r="J81" i="5" a="1"/>
  <c r="J81" i="5" s="1"/>
  <c r="I81" i="5" a="1"/>
  <c r="I81" i="5" s="1"/>
  <c r="L81" i="5" a="1"/>
  <c r="L81" i="5" s="1"/>
  <c r="E81" i="5"/>
  <c r="D82" i="5"/>
  <c r="F82" i="5" s="1"/>
  <c r="G82" i="5" s="1"/>
  <c r="C82" i="5"/>
  <c r="M80" i="5" a="1"/>
  <c r="M80" i="5" s="1"/>
  <c r="O80" i="5" s="1"/>
  <c r="N80" i="5"/>
  <c r="D83" i="5" l="1"/>
  <c r="F83" i="5" s="1"/>
  <c r="G83" i="5" s="1"/>
  <c r="C83" i="5"/>
  <c r="H82" i="5"/>
  <c r="J82" i="5" a="1"/>
  <c r="J82" i="5" s="1"/>
  <c r="K82" i="5" a="1"/>
  <c r="K82" i="5" s="1"/>
  <c r="I82" i="5" a="1"/>
  <c r="I82" i="5" s="1"/>
  <c r="L82" i="5" a="1"/>
  <c r="L82" i="5" s="1"/>
  <c r="E82" i="5"/>
  <c r="B82" i="5"/>
  <c r="N81" i="5"/>
  <c r="M81" i="5" a="1"/>
  <c r="M81" i="5" s="1"/>
  <c r="O81" i="5" s="1"/>
  <c r="N82" i="5" l="1"/>
  <c r="M82" i="5" a="1"/>
  <c r="M82" i="5" s="1"/>
  <c r="O82" i="5" s="1"/>
  <c r="E83" i="5"/>
  <c r="K83" i="5" a="1"/>
  <c r="K83" i="5" s="1"/>
  <c r="L83" i="5" a="1"/>
  <c r="L83" i="5" s="1"/>
  <c r="H83" i="5"/>
  <c r="I83" i="5" a="1"/>
  <c r="I83" i="5" s="1"/>
  <c r="J83" i="5" a="1"/>
  <c r="J83" i="5" s="1"/>
  <c r="B83" i="5"/>
  <c r="D84" i="5"/>
  <c r="F84" i="5" s="1"/>
  <c r="G84" i="5" s="1"/>
  <c r="C84" i="5"/>
  <c r="N83" i="5" l="1"/>
  <c r="M83" i="5" a="1"/>
  <c r="M83" i="5" s="1"/>
  <c r="O83" i="5" s="1"/>
  <c r="D85" i="5"/>
  <c r="F85" i="5" s="1"/>
  <c r="G85" i="5" s="1"/>
  <c r="C85" i="5"/>
  <c r="H84" i="5"/>
  <c r="I84" i="5" a="1"/>
  <c r="I84" i="5" s="1"/>
  <c r="B84" i="5"/>
  <c r="K84" i="5" a="1"/>
  <c r="K84" i="5" s="1"/>
  <c r="E84" i="5"/>
  <c r="J84" i="5" a="1"/>
  <c r="J84" i="5" s="1"/>
  <c r="L84" i="5" a="1"/>
  <c r="L84" i="5" s="1"/>
  <c r="M84" i="5" l="1" a="1"/>
  <c r="M84" i="5" s="1"/>
  <c r="O84" i="5" s="1"/>
  <c r="N84" i="5"/>
  <c r="D86" i="5"/>
  <c r="F86" i="5" s="1"/>
  <c r="G86" i="5" s="1"/>
  <c r="C86" i="5"/>
  <c r="H85" i="5"/>
  <c r="J85" i="5" a="1"/>
  <c r="J85" i="5" s="1"/>
  <c r="B85" i="5"/>
  <c r="I85" i="5" a="1"/>
  <c r="I85" i="5" s="1"/>
  <c r="K85" i="5" a="1"/>
  <c r="K85" i="5" s="1"/>
  <c r="L85" i="5" a="1"/>
  <c r="L85" i="5" s="1"/>
  <c r="E85" i="5"/>
  <c r="M85" i="5" l="1" a="1"/>
  <c r="M85" i="5" s="1"/>
  <c r="O85" i="5" s="1"/>
  <c r="N85" i="5"/>
  <c r="B86" i="5"/>
  <c r="K86" i="5" a="1"/>
  <c r="K86" i="5" s="1"/>
  <c r="H86" i="5"/>
  <c r="I86" i="5" a="1"/>
  <c r="I86" i="5" s="1"/>
  <c r="E86" i="5"/>
  <c r="J86" i="5" a="1"/>
  <c r="J86" i="5" s="1"/>
  <c r="L86" i="5" a="1"/>
  <c r="L86" i="5" s="1"/>
  <c r="D87" i="5"/>
  <c r="F87" i="5" s="1"/>
  <c r="G87" i="5" s="1"/>
  <c r="C87" i="5"/>
  <c r="M86" i="5" l="1" a="1"/>
  <c r="M86" i="5" s="1"/>
  <c r="O86" i="5" s="1"/>
  <c r="N86" i="5"/>
  <c r="E87" i="5"/>
  <c r="L87" i="5" a="1"/>
  <c r="L87" i="5" s="1"/>
  <c r="I87" i="5" a="1"/>
  <c r="I87" i="5" s="1"/>
  <c r="K87" i="5" a="1"/>
  <c r="K87" i="5" s="1"/>
  <c r="H87" i="5"/>
  <c r="J87" i="5" a="1"/>
  <c r="J87" i="5" s="1"/>
  <c r="B87" i="5"/>
  <c r="D88" i="5"/>
  <c r="F88" i="5" s="1"/>
  <c r="G88" i="5" s="1"/>
  <c r="C88" i="5"/>
  <c r="N87" i="5" l="1"/>
  <c r="M87" i="5" a="1"/>
  <c r="M87" i="5" s="1"/>
  <c r="O87" i="5" s="1"/>
  <c r="D89" i="5"/>
  <c r="F89" i="5" s="1"/>
  <c r="G89" i="5" s="1"/>
  <c r="C89" i="5"/>
  <c r="L88" i="5" a="1"/>
  <c r="L88" i="5" s="1"/>
  <c r="E88" i="5"/>
  <c r="H88" i="5"/>
  <c r="I88" i="5" a="1"/>
  <c r="I88" i="5" s="1"/>
  <c r="K88" i="5" a="1"/>
  <c r="K88" i="5" s="1"/>
  <c r="J88" i="5" a="1"/>
  <c r="J88" i="5" s="1"/>
  <c r="B88" i="5"/>
  <c r="N88" i="5" l="1"/>
  <c r="M88" i="5" a="1"/>
  <c r="M88" i="5" s="1"/>
  <c r="O88" i="5" s="1"/>
  <c r="D90" i="5"/>
  <c r="F90" i="5" s="1"/>
  <c r="G90" i="5" s="1"/>
  <c r="C90" i="5"/>
  <c r="B89" i="5"/>
  <c r="I89" i="5" a="1"/>
  <c r="I89" i="5" s="1"/>
  <c r="K89" i="5" a="1"/>
  <c r="K89" i="5" s="1"/>
  <c r="E89" i="5"/>
  <c r="L89" i="5" a="1"/>
  <c r="L89" i="5" s="1"/>
  <c r="H89" i="5"/>
  <c r="J89" i="5" a="1"/>
  <c r="J89" i="5" s="1"/>
  <c r="D91" i="5" l="1"/>
  <c r="F91" i="5" s="1"/>
  <c r="G91" i="5" s="1"/>
  <c r="C91" i="5"/>
  <c r="E90" i="5"/>
  <c r="J90" i="5" a="1"/>
  <c r="J90" i="5" s="1"/>
  <c r="B90" i="5"/>
  <c r="K90" i="5" a="1"/>
  <c r="K90" i="5" s="1"/>
  <c r="H90" i="5"/>
  <c r="I90" i="5" a="1"/>
  <c r="I90" i="5" s="1"/>
  <c r="L90" i="5" a="1"/>
  <c r="L90" i="5" s="1"/>
  <c r="N89" i="5"/>
  <c r="M89" i="5" a="1"/>
  <c r="M89" i="5" s="1"/>
  <c r="O89" i="5" s="1"/>
  <c r="M90" i="5" l="1" a="1"/>
  <c r="M90" i="5" s="1"/>
  <c r="O90" i="5" s="1"/>
  <c r="N90" i="5"/>
  <c r="E91" i="5"/>
  <c r="L91" i="5" a="1"/>
  <c r="L91" i="5" s="1"/>
  <c r="H91" i="5"/>
  <c r="I91" i="5" a="1"/>
  <c r="I91" i="5" s="1"/>
  <c r="K91" i="5" a="1"/>
  <c r="K91" i="5" s="1"/>
  <c r="J91" i="5" a="1"/>
  <c r="J91" i="5" s="1"/>
  <c r="B91" i="5"/>
  <c r="D92" i="5"/>
  <c r="F92" i="5" s="1"/>
  <c r="G92" i="5" s="1"/>
  <c r="C92" i="5"/>
  <c r="N91" i="5" l="1"/>
  <c r="M91" i="5" a="1"/>
  <c r="M91" i="5" s="1"/>
  <c r="O91" i="5" s="1"/>
  <c r="D93" i="5"/>
  <c r="F93" i="5" s="1"/>
  <c r="G93" i="5" s="1"/>
  <c r="C93" i="5"/>
  <c r="H92" i="5"/>
  <c r="I92" i="5" a="1"/>
  <c r="I92" i="5" s="1"/>
  <c r="K92" i="5" a="1"/>
  <c r="K92" i="5" s="1"/>
  <c r="E92" i="5"/>
  <c r="B92" i="5"/>
  <c r="J92" i="5" a="1"/>
  <c r="J92" i="5" s="1"/>
  <c r="L92" i="5" a="1"/>
  <c r="L92" i="5" s="1"/>
  <c r="D94" i="5" l="1"/>
  <c r="F94" i="5" s="1"/>
  <c r="G94" i="5" s="1"/>
  <c r="C94" i="5"/>
  <c r="M92" i="5" a="1"/>
  <c r="M92" i="5" s="1"/>
  <c r="O92" i="5" s="1"/>
  <c r="N92" i="5"/>
  <c r="H93" i="5"/>
  <c r="J93" i="5" a="1"/>
  <c r="J93" i="5" s="1"/>
  <c r="I93" i="5" a="1"/>
  <c r="I93" i="5" s="1"/>
  <c r="K93" i="5" a="1"/>
  <c r="K93" i="5" s="1"/>
  <c r="B93" i="5"/>
  <c r="L93" i="5" a="1"/>
  <c r="L93" i="5" s="1"/>
  <c r="E93" i="5"/>
  <c r="D95" i="5" l="1"/>
  <c r="F95" i="5" s="1"/>
  <c r="G95" i="5" s="1"/>
  <c r="C95" i="5"/>
  <c r="N93" i="5"/>
  <c r="M93" i="5" a="1"/>
  <c r="M93" i="5" s="1"/>
  <c r="O93" i="5" s="1"/>
  <c r="B94" i="5"/>
  <c r="H94" i="5"/>
  <c r="L94" i="5" a="1"/>
  <c r="L94" i="5" s="1"/>
  <c r="E94" i="5"/>
  <c r="I94" i="5" a="1"/>
  <c r="I94" i="5" s="1"/>
  <c r="K94" i="5" a="1"/>
  <c r="K94" i="5" s="1"/>
  <c r="J94" i="5" a="1"/>
  <c r="J94" i="5" s="1"/>
  <c r="M94" i="5" l="1" a="1"/>
  <c r="M94" i="5" s="1"/>
  <c r="O94" i="5" s="1"/>
  <c r="N94" i="5"/>
  <c r="J95" i="5" a="1"/>
  <c r="J95" i="5" s="1"/>
  <c r="B95" i="5"/>
  <c r="L95" i="5" a="1"/>
  <c r="L95" i="5" s="1"/>
  <c r="E95" i="5"/>
  <c r="K95" i="5" a="1"/>
  <c r="K95" i="5" s="1"/>
  <c r="H95" i="5"/>
  <c r="I95" i="5" a="1"/>
  <c r="I95" i="5" s="1"/>
  <c r="D96" i="5"/>
  <c r="F96" i="5" s="1"/>
  <c r="G96" i="5" s="1"/>
  <c r="C96" i="5"/>
  <c r="D97" i="5" l="1"/>
  <c r="F97" i="5" s="1"/>
  <c r="G97" i="5" s="1"/>
  <c r="C97" i="5"/>
  <c r="N95" i="5"/>
  <c r="M95" i="5" a="1"/>
  <c r="M95" i="5" s="1"/>
  <c r="O95" i="5" s="1"/>
  <c r="L96" i="5" a="1"/>
  <c r="L96" i="5" s="1"/>
  <c r="E96" i="5"/>
  <c r="I96" i="5" a="1"/>
  <c r="I96" i="5" s="1"/>
  <c r="H96" i="5"/>
  <c r="B96" i="5"/>
  <c r="J96" i="5" a="1"/>
  <c r="J96" i="5" s="1"/>
  <c r="K96" i="5" a="1"/>
  <c r="K96" i="5" s="1"/>
  <c r="D98" i="5" l="1"/>
  <c r="F98" i="5" s="1"/>
  <c r="G98" i="5" s="1"/>
  <c r="C98" i="5"/>
  <c r="I97" i="5" a="1"/>
  <c r="I97" i="5" s="1"/>
  <c r="L97" i="5" a="1"/>
  <c r="L97" i="5" s="1"/>
  <c r="J97" i="5" a="1"/>
  <c r="J97" i="5" s="1"/>
  <c r="K97" i="5" a="1"/>
  <c r="K97" i="5" s="1"/>
  <c r="H97" i="5"/>
  <c r="E97" i="5"/>
  <c r="B97" i="5"/>
  <c r="M96" i="5" a="1"/>
  <c r="M96" i="5" s="1"/>
  <c r="O96" i="5" s="1"/>
  <c r="N96" i="5"/>
  <c r="N97" i="5" l="1"/>
  <c r="M97" i="5" a="1"/>
  <c r="M97" i="5" s="1"/>
  <c r="O97" i="5" s="1"/>
  <c r="B98" i="5"/>
  <c r="E98" i="5"/>
  <c r="J98" i="5" a="1"/>
  <c r="J98" i="5" s="1"/>
  <c r="H98" i="5"/>
  <c r="K98" i="5" a="1"/>
  <c r="K98" i="5" s="1"/>
  <c r="L98" i="5" a="1"/>
  <c r="L98" i="5" s="1"/>
  <c r="I98" i="5" a="1"/>
  <c r="I98" i="5" s="1"/>
  <c r="D99" i="5"/>
  <c r="F99" i="5" s="1"/>
  <c r="G99" i="5" s="1"/>
  <c r="C99" i="5"/>
  <c r="M98" i="5" l="1" a="1"/>
  <c r="M98" i="5" s="1"/>
  <c r="O98" i="5" s="1"/>
  <c r="N98" i="5"/>
  <c r="B99" i="5"/>
  <c r="K99" i="5" a="1"/>
  <c r="K99" i="5" s="1"/>
  <c r="E99" i="5"/>
  <c r="L99" i="5" a="1"/>
  <c r="L99" i="5" s="1"/>
  <c r="H99" i="5"/>
  <c r="J99" i="5" a="1"/>
  <c r="J99" i="5" s="1"/>
  <c r="I99" i="5" a="1"/>
  <c r="I99" i="5" s="1"/>
  <c r="D100" i="5"/>
  <c r="F100" i="5" s="1"/>
  <c r="G100" i="5" s="1"/>
  <c r="C100" i="5"/>
  <c r="N99" i="5" l="1"/>
  <c r="M99" i="5" a="1"/>
  <c r="M99" i="5" s="1"/>
  <c r="O99" i="5" s="1"/>
  <c r="D101" i="5"/>
  <c r="F101" i="5" s="1"/>
  <c r="G101" i="5" s="1"/>
  <c r="C101" i="5"/>
  <c r="E100" i="5"/>
  <c r="L100" i="5" a="1"/>
  <c r="L100" i="5" s="1"/>
  <c r="B100" i="5"/>
  <c r="K100" i="5" a="1"/>
  <c r="K100" i="5" s="1"/>
  <c r="H100" i="5"/>
  <c r="I100" i="5" a="1"/>
  <c r="I100" i="5" s="1"/>
  <c r="J100" i="5" a="1"/>
  <c r="J100" i="5" s="1"/>
  <c r="J101" i="5" l="1" a="1"/>
  <c r="J101" i="5" s="1"/>
  <c r="B101" i="5"/>
  <c r="K101" i="5" a="1"/>
  <c r="K101" i="5" s="1"/>
  <c r="H101" i="5"/>
  <c r="E101" i="5"/>
  <c r="I101" i="5" a="1"/>
  <c r="I101" i="5" s="1"/>
  <c r="L101" i="5" a="1"/>
  <c r="L101" i="5" s="1"/>
  <c r="D102" i="5"/>
  <c r="F102" i="5" s="1"/>
  <c r="G102" i="5" s="1"/>
  <c r="C102" i="5"/>
  <c r="N100" i="5"/>
  <c r="M100" i="5" a="1"/>
  <c r="M100" i="5" s="1"/>
  <c r="O100" i="5" s="1"/>
  <c r="B102" i="5" l="1"/>
  <c r="H102" i="5"/>
  <c r="I102" i="5" a="1"/>
  <c r="I102" i="5" s="1"/>
  <c r="E102" i="5"/>
  <c r="K102" i="5" a="1"/>
  <c r="K102" i="5" s="1"/>
  <c r="L102" i="5" a="1"/>
  <c r="L102" i="5" s="1"/>
  <c r="J102" i="5" a="1"/>
  <c r="J102" i="5" s="1"/>
  <c r="N101" i="5"/>
  <c r="M101" i="5" a="1"/>
  <c r="M101" i="5" s="1"/>
  <c r="O101" i="5" s="1"/>
  <c r="D103" i="5"/>
  <c r="F103" i="5" s="1"/>
  <c r="G103" i="5" s="1"/>
  <c r="C103" i="5"/>
  <c r="E103" i="5" l="1"/>
  <c r="H103" i="5"/>
  <c r="B103" i="5"/>
  <c r="K103" i="5" a="1"/>
  <c r="K103" i="5" s="1"/>
  <c r="I103" i="5" a="1"/>
  <c r="I103" i="5" s="1"/>
  <c r="J103" i="5" a="1"/>
  <c r="J103" i="5" s="1"/>
  <c r="L103" i="5" a="1"/>
  <c r="L103" i="5" s="1"/>
  <c r="M102" i="5" a="1"/>
  <c r="M102" i="5" s="1"/>
  <c r="O102" i="5" s="1"/>
  <c r="N102" i="5"/>
  <c r="D104" i="5"/>
  <c r="F104" i="5" s="1"/>
  <c r="G104" i="5" s="1"/>
  <c r="C104" i="5"/>
  <c r="D105" i="5" l="1"/>
  <c r="F105" i="5" s="1"/>
  <c r="G105" i="5" s="1"/>
  <c r="C105" i="5"/>
  <c r="L104" i="5" a="1"/>
  <c r="L104" i="5" s="1"/>
  <c r="B104" i="5"/>
  <c r="H104" i="5"/>
  <c r="I104" i="5" a="1"/>
  <c r="I104" i="5" s="1"/>
  <c r="J104" i="5" a="1"/>
  <c r="J104" i="5" s="1"/>
  <c r="K104" i="5" a="1"/>
  <c r="K104" i="5" s="1"/>
  <c r="E104" i="5"/>
  <c r="M103" i="5" a="1"/>
  <c r="M103" i="5" s="1"/>
  <c r="O103" i="5" s="1"/>
  <c r="N103" i="5"/>
  <c r="N104" i="5" l="1"/>
  <c r="M104" i="5" a="1"/>
  <c r="M104" i="5" s="1"/>
  <c r="O104" i="5" s="1"/>
  <c r="J105" i="5" a="1"/>
  <c r="J105" i="5" s="1"/>
  <c r="B105" i="5"/>
  <c r="K105" i="5" a="1"/>
  <c r="K105" i="5" s="1"/>
  <c r="H105" i="5"/>
  <c r="L105" i="5" a="1"/>
  <c r="L105" i="5" s="1"/>
  <c r="E105" i="5"/>
  <c r="I105" i="5" a="1"/>
  <c r="I105" i="5" s="1"/>
  <c r="D106" i="5"/>
  <c r="F106" i="5" s="1"/>
  <c r="G106" i="5" s="1"/>
  <c r="C106" i="5"/>
  <c r="N105" i="5" l="1"/>
  <c r="M105" i="5" a="1"/>
  <c r="M105" i="5" s="1"/>
  <c r="O105" i="5" s="1"/>
  <c r="H106" i="5"/>
  <c r="K106" i="5" a="1"/>
  <c r="K106" i="5" s="1"/>
  <c r="E106" i="5"/>
  <c r="L106" i="5" a="1"/>
  <c r="L106" i="5" s="1"/>
  <c r="B106" i="5"/>
  <c r="I106" i="5" a="1"/>
  <c r="I106" i="5" s="1"/>
  <c r="J106" i="5" a="1"/>
  <c r="J106" i="5" s="1"/>
  <c r="D107" i="5"/>
  <c r="F107" i="5" s="1"/>
  <c r="G107" i="5" s="1"/>
  <c r="C107" i="5"/>
  <c r="D108" i="5" l="1"/>
  <c r="F108" i="5" s="1"/>
  <c r="G108" i="5" s="1"/>
  <c r="C108" i="5"/>
  <c r="E107" i="5"/>
  <c r="L107" i="5" a="1"/>
  <c r="L107" i="5" s="1"/>
  <c r="I107" i="5" a="1"/>
  <c r="I107" i="5" s="1"/>
  <c r="J107" i="5" a="1"/>
  <c r="J107" i="5" s="1"/>
  <c r="K107" i="5" a="1"/>
  <c r="K107" i="5" s="1"/>
  <c r="H107" i="5"/>
  <c r="B107" i="5"/>
  <c r="M106" i="5" a="1"/>
  <c r="M106" i="5" s="1"/>
  <c r="O106" i="5" s="1"/>
  <c r="N106" i="5"/>
  <c r="D109" i="5" l="1"/>
  <c r="F109" i="5" s="1"/>
  <c r="G109" i="5" s="1"/>
  <c r="C109" i="5"/>
  <c r="K108" i="5" a="1"/>
  <c r="K108" i="5" s="1"/>
  <c r="I108" i="5" a="1"/>
  <c r="I108" i="5" s="1"/>
  <c r="E108" i="5"/>
  <c r="B108" i="5"/>
  <c r="H108" i="5"/>
  <c r="L108" i="5" a="1"/>
  <c r="L108" i="5" s="1"/>
  <c r="J108" i="5" a="1"/>
  <c r="J108" i="5" s="1"/>
  <c r="N107" i="5"/>
  <c r="M107" i="5" a="1"/>
  <c r="M107" i="5" s="1"/>
  <c r="O107" i="5" s="1"/>
  <c r="M108" i="5" l="1" a="1"/>
  <c r="M108" i="5" s="1"/>
  <c r="O108" i="5" s="1"/>
  <c r="N108" i="5"/>
  <c r="K109" i="5" a="1"/>
  <c r="K109" i="5" s="1"/>
  <c r="B109" i="5"/>
  <c r="H109" i="5"/>
  <c r="I109" i="5" a="1"/>
  <c r="I109" i="5" s="1"/>
  <c r="E109" i="5"/>
  <c r="L109" i="5" a="1"/>
  <c r="L109" i="5" s="1"/>
  <c r="J109" i="5" a="1"/>
  <c r="J109" i="5" s="1"/>
  <c r="D110" i="5"/>
  <c r="F110" i="5" s="1"/>
  <c r="G110" i="5" s="1"/>
  <c r="C110" i="5"/>
  <c r="N109" i="5" l="1"/>
  <c r="M109" i="5" a="1"/>
  <c r="M109" i="5" s="1"/>
  <c r="O109" i="5" s="1"/>
  <c r="D111" i="5"/>
  <c r="F111" i="5" s="1"/>
  <c r="G111" i="5" s="1"/>
  <c r="C111" i="5"/>
  <c r="B110" i="5"/>
  <c r="E110" i="5"/>
  <c r="K110" i="5" a="1"/>
  <c r="K110" i="5" s="1"/>
  <c r="J110" i="5" a="1"/>
  <c r="J110" i="5" s="1"/>
  <c r="H110" i="5"/>
  <c r="I110" i="5" a="1"/>
  <c r="I110" i="5" s="1"/>
  <c r="L110" i="5" a="1"/>
  <c r="L110" i="5" s="1"/>
  <c r="H111" i="5" l="1"/>
  <c r="I111" i="5" a="1"/>
  <c r="I111" i="5" s="1"/>
  <c r="B111" i="5"/>
  <c r="J111" i="5" a="1"/>
  <c r="J111" i="5" s="1"/>
  <c r="E111" i="5"/>
  <c r="L111" i="5" a="1"/>
  <c r="L111" i="5" s="1"/>
  <c r="K111" i="5" a="1"/>
  <c r="K111" i="5" s="1"/>
  <c r="D112" i="5"/>
  <c r="F112" i="5" s="1"/>
  <c r="G112" i="5" s="1"/>
  <c r="C112" i="5"/>
  <c r="M110" i="5" a="1"/>
  <c r="M110" i="5" s="1"/>
  <c r="O110" i="5" s="1"/>
  <c r="N110" i="5"/>
  <c r="K112" i="5" l="1" a="1"/>
  <c r="K112" i="5" s="1"/>
  <c r="H112" i="5"/>
  <c r="J112" i="5" a="1"/>
  <c r="J112" i="5" s="1"/>
  <c r="E112" i="5"/>
  <c r="L112" i="5" a="1"/>
  <c r="L112" i="5" s="1"/>
  <c r="B112" i="5"/>
  <c r="I112" i="5" a="1"/>
  <c r="I112" i="5" s="1"/>
  <c r="D113" i="5"/>
  <c r="F113" i="5" s="1"/>
  <c r="G113" i="5" s="1"/>
  <c r="C113" i="5"/>
  <c r="M111" i="5" a="1"/>
  <c r="M111" i="5" s="1"/>
  <c r="O111" i="5" s="1"/>
  <c r="N111" i="5"/>
  <c r="H113" i="5" l="1"/>
  <c r="L113" i="5" a="1"/>
  <c r="L113" i="5" s="1"/>
  <c r="E113" i="5"/>
  <c r="K113" i="5" a="1"/>
  <c r="K113" i="5" s="1"/>
  <c r="I113" i="5" a="1"/>
  <c r="I113" i="5" s="1"/>
  <c r="B113" i="5"/>
  <c r="J113" i="5" a="1"/>
  <c r="J113" i="5" s="1"/>
  <c r="M112" i="5" a="1"/>
  <c r="M112" i="5" s="1"/>
  <c r="O112" i="5" s="1"/>
  <c r="N112" i="5"/>
  <c r="D114" i="5"/>
  <c r="F114" i="5" s="1"/>
  <c r="G114" i="5" s="1"/>
  <c r="C114" i="5"/>
  <c r="N113" i="5" l="1"/>
  <c r="M113" i="5" a="1"/>
  <c r="M113" i="5" s="1"/>
  <c r="O113" i="5" s="1"/>
  <c r="I114" i="5" a="1"/>
  <c r="I114" i="5" s="1"/>
  <c r="J114" i="5" a="1"/>
  <c r="J114" i="5" s="1"/>
  <c r="K114" i="5" a="1"/>
  <c r="K114" i="5" s="1"/>
  <c r="H114" i="5"/>
  <c r="B114" i="5"/>
  <c r="E114" i="5"/>
  <c r="L114" i="5" a="1"/>
  <c r="L114" i="5" s="1"/>
  <c r="D115" i="5"/>
  <c r="F115" i="5" s="1"/>
  <c r="G115" i="5" s="1"/>
  <c r="C115" i="5"/>
  <c r="M114" i="5" l="1" a="1"/>
  <c r="M114" i="5" s="1"/>
  <c r="O114" i="5" s="1"/>
  <c r="N114" i="5"/>
  <c r="H115" i="5"/>
  <c r="I115" i="5" a="1"/>
  <c r="I115" i="5" s="1"/>
  <c r="J115" i="5" a="1"/>
  <c r="J115" i="5" s="1"/>
  <c r="K115" i="5" a="1"/>
  <c r="K115" i="5" s="1"/>
  <c r="L115" i="5" a="1"/>
  <c r="L115" i="5" s="1"/>
  <c r="B115" i="5"/>
  <c r="E115" i="5"/>
  <c r="D116" i="5"/>
  <c r="F116" i="5" s="1"/>
  <c r="G116" i="5" s="1"/>
  <c r="C116" i="5"/>
  <c r="D117" i="5" l="1"/>
  <c r="F117" i="5" s="1"/>
  <c r="G117" i="5" s="1"/>
  <c r="C117" i="5"/>
  <c r="K116" i="5" a="1"/>
  <c r="K116" i="5" s="1"/>
  <c r="L116" i="5" a="1"/>
  <c r="L116" i="5" s="1"/>
  <c r="B116" i="5"/>
  <c r="H116" i="5"/>
  <c r="E116" i="5"/>
  <c r="I116" i="5" a="1"/>
  <c r="I116" i="5" s="1"/>
  <c r="J116" i="5" a="1"/>
  <c r="J116" i="5" s="1"/>
  <c r="M115" i="5" a="1"/>
  <c r="M115" i="5" s="1"/>
  <c r="O115" i="5" s="1"/>
  <c r="N115" i="5"/>
  <c r="M116" i="5" l="1" a="1"/>
  <c r="M116" i="5" s="1"/>
  <c r="O116" i="5" s="1"/>
  <c r="N116" i="5"/>
  <c r="D118" i="5"/>
  <c r="F118" i="5" s="1"/>
  <c r="G118" i="5" s="1"/>
  <c r="C118" i="5"/>
  <c r="K117" i="5" a="1"/>
  <c r="K117" i="5" s="1"/>
  <c r="E117" i="5"/>
  <c r="L117" i="5" a="1"/>
  <c r="L117" i="5" s="1"/>
  <c r="I117" i="5" a="1"/>
  <c r="I117" i="5" s="1"/>
  <c r="H117" i="5"/>
  <c r="B117" i="5"/>
  <c r="J117" i="5" a="1"/>
  <c r="J117" i="5" s="1"/>
  <c r="I118" i="5" l="1" a="1"/>
  <c r="I118" i="5" s="1"/>
  <c r="J118" i="5" a="1"/>
  <c r="J118" i="5" s="1"/>
  <c r="B118" i="5"/>
  <c r="E118" i="5"/>
  <c r="H118" i="5"/>
  <c r="K118" i="5" a="1"/>
  <c r="K118" i="5" s="1"/>
  <c r="L118" i="5" a="1"/>
  <c r="L118" i="5" s="1"/>
  <c r="D119" i="5"/>
  <c r="F119" i="5" s="1"/>
  <c r="G119" i="5" s="1"/>
  <c r="C119" i="5"/>
  <c r="N117" i="5"/>
  <c r="M117" i="5" a="1"/>
  <c r="M117" i="5" s="1"/>
  <c r="O117" i="5" s="1"/>
  <c r="M118" i="5" l="1" a="1"/>
  <c r="M118" i="5" s="1"/>
  <c r="O118" i="5" s="1"/>
  <c r="N118" i="5"/>
  <c r="D120" i="5"/>
  <c r="F120" i="5" s="1"/>
  <c r="G120" i="5" s="1"/>
  <c r="C120" i="5"/>
  <c r="B119" i="5"/>
  <c r="J119" i="5" a="1"/>
  <c r="J119" i="5" s="1"/>
  <c r="K119" i="5" a="1"/>
  <c r="K119" i="5" s="1"/>
  <c r="E119" i="5"/>
  <c r="I119" i="5" a="1"/>
  <c r="I119" i="5" s="1"/>
  <c r="L119" i="5" a="1"/>
  <c r="L119" i="5" s="1"/>
  <c r="H119" i="5"/>
  <c r="D121" i="5" l="1"/>
  <c r="F121" i="5" s="1"/>
  <c r="G121" i="5" s="1"/>
  <c r="C121" i="5"/>
  <c r="M119" i="5" a="1"/>
  <c r="M119" i="5" s="1"/>
  <c r="O119" i="5" s="1"/>
  <c r="N119" i="5"/>
  <c r="H120" i="5"/>
  <c r="I120" i="5" a="1"/>
  <c r="I120" i="5" s="1"/>
  <c r="J120" i="5" a="1"/>
  <c r="J120" i="5" s="1"/>
  <c r="K120" i="5" a="1"/>
  <c r="K120" i="5" s="1"/>
  <c r="E120" i="5"/>
  <c r="L120" i="5" a="1"/>
  <c r="L120" i="5" s="1"/>
  <c r="B120" i="5"/>
  <c r="M120" i="5" l="1" a="1"/>
  <c r="M120" i="5" s="1"/>
  <c r="O120" i="5" s="1"/>
  <c r="N120" i="5"/>
  <c r="B121" i="5"/>
  <c r="K121" i="5" a="1"/>
  <c r="K121" i="5" s="1"/>
  <c r="H121" i="5"/>
  <c r="L121" i="5" a="1"/>
  <c r="L121" i="5" s="1"/>
  <c r="I121" i="5" a="1"/>
  <c r="I121" i="5" s="1"/>
  <c r="E121" i="5"/>
  <c r="J121" i="5" a="1"/>
  <c r="J121" i="5" s="1"/>
  <c r="D122" i="5"/>
  <c r="F122" i="5" s="1"/>
  <c r="G122" i="5" s="1"/>
  <c r="C122" i="5"/>
  <c r="M121" i="5" l="1" a="1"/>
  <c r="M121" i="5" s="1"/>
  <c r="O121" i="5" s="1"/>
  <c r="N121" i="5"/>
  <c r="D123" i="5"/>
  <c r="F123" i="5" s="1"/>
  <c r="G123" i="5" s="1"/>
  <c r="C123" i="5"/>
  <c r="K122" i="5" a="1"/>
  <c r="K122" i="5" s="1"/>
  <c r="B122" i="5"/>
  <c r="E122" i="5"/>
  <c r="L122" i="5" a="1"/>
  <c r="L122" i="5" s="1"/>
  <c r="I122" i="5" a="1"/>
  <c r="I122" i="5" s="1"/>
  <c r="J122" i="5" a="1"/>
  <c r="J122" i="5" s="1"/>
  <c r="H122" i="5"/>
  <c r="H123" i="5" l="1"/>
  <c r="I123" i="5" a="1"/>
  <c r="I123" i="5" s="1"/>
  <c r="K123" i="5" a="1"/>
  <c r="K123" i="5" s="1"/>
  <c r="B123" i="5"/>
  <c r="J123" i="5" a="1"/>
  <c r="J123" i="5" s="1"/>
  <c r="L123" i="5" a="1"/>
  <c r="L123" i="5" s="1"/>
  <c r="E123" i="5"/>
  <c r="D124" i="5"/>
  <c r="F124" i="5" s="1"/>
  <c r="G124" i="5" s="1"/>
  <c r="C124" i="5"/>
  <c r="M122" i="5" a="1"/>
  <c r="M122" i="5" s="1"/>
  <c r="O122" i="5" s="1"/>
  <c r="N122" i="5"/>
  <c r="D125" i="5" l="1"/>
  <c r="F125" i="5" s="1"/>
  <c r="G125" i="5" s="1"/>
  <c r="C125" i="5"/>
  <c r="K124" i="5" a="1"/>
  <c r="K124" i="5" s="1"/>
  <c r="H124" i="5"/>
  <c r="E124" i="5"/>
  <c r="B124" i="5"/>
  <c r="I124" i="5" a="1"/>
  <c r="I124" i="5" s="1"/>
  <c r="J124" i="5" a="1"/>
  <c r="J124" i="5" s="1"/>
  <c r="L124" i="5" a="1"/>
  <c r="L124" i="5" s="1"/>
  <c r="M123" i="5" a="1"/>
  <c r="M123" i="5" s="1"/>
  <c r="O123" i="5" s="1"/>
  <c r="N123" i="5"/>
  <c r="N124" i="5" l="1"/>
  <c r="M124" i="5" a="1"/>
  <c r="M124" i="5" s="1"/>
  <c r="O124" i="5" s="1"/>
  <c r="D126" i="5"/>
  <c r="F126" i="5" s="1"/>
  <c r="G126" i="5" s="1"/>
  <c r="C126" i="5"/>
  <c r="J125" i="5" a="1"/>
  <c r="J125" i="5" s="1"/>
  <c r="K125" i="5" a="1"/>
  <c r="K125" i="5" s="1"/>
  <c r="H125" i="5"/>
  <c r="B125" i="5"/>
  <c r="E125" i="5"/>
  <c r="L125" i="5" a="1"/>
  <c r="L125" i="5" s="1"/>
  <c r="I125" i="5" a="1"/>
  <c r="I125" i="5" s="1"/>
  <c r="D127" i="5" l="1"/>
  <c r="F127" i="5" s="1"/>
  <c r="G127" i="5" s="1"/>
  <c r="C127" i="5"/>
  <c r="M125" i="5" a="1"/>
  <c r="M125" i="5" s="1"/>
  <c r="O125" i="5" s="1"/>
  <c r="N125" i="5"/>
  <c r="H126" i="5"/>
  <c r="J126" i="5" a="1"/>
  <c r="J126" i="5" s="1"/>
  <c r="K126" i="5" a="1"/>
  <c r="K126" i="5" s="1"/>
  <c r="E126" i="5"/>
  <c r="B126" i="5"/>
  <c r="L126" i="5" a="1"/>
  <c r="L126" i="5" s="1"/>
  <c r="I126" i="5" a="1"/>
  <c r="I126" i="5" s="1"/>
  <c r="M126" i="5" l="1" a="1"/>
  <c r="M126" i="5" s="1"/>
  <c r="O126" i="5" s="1"/>
  <c r="N126" i="5"/>
  <c r="D128" i="5"/>
  <c r="F128" i="5" s="1"/>
  <c r="G128" i="5" s="1"/>
  <c r="C128" i="5"/>
  <c r="E127" i="5"/>
  <c r="L127" i="5" a="1"/>
  <c r="L127" i="5" s="1"/>
  <c r="I127" i="5" a="1"/>
  <c r="I127" i="5" s="1"/>
  <c r="K127" i="5" a="1"/>
  <c r="K127" i="5" s="1"/>
  <c r="H127" i="5"/>
  <c r="B127" i="5"/>
  <c r="J127" i="5" a="1"/>
  <c r="J127" i="5" s="1"/>
  <c r="K128" i="5" l="1" a="1"/>
  <c r="K128" i="5" s="1"/>
  <c r="L128" i="5" a="1"/>
  <c r="L128" i="5" s="1"/>
  <c r="E128" i="5"/>
  <c r="B128" i="5"/>
  <c r="H128" i="5"/>
  <c r="I128" i="5" a="1"/>
  <c r="I128" i="5" s="1"/>
  <c r="J128" i="5" a="1"/>
  <c r="J128" i="5" s="1"/>
  <c r="D129" i="5"/>
  <c r="F129" i="5" s="1"/>
  <c r="G129" i="5" s="1"/>
  <c r="C129" i="5"/>
  <c r="M127" i="5" a="1"/>
  <c r="M127" i="5" s="1"/>
  <c r="O127" i="5" s="1"/>
  <c r="N127" i="5"/>
  <c r="M128" i="5" l="1" a="1"/>
  <c r="M128" i="5" s="1"/>
  <c r="O128" i="5" s="1"/>
  <c r="N128" i="5"/>
  <c r="K129" i="5" a="1"/>
  <c r="K129" i="5" s="1"/>
  <c r="L129" i="5" a="1"/>
  <c r="L129" i="5" s="1"/>
  <c r="E129" i="5"/>
  <c r="J129" i="5" a="1"/>
  <c r="J129" i="5" s="1"/>
  <c r="I129" i="5" a="1"/>
  <c r="I129" i="5" s="1"/>
  <c r="B129" i="5"/>
  <c r="H129" i="5"/>
  <c r="D130" i="5"/>
  <c r="F130" i="5" s="1"/>
  <c r="G130" i="5" s="1"/>
  <c r="C130" i="5"/>
  <c r="D131" i="5" l="1"/>
  <c r="F131" i="5" s="1"/>
  <c r="G131" i="5" s="1"/>
  <c r="C131" i="5"/>
  <c r="I130" i="5" a="1"/>
  <c r="I130" i="5" s="1"/>
  <c r="E130" i="5"/>
  <c r="J130" i="5" a="1"/>
  <c r="J130" i="5" s="1"/>
  <c r="K130" i="5" a="1"/>
  <c r="K130" i="5" s="1"/>
  <c r="H130" i="5"/>
  <c r="L130" i="5" a="1"/>
  <c r="L130" i="5" s="1"/>
  <c r="B130" i="5"/>
  <c r="N129" i="5"/>
  <c r="M129" i="5" a="1"/>
  <c r="M129" i="5" s="1"/>
  <c r="O129" i="5" s="1"/>
  <c r="N130" i="5" l="1"/>
  <c r="M130" i="5" a="1"/>
  <c r="M130" i="5" s="1"/>
  <c r="O130" i="5" s="1"/>
  <c r="B131" i="5"/>
  <c r="J131" i="5" a="1"/>
  <c r="J131" i="5" s="1"/>
  <c r="K131" i="5" a="1"/>
  <c r="K131" i="5" s="1"/>
  <c r="E131" i="5"/>
  <c r="L131" i="5" a="1"/>
  <c r="L131" i="5" s="1"/>
  <c r="I131" i="5" a="1"/>
  <c r="I131" i="5" s="1"/>
  <c r="H131" i="5"/>
  <c r="D132" i="5"/>
  <c r="F132" i="5" s="1"/>
  <c r="G132" i="5" s="1"/>
  <c r="C132" i="5"/>
  <c r="D133" i="5" l="1"/>
  <c r="F133" i="5" s="1"/>
  <c r="G133" i="5" s="1"/>
  <c r="C133" i="5"/>
  <c r="E132" i="5"/>
  <c r="L132" i="5" a="1"/>
  <c r="L132" i="5" s="1"/>
  <c r="H132" i="5"/>
  <c r="I132" i="5" a="1"/>
  <c r="I132" i="5" s="1"/>
  <c r="J132" i="5" a="1"/>
  <c r="J132" i="5" s="1"/>
  <c r="B132" i="5"/>
  <c r="K132" i="5" a="1"/>
  <c r="K132" i="5" s="1"/>
  <c r="M131" i="5" a="1"/>
  <c r="M131" i="5" s="1"/>
  <c r="O131" i="5" s="1"/>
  <c r="N131" i="5"/>
  <c r="N132" i="5" l="1"/>
  <c r="M132" i="5" a="1"/>
  <c r="M132" i="5" s="1"/>
  <c r="O132" i="5" s="1"/>
  <c r="E133" i="5"/>
  <c r="I133" i="5" a="1"/>
  <c r="I133" i="5" s="1"/>
  <c r="H133" i="5"/>
  <c r="J133" i="5" a="1"/>
  <c r="J133" i="5" s="1"/>
  <c r="K133" i="5" a="1"/>
  <c r="K133" i="5" s="1"/>
  <c r="L133" i="5" a="1"/>
  <c r="L133" i="5" s="1"/>
  <c r="B133" i="5"/>
  <c r="D134" i="5"/>
  <c r="F134" i="5" s="1"/>
  <c r="G134" i="5" s="1"/>
  <c r="C134" i="5"/>
  <c r="N133" i="5" l="1"/>
  <c r="M133" i="5" a="1"/>
  <c r="M133" i="5" s="1"/>
  <c r="O133" i="5" s="1"/>
  <c r="D135" i="5"/>
  <c r="F135" i="5" s="1"/>
  <c r="G135" i="5" s="1"/>
  <c r="C135" i="5"/>
  <c r="J134" i="5" a="1"/>
  <c r="J134" i="5" s="1"/>
  <c r="L134" i="5" a="1"/>
  <c r="L134" i="5" s="1"/>
  <c r="E134" i="5"/>
  <c r="K134" i="5" a="1"/>
  <c r="K134" i="5" s="1"/>
  <c r="H134" i="5"/>
  <c r="I134" i="5" a="1"/>
  <c r="I134" i="5" s="1"/>
  <c r="B134" i="5"/>
  <c r="H135" i="5" l="1"/>
  <c r="K135" i="5" a="1"/>
  <c r="K135" i="5" s="1"/>
  <c r="I135" i="5" a="1"/>
  <c r="I135" i="5" s="1"/>
  <c r="L135" i="5" a="1"/>
  <c r="L135" i="5" s="1"/>
  <c r="J135" i="5" a="1"/>
  <c r="J135" i="5" s="1"/>
  <c r="B135" i="5"/>
  <c r="E135" i="5"/>
  <c r="D136" i="5"/>
  <c r="F136" i="5" s="1"/>
  <c r="G136" i="5" s="1"/>
  <c r="C136" i="5"/>
  <c r="N134" i="5"/>
  <c r="M134" i="5" a="1"/>
  <c r="M134" i="5" s="1"/>
  <c r="O134" i="5" s="1"/>
  <c r="D137" i="5" l="1"/>
  <c r="F137" i="5" s="1"/>
  <c r="G137" i="5" s="1"/>
  <c r="C137" i="5"/>
  <c r="E136" i="5"/>
  <c r="L136" i="5" a="1"/>
  <c r="L136" i="5" s="1"/>
  <c r="B136" i="5"/>
  <c r="H136" i="5"/>
  <c r="J136" i="5" a="1"/>
  <c r="J136" i="5" s="1"/>
  <c r="K136" i="5" a="1"/>
  <c r="K136" i="5" s="1"/>
  <c r="I136" i="5" a="1"/>
  <c r="I136" i="5" s="1"/>
  <c r="M135" i="5" a="1"/>
  <c r="M135" i="5" s="1"/>
  <c r="O135" i="5" s="1"/>
  <c r="N135" i="5"/>
  <c r="M136" i="5" l="1" a="1"/>
  <c r="M136" i="5" s="1"/>
  <c r="O136" i="5" s="1"/>
  <c r="N136" i="5"/>
  <c r="D138" i="5"/>
  <c r="F138" i="5" s="1"/>
  <c r="G138" i="5" s="1"/>
  <c r="C138" i="5"/>
  <c r="J137" i="5" a="1"/>
  <c r="J137" i="5" s="1"/>
  <c r="L137" i="5" a="1"/>
  <c r="L137" i="5" s="1"/>
  <c r="E137" i="5"/>
  <c r="B137" i="5"/>
  <c r="I137" i="5" a="1"/>
  <c r="I137" i="5" s="1"/>
  <c r="K137" i="5" a="1"/>
  <c r="K137" i="5" s="1"/>
  <c r="H137" i="5"/>
  <c r="D139" i="5" l="1"/>
  <c r="F139" i="5" s="1"/>
  <c r="G139" i="5" s="1"/>
  <c r="C139" i="5"/>
  <c r="N137" i="5"/>
  <c r="M137" i="5" a="1"/>
  <c r="M137" i="5" s="1"/>
  <c r="O137" i="5" s="1"/>
  <c r="J138" i="5" a="1"/>
  <c r="J138" i="5" s="1"/>
  <c r="E138" i="5"/>
  <c r="I138" i="5" a="1"/>
  <c r="I138" i="5" s="1"/>
  <c r="L138" i="5" a="1"/>
  <c r="L138" i="5" s="1"/>
  <c r="H138" i="5"/>
  <c r="K138" i="5" a="1"/>
  <c r="K138" i="5" s="1"/>
  <c r="B138" i="5"/>
  <c r="N138" i="5" l="1"/>
  <c r="M138" i="5" a="1"/>
  <c r="M138" i="5" s="1"/>
  <c r="O138" i="5" s="1"/>
  <c r="D140" i="5"/>
  <c r="F140" i="5" s="1"/>
  <c r="G140" i="5" s="1"/>
  <c r="C140" i="5"/>
  <c r="B139" i="5"/>
  <c r="E139" i="5"/>
  <c r="J139" i="5" a="1"/>
  <c r="J139" i="5" s="1"/>
  <c r="K139" i="5" a="1"/>
  <c r="K139" i="5" s="1"/>
  <c r="I139" i="5" a="1"/>
  <c r="I139" i="5" s="1"/>
  <c r="L139" i="5" a="1"/>
  <c r="L139" i="5" s="1"/>
  <c r="H139" i="5"/>
  <c r="D141" i="5" l="1"/>
  <c r="F141" i="5" s="1"/>
  <c r="G141" i="5" s="1"/>
  <c r="C141" i="5"/>
  <c r="M139" i="5" a="1"/>
  <c r="M139" i="5" s="1"/>
  <c r="O139" i="5" s="1"/>
  <c r="N139" i="5"/>
  <c r="I140" i="5" a="1"/>
  <c r="I140" i="5" s="1"/>
  <c r="J140" i="5" a="1"/>
  <c r="J140" i="5" s="1"/>
  <c r="H140" i="5"/>
  <c r="L140" i="5" a="1"/>
  <c r="L140" i="5" s="1"/>
  <c r="B140" i="5"/>
  <c r="K140" i="5" a="1"/>
  <c r="K140" i="5" s="1"/>
  <c r="E140" i="5"/>
  <c r="M140" i="5" l="1" a="1"/>
  <c r="M140" i="5" s="1"/>
  <c r="O140" i="5" s="1"/>
  <c r="N140" i="5"/>
  <c r="D142" i="5"/>
  <c r="F142" i="5" s="1"/>
  <c r="G142" i="5" s="1"/>
  <c r="C142" i="5"/>
  <c r="B141" i="5"/>
  <c r="H141" i="5"/>
  <c r="E141" i="5"/>
  <c r="J141" i="5" a="1"/>
  <c r="J141" i="5" s="1"/>
  <c r="K141" i="5" a="1"/>
  <c r="K141" i="5" s="1"/>
  <c r="I141" i="5" a="1"/>
  <c r="I141" i="5" s="1"/>
  <c r="L141" i="5" a="1"/>
  <c r="L141" i="5" s="1"/>
  <c r="N141" i="5" l="1"/>
  <c r="M141" i="5" a="1"/>
  <c r="M141" i="5" s="1"/>
  <c r="O141" i="5" s="1"/>
  <c r="D143" i="5"/>
  <c r="F143" i="5" s="1"/>
  <c r="G143" i="5" s="1"/>
  <c r="C143" i="5"/>
  <c r="E142" i="5"/>
  <c r="B142" i="5"/>
  <c r="J142" i="5" a="1"/>
  <c r="J142" i="5" s="1"/>
  <c r="L142" i="5" a="1"/>
  <c r="L142" i="5" s="1"/>
  <c r="H142" i="5"/>
  <c r="K142" i="5" a="1"/>
  <c r="K142" i="5" s="1"/>
  <c r="I142" i="5" a="1"/>
  <c r="I142" i="5" s="1"/>
  <c r="D144" i="5" l="1"/>
  <c r="F144" i="5" s="1"/>
  <c r="G144" i="5" s="1"/>
  <c r="C144" i="5"/>
  <c r="B143" i="5"/>
  <c r="L143" i="5" a="1"/>
  <c r="L143" i="5" s="1"/>
  <c r="E143" i="5"/>
  <c r="H143" i="5"/>
  <c r="I143" i="5" a="1"/>
  <c r="I143" i="5" s="1"/>
  <c r="K143" i="5" a="1"/>
  <c r="K143" i="5" s="1"/>
  <c r="J143" i="5" a="1"/>
  <c r="J143" i="5" s="1"/>
  <c r="N142" i="5"/>
  <c r="M142" i="5" a="1"/>
  <c r="M142" i="5" s="1"/>
  <c r="O142" i="5" s="1"/>
  <c r="M143" i="5" l="1" a="1"/>
  <c r="M143" i="5" s="1"/>
  <c r="O143" i="5" s="1"/>
  <c r="N143" i="5"/>
  <c r="E144" i="5"/>
  <c r="L144" i="5" a="1"/>
  <c r="L144" i="5" s="1"/>
  <c r="B144" i="5"/>
  <c r="H144" i="5"/>
  <c r="J144" i="5" a="1"/>
  <c r="J144" i="5" s="1"/>
  <c r="K144" i="5" a="1"/>
  <c r="K144" i="5" s="1"/>
  <c r="I144" i="5" a="1"/>
  <c r="I144" i="5" s="1"/>
  <c r="D145" i="5"/>
  <c r="F145" i="5" s="1"/>
  <c r="G145" i="5" s="1"/>
  <c r="C145" i="5"/>
  <c r="M144" i="5" l="1" a="1"/>
  <c r="M144" i="5" s="1"/>
  <c r="O144" i="5" s="1"/>
  <c r="N144" i="5"/>
  <c r="D146" i="5"/>
  <c r="F146" i="5" s="1"/>
  <c r="G146" i="5" s="1"/>
  <c r="C146" i="5"/>
  <c r="B145" i="5"/>
  <c r="I145" i="5" a="1"/>
  <c r="I145" i="5" s="1"/>
  <c r="H145" i="5"/>
  <c r="J145" i="5" a="1"/>
  <c r="J145" i="5" s="1"/>
  <c r="L145" i="5" a="1"/>
  <c r="L145" i="5" s="1"/>
  <c r="K145" i="5" a="1"/>
  <c r="K145" i="5" s="1"/>
  <c r="E145" i="5"/>
  <c r="N145" i="5" l="1"/>
  <c r="M145" i="5" a="1"/>
  <c r="M145" i="5" s="1"/>
  <c r="O145" i="5" s="1"/>
  <c r="D147" i="5"/>
  <c r="F147" i="5" s="1"/>
  <c r="G147" i="5" s="1"/>
  <c r="C147" i="5"/>
  <c r="B146" i="5"/>
  <c r="L146" i="5" a="1"/>
  <c r="L146" i="5" s="1"/>
  <c r="K146" i="5" a="1"/>
  <c r="K146" i="5" s="1"/>
  <c r="E146" i="5"/>
  <c r="H146" i="5"/>
  <c r="I146" i="5" a="1"/>
  <c r="I146" i="5" s="1"/>
  <c r="J146" i="5" a="1"/>
  <c r="J146" i="5" s="1"/>
  <c r="D148" i="5" l="1"/>
  <c r="F148" i="5" s="1"/>
  <c r="G148" i="5" s="1"/>
  <c r="C148" i="5"/>
  <c r="L147" i="5" a="1"/>
  <c r="L147" i="5" s="1"/>
  <c r="E147" i="5"/>
  <c r="K147" i="5" a="1"/>
  <c r="K147" i="5" s="1"/>
  <c r="I147" i="5" a="1"/>
  <c r="I147" i="5" s="1"/>
  <c r="H147" i="5"/>
  <c r="B147" i="5"/>
  <c r="J147" i="5" a="1"/>
  <c r="J147" i="5" s="1"/>
  <c r="M146" i="5" a="1"/>
  <c r="M146" i="5" s="1"/>
  <c r="O146" i="5" s="1"/>
  <c r="N146" i="5"/>
  <c r="N147" i="5" l="1"/>
  <c r="M147" i="5" a="1"/>
  <c r="M147" i="5" s="1"/>
  <c r="O147" i="5" s="1"/>
  <c r="K148" i="5" a="1"/>
  <c r="K148" i="5" s="1"/>
  <c r="B148" i="5"/>
  <c r="E148" i="5"/>
  <c r="I148" i="5" a="1"/>
  <c r="I148" i="5" s="1"/>
  <c r="J148" i="5" a="1"/>
  <c r="J148" i="5" s="1"/>
  <c r="L148" i="5" a="1"/>
  <c r="L148" i="5" s="1"/>
  <c r="H148" i="5"/>
  <c r="D149" i="5"/>
  <c r="F149" i="5" s="1"/>
  <c r="G149" i="5" s="1"/>
  <c r="C149" i="5"/>
  <c r="D150" i="5" l="1"/>
  <c r="F150" i="5" s="1"/>
  <c r="G150" i="5" s="1"/>
  <c r="C150" i="5"/>
  <c r="J149" i="5" a="1"/>
  <c r="J149" i="5" s="1"/>
  <c r="I149" i="5" a="1"/>
  <c r="I149" i="5" s="1"/>
  <c r="H149" i="5"/>
  <c r="E149" i="5"/>
  <c r="K149" i="5" a="1"/>
  <c r="K149" i="5" s="1"/>
  <c r="L149" i="5" a="1"/>
  <c r="L149" i="5" s="1"/>
  <c r="B149" i="5"/>
  <c r="N148" i="5"/>
  <c r="M148" i="5" a="1"/>
  <c r="M148" i="5" s="1"/>
  <c r="O148" i="5" s="1"/>
  <c r="M149" i="5" l="1" a="1"/>
  <c r="M149" i="5" s="1"/>
  <c r="O149" i="5" s="1"/>
  <c r="N149" i="5"/>
  <c r="E150" i="5"/>
  <c r="J150" i="5" a="1"/>
  <c r="J150" i="5" s="1"/>
  <c r="I150" i="5" a="1"/>
  <c r="I150" i="5" s="1"/>
  <c r="H150" i="5"/>
  <c r="K150" i="5" a="1"/>
  <c r="K150" i="5" s="1"/>
  <c r="L150" i="5" a="1"/>
  <c r="L150" i="5" s="1"/>
  <c r="B150" i="5"/>
  <c r="D151" i="5"/>
  <c r="F151" i="5" s="1"/>
  <c r="G151" i="5" s="1"/>
  <c r="C151" i="5"/>
  <c r="M150" i="5" l="1" a="1"/>
  <c r="M150" i="5" s="1"/>
  <c r="O150" i="5" s="1"/>
  <c r="N150" i="5"/>
  <c r="I151" i="5" a="1"/>
  <c r="I151" i="5" s="1"/>
  <c r="B151" i="5"/>
  <c r="J151" i="5" a="1"/>
  <c r="J151" i="5" s="1"/>
  <c r="K151" i="5" a="1"/>
  <c r="K151" i="5" s="1"/>
  <c r="H151" i="5"/>
  <c r="L151" i="5" a="1"/>
  <c r="L151" i="5" s="1"/>
  <c r="E151" i="5"/>
  <c r="D152" i="5"/>
  <c r="F152" i="5" s="1"/>
  <c r="G152" i="5" s="1"/>
  <c r="C152" i="5"/>
  <c r="M151" i="5" l="1" a="1"/>
  <c r="M151" i="5" s="1"/>
  <c r="O151" i="5" s="1"/>
  <c r="N151" i="5"/>
  <c r="L152" i="5" a="1"/>
  <c r="L152" i="5" s="1"/>
  <c r="J152" i="5" a="1"/>
  <c r="J152" i="5" s="1"/>
  <c r="K152" i="5" a="1"/>
  <c r="K152" i="5" s="1"/>
  <c r="H152" i="5"/>
  <c r="I152" i="5" a="1"/>
  <c r="I152" i="5" s="1"/>
  <c r="E152" i="5"/>
  <c r="B152" i="5"/>
  <c r="D153" i="5"/>
  <c r="F153" i="5" s="1"/>
  <c r="G153" i="5" s="1"/>
  <c r="C153" i="5"/>
  <c r="M152" i="5" l="1" a="1"/>
  <c r="M152" i="5" s="1"/>
  <c r="O152" i="5" s="1"/>
  <c r="N152" i="5"/>
  <c r="D154" i="5"/>
  <c r="F154" i="5" s="1"/>
  <c r="G154" i="5" s="1"/>
  <c r="C154" i="5"/>
  <c r="I153" i="5" a="1"/>
  <c r="I153" i="5" s="1"/>
  <c r="L153" i="5" a="1"/>
  <c r="L153" i="5" s="1"/>
  <c r="K153" i="5" a="1"/>
  <c r="K153" i="5" s="1"/>
  <c r="J153" i="5" a="1"/>
  <c r="J153" i="5" s="1"/>
  <c r="B153" i="5"/>
  <c r="H153" i="5"/>
  <c r="E153" i="5"/>
  <c r="D155" i="5" l="1"/>
  <c r="F155" i="5" s="1"/>
  <c r="G155" i="5" s="1"/>
  <c r="C155" i="5"/>
  <c r="J154" i="5" a="1"/>
  <c r="J154" i="5" s="1"/>
  <c r="H154" i="5"/>
  <c r="K154" i="5" a="1"/>
  <c r="K154" i="5" s="1"/>
  <c r="L154" i="5" a="1"/>
  <c r="L154" i="5" s="1"/>
  <c r="I154" i="5" a="1"/>
  <c r="I154" i="5" s="1"/>
  <c r="B154" i="5"/>
  <c r="E154" i="5"/>
  <c r="M153" i="5" a="1"/>
  <c r="M153" i="5" s="1"/>
  <c r="O153" i="5" s="1"/>
  <c r="N153" i="5"/>
  <c r="N154" i="5" l="1"/>
  <c r="M154" i="5" a="1"/>
  <c r="M154" i="5" s="1"/>
  <c r="O154" i="5" s="1"/>
  <c r="I155" i="5" a="1"/>
  <c r="I155" i="5" s="1"/>
  <c r="L155" i="5" a="1"/>
  <c r="L155" i="5" s="1"/>
  <c r="H155" i="5"/>
  <c r="K155" i="5" a="1"/>
  <c r="K155" i="5" s="1"/>
  <c r="J155" i="5" a="1"/>
  <c r="J155" i="5" s="1"/>
  <c r="B155" i="5"/>
  <c r="E155" i="5"/>
  <c r="D156" i="5"/>
  <c r="F156" i="5" s="1"/>
  <c r="G156" i="5" s="1"/>
  <c r="C156" i="5"/>
  <c r="M155" i="5" l="1" a="1"/>
  <c r="M155" i="5" s="1"/>
  <c r="O155" i="5" s="1"/>
  <c r="N155" i="5"/>
  <c r="B156" i="5"/>
  <c r="H156" i="5"/>
  <c r="J156" i="5" a="1"/>
  <c r="J156" i="5" s="1"/>
  <c r="L156" i="5" a="1"/>
  <c r="L156" i="5" s="1"/>
  <c r="K156" i="5" a="1"/>
  <c r="K156" i="5" s="1"/>
  <c r="I156" i="5" a="1"/>
  <c r="I156" i="5" s="1"/>
  <c r="E156" i="5"/>
  <c r="D157" i="5"/>
  <c r="F157" i="5" s="1"/>
  <c r="G157" i="5" s="1"/>
  <c r="C157" i="5"/>
  <c r="D158" i="5" l="1"/>
  <c r="F158" i="5" s="1"/>
  <c r="G158" i="5" s="1"/>
  <c r="C158" i="5"/>
  <c r="M156" i="5" a="1"/>
  <c r="M156" i="5" s="1"/>
  <c r="O156" i="5" s="1"/>
  <c r="N156" i="5"/>
  <c r="E157" i="5"/>
  <c r="B157" i="5"/>
  <c r="H157" i="5"/>
  <c r="I157" i="5" a="1"/>
  <c r="I157" i="5" s="1"/>
  <c r="J157" i="5" a="1"/>
  <c r="J157" i="5" s="1"/>
  <c r="K157" i="5" a="1"/>
  <c r="K157" i="5" s="1"/>
  <c r="L157" i="5" a="1"/>
  <c r="L157" i="5" s="1"/>
  <c r="N157" i="5" l="1"/>
  <c r="M157" i="5" a="1"/>
  <c r="M157" i="5" s="1"/>
  <c r="O157" i="5" s="1"/>
  <c r="D159" i="5"/>
  <c r="F159" i="5" s="1"/>
  <c r="G159" i="5" s="1"/>
  <c r="C159" i="5"/>
  <c r="B158" i="5"/>
  <c r="K158" i="5" a="1"/>
  <c r="K158" i="5" s="1"/>
  <c r="E158" i="5"/>
  <c r="L158" i="5" a="1"/>
  <c r="L158" i="5" s="1"/>
  <c r="I158" i="5" a="1"/>
  <c r="I158" i="5" s="1"/>
  <c r="J158" i="5" a="1"/>
  <c r="J158" i="5" s="1"/>
  <c r="H158" i="5"/>
  <c r="I159" i="5" l="1" a="1"/>
  <c r="I159" i="5" s="1"/>
  <c r="J159" i="5" a="1"/>
  <c r="J159" i="5" s="1"/>
  <c r="E159" i="5"/>
  <c r="K159" i="5" a="1"/>
  <c r="K159" i="5" s="1"/>
  <c r="B159" i="5"/>
  <c r="L159" i="5" a="1"/>
  <c r="L159" i="5" s="1"/>
  <c r="H159" i="5"/>
  <c r="D160" i="5"/>
  <c r="F160" i="5" s="1"/>
  <c r="G160" i="5" s="1"/>
  <c r="C160" i="5"/>
  <c r="M158" i="5" a="1"/>
  <c r="M158" i="5" s="1"/>
  <c r="O158" i="5" s="1"/>
  <c r="N158" i="5"/>
  <c r="N159" i="5" l="1"/>
  <c r="M159" i="5" a="1"/>
  <c r="M159" i="5" s="1"/>
  <c r="O159" i="5" s="1"/>
  <c r="H160" i="5"/>
  <c r="L160" i="5" a="1"/>
  <c r="L160" i="5" s="1"/>
  <c r="B160" i="5"/>
  <c r="J160" i="5" a="1"/>
  <c r="J160" i="5" s="1"/>
  <c r="E160" i="5"/>
  <c r="I160" i="5" a="1"/>
  <c r="I160" i="5" s="1"/>
  <c r="K160" i="5" a="1"/>
  <c r="K160" i="5" s="1"/>
  <c r="D161" i="5"/>
  <c r="F161" i="5" s="1"/>
  <c r="G161" i="5" s="1"/>
  <c r="C161" i="5"/>
  <c r="D162" i="5" l="1"/>
  <c r="F162" i="5" s="1"/>
  <c r="G162" i="5" s="1"/>
  <c r="C162" i="5"/>
  <c r="H161" i="5"/>
  <c r="J161" i="5" a="1"/>
  <c r="J161" i="5" s="1"/>
  <c r="K161" i="5" a="1"/>
  <c r="K161" i="5" s="1"/>
  <c r="L161" i="5" a="1"/>
  <c r="L161" i="5" s="1"/>
  <c r="B161" i="5"/>
  <c r="I161" i="5" a="1"/>
  <c r="I161" i="5" s="1"/>
  <c r="E161" i="5"/>
  <c r="N160" i="5"/>
  <c r="M160" i="5" a="1"/>
  <c r="M160" i="5" s="1"/>
  <c r="O160" i="5" s="1"/>
  <c r="M161" i="5" l="1" a="1"/>
  <c r="M161" i="5" s="1"/>
  <c r="O161" i="5" s="1"/>
  <c r="N161" i="5"/>
  <c r="D163" i="5"/>
  <c r="F163" i="5" s="1"/>
  <c r="G163" i="5" s="1"/>
  <c r="C163" i="5"/>
  <c r="B162" i="5"/>
  <c r="H162" i="5"/>
  <c r="E162" i="5"/>
  <c r="I162" i="5" a="1"/>
  <c r="I162" i="5" s="1"/>
  <c r="J162" i="5" a="1"/>
  <c r="J162" i="5" s="1"/>
  <c r="K162" i="5" a="1"/>
  <c r="K162" i="5" s="1"/>
  <c r="L162" i="5" a="1"/>
  <c r="L162" i="5" s="1"/>
  <c r="N162" i="5" l="1"/>
  <c r="M162" i="5" a="1"/>
  <c r="M162" i="5" s="1"/>
  <c r="O162" i="5" s="1"/>
  <c r="D164" i="5"/>
  <c r="F164" i="5" s="1"/>
  <c r="G164" i="5" s="1"/>
  <c r="C164" i="5"/>
  <c r="B163" i="5"/>
  <c r="L163" i="5" a="1"/>
  <c r="L163" i="5" s="1"/>
  <c r="J163" i="5" a="1"/>
  <c r="J163" i="5" s="1"/>
  <c r="E163" i="5"/>
  <c r="H163" i="5"/>
  <c r="I163" i="5" a="1"/>
  <c r="I163" i="5" s="1"/>
  <c r="K163" i="5" a="1"/>
  <c r="K163" i="5" s="1"/>
  <c r="D165" i="5" l="1"/>
  <c r="F165" i="5" s="1"/>
  <c r="G165" i="5" s="1"/>
  <c r="C165" i="5"/>
  <c r="J164" i="5" a="1"/>
  <c r="J164" i="5" s="1"/>
  <c r="K164" i="5" a="1"/>
  <c r="K164" i="5" s="1"/>
  <c r="I164" i="5" a="1"/>
  <c r="I164" i="5" s="1"/>
  <c r="L164" i="5" a="1"/>
  <c r="L164" i="5" s="1"/>
  <c r="H164" i="5"/>
  <c r="B164" i="5"/>
  <c r="E164" i="5"/>
  <c r="M163" i="5" a="1"/>
  <c r="M163" i="5" s="1"/>
  <c r="O163" i="5" s="1"/>
  <c r="N163" i="5"/>
  <c r="M164" i="5" l="1" a="1"/>
  <c r="M164" i="5" s="1"/>
  <c r="O164" i="5" s="1"/>
  <c r="N164" i="5"/>
  <c r="D166" i="5"/>
  <c r="F166" i="5" s="1"/>
  <c r="G166" i="5" s="1"/>
  <c r="C166" i="5"/>
  <c r="B165" i="5"/>
  <c r="E165" i="5"/>
  <c r="L165" i="5" a="1"/>
  <c r="L165" i="5" s="1"/>
  <c r="I165" i="5" a="1"/>
  <c r="I165" i="5" s="1"/>
  <c r="J165" i="5" a="1"/>
  <c r="J165" i="5" s="1"/>
  <c r="K165" i="5" a="1"/>
  <c r="K165" i="5" s="1"/>
  <c r="H165" i="5"/>
  <c r="D167" i="5" l="1"/>
  <c r="F167" i="5" s="1"/>
  <c r="G167" i="5" s="1"/>
  <c r="C167" i="5"/>
  <c r="M165" i="5" a="1"/>
  <c r="M165" i="5" s="1"/>
  <c r="O165" i="5" s="1"/>
  <c r="N165" i="5"/>
  <c r="B166" i="5"/>
  <c r="H166" i="5"/>
  <c r="L166" i="5" a="1"/>
  <c r="L166" i="5" s="1"/>
  <c r="E166" i="5"/>
  <c r="J166" i="5" a="1"/>
  <c r="J166" i="5" s="1"/>
  <c r="I166" i="5" a="1"/>
  <c r="I166" i="5" s="1"/>
  <c r="K166" i="5" a="1"/>
  <c r="K166" i="5" s="1"/>
  <c r="M166" i="5" l="1" a="1"/>
  <c r="M166" i="5" s="1"/>
  <c r="O166" i="5" s="1"/>
  <c r="N166" i="5"/>
  <c r="B167" i="5"/>
  <c r="E167" i="5"/>
  <c r="H167" i="5"/>
  <c r="I167" i="5" a="1"/>
  <c r="I167" i="5" s="1"/>
  <c r="J167" i="5" a="1"/>
  <c r="J167" i="5" s="1"/>
  <c r="K167" i="5" a="1"/>
  <c r="K167" i="5" s="1"/>
  <c r="L167" i="5" a="1"/>
  <c r="L167" i="5" s="1"/>
  <c r="D168" i="5"/>
  <c r="F168" i="5" s="1"/>
  <c r="G168" i="5" s="1"/>
  <c r="C168" i="5"/>
  <c r="M167" i="5" l="1" a="1"/>
  <c r="M167" i="5" s="1"/>
  <c r="O167" i="5" s="1"/>
  <c r="N167" i="5"/>
  <c r="D169" i="5"/>
  <c r="F169" i="5" s="1"/>
  <c r="G169" i="5" s="1"/>
  <c r="C169" i="5"/>
  <c r="B168" i="5"/>
  <c r="K168" i="5" a="1"/>
  <c r="K168" i="5" s="1"/>
  <c r="L168" i="5" a="1"/>
  <c r="L168" i="5" s="1"/>
  <c r="E168" i="5"/>
  <c r="I168" i="5" a="1"/>
  <c r="I168" i="5" s="1"/>
  <c r="J168" i="5" a="1"/>
  <c r="J168" i="5" s="1"/>
  <c r="H168" i="5"/>
  <c r="I169" i="5" l="1" a="1"/>
  <c r="I169" i="5" s="1"/>
  <c r="J169" i="5" a="1"/>
  <c r="J169" i="5" s="1"/>
  <c r="L169" i="5" a="1"/>
  <c r="L169" i="5" s="1"/>
  <c r="H169" i="5"/>
  <c r="K169" i="5" a="1"/>
  <c r="K169" i="5" s="1"/>
  <c r="B169" i="5"/>
  <c r="E169" i="5"/>
  <c r="D170" i="5"/>
  <c r="F170" i="5" s="1"/>
  <c r="G170" i="5" s="1"/>
  <c r="C170" i="5"/>
  <c r="M168" i="5" a="1"/>
  <c r="M168" i="5" s="1"/>
  <c r="O168" i="5" s="1"/>
  <c r="N168" i="5"/>
  <c r="M169" i="5" l="1" a="1"/>
  <c r="M169" i="5" s="1"/>
  <c r="O169" i="5" s="1"/>
  <c r="N169" i="5"/>
  <c r="D171" i="5"/>
  <c r="F171" i="5" s="1"/>
  <c r="G171" i="5" s="1"/>
  <c r="C171" i="5"/>
  <c r="I170" i="5" a="1"/>
  <c r="I170" i="5" s="1"/>
  <c r="K170" i="5" a="1"/>
  <c r="K170" i="5" s="1"/>
  <c r="E170" i="5"/>
  <c r="J170" i="5" a="1"/>
  <c r="J170" i="5" s="1"/>
  <c r="B170" i="5"/>
  <c r="H170" i="5"/>
  <c r="L170" i="5" a="1"/>
  <c r="L170" i="5" s="1"/>
  <c r="B171" i="5" l="1"/>
  <c r="J171" i="5" a="1"/>
  <c r="J171" i="5" s="1"/>
  <c r="I171" i="5" a="1"/>
  <c r="I171" i="5" s="1"/>
  <c r="L171" i="5" a="1"/>
  <c r="L171" i="5" s="1"/>
  <c r="K171" i="5" a="1"/>
  <c r="K171" i="5" s="1"/>
  <c r="E171" i="5"/>
  <c r="H171" i="5"/>
  <c r="D172" i="5"/>
  <c r="F172" i="5" s="1"/>
  <c r="G172" i="5" s="1"/>
  <c r="C172" i="5"/>
  <c r="N170" i="5"/>
  <c r="M170" i="5" a="1"/>
  <c r="M170" i="5" s="1"/>
  <c r="O170" i="5" s="1"/>
  <c r="M171" i="5" l="1" a="1"/>
  <c r="M171" i="5" s="1"/>
  <c r="O171" i="5" s="1"/>
  <c r="N171" i="5"/>
  <c r="H172" i="5"/>
  <c r="E172" i="5"/>
  <c r="J172" i="5" a="1"/>
  <c r="J172" i="5" s="1"/>
  <c r="K172" i="5" a="1"/>
  <c r="K172" i="5" s="1"/>
  <c r="B172" i="5"/>
  <c r="I172" i="5" a="1"/>
  <c r="I172" i="5" s="1"/>
  <c r="L172" i="5" a="1"/>
  <c r="L172" i="5" s="1"/>
  <c r="D173" i="5"/>
  <c r="F173" i="5" s="1"/>
  <c r="G173" i="5" s="1"/>
  <c r="C173" i="5"/>
  <c r="D174" i="5" l="1"/>
  <c r="F174" i="5" s="1"/>
  <c r="G174" i="5" s="1"/>
  <c r="C174" i="5"/>
  <c r="H173" i="5"/>
  <c r="K173" i="5" a="1"/>
  <c r="K173" i="5" s="1"/>
  <c r="I173" i="5" a="1"/>
  <c r="I173" i="5" s="1"/>
  <c r="L173" i="5" a="1"/>
  <c r="L173" i="5" s="1"/>
  <c r="B173" i="5"/>
  <c r="E173" i="5"/>
  <c r="J173" i="5" a="1"/>
  <c r="J173" i="5" s="1"/>
  <c r="M172" i="5" a="1"/>
  <c r="M172" i="5" s="1"/>
  <c r="O172" i="5" s="1"/>
  <c r="N172" i="5"/>
  <c r="M173" i="5" l="1" a="1"/>
  <c r="M173" i="5" s="1"/>
  <c r="O173" i="5" s="1"/>
  <c r="N173" i="5"/>
  <c r="D175" i="5"/>
  <c r="F175" i="5" s="1"/>
  <c r="G175" i="5" s="1"/>
  <c r="C175" i="5"/>
  <c r="J174" i="5" a="1"/>
  <c r="J174" i="5" s="1"/>
  <c r="L174" i="5" a="1"/>
  <c r="L174" i="5" s="1"/>
  <c r="I174" i="5" a="1"/>
  <c r="I174" i="5" s="1"/>
  <c r="K174" i="5" a="1"/>
  <c r="K174" i="5" s="1"/>
  <c r="B174" i="5"/>
  <c r="H174" i="5"/>
  <c r="E174" i="5"/>
  <c r="D176" i="5" l="1"/>
  <c r="F176" i="5" s="1"/>
  <c r="G176" i="5" s="1"/>
  <c r="C176" i="5"/>
  <c r="B175" i="5"/>
  <c r="H175" i="5"/>
  <c r="I175" i="5" a="1"/>
  <c r="I175" i="5" s="1"/>
  <c r="J175" i="5" a="1"/>
  <c r="J175" i="5" s="1"/>
  <c r="E175" i="5"/>
  <c r="K175" i="5" a="1"/>
  <c r="K175" i="5" s="1"/>
  <c r="L175" i="5" a="1"/>
  <c r="L175" i="5" s="1"/>
  <c r="N174" i="5"/>
  <c r="M174" i="5" a="1"/>
  <c r="M174" i="5" s="1"/>
  <c r="O174" i="5" s="1"/>
  <c r="N175" i="5" l="1"/>
  <c r="M175" i="5" a="1"/>
  <c r="M175" i="5" s="1"/>
  <c r="O175" i="5" s="1"/>
  <c r="D177" i="5"/>
  <c r="F177" i="5" s="1"/>
  <c r="G177" i="5" s="1"/>
  <c r="C177" i="5"/>
  <c r="H176" i="5"/>
  <c r="B176" i="5"/>
  <c r="I176" i="5" a="1"/>
  <c r="I176" i="5" s="1"/>
  <c r="J176" i="5" a="1"/>
  <c r="J176" i="5" s="1"/>
  <c r="K176" i="5" a="1"/>
  <c r="K176" i="5" s="1"/>
  <c r="L176" i="5" a="1"/>
  <c r="L176" i="5" s="1"/>
  <c r="E176" i="5"/>
  <c r="M176" i="5" l="1" a="1"/>
  <c r="M176" i="5" s="1"/>
  <c r="O176" i="5" s="1"/>
  <c r="N176" i="5"/>
  <c r="H177" i="5"/>
  <c r="E177" i="5"/>
  <c r="B177" i="5"/>
  <c r="I177" i="5" a="1"/>
  <c r="I177" i="5" s="1"/>
  <c r="J177" i="5" a="1"/>
  <c r="J177" i="5" s="1"/>
  <c r="L177" i="5" a="1"/>
  <c r="L177" i="5" s="1"/>
  <c r="K177" i="5" a="1"/>
  <c r="K177" i="5" s="1"/>
  <c r="D178" i="5"/>
  <c r="F178" i="5" s="1"/>
  <c r="G178" i="5" s="1"/>
  <c r="C178" i="5"/>
  <c r="D179" i="5" l="1"/>
  <c r="F179" i="5" s="1"/>
  <c r="G179" i="5" s="1"/>
  <c r="C179" i="5"/>
  <c r="B178" i="5"/>
  <c r="H178" i="5"/>
  <c r="J178" i="5" a="1"/>
  <c r="J178" i="5" s="1"/>
  <c r="K178" i="5" a="1"/>
  <c r="K178" i="5" s="1"/>
  <c r="L178" i="5" a="1"/>
  <c r="L178" i="5" s="1"/>
  <c r="E178" i="5"/>
  <c r="I178" i="5" a="1"/>
  <c r="I178" i="5" s="1"/>
  <c r="M177" i="5" a="1"/>
  <c r="M177" i="5" s="1"/>
  <c r="O177" i="5" s="1"/>
  <c r="N177" i="5"/>
  <c r="N178" i="5" l="1"/>
  <c r="M178" i="5" a="1"/>
  <c r="M178" i="5" s="1"/>
  <c r="O178" i="5" s="1"/>
  <c r="H179" i="5"/>
  <c r="I179" i="5" a="1"/>
  <c r="I179" i="5" s="1"/>
  <c r="J179" i="5" a="1"/>
  <c r="J179" i="5" s="1"/>
  <c r="K179" i="5" a="1"/>
  <c r="K179" i="5" s="1"/>
  <c r="L179" i="5" a="1"/>
  <c r="L179" i="5" s="1"/>
  <c r="B179" i="5"/>
  <c r="E179" i="5"/>
  <c r="D180" i="5"/>
  <c r="F180" i="5" s="1"/>
  <c r="G180" i="5" s="1"/>
  <c r="C180" i="5"/>
  <c r="D181" i="5" l="1"/>
  <c r="F181" i="5" s="1"/>
  <c r="G181" i="5" s="1"/>
  <c r="C181" i="5"/>
  <c r="N179" i="5"/>
  <c r="M179" i="5" a="1"/>
  <c r="M179" i="5" s="1"/>
  <c r="O179" i="5" s="1"/>
  <c r="B180" i="5"/>
  <c r="E180" i="5"/>
  <c r="H180" i="5"/>
  <c r="L180" i="5" a="1"/>
  <c r="L180" i="5" s="1"/>
  <c r="I180" i="5" a="1"/>
  <c r="I180" i="5" s="1"/>
  <c r="J180" i="5" a="1"/>
  <c r="J180" i="5" s="1"/>
  <c r="K180" i="5" a="1"/>
  <c r="K180" i="5" s="1"/>
  <c r="M180" i="5" l="1" a="1"/>
  <c r="M180" i="5" s="1"/>
  <c r="O180" i="5" s="1"/>
  <c r="N180" i="5"/>
  <c r="D182" i="5"/>
  <c r="F182" i="5" s="1"/>
  <c r="G182" i="5" s="1"/>
  <c r="C182" i="5"/>
  <c r="J181" i="5" a="1"/>
  <c r="J181" i="5" s="1"/>
  <c r="K181" i="5" a="1"/>
  <c r="K181" i="5" s="1"/>
  <c r="E181" i="5"/>
  <c r="I181" i="5" a="1"/>
  <c r="I181" i="5" s="1"/>
  <c r="L181" i="5" a="1"/>
  <c r="L181" i="5" s="1"/>
  <c r="B181" i="5"/>
  <c r="H181" i="5"/>
  <c r="D183" i="5" l="1"/>
  <c r="F183" i="5" s="1"/>
  <c r="G183" i="5" s="1"/>
  <c r="C183" i="5"/>
  <c r="M181" i="5" a="1"/>
  <c r="M181" i="5" s="1"/>
  <c r="O181" i="5" s="1"/>
  <c r="N181" i="5"/>
  <c r="E182" i="5"/>
  <c r="J182" i="5" a="1"/>
  <c r="J182" i="5" s="1"/>
  <c r="H182" i="5"/>
  <c r="I182" i="5" a="1"/>
  <c r="I182" i="5" s="1"/>
  <c r="K182" i="5" a="1"/>
  <c r="K182" i="5" s="1"/>
  <c r="L182" i="5" a="1"/>
  <c r="L182" i="5" s="1"/>
  <c r="B182" i="5"/>
  <c r="M182" i="5" l="1" a="1"/>
  <c r="M182" i="5" s="1"/>
  <c r="O182" i="5" s="1"/>
  <c r="N182" i="5"/>
  <c r="K183" i="5" a="1"/>
  <c r="K183" i="5" s="1"/>
  <c r="B183" i="5"/>
  <c r="L183" i="5" a="1"/>
  <c r="L183" i="5" s="1"/>
  <c r="E183" i="5"/>
  <c r="H183" i="5"/>
  <c r="I183" i="5" a="1"/>
  <c r="I183" i="5" s="1"/>
  <c r="J183" i="5" a="1"/>
  <c r="J183" i="5" s="1"/>
  <c r="D184" i="5"/>
  <c r="F184" i="5" s="1"/>
  <c r="G184" i="5" s="1"/>
  <c r="C184" i="5"/>
  <c r="M183" i="5" l="1" a="1"/>
  <c r="M183" i="5" s="1"/>
  <c r="O183" i="5" s="1"/>
  <c r="N183" i="5"/>
  <c r="D185" i="5"/>
  <c r="F185" i="5" s="1"/>
  <c r="G185" i="5" s="1"/>
  <c r="C185" i="5"/>
  <c r="E184" i="5"/>
  <c r="J184" i="5" a="1"/>
  <c r="J184" i="5" s="1"/>
  <c r="I184" i="5" a="1"/>
  <c r="I184" i="5" s="1"/>
  <c r="B184" i="5"/>
  <c r="K184" i="5" a="1"/>
  <c r="K184" i="5" s="1"/>
  <c r="H184" i="5"/>
  <c r="L184" i="5" a="1"/>
  <c r="L184" i="5" s="1"/>
  <c r="D186" i="5" l="1"/>
  <c r="F186" i="5" s="1"/>
  <c r="G186" i="5" s="1"/>
  <c r="C186" i="5"/>
  <c r="I185" i="5" a="1"/>
  <c r="I185" i="5" s="1"/>
  <c r="J185" i="5" a="1"/>
  <c r="J185" i="5" s="1"/>
  <c r="K185" i="5" a="1"/>
  <c r="K185" i="5" s="1"/>
  <c r="L185" i="5" a="1"/>
  <c r="L185" i="5" s="1"/>
  <c r="B185" i="5"/>
  <c r="E185" i="5"/>
  <c r="H185" i="5"/>
  <c r="M184" i="5" a="1"/>
  <c r="M184" i="5" s="1"/>
  <c r="O184" i="5" s="1"/>
  <c r="N184" i="5"/>
  <c r="I186" i="5" l="1" a="1"/>
  <c r="I186" i="5" s="1"/>
  <c r="J186" i="5" a="1"/>
  <c r="J186" i="5" s="1"/>
  <c r="H186" i="5"/>
  <c r="K186" i="5" a="1"/>
  <c r="K186" i="5" s="1"/>
  <c r="L186" i="5" a="1"/>
  <c r="L186" i="5" s="1"/>
  <c r="B186" i="5"/>
  <c r="E186" i="5"/>
  <c r="D187" i="5"/>
  <c r="F187" i="5" s="1"/>
  <c r="G187" i="5" s="1"/>
  <c r="C187" i="5"/>
  <c r="M185" i="5" a="1"/>
  <c r="M185" i="5" s="1"/>
  <c r="O185" i="5" s="1"/>
  <c r="N185" i="5"/>
  <c r="N186" i="5" l="1"/>
  <c r="M186" i="5" a="1"/>
  <c r="M186" i="5" s="1"/>
  <c r="O186" i="5" s="1"/>
  <c r="D188" i="5"/>
  <c r="F188" i="5" s="1"/>
  <c r="G188" i="5" s="1"/>
  <c r="C188" i="5"/>
  <c r="K187" i="5" a="1"/>
  <c r="K187" i="5" s="1"/>
  <c r="L187" i="5" a="1"/>
  <c r="L187" i="5" s="1"/>
  <c r="B187" i="5"/>
  <c r="E187" i="5"/>
  <c r="H187" i="5"/>
  <c r="I187" i="5" a="1"/>
  <c r="I187" i="5" s="1"/>
  <c r="J187" i="5" a="1"/>
  <c r="J187" i="5" s="1"/>
  <c r="D189" i="5" l="1"/>
  <c r="F189" i="5" s="1"/>
  <c r="G189" i="5" s="1"/>
  <c r="C189" i="5"/>
  <c r="L188" i="5" a="1"/>
  <c r="L188" i="5" s="1"/>
  <c r="E188" i="5"/>
  <c r="I188" i="5" a="1"/>
  <c r="I188" i="5" s="1"/>
  <c r="B188" i="5"/>
  <c r="J188" i="5" a="1"/>
  <c r="J188" i="5" s="1"/>
  <c r="K188" i="5" a="1"/>
  <c r="K188" i="5" s="1"/>
  <c r="H188" i="5"/>
  <c r="N187" i="5"/>
  <c r="M187" i="5" a="1"/>
  <c r="M187" i="5" s="1"/>
  <c r="O187" i="5" s="1"/>
  <c r="J189" i="5" l="1" a="1"/>
  <c r="J189" i="5" s="1"/>
  <c r="B189" i="5"/>
  <c r="I189" i="5" a="1"/>
  <c r="I189" i="5" s="1"/>
  <c r="K189" i="5" a="1"/>
  <c r="K189" i="5" s="1"/>
  <c r="L189" i="5" a="1"/>
  <c r="L189" i="5" s="1"/>
  <c r="E189" i="5"/>
  <c r="H189" i="5"/>
  <c r="D190" i="5"/>
  <c r="F190" i="5" s="1"/>
  <c r="G190" i="5" s="1"/>
  <c r="C190" i="5"/>
  <c r="M188" i="5" a="1"/>
  <c r="M188" i="5" s="1"/>
  <c r="O188" i="5" s="1"/>
  <c r="N188" i="5"/>
  <c r="N189" i="5" l="1"/>
  <c r="M189" i="5" a="1"/>
  <c r="M189" i="5" s="1"/>
  <c r="O189" i="5" s="1"/>
  <c r="E190" i="5"/>
  <c r="H190" i="5"/>
  <c r="K190" i="5" a="1"/>
  <c r="K190" i="5" s="1"/>
  <c r="L190" i="5" a="1"/>
  <c r="L190" i="5" s="1"/>
  <c r="I190" i="5" a="1"/>
  <c r="I190" i="5" s="1"/>
  <c r="J190" i="5" a="1"/>
  <c r="J190" i="5" s="1"/>
  <c r="B190" i="5"/>
  <c r="D191" i="5"/>
  <c r="F191" i="5" s="1"/>
  <c r="G191" i="5" s="1"/>
  <c r="C191" i="5"/>
  <c r="D192" i="5" l="1"/>
  <c r="F192" i="5" s="1"/>
  <c r="G192" i="5" s="1"/>
  <c r="C192" i="5"/>
  <c r="M190" i="5" a="1"/>
  <c r="M190" i="5" s="1"/>
  <c r="O190" i="5" s="1"/>
  <c r="N190" i="5"/>
  <c r="K191" i="5" a="1"/>
  <c r="K191" i="5" s="1"/>
  <c r="L191" i="5" a="1"/>
  <c r="L191" i="5" s="1"/>
  <c r="H191" i="5"/>
  <c r="J191" i="5" a="1"/>
  <c r="J191" i="5" s="1"/>
  <c r="B191" i="5"/>
  <c r="I191" i="5" a="1"/>
  <c r="I191" i="5" s="1"/>
  <c r="E191" i="5"/>
  <c r="M191" i="5" l="1" a="1"/>
  <c r="M191" i="5" s="1"/>
  <c r="O191" i="5" s="1"/>
  <c r="N191" i="5"/>
  <c r="D193" i="5"/>
  <c r="F193" i="5" s="1"/>
  <c r="G193" i="5" s="1"/>
  <c r="C193" i="5"/>
  <c r="K192" i="5" a="1"/>
  <c r="K192" i="5" s="1"/>
  <c r="H192" i="5"/>
  <c r="I192" i="5" a="1"/>
  <c r="I192" i="5" s="1"/>
  <c r="E192" i="5"/>
  <c r="L192" i="5" a="1"/>
  <c r="L192" i="5" s="1"/>
  <c r="B192" i="5"/>
  <c r="J192" i="5" a="1"/>
  <c r="J192" i="5" s="1"/>
  <c r="M192" i="5" l="1" a="1"/>
  <c r="M192" i="5" s="1"/>
  <c r="O192" i="5" s="1"/>
  <c r="N192" i="5"/>
  <c r="D194" i="5"/>
  <c r="F194" i="5" s="1"/>
  <c r="G194" i="5" s="1"/>
  <c r="C194" i="5"/>
  <c r="I193" i="5" a="1"/>
  <c r="I193" i="5" s="1"/>
  <c r="J193" i="5" a="1"/>
  <c r="J193" i="5" s="1"/>
  <c r="B193" i="5"/>
  <c r="K193" i="5" a="1"/>
  <c r="K193" i="5" s="1"/>
  <c r="L193" i="5" a="1"/>
  <c r="L193" i="5" s="1"/>
  <c r="H193" i="5"/>
  <c r="E193" i="5"/>
  <c r="D195" i="5" l="1"/>
  <c r="F195" i="5" s="1"/>
  <c r="G195" i="5" s="1"/>
  <c r="C195" i="5"/>
  <c r="E194" i="5"/>
  <c r="L194" i="5" a="1"/>
  <c r="L194" i="5" s="1"/>
  <c r="H194" i="5"/>
  <c r="I194" i="5" a="1"/>
  <c r="I194" i="5" s="1"/>
  <c r="J194" i="5" a="1"/>
  <c r="J194" i="5" s="1"/>
  <c r="B194" i="5"/>
  <c r="K194" i="5" a="1"/>
  <c r="K194" i="5" s="1"/>
  <c r="M193" i="5" a="1"/>
  <c r="M193" i="5" s="1"/>
  <c r="O193" i="5" s="1"/>
  <c r="N193" i="5"/>
  <c r="M194" i="5" l="1" a="1"/>
  <c r="M194" i="5" s="1"/>
  <c r="O194" i="5" s="1"/>
  <c r="N194" i="5"/>
  <c r="D196" i="5"/>
  <c r="F196" i="5" s="1"/>
  <c r="G196" i="5" s="1"/>
  <c r="C196" i="5"/>
  <c r="L195" i="5" a="1"/>
  <c r="L195" i="5" s="1"/>
  <c r="H195" i="5"/>
  <c r="B195" i="5"/>
  <c r="E195" i="5"/>
  <c r="I195" i="5" a="1"/>
  <c r="I195" i="5" s="1"/>
  <c r="K195" i="5" a="1"/>
  <c r="K195" i="5" s="1"/>
  <c r="J195" i="5" a="1"/>
  <c r="J195" i="5" s="1"/>
  <c r="M195" i="5" l="1" a="1"/>
  <c r="M195" i="5" s="1"/>
  <c r="O195" i="5" s="1"/>
  <c r="N195" i="5"/>
  <c r="D197" i="5"/>
  <c r="F197" i="5" s="1"/>
  <c r="G197" i="5" s="1"/>
  <c r="C197" i="5"/>
  <c r="J196" i="5" a="1"/>
  <c r="J196" i="5" s="1"/>
  <c r="E196" i="5"/>
  <c r="H196" i="5"/>
  <c r="I196" i="5" a="1"/>
  <c r="I196" i="5" s="1"/>
  <c r="B196" i="5"/>
  <c r="K196" i="5" a="1"/>
  <c r="K196" i="5" s="1"/>
  <c r="L196" i="5" a="1"/>
  <c r="L196" i="5" s="1"/>
  <c r="D198" i="5" l="1"/>
  <c r="F198" i="5" s="1"/>
  <c r="G198" i="5" s="1"/>
  <c r="C198" i="5"/>
  <c r="I197" i="5" a="1"/>
  <c r="I197" i="5" s="1"/>
  <c r="J197" i="5" a="1"/>
  <c r="J197" i="5" s="1"/>
  <c r="B197" i="5"/>
  <c r="K197" i="5" a="1"/>
  <c r="K197" i="5" s="1"/>
  <c r="E197" i="5"/>
  <c r="L197" i="5" a="1"/>
  <c r="L197" i="5" s="1"/>
  <c r="H197" i="5"/>
  <c r="M196" i="5" a="1"/>
  <c r="M196" i="5" s="1"/>
  <c r="O196" i="5" s="1"/>
  <c r="N196" i="5"/>
  <c r="D199" i="5" l="1"/>
  <c r="F199" i="5" s="1"/>
  <c r="G199" i="5" s="1"/>
  <c r="C199" i="5"/>
  <c r="M197" i="5" a="1"/>
  <c r="M197" i="5" s="1"/>
  <c r="O197" i="5" s="1"/>
  <c r="N197" i="5"/>
  <c r="I198" i="5" a="1"/>
  <c r="I198" i="5" s="1"/>
  <c r="J198" i="5" a="1"/>
  <c r="J198" i="5" s="1"/>
  <c r="B198" i="5"/>
  <c r="K198" i="5" a="1"/>
  <c r="K198" i="5" s="1"/>
  <c r="E198" i="5"/>
  <c r="H198" i="5"/>
  <c r="L198" i="5" a="1"/>
  <c r="L198" i="5" s="1"/>
  <c r="M198" i="5" l="1" a="1"/>
  <c r="M198" i="5" s="1"/>
  <c r="O198" i="5" s="1"/>
  <c r="N198" i="5"/>
  <c r="H199" i="5"/>
  <c r="I199" i="5" a="1"/>
  <c r="I199" i="5" s="1"/>
  <c r="J199" i="5" a="1"/>
  <c r="J199" i="5" s="1"/>
  <c r="B199" i="5"/>
  <c r="K199" i="5" a="1"/>
  <c r="K199" i="5" s="1"/>
  <c r="L199" i="5" a="1"/>
  <c r="L199" i="5" s="1"/>
  <c r="E199" i="5"/>
  <c r="D200" i="5"/>
  <c r="F200" i="5" s="1"/>
  <c r="G200" i="5" s="1"/>
  <c r="C200" i="5"/>
  <c r="D201" i="5" l="1"/>
  <c r="F201" i="5" s="1"/>
  <c r="G201" i="5" s="1"/>
  <c r="C201" i="5"/>
  <c r="K200" i="5" a="1"/>
  <c r="K200" i="5" s="1"/>
  <c r="L200" i="5" a="1"/>
  <c r="L200" i="5" s="1"/>
  <c r="I200" i="5" a="1"/>
  <c r="I200" i="5" s="1"/>
  <c r="H200" i="5"/>
  <c r="J200" i="5" a="1"/>
  <c r="J200" i="5" s="1"/>
  <c r="B200" i="5"/>
  <c r="E200" i="5"/>
  <c r="M199" i="5" a="1"/>
  <c r="M199" i="5" s="1"/>
  <c r="O199" i="5" s="1"/>
  <c r="N199" i="5"/>
  <c r="N200" i="5" l="1"/>
  <c r="M200" i="5" a="1"/>
  <c r="M200" i="5" s="1"/>
  <c r="O200" i="5" s="1"/>
  <c r="D202" i="5"/>
  <c r="F202" i="5" s="1"/>
  <c r="G202" i="5" s="1"/>
  <c r="C202" i="5"/>
  <c r="J201" i="5" a="1"/>
  <c r="J201" i="5" s="1"/>
  <c r="K201" i="5" a="1"/>
  <c r="K201" i="5" s="1"/>
  <c r="H201" i="5"/>
  <c r="E201" i="5"/>
  <c r="L201" i="5" a="1"/>
  <c r="L201" i="5" s="1"/>
  <c r="B201" i="5"/>
  <c r="I201" i="5" a="1"/>
  <c r="I201" i="5" s="1"/>
  <c r="D203" i="5" l="1"/>
  <c r="F203" i="5" s="1"/>
  <c r="G203" i="5" s="1"/>
  <c r="C203" i="5"/>
  <c r="I202" i="5" a="1"/>
  <c r="I202" i="5" s="1"/>
  <c r="J202" i="5" a="1"/>
  <c r="J202" i="5" s="1"/>
  <c r="H202" i="5"/>
  <c r="L202" i="5" a="1"/>
  <c r="L202" i="5" s="1"/>
  <c r="K202" i="5" a="1"/>
  <c r="K202" i="5" s="1"/>
  <c r="B202" i="5"/>
  <c r="E202" i="5"/>
  <c r="M201" i="5" a="1"/>
  <c r="M201" i="5" s="1"/>
  <c r="O201" i="5" s="1"/>
  <c r="N201" i="5"/>
  <c r="M202" i="5" l="1" a="1"/>
  <c r="M202" i="5" s="1"/>
  <c r="O202" i="5" s="1"/>
  <c r="N202" i="5"/>
  <c r="I203" i="5" a="1"/>
  <c r="I203" i="5" s="1"/>
  <c r="J203" i="5" a="1"/>
  <c r="J203" i="5" s="1"/>
  <c r="H203" i="5"/>
  <c r="K203" i="5" a="1"/>
  <c r="K203" i="5" s="1"/>
  <c r="B203" i="5"/>
  <c r="E203" i="5"/>
  <c r="L203" i="5" a="1"/>
  <c r="L203" i="5" s="1"/>
  <c r="D204" i="5"/>
  <c r="F204" i="5" s="1"/>
  <c r="G204" i="5" s="1"/>
  <c r="C204" i="5"/>
  <c r="M203" i="5" l="1" a="1"/>
  <c r="M203" i="5" s="1"/>
  <c r="O203" i="5" s="1"/>
  <c r="N203" i="5"/>
  <c r="D205" i="5"/>
  <c r="F205" i="5" s="1"/>
  <c r="G205" i="5" s="1"/>
  <c r="C205" i="5"/>
  <c r="K204" i="5" a="1"/>
  <c r="K204" i="5" s="1"/>
  <c r="L204" i="5" a="1"/>
  <c r="L204" i="5" s="1"/>
  <c r="I204" i="5" a="1"/>
  <c r="I204" i="5" s="1"/>
  <c r="E204" i="5"/>
  <c r="J204" i="5" a="1"/>
  <c r="J204" i="5" s="1"/>
  <c r="H204" i="5"/>
  <c r="B204" i="5"/>
  <c r="J205" i="5" l="1" a="1"/>
  <c r="J205" i="5" s="1"/>
  <c r="B205" i="5"/>
  <c r="H205" i="5"/>
  <c r="I205" i="5" a="1"/>
  <c r="I205" i="5" s="1"/>
  <c r="K205" i="5" a="1"/>
  <c r="K205" i="5" s="1"/>
  <c r="E205" i="5"/>
  <c r="L205" i="5" a="1"/>
  <c r="L205" i="5" s="1"/>
  <c r="D206" i="5"/>
  <c r="F206" i="5" s="1"/>
  <c r="G206" i="5" s="1"/>
  <c r="C206" i="5"/>
  <c r="N204" i="5"/>
  <c r="M204" i="5" a="1"/>
  <c r="M204" i="5" s="1"/>
  <c r="O204" i="5" s="1"/>
  <c r="N205" i="5" l="1"/>
  <c r="M205" i="5" a="1"/>
  <c r="M205" i="5" s="1"/>
  <c r="O205" i="5" s="1"/>
  <c r="D207" i="5"/>
  <c r="F207" i="5" s="1"/>
  <c r="G207" i="5" s="1"/>
  <c r="C207" i="5"/>
  <c r="I206" i="5" a="1"/>
  <c r="I206" i="5" s="1"/>
  <c r="J206" i="5" a="1"/>
  <c r="J206" i="5" s="1"/>
  <c r="K206" i="5" a="1"/>
  <c r="K206" i="5" s="1"/>
  <c r="L206" i="5" a="1"/>
  <c r="L206" i="5" s="1"/>
  <c r="B206" i="5"/>
  <c r="E206" i="5"/>
  <c r="H206" i="5"/>
  <c r="I207" i="5" l="1" a="1"/>
  <c r="I207" i="5" s="1"/>
  <c r="H207" i="5"/>
  <c r="K207" i="5" a="1"/>
  <c r="K207" i="5" s="1"/>
  <c r="B207" i="5"/>
  <c r="L207" i="5" a="1"/>
  <c r="L207" i="5" s="1"/>
  <c r="J207" i="5" a="1"/>
  <c r="J207" i="5" s="1"/>
  <c r="E207" i="5"/>
  <c r="D208" i="5"/>
  <c r="F208" i="5" s="1"/>
  <c r="G208" i="5" s="1"/>
  <c r="C208" i="5"/>
  <c r="N206" i="5"/>
  <c r="M206" i="5" a="1"/>
  <c r="M206" i="5" s="1"/>
  <c r="O206" i="5" s="1"/>
  <c r="K208" i="5" l="1" a="1"/>
  <c r="K208" i="5" s="1"/>
  <c r="E208" i="5"/>
  <c r="B208" i="5"/>
  <c r="J208" i="5" a="1"/>
  <c r="J208" i="5" s="1"/>
  <c r="L208" i="5" a="1"/>
  <c r="L208" i="5" s="1"/>
  <c r="I208" i="5" a="1"/>
  <c r="I208" i="5" s="1"/>
  <c r="H208" i="5"/>
  <c r="M207" i="5" a="1"/>
  <c r="M207" i="5" s="1"/>
  <c r="O207" i="5" s="1"/>
  <c r="N207" i="5"/>
  <c r="D209" i="5"/>
  <c r="F209" i="5" s="1"/>
  <c r="G209" i="5" s="1"/>
  <c r="C209" i="5"/>
  <c r="N208" i="5" l="1"/>
  <c r="M208" i="5" a="1"/>
  <c r="M208" i="5" s="1"/>
  <c r="O208" i="5" s="1"/>
  <c r="J209" i="5" a="1"/>
  <c r="J209" i="5" s="1"/>
  <c r="K209" i="5" a="1"/>
  <c r="K209" i="5" s="1"/>
  <c r="E209" i="5"/>
  <c r="L209" i="5" a="1"/>
  <c r="L209" i="5" s="1"/>
  <c r="H209" i="5"/>
  <c r="I209" i="5" a="1"/>
  <c r="I209" i="5" s="1"/>
  <c r="B209" i="5"/>
  <c r="D210" i="5"/>
  <c r="F210" i="5" s="1"/>
  <c r="G210" i="5" s="1"/>
  <c r="C210" i="5"/>
  <c r="N209" i="5" l="1"/>
  <c r="M209" i="5" a="1"/>
  <c r="M209" i="5" s="1"/>
  <c r="O209" i="5" s="1"/>
  <c r="D211" i="5"/>
  <c r="F211" i="5" s="1"/>
  <c r="G211" i="5" s="1"/>
  <c r="C211" i="5"/>
  <c r="I210" i="5" a="1"/>
  <c r="I210" i="5" s="1"/>
  <c r="J210" i="5" a="1"/>
  <c r="J210" i="5" s="1"/>
  <c r="K210" i="5" a="1"/>
  <c r="K210" i="5" s="1"/>
  <c r="L210" i="5" a="1"/>
  <c r="L210" i="5" s="1"/>
  <c r="E210" i="5"/>
  <c r="B210" i="5"/>
  <c r="H210" i="5"/>
  <c r="I211" i="5" l="1" a="1"/>
  <c r="I211" i="5" s="1"/>
  <c r="K211" i="5" a="1"/>
  <c r="K211" i="5" s="1"/>
  <c r="E211" i="5"/>
  <c r="B211" i="5"/>
  <c r="H211" i="5"/>
  <c r="L211" i="5" a="1"/>
  <c r="L211" i="5" s="1"/>
  <c r="J211" i="5" a="1"/>
  <c r="J211" i="5" s="1"/>
  <c r="D212" i="5"/>
  <c r="F212" i="5" s="1"/>
  <c r="G212" i="5" s="1"/>
  <c r="C212" i="5"/>
  <c r="M210" i="5" a="1"/>
  <c r="M210" i="5" s="1"/>
  <c r="O210" i="5" s="1"/>
  <c r="N210" i="5"/>
  <c r="N211" i="5" l="1"/>
  <c r="M211" i="5" a="1"/>
  <c r="M211" i="5" s="1"/>
  <c r="O211" i="5" s="1"/>
  <c r="D213" i="5"/>
  <c r="F213" i="5" s="1"/>
  <c r="G213" i="5" s="1"/>
  <c r="C213" i="5"/>
  <c r="K212" i="5" a="1"/>
  <c r="K212" i="5" s="1"/>
  <c r="B212" i="5"/>
  <c r="E212" i="5"/>
  <c r="I212" i="5" a="1"/>
  <c r="I212" i="5" s="1"/>
  <c r="H212" i="5"/>
  <c r="J212" i="5" a="1"/>
  <c r="J212" i="5" s="1"/>
  <c r="L212" i="5" a="1"/>
  <c r="L212" i="5" s="1"/>
  <c r="L213" i="5" l="1" a="1"/>
  <c r="L213" i="5" s="1"/>
  <c r="I213" i="5" a="1"/>
  <c r="I213" i="5" s="1"/>
  <c r="B213" i="5"/>
  <c r="K213" i="5" a="1"/>
  <c r="K213" i="5" s="1"/>
  <c r="H213" i="5"/>
  <c r="J213" i="5" a="1"/>
  <c r="J213" i="5" s="1"/>
  <c r="E213" i="5"/>
  <c r="D214" i="5"/>
  <c r="F214" i="5" s="1"/>
  <c r="G214" i="5" s="1"/>
  <c r="C214" i="5"/>
  <c r="M212" i="5" a="1"/>
  <c r="M212" i="5" s="1"/>
  <c r="O212" i="5" s="1"/>
  <c r="N212" i="5"/>
  <c r="N213" i="5" l="1"/>
  <c r="M213" i="5" a="1"/>
  <c r="M213" i="5" s="1"/>
  <c r="O213" i="5" s="1"/>
  <c r="B214" i="5"/>
  <c r="L214" i="5" a="1"/>
  <c r="L214" i="5" s="1"/>
  <c r="J214" i="5" a="1"/>
  <c r="J214" i="5" s="1"/>
  <c r="I214" i="5" a="1"/>
  <c r="I214" i="5" s="1"/>
  <c r="E214" i="5"/>
  <c r="H214" i="5"/>
  <c r="K214" i="5" a="1"/>
  <c r="K214" i="5" s="1"/>
  <c r="D215" i="5"/>
  <c r="F215" i="5" s="1"/>
  <c r="G215" i="5" s="1"/>
  <c r="C215" i="5"/>
  <c r="D216" i="5" l="1"/>
  <c r="F216" i="5" s="1"/>
  <c r="G216" i="5" s="1"/>
  <c r="C216" i="5"/>
  <c r="E215" i="5"/>
  <c r="K215" i="5" a="1"/>
  <c r="K215" i="5" s="1"/>
  <c r="L215" i="5" a="1"/>
  <c r="L215" i="5" s="1"/>
  <c r="J215" i="5" a="1"/>
  <c r="J215" i="5" s="1"/>
  <c r="H215" i="5"/>
  <c r="B215" i="5"/>
  <c r="I215" i="5" a="1"/>
  <c r="I215" i="5" s="1"/>
  <c r="N214" i="5"/>
  <c r="M214" i="5" a="1"/>
  <c r="M214" i="5" s="1"/>
  <c r="O214" i="5" s="1"/>
  <c r="M215" i="5" l="1" a="1"/>
  <c r="M215" i="5" s="1"/>
  <c r="O215" i="5" s="1"/>
  <c r="N215" i="5"/>
  <c r="D217" i="5"/>
  <c r="F217" i="5" s="1"/>
  <c r="G217" i="5" s="1"/>
  <c r="C217" i="5"/>
  <c r="I216" i="5" a="1"/>
  <c r="I216" i="5" s="1"/>
  <c r="H216" i="5"/>
  <c r="J216" i="5" a="1"/>
  <c r="J216" i="5" s="1"/>
  <c r="B216" i="5"/>
  <c r="L216" i="5" a="1"/>
  <c r="L216" i="5" s="1"/>
  <c r="E216" i="5"/>
  <c r="K216" i="5" a="1"/>
  <c r="K216" i="5" s="1"/>
  <c r="M216" i="5" l="1" a="1"/>
  <c r="M216" i="5" s="1"/>
  <c r="O216" i="5" s="1"/>
  <c r="N216" i="5"/>
  <c r="D218" i="5"/>
  <c r="F218" i="5" s="1"/>
  <c r="G218" i="5" s="1"/>
  <c r="C218" i="5"/>
  <c r="J217" i="5" a="1"/>
  <c r="J217" i="5" s="1"/>
  <c r="E217" i="5"/>
  <c r="L217" i="5" a="1"/>
  <c r="L217" i="5" s="1"/>
  <c r="K217" i="5" a="1"/>
  <c r="K217" i="5" s="1"/>
  <c r="B217" i="5"/>
  <c r="H217" i="5"/>
  <c r="I217" i="5" a="1"/>
  <c r="I217" i="5" s="1"/>
  <c r="I218" i="5" l="1" a="1"/>
  <c r="I218" i="5" s="1"/>
  <c r="E218" i="5"/>
  <c r="K218" i="5" a="1"/>
  <c r="K218" i="5" s="1"/>
  <c r="B218" i="5"/>
  <c r="L218" i="5" a="1"/>
  <c r="L218" i="5" s="1"/>
  <c r="H218" i="5"/>
  <c r="J218" i="5" a="1"/>
  <c r="J218" i="5" s="1"/>
  <c r="D219" i="5"/>
  <c r="F219" i="5" s="1"/>
  <c r="G219" i="5" s="1"/>
  <c r="C219" i="5"/>
  <c r="M217" i="5" a="1"/>
  <c r="M217" i="5" s="1"/>
  <c r="O217" i="5" s="1"/>
  <c r="N217" i="5"/>
  <c r="M218" i="5" l="1" a="1"/>
  <c r="M218" i="5" s="1"/>
  <c r="O218" i="5" s="1"/>
  <c r="N218" i="5"/>
  <c r="J219" i="5" a="1"/>
  <c r="J219" i="5" s="1"/>
  <c r="H219" i="5"/>
  <c r="I219" i="5" a="1"/>
  <c r="I219" i="5" s="1"/>
  <c r="K219" i="5" a="1"/>
  <c r="K219" i="5" s="1"/>
  <c r="B219" i="5"/>
  <c r="E219" i="5"/>
  <c r="L219" i="5" a="1"/>
  <c r="L219" i="5" s="1"/>
  <c r="D220" i="5"/>
  <c r="F220" i="5" s="1"/>
  <c r="G220" i="5" s="1"/>
  <c r="C220" i="5"/>
  <c r="D221" i="5" l="1"/>
  <c r="F221" i="5" s="1"/>
  <c r="G221" i="5" s="1"/>
  <c r="C221" i="5"/>
  <c r="M219" i="5" a="1"/>
  <c r="M219" i="5" s="1"/>
  <c r="O219" i="5" s="1"/>
  <c r="N219" i="5"/>
  <c r="K220" i="5" a="1"/>
  <c r="K220" i="5" s="1"/>
  <c r="I220" i="5" a="1"/>
  <c r="I220" i="5" s="1"/>
  <c r="J220" i="5" a="1"/>
  <c r="J220" i="5" s="1"/>
  <c r="B220" i="5"/>
  <c r="E220" i="5"/>
  <c r="H220" i="5"/>
  <c r="L220" i="5" a="1"/>
  <c r="L220" i="5" s="1"/>
  <c r="N220" i="5" l="1"/>
  <c r="M220" i="5" a="1"/>
  <c r="M220" i="5" s="1"/>
  <c r="O220" i="5" s="1"/>
  <c r="J221" i="5" a="1"/>
  <c r="J221" i="5" s="1"/>
  <c r="E221" i="5"/>
  <c r="L221" i="5" a="1"/>
  <c r="L221" i="5" s="1"/>
  <c r="B221" i="5"/>
  <c r="H221" i="5"/>
  <c r="I221" i="5" a="1"/>
  <c r="I221" i="5" s="1"/>
  <c r="K221" i="5" a="1"/>
  <c r="K221" i="5" s="1"/>
  <c r="D222" i="5"/>
  <c r="F222" i="5" s="1"/>
  <c r="G222" i="5" s="1"/>
  <c r="C222" i="5"/>
  <c r="M221" i="5" l="1" a="1"/>
  <c r="M221" i="5" s="1"/>
  <c r="O221" i="5" s="1"/>
  <c r="N221" i="5"/>
  <c r="D223" i="5"/>
  <c r="F223" i="5" s="1"/>
  <c r="G223" i="5" s="1"/>
  <c r="C223" i="5"/>
  <c r="K222" i="5" a="1"/>
  <c r="K222" i="5" s="1"/>
  <c r="L222" i="5" a="1"/>
  <c r="L222" i="5" s="1"/>
  <c r="I222" i="5" a="1"/>
  <c r="I222" i="5" s="1"/>
  <c r="E222" i="5"/>
  <c r="H222" i="5"/>
  <c r="B222" i="5"/>
  <c r="J222" i="5" a="1"/>
  <c r="J222" i="5" s="1"/>
  <c r="J223" i="5" l="1" a="1"/>
  <c r="J223" i="5" s="1"/>
  <c r="K223" i="5" a="1"/>
  <c r="K223" i="5" s="1"/>
  <c r="H223" i="5"/>
  <c r="I223" i="5" a="1"/>
  <c r="I223" i="5" s="1"/>
  <c r="L223" i="5" a="1"/>
  <c r="L223" i="5" s="1"/>
  <c r="E223" i="5"/>
  <c r="B223" i="5"/>
  <c r="D224" i="5"/>
  <c r="F224" i="5" s="1"/>
  <c r="G224" i="5" s="1"/>
  <c r="C224" i="5"/>
  <c r="M222" i="5" a="1"/>
  <c r="M222" i="5" s="1"/>
  <c r="O222" i="5" s="1"/>
  <c r="N222" i="5"/>
  <c r="N223" i="5" l="1"/>
  <c r="M223" i="5" a="1"/>
  <c r="M223" i="5" s="1"/>
  <c r="O223" i="5" s="1"/>
  <c r="D225" i="5"/>
  <c r="F225" i="5" s="1"/>
  <c r="G225" i="5" s="1"/>
  <c r="C225" i="5"/>
  <c r="K224" i="5" a="1"/>
  <c r="K224" i="5" s="1"/>
  <c r="I224" i="5" a="1"/>
  <c r="I224" i="5" s="1"/>
  <c r="B224" i="5"/>
  <c r="L224" i="5" a="1"/>
  <c r="L224" i="5" s="1"/>
  <c r="E224" i="5"/>
  <c r="H224" i="5"/>
  <c r="J224" i="5" a="1"/>
  <c r="J224" i="5" s="1"/>
  <c r="D226" i="5" l="1"/>
  <c r="F226" i="5" s="1"/>
  <c r="G226" i="5" s="1"/>
  <c r="C226" i="5"/>
  <c r="I225" i="5" a="1"/>
  <c r="I225" i="5" s="1"/>
  <c r="K225" i="5" a="1"/>
  <c r="K225" i="5" s="1"/>
  <c r="J225" i="5" a="1"/>
  <c r="J225" i="5" s="1"/>
  <c r="B225" i="5"/>
  <c r="E225" i="5"/>
  <c r="H225" i="5"/>
  <c r="L225" i="5" a="1"/>
  <c r="L225" i="5" s="1"/>
  <c r="M224" i="5" a="1"/>
  <c r="M224" i="5" s="1"/>
  <c r="O224" i="5" s="1"/>
  <c r="N224" i="5"/>
  <c r="D227" i="5" l="1"/>
  <c r="F227" i="5" s="1"/>
  <c r="G227" i="5" s="1"/>
  <c r="C227" i="5"/>
  <c r="L226" i="5" a="1"/>
  <c r="L226" i="5" s="1"/>
  <c r="E226" i="5"/>
  <c r="H226" i="5"/>
  <c r="K226" i="5" a="1"/>
  <c r="K226" i="5" s="1"/>
  <c r="B226" i="5"/>
  <c r="I226" i="5" a="1"/>
  <c r="I226" i="5" s="1"/>
  <c r="J226" i="5" a="1"/>
  <c r="J226" i="5" s="1"/>
  <c r="N225" i="5"/>
  <c r="M225" i="5" a="1"/>
  <c r="M225" i="5" s="1"/>
  <c r="O225" i="5" s="1"/>
  <c r="M226" i="5" l="1" a="1"/>
  <c r="M226" i="5" s="1"/>
  <c r="O226" i="5" s="1"/>
  <c r="N226" i="5"/>
  <c r="L227" i="5" a="1"/>
  <c r="L227" i="5" s="1"/>
  <c r="B227" i="5"/>
  <c r="E227" i="5"/>
  <c r="K227" i="5" a="1"/>
  <c r="K227" i="5" s="1"/>
  <c r="H227" i="5"/>
  <c r="I227" i="5" a="1"/>
  <c r="I227" i="5" s="1"/>
  <c r="J227" i="5" a="1"/>
  <c r="J227" i="5" s="1"/>
  <c r="D228" i="5"/>
  <c r="F228" i="5" s="1"/>
  <c r="G228" i="5" s="1"/>
  <c r="C228" i="5"/>
  <c r="M227" i="5" l="1" a="1"/>
  <c r="M227" i="5" s="1"/>
  <c r="O227" i="5" s="1"/>
  <c r="N227" i="5"/>
  <c r="D229" i="5"/>
  <c r="F229" i="5" s="1"/>
  <c r="G229" i="5" s="1"/>
  <c r="C229" i="5"/>
  <c r="L228" i="5" a="1"/>
  <c r="L228" i="5" s="1"/>
  <c r="H228" i="5"/>
  <c r="E228" i="5"/>
  <c r="J228" i="5" a="1"/>
  <c r="J228" i="5" s="1"/>
  <c r="B228" i="5"/>
  <c r="I228" i="5" a="1"/>
  <c r="I228" i="5" s="1"/>
  <c r="K228" i="5" a="1"/>
  <c r="K228" i="5" s="1"/>
  <c r="N228" i="5" l="1"/>
  <c r="M228" i="5" a="1"/>
  <c r="M228" i="5" s="1"/>
  <c r="O228" i="5" s="1"/>
  <c r="J229" i="5" a="1"/>
  <c r="J229" i="5" s="1"/>
  <c r="K229" i="5" a="1"/>
  <c r="K229" i="5" s="1"/>
  <c r="L229" i="5" a="1"/>
  <c r="L229" i="5" s="1"/>
  <c r="I229" i="5" a="1"/>
  <c r="I229" i="5" s="1"/>
  <c r="E229" i="5"/>
  <c r="H229" i="5"/>
  <c r="B229" i="5"/>
  <c r="D230" i="5"/>
  <c r="F230" i="5" s="1"/>
  <c r="G230" i="5" s="1"/>
  <c r="C230" i="5"/>
  <c r="M229" i="5" l="1" a="1"/>
  <c r="M229" i="5" s="1"/>
  <c r="O229" i="5" s="1"/>
  <c r="N229" i="5"/>
  <c r="D231" i="5"/>
  <c r="F231" i="5" s="1"/>
  <c r="G231" i="5" s="1"/>
  <c r="C231" i="5"/>
  <c r="I230" i="5" a="1"/>
  <c r="I230" i="5" s="1"/>
  <c r="B230" i="5"/>
  <c r="K230" i="5" a="1"/>
  <c r="K230" i="5" s="1"/>
  <c r="L230" i="5" a="1"/>
  <c r="L230" i="5" s="1"/>
  <c r="E230" i="5"/>
  <c r="H230" i="5"/>
  <c r="J230" i="5" a="1"/>
  <c r="J230" i="5" s="1"/>
  <c r="D232" i="5" l="1"/>
  <c r="F232" i="5" s="1"/>
  <c r="G232" i="5" s="1"/>
  <c r="C232" i="5"/>
  <c r="E231" i="5"/>
  <c r="L231" i="5" a="1"/>
  <c r="L231" i="5" s="1"/>
  <c r="B231" i="5"/>
  <c r="H231" i="5"/>
  <c r="I231" i="5" a="1"/>
  <c r="I231" i="5" s="1"/>
  <c r="J231" i="5" a="1"/>
  <c r="J231" i="5" s="1"/>
  <c r="K231" i="5" a="1"/>
  <c r="K231" i="5" s="1"/>
  <c r="M230" i="5" a="1"/>
  <c r="M230" i="5" s="1"/>
  <c r="O230" i="5" s="1"/>
  <c r="N230" i="5"/>
  <c r="M231" i="5" l="1" a="1"/>
  <c r="M231" i="5" s="1"/>
  <c r="O231" i="5" s="1"/>
  <c r="N231" i="5"/>
  <c r="E232" i="5"/>
  <c r="H232" i="5"/>
  <c r="I232" i="5" a="1"/>
  <c r="I232" i="5" s="1"/>
  <c r="J232" i="5" a="1"/>
  <c r="J232" i="5" s="1"/>
  <c r="B232" i="5"/>
  <c r="L232" i="5" a="1"/>
  <c r="L232" i="5" s="1"/>
  <c r="K232" i="5" a="1"/>
  <c r="K232" i="5" s="1"/>
  <c r="D233" i="5"/>
  <c r="F233" i="5" s="1"/>
  <c r="G233" i="5" s="1"/>
  <c r="C233" i="5"/>
  <c r="E233" i="5" l="1"/>
  <c r="H233" i="5"/>
  <c r="J233" i="5" a="1"/>
  <c r="J233" i="5" s="1"/>
  <c r="B233" i="5"/>
  <c r="L233" i="5" a="1"/>
  <c r="L233" i="5" s="1"/>
  <c r="I233" i="5" a="1"/>
  <c r="I233" i="5" s="1"/>
  <c r="K233" i="5" a="1"/>
  <c r="K233" i="5" s="1"/>
  <c r="M232" i="5" a="1"/>
  <c r="M232" i="5" s="1"/>
  <c r="O232" i="5" s="1"/>
  <c r="N232" i="5"/>
  <c r="D234" i="5"/>
  <c r="F234" i="5" s="1"/>
  <c r="G234" i="5" s="1"/>
  <c r="C234" i="5"/>
  <c r="D235" i="5" l="1"/>
  <c r="F235" i="5" s="1"/>
  <c r="G235" i="5" s="1"/>
  <c r="C235" i="5"/>
  <c r="E234" i="5"/>
  <c r="H234" i="5"/>
  <c r="B234" i="5"/>
  <c r="K234" i="5" a="1"/>
  <c r="K234" i="5" s="1"/>
  <c r="J234" i="5" a="1"/>
  <c r="J234" i="5" s="1"/>
  <c r="L234" i="5" a="1"/>
  <c r="L234" i="5" s="1"/>
  <c r="I234" i="5" a="1"/>
  <c r="I234" i="5" s="1"/>
  <c r="N233" i="5"/>
  <c r="M233" i="5" a="1"/>
  <c r="M233" i="5" s="1"/>
  <c r="O233" i="5" s="1"/>
  <c r="N234" i="5" l="1"/>
  <c r="M234" i="5" a="1"/>
  <c r="M234" i="5" s="1"/>
  <c r="O234" i="5" s="1"/>
  <c r="E235" i="5"/>
  <c r="H235" i="5"/>
  <c r="L235" i="5" a="1"/>
  <c r="L235" i="5" s="1"/>
  <c r="I235" i="5" a="1"/>
  <c r="I235" i="5" s="1"/>
  <c r="K235" i="5" a="1"/>
  <c r="K235" i="5" s="1"/>
  <c r="B235" i="5"/>
  <c r="J235" i="5" a="1"/>
  <c r="J235" i="5" s="1"/>
  <c r="D236" i="5"/>
  <c r="F236" i="5" s="1"/>
  <c r="G236" i="5" s="1"/>
  <c r="C236" i="5"/>
  <c r="D237" i="5" l="1"/>
  <c r="F237" i="5" s="1"/>
  <c r="G237" i="5" s="1"/>
  <c r="C237" i="5"/>
  <c r="N235" i="5"/>
  <c r="M235" i="5" a="1"/>
  <c r="M235" i="5" s="1"/>
  <c r="O235" i="5" s="1"/>
  <c r="K236" i="5" a="1"/>
  <c r="K236" i="5" s="1"/>
  <c r="I236" i="5" a="1"/>
  <c r="I236" i="5" s="1"/>
  <c r="E236" i="5"/>
  <c r="H236" i="5"/>
  <c r="B236" i="5"/>
  <c r="J236" i="5" a="1"/>
  <c r="J236" i="5" s="1"/>
  <c r="L236" i="5" a="1"/>
  <c r="L236" i="5" s="1"/>
  <c r="D238" i="5" l="1"/>
  <c r="F238" i="5" s="1"/>
  <c r="G238" i="5" s="1"/>
  <c r="C238" i="5"/>
  <c r="H237" i="5"/>
  <c r="K237" i="5" a="1"/>
  <c r="K237" i="5" s="1"/>
  <c r="I237" i="5" a="1"/>
  <c r="I237" i="5" s="1"/>
  <c r="B237" i="5"/>
  <c r="L237" i="5" a="1"/>
  <c r="L237" i="5" s="1"/>
  <c r="E237" i="5"/>
  <c r="J237" i="5" a="1"/>
  <c r="J237" i="5" s="1"/>
  <c r="M236" i="5" a="1"/>
  <c r="M236" i="5" s="1"/>
  <c r="O236" i="5" s="1"/>
  <c r="N236" i="5"/>
  <c r="N237" i="5" l="1"/>
  <c r="M237" i="5" a="1"/>
  <c r="M237" i="5" s="1"/>
  <c r="O237" i="5" s="1"/>
  <c r="B238" i="5"/>
  <c r="I238" i="5" a="1"/>
  <c r="I238" i="5" s="1"/>
  <c r="K238" i="5" a="1"/>
  <c r="K238" i="5" s="1"/>
  <c r="L238" i="5" a="1"/>
  <c r="L238" i="5" s="1"/>
  <c r="H238" i="5"/>
  <c r="E238" i="5"/>
  <c r="J238" i="5" a="1"/>
  <c r="J238" i="5" s="1"/>
  <c r="D239" i="5"/>
  <c r="F239" i="5" s="1"/>
  <c r="G239" i="5" s="1"/>
  <c r="C239" i="5"/>
  <c r="N238" i="5" l="1"/>
  <c r="M238" i="5" a="1"/>
  <c r="M238" i="5" s="1"/>
  <c r="O238" i="5" s="1"/>
  <c r="D240" i="5"/>
  <c r="F240" i="5" s="1"/>
  <c r="G240" i="5" s="1"/>
  <c r="C240" i="5"/>
  <c r="E239" i="5"/>
  <c r="J239" i="5" a="1"/>
  <c r="J239" i="5" s="1"/>
  <c r="B239" i="5"/>
  <c r="L239" i="5" a="1"/>
  <c r="L239" i="5" s="1"/>
  <c r="I239" i="5" a="1"/>
  <c r="I239" i="5" s="1"/>
  <c r="H239" i="5"/>
  <c r="K239" i="5" a="1"/>
  <c r="K239" i="5" s="1"/>
  <c r="J240" i="5" l="1" a="1"/>
  <c r="J240" i="5" s="1"/>
  <c r="K240" i="5" a="1"/>
  <c r="K240" i="5" s="1"/>
  <c r="E240" i="5"/>
  <c r="L240" i="5" a="1"/>
  <c r="L240" i="5" s="1"/>
  <c r="I240" i="5" a="1"/>
  <c r="I240" i="5" s="1"/>
  <c r="H240" i="5"/>
  <c r="B240" i="5"/>
  <c r="D241" i="5"/>
  <c r="F241" i="5" s="1"/>
  <c r="G241" i="5" s="1"/>
  <c r="C241" i="5"/>
  <c r="M239" i="5" a="1"/>
  <c r="M239" i="5" s="1"/>
  <c r="O239" i="5" s="1"/>
  <c r="N239" i="5"/>
  <c r="M240" i="5" l="1" a="1"/>
  <c r="M240" i="5" s="1"/>
  <c r="O240" i="5" s="1"/>
  <c r="N240" i="5"/>
  <c r="H241" i="5"/>
  <c r="L241" i="5" a="1"/>
  <c r="L241" i="5" s="1"/>
  <c r="I241" i="5" a="1"/>
  <c r="I241" i="5" s="1"/>
  <c r="J241" i="5" a="1"/>
  <c r="J241" i="5" s="1"/>
  <c r="K241" i="5" a="1"/>
  <c r="K241" i="5" s="1"/>
  <c r="B241" i="5"/>
  <c r="E241" i="5"/>
  <c r="D242" i="5"/>
  <c r="F242" i="5" s="1"/>
  <c r="G242" i="5" s="1"/>
  <c r="C242" i="5"/>
  <c r="D243" i="5" l="1"/>
  <c r="F243" i="5" s="1"/>
  <c r="G243" i="5" s="1"/>
  <c r="C243" i="5"/>
  <c r="B242" i="5"/>
  <c r="K242" i="5" a="1"/>
  <c r="K242" i="5" s="1"/>
  <c r="L242" i="5" a="1"/>
  <c r="L242" i="5" s="1"/>
  <c r="H242" i="5"/>
  <c r="E242" i="5"/>
  <c r="I242" i="5" a="1"/>
  <c r="I242" i="5" s="1"/>
  <c r="J242" i="5" a="1"/>
  <c r="J242" i="5" s="1"/>
  <c r="M241" i="5" a="1"/>
  <c r="M241" i="5" s="1"/>
  <c r="O241" i="5" s="1"/>
  <c r="N241" i="5"/>
  <c r="M242" i="5" l="1" a="1"/>
  <c r="M242" i="5" s="1"/>
  <c r="O242" i="5" s="1"/>
  <c r="N242" i="5"/>
  <c r="D244" i="5"/>
  <c r="F244" i="5" s="1"/>
  <c r="G244" i="5" s="1"/>
  <c r="C244" i="5"/>
  <c r="K243" i="5" a="1"/>
  <c r="K243" i="5" s="1"/>
  <c r="L243" i="5" a="1"/>
  <c r="L243" i="5" s="1"/>
  <c r="E243" i="5"/>
  <c r="H243" i="5"/>
  <c r="B243" i="5"/>
  <c r="I243" i="5" a="1"/>
  <c r="I243" i="5" s="1"/>
  <c r="J243" i="5" a="1"/>
  <c r="J243" i="5" s="1"/>
  <c r="D245" i="5" l="1"/>
  <c r="F245" i="5" s="1"/>
  <c r="G245" i="5" s="1"/>
  <c r="C245" i="5"/>
  <c r="H244" i="5"/>
  <c r="K244" i="5" a="1"/>
  <c r="K244" i="5" s="1"/>
  <c r="B244" i="5"/>
  <c r="I244" i="5" a="1"/>
  <c r="I244" i="5" s="1"/>
  <c r="E244" i="5"/>
  <c r="J244" i="5" a="1"/>
  <c r="J244" i="5" s="1"/>
  <c r="L244" i="5" a="1"/>
  <c r="L244" i="5" s="1"/>
  <c r="N243" i="5"/>
  <c r="M243" i="5" a="1"/>
  <c r="M243" i="5" s="1"/>
  <c r="O243" i="5" s="1"/>
  <c r="M244" i="5" l="1" a="1"/>
  <c r="M244" i="5" s="1"/>
  <c r="O244" i="5" s="1"/>
  <c r="N244" i="5"/>
  <c r="D246" i="5"/>
  <c r="F246" i="5" s="1"/>
  <c r="G246" i="5" s="1"/>
  <c r="C246" i="5"/>
  <c r="H245" i="5"/>
  <c r="J245" i="5" a="1"/>
  <c r="J245" i="5" s="1"/>
  <c r="B245" i="5"/>
  <c r="K245" i="5" a="1"/>
  <c r="K245" i="5" s="1"/>
  <c r="I245" i="5" a="1"/>
  <c r="I245" i="5" s="1"/>
  <c r="E245" i="5"/>
  <c r="L245" i="5" a="1"/>
  <c r="L245" i="5" s="1"/>
  <c r="M245" i="5" l="1" a="1"/>
  <c r="M245" i="5" s="1"/>
  <c r="O245" i="5" s="1"/>
  <c r="N245" i="5"/>
  <c r="D247" i="5"/>
  <c r="F247" i="5" s="1"/>
  <c r="G247" i="5" s="1"/>
  <c r="C247" i="5"/>
  <c r="B246" i="5"/>
  <c r="K246" i="5" a="1"/>
  <c r="K246" i="5" s="1"/>
  <c r="E246" i="5"/>
  <c r="L246" i="5" a="1"/>
  <c r="L246" i="5" s="1"/>
  <c r="I246" i="5" a="1"/>
  <c r="I246" i="5" s="1"/>
  <c r="H246" i="5"/>
  <c r="J246" i="5" a="1"/>
  <c r="J246" i="5" s="1"/>
  <c r="J247" i="5" l="1" a="1"/>
  <c r="J247" i="5" s="1"/>
  <c r="B247" i="5"/>
  <c r="K247" i="5" a="1"/>
  <c r="K247" i="5" s="1"/>
  <c r="E247" i="5"/>
  <c r="L247" i="5" a="1"/>
  <c r="L247" i="5" s="1"/>
  <c r="H247" i="5"/>
  <c r="I247" i="5" a="1"/>
  <c r="I247" i="5" s="1"/>
  <c r="D248" i="5"/>
  <c r="F248" i="5" s="1"/>
  <c r="G248" i="5" s="1"/>
  <c r="C248" i="5"/>
  <c r="N246" i="5"/>
  <c r="M246" i="5" a="1"/>
  <c r="M246" i="5" s="1"/>
  <c r="O246" i="5" s="1"/>
  <c r="N247" i="5" l="1"/>
  <c r="M247" i="5" a="1"/>
  <c r="M247" i="5" s="1"/>
  <c r="O247" i="5" s="1"/>
  <c r="D249" i="5"/>
  <c r="F249" i="5" s="1"/>
  <c r="G249" i="5" s="1"/>
  <c r="C249" i="5"/>
  <c r="H248" i="5"/>
  <c r="I248" i="5" a="1"/>
  <c r="I248" i="5" s="1"/>
  <c r="E248" i="5"/>
  <c r="J248" i="5" a="1"/>
  <c r="J248" i="5" s="1"/>
  <c r="K248" i="5" a="1"/>
  <c r="K248" i="5" s="1"/>
  <c r="L248" i="5" a="1"/>
  <c r="L248" i="5" s="1"/>
  <c r="B248" i="5"/>
  <c r="M248" i="5" l="1" a="1"/>
  <c r="M248" i="5" s="1"/>
  <c r="O248" i="5" s="1"/>
  <c r="N248" i="5"/>
  <c r="I249" i="5" a="1"/>
  <c r="I249" i="5" s="1"/>
  <c r="H249" i="5"/>
  <c r="J249" i="5" a="1"/>
  <c r="J249" i="5" s="1"/>
  <c r="K249" i="5" a="1"/>
  <c r="K249" i="5" s="1"/>
  <c r="B249" i="5"/>
  <c r="E249" i="5"/>
  <c r="L249" i="5" a="1"/>
  <c r="L249" i="5" s="1"/>
  <c r="D250" i="5"/>
  <c r="F250" i="5" s="1"/>
  <c r="G250" i="5" s="1"/>
  <c r="C250" i="5"/>
  <c r="D251" i="5" l="1"/>
  <c r="F251" i="5" s="1"/>
  <c r="G251" i="5" s="1"/>
  <c r="C251" i="5"/>
  <c r="M249" i="5" a="1"/>
  <c r="M249" i="5" s="1"/>
  <c r="O249" i="5" s="1"/>
  <c r="N249" i="5"/>
  <c r="E250" i="5"/>
  <c r="L250" i="5" a="1"/>
  <c r="L250" i="5" s="1"/>
  <c r="I250" i="5" a="1"/>
  <c r="I250" i="5" s="1"/>
  <c r="H250" i="5"/>
  <c r="J250" i="5" a="1"/>
  <c r="J250" i="5" s="1"/>
  <c r="B250" i="5"/>
  <c r="K250" i="5" a="1"/>
  <c r="K250" i="5" s="1"/>
  <c r="D252" i="5" l="1"/>
  <c r="F252" i="5" s="1"/>
  <c r="G252" i="5" s="1"/>
  <c r="C252" i="5"/>
  <c r="J251" i="5" a="1"/>
  <c r="J251" i="5" s="1"/>
  <c r="K251" i="5" a="1"/>
  <c r="K251" i="5" s="1"/>
  <c r="B251" i="5"/>
  <c r="E251" i="5"/>
  <c r="L251" i="5" a="1"/>
  <c r="L251" i="5" s="1"/>
  <c r="H251" i="5"/>
  <c r="I251" i="5" a="1"/>
  <c r="I251" i="5" s="1"/>
  <c r="M250" i="5" a="1"/>
  <c r="M250" i="5" s="1"/>
  <c r="O250" i="5" s="1"/>
  <c r="N250" i="5"/>
  <c r="H252" i="5" l="1"/>
  <c r="J252" i="5" a="1"/>
  <c r="J252" i="5" s="1"/>
  <c r="K252" i="5" a="1"/>
  <c r="K252" i="5" s="1"/>
  <c r="B252" i="5"/>
  <c r="E252" i="5"/>
  <c r="I252" i="5" a="1"/>
  <c r="I252" i="5" s="1"/>
  <c r="L252" i="5" a="1"/>
  <c r="L252" i="5" s="1"/>
  <c r="D253" i="5"/>
  <c r="F253" i="5" s="1"/>
  <c r="G253" i="5" s="1"/>
  <c r="C253" i="5"/>
  <c r="N251" i="5"/>
  <c r="M251" i="5" a="1"/>
  <c r="M251" i="5" s="1"/>
  <c r="O251" i="5" s="1"/>
  <c r="D254" i="5" l="1"/>
  <c r="F254" i="5" s="1"/>
  <c r="G254" i="5" s="1"/>
  <c r="C254" i="5"/>
  <c r="E253" i="5"/>
  <c r="H253" i="5"/>
  <c r="L253" i="5" a="1"/>
  <c r="L253" i="5" s="1"/>
  <c r="I253" i="5" a="1"/>
  <c r="I253" i="5" s="1"/>
  <c r="J253" i="5" a="1"/>
  <c r="J253" i="5" s="1"/>
  <c r="K253" i="5" a="1"/>
  <c r="K253" i="5" s="1"/>
  <c r="B253" i="5"/>
  <c r="M252" i="5" a="1"/>
  <c r="M252" i="5" s="1"/>
  <c r="O252" i="5" s="1"/>
  <c r="N252" i="5"/>
  <c r="N253" i="5" l="1"/>
  <c r="M253" i="5" a="1"/>
  <c r="M253" i="5" s="1"/>
  <c r="O253" i="5" s="1"/>
  <c r="D255" i="5"/>
  <c r="F255" i="5" s="1"/>
  <c r="G255" i="5" s="1"/>
  <c r="C255" i="5"/>
  <c r="E254" i="5"/>
  <c r="I254" i="5" a="1"/>
  <c r="I254" i="5" s="1"/>
  <c r="L254" i="5" a="1"/>
  <c r="L254" i="5" s="1"/>
  <c r="H254" i="5"/>
  <c r="J254" i="5" a="1"/>
  <c r="J254" i="5" s="1"/>
  <c r="K254" i="5" a="1"/>
  <c r="K254" i="5" s="1"/>
  <c r="B254" i="5"/>
  <c r="D256" i="5" l="1"/>
  <c r="F256" i="5" s="1"/>
  <c r="G256" i="5" s="1"/>
  <c r="C256" i="5"/>
  <c r="J255" i="5" a="1"/>
  <c r="J255" i="5" s="1"/>
  <c r="B255" i="5"/>
  <c r="K255" i="5" a="1"/>
  <c r="K255" i="5" s="1"/>
  <c r="E255" i="5"/>
  <c r="L255" i="5" a="1"/>
  <c r="L255" i="5" s="1"/>
  <c r="H255" i="5"/>
  <c r="I255" i="5" a="1"/>
  <c r="I255" i="5" s="1"/>
  <c r="M254" i="5" a="1"/>
  <c r="M254" i="5" s="1"/>
  <c r="O254" i="5" s="1"/>
  <c r="N254" i="5"/>
  <c r="H256" i="5" l="1"/>
  <c r="I256" i="5" a="1"/>
  <c r="I256" i="5" s="1"/>
  <c r="K256" i="5" a="1"/>
  <c r="K256" i="5" s="1"/>
  <c r="J256" i="5" a="1"/>
  <c r="J256" i="5" s="1"/>
  <c r="L256" i="5" a="1"/>
  <c r="L256" i="5" s="1"/>
  <c r="E256" i="5"/>
  <c r="B256" i="5"/>
  <c r="D257" i="5"/>
  <c r="F257" i="5" s="1"/>
  <c r="G257" i="5" s="1"/>
  <c r="C257" i="5"/>
  <c r="M255" i="5" a="1"/>
  <c r="M255" i="5" s="1"/>
  <c r="O255" i="5" s="1"/>
  <c r="N255" i="5"/>
  <c r="D258" i="5" l="1"/>
  <c r="F258" i="5" s="1"/>
  <c r="G258" i="5" s="1"/>
  <c r="C258" i="5"/>
  <c r="E257" i="5"/>
  <c r="L257" i="5" a="1"/>
  <c r="L257" i="5" s="1"/>
  <c r="H257" i="5"/>
  <c r="J257" i="5" a="1"/>
  <c r="J257" i="5" s="1"/>
  <c r="B257" i="5"/>
  <c r="K257" i="5" a="1"/>
  <c r="K257" i="5" s="1"/>
  <c r="I257" i="5" a="1"/>
  <c r="I257" i="5" s="1"/>
  <c r="M256" i="5" a="1"/>
  <c r="M256" i="5" s="1"/>
  <c r="O256" i="5" s="1"/>
  <c r="N256" i="5"/>
  <c r="N257" i="5" l="1"/>
  <c r="M257" i="5" a="1"/>
  <c r="M257" i="5" s="1"/>
  <c r="O257" i="5" s="1"/>
  <c r="D259" i="5"/>
  <c r="F259" i="5" s="1"/>
  <c r="G259" i="5" s="1"/>
  <c r="C259" i="5"/>
  <c r="B258" i="5"/>
  <c r="H258" i="5"/>
  <c r="K258" i="5" a="1"/>
  <c r="K258" i="5" s="1"/>
  <c r="E258" i="5"/>
  <c r="L258" i="5" a="1"/>
  <c r="L258" i="5" s="1"/>
  <c r="I258" i="5" a="1"/>
  <c r="I258" i="5" s="1"/>
  <c r="J258" i="5" a="1"/>
  <c r="J258" i="5" s="1"/>
  <c r="N258" i="5" l="1"/>
  <c r="M258" i="5" a="1"/>
  <c r="M258" i="5" s="1"/>
  <c r="O258" i="5" s="1"/>
  <c r="J259" i="5" a="1"/>
  <c r="J259" i="5" s="1"/>
  <c r="B259" i="5"/>
  <c r="K259" i="5" a="1"/>
  <c r="K259" i="5" s="1"/>
  <c r="H259" i="5"/>
  <c r="E259" i="5"/>
  <c r="L259" i="5" a="1"/>
  <c r="L259" i="5" s="1"/>
  <c r="I259" i="5" a="1"/>
  <c r="I259" i="5" s="1"/>
  <c r="D260" i="5"/>
  <c r="F260" i="5" s="1"/>
  <c r="G260" i="5" s="1"/>
  <c r="C260" i="5"/>
  <c r="N259" i="5" l="1"/>
  <c r="M259" i="5" a="1"/>
  <c r="M259" i="5" s="1"/>
  <c r="O259" i="5" s="1"/>
  <c r="D261" i="5"/>
  <c r="F261" i="5" s="1"/>
  <c r="G261" i="5" s="1"/>
  <c r="C261" i="5"/>
  <c r="H260" i="5"/>
  <c r="J260" i="5" a="1"/>
  <c r="J260" i="5" s="1"/>
  <c r="E260" i="5"/>
  <c r="K260" i="5" a="1"/>
  <c r="K260" i="5" s="1"/>
  <c r="L260" i="5" a="1"/>
  <c r="L260" i="5" s="1"/>
  <c r="B260" i="5"/>
  <c r="I260" i="5" a="1"/>
  <c r="I260" i="5" s="1"/>
  <c r="M260" i="5" l="1" a="1"/>
  <c r="M260" i="5" s="1"/>
  <c r="O260" i="5" s="1"/>
  <c r="N260" i="5"/>
  <c r="D262" i="5"/>
  <c r="F262" i="5" s="1"/>
  <c r="G262" i="5" s="1"/>
  <c r="C262" i="5"/>
  <c r="H261" i="5"/>
  <c r="I261" i="5" a="1"/>
  <c r="I261" i="5" s="1"/>
  <c r="J261" i="5" a="1"/>
  <c r="J261" i="5" s="1"/>
  <c r="E261" i="5"/>
  <c r="L261" i="5" a="1"/>
  <c r="L261" i="5" s="1"/>
  <c r="B261" i="5"/>
  <c r="K261" i="5" a="1"/>
  <c r="K261" i="5" s="1"/>
  <c r="M261" i="5" l="1" a="1"/>
  <c r="M261" i="5" s="1"/>
  <c r="O261" i="5" s="1"/>
  <c r="N261" i="5"/>
  <c r="D263" i="5"/>
  <c r="F263" i="5" s="1"/>
  <c r="G263" i="5" s="1"/>
  <c r="C263" i="5"/>
  <c r="B262" i="5"/>
  <c r="K262" i="5" a="1"/>
  <c r="K262" i="5" s="1"/>
  <c r="E262" i="5"/>
  <c r="L262" i="5" a="1"/>
  <c r="L262" i="5" s="1"/>
  <c r="I262" i="5" a="1"/>
  <c r="I262" i="5" s="1"/>
  <c r="H262" i="5"/>
  <c r="J262" i="5" a="1"/>
  <c r="J262" i="5" s="1"/>
  <c r="D264" i="5" l="1"/>
  <c r="F264" i="5" s="1"/>
  <c r="G264" i="5" s="1"/>
  <c r="C264" i="5"/>
  <c r="J263" i="5" a="1"/>
  <c r="J263" i="5" s="1"/>
  <c r="B263" i="5"/>
  <c r="K263" i="5" a="1"/>
  <c r="K263" i="5" s="1"/>
  <c r="H263" i="5"/>
  <c r="I263" i="5" a="1"/>
  <c r="I263" i="5" s="1"/>
  <c r="E263" i="5"/>
  <c r="L263" i="5" a="1"/>
  <c r="L263" i="5" s="1"/>
  <c r="N262" i="5"/>
  <c r="M262" i="5" a="1"/>
  <c r="M262" i="5" s="1"/>
  <c r="O262" i="5" s="1"/>
  <c r="N263" i="5" l="1"/>
  <c r="M263" i="5" a="1"/>
  <c r="M263" i="5" s="1"/>
  <c r="O263" i="5" s="1"/>
  <c r="D265" i="5"/>
  <c r="F265" i="5" s="1"/>
  <c r="G265" i="5" s="1"/>
  <c r="C265" i="5"/>
  <c r="H264" i="5"/>
  <c r="J264" i="5" a="1"/>
  <c r="J264" i="5" s="1"/>
  <c r="K264" i="5" a="1"/>
  <c r="K264" i="5" s="1"/>
  <c r="L264" i="5" a="1"/>
  <c r="L264" i="5" s="1"/>
  <c r="B264" i="5"/>
  <c r="E264" i="5"/>
  <c r="I264" i="5" a="1"/>
  <c r="I264" i="5" s="1"/>
  <c r="M264" i="5" l="1" a="1"/>
  <c r="M264" i="5" s="1"/>
  <c r="O264" i="5" s="1"/>
  <c r="N264" i="5"/>
  <c r="D266" i="5"/>
  <c r="F266" i="5" s="1"/>
  <c r="G266" i="5" s="1"/>
  <c r="C266" i="5"/>
  <c r="E265" i="5"/>
  <c r="L265" i="5" a="1"/>
  <c r="L265" i="5" s="1"/>
  <c r="H265" i="5"/>
  <c r="I265" i="5" a="1"/>
  <c r="I265" i="5" s="1"/>
  <c r="J265" i="5" a="1"/>
  <c r="J265" i="5" s="1"/>
  <c r="B265" i="5"/>
  <c r="K265" i="5" a="1"/>
  <c r="K265" i="5" s="1"/>
  <c r="M265" i="5" l="1" a="1"/>
  <c r="M265" i="5" s="1"/>
  <c r="O265" i="5" s="1"/>
  <c r="N265" i="5"/>
  <c r="B266" i="5"/>
  <c r="K266" i="5" a="1"/>
  <c r="K266" i="5" s="1"/>
  <c r="E266" i="5"/>
  <c r="I266" i="5" a="1"/>
  <c r="I266" i="5" s="1"/>
  <c r="L266" i="5" a="1"/>
  <c r="L266" i="5" s="1"/>
  <c r="H266" i="5"/>
  <c r="J266" i="5" a="1"/>
  <c r="J266" i="5" s="1"/>
  <c r="D267" i="5"/>
  <c r="F267" i="5" s="1"/>
  <c r="G267" i="5" s="1"/>
  <c r="C267" i="5"/>
  <c r="N266" i="5" l="1"/>
  <c r="M266" i="5" a="1"/>
  <c r="M266" i="5" s="1"/>
  <c r="O266" i="5" s="1"/>
  <c r="D268" i="5"/>
  <c r="F268" i="5" s="1"/>
  <c r="G268" i="5" s="1"/>
  <c r="C268" i="5"/>
  <c r="J267" i="5" a="1"/>
  <c r="J267" i="5" s="1"/>
  <c r="B267" i="5"/>
  <c r="E267" i="5"/>
  <c r="K267" i="5" a="1"/>
  <c r="K267" i="5" s="1"/>
  <c r="L267" i="5" a="1"/>
  <c r="L267" i="5" s="1"/>
  <c r="I267" i="5" a="1"/>
  <c r="I267" i="5" s="1"/>
  <c r="H267" i="5"/>
  <c r="D269" i="5" l="1"/>
  <c r="F269" i="5" s="1"/>
  <c r="G269" i="5" s="1"/>
  <c r="C269" i="5"/>
  <c r="N267" i="5"/>
  <c r="M267" i="5" a="1"/>
  <c r="M267" i="5" s="1"/>
  <c r="O267" i="5" s="1"/>
  <c r="H268" i="5"/>
  <c r="I268" i="5" a="1"/>
  <c r="I268" i="5" s="1"/>
  <c r="B268" i="5"/>
  <c r="J268" i="5" a="1"/>
  <c r="J268" i="5" s="1"/>
  <c r="K268" i="5" a="1"/>
  <c r="K268" i="5" s="1"/>
  <c r="E268" i="5"/>
  <c r="L268" i="5" a="1"/>
  <c r="L268" i="5" s="1"/>
  <c r="M268" i="5" l="1" a="1"/>
  <c r="M268" i="5" s="1"/>
  <c r="O268" i="5" s="1"/>
  <c r="N268" i="5"/>
  <c r="E269" i="5"/>
  <c r="L269" i="5" a="1"/>
  <c r="L269" i="5" s="1"/>
  <c r="B269" i="5"/>
  <c r="H269" i="5"/>
  <c r="J269" i="5" a="1"/>
  <c r="J269" i="5" s="1"/>
  <c r="I269" i="5" a="1"/>
  <c r="I269" i="5" s="1"/>
  <c r="K269" i="5" a="1"/>
  <c r="K269" i="5" s="1"/>
  <c r="D270" i="5"/>
  <c r="F270" i="5" s="1"/>
  <c r="G270" i="5" s="1"/>
  <c r="C270" i="5"/>
  <c r="M269" i="5" l="1" a="1"/>
  <c r="M269" i="5" s="1"/>
  <c r="O269" i="5" s="1"/>
  <c r="N269" i="5"/>
  <c r="D271" i="5"/>
  <c r="F271" i="5" s="1"/>
  <c r="G271" i="5" s="1"/>
  <c r="C271" i="5"/>
  <c r="I270" i="5" a="1"/>
  <c r="I270" i="5" s="1"/>
  <c r="H270" i="5"/>
  <c r="K270" i="5" a="1"/>
  <c r="K270" i="5" s="1"/>
  <c r="L270" i="5" a="1"/>
  <c r="L270" i="5" s="1"/>
  <c r="E270" i="5"/>
  <c r="J270" i="5" a="1"/>
  <c r="J270" i="5" s="1"/>
  <c r="B270" i="5"/>
  <c r="N270" i="5" l="1"/>
  <c r="M270" i="5" a="1"/>
  <c r="M270" i="5" s="1"/>
  <c r="O270" i="5" s="1"/>
  <c r="D272" i="5"/>
  <c r="F272" i="5" s="1"/>
  <c r="G272" i="5" s="1"/>
  <c r="C272" i="5"/>
  <c r="J271" i="5" a="1"/>
  <c r="J271" i="5" s="1"/>
  <c r="I271" i="5" a="1"/>
  <c r="I271" i="5" s="1"/>
  <c r="B271" i="5"/>
  <c r="E271" i="5"/>
  <c r="H271" i="5"/>
  <c r="L271" i="5" a="1"/>
  <c r="L271" i="5" s="1"/>
  <c r="K271" i="5" a="1"/>
  <c r="K271" i="5" s="1"/>
  <c r="D273" i="5" l="1"/>
  <c r="F273" i="5" s="1"/>
  <c r="G273" i="5" s="1"/>
  <c r="C273" i="5"/>
  <c r="H272" i="5"/>
  <c r="I272" i="5" a="1"/>
  <c r="I272" i="5" s="1"/>
  <c r="K272" i="5" a="1"/>
  <c r="K272" i="5" s="1"/>
  <c r="J272" i="5" a="1"/>
  <c r="J272" i="5" s="1"/>
  <c r="L272" i="5" a="1"/>
  <c r="L272" i="5" s="1"/>
  <c r="B272" i="5"/>
  <c r="E272" i="5"/>
  <c r="N271" i="5"/>
  <c r="M271" i="5" a="1"/>
  <c r="M271" i="5" s="1"/>
  <c r="O271" i="5" s="1"/>
  <c r="M272" i="5" l="1" a="1"/>
  <c r="M272" i="5" s="1"/>
  <c r="O272" i="5" s="1"/>
  <c r="N272" i="5"/>
  <c r="E273" i="5"/>
  <c r="J273" i="5" a="1"/>
  <c r="J273" i="5" s="1"/>
  <c r="B273" i="5"/>
  <c r="L273" i="5" a="1"/>
  <c r="L273" i="5" s="1"/>
  <c r="H273" i="5"/>
  <c r="K273" i="5" a="1"/>
  <c r="K273" i="5" s="1"/>
  <c r="I273" i="5" a="1"/>
  <c r="I273" i="5" s="1"/>
  <c r="D274" i="5"/>
  <c r="F274" i="5" s="1"/>
  <c r="G274" i="5" s="1"/>
  <c r="C274" i="5"/>
  <c r="M273" i="5" l="1" a="1"/>
  <c r="M273" i="5" s="1"/>
  <c r="O273" i="5" s="1"/>
  <c r="N273" i="5"/>
  <c r="D275" i="5"/>
  <c r="F275" i="5" s="1"/>
  <c r="G275" i="5" s="1"/>
  <c r="C275" i="5"/>
  <c r="B274" i="5"/>
  <c r="I274" i="5" a="1"/>
  <c r="I274" i="5" s="1"/>
  <c r="K274" i="5" a="1"/>
  <c r="K274" i="5" s="1"/>
  <c r="E274" i="5"/>
  <c r="L274" i="5" a="1"/>
  <c r="L274" i="5" s="1"/>
  <c r="H274" i="5"/>
  <c r="J274" i="5" a="1"/>
  <c r="J274" i="5" s="1"/>
  <c r="D276" i="5" l="1"/>
  <c r="F276" i="5" s="1"/>
  <c r="G276" i="5" s="1"/>
  <c r="C276" i="5"/>
  <c r="E275" i="5"/>
  <c r="B275" i="5"/>
  <c r="L275" i="5" a="1"/>
  <c r="L275" i="5" s="1"/>
  <c r="H275" i="5"/>
  <c r="I275" i="5" a="1"/>
  <c r="I275" i="5" s="1"/>
  <c r="K275" i="5" a="1"/>
  <c r="K275" i="5" s="1"/>
  <c r="J275" i="5" a="1"/>
  <c r="J275" i="5" s="1"/>
  <c r="M274" i="5" a="1"/>
  <c r="M274" i="5" s="1"/>
  <c r="O274" i="5" s="1"/>
  <c r="N274" i="5"/>
  <c r="N275" i="5" l="1"/>
  <c r="M275" i="5" a="1"/>
  <c r="M275" i="5" s="1"/>
  <c r="O275" i="5" s="1"/>
  <c r="D277" i="5"/>
  <c r="F277" i="5" s="1"/>
  <c r="G277" i="5" s="1"/>
  <c r="C277" i="5"/>
  <c r="H276" i="5"/>
  <c r="I276" i="5" a="1"/>
  <c r="I276" i="5" s="1"/>
  <c r="E276" i="5"/>
  <c r="K276" i="5" a="1"/>
  <c r="K276" i="5" s="1"/>
  <c r="L276" i="5" a="1"/>
  <c r="L276" i="5" s="1"/>
  <c r="B276" i="5"/>
  <c r="J276" i="5" a="1"/>
  <c r="J276" i="5" s="1"/>
  <c r="N276" i="5" l="1"/>
  <c r="M276" i="5" a="1"/>
  <c r="M276" i="5" s="1"/>
  <c r="O276" i="5" s="1"/>
  <c r="H277" i="5"/>
  <c r="B277" i="5"/>
  <c r="I277" i="5" a="1"/>
  <c r="I277" i="5" s="1"/>
  <c r="L277" i="5" a="1"/>
  <c r="L277" i="5" s="1"/>
  <c r="J277" i="5" a="1"/>
  <c r="J277" i="5" s="1"/>
  <c r="K277" i="5" a="1"/>
  <c r="K277" i="5" s="1"/>
  <c r="E277" i="5"/>
  <c r="D278" i="5"/>
  <c r="F278" i="5" s="1"/>
  <c r="G278" i="5" s="1"/>
  <c r="C278" i="5"/>
  <c r="D279" i="5" l="1"/>
  <c r="F279" i="5" s="1"/>
  <c r="G279" i="5" s="1"/>
  <c r="C279" i="5"/>
  <c r="B278" i="5"/>
  <c r="K278" i="5" a="1"/>
  <c r="K278" i="5" s="1"/>
  <c r="H278" i="5"/>
  <c r="I278" i="5" a="1"/>
  <c r="I278" i="5" s="1"/>
  <c r="J278" i="5" a="1"/>
  <c r="J278" i="5" s="1"/>
  <c r="L278" i="5" a="1"/>
  <c r="L278" i="5" s="1"/>
  <c r="E278" i="5"/>
  <c r="N277" i="5"/>
  <c r="M277" i="5" a="1"/>
  <c r="M277" i="5" s="1"/>
  <c r="O277" i="5" s="1"/>
  <c r="N278" i="5" l="1"/>
  <c r="M278" i="5" a="1"/>
  <c r="M278" i="5" s="1"/>
  <c r="O278" i="5" s="1"/>
  <c r="D280" i="5"/>
  <c r="F280" i="5" s="1"/>
  <c r="G280" i="5" s="1"/>
  <c r="C280" i="5"/>
  <c r="J279" i="5" a="1"/>
  <c r="J279" i="5" s="1"/>
  <c r="K279" i="5" a="1"/>
  <c r="K279" i="5" s="1"/>
  <c r="E279" i="5"/>
  <c r="L279" i="5" a="1"/>
  <c r="L279" i="5" s="1"/>
  <c r="I279" i="5" a="1"/>
  <c r="I279" i="5" s="1"/>
  <c r="B279" i="5"/>
  <c r="H279" i="5"/>
  <c r="D281" i="5" l="1"/>
  <c r="F281" i="5" s="1"/>
  <c r="G281" i="5" s="1"/>
  <c r="C281" i="5"/>
  <c r="N279" i="5"/>
  <c r="M279" i="5" a="1"/>
  <c r="M279" i="5" s="1"/>
  <c r="O279" i="5" s="1"/>
  <c r="E280" i="5"/>
  <c r="I280" i="5" a="1"/>
  <c r="I280" i="5" s="1"/>
  <c r="J280" i="5" a="1"/>
  <c r="J280" i="5" s="1"/>
  <c r="L280" i="5" a="1"/>
  <c r="L280" i="5" s="1"/>
  <c r="B280" i="5"/>
  <c r="K280" i="5" a="1"/>
  <c r="K280" i="5" s="1"/>
  <c r="H280" i="5"/>
  <c r="M280" i="5" l="1" a="1"/>
  <c r="M280" i="5" s="1"/>
  <c r="O280" i="5" s="1"/>
  <c r="N280" i="5"/>
  <c r="D282" i="5"/>
  <c r="F282" i="5" s="1"/>
  <c r="G282" i="5" s="1"/>
  <c r="C282" i="5"/>
  <c r="L281" i="5" a="1"/>
  <c r="L281" i="5" s="1"/>
  <c r="J281" i="5" a="1"/>
  <c r="J281" i="5" s="1"/>
  <c r="H281" i="5"/>
  <c r="K281" i="5" a="1"/>
  <c r="K281" i="5" s="1"/>
  <c r="B281" i="5"/>
  <c r="E281" i="5"/>
  <c r="I281" i="5" a="1"/>
  <c r="I281" i="5" s="1"/>
  <c r="D283" i="5" l="1"/>
  <c r="F283" i="5" s="1"/>
  <c r="G283" i="5" s="1"/>
  <c r="C283" i="5"/>
  <c r="J282" i="5" a="1"/>
  <c r="J282" i="5" s="1"/>
  <c r="E282" i="5"/>
  <c r="I282" i="5" a="1"/>
  <c r="I282" i="5" s="1"/>
  <c r="K282" i="5" a="1"/>
  <c r="K282" i="5" s="1"/>
  <c r="L282" i="5" a="1"/>
  <c r="L282" i="5" s="1"/>
  <c r="B282" i="5"/>
  <c r="H282" i="5"/>
  <c r="N281" i="5"/>
  <c r="M281" i="5" a="1"/>
  <c r="M281" i="5" s="1"/>
  <c r="O281" i="5" s="1"/>
  <c r="D284" i="5" l="1"/>
  <c r="F284" i="5" s="1"/>
  <c r="G284" i="5" s="1"/>
  <c r="C284" i="5"/>
  <c r="N282" i="5"/>
  <c r="M282" i="5" a="1"/>
  <c r="M282" i="5" s="1"/>
  <c r="O282" i="5" s="1"/>
  <c r="I283" i="5" a="1"/>
  <c r="I283" i="5" s="1"/>
  <c r="E283" i="5"/>
  <c r="J283" i="5" a="1"/>
  <c r="J283" i="5" s="1"/>
  <c r="K283" i="5" a="1"/>
  <c r="K283" i="5" s="1"/>
  <c r="L283" i="5" a="1"/>
  <c r="L283" i="5" s="1"/>
  <c r="B283" i="5"/>
  <c r="H283" i="5"/>
  <c r="M283" i="5" l="1" a="1"/>
  <c r="M283" i="5" s="1"/>
  <c r="O283" i="5" s="1"/>
  <c r="N283" i="5"/>
  <c r="D285" i="5"/>
  <c r="F285" i="5" s="1"/>
  <c r="G285" i="5" s="1"/>
  <c r="C285" i="5"/>
  <c r="E284" i="5"/>
  <c r="I284" i="5" a="1"/>
  <c r="I284" i="5" s="1"/>
  <c r="L284" i="5" a="1"/>
  <c r="L284" i="5" s="1"/>
  <c r="J284" i="5" a="1"/>
  <c r="J284" i="5" s="1"/>
  <c r="K284" i="5" a="1"/>
  <c r="K284" i="5" s="1"/>
  <c r="B284" i="5"/>
  <c r="H284" i="5"/>
  <c r="K285" i="5" l="1" a="1"/>
  <c r="K285" i="5" s="1"/>
  <c r="E285" i="5"/>
  <c r="L285" i="5" a="1"/>
  <c r="L285" i="5" s="1"/>
  <c r="I285" i="5" a="1"/>
  <c r="I285" i="5" s="1"/>
  <c r="J285" i="5" a="1"/>
  <c r="J285" i="5" s="1"/>
  <c r="B285" i="5"/>
  <c r="H285" i="5"/>
  <c r="D286" i="5"/>
  <c r="F286" i="5" s="1"/>
  <c r="G286" i="5" s="1"/>
  <c r="C286" i="5"/>
  <c r="M284" i="5" a="1"/>
  <c r="M284" i="5" s="1"/>
  <c r="O284" i="5" s="1"/>
  <c r="N284" i="5"/>
  <c r="M285" i="5" l="1" a="1"/>
  <c r="M285" i="5" s="1"/>
  <c r="O285" i="5" s="1"/>
  <c r="N285" i="5"/>
  <c r="D287" i="5"/>
  <c r="F287" i="5" s="1"/>
  <c r="G287" i="5" s="1"/>
  <c r="C287" i="5"/>
  <c r="J286" i="5" a="1"/>
  <c r="J286" i="5" s="1"/>
  <c r="K286" i="5" a="1"/>
  <c r="K286" i="5" s="1"/>
  <c r="I286" i="5" a="1"/>
  <c r="I286" i="5" s="1"/>
  <c r="E286" i="5"/>
  <c r="L286" i="5" a="1"/>
  <c r="L286" i="5" s="1"/>
  <c r="H286" i="5"/>
  <c r="B286" i="5"/>
  <c r="D288" i="5" l="1"/>
  <c r="F288" i="5" s="1"/>
  <c r="G288" i="5" s="1"/>
  <c r="C288" i="5"/>
  <c r="K287" i="5" a="1"/>
  <c r="K287" i="5" s="1"/>
  <c r="E287" i="5"/>
  <c r="L287" i="5" a="1"/>
  <c r="L287" i="5" s="1"/>
  <c r="H287" i="5"/>
  <c r="B287" i="5"/>
  <c r="I287" i="5" a="1"/>
  <c r="I287" i="5" s="1"/>
  <c r="J287" i="5" a="1"/>
  <c r="J287" i="5" s="1"/>
  <c r="M286" i="5" a="1"/>
  <c r="M286" i="5" s="1"/>
  <c r="O286" i="5" s="1"/>
  <c r="N286" i="5"/>
  <c r="M287" i="5" l="1" a="1"/>
  <c r="M287" i="5" s="1"/>
  <c r="O287" i="5" s="1"/>
  <c r="N287" i="5"/>
  <c r="D289" i="5"/>
  <c r="F289" i="5" s="1"/>
  <c r="G289" i="5" s="1"/>
  <c r="C289" i="5"/>
  <c r="E288" i="5"/>
  <c r="L288" i="5" a="1"/>
  <c r="L288" i="5" s="1"/>
  <c r="H288" i="5"/>
  <c r="I288" i="5" a="1"/>
  <c r="I288" i="5" s="1"/>
  <c r="J288" i="5" a="1"/>
  <c r="J288" i="5" s="1"/>
  <c r="B288" i="5"/>
  <c r="K288" i="5" a="1"/>
  <c r="K288" i="5" s="1"/>
  <c r="D290" i="5" l="1"/>
  <c r="F290" i="5" s="1"/>
  <c r="G290" i="5" s="1"/>
  <c r="C290" i="5"/>
  <c r="K289" i="5" a="1"/>
  <c r="K289" i="5" s="1"/>
  <c r="L289" i="5" a="1"/>
  <c r="L289" i="5" s="1"/>
  <c r="E289" i="5"/>
  <c r="I289" i="5" a="1"/>
  <c r="I289" i="5" s="1"/>
  <c r="J289" i="5" a="1"/>
  <c r="J289" i="5" s="1"/>
  <c r="B289" i="5"/>
  <c r="H289" i="5"/>
  <c r="M288" i="5" a="1"/>
  <c r="M288" i="5" s="1"/>
  <c r="O288" i="5" s="1"/>
  <c r="N288" i="5"/>
  <c r="D291" i="5" l="1"/>
  <c r="F291" i="5" s="1"/>
  <c r="G291" i="5" s="1"/>
  <c r="C291" i="5"/>
  <c r="M289" i="5" a="1"/>
  <c r="M289" i="5" s="1"/>
  <c r="O289" i="5" s="1"/>
  <c r="N289" i="5"/>
  <c r="E290" i="5"/>
  <c r="L290" i="5" a="1"/>
  <c r="L290" i="5" s="1"/>
  <c r="J290" i="5" a="1"/>
  <c r="J290" i="5" s="1"/>
  <c r="K290" i="5" a="1"/>
  <c r="K290" i="5" s="1"/>
  <c r="H290" i="5"/>
  <c r="I290" i="5" a="1"/>
  <c r="I290" i="5" s="1"/>
  <c r="B290" i="5"/>
  <c r="D292" i="5" l="1"/>
  <c r="F292" i="5" s="1"/>
  <c r="G292" i="5" s="1"/>
  <c r="C292" i="5"/>
  <c r="N290" i="5"/>
  <c r="M290" i="5" a="1"/>
  <c r="M290" i="5" s="1"/>
  <c r="O290" i="5" s="1"/>
  <c r="I291" i="5" a="1"/>
  <c r="I291" i="5" s="1"/>
  <c r="E291" i="5"/>
  <c r="L291" i="5" a="1"/>
  <c r="L291" i="5" s="1"/>
  <c r="H291" i="5"/>
  <c r="B291" i="5"/>
  <c r="J291" i="5" a="1"/>
  <c r="J291" i="5" s="1"/>
  <c r="K291" i="5" a="1"/>
  <c r="K291" i="5" s="1"/>
  <c r="E292" i="5" l="1"/>
  <c r="I292" i="5" a="1"/>
  <c r="I292" i="5" s="1"/>
  <c r="L292" i="5" a="1"/>
  <c r="L292" i="5" s="1"/>
  <c r="J292" i="5" a="1"/>
  <c r="J292" i="5" s="1"/>
  <c r="B292" i="5"/>
  <c r="K292" i="5" a="1"/>
  <c r="K292" i="5" s="1"/>
  <c r="H292" i="5"/>
  <c r="D293" i="5"/>
  <c r="F293" i="5" s="1"/>
  <c r="G293" i="5" s="1"/>
  <c r="C293" i="5"/>
  <c r="M291" i="5" a="1"/>
  <c r="M291" i="5" s="1"/>
  <c r="O291" i="5" s="1"/>
  <c r="N291" i="5"/>
  <c r="M292" i="5" l="1" a="1"/>
  <c r="M292" i="5" s="1"/>
  <c r="O292" i="5" s="1"/>
  <c r="N292" i="5"/>
  <c r="D294" i="5"/>
  <c r="F294" i="5" s="1"/>
  <c r="G294" i="5" s="1"/>
  <c r="C294" i="5"/>
  <c r="K293" i="5" a="1"/>
  <c r="K293" i="5" s="1"/>
  <c r="B293" i="5"/>
  <c r="E293" i="5"/>
  <c r="L293" i="5" a="1"/>
  <c r="L293" i="5" s="1"/>
  <c r="I293" i="5" a="1"/>
  <c r="I293" i="5" s="1"/>
  <c r="J293" i="5" a="1"/>
  <c r="J293" i="5" s="1"/>
  <c r="H293" i="5"/>
  <c r="D295" i="5" l="1"/>
  <c r="F295" i="5" s="1"/>
  <c r="G295" i="5" s="1"/>
  <c r="C295" i="5"/>
  <c r="N293" i="5"/>
  <c r="M293" i="5" a="1"/>
  <c r="M293" i="5" s="1"/>
  <c r="O293" i="5" s="1"/>
  <c r="J294" i="5" a="1"/>
  <c r="J294" i="5" s="1"/>
  <c r="K294" i="5" a="1"/>
  <c r="K294" i="5" s="1"/>
  <c r="E294" i="5"/>
  <c r="L294" i="5" a="1"/>
  <c r="L294" i="5" s="1"/>
  <c r="H294" i="5"/>
  <c r="I294" i="5" a="1"/>
  <c r="I294" i="5" s="1"/>
  <c r="B294" i="5"/>
  <c r="D296" i="5" l="1"/>
  <c r="F296" i="5" s="1"/>
  <c r="G296" i="5" s="1"/>
  <c r="C296" i="5"/>
  <c r="N294" i="5"/>
  <c r="M294" i="5" a="1"/>
  <c r="M294" i="5" s="1"/>
  <c r="O294" i="5" s="1"/>
  <c r="I295" i="5" a="1"/>
  <c r="I295" i="5" s="1"/>
  <c r="J295" i="5" a="1"/>
  <c r="J295" i="5" s="1"/>
  <c r="K295" i="5" a="1"/>
  <c r="K295" i="5" s="1"/>
  <c r="E295" i="5"/>
  <c r="L295" i="5" a="1"/>
  <c r="L295" i="5" s="1"/>
  <c r="B295" i="5"/>
  <c r="H295" i="5"/>
  <c r="M295" i="5" l="1" a="1"/>
  <c r="M295" i="5" s="1"/>
  <c r="O295" i="5" s="1"/>
  <c r="N295" i="5"/>
  <c r="E296" i="5"/>
  <c r="I296" i="5" a="1"/>
  <c r="I296" i="5" s="1"/>
  <c r="L296" i="5" a="1"/>
  <c r="L296" i="5" s="1"/>
  <c r="J296" i="5" a="1"/>
  <c r="J296" i="5" s="1"/>
  <c r="B296" i="5"/>
  <c r="K296" i="5" a="1"/>
  <c r="K296" i="5" s="1"/>
  <c r="H296" i="5"/>
  <c r="D297" i="5"/>
  <c r="F297" i="5" s="1"/>
  <c r="G297" i="5" s="1"/>
  <c r="C297" i="5"/>
  <c r="D298" i="5" l="1"/>
  <c r="F298" i="5" s="1"/>
  <c r="G298" i="5" s="1"/>
  <c r="C298" i="5"/>
  <c r="K297" i="5" a="1"/>
  <c r="K297" i="5" s="1"/>
  <c r="E297" i="5"/>
  <c r="J297" i="5" a="1"/>
  <c r="J297" i="5" s="1"/>
  <c r="L297" i="5" a="1"/>
  <c r="L297" i="5" s="1"/>
  <c r="I297" i="5" a="1"/>
  <c r="I297" i="5" s="1"/>
  <c r="B297" i="5"/>
  <c r="H297" i="5"/>
  <c r="N296" i="5"/>
  <c r="M296" i="5" a="1"/>
  <c r="M296" i="5" s="1"/>
  <c r="O296" i="5" s="1"/>
  <c r="J298" i="5" l="1" a="1"/>
  <c r="J298" i="5" s="1"/>
  <c r="E298" i="5"/>
  <c r="K298" i="5" a="1"/>
  <c r="K298" i="5" s="1"/>
  <c r="H298" i="5"/>
  <c r="L298" i="5" a="1"/>
  <c r="L298" i="5" s="1"/>
  <c r="I298" i="5" a="1"/>
  <c r="I298" i="5" s="1"/>
  <c r="B298" i="5"/>
  <c r="D299" i="5"/>
  <c r="F299" i="5" s="1"/>
  <c r="G299" i="5" s="1"/>
  <c r="C299" i="5"/>
  <c r="N297" i="5"/>
  <c r="M297" i="5" a="1"/>
  <c r="M297" i="5" s="1"/>
  <c r="O297" i="5" s="1"/>
  <c r="N298" i="5" l="1"/>
  <c r="M298" i="5" a="1"/>
  <c r="M298" i="5" s="1"/>
  <c r="O298" i="5" s="1"/>
  <c r="D300" i="5"/>
  <c r="F300" i="5" s="1"/>
  <c r="G300" i="5" s="1"/>
  <c r="C300" i="5"/>
  <c r="J299" i="5" a="1"/>
  <c r="J299" i="5" s="1"/>
  <c r="K299" i="5" a="1"/>
  <c r="K299" i="5" s="1"/>
  <c r="E299" i="5"/>
  <c r="L299" i="5" a="1"/>
  <c r="L299" i="5" s="1"/>
  <c r="B299" i="5"/>
  <c r="H299" i="5"/>
  <c r="I299" i="5" a="1"/>
  <c r="I299" i="5" s="1"/>
  <c r="D301" i="5" l="1"/>
  <c r="F301" i="5" s="1"/>
  <c r="G301" i="5" s="1"/>
  <c r="C301" i="5"/>
  <c r="E300" i="5"/>
  <c r="L300" i="5" a="1"/>
  <c r="L300" i="5" s="1"/>
  <c r="I300" i="5" a="1"/>
  <c r="I300" i="5" s="1"/>
  <c r="J300" i="5" a="1"/>
  <c r="J300" i="5" s="1"/>
  <c r="H300" i="5"/>
  <c r="B300" i="5"/>
  <c r="K300" i="5" a="1"/>
  <c r="K300" i="5" s="1"/>
  <c r="N299" i="5"/>
  <c r="M299" i="5" a="1"/>
  <c r="M299" i="5" s="1"/>
  <c r="O299" i="5" s="1"/>
  <c r="M300" i="5" l="1" a="1"/>
  <c r="M300" i="5" s="1"/>
  <c r="O300" i="5" s="1"/>
  <c r="N300" i="5"/>
  <c r="D302" i="5"/>
  <c r="F302" i="5" s="1"/>
  <c r="G302" i="5" s="1"/>
  <c r="C302" i="5"/>
  <c r="L301" i="5" a="1"/>
  <c r="L301" i="5" s="1"/>
  <c r="I301" i="5" a="1"/>
  <c r="I301" i="5" s="1"/>
  <c r="J301" i="5" a="1"/>
  <c r="J301" i="5" s="1"/>
  <c r="B301" i="5"/>
  <c r="H301" i="5"/>
  <c r="K301" i="5" a="1"/>
  <c r="K301" i="5" s="1"/>
  <c r="E301" i="5"/>
  <c r="D303" i="5" l="1"/>
  <c r="F303" i="5" s="1"/>
  <c r="G303" i="5" s="1"/>
  <c r="C303" i="5"/>
  <c r="J302" i="5" a="1"/>
  <c r="J302" i="5" s="1"/>
  <c r="E302" i="5"/>
  <c r="K302" i="5" a="1"/>
  <c r="K302" i="5" s="1"/>
  <c r="L302" i="5" a="1"/>
  <c r="L302" i="5" s="1"/>
  <c r="H302" i="5"/>
  <c r="I302" i="5" a="1"/>
  <c r="I302" i="5" s="1"/>
  <c r="B302" i="5"/>
  <c r="N301" i="5"/>
  <c r="M301" i="5" a="1"/>
  <c r="M301" i="5" s="1"/>
  <c r="O301" i="5" s="1"/>
  <c r="N302" i="5" l="1"/>
  <c r="M302" i="5" a="1"/>
  <c r="M302" i="5" s="1"/>
  <c r="O302" i="5" s="1"/>
  <c r="D304" i="5"/>
  <c r="F304" i="5" s="1"/>
  <c r="G304" i="5" s="1"/>
  <c r="C304" i="5"/>
  <c r="I303" i="5" a="1"/>
  <c r="I303" i="5" s="1"/>
  <c r="K303" i="5" a="1"/>
  <c r="K303" i="5" s="1"/>
  <c r="J303" i="5" a="1"/>
  <c r="J303" i="5" s="1"/>
  <c r="E303" i="5"/>
  <c r="L303" i="5" a="1"/>
  <c r="L303" i="5" s="1"/>
  <c r="B303" i="5"/>
  <c r="H303" i="5"/>
  <c r="D305" i="5" l="1"/>
  <c r="F305" i="5" s="1"/>
  <c r="G305" i="5" s="1"/>
  <c r="C305" i="5"/>
  <c r="M303" i="5" a="1"/>
  <c r="M303" i="5" s="1"/>
  <c r="O303" i="5" s="1"/>
  <c r="N303" i="5"/>
  <c r="E304" i="5"/>
  <c r="L304" i="5" a="1"/>
  <c r="L304" i="5" s="1"/>
  <c r="I304" i="5" a="1"/>
  <c r="I304" i="5" s="1"/>
  <c r="B304" i="5"/>
  <c r="K304" i="5" a="1"/>
  <c r="K304" i="5" s="1"/>
  <c r="H304" i="5"/>
  <c r="J304" i="5" a="1"/>
  <c r="J304" i="5" s="1"/>
  <c r="D306" i="5" l="1"/>
  <c r="F306" i="5" s="1"/>
  <c r="G306" i="5" s="1"/>
  <c r="C306" i="5"/>
  <c r="L305" i="5" a="1"/>
  <c r="L305" i="5" s="1"/>
  <c r="I305" i="5" a="1"/>
  <c r="I305" i="5" s="1"/>
  <c r="J305" i="5" a="1"/>
  <c r="J305" i="5" s="1"/>
  <c r="B305" i="5"/>
  <c r="H305" i="5"/>
  <c r="K305" i="5" a="1"/>
  <c r="K305" i="5" s="1"/>
  <c r="E305" i="5"/>
  <c r="M304" i="5" a="1"/>
  <c r="M304" i="5" s="1"/>
  <c r="O304" i="5" s="1"/>
  <c r="N304" i="5"/>
  <c r="N305" i="5" l="1"/>
  <c r="M305" i="5" a="1"/>
  <c r="M305" i="5" s="1"/>
  <c r="O305" i="5" s="1"/>
  <c r="D307" i="5"/>
  <c r="F307" i="5" s="1"/>
  <c r="G307" i="5" s="1"/>
  <c r="C307" i="5"/>
  <c r="J306" i="5" a="1"/>
  <c r="J306" i="5" s="1"/>
  <c r="K306" i="5" a="1"/>
  <c r="K306" i="5" s="1"/>
  <c r="E306" i="5"/>
  <c r="B306" i="5"/>
  <c r="L306" i="5" a="1"/>
  <c r="L306" i="5" s="1"/>
  <c r="H306" i="5"/>
  <c r="I306" i="5" a="1"/>
  <c r="I306" i="5" s="1"/>
  <c r="D308" i="5" l="1"/>
  <c r="F308" i="5" s="1"/>
  <c r="G308" i="5" s="1"/>
  <c r="C308" i="5"/>
  <c r="I307" i="5" a="1"/>
  <c r="I307" i="5" s="1"/>
  <c r="J307" i="5" a="1"/>
  <c r="J307" i="5" s="1"/>
  <c r="K307" i="5" a="1"/>
  <c r="K307" i="5" s="1"/>
  <c r="B307" i="5"/>
  <c r="E307" i="5"/>
  <c r="L307" i="5" a="1"/>
  <c r="L307" i="5" s="1"/>
  <c r="H307" i="5"/>
  <c r="M306" i="5" a="1"/>
  <c r="M306" i="5" s="1"/>
  <c r="O306" i="5" s="1"/>
  <c r="N306" i="5"/>
  <c r="D309" i="5" l="1"/>
  <c r="F309" i="5" s="1"/>
  <c r="G309" i="5" s="1"/>
  <c r="C309" i="5"/>
  <c r="M307" i="5" a="1"/>
  <c r="M307" i="5" s="1"/>
  <c r="O307" i="5" s="1"/>
  <c r="N307" i="5"/>
  <c r="E308" i="5"/>
  <c r="J308" i="5" a="1"/>
  <c r="J308" i="5" s="1"/>
  <c r="B308" i="5"/>
  <c r="L308" i="5" a="1"/>
  <c r="L308" i="5" s="1"/>
  <c r="I308" i="5" a="1"/>
  <c r="I308" i="5" s="1"/>
  <c r="K308" i="5" a="1"/>
  <c r="K308" i="5" s="1"/>
  <c r="H308" i="5"/>
  <c r="M308" i="5" l="1" a="1"/>
  <c r="M308" i="5" s="1"/>
  <c r="O308" i="5" s="1"/>
  <c r="N308" i="5"/>
  <c r="D310" i="5"/>
  <c r="F310" i="5" s="1"/>
  <c r="G310" i="5" s="1"/>
  <c r="C310" i="5"/>
  <c r="L309" i="5" a="1"/>
  <c r="L309" i="5" s="1"/>
  <c r="I309" i="5" a="1"/>
  <c r="I309" i="5" s="1"/>
  <c r="J309" i="5" a="1"/>
  <c r="J309" i="5" s="1"/>
  <c r="B309" i="5"/>
  <c r="H309" i="5"/>
  <c r="E309" i="5"/>
  <c r="K309" i="5" a="1"/>
  <c r="K309" i="5" s="1"/>
  <c r="J310" i="5" l="1" a="1"/>
  <c r="J310" i="5" s="1"/>
  <c r="E310" i="5"/>
  <c r="L310" i="5" a="1"/>
  <c r="L310" i="5" s="1"/>
  <c r="H310" i="5"/>
  <c r="K310" i="5" a="1"/>
  <c r="K310" i="5" s="1"/>
  <c r="I310" i="5" a="1"/>
  <c r="I310" i="5" s="1"/>
  <c r="B310" i="5"/>
  <c r="D311" i="5"/>
  <c r="F311" i="5" s="1"/>
  <c r="G311" i="5" s="1"/>
  <c r="C311" i="5"/>
  <c r="M309" i="5" a="1"/>
  <c r="M309" i="5" s="1"/>
  <c r="O309" i="5" s="1"/>
  <c r="N309" i="5"/>
  <c r="M310" i="5" l="1" a="1"/>
  <c r="M310" i="5" s="1"/>
  <c r="O310" i="5" s="1"/>
  <c r="N310" i="5"/>
  <c r="D312" i="5"/>
  <c r="F312" i="5" s="1"/>
  <c r="G312" i="5" s="1"/>
  <c r="C312" i="5"/>
  <c r="I311" i="5" a="1"/>
  <c r="I311" i="5" s="1"/>
  <c r="H311" i="5"/>
  <c r="J311" i="5" a="1"/>
  <c r="J311" i="5" s="1"/>
  <c r="K311" i="5" a="1"/>
  <c r="K311" i="5" s="1"/>
  <c r="E311" i="5"/>
  <c r="L311" i="5" a="1"/>
  <c r="L311" i="5" s="1"/>
  <c r="B311" i="5"/>
  <c r="N311" i="5" l="1"/>
  <c r="M311" i="5" a="1"/>
  <c r="M311" i="5" s="1"/>
  <c r="O311" i="5" s="1"/>
  <c r="D313" i="5"/>
  <c r="F313" i="5" s="1"/>
  <c r="G313" i="5" s="1"/>
  <c r="C313" i="5"/>
  <c r="E312" i="5"/>
  <c r="L312" i="5" a="1"/>
  <c r="L312" i="5" s="1"/>
  <c r="I312" i="5" a="1"/>
  <c r="I312" i="5" s="1"/>
  <c r="J312" i="5" a="1"/>
  <c r="J312" i="5" s="1"/>
  <c r="B312" i="5"/>
  <c r="K312" i="5" a="1"/>
  <c r="K312" i="5" s="1"/>
  <c r="H312" i="5"/>
  <c r="D314" i="5" l="1"/>
  <c r="F314" i="5" s="1"/>
  <c r="G314" i="5" s="1"/>
  <c r="C314" i="5"/>
  <c r="M312" i="5" a="1"/>
  <c r="M312" i="5" s="1"/>
  <c r="O312" i="5" s="1"/>
  <c r="N312" i="5"/>
  <c r="L313" i="5" a="1"/>
  <c r="L313" i="5" s="1"/>
  <c r="I313" i="5" a="1"/>
  <c r="I313" i="5" s="1"/>
  <c r="J313" i="5" a="1"/>
  <c r="J313" i="5" s="1"/>
  <c r="H313" i="5"/>
  <c r="E313" i="5"/>
  <c r="B313" i="5"/>
  <c r="K313" i="5" a="1"/>
  <c r="K313" i="5" s="1"/>
  <c r="D315" i="5" l="1"/>
  <c r="F315" i="5" s="1"/>
  <c r="G315" i="5" s="1"/>
  <c r="C315" i="5"/>
  <c r="J314" i="5" a="1"/>
  <c r="J314" i="5" s="1"/>
  <c r="E314" i="5"/>
  <c r="K314" i="5" a="1"/>
  <c r="K314" i="5" s="1"/>
  <c r="L314" i="5" a="1"/>
  <c r="L314" i="5" s="1"/>
  <c r="H314" i="5"/>
  <c r="I314" i="5" a="1"/>
  <c r="I314" i="5" s="1"/>
  <c r="B314" i="5"/>
  <c r="M313" i="5" a="1"/>
  <c r="M313" i="5" s="1"/>
  <c r="O313" i="5" s="1"/>
  <c r="N313" i="5"/>
  <c r="M314" i="5" l="1" a="1"/>
  <c r="M314" i="5" s="1"/>
  <c r="O314" i="5" s="1"/>
  <c r="N314" i="5"/>
  <c r="I315" i="5" a="1"/>
  <c r="I315" i="5" s="1"/>
  <c r="J315" i="5" a="1"/>
  <c r="J315" i="5" s="1"/>
  <c r="K315" i="5" a="1"/>
  <c r="K315" i="5" s="1"/>
  <c r="E315" i="5"/>
  <c r="L315" i="5" a="1"/>
  <c r="L315" i="5" s="1"/>
  <c r="H315" i="5"/>
  <c r="B315" i="5"/>
  <c r="D316" i="5"/>
  <c r="F316" i="5" s="1"/>
  <c r="G316" i="5" s="1"/>
  <c r="C316" i="5"/>
  <c r="M315" i="5" l="1" a="1"/>
  <c r="M315" i="5" s="1"/>
  <c r="O315" i="5" s="1"/>
  <c r="N315" i="5"/>
  <c r="D317" i="5"/>
  <c r="F317" i="5" s="1"/>
  <c r="G317" i="5" s="1"/>
  <c r="C317" i="5"/>
  <c r="E316" i="5"/>
  <c r="K316" i="5" a="1"/>
  <c r="K316" i="5" s="1"/>
  <c r="L316" i="5" a="1"/>
  <c r="L316" i="5" s="1"/>
  <c r="I316" i="5" a="1"/>
  <c r="I316" i="5" s="1"/>
  <c r="J316" i="5" a="1"/>
  <c r="J316" i="5" s="1"/>
  <c r="B316" i="5"/>
  <c r="H316" i="5"/>
  <c r="L317" i="5" l="1" a="1"/>
  <c r="L317" i="5" s="1"/>
  <c r="J317" i="5" a="1"/>
  <c r="J317" i="5" s="1"/>
  <c r="I317" i="5" a="1"/>
  <c r="I317" i="5" s="1"/>
  <c r="B317" i="5"/>
  <c r="K317" i="5" a="1"/>
  <c r="K317" i="5" s="1"/>
  <c r="H317" i="5"/>
  <c r="E317" i="5"/>
  <c r="D318" i="5"/>
  <c r="F318" i="5" s="1"/>
  <c r="G318" i="5" s="1"/>
  <c r="C318" i="5"/>
  <c r="M316" i="5" a="1"/>
  <c r="M316" i="5" s="1"/>
  <c r="O316" i="5" s="1"/>
  <c r="N316" i="5"/>
  <c r="N317" i="5" l="1"/>
  <c r="M317" i="5" a="1"/>
  <c r="M317" i="5" s="1"/>
  <c r="O317" i="5" s="1"/>
  <c r="J318" i="5" a="1"/>
  <c r="J318" i="5" s="1"/>
  <c r="K318" i="5" a="1"/>
  <c r="K318" i="5" s="1"/>
  <c r="E318" i="5"/>
  <c r="L318" i="5" a="1"/>
  <c r="L318" i="5" s="1"/>
  <c r="B318" i="5"/>
  <c r="H318" i="5"/>
  <c r="I318" i="5" a="1"/>
  <c r="I318" i="5" s="1"/>
  <c r="D319" i="5"/>
  <c r="F319" i="5" s="1"/>
  <c r="G319" i="5" s="1"/>
  <c r="C319" i="5"/>
  <c r="M318" i="5" l="1" a="1"/>
  <c r="M318" i="5" s="1"/>
  <c r="O318" i="5" s="1"/>
  <c r="N318" i="5"/>
  <c r="D320" i="5"/>
  <c r="F320" i="5" s="1"/>
  <c r="G320" i="5" s="1"/>
  <c r="C320" i="5"/>
  <c r="I319" i="5" a="1"/>
  <c r="I319" i="5" s="1"/>
  <c r="J319" i="5" a="1"/>
  <c r="J319" i="5" s="1"/>
  <c r="E319" i="5"/>
  <c r="L319" i="5" a="1"/>
  <c r="L319" i="5" s="1"/>
  <c r="H319" i="5"/>
  <c r="K319" i="5" a="1"/>
  <c r="K319" i="5" s="1"/>
  <c r="B319" i="5"/>
  <c r="D321" i="5" l="1"/>
  <c r="F321" i="5" s="1"/>
  <c r="G321" i="5" s="1"/>
  <c r="C321" i="5"/>
  <c r="E320" i="5"/>
  <c r="L320" i="5" a="1"/>
  <c r="L320" i="5" s="1"/>
  <c r="I320" i="5" a="1"/>
  <c r="I320" i="5" s="1"/>
  <c r="B320" i="5"/>
  <c r="K320" i="5" a="1"/>
  <c r="K320" i="5" s="1"/>
  <c r="H320" i="5"/>
  <c r="J320" i="5" a="1"/>
  <c r="J320" i="5" s="1"/>
  <c r="M319" i="5" a="1"/>
  <c r="M319" i="5" s="1"/>
  <c r="O319" i="5" s="1"/>
  <c r="N319" i="5"/>
  <c r="D322" i="5" l="1"/>
  <c r="F322" i="5" s="1"/>
  <c r="G322" i="5" s="1"/>
  <c r="C322" i="5"/>
  <c r="K321" i="5" a="1"/>
  <c r="K321" i="5" s="1"/>
  <c r="H321" i="5"/>
  <c r="E321" i="5"/>
  <c r="L321" i="5" a="1"/>
  <c r="L321" i="5" s="1"/>
  <c r="J321" i="5" a="1"/>
  <c r="J321" i="5" s="1"/>
  <c r="B321" i="5"/>
  <c r="I321" i="5" a="1"/>
  <c r="I321" i="5" s="1"/>
  <c r="N320" i="5"/>
  <c r="M320" i="5" a="1"/>
  <c r="M320" i="5" s="1"/>
  <c r="O320" i="5" s="1"/>
  <c r="N321" i="5" l="1"/>
  <c r="M321" i="5" a="1"/>
  <c r="M321" i="5" s="1"/>
  <c r="O321" i="5" s="1"/>
  <c r="H322" i="5"/>
  <c r="B322" i="5"/>
  <c r="E322" i="5"/>
  <c r="I322" i="5" a="1"/>
  <c r="I322" i="5" s="1"/>
  <c r="J322" i="5" a="1"/>
  <c r="J322" i="5" s="1"/>
  <c r="L322" i="5" a="1"/>
  <c r="L322" i="5" s="1"/>
  <c r="K322" i="5" a="1"/>
  <c r="K322" i="5" s="1"/>
  <c r="D323" i="5"/>
  <c r="F323" i="5" s="1"/>
  <c r="G323" i="5" s="1"/>
  <c r="C323" i="5"/>
  <c r="D324" i="5" l="1"/>
  <c r="F324" i="5" s="1"/>
  <c r="G324" i="5" s="1"/>
  <c r="C324" i="5"/>
  <c r="I323" i="5" a="1"/>
  <c r="I323" i="5" s="1"/>
  <c r="J323" i="5" a="1"/>
  <c r="J323" i="5" s="1"/>
  <c r="E323" i="5"/>
  <c r="L323" i="5" a="1"/>
  <c r="L323" i="5" s="1"/>
  <c r="H323" i="5"/>
  <c r="B323" i="5"/>
  <c r="K323" i="5" a="1"/>
  <c r="K323" i="5" s="1"/>
  <c r="N322" i="5"/>
  <c r="M322" i="5" a="1"/>
  <c r="M322" i="5" s="1"/>
  <c r="O322" i="5" s="1"/>
  <c r="D325" i="5" l="1"/>
  <c r="F325" i="5" s="1"/>
  <c r="G325" i="5" s="1"/>
  <c r="C325" i="5"/>
  <c r="M323" i="5" a="1"/>
  <c r="M323" i="5" s="1"/>
  <c r="O323" i="5" s="1"/>
  <c r="N323" i="5"/>
  <c r="E324" i="5"/>
  <c r="L324" i="5" a="1"/>
  <c r="L324" i="5" s="1"/>
  <c r="I324" i="5" a="1"/>
  <c r="I324" i="5" s="1"/>
  <c r="B324" i="5"/>
  <c r="K324" i="5" a="1"/>
  <c r="K324" i="5" s="1"/>
  <c r="H324" i="5"/>
  <c r="J324" i="5" a="1"/>
  <c r="J324" i="5" s="1"/>
  <c r="M324" i="5" l="1" a="1"/>
  <c r="M324" i="5" s="1"/>
  <c r="O324" i="5" s="1"/>
  <c r="N324" i="5"/>
  <c r="K325" i="5" a="1"/>
  <c r="K325" i="5" s="1"/>
  <c r="L325" i="5" a="1"/>
  <c r="L325" i="5" s="1"/>
  <c r="E325" i="5"/>
  <c r="J325" i="5" a="1"/>
  <c r="J325" i="5" s="1"/>
  <c r="B325" i="5"/>
  <c r="H325" i="5"/>
  <c r="I325" i="5" a="1"/>
  <c r="I325" i="5" s="1"/>
  <c r="D326" i="5"/>
  <c r="F326" i="5" s="1"/>
  <c r="G326" i="5" s="1"/>
  <c r="C326" i="5"/>
  <c r="N325" i="5" l="1"/>
  <c r="M325" i="5" a="1"/>
  <c r="M325" i="5" s="1"/>
  <c r="O325" i="5" s="1"/>
  <c r="D327" i="5"/>
  <c r="F327" i="5" s="1"/>
  <c r="G327" i="5" s="1"/>
  <c r="C327" i="5"/>
  <c r="E326" i="5"/>
  <c r="I326" i="5" a="1"/>
  <c r="I326" i="5" s="1"/>
  <c r="L326" i="5" a="1"/>
  <c r="L326" i="5" s="1"/>
  <c r="B326" i="5"/>
  <c r="J326" i="5" a="1"/>
  <c r="J326" i="5" s="1"/>
  <c r="K326" i="5" a="1"/>
  <c r="K326" i="5" s="1"/>
  <c r="H326" i="5"/>
  <c r="L327" i="5" l="1" a="1"/>
  <c r="L327" i="5" s="1"/>
  <c r="B327" i="5"/>
  <c r="E327" i="5"/>
  <c r="K327" i="5" a="1"/>
  <c r="K327" i="5" s="1"/>
  <c r="H327" i="5"/>
  <c r="J327" i="5" a="1"/>
  <c r="J327" i="5" s="1"/>
  <c r="I327" i="5" a="1"/>
  <c r="I327" i="5" s="1"/>
  <c r="D328" i="5"/>
  <c r="F328" i="5" s="1"/>
  <c r="G328" i="5" s="1"/>
  <c r="C328" i="5"/>
  <c r="N326" i="5"/>
  <c r="M326" i="5" a="1"/>
  <c r="M326" i="5" s="1"/>
  <c r="O326" i="5" s="1"/>
  <c r="M327" i="5" l="1" a="1"/>
  <c r="M327" i="5" s="1"/>
  <c r="O327" i="5" s="1"/>
  <c r="N327" i="5"/>
  <c r="J328" i="5" a="1"/>
  <c r="J328" i="5" s="1"/>
  <c r="H328" i="5"/>
  <c r="K328" i="5" a="1"/>
  <c r="K328" i="5" s="1"/>
  <c r="B328" i="5"/>
  <c r="E328" i="5"/>
  <c r="L328" i="5" a="1"/>
  <c r="L328" i="5" s="1"/>
  <c r="I328" i="5" a="1"/>
  <c r="I328" i="5" s="1"/>
  <c r="D329" i="5"/>
  <c r="F329" i="5" s="1"/>
  <c r="G329" i="5" s="1"/>
  <c r="C329" i="5"/>
  <c r="B329" i="5" l="1"/>
  <c r="K329" i="5" a="1"/>
  <c r="K329" i="5" s="1"/>
  <c r="L329" i="5" a="1"/>
  <c r="L329" i="5" s="1"/>
  <c r="H329" i="5"/>
  <c r="I329" i="5" a="1"/>
  <c r="I329" i="5" s="1"/>
  <c r="E329" i="5"/>
  <c r="J329" i="5" a="1"/>
  <c r="J329" i="5" s="1"/>
  <c r="N328" i="5"/>
  <c r="M328" i="5" a="1"/>
  <c r="M328" i="5" s="1"/>
  <c r="O328" i="5" s="1"/>
  <c r="D330" i="5"/>
  <c r="F330" i="5" s="1"/>
  <c r="G330" i="5" s="1"/>
  <c r="C330" i="5"/>
  <c r="D331" i="5" l="1"/>
  <c r="F331" i="5" s="1"/>
  <c r="G331" i="5" s="1"/>
  <c r="C331" i="5"/>
  <c r="M329" i="5" a="1"/>
  <c r="M329" i="5" s="1"/>
  <c r="O329" i="5" s="1"/>
  <c r="N329" i="5"/>
  <c r="I330" i="5" a="1"/>
  <c r="I330" i="5" s="1"/>
  <c r="J330" i="5" a="1"/>
  <c r="J330" i="5" s="1"/>
  <c r="H330" i="5"/>
  <c r="B330" i="5"/>
  <c r="K330" i="5" a="1"/>
  <c r="K330" i="5" s="1"/>
  <c r="L330" i="5" a="1"/>
  <c r="L330" i="5" s="1"/>
  <c r="E330" i="5"/>
  <c r="N330" i="5" l="1"/>
  <c r="M330" i="5" a="1"/>
  <c r="M330" i="5" s="1"/>
  <c r="O330" i="5" s="1"/>
  <c r="H331" i="5"/>
  <c r="J331" i="5" a="1"/>
  <c r="J331" i="5" s="1"/>
  <c r="K331" i="5" a="1"/>
  <c r="K331" i="5" s="1"/>
  <c r="E331" i="5"/>
  <c r="I331" i="5" a="1"/>
  <c r="I331" i="5" s="1"/>
  <c r="L331" i="5" a="1"/>
  <c r="L331" i="5" s="1"/>
  <c r="B331" i="5"/>
  <c r="D332" i="5"/>
  <c r="F332" i="5" s="1"/>
  <c r="G332" i="5" s="1"/>
  <c r="C332" i="5"/>
  <c r="D333" i="5" l="1"/>
  <c r="F333" i="5" s="1"/>
  <c r="G333" i="5" s="1"/>
  <c r="C333" i="5"/>
  <c r="E332" i="5"/>
  <c r="L332" i="5" a="1"/>
  <c r="L332" i="5" s="1"/>
  <c r="H332" i="5"/>
  <c r="I332" i="5" a="1"/>
  <c r="I332" i="5" s="1"/>
  <c r="J332" i="5" a="1"/>
  <c r="J332" i="5" s="1"/>
  <c r="K332" i="5" a="1"/>
  <c r="K332" i="5" s="1"/>
  <c r="B332" i="5"/>
  <c r="N331" i="5"/>
  <c r="M331" i="5" a="1"/>
  <c r="M331" i="5" s="1"/>
  <c r="O331" i="5" s="1"/>
  <c r="M332" i="5" l="1" a="1"/>
  <c r="M332" i="5" s="1"/>
  <c r="O332" i="5" s="1"/>
  <c r="N332" i="5"/>
  <c r="J333" i="5" a="1"/>
  <c r="J333" i="5" s="1"/>
  <c r="E333" i="5"/>
  <c r="L333" i="5" a="1"/>
  <c r="L333" i="5" s="1"/>
  <c r="B333" i="5"/>
  <c r="H333" i="5"/>
  <c r="I333" i="5" a="1"/>
  <c r="I333" i="5" s="1"/>
  <c r="K333" i="5" a="1"/>
  <c r="K333" i="5" s="1"/>
  <c r="D334" i="5"/>
  <c r="F334" i="5" s="1"/>
  <c r="G334" i="5" s="1"/>
  <c r="C334" i="5"/>
  <c r="N333" i="5" l="1"/>
  <c r="M333" i="5" a="1"/>
  <c r="M333" i="5" s="1"/>
  <c r="O333" i="5" s="1"/>
  <c r="J334" i="5" a="1"/>
  <c r="J334" i="5" s="1"/>
  <c r="L334" i="5" a="1"/>
  <c r="L334" i="5" s="1"/>
  <c r="E334" i="5"/>
  <c r="K334" i="5" a="1"/>
  <c r="K334" i="5" s="1"/>
  <c r="B334" i="5"/>
  <c r="I334" i="5" a="1"/>
  <c r="I334" i="5" s="1"/>
  <c r="H334" i="5"/>
  <c r="D335" i="5"/>
  <c r="F335" i="5" s="1"/>
  <c r="G335" i="5" s="1"/>
  <c r="C335" i="5"/>
  <c r="E335" i="5" l="1"/>
  <c r="L335" i="5" a="1"/>
  <c r="L335" i="5" s="1"/>
  <c r="I335" i="5" a="1"/>
  <c r="I335" i="5" s="1"/>
  <c r="J335" i="5" a="1"/>
  <c r="J335" i="5" s="1"/>
  <c r="K335" i="5" a="1"/>
  <c r="K335" i="5" s="1"/>
  <c r="B335" i="5"/>
  <c r="H335" i="5"/>
  <c r="D336" i="5"/>
  <c r="F336" i="5" s="1"/>
  <c r="G336" i="5" s="1"/>
  <c r="C336" i="5"/>
  <c r="M334" i="5" a="1"/>
  <c r="M334" i="5" s="1"/>
  <c r="O334" i="5" s="1"/>
  <c r="N334" i="5"/>
  <c r="N335" i="5" l="1"/>
  <c r="M335" i="5" a="1"/>
  <c r="M335" i="5" s="1"/>
  <c r="O335" i="5" s="1"/>
  <c r="D337" i="5"/>
  <c r="F337" i="5" s="1"/>
  <c r="G337" i="5" s="1"/>
  <c r="C337" i="5"/>
  <c r="K336" i="5" a="1"/>
  <c r="K336" i="5" s="1"/>
  <c r="E336" i="5"/>
  <c r="L336" i="5" a="1"/>
  <c r="L336" i="5" s="1"/>
  <c r="H336" i="5"/>
  <c r="B336" i="5"/>
  <c r="I336" i="5" a="1"/>
  <c r="I336" i="5" s="1"/>
  <c r="J336" i="5" a="1"/>
  <c r="J336" i="5" s="1"/>
  <c r="D338" i="5" l="1"/>
  <c r="F338" i="5" s="1"/>
  <c r="G338" i="5" s="1"/>
  <c r="C338" i="5"/>
  <c r="J337" i="5" a="1"/>
  <c r="J337" i="5" s="1"/>
  <c r="K337" i="5" a="1"/>
  <c r="K337" i="5" s="1"/>
  <c r="E337" i="5"/>
  <c r="L337" i="5" a="1"/>
  <c r="L337" i="5" s="1"/>
  <c r="H337" i="5"/>
  <c r="I337" i="5" a="1"/>
  <c r="I337" i="5" s="1"/>
  <c r="B337" i="5"/>
  <c r="M336" i="5" a="1"/>
  <c r="M336" i="5" s="1"/>
  <c r="O336" i="5" s="1"/>
  <c r="N336" i="5"/>
  <c r="D339" i="5" l="1"/>
  <c r="F339" i="5" s="1"/>
  <c r="G339" i="5" s="1"/>
  <c r="C339" i="5"/>
  <c r="N337" i="5"/>
  <c r="M337" i="5" a="1"/>
  <c r="M337" i="5" s="1"/>
  <c r="O337" i="5" s="1"/>
  <c r="J338" i="5" a="1"/>
  <c r="J338" i="5" s="1"/>
  <c r="K338" i="5" a="1"/>
  <c r="K338" i="5" s="1"/>
  <c r="L338" i="5" a="1"/>
  <c r="L338" i="5" s="1"/>
  <c r="B338" i="5"/>
  <c r="H338" i="5"/>
  <c r="E338" i="5"/>
  <c r="I338" i="5" a="1"/>
  <c r="I338" i="5" s="1"/>
  <c r="E339" i="5" l="1"/>
  <c r="I339" i="5" a="1"/>
  <c r="I339" i="5" s="1"/>
  <c r="J339" i="5" a="1"/>
  <c r="J339" i="5" s="1"/>
  <c r="L339" i="5" a="1"/>
  <c r="L339" i="5" s="1"/>
  <c r="B339" i="5"/>
  <c r="H339" i="5"/>
  <c r="K339" i="5" a="1"/>
  <c r="K339" i="5" s="1"/>
  <c r="D340" i="5"/>
  <c r="F340" i="5" s="1"/>
  <c r="G340" i="5" s="1"/>
  <c r="C340" i="5"/>
  <c r="M338" i="5" a="1"/>
  <c r="M338" i="5" s="1"/>
  <c r="O338" i="5" s="1"/>
  <c r="N338" i="5"/>
  <c r="M339" i="5" l="1" a="1"/>
  <c r="M339" i="5" s="1"/>
  <c r="O339" i="5" s="1"/>
  <c r="N339" i="5"/>
  <c r="D341" i="5"/>
  <c r="F341" i="5" s="1"/>
  <c r="G341" i="5" s="1"/>
  <c r="C341" i="5"/>
  <c r="B340" i="5"/>
  <c r="K340" i="5" a="1"/>
  <c r="K340" i="5" s="1"/>
  <c r="L340" i="5" a="1"/>
  <c r="L340" i="5" s="1"/>
  <c r="I340" i="5" a="1"/>
  <c r="I340" i="5" s="1"/>
  <c r="H340" i="5"/>
  <c r="E340" i="5"/>
  <c r="J340" i="5" a="1"/>
  <c r="J340" i="5" s="1"/>
  <c r="D342" i="5" l="1"/>
  <c r="F342" i="5" s="1"/>
  <c r="G342" i="5" s="1"/>
  <c r="C342" i="5"/>
  <c r="J341" i="5" a="1"/>
  <c r="J341" i="5" s="1"/>
  <c r="E341" i="5"/>
  <c r="B341" i="5"/>
  <c r="L341" i="5" a="1"/>
  <c r="L341" i="5" s="1"/>
  <c r="I341" i="5" a="1"/>
  <c r="I341" i="5" s="1"/>
  <c r="K341" i="5" a="1"/>
  <c r="K341" i="5" s="1"/>
  <c r="H341" i="5"/>
  <c r="M340" i="5" a="1"/>
  <c r="M340" i="5" s="1"/>
  <c r="O340" i="5" s="1"/>
  <c r="N340" i="5"/>
  <c r="D343" i="5" l="1"/>
  <c r="F343" i="5" s="1"/>
  <c r="G343" i="5" s="1"/>
  <c r="C343" i="5"/>
  <c r="N341" i="5"/>
  <c r="M341" i="5" a="1"/>
  <c r="M341" i="5" s="1"/>
  <c r="O341" i="5" s="1"/>
  <c r="J342" i="5" a="1"/>
  <c r="J342" i="5" s="1"/>
  <c r="B342" i="5"/>
  <c r="K342" i="5" a="1"/>
  <c r="K342" i="5" s="1"/>
  <c r="L342" i="5" a="1"/>
  <c r="L342" i="5" s="1"/>
  <c r="E342" i="5"/>
  <c r="I342" i="5" a="1"/>
  <c r="I342" i="5" s="1"/>
  <c r="H342" i="5"/>
  <c r="M342" i="5" l="1" a="1"/>
  <c r="M342" i="5" s="1"/>
  <c r="O342" i="5" s="1"/>
  <c r="N342" i="5"/>
  <c r="D344" i="5"/>
  <c r="F344" i="5" s="1"/>
  <c r="G344" i="5" s="1"/>
  <c r="C344" i="5"/>
  <c r="E343" i="5"/>
  <c r="L343" i="5" a="1"/>
  <c r="L343" i="5" s="1"/>
  <c r="I343" i="5" a="1"/>
  <c r="I343" i="5" s="1"/>
  <c r="K343" i="5" a="1"/>
  <c r="K343" i="5" s="1"/>
  <c r="B343" i="5"/>
  <c r="J343" i="5" a="1"/>
  <c r="J343" i="5" s="1"/>
  <c r="H343" i="5"/>
  <c r="B344" i="5" l="1"/>
  <c r="K344" i="5" a="1"/>
  <c r="K344" i="5" s="1"/>
  <c r="E344" i="5"/>
  <c r="L344" i="5" a="1"/>
  <c r="L344" i="5" s="1"/>
  <c r="I344" i="5" a="1"/>
  <c r="I344" i="5" s="1"/>
  <c r="J344" i="5" a="1"/>
  <c r="J344" i="5" s="1"/>
  <c r="H344" i="5"/>
  <c r="D345" i="5"/>
  <c r="F345" i="5" s="1"/>
  <c r="G345" i="5" s="1"/>
  <c r="C345" i="5"/>
  <c r="N343" i="5"/>
  <c r="M343" i="5" a="1"/>
  <c r="M343" i="5" s="1"/>
  <c r="O343" i="5" s="1"/>
  <c r="M344" i="5" l="1" a="1"/>
  <c r="M344" i="5" s="1"/>
  <c r="O344" i="5" s="1"/>
  <c r="N344" i="5"/>
  <c r="D346" i="5"/>
  <c r="F346" i="5" s="1"/>
  <c r="G346" i="5" s="1"/>
  <c r="C346" i="5"/>
  <c r="J345" i="5" a="1"/>
  <c r="J345" i="5" s="1"/>
  <c r="K345" i="5" a="1"/>
  <c r="K345" i="5" s="1"/>
  <c r="E345" i="5"/>
  <c r="L345" i="5" a="1"/>
  <c r="L345" i="5" s="1"/>
  <c r="H345" i="5"/>
  <c r="I345" i="5" a="1"/>
  <c r="I345" i="5" s="1"/>
  <c r="B345" i="5"/>
  <c r="D347" i="5" l="1"/>
  <c r="F347" i="5" s="1"/>
  <c r="G347" i="5" s="1"/>
  <c r="C347" i="5"/>
  <c r="J346" i="5" a="1"/>
  <c r="J346" i="5" s="1"/>
  <c r="K346" i="5" a="1"/>
  <c r="K346" i="5" s="1"/>
  <c r="E346" i="5"/>
  <c r="L346" i="5" a="1"/>
  <c r="L346" i="5" s="1"/>
  <c r="H346" i="5"/>
  <c r="B346" i="5"/>
  <c r="I346" i="5" a="1"/>
  <c r="I346" i="5" s="1"/>
  <c r="N345" i="5"/>
  <c r="M345" i="5" a="1"/>
  <c r="M345" i="5" s="1"/>
  <c r="O345" i="5" s="1"/>
  <c r="M346" i="5" l="1" a="1"/>
  <c r="M346" i="5" s="1"/>
  <c r="O346" i="5" s="1"/>
  <c r="N346" i="5"/>
  <c r="E347" i="5"/>
  <c r="L347" i="5" a="1"/>
  <c r="L347" i="5" s="1"/>
  <c r="H347" i="5"/>
  <c r="I347" i="5" a="1"/>
  <c r="I347" i="5" s="1"/>
  <c r="J347" i="5" a="1"/>
  <c r="J347" i="5" s="1"/>
  <c r="B347" i="5"/>
  <c r="K347" i="5" a="1"/>
  <c r="K347" i="5" s="1"/>
  <c r="D348" i="5"/>
  <c r="F348" i="5" s="1"/>
  <c r="G348" i="5" s="1"/>
  <c r="C348" i="5"/>
  <c r="M347" i="5" l="1" a="1"/>
  <c r="M347" i="5" s="1"/>
  <c r="O347" i="5" s="1"/>
  <c r="N347" i="5"/>
  <c r="D349" i="5"/>
  <c r="F349" i="5" s="1"/>
  <c r="G349" i="5" s="1"/>
  <c r="C349" i="5"/>
  <c r="B348" i="5"/>
  <c r="K348" i="5" a="1"/>
  <c r="K348" i="5" s="1"/>
  <c r="E348" i="5"/>
  <c r="L348" i="5" a="1"/>
  <c r="L348" i="5" s="1"/>
  <c r="I348" i="5" a="1"/>
  <c r="I348" i="5" s="1"/>
  <c r="H348" i="5"/>
  <c r="J348" i="5" a="1"/>
  <c r="J348" i="5" s="1"/>
  <c r="D350" i="5" l="1"/>
  <c r="F350" i="5" s="1"/>
  <c r="G350" i="5" s="1"/>
  <c r="C350" i="5"/>
  <c r="J349" i="5" a="1"/>
  <c r="J349" i="5" s="1"/>
  <c r="K349" i="5" a="1"/>
  <c r="K349" i="5" s="1"/>
  <c r="E349" i="5"/>
  <c r="L349" i="5" a="1"/>
  <c r="L349" i="5" s="1"/>
  <c r="B349" i="5"/>
  <c r="H349" i="5"/>
  <c r="I349" i="5" a="1"/>
  <c r="I349" i="5" s="1"/>
  <c r="M348" i="5" a="1"/>
  <c r="M348" i="5" s="1"/>
  <c r="O348" i="5" s="1"/>
  <c r="N348" i="5"/>
  <c r="D351" i="5" l="1"/>
  <c r="F351" i="5" s="1"/>
  <c r="G351" i="5" s="1"/>
  <c r="C351" i="5"/>
  <c r="H350" i="5"/>
  <c r="I350" i="5" a="1"/>
  <c r="I350" i="5" s="1"/>
  <c r="J350" i="5" a="1"/>
  <c r="J350" i="5" s="1"/>
  <c r="E350" i="5"/>
  <c r="K350" i="5" a="1"/>
  <c r="K350" i="5" s="1"/>
  <c r="L350" i="5" a="1"/>
  <c r="L350" i="5" s="1"/>
  <c r="B350" i="5"/>
  <c r="N349" i="5"/>
  <c r="M349" i="5" a="1"/>
  <c r="M349" i="5" s="1"/>
  <c r="O349" i="5" s="1"/>
  <c r="M350" i="5" l="1" a="1"/>
  <c r="M350" i="5" s="1"/>
  <c r="O350" i="5" s="1"/>
  <c r="N350" i="5"/>
  <c r="D352" i="5"/>
  <c r="F352" i="5" s="1"/>
  <c r="G352" i="5" s="1"/>
  <c r="C352" i="5"/>
  <c r="E351" i="5"/>
  <c r="L351" i="5" a="1"/>
  <c r="L351" i="5" s="1"/>
  <c r="J351" i="5" a="1"/>
  <c r="J351" i="5" s="1"/>
  <c r="K351" i="5" a="1"/>
  <c r="K351" i="5" s="1"/>
  <c r="B351" i="5"/>
  <c r="H351" i="5"/>
  <c r="I351" i="5" a="1"/>
  <c r="I351" i="5" s="1"/>
  <c r="D353" i="5" l="1"/>
  <c r="F353" i="5" s="1"/>
  <c r="G353" i="5" s="1"/>
  <c r="C353" i="5"/>
  <c r="B352" i="5"/>
  <c r="L352" i="5" a="1"/>
  <c r="L352" i="5" s="1"/>
  <c r="J352" i="5" a="1"/>
  <c r="J352" i="5" s="1"/>
  <c r="K352" i="5" a="1"/>
  <c r="K352" i="5" s="1"/>
  <c r="E352" i="5"/>
  <c r="H352" i="5"/>
  <c r="I352" i="5" a="1"/>
  <c r="I352" i="5" s="1"/>
  <c r="N351" i="5"/>
  <c r="M351" i="5" a="1"/>
  <c r="M351" i="5" s="1"/>
  <c r="O351" i="5" s="1"/>
  <c r="D354" i="5" l="1"/>
  <c r="F354" i="5" s="1"/>
  <c r="G354" i="5" s="1"/>
  <c r="C354" i="5"/>
  <c r="J353" i="5" a="1"/>
  <c r="J353" i="5" s="1"/>
  <c r="K353" i="5" a="1"/>
  <c r="K353" i="5" s="1"/>
  <c r="L353" i="5" a="1"/>
  <c r="L353" i="5" s="1"/>
  <c r="H353" i="5"/>
  <c r="E353" i="5"/>
  <c r="I353" i="5" a="1"/>
  <c r="I353" i="5" s="1"/>
  <c r="B353" i="5"/>
  <c r="M352" i="5" a="1"/>
  <c r="M352" i="5" s="1"/>
  <c r="O352" i="5" s="1"/>
  <c r="N352" i="5"/>
  <c r="N353" i="5" l="1"/>
  <c r="M353" i="5" a="1"/>
  <c r="M353" i="5" s="1"/>
  <c r="O353" i="5" s="1"/>
  <c r="J354" i="5" a="1"/>
  <c r="J354" i="5" s="1"/>
  <c r="K354" i="5" a="1"/>
  <c r="K354" i="5" s="1"/>
  <c r="E354" i="5"/>
  <c r="I354" i="5" a="1"/>
  <c r="I354" i="5" s="1"/>
  <c r="L354" i="5" a="1"/>
  <c r="L354" i="5" s="1"/>
  <c r="B354" i="5"/>
  <c r="H354" i="5"/>
  <c r="D355" i="5"/>
  <c r="F355" i="5" s="1"/>
  <c r="G355" i="5" s="1"/>
  <c r="C355" i="5"/>
  <c r="D356" i="5" l="1"/>
  <c r="F356" i="5" s="1"/>
  <c r="G356" i="5" s="1"/>
  <c r="C356" i="5"/>
  <c r="E355" i="5"/>
  <c r="L355" i="5" a="1"/>
  <c r="L355" i="5" s="1"/>
  <c r="I355" i="5" a="1"/>
  <c r="I355" i="5" s="1"/>
  <c r="J355" i="5" a="1"/>
  <c r="J355" i="5" s="1"/>
  <c r="B355" i="5"/>
  <c r="H355" i="5"/>
  <c r="K355" i="5" a="1"/>
  <c r="K355" i="5" s="1"/>
  <c r="M354" i="5" a="1"/>
  <c r="M354" i="5" s="1"/>
  <c r="O354" i="5" s="1"/>
  <c r="N354" i="5"/>
  <c r="D357" i="5" l="1"/>
  <c r="F357" i="5" s="1"/>
  <c r="G357" i="5" s="1"/>
  <c r="C357" i="5"/>
  <c r="B356" i="5"/>
  <c r="K356" i="5" a="1"/>
  <c r="K356" i="5" s="1"/>
  <c r="H356" i="5"/>
  <c r="E356" i="5"/>
  <c r="L356" i="5" a="1"/>
  <c r="L356" i="5" s="1"/>
  <c r="J356" i="5" a="1"/>
  <c r="J356" i="5" s="1"/>
  <c r="I356" i="5" a="1"/>
  <c r="I356" i="5" s="1"/>
  <c r="M355" i="5" a="1"/>
  <c r="M355" i="5" s="1"/>
  <c r="O355" i="5" s="1"/>
  <c r="N355" i="5"/>
  <c r="M356" i="5" l="1" a="1"/>
  <c r="M356" i="5" s="1"/>
  <c r="O356" i="5" s="1"/>
  <c r="N356" i="5"/>
  <c r="D358" i="5"/>
  <c r="F358" i="5" s="1"/>
  <c r="G358" i="5" s="1"/>
  <c r="C358" i="5"/>
  <c r="J357" i="5" a="1"/>
  <c r="J357" i="5" s="1"/>
  <c r="K357" i="5" a="1"/>
  <c r="K357" i="5" s="1"/>
  <c r="B357" i="5"/>
  <c r="I357" i="5" a="1"/>
  <c r="I357" i="5" s="1"/>
  <c r="E357" i="5"/>
  <c r="L357" i="5" a="1"/>
  <c r="L357" i="5" s="1"/>
  <c r="H357" i="5"/>
  <c r="D359" i="5" l="1"/>
  <c r="F359" i="5" s="1"/>
  <c r="G359" i="5" s="1"/>
  <c r="C359" i="5"/>
  <c r="N357" i="5"/>
  <c r="M357" i="5" a="1"/>
  <c r="M357" i="5" s="1"/>
  <c r="O357" i="5" s="1"/>
  <c r="H358" i="5"/>
  <c r="I358" i="5" a="1"/>
  <c r="I358" i="5" s="1"/>
  <c r="J358" i="5" a="1"/>
  <c r="J358" i="5" s="1"/>
  <c r="L358" i="5" a="1"/>
  <c r="L358" i="5" s="1"/>
  <c r="B358" i="5"/>
  <c r="K358" i="5" a="1"/>
  <c r="K358" i="5" s="1"/>
  <c r="E358" i="5"/>
  <c r="M358" i="5" l="1" a="1"/>
  <c r="M358" i="5" s="1"/>
  <c r="O358" i="5" s="1"/>
  <c r="N358" i="5"/>
  <c r="D360" i="5"/>
  <c r="F360" i="5" s="1"/>
  <c r="G360" i="5" s="1"/>
  <c r="C360" i="5"/>
  <c r="E359" i="5"/>
  <c r="L359" i="5" a="1"/>
  <c r="L359" i="5" s="1"/>
  <c r="I359" i="5" a="1"/>
  <c r="I359" i="5" s="1"/>
  <c r="H359" i="5"/>
  <c r="J359" i="5" a="1"/>
  <c r="J359" i="5" s="1"/>
  <c r="K359" i="5" a="1"/>
  <c r="K359" i="5" s="1"/>
  <c r="B359" i="5"/>
  <c r="D361" i="5" l="1"/>
  <c r="F361" i="5" s="1"/>
  <c r="G361" i="5" s="1"/>
  <c r="C361" i="5"/>
  <c r="B360" i="5"/>
  <c r="K360" i="5" a="1"/>
  <c r="K360" i="5" s="1"/>
  <c r="E360" i="5"/>
  <c r="L360" i="5" a="1"/>
  <c r="L360" i="5" s="1"/>
  <c r="I360" i="5" a="1"/>
  <c r="I360" i="5" s="1"/>
  <c r="J360" i="5" a="1"/>
  <c r="J360" i="5" s="1"/>
  <c r="H360" i="5"/>
  <c r="M359" i="5" a="1"/>
  <c r="M359" i="5" s="1"/>
  <c r="O359" i="5" s="1"/>
  <c r="N359" i="5"/>
  <c r="D362" i="5" l="1"/>
  <c r="F362" i="5" s="1"/>
  <c r="G362" i="5" s="1"/>
  <c r="C362" i="5"/>
  <c r="N360" i="5"/>
  <c r="M360" i="5" a="1"/>
  <c r="M360" i="5" s="1"/>
  <c r="O360" i="5" s="1"/>
  <c r="J361" i="5" a="1"/>
  <c r="J361" i="5" s="1"/>
  <c r="K361" i="5" a="1"/>
  <c r="K361" i="5" s="1"/>
  <c r="E361" i="5"/>
  <c r="I361" i="5" a="1"/>
  <c r="I361" i="5" s="1"/>
  <c r="L361" i="5" a="1"/>
  <c r="L361" i="5" s="1"/>
  <c r="H361" i="5"/>
  <c r="B361" i="5"/>
  <c r="D363" i="5" l="1"/>
  <c r="F363" i="5" s="1"/>
  <c r="G363" i="5" s="1"/>
  <c r="C363" i="5"/>
  <c r="N361" i="5"/>
  <c r="M361" i="5" a="1"/>
  <c r="M361" i="5" s="1"/>
  <c r="O361" i="5" s="1"/>
  <c r="J362" i="5" a="1"/>
  <c r="J362" i="5" s="1"/>
  <c r="K362" i="5" a="1"/>
  <c r="K362" i="5" s="1"/>
  <c r="E362" i="5"/>
  <c r="L362" i="5" a="1"/>
  <c r="L362" i="5" s="1"/>
  <c r="B362" i="5"/>
  <c r="I362" i="5" a="1"/>
  <c r="I362" i="5" s="1"/>
  <c r="H362" i="5"/>
  <c r="M362" i="5" l="1" a="1"/>
  <c r="M362" i="5" s="1"/>
  <c r="O362" i="5" s="1"/>
  <c r="N362" i="5"/>
  <c r="D364" i="5"/>
  <c r="F364" i="5" s="1"/>
  <c r="G364" i="5" s="1"/>
  <c r="C364" i="5"/>
  <c r="E363" i="5"/>
  <c r="B363" i="5"/>
  <c r="L363" i="5" a="1"/>
  <c r="L363" i="5" s="1"/>
  <c r="I363" i="5" a="1"/>
  <c r="I363" i="5" s="1"/>
  <c r="H363" i="5"/>
  <c r="J363" i="5" a="1"/>
  <c r="J363" i="5" s="1"/>
  <c r="K363" i="5" a="1"/>
  <c r="K363" i="5" s="1"/>
  <c r="D365" i="5" l="1"/>
  <c r="F365" i="5" s="1"/>
  <c r="G365" i="5" s="1"/>
  <c r="C365" i="5"/>
  <c r="E364" i="5"/>
  <c r="L364" i="5" a="1"/>
  <c r="L364" i="5" s="1"/>
  <c r="I364" i="5" a="1"/>
  <c r="I364" i="5" s="1"/>
  <c r="J364" i="5" a="1"/>
  <c r="J364" i="5" s="1"/>
  <c r="H364" i="5"/>
  <c r="K364" i="5" a="1"/>
  <c r="K364" i="5" s="1"/>
  <c r="B364" i="5"/>
  <c r="N363" i="5"/>
  <c r="M363" i="5" a="1"/>
  <c r="M363" i="5" s="1"/>
  <c r="O363" i="5" s="1"/>
  <c r="M364" i="5" l="1" a="1"/>
  <c r="M364" i="5" s="1"/>
  <c r="O364" i="5" s="1"/>
  <c r="N364" i="5"/>
  <c r="D366" i="5"/>
  <c r="F366" i="5" s="1"/>
  <c r="G366" i="5" s="1"/>
  <c r="C366" i="5"/>
  <c r="J365" i="5" a="1"/>
  <c r="J365" i="5" s="1"/>
  <c r="E365" i="5"/>
  <c r="K365" i="5" a="1"/>
  <c r="K365" i="5" s="1"/>
  <c r="L365" i="5" a="1"/>
  <c r="L365" i="5" s="1"/>
  <c r="B365" i="5"/>
  <c r="I365" i="5" a="1"/>
  <c r="I365" i="5" s="1"/>
  <c r="H365" i="5"/>
  <c r="D367" i="5" l="1"/>
  <c r="F367" i="5" s="1"/>
  <c r="G367" i="5" s="1"/>
  <c r="C367" i="5"/>
  <c r="N365" i="5"/>
  <c r="M365" i="5" a="1"/>
  <c r="M365" i="5" s="1"/>
  <c r="O365" i="5" s="1"/>
  <c r="H366" i="5"/>
  <c r="I366" i="5" a="1"/>
  <c r="I366" i="5" s="1"/>
  <c r="J366" i="5" a="1"/>
  <c r="J366" i="5" s="1"/>
  <c r="E366" i="5"/>
  <c r="K366" i="5" a="1"/>
  <c r="K366" i="5" s="1"/>
  <c r="L366" i="5" a="1"/>
  <c r="L366" i="5" s="1"/>
  <c r="B366" i="5"/>
  <c r="M366" i="5" l="1" a="1"/>
  <c r="M366" i="5" s="1"/>
  <c r="O366" i="5" s="1"/>
  <c r="N366" i="5"/>
  <c r="I367" i="5" a="1"/>
  <c r="I367" i="5" s="1"/>
  <c r="K367" i="5" a="1"/>
  <c r="K367" i="5" s="1"/>
  <c r="L367" i="5" a="1"/>
  <c r="L367" i="5" s="1"/>
  <c r="J367" i="5" a="1"/>
  <c r="J367" i="5" s="1"/>
  <c r="B367" i="5"/>
  <c r="H367" i="5"/>
  <c r="E367" i="5"/>
  <c r="D368" i="5"/>
  <c r="F368" i="5" s="1"/>
  <c r="G368" i="5" s="1"/>
  <c r="C368" i="5"/>
  <c r="M367" i="5" l="1" a="1"/>
  <c r="M367" i="5" s="1"/>
  <c r="O367" i="5" s="1"/>
  <c r="N367" i="5"/>
  <c r="D369" i="5"/>
  <c r="F369" i="5" s="1"/>
  <c r="G369" i="5" s="1"/>
  <c r="C369" i="5"/>
  <c r="B368" i="5"/>
  <c r="K368" i="5" a="1"/>
  <c r="K368" i="5" s="1"/>
  <c r="E368" i="5"/>
  <c r="L368" i="5" a="1"/>
  <c r="L368" i="5" s="1"/>
  <c r="I368" i="5" a="1"/>
  <c r="I368" i="5" s="1"/>
  <c r="J368" i="5" a="1"/>
  <c r="J368" i="5" s="1"/>
  <c r="H368" i="5"/>
  <c r="D370" i="5" l="1"/>
  <c r="F370" i="5" s="1"/>
  <c r="G370" i="5" s="1"/>
  <c r="C370" i="5"/>
  <c r="M368" i="5" a="1"/>
  <c r="M368" i="5" s="1"/>
  <c r="O368" i="5" s="1"/>
  <c r="N368" i="5"/>
  <c r="J369" i="5" a="1"/>
  <c r="J369" i="5" s="1"/>
  <c r="E369" i="5"/>
  <c r="L369" i="5" a="1"/>
  <c r="L369" i="5" s="1"/>
  <c r="H369" i="5"/>
  <c r="I369" i="5" a="1"/>
  <c r="I369" i="5" s="1"/>
  <c r="K369" i="5" a="1"/>
  <c r="K369" i="5" s="1"/>
  <c r="B369" i="5"/>
  <c r="D371" i="5" l="1"/>
  <c r="F371" i="5" s="1"/>
  <c r="G371" i="5" s="1"/>
  <c r="C371" i="5"/>
  <c r="K370" i="5" a="1"/>
  <c r="K370" i="5" s="1"/>
  <c r="B370" i="5"/>
  <c r="L370" i="5" a="1"/>
  <c r="L370" i="5" s="1"/>
  <c r="E370" i="5"/>
  <c r="J370" i="5" a="1"/>
  <c r="J370" i="5" s="1"/>
  <c r="H370" i="5"/>
  <c r="I370" i="5" a="1"/>
  <c r="I370" i="5" s="1"/>
  <c r="N369" i="5"/>
  <c r="M369" i="5" a="1"/>
  <c r="M369" i="5" s="1"/>
  <c r="O369" i="5" s="1"/>
  <c r="D372" i="5" l="1"/>
  <c r="F372" i="5" s="1"/>
  <c r="G372" i="5" s="1"/>
  <c r="C372" i="5"/>
  <c r="E371" i="5"/>
  <c r="J371" i="5" a="1"/>
  <c r="J371" i="5" s="1"/>
  <c r="L371" i="5" a="1"/>
  <c r="L371" i="5" s="1"/>
  <c r="K371" i="5" a="1"/>
  <c r="K371" i="5" s="1"/>
  <c r="B371" i="5"/>
  <c r="H371" i="5"/>
  <c r="I371" i="5" a="1"/>
  <c r="I371" i="5" s="1"/>
  <c r="M370" i="5" a="1"/>
  <c r="M370" i="5" s="1"/>
  <c r="O370" i="5" s="1"/>
  <c r="N370" i="5"/>
  <c r="D373" i="5" l="1"/>
  <c r="F373" i="5" s="1"/>
  <c r="G373" i="5" s="1"/>
  <c r="C373" i="5"/>
  <c r="I372" i="5" a="1"/>
  <c r="I372" i="5" s="1"/>
  <c r="E372" i="5"/>
  <c r="H372" i="5"/>
  <c r="J372" i="5" a="1"/>
  <c r="J372" i="5" s="1"/>
  <c r="L372" i="5" a="1"/>
  <c r="L372" i="5" s="1"/>
  <c r="K372" i="5" a="1"/>
  <c r="K372" i="5" s="1"/>
  <c r="B372" i="5"/>
  <c r="N371" i="5"/>
  <c r="M371" i="5" a="1"/>
  <c r="M371" i="5" s="1"/>
  <c r="O371" i="5" s="1"/>
  <c r="N372" i="5" l="1"/>
  <c r="M372" i="5" a="1"/>
  <c r="M372" i="5" s="1"/>
  <c r="O372" i="5" s="1"/>
  <c r="J373" i="5" a="1"/>
  <c r="J373" i="5" s="1"/>
  <c r="H373" i="5"/>
  <c r="E373" i="5"/>
  <c r="L373" i="5" a="1"/>
  <c r="L373" i="5" s="1"/>
  <c r="K373" i="5" a="1"/>
  <c r="K373" i="5" s="1"/>
  <c r="B373" i="5"/>
  <c r="I373" i="5" a="1"/>
  <c r="I373" i="5" s="1"/>
  <c r="D374" i="5"/>
  <c r="F374" i="5" s="1"/>
  <c r="G374" i="5" s="1"/>
  <c r="C374" i="5"/>
  <c r="D375" i="5" l="1"/>
  <c r="F375" i="5" s="1"/>
  <c r="G375" i="5" s="1"/>
  <c r="C375" i="5"/>
  <c r="N373" i="5"/>
  <c r="M373" i="5" a="1"/>
  <c r="M373" i="5" s="1"/>
  <c r="O373" i="5" s="1"/>
  <c r="H374" i="5"/>
  <c r="I374" i="5" a="1"/>
  <c r="I374" i="5" s="1"/>
  <c r="K374" i="5" a="1"/>
  <c r="K374" i="5" s="1"/>
  <c r="E374" i="5"/>
  <c r="J374" i="5" a="1"/>
  <c r="J374" i="5" s="1"/>
  <c r="L374" i="5" a="1"/>
  <c r="L374" i="5" s="1"/>
  <c r="B374" i="5"/>
  <c r="M374" i="5" l="1" a="1"/>
  <c r="M374" i="5" s="1"/>
  <c r="O374" i="5" s="1"/>
  <c r="N374" i="5"/>
  <c r="D376" i="5"/>
  <c r="F376" i="5" s="1"/>
  <c r="G376" i="5" s="1"/>
  <c r="C376" i="5"/>
  <c r="E375" i="5"/>
  <c r="J375" i="5" a="1"/>
  <c r="J375" i="5" s="1"/>
  <c r="B375" i="5"/>
  <c r="H375" i="5"/>
  <c r="I375" i="5" a="1"/>
  <c r="I375" i="5" s="1"/>
  <c r="K375" i="5" a="1"/>
  <c r="K375" i="5" s="1"/>
  <c r="L375" i="5" a="1"/>
  <c r="L375" i="5" s="1"/>
  <c r="D377" i="5" l="1"/>
  <c r="F377" i="5" s="1"/>
  <c r="G377" i="5" s="1"/>
  <c r="C377" i="5"/>
  <c r="I376" i="5" a="1"/>
  <c r="I376" i="5" s="1"/>
  <c r="E376" i="5"/>
  <c r="J376" i="5" a="1"/>
  <c r="J376" i="5" s="1"/>
  <c r="L376" i="5" a="1"/>
  <c r="L376" i="5" s="1"/>
  <c r="H376" i="5"/>
  <c r="K376" i="5" a="1"/>
  <c r="K376" i="5" s="1"/>
  <c r="B376" i="5"/>
  <c r="N375" i="5"/>
  <c r="M375" i="5" a="1"/>
  <c r="M375" i="5" s="1"/>
  <c r="O375" i="5" s="1"/>
  <c r="M376" i="5" l="1" a="1"/>
  <c r="M376" i="5" s="1"/>
  <c r="O376" i="5" s="1"/>
  <c r="N376" i="5"/>
  <c r="J377" i="5" a="1"/>
  <c r="J377" i="5" s="1"/>
  <c r="E377" i="5"/>
  <c r="L377" i="5" a="1"/>
  <c r="L377" i="5" s="1"/>
  <c r="H377" i="5"/>
  <c r="I377" i="5" a="1"/>
  <c r="I377" i="5" s="1"/>
  <c r="B377" i="5"/>
  <c r="K377" i="5" a="1"/>
  <c r="K377" i="5" s="1"/>
  <c r="D378" i="5"/>
  <c r="F378" i="5" s="1"/>
  <c r="G378" i="5" s="1"/>
  <c r="C378" i="5"/>
  <c r="M377" i="5" l="1" a="1"/>
  <c r="M377" i="5" s="1"/>
  <c r="O377" i="5" s="1"/>
  <c r="N377" i="5"/>
  <c r="D379" i="5"/>
  <c r="F379" i="5" s="1"/>
  <c r="G379" i="5" s="1"/>
  <c r="C379" i="5"/>
  <c r="H378" i="5"/>
  <c r="I378" i="5" a="1"/>
  <c r="I378" i="5" s="1"/>
  <c r="K378" i="5" a="1"/>
  <c r="K378" i="5" s="1"/>
  <c r="L378" i="5" a="1"/>
  <c r="L378" i="5" s="1"/>
  <c r="E378" i="5"/>
  <c r="J378" i="5" a="1"/>
  <c r="J378" i="5" s="1"/>
  <c r="B378" i="5"/>
  <c r="M378" i="5" l="1" a="1"/>
  <c r="M378" i="5" s="1"/>
  <c r="O378" i="5" s="1"/>
  <c r="N378" i="5"/>
  <c r="I379" i="5" a="1"/>
  <c r="I379" i="5" s="1"/>
  <c r="E379" i="5"/>
  <c r="H379" i="5"/>
  <c r="J379" i="5" a="1"/>
  <c r="J379" i="5" s="1"/>
  <c r="K379" i="5" a="1"/>
  <c r="K379" i="5" s="1"/>
  <c r="B379" i="5"/>
  <c r="L379" i="5" a="1"/>
  <c r="L379" i="5" s="1"/>
  <c r="D380" i="5"/>
  <c r="F380" i="5" s="1"/>
  <c r="G380" i="5" s="1"/>
  <c r="C380" i="5"/>
  <c r="M379" i="5" l="1" a="1"/>
  <c r="M379" i="5" s="1"/>
  <c r="O379" i="5" s="1"/>
  <c r="N379" i="5"/>
  <c r="J380" i="5" a="1"/>
  <c r="J380" i="5" s="1"/>
  <c r="K380" i="5" a="1"/>
  <c r="K380" i="5" s="1"/>
  <c r="L380" i="5" a="1"/>
  <c r="L380" i="5" s="1"/>
  <c r="B380" i="5"/>
  <c r="E380" i="5"/>
  <c r="H380" i="5"/>
  <c r="I380" i="5" a="1"/>
  <c r="I380" i="5" s="1"/>
  <c r="D381" i="5"/>
  <c r="F381" i="5" s="1"/>
  <c r="G381" i="5" s="1"/>
  <c r="C381" i="5"/>
  <c r="B381" i="5" l="1"/>
  <c r="K381" i="5" a="1"/>
  <c r="K381" i="5" s="1"/>
  <c r="E381" i="5"/>
  <c r="L381" i="5" a="1"/>
  <c r="L381" i="5" s="1"/>
  <c r="J381" i="5" a="1"/>
  <c r="J381" i="5" s="1"/>
  <c r="H381" i="5"/>
  <c r="I381" i="5" a="1"/>
  <c r="I381" i="5" s="1"/>
  <c r="D382" i="5"/>
  <c r="F382" i="5" s="1"/>
  <c r="G382" i="5" s="1"/>
  <c r="C382" i="5"/>
  <c r="M380" i="5" a="1"/>
  <c r="M380" i="5" s="1"/>
  <c r="O380" i="5" s="1"/>
  <c r="N380" i="5"/>
  <c r="M381" i="5" l="1" a="1"/>
  <c r="M381" i="5" s="1"/>
  <c r="O381" i="5" s="1"/>
  <c r="N381" i="5"/>
  <c r="D383" i="5"/>
  <c r="F383" i="5" s="1"/>
  <c r="G383" i="5" s="1"/>
  <c r="C383" i="5"/>
  <c r="J382" i="5" a="1"/>
  <c r="J382" i="5" s="1"/>
  <c r="B382" i="5"/>
  <c r="E382" i="5"/>
  <c r="H382" i="5"/>
  <c r="L382" i="5" a="1"/>
  <c r="L382" i="5" s="1"/>
  <c r="K382" i="5" a="1"/>
  <c r="K382" i="5" s="1"/>
  <c r="I382" i="5" a="1"/>
  <c r="I382" i="5" s="1"/>
  <c r="H383" i="5" l="1"/>
  <c r="I383" i="5" a="1"/>
  <c r="I383" i="5" s="1"/>
  <c r="B383" i="5"/>
  <c r="K383" i="5" a="1"/>
  <c r="K383" i="5" s="1"/>
  <c r="E383" i="5"/>
  <c r="L383" i="5" a="1"/>
  <c r="L383" i="5" s="1"/>
  <c r="J383" i="5" a="1"/>
  <c r="J383" i="5" s="1"/>
  <c r="D384" i="5"/>
  <c r="F384" i="5" s="1"/>
  <c r="G384" i="5" s="1"/>
  <c r="C384" i="5"/>
  <c r="N382" i="5"/>
  <c r="M382" i="5" a="1"/>
  <c r="M382" i="5" s="1"/>
  <c r="O382" i="5" s="1"/>
  <c r="J384" i="5" l="1" a="1"/>
  <c r="J384" i="5" s="1"/>
  <c r="B384" i="5"/>
  <c r="I384" i="5" a="1"/>
  <c r="I384" i="5" s="1"/>
  <c r="E384" i="5"/>
  <c r="K384" i="5" a="1"/>
  <c r="K384" i="5" s="1"/>
  <c r="H384" i="5"/>
  <c r="L384" i="5" a="1"/>
  <c r="L384" i="5" s="1"/>
  <c r="D385" i="5"/>
  <c r="F385" i="5" s="1"/>
  <c r="G385" i="5" s="1"/>
  <c r="C385" i="5"/>
  <c r="M383" i="5" a="1"/>
  <c r="M383" i="5" s="1"/>
  <c r="O383" i="5" s="1"/>
  <c r="N383" i="5"/>
  <c r="M384" i="5" l="1" a="1"/>
  <c r="M384" i="5" s="1"/>
  <c r="O384" i="5" s="1"/>
  <c r="N384" i="5"/>
  <c r="H385" i="5"/>
  <c r="I385" i="5" a="1"/>
  <c r="I385" i="5" s="1"/>
  <c r="J385" i="5" a="1"/>
  <c r="J385" i="5" s="1"/>
  <c r="K385" i="5" a="1"/>
  <c r="K385" i="5" s="1"/>
  <c r="E385" i="5"/>
  <c r="B385" i="5"/>
  <c r="L385" i="5" a="1"/>
  <c r="L385" i="5" s="1"/>
  <c r="D386" i="5"/>
  <c r="F386" i="5" s="1"/>
  <c r="G386" i="5" s="1"/>
  <c r="C386" i="5"/>
  <c r="D387" i="5" l="1"/>
  <c r="F387" i="5" s="1"/>
  <c r="G387" i="5" s="1"/>
  <c r="C387" i="5"/>
  <c r="J386" i="5" a="1"/>
  <c r="J386" i="5" s="1"/>
  <c r="E386" i="5"/>
  <c r="B386" i="5"/>
  <c r="K386" i="5" a="1"/>
  <c r="K386" i="5" s="1"/>
  <c r="L386" i="5" a="1"/>
  <c r="L386" i="5" s="1"/>
  <c r="I386" i="5" a="1"/>
  <c r="I386" i="5" s="1"/>
  <c r="H386" i="5"/>
  <c r="M385" i="5" a="1"/>
  <c r="M385" i="5" s="1"/>
  <c r="O385" i="5" s="1"/>
  <c r="N385" i="5"/>
  <c r="H387" i="5" l="1"/>
  <c r="I387" i="5" a="1"/>
  <c r="I387" i="5" s="1"/>
  <c r="J387" i="5" a="1"/>
  <c r="J387" i="5" s="1"/>
  <c r="K387" i="5" a="1"/>
  <c r="K387" i="5" s="1"/>
  <c r="E387" i="5"/>
  <c r="L387" i="5" a="1"/>
  <c r="L387" i="5" s="1"/>
  <c r="B387" i="5"/>
  <c r="D388" i="5"/>
  <c r="F388" i="5" s="1"/>
  <c r="G388" i="5" s="1"/>
  <c r="C388" i="5"/>
  <c r="N386" i="5"/>
  <c r="M386" i="5" a="1"/>
  <c r="M386" i="5" s="1"/>
  <c r="O386" i="5" s="1"/>
  <c r="D389" i="5" l="1"/>
  <c r="F389" i="5" s="1"/>
  <c r="G389" i="5" s="1"/>
  <c r="C389" i="5"/>
  <c r="E388" i="5"/>
  <c r="H388" i="5"/>
  <c r="L388" i="5" a="1"/>
  <c r="L388" i="5" s="1"/>
  <c r="K388" i="5" a="1"/>
  <c r="K388" i="5" s="1"/>
  <c r="I388" i="5" a="1"/>
  <c r="I388" i="5" s="1"/>
  <c r="B388" i="5"/>
  <c r="J388" i="5" a="1"/>
  <c r="J388" i="5" s="1"/>
  <c r="M387" i="5" a="1"/>
  <c r="M387" i="5" s="1"/>
  <c r="O387" i="5" s="1"/>
  <c r="N387" i="5"/>
  <c r="N388" i="5" l="1"/>
  <c r="M388" i="5" a="1"/>
  <c r="M388" i="5" s="1"/>
  <c r="O388" i="5" s="1"/>
  <c r="D390" i="5"/>
  <c r="F390" i="5" s="1"/>
  <c r="G390" i="5" s="1"/>
  <c r="C390" i="5"/>
  <c r="E389" i="5"/>
  <c r="J389" i="5" a="1"/>
  <c r="J389" i="5" s="1"/>
  <c r="L389" i="5" a="1"/>
  <c r="L389" i="5" s="1"/>
  <c r="H389" i="5"/>
  <c r="I389" i="5" a="1"/>
  <c r="I389" i="5" s="1"/>
  <c r="B389" i="5"/>
  <c r="K389" i="5" a="1"/>
  <c r="K389" i="5" s="1"/>
  <c r="D391" i="5" l="1"/>
  <c r="F391" i="5" s="1"/>
  <c r="G391" i="5" s="1"/>
  <c r="C391" i="5"/>
  <c r="J390" i="5" a="1"/>
  <c r="J390" i="5" s="1"/>
  <c r="B390" i="5"/>
  <c r="K390" i="5" a="1"/>
  <c r="K390" i="5" s="1"/>
  <c r="E390" i="5"/>
  <c r="L390" i="5" a="1"/>
  <c r="L390" i="5" s="1"/>
  <c r="H390" i="5"/>
  <c r="I390" i="5" a="1"/>
  <c r="I390" i="5" s="1"/>
  <c r="M389" i="5" a="1"/>
  <c r="M389" i="5" s="1"/>
  <c r="O389" i="5" s="1"/>
  <c r="N389" i="5"/>
  <c r="D392" i="5" l="1"/>
  <c r="F392" i="5" s="1"/>
  <c r="G392" i="5" s="1"/>
  <c r="C392" i="5"/>
  <c r="H391" i="5"/>
  <c r="I391" i="5" a="1"/>
  <c r="I391" i="5" s="1"/>
  <c r="B391" i="5"/>
  <c r="J391" i="5" a="1"/>
  <c r="J391" i="5" s="1"/>
  <c r="K391" i="5" a="1"/>
  <c r="K391" i="5" s="1"/>
  <c r="L391" i="5" a="1"/>
  <c r="L391" i="5" s="1"/>
  <c r="E391" i="5"/>
  <c r="N390" i="5"/>
  <c r="M390" i="5" a="1"/>
  <c r="M390" i="5" s="1"/>
  <c r="O390" i="5" s="1"/>
  <c r="M391" i="5" l="1" a="1"/>
  <c r="M391" i="5" s="1"/>
  <c r="O391" i="5" s="1"/>
  <c r="N391" i="5"/>
  <c r="D393" i="5"/>
  <c r="F393" i="5" s="1"/>
  <c r="G393" i="5" s="1"/>
  <c r="C393" i="5"/>
  <c r="L392" i="5" a="1"/>
  <c r="L392" i="5" s="1"/>
  <c r="J392" i="5" a="1"/>
  <c r="J392" i="5" s="1"/>
  <c r="B392" i="5"/>
  <c r="K392" i="5" a="1"/>
  <c r="K392" i="5" s="1"/>
  <c r="E392" i="5"/>
  <c r="H392" i="5"/>
  <c r="I392" i="5" a="1"/>
  <c r="I392" i="5" s="1"/>
  <c r="D394" i="5" l="1"/>
  <c r="F394" i="5" s="1"/>
  <c r="G394" i="5" s="1"/>
  <c r="C394" i="5"/>
  <c r="K393" i="5" a="1"/>
  <c r="K393" i="5" s="1"/>
  <c r="L393" i="5" a="1"/>
  <c r="L393" i="5" s="1"/>
  <c r="H393" i="5"/>
  <c r="E393" i="5"/>
  <c r="J393" i="5" a="1"/>
  <c r="J393" i="5" s="1"/>
  <c r="B393" i="5"/>
  <c r="I393" i="5" a="1"/>
  <c r="I393" i="5" s="1"/>
  <c r="M392" i="5" a="1"/>
  <c r="M392" i="5" s="1"/>
  <c r="O392" i="5" s="1"/>
  <c r="N392" i="5"/>
  <c r="M393" i="5" l="1" a="1"/>
  <c r="M393" i="5" s="1"/>
  <c r="O393" i="5" s="1"/>
  <c r="N393" i="5"/>
  <c r="D395" i="5"/>
  <c r="F395" i="5" s="1"/>
  <c r="G395" i="5" s="1"/>
  <c r="C395" i="5"/>
  <c r="K394" i="5" a="1"/>
  <c r="K394" i="5" s="1"/>
  <c r="J394" i="5" a="1"/>
  <c r="J394" i="5" s="1"/>
  <c r="E394" i="5"/>
  <c r="I394" i="5" a="1"/>
  <c r="I394" i="5" s="1"/>
  <c r="L394" i="5" a="1"/>
  <c r="L394" i="5" s="1"/>
  <c r="H394" i="5"/>
  <c r="B394" i="5"/>
  <c r="D396" i="5" l="1"/>
  <c r="F396" i="5" s="1"/>
  <c r="G396" i="5" s="1"/>
  <c r="C396" i="5"/>
  <c r="H395" i="5"/>
  <c r="J395" i="5" a="1"/>
  <c r="J395" i="5" s="1"/>
  <c r="B395" i="5"/>
  <c r="L395" i="5" a="1"/>
  <c r="L395" i="5" s="1"/>
  <c r="I395" i="5" a="1"/>
  <c r="I395" i="5" s="1"/>
  <c r="K395" i="5" a="1"/>
  <c r="K395" i="5" s="1"/>
  <c r="E395" i="5"/>
  <c r="N394" i="5"/>
  <c r="M394" i="5" a="1"/>
  <c r="M394" i="5" s="1"/>
  <c r="O394" i="5" s="1"/>
  <c r="N395" i="5" l="1"/>
  <c r="M395" i="5" a="1"/>
  <c r="M395" i="5" s="1"/>
  <c r="O395" i="5" s="1"/>
  <c r="D397" i="5"/>
  <c r="F397" i="5" s="1"/>
  <c r="G397" i="5" s="1"/>
  <c r="C397" i="5"/>
  <c r="E396" i="5"/>
  <c r="L396" i="5" a="1"/>
  <c r="L396" i="5" s="1"/>
  <c r="I396" i="5" a="1"/>
  <c r="I396" i="5" s="1"/>
  <c r="J396" i="5" a="1"/>
  <c r="J396" i="5" s="1"/>
  <c r="B396" i="5"/>
  <c r="H396" i="5"/>
  <c r="K396" i="5" a="1"/>
  <c r="K396" i="5" s="1"/>
  <c r="E397" i="5" l="1"/>
  <c r="L397" i="5" a="1"/>
  <c r="L397" i="5" s="1"/>
  <c r="H397" i="5"/>
  <c r="K397" i="5" a="1"/>
  <c r="K397" i="5" s="1"/>
  <c r="B397" i="5"/>
  <c r="I397" i="5" a="1"/>
  <c r="I397" i="5" s="1"/>
  <c r="J397" i="5" a="1"/>
  <c r="J397" i="5" s="1"/>
  <c r="D398" i="5"/>
  <c r="F398" i="5" s="1"/>
  <c r="G398" i="5" s="1"/>
  <c r="C398" i="5"/>
  <c r="M396" i="5" a="1"/>
  <c r="M396" i="5" s="1"/>
  <c r="O396" i="5" s="1"/>
  <c r="N396" i="5"/>
  <c r="M397" i="5" l="1" a="1"/>
  <c r="M397" i="5" s="1"/>
  <c r="O397" i="5" s="1"/>
  <c r="N397" i="5"/>
  <c r="D399" i="5"/>
  <c r="F399" i="5" s="1"/>
  <c r="G399" i="5" s="1"/>
  <c r="C399" i="5"/>
  <c r="J398" i="5" a="1"/>
  <c r="J398" i="5" s="1"/>
  <c r="B398" i="5"/>
  <c r="K398" i="5" a="1"/>
  <c r="K398" i="5" s="1"/>
  <c r="E398" i="5"/>
  <c r="H398" i="5"/>
  <c r="L398" i="5" a="1"/>
  <c r="L398" i="5" s="1"/>
  <c r="I398" i="5" a="1"/>
  <c r="I398" i="5" s="1"/>
  <c r="D400" i="5" l="1"/>
  <c r="F400" i="5" s="1"/>
  <c r="G400" i="5" s="1"/>
  <c r="C400" i="5"/>
  <c r="H399" i="5"/>
  <c r="I399" i="5" a="1"/>
  <c r="I399" i="5" s="1"/>
  <c r="J399" i="5" a="1"/>
  <c r="J399" i="5" s="1"/>
  <c r="B399" i="5"/>
  <c r="L399" i="5" a="1"/>
  <c r="L399" i="5" s="1"/>
  <c r="E399" i="5"/>
  <c r="K399" i="5" a="1"/>
  <c r="K399" i="5" s="1"/>
  <c r="M398" i="5" a="1"/>
  <c r="M398" i="5" s="1"/>
  <c r="O398" i="5" s="1"/>
  <c r="N398" i="5"/>
  <c r="M399" i="5" l="1" a="1"/>
  <c r="M399" i="5" s="1"/>
  <c r="O399" i="5" s="1"/>
  <c r="N399" i="5"/>
  <c r="H400" i="5"/>
  <c r="I400" i="5" a="1"/>
  <c r="I400" i="5" s="1"/>
  <c r="B400" i="5"/>
  <c r="J400" i="5" a="1"/>
  <c r="J400" i="5" s="1"/>
  <c r="K400" i="5" a="1"/>
  <c r="K400" i="5" s="1"/>
  <c r="L400" i="5" a="1"/>
  <c r="L400" i="5" s="1"/>
  <c r="E400" i="5"/>
  <c r="D401" i="5"/>
  <c r="F401" i="5" s="1"/>
  <c r="G401" i="5" s="1"/>
  <c r="C401" i="5"/>
  <c r="D402" i="5" l="1"/>
  <c r="F402" i="5" s="1"/>
  <c r="G402" i="5" s="1"/>
  <c r="C402" i="5"/>
  <c r="B401" i="5"/>
  <c r="K401" i="5" a="1"/>
  <c r="K401" i="5" s="1"/>
  <c r="I401" i="5" a="1"/>
  <c r="I401" i="5" s="1"/>
  <c r="J401" i="5" a="1"/>
  <c r="J401" i="5" s="1"/>
  <c r="E401" i="5"/>
  <c r="L401" i="5" a="1"/>
  <c r="L401" i="5" s="1"/>
  <c r="H401" i="5"/>
  <c r="M400" i="5" a="1"/>
  <c r="M400" i="5" s="1"/>
  <c r="O400" i="5" s="1"/>
  <c r="N400" i="5"/>
  <c r="D403" i="5" l="1"/>
  <c r="F403" i="5" s="1"/>
  <c r="G403" i="5" s="1"/>
  <c r="C403" i="5"/>
  <c r="N401" i="5"/>
  <c r="M401" i="5" a="1"/>
  <c r="M401" i="5" s="1"/>
  <c r="O401" i="5" s="1"/>
  <c r="K402" i="5" a="1"/>
  <c r="K402" i="5" s="1"/>
  <c r="H402" i="5"/>
  <c r="L402" i="5" a="1"/>
  <c r="L402" i="5" s="1"/>
  <c r="E402" i="5"/>
  <c r="I402" i="5" a="1"/>
  <c r="I402" i="5" s="1"/>
  <c r="B402" i="5"/>
  <c r="J402" i="5" a="1"/>
  <c r="J402" i="5" s="1"/>
  <c r="N402" i="5" l="1"/>
  <c r="M402" i="5" a="1"/>
  <c r="M402" i="5" s="1"/>
  <c r="O402" i="5" s="1"/>
  <c r="B403" i="5"/>
  <c r="E403" i="5"/>
  <c r="I403" i="5" a="1"/>
  <c r="I403" i="5" s="1"/>
  <c r="J403" i="5" a="1"/>
  <c r="J403" i="5" s="1"/>
  <c r="K403" i="5" a="1"/>
  <c r="K403" i="5" s="1"/>
  <c r="L403" i="5" a="1"/>
  <c r="L403" i="5" s="1"/>
  <c r="H403" i="5"/>
  <c r="D404" i="5"/>
  <c r="F404" i="5" s="1"/>
  <c r="G404" i="5" s="1"/>
  <c r="C404" i="5"/>
  <c r="D405" i="5" l="1"/>
  <c r="F405" i="5" s="1"/>
  <c r="G405" i="5" s="1"/>
  <c r="C405" i="5"/>
  <c r="E404" i="5"/>
  <c r="L404" i="5" a="1"/>
  <c r="L404" i="5" s="1"/>
  <c r="H404" i="5"/>
  <c r="B404" i="5"/>
  <c r="I404" i="5" a="1"/>
  <c r="I404" i="5" s="1"/>
  <c r="J404" i="5" a="1"/>
  <c r="J404" i="5" s="1"/>
  <c r="K404" i="5" a="1"/>
  <c r="K404" i="5" s="1"/>
  <c r="M403" i="5" a="1"/>
  <c r="M403" i="5" s="1"/>
  <c r="O403" i="5" s="1"/>
  <c r="N403" i="5"/>
  <c r="N404" i="5" l="1"/>
  <c r="M404" i="5" a="1"/>
  <c r="M404" i="5" s="1"/>
  <c r="O404" i="5" s="1"/>
  <c r="D406" i="5"/>
  <c r="F406" i="5" s="1"/>
  <c r="G406" i="5" s="1"/>
  <c r="C406" i="5"/>
  <c r="B405" i="5"/>
  <c r="K405" i="5" a="1"/>
  <c r="K405" i="5" s="1"/>
  <c r="E405" i="5"/>
  <c r="J405" i="5" a="1"/>
  <c r="J405" i="5" s="1"/>
  <c r="H405" i="5"/>
  <c r="L405" i="5" a="1"/>
  <c r="L405" i="5" s="1"/>
  <c r="I405" i="5" a="1"/>
  <c r="I405" i="5" s="1"/>
  <c r="D407" i="5" l="1"/>
  <c r="F407" i="5" s="1"/>
  <c r="G407" i="5" s="1"/>
  <c r="C407" i="5"/>
  <c r="J406" i="5" a="1"/>
  <c r="J406" i="5" s="1"/>
  <c r="B406" i="5"/>
  <c r="E406" i="5"/>
  <c r="L406" i="5" a="1"/>
  <c r="L406" i="5" s="1"/>
  <c r="H406" i="5"/>
  <c r="I406" i="5" a="1"/>
  <c r="I406" i="5" s="1"/>
  <c r="K406" i="5" a="1"/>
  <c r="K406" i="5" s="1"/>
  <c r="M405" i="5" a="1"/>
  <c r="M405" i="5" s="1"/>
  <c r="O405" i="5" s="1"/>
  <c r="N405" i="5"/>
  <c r="D408" i="5" l="1"/>
  <c r="F408" i="5" s="1"/>
  <c r="G408" i="5" s="1"/>
  <c r="C408" i="5"/>
  <c r="B407" i="5"/>
  <c r="E407" i="5"/>
  <c r="J407" i="5" a="1"/>
  <c r="J407" i="5" s="1"/>
  <c r="K407" i="5" a="1"/>
  <c r="K407" i="5" s="1"/>
  <c r="L407" i="5" a="1"/>
  <c r="L407" i="5" s="1"/>
  <c r="I407" i="5" a="1"/>
  <c r="I407" i="5" s="1"/>
  <c r="H407" i="5"/>
  <c r="N406" i="5"/>
  <c r="M406" i="5" a="1"/>
  <c r="M406" i="5" s="1"/>
  <c r="O406" i="5" s="1"/>
  <c r="E408" i="5" l="1"/>
  <c r="H408" i="5"/>
  <c r="B408" i="5"/>
  <c r="K408" i="5" a="1"/>
  <c r="K408" i="5" s="1"/>
  <c r="I408" i="5" a="1"/>
  <c r="I408" i="5" s="1"/>
  <c r="J408" i="5" a="1"/>
  <c r="J408" i="5" s="1"/>
  <c r="L408" i="5" a="1"/>
  <c r="L408" i="5" s="1"/>
  <c r="D409" i="5"/>
  <c r="F409" i="5" s="1"/>
  <c r="G409" i="5" s="1"/>
  <c r="C409" i="5"/>
  <c r="M407" i="5" a="1"/>
  <c r="M407" i="5" s="1"/>
  <c r="O407" i="5" s="1"/>
  <c r="N407" i="5"/>
  <c r="D410" i="5" l="1"/>
  <c r="F410" i="5" s="1"/>
  <c r="G410" i="5" s="1"/>
  <c r="C410" i="5"/>
  <c r="M408" i="5" a="1"/>
  <c r="M408" i="5" s="1"/>
  <c r="O408" i="5" s="1"/>
  <c r="N408" i="5"/>
  <c r="B409" i="5"/>
  <c r="J409" i="5" a="1"/>
  <c r="J409" i="5" s="1"/>
  <c r="K409" i="5" a="1"/>
  <c r="K409" i="5" s="1"/>
  <c r="L409" i="5" a="1"/>
  <c r="L409" i="5" s="1"/>
  <c r="H409" i="5"/>
  <c r="E409" i="5"/>
  <c r="I409" i="5" a="1"/>
  <c r="I409" i="5" s="1"/>
  <c r="D411" i="5" l="1"/>
  <c r="F411" i="5" s="1"/>
  <c r="G411" i="5" s="1"/>
  <c r="C411" i="5"/>
  <c r="M409" i="5" a="1"/>
  <c r="M409" i="5" s="1"/>
  <c r="O409" i="5" s="1"/>
  <c r="N409" i="5"/>
  <c r="H410" i="5"/>
  <c r="E410" i="5"/>
  <c r="I410" i="5" a="1"/>
  <c r="I410" i="5" s="1"/>
  <c r="B410" i="5"/>
  <c r="K410" i="5" a="1"/>
  <c r="K410" i="5" s="1"/>
  <c r="L410" i="5" a="1"/>
  <c r="L410" i="5" s="1"/>
  <c r="J410" i="5" a="1"/>
  <c r="J410" i="5" s="1"/>
  <c r="N410" i="5" l="1"/>
  <c r="M410" i="5" a="1"/>
  <c r="M410" i="5" s="1"/>
  <c r="O410" i="5" s="1"/>
  <c r="H411" i="5"/>
  <c r="E411" i="5"/>
  <c r="I411" i="5" a="1"/>
  <c r="I411" i="5" s="1"/>
  <c r="J411" i="5" a="1"/>
  <c r="J411" i="5" s="1"/>
  <c r="K411" i="5" a="1"/>
  <c r="K411" i="5" s="1"/>
  <c r="B411" i="5"/>
  <c r="L411" i="5" a="1"/>
  <c r="L411" i="5" s="1"/>
  <c r="D412" i="5"/>
  <c r="F412" i="5" s="1"/>
  <c r="G412" i="5" s="1"/>
  <c r="C412" i="5"/>
  <c r="H412" i="5" l="1"/>
  <c r="B412" i="5"/>
  <c r="L412" i="5" a="1"/>
  <c r="L412" i="5" s="1"/>
  <c r="E412" i="5"/>
  <c r="J412" i="5" a="1"/>
  <c r="J412" i="5" s="1"/>
  <c r="I412" i="5" a="1"/>
  <c r="I412" i="5" s="1"/>
  <c r="K412" i="5" a="1"/>
  <c r="K412" i="5" s="1"/>
  <c r="D413" i="5"/>
  <c r="F413" i="5" s="1"/>
  <c r="G413" i="5" s="1"/>
  <c r="C413" i="5"/>
  <c r="N411" i="5"/>
  <c r="M411" i="5" a="1"/>
  <c r="M411" i="5" s="1"/>
  <c r="O411" i="5" s="1"/>
  <c r="B413" i="5" l="1"/>
  <c r="K413" i="5" a="1"/>
  <c r="K413" i="5" s="1"/>
  <c r="H413" i="5"/>
  <c r="L413" i="5" a="1"/>
  <c r="L413" i="5" s="1"/>
  <c r="E413" i="5"/>
  <c r="I413" i="5" a="1"/>
  <c r="I413" i="5" s="1"/>
  <c r="J413" i="5" a="1"/>
  <c r="J413" i="5" s="1"/>
  <c r="D414" i="5"/>
  <c r="F414" i="5" s="1"/>
  <c r="G414" i="5" s="1"/>
  <c r="C414" i="5"/>
  <c r="M412" i="5" a="1"/>
  <c r="M412" i="5" s="1"/>
  <c r="O412" i="5" s="1"/>
  <c r="N412" i="5"/>
  <c r="M413" i="5" l="1" a="1"/>
  <c r="M413" i="5" s="1"/>
  <c r="O413" i="5" s="1"/>
  <c r="N413" i="5"/>
  <c r="B414" i="5"/>
  <c r="K414" i="5" a="1"/>
  <c r="K414" i="5" s="1"/>
  <c r="L414" i="5" a="1"/>
  <c r="L414" i="5" s="1"/>
  <c r="I414" i="5" a="1"/>
  <c r="I414" i="5" s="1"/>
  <c r="H414" i="5"/>
  <c r="J414" i="5" a="1"/>
  <c r="J414" i="5" s="1"/>
  <c r="E414" i="5"/>
  <c r="D415" i="5"/>
  <c r="F415" i="5" s="1"/>
  <c r="G415" i="5" s="1"/>
  <c r="C415" i="5"/>
  <c r="M414" i="5" l="1" a="1"/>
  <c r="M414" i="5" s="1"/>
  <c r="O414" i="5" s="1"/>
  <c r="N414" i="5"/>
  <c r="H415" i="5"/>
  <c r="I415" i="5" a="1"/>
  <c r="I415" i="5" s="1"/>
  <c r="B415" i="5"/>
  <c r="J415" i="5" a="1"/>
  <c r="J415" i="5" s="1"/>
  <c r="E415" i="5"/>
  <c r="K415" i="5" a="1"/>
  <c r="K415" i="5" s="1"/>
  <c r="L415" i="5" a="1"/>
  <c r="L415" i="5" s="1"/>
  <c r="D416" i="5"/>
  <c r="F416" i="5" s="1"/>
  <c r="G416" i="5" s="1"/>
  <c r="C416" i="5"/>
  <c r="D417" i="5" l="1"/>
  <c r="F417" i="5" s="1"/>
  <c r="G417" i="5" s="1"/>
  <c r="C417" i="5"/>
  <c r="E416" i="5"/>
  <c r="I416" i="5" a="1"/>
  <c r="I416" i="5" s="1"/>
  <c r="J416" i="5" a="1"/>
  <c r="J416" i="5" s="1"/>
  <c r="K416" i="5" a="1"/>
  <c r="K416" i="5" s="1"/>
  <c r="L416" i="5" a="1"/>
  <c r="L416" i="5" s="1"/>
  <c r="H416" i="5"/>
  <c r="B416" i="5"/>
  <c r="M415" i="5" a="1"/>
  <c r="M415" i="5" s="1"/>
  <c r="O415" i="5" s="1"/>
  <c r="N415" i="5"/>
  <c r="D418" i="5" l="1"/>
  <c r="F418" i="5" s="1"/>
  <c r="G418" i="5" s="1"/>
  <c r="C418" i="5"/>
  <c r="B417" i="5"/>
  <c r="K417" i="5" a="1"/>
  <c r="K417" i="5" s="1"/>
  <c r="E417" i="5"/>
  <c r="H417" i="5"/>
  <c r="L417" i="5" a="1"/>
  <c r="L417" i="5" s="1"/>
  <c r="I417" i="5" a="1"/>
  <c r="I417" i="5" s="1"/>
  <c r="J417" i="5" a="1"/>
  <c r="J417" i="5" s="1"/>
  <c r="N416" i="5"/>
  <c r="M416" i="5" a="1"/>
  <c r="M416" i="5" s="1"/>
  <c r="O416" i="5" s="1"/>
  <c r="M417" i="5" l="1" a="1"/>
  <c r="M417" i="5" s="1"/>
  <c r="O417" i="5" s="1"/>
  <c r="N417" i="5"/>
  <c r="D419" i="5"/>
  <c r="F419" i="5" s="1"/>
  <c r="G419" i="5" s="1"/>
  <c r="C419" i="5"/>
  <c r="E418" i="5"/>
  <c r="J418" i="5" a="1"/>
  <c r="J418" i="5" s="1"/>
  <c r="B418" i="5"/>
  <c r="I418" i="5" a="1"/>
  <c r="I418" i="5" s="1"/>
  <c r="K418" i="5" a="1"/>
  <c r="K418" i="5" s="1"/>
  <c r="H418" i="5"/>
  <c r="L418" i="5" a="1"/>
  <c r="L418" i="5" s="1"/>
  <c r="D420" i="5" l="1"/>
  <c r="F420" i="5" s="1"/>
  <c r="G420" i="5" s="1"/>
  <c r="C420" i="5"/>
  <c r="K419" i="5" a="1"/>
  <c r="K419" i="5" s="1"/>
  <c r="L419" i="5" a="1"/>
  <c r="L419" i="5" s="1"/>
  <c r="I419" i="5" a="1"/>
  <c r="I419" i="5" s="1"/>
  <c r="B419" i="5"/>
  <c r="E419" i="5"/>
  <c r="H419" i="5"/>
  <c r="J419" i="5" a="1"/>
  <c r="J419" i="5" s="1"/>
  <c r="M418" i="5" a="1"/>
  <c r="M418" i="5" s="1"/>
  <c r="O418" i="5" s="1"/>
  <c r="N418" i="5"/>
  <c r="D421" i="5" l="1"/>
  <c r="F421" i="5" s="1"/>
  <c r="G421" i="5" s="1"/>
  <c r="C421" i="5"/>
  <c r="K420" i="5" a="1"/>
  <c r="K420" i="5" s="1"/>
  <c r="E420" i="5"/>
  <c r="L420" i="5" a="1"/>
  <c r="L420" i="5" s="1"/>
  <c r="H420" i="5"/>
  <c r="I420" i="5" a="1"/>
  <c r="I420" i="5" s="1"/>
  <c r="B420" i="5"/>
  <c r="J420" i="5" a="1"/>
  <c r="J420" i="5" s="1"/>
  <c r="M419" i="5" a="1"/>
  <c r="M419" i="5" s="1"/>
  <c r="O419" i="5" s="1"/>
  <c r="N419" i="5"/>
  <c r="N420" i="5" l="1"/>
  <c r="M420" i="5" a="1"/>
  <c r="M420" i="5" s="1"/>
  <c r="O420" i="5" s="1"/>
  <c r="J421" i="5" a="1"/>
  <c r="J421" i="5" s="1"/>
  <c r="B421" i="5"/>
  <c r="I421" i="5" a="1"/>
  <c r="I421" i="5" s="1"/>
  <c r="L421" i="5" a="1"/>
  <c r="L421" i="5" s="1"/>
  <c r="K421" i="5" a="1"/>
  <c r="K421" i="5" s="1"/>
  <c r="E421" i="5"/>
  <c r="H421" i="5"/>
  <c r="D422" i="5"/>
  <c r="F422" i="5" s="1"/>
  <c r="G422" i="5" s="1"/>
  <c r="C422" i="5"/>
  <c r="D423" i="5" l="1"/>
  <c r="F423" i="5" s="1"/>
  <c r="G423" i="5" s="1"/>
  <c r="C423" i="5"/>
  <c r="L422" i="5" a="1"/>
  <c r="L422" i="5" s="1"/>
  <c r="K422" i="5" a="1"/>
  <c r="K422" i="5" s="1"/>
  <c r="E422" i="5"/>
  <c r="H422" i="5"/>
  <c r="J422" i="5" a="1"/>
  <c r="J422" i="5" s="1"/>
  <c r="B422" i="5"/>
  <c r="I422" i="5" a="1"/>
  <c r="I422" i="5" s="1"/>
  <c r="M421" i="5" a="1"/>
  <c r="M421" i="5" s="1"/>
  <c r="O421" i="5" s="1"/>
  <c r="N421" i="5"/>
  <c r="M422" i="5" l="1" a="1"/>
  <c r="M422" i="5" s="1"/>
  <c r="O422" i="5" s="1"/>
  <c r="N422" i="5"/>
  <c r="D424" i="5"/>
  <c r="F424" i="5" s="1"/>
  <c r="G424" i="5" s="1"/>
  <c r="C424" i="5"/>
  <c r="K423" i="5" a="1"/>
  <c r="K423" i="5" s="1"/>
  <c r="I423" i="5" a="1"/>
  <c r="I423" i="5" s="1"/>
  <c r="E423" i="5"/>
  <c r="L423" i="5" a="1"/>
  <c r="L423" i="5" s="1"/>
  <c r="H423" i="5"/>
  <c r="J423" i="5" a="1"/>
  <c r="J423" i="5" s="1"/>
  <c r="B423" i="5"/>
  <c r="K424" i="5" l="1" a="1"/>
  <c r="K424" i="5" s="1"/>
  <c r="E424" i="5"/>
  <c r="L424" i="5" a="1"/>
  <c r="L424" i="5" s="1"/>
  <c r="H424" i="5"/>
  <c r="I424" i="5" a="1"/>
  <c r="I424" i="5" s="1"/>
  <c r="J424" i="5" a="1"/>
  <c r="J424" i="5" s="1"/>
  <c r="B424" i="5"/>
  <c r="D425" i="5"/>
  <c r="F425" i="5" s="1"/>
  <c r="G425" i="5" s="1"/>
  <c r="C425" i="5"/>
  <c r="M423" i="5" a="1"/>
  <c r="M423" i="5" s="1"/>
  <c r="O423" i="5" s="1"/>
  <c r="N423" i="5"/>
  <c r="N424" i="5" l="1"/>
  <c r="M424" i="5" a="1"/>
  <c r="M424" i="5" s="1"/>
  <c r="O424" i="5" s="1"/>
  <c r="D426" i="5"/>
  <c r="F426" i="5" s="1"/>
  <c r="G426" i="5" s="1"/>
  <c r="C426" i="5"/>
  <c r="I425" i="5" a="1"/>
  <c r="I425" i="5" s="1"/>
  <c r="B425" i="5"/>
  <c r="E425" i="5"/>
  <c r="H425" i="5"/>
  <c r="J425" i="5" a="1"/>
  <c r="J425" i="5" s="1"/>
  <c r="K425" i="5" a="1"/>
  <c r="K425" i="5" s="1"/>
  <c r="L425" i="5" a="1"/>
  <c r="L425" i="5" s="1"/>
  <c r="D427" i="5" l="1"/>
  <c r="F427" i="5" s="1"/>
  <c r="G427" i="5" s="1"/>
  <c r="C427" i="5"/>
  <c r="E426" i="5"/>
  <c r="H426" i="5"/>
  <c r="L426" i="5" a="1"/>
  <c r="L426" i="5" s="1"/>
  <c r="I426" i="5" a="1"/>
  <c r="I426" i="5" s="1"/>
  <c r="J426" i="5" a="1"/>
  <c r="J426" i="5" s="1"/>
  <c r="B426" i="5"/>
  <c r="K426" i="5" a="1"/>
  <c r="K426" i="5" s="1"/>
  <c r="M425" i="5" a="1"/>
  <c r="M425" i="5" s="1"/>
  <c r="O425" i="5" s="1"/>
  <c r="N425" i="5"/>
  <c r="M426" i="5" l="1" a="1"/>
  <c r="M426" i="5" s="1"/>
  <c r="O426" i="5" s="1"/>
  <c r="N426" i="5"/>
  <c r="K427" i="5" a="1"/>
  <c r="K427" i="5" s="1"/>
  <c r="I427" i="5" a="1"/>
  <c r="I427" i="5" s="1"/>
  <c r="B427" i="5"/>
  <c r="E427" i="5"/>
  <c r="L427" i="5" a="1"/>
  <c r="L427" i="5" s="1"/>
  <c r="H427" i="5"/>
  <c r="J427" i="5" a="1"/>
  <c r="J427" i="5" s="1"/>
  <c r="D428" i="5"/>
  <c r="F428" i="5" s="1"/>
  <c r="G428" i="5" s="1"/>
  <c r="C428" i="5"/>
  <c r="M427" i="5" l="1" a="1"/>
  <c r="M427" i="5" s="1"/>
  <c r="O427" i="5" s="1"/>
  <c r="N427" i="5"/>
  <c r="D429" i="5"/>
  <c r="F429" i="5" s="1"/>
  <c r="G429" i="5" s="1"/>
  <c r="C429" i="5"/>
  <c r="K428" i="5" a="1"/>
  <c r="K428" i="5" s="1"/>
  <c r="E428" i="5"/>
  <c r="L428" i="5" a="1"/>
  <c r="L428" i="5" s="1"/>
  <c r="I428" i="5" a="1"/>
  <c r="I428" i="5" s="1"/>
  <c r="H428" i="5"/>
  <c r="B428" i="5"/>
  <c r="J428" i="5" a="1"/>
  <c r="J428" i="5" s="1"/>
  <c r="D430" i="5" l="1"/>
  <c r="F430" i="5" s="1"/>
  <c r="G430" i="5" s="1"/>
  <c r="C430" i="5"/>
  <c r="I429" i="5" a="1"/>
  <c r="I429" i="5" s="1"/>
  <c r="B429" i="5"/>
  <c r="K429" i="5" a="1"/>
  <c r="K429" i="5" s="1"/>
  <c r="E429" i="5"/>
  <c r="L429" i="5" a="1"/>
  <c r="L429" i="5" s="1"/>
  <c r="J429" i="5" a="1"/>
  <c r="J429" i="5" s="1"/>
  <c r="H429" i="5"/>
  <c r="M428" i="5" a="1"/>
  <c r="M428" i="5" s="1"/>
  <c r="O428" i="5" s="1"/>
  <c r="N428" i="5"/>
  <c r="D431" i="5" l="1"/>
  <c r="F431" i="5" s="1"/>
  <c r="G431" i="5" s="1"/>
  <c r="C431" i="5"/>
  <c r="M429" i="5" a="1"/>
  <c r="M429" i="5" s="1"/>
  <c r="O429" i="5" s="1"/>
  <c r="N429" i="5"/>
  <c r="E430" i="5"/>
  <c r="J430" i="5" a="1"/>
  <c r="J430" i="5" s="1"/>
  <c r="B430" i="5"/>
  <c r="L430" i="5" a="1"/>
  <c r="L430" i="5" s="1"/>
  <c r="H430" i="5"/>
  <c r="I430" i="5" a="1"/>
  <c r="I430" i="5" s="1"/>
  <c r="K430" i="5" a="1"/>
  <c r="K430" i="5" s="1"/>
  <c r="L431" i="5" l="1" a="1"/>
  <c r="L431" i="5" s="1"/>
  <c r="H431" i="5"/>
  <c r="I431" i="5" a="1"/>
  <c r="I431" i="5" s="1"/>
  <c r="J431" i="5" a="1"/>
  <c r="J431" i="5" s="1"/>
  <c r="B431" i="5"/>
  <c r="E431" i="5"/>
  <c r="K431" i="5" a="1"/>
  <c r="K431" i="5" s="1"/>
  <c r="D432" i="5"/>
  <c r="F432" i="5" s="1"/>
  <c r="G432" i="5" s="1"/>
  <c r="C432" i="5"/>
  <c r="M430" i="5" a="1"/>
  <c r="M430" i="5" s="1"/>
  <c r="O430" i="5" s="1"/>
  <c r="N430" i="5"/>
  <c r="D433" i="5" l="1"/>
  <c r="F433" i="5" s="1"/>
  <c r="G433" i="5" s="1"/>
  <c r="C433" i="5"/>
  <c r="M431" i="5" a="1"/>
  <c r="M431" i="5" s="1"/>
  <c r="O431" i="5" s="1"/>
  <c r="N431" i="5"/>
  <c r="J432" i="5" a="1"/>
  <c r="J432" i="5" s="1"/>
  <c r="I432" i="5" a="1"/>
  <c r="I432" i="5" s="1"/>
  <c r="B432" i="5"/>
  <c r="K432" i="5" a="1"/>
  <c r="K432" i="5" s="1"/>
  <c r="E432" i="5"/>
  <c r="L432" i="5" a="1"/>
  <c r="L432" i="5" s="1"/>
  <c r="H432" i="5"/>
  <c r="N432" i="5" l="1"/>
  <c r="M432" i="5" a="1"/>
  <c r="M432" i="5" s="1"/>
  <c r="O432" i="5" s="1"/>
  <c r="I433" i="5" a="1"/>
  <c r="I433" i="5" s="1"/>
  <c r="J433" i="5" a="1"/>
  <c r="J433" i="5" s="1"/>
  <c r="B433" i="5"/>
  <c r="K433" i="5" a="1"/>
  <c r="K433" i="5" s="1"/>
  <c r="E433" i="5"/>
  <c r="L433" i="5" a="1"/>
  <c r="L433" i="5" s="1"/>
  <c r="H433" i="5"/>
  <c r="D434" i="5"/>
  <c r="F434" i="5" s="1"/>
  <c r="G434" i="5" s="1"/>
  <c r="C434" i="5"/>
  <c r="D435" i="5" l="1"/>
  <c r="F435" i="5" s="1"/>
  <c r="G435" i="5" s="1"/>
  <c r="C435" i="5"/>
  <c r="E434" i="5"/>
  <c r="I434" i="5" a="1"/>
  <c r="I434" i="5" s="1"/>
  <c r="J434" i="5" a="1"/>
  <c r="J434" i="5" s="1"/>
  <c r="L434" i="5" a="1"/>
  <c r="L434" i="5" s="1"/>
  <c r="H434" i="5"/>
  <c r="B434" i="5"/>
  <c r="K434" i="5" a="1"/>
  <c r="K434" i="5" s="1"/>
  <c r="N433" i="5"/>
  <c r="M433" i="5" a="1"/>
  <c r="M433" i="5" s="1"/>
  <c r="O433" i="5" s="1"/>
  <c r="M434" i="5" l="1" a="1"/>
  <c r="M434" i="5" s="1"/>
  <c r="O434" i="5" s="1"/>
  <c r="N434" i="5"/>
  <c r="K435" i="5" a="1"/>
  <c r="K435" i="5" s="1"/>
  <c r="L435" i="5" a="1"/>
  <c r="L435" i="5" s="1"/>
  <c r="H435" i="5"/>
  <c r="I435" i="5" a="1"/>
  <c r="I435" i="5" s="1"/>
  <c r="J435" i="5" a="1"/>
  <c r="J435" i="5" s="1"/>
  <c r="B435" i="5"/>
  <c r="E435" i="5"/>
  <c r="D436" i="5"/>
  <c r="F436" i="5" s="1"/>
  <c r="G436" i="5" s="1"/>
  <c r="C436" i="5"/>
  <c r="N435" i="5" l="1"/>
  <c r="M435" i="5" a="1"/>
  <c r="M435" i="5" s="1"/>
  <c r="O435" i="5" s="1"/>
  <c r="D437" i="5"/>
  <c r="F437" i="5" s="1"/>
  <c r="G437" i="5" s="1"/>
  <c r="C437" i="5"/>
  <c r="J436" i="5" a="1"/>
  <c r="J436" i="5" s="1"/>
  <c r="B436" i="5"/>
  <c r="E436" i="5"/>
  <c r="K436" i="5" a="1"/>
  <c r="K436" i="5" s="1"/>
  <c r="I436" i="5" a="1"/>
  <c r="I436" i="5" s="1"/>
  <c r="L436" i="5" a="1"/>
  <c r="L436" i="5" s="1"/>
  <c r="H436" i="5"/>
  <c r="D438" i="5" l="1"/>
  <c r="F438" i="5" s="1"/>
  <c r="G438" i="5" s="1"/>
  <c r="C438" i="5"/>
  <c r="N436" i="5"/>
  <c r="M436" i="5" a="1"/>
  <c r="M436" i="5" s="1"/>
  <c r="O436" i="5" s="1"/>
  <c r="I437" i="5" a="1"/>
  <c r="I437" i="5" s="1"/>
  <c r="J437" i="5" a="1"/>
  <c r="J437" i="5" s="1"/>
  <c r="B437" i="5"/>
  <c r="K437" i="5" a="1"/>
  <c r="K437" i="5" s="1"/>
  <c r="E437" i="5"/>
  <c r="L437" i="5" a="1"/>
  <c r="L437" i="5" s="1"/>
  <c r="H437" i="5"/>
  <c r="M437" i="5" l="1" a="1"/>
  <c r="M437" i="5" s="1"/>
  <c r="O437" i="5" s="1"/>
  <c r="N437" i="5"/>
  <c r="D439" i="5"/>
  <c r="F439" i="5" s="1"/>
  <c r="G439" i="5" s="1"/>
  <c r="C439" i="5"/>
  <c r="H438" i="5"/>
  <c r="I438" i="5" a="1"/>
  <c r="I438" i="5" s="1"/>
  <c r="J438" i="5" a="1"/>
  <c r="J438" i="5" s="1"/>
  <c r="B438" i="5"/>
  <c r="K438" i="5" a="1"/>
  <c r="K438" i="5" s="1"/>
  <c r="E438" i="5"/>
  <c r="L438" i="5" a="1"/>
  <c r="L438" i="5" s="1"/>
  <c r="M438" i="5" l="1" a="1"/>
  <c r="M438" i="5" s="1"/>
  <c r="O438" i="5" s="1"/>
  <c r="N438" i="5"/>
  <c r="D440" i="5"/>
  <c r="F440" i="5" s="1"/>
  <c r="G440" i="5" s="1"/>
  <c r="C440" i="5"/>
  <c r="K439" i="5" a="1"/>
  <c r="K439" i="5" s="1"/>
  <c r="E439" i="5"/>
  <c r="L439" i="5" a="1"/>
  <c r="L439" i="5" s="1"/>
  <c r="H439" i="5"/>
  <c r="I439" i="5" a="1"/>
  <c r="I439" i="5" s="1"/>
  <c r="J439" i="5" a="1"/>
  <c r="J439" i="5" s="1"/>
  <c r="B439" i="5"/>
  <c r="D441" i="5" l="1"/>
  <c r="F441" i="5" s="1"/>
  <c r="G441" i="5" s="1"/>
  <c r="C441" i="5"/>
  <c r="K440" i="5" a="1"/>
  <c r="K440" i="5" s="1"/>
  <c r="E440" i="5"/>
  <c r="L440" i="5" a="1"/>
  <c r="L440" i="5" s="1"/>
  <c r="H440" i="5"/>
  <c r="J440" i="5" a="1"/>
  <c r="J440" i="5" s="1"/>
  <c r="B440" i="5"/>
  <c r="I440" i="5" a="1"/>
  <c r="I440" i="5" s="1"/>
  <c r="M439" i="5" a="1"/>
  <c r="M439" i="5" s="1"/>
  <c r="O439" i="5" s="1"/>
  <c r="N439" i="5"/>
  <c r="N440" i="5" l="1"/>
  <c r="M440" i="5" a="1"/>
  <c r="M440" i="5" s="1"/>
  <c r="O440" i="5" s="1"/>
  <c r="D442" i="5"/>
  <c r="F442" i="5" s="1"/>
  <c r="G442" i="5" s="1"/>
  <c r="C442" i="5"/>
  <c r="I441" i="5" a="1"/>
  <c r="I441" i="5" s="1"/>
  <c r="B441" i="5"/>
  <c r="K441" i="5" a="1"/>
  <c r="K441" i="5" s="1"/>
  <c r="E441" i="5"/>
  <c r="L441" i="5" a="1"/>
  <c r="L441" i="5" s="1"/>
  <c r="H441" i="5"/>
  <c r="J441" i="5" a="1"/>
  <c r="J441" i="5" s="1"/>
  <c r="E442" i="5" l="1"/>
  <c r="K442" i="5" a="1"/>
  <c r="K442" i="5" s="1"/>
  <c r="L442" i="5" a="1"/>
  <c r="L442" i="5" s="1"/>
  <c r="H442" i="5"/>
  <c r="I442" i="5" a="1"/>
  <c r="I442" i="5" s="1"/>
  <c r="B442" i="5"/>
  <c r="J442" i="5" a="1"/>
  <c r="J442" i="5" s="1"/>
  <c r="D443" i="5"/>
  <c r="F443" i="5" s="1"/>
  <c r="G443" i="5" s="1"/>
  <c r="C443" i="5"/>
  <c r="M441" i="5" a="1"/>
  <c r="M441" i="5" s="1"/>
  <c r="O441" i="5" s="1"/>
  <c r="N441" i="5"/>
  <c r="M442" i="5" l="1" a="1"/>
  <c r="M442" i="5" s="1"/>
  <c r="O442" i="5" s="1"/>
  <c r="N442" i="5"/>
  <c r="D444" i="5"/>
  <c r="F444" i="5" s="1"/>
  <c r="G444" i="5" s="1"/>
  <c r="C444" i="5"/>
  <c r="L443" i="5" a="1"/>
  <c r="L443" i="5" s="1"/>
  <c r="I443" i="5" a="1"/>
  <c r="I443" i="5" s="1"/>
  <c r="J443" i="5" a="1"/>
  <c r="J443" i="5" s="1"/>
  <c r="K443" i="5" a="1"/>
  <c r="K443" i="5" s="1"/>
  <c r="E443" i="5"/>
  <c r="H443" i="5"/>
  <c r="B443" i="5"/>
  <c r="J444" i="5" l="1" a="1"/>
  <c r="J444" i="5" s="1"/>
  <c r="E444" i="5"/>
  <c r="I444" i="5" a="1"/>
  <c r="I444" i="5" s="1"/>
  <c r="B444" i="5"/>
  <c r="K444" i="5" a="1"/>
  <c r="K444" i="5" s="1"/>
  <c r="L444" i="5" a="1"/>
  <c r="L444" i="5" s="1"/>
  <c r="H444" i="5"/>
  <c r="D445" i="5"/>
  <c r="F445" i="5" s="1"/>
  <c r="G445" i="5" s="1"/>
  <c r="C445" i="5"/>
  <c r="M443" i="5" a="1"/>
  <c r="M443" i="5" s="1"/>
  <c r="O443" i="5" s="1"/>
  <c r="N443" i="5"/>
  <c r="N444" i="5" l="1"/>
  <c r="M444" i="5" a="1"/>
  <c r="M444" i="5" s="1"/>
  <c r="O444" i="5" s="1"/>
  <c r="D446" i="5"/>
  <c r="F446" i="5" s="1"/>
  <c r="G446" i="5" s="1"/>
  <c r="C446" i="5"/>
  <c r="I445" i="5" a="1"/>
  <c r="I445" i="5" s="1"/>
  <c r="J445" i="5" a="1"/>
  <c r="J445" i="5" s="1"/>
  <c r="K445" i="5" a="1"/>
  <c r="K445" i="5" s="1"/>
  <c r="E445" i="5"/>
  <c r="L445" i="5" a="1"/>
  <c r="L445" i="5" s="1"/>
  <c r="B445" i="5"/>
  <c r="H445" i="5"/>
  <c r="E446" i="5" l="1"/>
  <c r="I446" i="5" a="1"/>
  <c r="I446" i="5" s="1"/>
  <c r="L446" i="5" a="1"/>
  <c r="L446" i="5" s="1"/>
  <c r="J446" i="5" a="1"/>
  <c r="J446" i="5" s="1"/>
  <c r="B446" i="5"/>
  <c r="K446" i="5" a="1"/>
  <c r="K446" i="5" s="1"/>
  <c r="H446" i="5"/>
  <c r="D447" i="5"/>
  <c r="F447" i="5" s="1"/>
  <c r="G447" i="5" s="1"/>
  <c r="C447" i="5"/>
  <c r="M445" i="5" a="1"/>
  <c r="M445" i="5" s="1"/>
  <c r="O445" i="5" s="1"/>
  <c r="N445" i="5"/>
  <c r="M446" i="5" l="1" a="1"/>
  <c r="M446" i="5" s="1"/>
  <c r="O446" i="5" s="1"/>
  <c r="N446" i="5"/>
  <c r="D448" i="5"/>
  <c r="F448" i="5" s="1"/>
  <c r="G448" i="5" s="1"/>
  <c r="C448" i="5"/>
  <c r="K447" i="5" a="1"/>
  <c r="K447" i="5" s="1"/>
  <c r="E447" i="5"/>
  <c r="I447" i="5" a="1"/>
  <c r="I447" i="5" s="1"/>
  <c r="J447" i="5" a="1"/>
  <c r="J447" i="5" s="1"/>
  <c r="L447" i="5" a="1"/>
  <c r="L447" i="5" s="1"/>
  <c r="H447" i="5"/>
  <c r="B447" i="5"/>
  <c r="J448" i="5" l="1" a="1"/>
  <c r="J448" i="5" s="1"/>
  <c r="K448" i="5" a="1"/>
  <c r="K448" i="5" s="1"/>
  <c r="E448" i="5"/>
  <c r="L448" i="5" a="1"/>
  <c r="L448" i="5" s="1"/>
  <c r="H448" i="5"/>
  <c r="I448" i="5" a="1"/>
  <c r="I448" i="5" s="1"/>
  <c r="B448" i="5"/>
  <c r="D449" i="5"/>
  <c r="F449" i="5" s="1"/>
  <c r="G449" i="5" s="1"/>
  <c r="C449" i="5"/>
  <c r="N447" i="5"/>
  <c r="M447" i="5" a="1"/>
  <c r="M447" i="5" s="1"/>
  <c r="O447" i="5" s="1"/>
  <c r="M448" i="5" l="1" a="1"/>
  <c r="M448" i="5" s="1"/>
  <c r="O448" i="5" s="1"/>
  <c r="N448" i="5"/>
  <c r="D450" i="5"/>
  <c r="F450" i="5" s="1"/>
  <c r="G450" i="5" s="1"/>
  <c r="C450" i="5"/>
  <c r="I449" i="5" a="1"/>
  <c r="I449" i="5" s="1"/>
  <c r="J449" i="5" a="1"/>
  <c r="J449" i="5" s="1"/>
  <c r="K449" i="5" a="1"/>
  <c r="K449" i="5" s="1"/>
  <c r="B449" i="5"/>
  <c r="E449" i="5"/>
  <c r="L449" i="5" a="1"/>
  <c r="L449" i="5" s="1"/>
  <c r="H449" i="5"/>
  <c r="D451" i="5" l="1"/>
  <c r="F451" i="5" s="1"/>
  <c r="G451" i="5" s="1"/>
  <c r="C451" i="5"/>
  <c r="M449" i="5" a="1"/>
  <c r="M449" i="5" s="1"/>
  <c r="O449" i="5" s="1"/>
  <c r="N449" i="5"/>
  <c r="E450" i="5"/>
  <c r="L450" i="5" a="1"/>
  <c r="L450" i="5" s="1"/>
  <c r="I450" i="5" a="1"/>
  <c r="I450" i="5" s="1"/>
  <c r="J450" i="5" a="1"/>
  <c r="J450" i="5" s="1"/>
  <c r="B450" i="5"/>
  <c r="K450" i="5" a="1"/>
  <c r="K450" i="5" s="1"/>
  <c r="H450" i="5"/>
  <c r="M450" i="5" l="1" a="1"/>
  <c r="M450" i="5" s="1"/>
  <c r="O450" i="5" s="1"/>
  <c r="N450" i="5"/>
  <c r="L451" i="5" a="1"/>
  <c r="L451" i="5" s="1"/>
  <c r="I451" i="5" a="1"/>
  <c r="I451" i="5" s="1"/>
  <c r="J451" i="5" a="1"/>
  <c r="J451" i="5" s="1"/>
  <c r="B451" i="5"/>
  <c r="H451" i="5"/>
  <c r="K451" i="5" a="1"/>
  <c r="K451" i="5" s="1"/>
  <c r="E451" i="5"/>
  <c r="D452" i="5"/>
  <c r="F452" i="5" s="1"/>
  <c r="G452" i="5" s="1"/>
  <c r="C452" i="5"/>
  <c r="M451" i="5" l="1" a="1"/>
  <c r="M451" i="5" s="1"/>
  <c r="O451" i="5" s="1"/>
  <c r="N451" i="5"/>
  <c r="D453" i="5"/>
  <c r="F453" i="5" s="1"/>
  <c r="G453" i="5" s="1"/>
  <c r="C453" i="5"/>
  <c r="J452" i="5" a="1"/>
  <c r="J452" i="5" s="1"/>
  <c r="K452" i="5" a="1"/>
  <c r="K452" i="5" s="1"/>
  <c r="E452" i="5"/>
  <c r="L452" i="5" a="1"/>
  <c r="L452" i="5" s="1"/>
  <c r="B452" i="5"/>
  <c r="H452" i="5"/>
  <c r="I452" i="5" a="1"/>
  <c r="I452" i="5" s="1"/>
  <c r="D454" i="5" l="1"/>
  <c r="F454" i="5" s="1"/>
  <c r="G454" i="5" s="1"/>
  <c r="C454" i="5"/>
  <c r="I453" i="5" a="1"/>
  <c r="I453" i="5" s="1"/>
  <c r="J453" i="5" a="1"/>
  <c r="J453" i="5" s="1"/>
  <c r="K453" i="5" a="1"/>
  <c r="K453" i="5" s="1"/>
  <c r="E453" i="5"/>
  <c r="L453" i="5" a="1"/>
  <c r="L453" i="5" s="1"/>
  <c r="B453" i="5"/>
  <c r="H453" i="5"/>
  <c r="M452" i="5" a="1"/>
  <c r="M452" i="5" s="1"/>
  <c r="O452" i="5" s="1"/>
  <c r="N452" i="5"/>
  <c r="D455" i="5" l="1"/>
  <c r="F455" i="5" s="1"/>
  <c r="G455" i="5" s="1"/>
  <c r="C455" i="5"/>
  <c r="M453" i="5" a="1"/>
  <c r="M453" i="5" s="1"/>
  <c r="O453" i="5" s="1"/>
  <c r="N453" i="5"/>
  <c r="E454" i="5"/>
  <c r="L454" i="5" a="1"/>
  <c r="L454" i="5" s="1"/>
  <c r="I454" i="5" a="1"/>
  <c r="I454" i="5" s="1"/>
  <c r="J454" i="5" a="1"/>
  <c r="J454" i="5" s="1"/>
  <c r="B454" i="5"/>
  <c r="K454" i="5" a="1"/>
  <c r="K454" i="5" s="1"/>
  <c r="H454" i="5"/>
  <c r="M454" i="5" l="1" a="1"/>
  <c r="M454" i="5" s="1"/>
  <c r="O454" i="5" s="1"/>
  <c r="N454" i="5"/>
  <c r="L455" i="5" a="1"/>
  <c r="L455" i="5" s="1"/>
  <c r="B455" i="5"/>
  <c r="H455" i="5"/>
  <c r="K455" i="5" a="1"/>
  <c r="K455" i="5" s="1"/>
  <c r="E455" i="5"/>
  <c r="I455" i="5" a="1"/>
  <c r="I455" i="5" s="1"/>
  <c r="J455" i="5" a="1"/>
  <c r="J455" i="5" s="1"/>
  <c r="D456" i="5"/>
  <c r="F456" i="5" s="1"/>
  <c r="G456" i="5" s="1"/>
  <c r="C456" i="5"/>
  <c r="N455" i="5" l="1"/>
  <c r="M455" i="5" a="1"/>
  <c r="M455" i="5" s="1"/>
  <c r="O455" i="5" s="1"/>
  <c r="D457" i="5"/>
  <c r="F457" i="5" s="1"/>
  <c r="G457" i="5" s="1"/>
  <c r="C457" i="5"/>
  <c r="J456" i="5" a="1"/>
  <c r="J456" i="5" s="1"/>
  <c r="K456" i="5" a="1"/>
  <c r="K456" i="5" s="1"/>
  <c r="E456" i="5"/>
  <c r="B456" i="5"/>
  <c r="L456" i="5" a="1"/>
  <c r="L456" i="5" s="1"/>
  <c r="H456" i="5"/>
  <c r="I456" i="5" a="1"/>
  <c r="I456" i="5" s="1"/>
  <c r="D458" i="5" l="1"/>
  <c r="F458" i="5" s="1"/>
  <c r="G458" i="5" s="1"/>
  <c r="C458" i="5"/>
  <c r="I457" i="5" a="1"/>
  <c r="I457" i="5" s="1"/>
  <c r="J457" i="5" a="1"/>
  <c r="J457" i="5" s="1"/>
  <c r="E457" i="5"/>
  <c r="K457" i="5" a="1"/>
  <c r="K457" i="5" s="1"/>
  <c r="L457" i="5" a="1"/>
  <c r="L457" i="5" s="1"/>
  <c r="B457" i="5"/>
  <c r="H457" i="5"/>
  <c r="N456" i="5"/>
  <c r="M456" i="5" a="1"/>
  <c r="M456" i="5" s="1"/>
  <c r="O456" i="5" s="1"/>
  <c r="E458" i="5" l="1"/>
  <c r="L458" i="5" a="1"/>
  <c r="L458" i="5" s="1"/>
  <c r="K458" i="5" a="1"/>
  <c r="K458" i="5" s="1"/>
  <c r="I458" i="5" a="1"/>
  <c r="I458" i="5" s="1"/>
  <c r="H458" i="5"/>
  <c r="J458" i="5" a="1"/>
  <c r="J458" i="5" s="1"/>
  <c r="B458" i="5"/>
  <c r="D459" i="5"/>
  <c r="F459" i="5" s="1"/>
  <c r="G459" i="5" s="1"/>
  <c r="C459" i="5"/>
  <c r="N457" i="5"/>
  <c r="M457" i="5" a="1"/>
  <c r="M457" i="5" s="1"/>
  <c r="O457" i="5" s="1"/>
  <c r="N458" i="5" l="1"/>
  <c r="M458" i="5" a="1"/>
  <c r="M458" i="5" s="1"/>
  <c r="O458" i="5" s="1"/>
  <c r="D460" i="5"/>
  <c r="F460" i="5" s="1"/>
  <c r="G460" i="5" s="1"/>
  <c r="C460" i="5"/>
  <c r="K459" i="5" a="1"/>
  <c r="K459" i="5" s="1"/>
  <c r="L459" i="5" a="1"/>
  <c r="L459" i="5" s="1"/>
  <c r="I459" i="5" a="1"/>
  <c r="I459" i="5" s="1"/>
  <c r="E459" i="5"/>
  <c r="J459" i="5" a="1"/>
  <c r="J459" i="5" s="1"/>
  <c r="H459" i="5"/>
  <c r="B459" i="5"/>
  <c r="J460" i="5" l="1" a="1"/>
  <c r="J460" i="5" s="1"/>
  <c r="H460" i="5"/>
  <c r="K460" i="5" a="1"/>
  <c r="K460" i="5" s="1"/>
  <c r="L460" i="5" a="1"/>
  <c r="L460" i="5" s="1"/>
  <c r="E460" i="5"/>
  <c r="I460" i="5" a="1"/>
  <c r="I460" i="5" s="1"/>
  <c r="B460" i="5"/>
  <c r="D461" i="5"/>
  <c r="F461" i="5" s="1"/>
  <c r="G461" i="5" s="1"/>
  <c r="C461" i="5"/>
  <c r="N459" i="5"/>
  <c r="M459" i="5" a="1"/>
  <c r="M459" i="5" s="1"/>
  <c r="O459" i="5" s="1"/>
  <c r="D462" i="5" l="1"/>
  <c r="F462" i="5" s="1"/>
  <c r="G462" i="5" s="1"/>
  <c r="C462" i="5"/>
  <c r="M460" i="5" a="1"/>
  <c r="M460" i="5" s="1"/>
  <c r="O460" i="5" s="1"/>
  <c r="N460" i="5"/>
  <c r="I461" i="5" a="1"/>
  <c r="I461" i="5" s="1"/>
  <c r="J461" i="5" a="1"/>
  <c r="J461" i="5" s="1"/>
  <c r="K461" i="5" a="1"/>
  <c r="K461" i="5" s="1"/>
  <c r="E461" i="5"/>
  <c r="H461" i="5"/>
  <c r="L461" i="5" a="1"/>
  <c r="L461" i="5" s="1"/>
  <c r="B461" i="5"/>
  <c r="D463" i="5" l="1"/>
  <c r="F463" i="5" s="1"/>
  <c r="G463" i="5" s="1"/>
  <c r="C463" i="5"/>
  <c r="M461" i="5" a="1"/>
  <c r="M461" i="5" s="1"/>
  <c r="O461" i="5" s="1"/>
  <c r="N461" i="5"/>
  <c r="E462" i="5"/>
  <c r="I462" i="5" a="1"/>
  <c r="I462" i="5" s="1"/>
  <c r="B462" i="5"/>
  <c r="K462" i="5" a="1"/>
  <c r="K462" i="5" s="1"/>
  <c r="L462" i="5" a="1"/>
  <c r="L462" i="5" s="1"/>
  <c r="J462" i="5" a="1"/>
  <c r="J462" i="5" s="1"/>
  <c r="H462" i="5"/>
  <c r="M462" i="5" l="1" a="1"/>
  <c r="M462" i="5" s="1"/>
  <c r="O462" i="5" s="1"/>
  <c r="N462" i="5"/>
  <c r="D464" i="5"/>
  <c r="F464" i="5" s="1"/>
  <c r="G464" i="5" s="1"/>
  <c r="C464" i="5"/>
  <c r="K463" i="5" a="1"/>
  <c r="K463" i="5" s="1"/>
  <c r="L463" i="5" a="1"/>
  <c r="L463" i="5" s="1"/>
  <c r="E463" i="5"/>
  <c r="I463" i="5" a="1"/>
  <c r="I463" i="5" s="1"/>
  <c r="H463" i="5"/>
  <c r="J463" i="5" a="1"/>
  <c r="J463" i="5" s="1"/>
  <c r="B463" i="5"/>
  <c r="D465" i="5" l="1"/>
  <c r="F465" i="5" s="1"/>
  <c r="G465" i="5" s="1"/>
  <c r="C465" i="5"/>
  <c r="J464" i="5" a="1"/>
  <c r="J464" i="5" s="1"/>
  <c r="L464" i="5" a="1"/>
  <c r="L464" i="5" s="1"/>
  <c r="K464" i="5" a="1"/>
  <c r="K464" i="5" s="1"/>
  <c r="E464" i="5"/>
  <c r="B464" i="5"/>
  <c r="H464" i="5"/>
  <c r="I464" i="5" a="1"/>
  <c r="I464" i="5" s="1"/>
  <c r="M463" i="5" a="1"/>
  <c r="M463" i="5" s="1"/>
  <c r="O463" i="5" s="1"/>
  <c r="N463" i="5"/>
  <c r="K465" i="5" l="1" a="1"/>
  <c r="K465" i="5" s="1"/>
  <c r="E465" i="5"/>
  <c r="L465" i="5" a="1"/>
  <c r="L465" i="5" s="1"/>
  <c r="J465" i="5" a="1"/>
  <c r="J465" i="5" s="1"/>
  <c r="H465" i="5"/>
  <c r="I465" i="5" a="1"/>
  <c r="I465" i="5" s="1"/>
  <c r="B465" i="5"/>
  <c r="D466" i="5"/>
  <c r="F466" i="5" s="1"/>
  <c r="G466" i="5" s="1"/>
  <c r="C466" i="5"/>
  <c r="N464" i="5"/>
  <c r="M464" i="5" a="1"/>
  <c r="M464" i="5" s="1"/>
  <c r="O464" i="5" s="1"/>
  <c r="N465" i="5" l="1"/>
  <c r="M465" i="5" a="1"/>
  <c r="M465" i="5" s="1"/>
  <c r="O465" i="5" s="1"/>
  <c r="D467" i="5"/>
  <c r="F467" i="5" s="1"/>
  <c r="G467" i="5" s="1"/>
  <c r="C467" i="5"/>
  <c r="E466" i="5"/>
  <c r="L466" i="5" a="1"/>
  <c r="L466" i="5" s="1"/>
  <c r="I466" i="5" a="1"/>
  <c r="I466" i="5" s="1"/>
  <c r="J466" i="5" a="1"/>
  <c r="J466" i="5" s="1"/>
  <c r="B466" i="5"/>
  <c r="K466" i="5" a="1"/>
  <c r="K466" i="5" s="1"/>
  <c r="H466" i="5"/>
  <c r="K467" i="5" l="1" a="1"/>
  <c r="K467" i="5" s="1"/>
  <c r="E467" i="5"/>
  <c r="L467" i="5" a="1"/>
  <c r="L467" i="5" s="1"/>
  <c r="I467" i="5" a="1"/>
  <c r="I467" i="5" s="1"/>
  <c r="J467" i="5" a="1"/>
  <c r="J467" i="5" s="1"/>
  <c r="H467" i="5"/>
  <c r="B467" i="5"/>
  <c r="D468" i="5"/>
  <c r="F468" i="5" s="1"/>
  <c r="G468" i="5" s="1"/>
  <c r="C468" i="5"/>
  <c r="M466" i="5" a="1"/>
  <c r="M466" i="5" s="1"/>
  <c r="O466" i="5" s="1"/>
  <c r="N466" i="5"/>
  <c r="M467" i="5" l="1" a="1"/>
  <c r="M467" i="5" s="1"/>
  <c r="O467" i="5" s="1"/>
  <c r="N467" i="5"/>
  <c r="D469" i="5"/>
  <c r="F469" i="5" s="1"/>
  <c r="G469" i="5" s="1"/>
  <c r="C469" i="5"/>
  <c r="J468" i="5" a="1"/>
  <c r="J468" i="5" s="1"/>
  <c r="I468" i="5" a="1"/>
  <c r="I468" i="5" s="1"/>
  <c r="B468" i="5"/>
  <c r="K468" i="5" a="1"/>
  <c r="K468" i="5" s="1"/>
  <c r="L468" i="5" a="1"/>
  <c r="L468" i="5" s="1"/>
  <c r="E468" i="5"/>
  <c r="H468" i="5"/>
  <c r="I469" i="5" l="1" a="1"/>
  <c r="I469" i="5" s="1"/>
  <c r="J469" i="5" a="1"/>
  <c r="J469" i="5" s="1"/>
  <c r="B469" i="5"/>
  <c r="K469" i="5" a="1"/>
  <c r="K469" i="5" s="1"/>
  <c r="E469" i="5"/>
  <c r="L469" i="5" a="1"/>
  <c r="L469" i="5" s="1"/>
  <c r="H469" i="5"/>
  <c r="D470" i="5"/>
  <c r="F470" i="5" s="1"/>
  <c r="G470" i="5" s="1"/>
  <c r="C470" i="5"/>
  <c r="M468" i="5" a="1"/>
  <c r="M468" i="5" s="1"/>
  <c r="O468" i="5" s="1"/>
  <c r="N468" i="5"/>
  <c r="M469" i="5" l="1" a="1"/>
  <c r="M469" i="5" s="1"/>
  <c r="O469" i="5" s="1"/>
  <c r="N469" i="5"/>
  <c r="E470" i="5"/>
  <c r="L470" i="5" a="1"/>
  <c r="L470" i="5" s="1"/>
  <c r="I470" i="5" a="1"/>
  <c r="I470" i="5" s="1"/>
  <c r="J470" i="5" a="1"/>
  <c r="J470" i="5" s="1"/>
  <c r="B470" i="5"/>
  <c r="K470" i="5" a="1"/>
  <c r="K470" i="5" s="1"/>
  <c r="H470" i="5"/>
  <c r="D471" i="5"/>
  <c r="F471" i="5" s="1"/>
  <c r="G471" i="5" s="1"/>
  <c r="C471" i="5"/>
  <c r="L471" i="5" l="1" a="1"/>
  <c r="L471" i="5" s="1"/>
  <c r="J471" i="5" a="1"/>
  <c r="J471" i="5" s="1"/>
  <c r="H471" i="5"/>
  <c r="K471" i="5" a="1"/>
  <c r="K471" i="5" s="1"/>
  <c r="E471" i="5"/>
  <c r="I471" i="5" a="1"/>
  <c r="I471" i="5" s="1"/>
  <c r="B471" i="5"/>
  <c r="D472" i="5"/>
  <c r="F472" i="5" s="1"/>
  <c r="G472" i="5" s="1"/>
  <c r="C472" i="5"/>
  <c r="M470" i="5" a="1"/>
  <c r="M470" i="5" s="1"/>
  <c r="O470" i="5" s="1"/>
  <c r="N470" i="5"/>
  <c r="N471" i="5" l="1"/>
  <c r="M471" i="5" a="1"/>
  <c r="M471" i="5" s="1"/>
  <c r="O471" i="5" s="1"/>
  <c r="J472" i="5" a="1"/>
  <c r="J472" i="5" s="1"/>
  <c r="K472" i="5" a="1"/>
  <c r="K472" i="5" s="1"/>
  <c r="E472" i="5"/>
  <c r="L472" i="5" a="1"/>
  <c r="L472" i="5" s="1"/>
  <c r="H472" i="5"/>
  <c r="I472" i="5" a="1"/>
  <c r="I472" i="5" s="1"/>
  <c r="B472" i="5"/>
  <c r="D473" i="5"/>
  <c r="F473" i="5" s="1"/>
  <c r="G473" i="5" s="1"/>
  <c r="C473" i="5"/>
  <c r="M472" i="5" l="1" a="1"/>
  <c r="M472" i="5" s="1"/>
  <c r="O472" i="5" s="1"/>
  <c r="N472" i="5"/>
  <c r="D474" i="5"/>
  <c r="F474" i="5" s="1"/>
  <c r="G474" i="5" s="1"/>
  <c r="C474" i="5"/>
  <c r="J473" i="5" a="1"/>
  <c r="J473" i="5" s="1"/>
  <c r="E473" i="5"/>
  <c r="L473" i="5" a="1"/>
  <c r="L473" i="5" s="1"/>
  <c r="B473" i="5"/>
  <c r="H473" i="5"/>
  <c r="K473" i="5" a="1"/>
  <c r="K473" i="5" s="1"/>
  <c r="I473" i="5" a="1"/>
  <c r="I473" i="5" s="1"/>
  <c r="D475" i="5" l="1"/>
  <c r="F475" i="5" s="1"/>
  <c r="G475" i="5" s="1"/>
  <c r="C475" i="5"/>
  <c r="B474" i="5"/>
  <c r="K474" i="5" a="1"/>
  <c r="K474" i="5" s="1"/>
  <c r="E474" i="5"/>
  <c r="H474" i="5"/>
  <c r="J474" i="5" a="1"/>
  <c r="J474" i="5" s="1"/>
  <c r="L474" i="5" a="1"/>
  <c r="L474" i="5" s="1"/>
  <c r="I474" i="5" a="1"/>
  <c r="I474" i="5" s="1"/>
  <c r="N473" i="5"/>
  <c r="M473" i="5" a="1"/>
  <c r="M473" i="5" s="1"/>
  <c r="O473" i="5" s="1"/>
  <c r="N474" i="5" l="1"/>
  <c r="M474" i="5" a="1"/>
  <c r="M474" i="5" s="1"/>
  <c r="O474" i="5" s="1"/>
  <c r="E475" i="5"/>
  <c r="I475" i="5" a="1"/>
  <c r="I475" i="5" s="1"/>
  <c r="J475" i="5" a="1"/>
  <c r="J475" i="5" s="1"/>
  <c r="B475" i="5"/>
  <c r="K475" i="5" a="1"/>
  <c r="K475" i="5" s="1"/>
  <c r="L475" i="5" a="1"/>
  <c r="L475" i="5" s="1"/>
  <c r="H475" i="5"/>
  <c r="D476" i="5"/>
  <c r="F476" i="5" s="1"/>
  <c r="G476" i="5" s="1"/>
  <c r="C476" i="5"/>
  <c r="D477" i="5" l="1"/>
  <c r="F477" i="5" s="1"/>
  <c r="G477" i="5" s="1"/>
  <c r="C477" i="5"/>
  <c r="L476" i="5" a="1"/>
  <c r="L476" i="5" s="1"/>
  <c r="H476" i="5"/>
  <c r="I476" i="5" a="1"/>
  <c r="I476" i="5" s="1"/>
  <c r="B476" i="5"/>
  <c r="J476" i="5" a="1"/>
  <c r="J476" i="5" s="1"/>
  <c r="E476" i="5"/>
  <c r="K476" i="5" a="1"/>
  <c r="K476" i="5" s="1"/>
  <c r="M475" i="5" a="1"/>
  <c r="M475" i="5" s="1"/>
  <c r="O475" i="5" s="1"/>
  <c r="N475" i="5"/>
  <c r="N476" i="5" l="1"/>
  <c r="M476" i="5" a="1"/>
  <c r="M476" i="5" s="1"/>
  <c r="O476" i="5" s="1"/>
  <c r="D478" i="5"/>
  <c r="F478" i="5" s="1"/>
  <c r="G478" i="5" s="1"/>
  <c r="C478" i="5"/>
  <c r="J477" i="5" a="1"/>
  <c r="J477" i="5" s="1"/>
  <c r="E477" i="5"/>
  <c r="H477" i="5"/>
  <c r="I477" i="5" a="1"/>
  <c r="I477" i="5" s="1"/>
  <c r="K477" i="5" a="1"/>
  <c r="K477" i="5" s="1"/>
  <c r="L477" i="5" a="1"/>
  <c r="L477" i="5" s="1"/>
  <c r="B477" i="5"/>
  <c r="N477" i="5" l="1"/>
  <c r="M477" i="5" a="1"/>
  <c r="M477" i="5" s="1"/>
  <c r="O477" i="5" s="1"/>
  <c r="D479" i="5"/>
  <c r="F479" i="5" s="1"/>
  <c r="G479" i="5" s="1"/>
  <c r="C479" i="5"/>
  <c r="J478" i="5" a="1"/>
  <c r="J478" i="5" s="1"/>
  <c r="I478" i="5" a="1"/>
  <c r="I478" i="5" s="1"/>
  <c r="B478" i="5"/>
  <c r="K478" i="5" a="1"/>
  <c r="K478" i="5" s="1"/>
  <c r="E478" i="5"/>
  <c r="L478" i="5" a="1"/>
  <c r="L478" i="5" s="1"/>
  <c r="H478" i="5"/>
  <c r="D480" i="5" l="1"/>
  <c r="F480" i="5" s="1"/>
  <c r="G480" i="5" s="1"/>
  <c r="C480" i="5"/>
  <c r="N478" i="5"/>
  <c r="M478" i="5" a="1"/>
  <c r="M478" i="5" s="1"/>
  <c r="O478" i="5" s="1"/>
  <c r="J479" i="5" a="1"/>
  <c r="J479" i="5" s="1"/>
  <c r="K479" i="5" a="1"/>
  <c r="K479" i="5" s="1"/>
  <c r="I479" i="5" a="1"/>
  <c r="I479" i="5" s="1"/>
  <c r="B479" i="5"/>
  <c r="L479" i="5" a="1"/>
  <c r="L479" i="5" s="1"/>
  <c r="H479" i="5"/>
  <c r="E479" i="5"/>
  <c r="D481" i="5" l="1"/>
  <c r="F481" i="5" s="1"/>
  <c r="G481" i="5" s="1"/>
  <c r="C481" i="5"/>
  <c r="E480" i="5"/>
  <c r="I480" i="5" a="1"/>
  <c r="I480" i="5" s="1"/>
  <c r="L480" i="5" a="1"/>
  <c r="L480" i="5" s="1"/>
  <c r="B480" i="5"/>
  <c r="J480" i="5" a="1"/>
  <c r="J480" i="5" s="1"/>
  <c r="H480" i="5"/>
  <c r="K480" i="5" a="1"/>
  <c r="K480" i="5" s="1"/>
  <c r="N479" i="5"/>
  <c r="M479" i="5" a="1"/>
  <c r="M479" i="5" s="1"/>
  <c r="O479" i="5" s="1"/>
  <c r="B481" i="5" l="1"/>
  <c r="E481" i="5"/>
  <c r="I481" i="5" a="1"/>
  <c r="I481" i="5" s="1"/>
  <c r="H481" i="5"/>
  <c r="J481" i="5" a="1"/>
  <c r="J481" i="5" s="1"/>
  <c r="K481" i="5" a="1"/>
  <c r="K481" i="5" s="1"/>
  <c r="L481" i="5" a="1"/>
  <c r="L481" i="5" s="1"/>
  <c r="D482" i="5"/>
  <c r="F482" i="5" s="1"/>
  <c r="G482" i="5" s="1"/>
  <c r="C482" i="5"/>
  <c r="M480" i="5" a="1"/>
  <c r="M480" i="5" s="1"/>
  <c r="O480" i="5" s="1"/>
  <c r="N480" i="5"/>
  <c r="N481" i="5" l="1"/>
  <c r="M481" i="5" a="1"/>
  <c r="M481" i="5" s="1"/>
  <c r="O481" i="5" s="1"/>
  <c r="D483" i="5"/>
  <c r="F483" i="5" s="1"/>
  <c r="G483" i="5" s="1"/>
  <c r="C483" i="5"/>
  <c r="K482" i="5" a="1"/>
  <c r="K482" i="5" s="1"/>
  <c r="J482" i="5" a="1"/>
  <c r="J482" i="5" s="1"/>
  <c r="E482" i="5"/>
  <c r="L482" i="5" a="1"/>
  <c r="L482" i="5" s="1"/>
  <c r="H482" i="5"/>
  <c r="I482" i="5" a="1"/>
  <c r="I482" i="5" s="1"/>
  <c r="B482" i="5"/>
  <c r="D484" i="5" l="1"/>
  <c r="F484" i="5" s="1"/>
  <c r="G484" i="5" s="1"/>
  <c r="C484" i="5"/>
  <c r="E483" i="5"/>
  <c r="J483" i="5" a="1"/>
  <c r="J483" i="5" s="1"/>
  <c r="K483" i="5" a="1"/>
  <c r="K483" i="5" s="1"/>
  <c r="H483" i="5"/>
  <c r="L483" i="5" a="1"/>
  <c r="L483" i="5" s="1"/>
  <c r="B483" i="5"/>
  <c r="I483" i="5" a="1"/>
  <c r="I483" i="5" s="1"/>
  <c r="M482" i="5" a="1"/>
  <c r="M482" i="5" s="1"/>
  <c r="O482" i="5" s="1"/>
  <c r="N482" i="5"/>
  <c r="N483" i="5" l="1"/>
  <c r="M483" i="5" a="1"/>
  <c r="M483" i="5" s="1"/>
  <c r="O483" i="5" s="1"/>
  <c r="I484" i="5" a="1"/>
  <c r="I484" i="5" s="1"/>
  <c r="L484" i="5" a="1"/>
  <c r="L484" i="5" s="1"/>
  <c r="J484" i="5" a="1"/>
  <c r="J484" i="5" s="1"/>
  <c r="E484" i="5"/>
  <c r="H484" i="5"/>
  <c r="B484" i="5"/>
  <c r="K484" i="5" a="1"/>
  <c r="K484" i="5" s="1"/>
  <c r="D485" i="5"/>
  <c r="F485" i="5" s="1"/>
  <c r="G485" i="5" s="1"/>
  <c r="C485" i="5"/>
  <c r="M484" i="5" l="1" a="1"/>
  <c r="M484" i="5" s="1"/>
  <c r="O484" i="5" s="1"/>
  <c r="N484" i="5"/>
  <c r="D486" i="5"/>
  <c r="F486" i="5" s="1"/>
  <c r="G486" i="5" s="1"/>
  <c r="C486" i="5"/>
  <c r="J485" i="5" a="1"/>
  <c r="J485" i="5" s="1"/>
  <c r="L485" i="5" a="1"/>
  <c r="L485" i="5" s="1"/>
  <c r="E485" i="5"/>
  <c r="H485" i="5"/>
  <c r="I485" i="5" a="1"/>
  <c r="I485" i="5" s="1"/>
  <c r="K485" i="5" a="1"/>
  <c r="K485" i="5" s="1"/>
  <c r="B485" i="5"/>
  <c r="J486" i="5" l="1" a="1"/>
  <c r="J486" i="5" s="1"/>
  <c r="L486" i="5" a="1"/>
  <c r="L486" i="5" s="1"/>
  <c r="H486" i="5"/>
  <c r="E486" i="5"/>
  <c r="I486" i="5" a="1"/>
  <c r="I486" i="5" s="1"/>
  <c r="B486" i="5"/>
  <c r="K486" i="5" a="1"/>
  <c r="K486" i="5" s="1"/>
  <c r="D487" i="5"/>
  <c r="F487" i="5" s="1"/>
  <c r="G487" i="5" s="1"/>
  <c r="C487" i="5"/>
  <c r="N485" i="5"/>
  <c r="M485" i="5" a="1"/>
  <c r="M485" i="5" s="1"/>
  <c r="O485" i="5" s="1"/>
  <c r="N486" i="5" l="1"/>
  <c r="M486" i="5" a="1"/>
  <c r="M486" i="5" s="1"/>
  <c r="O486" i="5" s="1"/>
  <c r="D488" i="5"/>
  <c r="F488" i="5" s="1"/>
  <c r="G488" i="5" s="1"/>
  <c r="C488" i="5"/>
  <c r="K487" i="5" a="1"/>
  <c r="K487" i="5" s="1"/>
  <c r="L487" i="5" a="1"/>
  <c r="L487" i="5" s="1"/>
  <c r="I487" i="5" a="1"/>
  <c r="I487" i="5" s="1"/>
  <c r="J487" i="5" a="1"/>
  <c r="J487" i="5" s="1"/>
  <c r="E487" i="5"/>
  <c r="H487" i="5"/>
  <c r="B487" i="5"/>
  <c r="K488" i="5" l="1" a="1"/>
  <c r="K488" i="5" s="1"/>
  <c r="L488" i="5" a="1"/>
  <c r="L488" i="5" s="1"/>
  <c r="J488" i="5" a="1"/>
  <c r="J488" i="5" s="1"/>
  <c r="I488" i="5" a="1"/>
  <c r="I488" i="5" s="1"/>
  <c r="E488" i="5"/>
  <c r="B488" i="5"/>
  <c r="H488" i="5"/>
  <c r="D489" i="5"/>
  <c r="F489" i="5" s="1"/>
  <c r="G489" i="5" s="1"/>
  <c r="C489" i="5"/>
  <c r="N487" i="5"/>
  <c r="M487" i="5" a="1"/>
  <c r="M487" i="5" s="1"/>
  <c r="O487" i="5" s="1"/>
  <c r="N488" i="5" l="1"/>
  <c r="M488" i="5" a="1"/>
  <c r="M488" i="5" s="1"/>
  <c r="O488" i="5" s="1"/>
  <c r="D490" i="5"/>
  <c r="F490" i="5" s="1"/>
  <c r="G490" i="5" s="1"/>
  <c r="C490" i="5"/>
  <c r="B489" i="5"/>
  <c r="K489" i="5" a="1"/>
  <c r="K489" i="5" s="1"/>
  <c r="J489" i="5" a="1"/>
  <c r="J489" i="5" s="1"/>
  <c r="H489" i="5"/>
  <c r="I489" i="5" a="1"/>
  <c r="I489" i="5" s="1"/>
  <c r="L489" i="5" a="1"/>
  <c r="L489" i="5" s="1"/>
  <c r="E489" i="5"/>
  <c r="D491" i="5" l="1"/>
  <c r="F491" i="5" s="1"/>
  <c r="G491" i="5" s="1"/>
  <c r="C491" i="5"/>
  <c r="B490" i="5"/>
  <c r="L490" i="5" a="1"/>
  <c r="L490" i="5" s="1"/>
  <c r="E490" i="5"/>
  <c r="I490" i="5" a="1"/>
  <c r="I490" i="5" s="1"/>
  <c r="J490" i="5" a="1"/>
  <c r="J490" i="5" s="1"/>
  <c r="K490" i="5" a="1"/>
  <c r="K490" i="5" s="1"/>
  <c r="H490" i="5"/>
  <c r="N489" i="5"/>
  <c r="M489" i="5" a="1"/>
  <c r="M489" i="5" s="1"/>
  <c r="O489" i="5" s="1"/>
  <c r="N490" i="5" l="1"/>
  <c r="M490" i="5" a="1"/>
  <c r="M490" i="5" s="1"/>
  <c r="O490" i="5" s="1"/>
  <c r="L491" i="5" a="1"/>
  <c r="L491" i="5" s="1"/>
  <c r="E491" i="5"/>
  <c r="J491" i="5" a="1"/>
  <c r="J491" i="5" s="1"/>
  <c r="I491" i="5" a="1"/>
  <c r="I491" i="5" s="1"/>
  <c r="K491" i="5" a="1"/>
  <c r="K491" i="5" s="1"/>
  <c r="B491" i="5"/>
  <c r="H491" i="5"/>
  <c r="D492" i="5"/>
  <c r="F492" i="5" s="1"/>
  <c r="G492" i="5" s="1"/>
  <c r="C492" i="5"/>
  <c r="H492" i="5" l="1"/>
  <c r="L492" i="5" a="1"/>
  <c r="L492" i="5" s="1"/>
  <c r="E492" i="5"/>
  <c r="J492" i="5" a="1"/>
  <c r="J492" i="5" s="1"/>
  <c r="I492" i="5" a="1"/>
  <c r="I492" i="5" s="1"/>
  <c r="K492" i="5" a="1"/>
  <c r="K492" i="5" s="1"/>
  <c r="B492" i="5"/>
  <c r="D493" i="5"/>
  <c r="F493" i="5" s="1"/>
  <c r="G493" i="5" s="1"/>
  <c r="C493" i="5"/>
  <c r="N491" i="5"/>
  <c r="M491" i="5" a="1"/>
  <c r="M491" i="5" s="1"/>
  <c r="O491" i="5" s="1"/>
  <c r="D494" i="5" l="1"/>
  <c r="F494" i="5" s="1"/>
  <c r="G494" i="5" s="1"/>
  <c r="C494" i="5"/>
  <c r="L493" i="5" a="1"/>
  <c r="L493" i="5" s="1"/>
  <c r="E493" i="5"/>
  <c r="B493" i="5"/>
  <c r="H493" i="5"/>
  <c r="J493" i="5" a="1"/>
  <c r="J493" i="5" s="1"/>
  <c r="K493" i="5" a="1"/>
  <c r="K493" i="5" s="1"/>
  <c r="I493" i="5" a="1"/>
  <c r="I493" i="5" s="1"/>
  <c r="M492" i="5" a="1"/>
  <c r="M492" i="5" s="1"/>
  <c r="O492" i="5" s="1"/>
  <c r="N492" i="5"/>
  <c r="M493" i="5" l="1" a="1"/>
  <c r="M493" i="5" s="1"/>
  <c r="O493" i="5" s="1"/>
  <c r="N493" i="5"/>
  <c r="E494" i="5"/>
  <c r="H494" i="5"/>
  <c r="K494" i="5" a="1"/>
  <c r="K494" i="5" s="1"/>
  <c r="B494" i="5"/>
  <c r="J494" i="5" a="1"/>
  <c r="J494" i="5" s="1"/>
  <c r="L494" i="5" a="1"/>
  <c r="L494" i="5" s="1"/>
  <c r="I494" i="5" a="1"/>
  <c r="I494" i="5" s="1"/>
  <c r="D495" i="5"/>
  <c r="F495" i="5" s="1"/>
  <c r="G495" i="5" s="1"/>
  <c r="C495" i="5"/>
  <c r="D496" i="5" l="1"/>
  <c r="F496" i="5" s="1"/>
  <c r="G496" i="5" s="1"/>
  <c r="C496" i="5"/>
  <c r="M494" i="5" a="1"/>
  <c r="M494" i="5" s="1"/>
  <c r="O494" i="5" s="1"/>
  <c r="N494" i="5"/>
  <c r="L495" i="5" a="1"/>
  <c r="L495" i="5" s="1"/>
  <c r="E495" i="5"/>
  <c r="K495" i="5" a="1"/>
  <c r="K495" i="5" s="1"/>
  <c r="H495" i="5"/>
  <c r="I495" i="5" a="1"/>
  <c r="I495" i="5" s="1"/>
  <c r="B495" i="5"/>
  <c r="J495" i="5" a="1"/>
  <c r="J495" i="5" s="1"/>
  <c r="E496" i="5" l="1"/>
  <c r="I496" i="5" a="1"/>
  <c r="I496" i="5" s="1"/>
  <c r="B496" i="5"/>
  <c r="K496" i="5" a="1"/>
  <c r="K496" i="5" s="1"/>
  <c r="J496" i="5" a="1"/>
  <c r="J496" i="5" s="1"/>
  <c r="H496" i="5"/>
  <c r="L496" i="5" a="1"/>
  <c r="L496" i="5" s="1"/>
  <c r="D497" i="5"/>
  <c r="F497" i="5" s="1"/>
  <c r="G497" i="5" s="1"/>
  <c r="C497" i="5"/>
  <c r="M495" i="5" a="1"/>
  <c r="M495" i="5" s="1"/>
  <c r="O495" i="5" s="1"/>
  <c r="N495" i="5"/>
  <c r="N496" i="5" l="1"/>
  <c r="M496" i="5" a="1"/>
  <c r="M496" i="5" s="1"/>
  <c r="O496" i="5" s="1"/>
  <c r="D498" i="5"/>
  <c r="F498" i="5" s="1"/>
  <c r="G498" i="5" s="1"/>
  <c r="C498" i="5"/>
  <c r="E497" i="5"/>
  <c r="H497" i="5"/>
  <c r="B497" i="5"/>
  <c r="I497" i="5" a="1"/>
  <c r="I497" i="5" s="1"/>
  <c r="K497" i="5" a="1"/>
  <c r="K497" i="5" s="1"/>
  <c r="L497" i="5" a="1"/>
  <c r="L497" i="5" s="1"/>
  <c r="J497" i="5" a="1"/>
  <c r="J497" i="5" s="1"/>
  <c r="M497" i="5" l="1" a="1"/>
  <c r="M497" i="5" s="1"/>
  <c r="O497" i="5" s="1"/>
  <c r="N497" i="5"/>
  <c r="H498" i="5"/>
  <c r="L498" i="5" a="1"/>
  <c r="L498" i="5" s="1"/>
  <c r="E498" i="5"/>
  <c r="I498" i="5" a="1"/>
  <c r="I498" i="5" s="1"/>
  <c r="K498" i="5" a="1"/>
  <c r="K498" i="5" s="1"/>
  <c r="J498" i="5" a="1"/>
  <c r="J498" i="5" s="1"/>
  <c r="B498" i="5"/>
  <c r="D499" i="5"/>
  <c r="F499" i="5" s="1"/>
  <c r="G499" i="5" s="1"/>
  <c r="C499" i="5"/>
  <c r="D500" i="5" l="1"/>
  <c r="F500" i="5" s="1"/>
  <c r="G500" i="5" s="1"/>
  <c r="C500" i="5"/>
  <c r="M498" i="5" a="1"/>
  <c r="M498" i="5" s="1"/>
  <c r="O498" i="5" s="1"/>
  <c r="N498" i="5"/>
  <c r="E499" i="5"/>
  <c r="L499" i="5" a="1"/>
  <c r="L499" i="5" s="1"/>
  <c r="H499" i="5"/>
  <c r="J499" i="5" a="1"/>
  <c r="J499" i="5" s="1"/>
  <c r="K499" i="5" a="1"/>
  <c r="K499" i="5" s="1"/>
  <c r="B499" i="5"/>
  <c r="I499" i="5" a="1"/>
  <c r="I499" i="5" s="1"/>
  <c r="N499" i="5" l="1"/>
  <c r="M499" i="5" a="1"/>
  <c r="M499" i="5" s="1"/>
  <c r="O499" i="5" s="1"/>
  <c r="B500" i="5"/>
  <c r="E500" i="5"/>
  <c r="J500" i="5" a="1"/>
  <c r="J500" i="5" s="1"/>
  <c r="K500" i="5" a="1"/>
  <c r="K500" i="5" s="1"/>
  <c r="I500" i="5" a="1"/>
  <c r="I500" i="5" s="1"/>
  <c r="H500" i="5"/>
  <c r="L500" i="5" a="1"/>
  <c r="L500" i="5" s="1"/>
  <c r="D501" i="5"/>
  <c r="F501" i="5" s="1"/>
  <c r="G501" i="5" s="1"/>
  <c r="C501" i="5"/>
  <c r="M500" i="5" l="1" a="1"/>
  <c r="M500" i="5" s="1"/>
  <c r="O500" i="5" s="1"/>
  <c r="N500" i="5"/>
  <c r="D502" i="5"/>
  <c r="F502" i="5" s="1"/>
  <c r="G502" i="5" s="1"/>
  <c r="C502" i="5"/>
  <c r="E501" i="5"/>
  <c r="L501" i="5" a="1"/>
  <c r="L501" i="5" s="1"/>
  <c r="H501" i="5"/>
  <c r="B501" i="5"/>
  <c r="I501" i="5" a="1"/>
  <c r="I501" i="5" s="1"/>
  <c r="K501" i="5" a="1"/>
  <c r="K501" i="5" s="1"/>
  <c r="J501" i="5" a="1"/>
  <c r="J501" i="5" s="1"/>
  <c r="D503" i="5" l="1"/>
  <c r="F503" i="5" s="1"/>
  <c r="G503" i="5" s="1"/>
  <c r="C503" i="5"/>
  <c r="K502" i="5" a="1"/>
  <c r="K502" i="5" s="1"/>
  <c r="J502" i="5" a="1"/>
  <c r="J502" i="5" s="1"/>
  <c r="L502" i="5" a="1"/>
  <c r="L502" i="5" s="1"/>
  <c r="H502" i="5"/>
  <c r="B502" i="5"/>
  <c r="I502" i="5" a="1"/>
  <c r="I502" i="5" s="1"/>
  <c r="E502" i="5"/>
  <c r="N501" i="5"/>
  <c r="M501" i="5" a="1"/>
  <c r="M501" i="5" s="1"/>
  <c r="O501" i="5" s="1"/>
  <c r="M502" i="5" l="1" a="1"/>
  <c r="M502" i="5" s="1"/>
  <c r="O502" i="5" s="1"/>
  <c r="N502" i="5"/>
  <c r="D504" i="5"/>
  <c r="F504" i="5" s="1"/>
  <c r="G504" i="5" s="1"/>
  <c r="C504" i="5"/>
  <c r="H503" i="5"/>
  <c r="I503" i="5" a="1"/>
  <c r="I503" i="5" s="1"/>
  <c r="L503" i="5" a="1"/>
  <c r="L503" i="5" s="1"/>
  <c r="J503" i="5" a="1"/>
  <c r="J503" i="5" s="1"/>
  <c r="B503" i="5"/>
  <c r="K503" i="5" a="1"/>
  <c r="K503" i="5" s="1"/>
  <c r="E503" i="5"/>
  <c r="M503" i="5" l="1" a="1"/>
  <c r="M503" i="5" s="1"/>
  <c r="O503" i="5" s="1"/>
  <c r="N503" i="5"/>
  <c r="D505" i="5"/>
  <c r="F505" i="5" s="1"/>
  <c r="G505" i="5" s="1"/>
  <c r="C505" i="5"/>
  <c r="B504" i="5"/>
  <c r="I504" i="5" a="1"/>
  <c r="I504" i="5" s="1"/>
  <c r="E504" i="5"/>
  <c r="K504" i="5" a="1"/>
  <c r="K504" i="5" s="1"/>
  <c r="H504" i="5"/>
  <c r="J504" i="5" a="1"/>
  <c r="J504" i="5" s="1"/>
  <c r="L504" i="5" a="1"/>
  <c r="L504" i="5" s="1"/>
  <c r="D506" i="5" l="1"/>
  <c r="F506" i="5" s="1"/>
  <c r="G506" i="5" s="1"/>
  <c r="C506" i="5"/>
  <c r="E505" i="5"/>
  <c r="L505" i="5" a="1"/>
  <c r="L505" i="5" s="1"/>
  <c r="K505" i="5" a="1"/>
  <c r="K505" i="5" s="1"/>
  <c r="H505" i="5"/>
  <c r="B505" i="5"/>
  <c r="I505" i="5" a="1"/>
  <c r="I505" i="5" s="1"/>
  <c r="J505" i="5" a="1"/>
  <c r="J505" i="5" s="1"/>
  <c r="M504" i="5" a="1"/>
  <c r="M504" i="5" s="1"/>
  <c r="O504" i="5" s="1"/>
  <c r="N504" i="5"/>
  <c r="N505" i="5" l="1"/>
  <c r="M505" i="5" a="1"/>
  <c r="M505" i="5" s="1"/>
  <c r="O505" i="5" s="1"/>
  <c r="D507" i="5"/>
  <c r="F507" i="5" s="1"/>
  <c r="G507" i="5" s="1"/>
  <c r="C507" i="5"/>
  <c r="H506" i="5"/>
  <c r="I506" i="5" a="1"/>
  <c r="I506" i="5" s="1"/>
  <c r="K506" i="5" a="1"/>
  <c r="K506" i="5" s="1"/>
  <c r="E506" i="5"/>
  <c r="J506" i="5" a="1"/>
  <c r="J506" i="5" s="1"/>
  <c r="B506" i="5"/>
  <c r="L506" i="5" a="1"/>
  <c r="L506" i="5" s="1"/>
  <c r="M506" i="5" l="1" a="1"/>
  <c r="M506" i="5" s="1"/>
  <c r="O506" i="5" s="1"/>
  <c r="N506" i="5"/>
  <c r="D508" i="5"/>
  <c r="F508" i="5" s="1"/>
  <c r="G508" i="5" s="1"/>
  <c r="C508" i="5"/>
  <c r="E507" i="5"/>
  <c r="L507" i="5" a="1"/>
  <c r="L507" i="5" s="1"/>
  <c r="H507" i="5"/>
  <c r="J507" i="5" a="1"/>
  <c r="J507" i="5" s="1"/>
  <c r="B507" i="5"/>
  <c r="I507" i="5" a="1"/>
  <c r="I507" i="5" s="1"/>
  <c r="K507" i="5" a="1"/>
  <c r="K507" i="5" s="1"/>
  <c r="D509" i="5" l="1"/>
  <c r="F509" i="5" s="1"/>
  <c r="G509" i="5" s="1"/>
  <c r="C509" i="5"/>
  <c r="N507" i="5"/>
  <c r="M507" i="5" a="1"/>
  <c r="M507" i="5" s="1"/>
  <c r="O507" i="5" s="1"/>
  <c r="B508" i="5"/>
  <c r="I508" i="5" a="1"/>
  <c r="I508" i="5" s="1"/>
  <c r="L508" i="5" a="1"/>
  <c r="L508" i="5" s="1"/>
  <c r="H508" i="5"/>
  <c r="J508" i="5" a="1"/>
  <c r="J508" i="5" s="1"/>
  <c r="E508" i="5"/>
  <c r="K508" i="5" a="1"/>
  <c r="K508" i="5" s="1"/>
  <c r="E509" i="5" l="1"/>
  <c r="H509" i="5"/>
  <c r="J509" i="5" a="1"/>
  <c r="J509" i="5" s="1"/>
  <c r="B509" i="5"/>
  <c r="I509" i="5" a="1"/>
  <c r="I509" i="5" s="1"/>
  <c r="K509" i="5" a="1"/>
  <c r="K509" i="5" s="1"/>
  <c r="L509" i="5" a="1"/>
  <c r="L509" i="5" s="1"/>
  <c r="D510" i="5"/>
  <c r="F510" i="5" s="1"/>
  <c r="G510" i="5" s="1"/>
  <c r="C510" i="5"/>
  <c r="M508" i="5" a="1"/>
  <c r="M508" i="5" s="1"/>
  <c r="O508" i="5" s="1"/>
  <c r="N508" i="5"/>
  <c r="D511" i="5" l="1"/>
  <c r="F511" i="5" s="1"/>
  <c r="G511" i="5" s="1"/>
  <c r="C511" i="5"/>
  <c r="N509" i="5"/>
  <c r="M509" i="5" a="1"/>
  <c r="M509" i="5" s="1"/>
  <c r="O509" i="5" s="1"/>
  <c r="H510" i="5"/>
  <c r="E510" i="5"/>
  <c r="L510" i="5" a="1"/>
  <c r="L510" i="5" s="1"/>
  <c r="K510" i="5" a="1"/>
  <c r="K510" i="5" s="1"/>
  <c r="B510" i="5"/>
  <c r="J510" i="5" a="1"/>
  <c r="J510" i="5" s="1"/>
  <c r="I510" i="5" a="1"/>
  <c r="I510" i="5" s="1"/>
  <c r="N510" i="5" l="1"/>
  <c r="M510" i="5" a="1"/>
  <c r="M510" i="5" s="1"/>
  <c r="O510" i="5" s="1"/>
  <c r="H511" i="5"/>
  <c r="I511" i="5" a="1"/>
  <c r="I511" i="5" s="1"/>
  <c r="B511" i="5"/>
  <c r="K511" i="5" a="1"/>
  <c r="K511" i="5" s="1"/>
  <c r="L511" i="5" a="1"/>
  <c r="L511" i="5" s="1"/>
  <c r="E511" i="5"/>
  <c r="J511" i="5" a="1"/>
  <c r="J511" i="5" s="1"/>
  <c r="D512" i="5"/>
  <c r="F512" i="5" s="1"/>
  <c r="G512" i="5" s="1"/>
  <c r="C512" i="5"/>
  <c r="J512" i="5" l="1" a="1"/>
  <c r="J512" i="5" s="1"/>
  <c r="B512" i="5"/>
  <c r="K512" i="5" a="1"/>
  <c r="K512" i="5" s="1"/>
  <c r="H512" i="5"/>
  <c r="E512" i="5"/>
  <c r="L512" i="5" a="1"/>
  <c r="L512" i="5" s="1"/>
  <c r="I512" i="5" a="1"/>
  <c r="I512" i="5" s="1"/>
  <c r="D513" i="5"/>
  <c r="F513" i="5" s="1"/>
  <c r="G513" i="5" s="1"/>
  <c r="C513" i="5"/>
  <c r="M511" i="5" a="1"/>
  <c r="M511" i="5" s="1"/>
  <c r="O511" i="5" s="1"/>
  <c r="N511" i="5"/>
  <c r="N512" i="5" l="1"/>
  <c r="M512" i="5" a="1"/>
  <c r="M512" i="5" s="1"/>
  <c r="O512" i="5" s="1"/>
  <c r="D514" i="5"/>
  <c r="F514" i="5" s="1"/>
  <c r="G514" i="5" s="1"/>
  <c r="C514" i="5"/>
  <c r="H513" i="5"/>
  <c r="K513" i="5" a="1"/>
  <c r="K513" i="5" s="1"/>
  <c r="E513" i="5"/>
  <c r="L513" i="5" a="1"/>
  <c r="L513" i="5" s="1"/>
  <c r="I513" i="5" a="1"/>
  <c r="I513" i="5" s="1"/>
  <c r="J513" i="5" a="1"/>
  <c r="J513" i="5" s="1"/>
  <c r="B513" i="5"/>
  <c r="M513" i="5" l="1" a="1"/>
  <c r="M513" i="5" s="1"/>
  <c r="O513" i="5" s="1"/>
  <c r="N513" i="5"/>
  <c r="B514" i="5"/>
  <c r="J514" i="5" a="1"/>
  <c r="J514" i="5" s="1"/>
  <c r="E514" i="5"/>
  <c r="L514" i="5" a="1"/>
  <c r="L514" i="5" s="1"/>
  <c r="K514" i="5" a="1"/>
  <c r="K514" i="5" s="1"/>
  <c r="H514" i="5"/>
  <c r="I514" i="5" a="1"/>
  <c r="I514" i="5" s="1"/>
  <c r="D515" i="5"/>
  <c r="F515" i="5" s="1"/>
  <c r="G515" i="5" s="1"/>
  <c r="C515" i="5"/>
  <c r="M514" i="5" l="1" a="1"/>
  <c r="M514" i="5" s="1"/>
  <c r="O514" i="5" s="1"/>
  <c r="N514" i="5"/>
  <c r="D516" i="5"/>
  <c r="F516" i="5" s="1"/>
  <c r="G516" i="5" s="1"/>
  <c r="C516" i="5"/>
  <c r="B515" i="5"/>
  <c r="K515" i="5" a="1"/>
  <c r="K515" i="5" s="1"/>
  <c r="H515" i="5"/>
  <c r="I515" i="5" a="1"/>
  <c r="I515" i="5" s="1"/>
  <c r="J515" i="5" a="1"/>
  <c r="J515" i="5" s="1"/>
  <c r="E515" i="5"/>
  <c r="L515" i="5" a="1"/>
  <c r="L515" i="5" s="1"/>
  <c r="M515" i="5" l="1" a="1"/>
  <c r="M515" i="5" s="1"/>
  <c r="O515" i="5" s="1"/>
  <c r="N515" i="5"/>
  <c r="I516" i="5" a="1"/>
  <c r="I516" i="5" s="1"/>
  <c r="J516" i="5" a="1"/>
  <c r="J516" i="5" s="1"/>
  <c r="H516" i="5"/>
  <c r="L516" i="5" a="1"/>
  <c r="L516" i="5" s="1"/>
  <c r="K516" i="5" a="1"/>
  <c r="K516" i="5" s="1"/>
  <c r="E516" i="5"/>
  <c r="B516" i="5"/>
  <c r="D517" i="5"/>
  <c r="F517" i="5" s="1"/>
  <c r="G517" i="5" s="1"/>
  <c r="C517" i="5"/>
  <c r="N516" i="5" l="1"/>
  <c r="M516" i="5" a="1"/>
  <c r="M516" i="5" s="1"/>
  <c r="O516" i="5" s="1"/>
  <c r="L517" i="5" a="1"/>
  <c r="L517" i="5" s="1"/>
  <c r="H517" i="5"/>
  <c r="I517" i="5" a="1"/>
  <c r="I517" i="5" s="1"/>
  <c r="E517" i="5"/>
  <c r="J517" i="5" a="1"/>
  <c r="J517" i="5" s="1"/>
  <c r="B517" i="5"/>
  <c r="K517" i="5" a="1"/>
  <c r="K517" i="5" s="1"/>
  <c r="D518" i="5"/>
  <c r="F518" i="5" s="1"/>
  <c r="G518" i="5" s="1"/>
  <c r="C518" i="5"/>
  <c r="D519" i="5" l="1"/>
  <c r="F519" i="5" s="1"/>
  <c r="G519" i="5" s="1"/>
  <c r="C519" i="5"/>
  <c r="M517" i="5" a="1"/>
  <c r="M517" i="5" s="1"/>
  <c r="O517" i="5" s="1"/>
  <c r="N517" i="5"/>
  <c r="H518" i="5"/>
  <c r="I518" i="5" a="1"/>
  <c r="I518" i="5" s="1"/>
  <c r="B518" i="5"/>
  <c r="J518" i="5" a="1"/>
  <c r="J518" i="5" s="1"/>
  <c r="K518" i="5" a="1"/>
  <c r="K518" i="5" s="1"/>
  <c r="E518" i="5"/>
  <c r="L518" i="5" a="1"/>
  <c r="L518" i="5" s="1"/>
  <c r="M518" i="5" l="1" a="1"/>
  <c r="M518" i="5" s="1"/>
  <c r="O518" i="5" s="1"/>
  <c r="N518" i="5"/>
  <c r="D520" i="5"/>
  <c r="F520" i="5" s="1"/>
  <c r="G520" i="5" s="1"/>
  <c r="C520" i="5"/>
  <c r="K519" i="5" a="1"/>
  <c r="K519" i="5" s="1"/>
  <c r="E519" i="5"/>
  <c r="L519" i="5" a="1"/>
  <c r="L519" i="5" s="1"/>
  <c r="H519" i="5"/>
  <c r="B519" i="5"/>
  <c r="J519" i="5" a="1"/>
  <c r="J519" i="5" s="1"/>
  <c r="I519" i="5" a="1"/>
  <c r="I519" i="5" s="1"/>
  <c r="K520" i="5" l="1" a="1"/>
  <c r="K520" i="5" s="1"/>
  <c r="H520" i="5"/>
  <c r="E520" i="5"/>
  <c r="I520" i="5" a="1"/>
  <c r="I520" i="5" s="1"/>
  <c r="J520" i="5" a="1"/>
  <c r="J520" i="5" s="1"/>
  <c r="B520" i="5"/>
  <c r="L520" i="5" a="1"/>
  <c r="L520" i="5" s="1"/>
  <c r="D521" i="5"/>
  <c r="F521" i="5" s="1"/>
  <c r="G521" i="5" s="1"/>
  <c r="C521" i="5"/>
  <c r="N519" i="5"/>
  <c r="M519" i="5" a="1"/>
  <c r="M519" i="5" s="1"/>
  <c r="O519" i="5" s="1"/>
  <c r="D522" i="5" l="1"/>
  <c r="F522" i="5" s="1"/>
  <c r="G522" i="5" s="1"/>
  <c r="C522" i="5"/>
  <c r="N520" i="5"/>
  <c r="M520" i="5" a="1"/>
  <c r="M520" i="5" s="1"/>
  <c r="O520" i="5" s="1"/>
  <c r="I521" i="5" a="1"/>
  <c r="I521" i="5" s="1"/>
  <c r="J521" i="5" a="1"/>
  <c r="J521" i="5" s="1"/>
  <c r="B521" i="5"/>
  <c r="E521" i="5"/>
  <c r="H521" i="5"/>
  <c r="K521" i="5" a="1"/>
  <c r="K521" i="5" s="1"/>
  <c r="L521" i="5" a="1"/>
  <c r="L521" i="5" s="1"/>
  <c r="D523" i="5" l="1"/>
  <c r="F523" i="5" s="1"/>
  <c r="G523" i="5" s="1"/>
  <c r="C523" i="5"/>
  <c r="M521" i="5" a="1"/>
  <c r="M521" i="5" s="1"/>
  <c r="O521" i="5" s="1"/>
  <c r="N521" i="5"/>
  <c r="B522" i="5"/>
  <c r="J522" i="5" a="1"/>
  <c r="J522" i="5" s="1"/>
  <c r="K522" i="5" a="1"/>
  <c r="K522" i="5" s="1"/>
  <c r="E522" i="5"/>
  <c r="I522" i="5" a="1"/>
  <c r="I522" i="5" s="1"/>
  <c r="L522" i="5" a="1"/>
  <c r="L522" i="5" s="1"/>
  <c r="H522" i="5"/>
  <c r="M522" i="5" l="1" a="1"/>
  <c r="M522" i="5" s="1"/>
  <c r="O522" i="5" s="1"/>
  <c r="N522" i="5"/>
  <c r="D524" i="5"/>
  <c r="F524" i="5" s="1"/>
  <c r="G524" i="5" s="1"/>
  <c r="C524" i="5"/>
  <c r="B523" i="5"/>
  <c r="L523" i="5" a="1"/>
  <c r="L523" i="5" s="1"/>
  <c r="H523" i="5"/>
  <c r="I523" i="5" a="1"/>
  <c r="I523" i="5" s="1"/>
  <c r="E523" i="5"/>
  <c r="K523" i="5" a="1"/>
  <c r="K523" i="5" s="1"/>
  <c r="J523" i="5" a="1"/>
  <c r="J523" i="5" s="1"/>
  <c r="D525" i="5" l="1"/>
  <c r="F525" i="5" s="1"/>
  <c r="G525" i="5" s="1"/>
  <c r="C525" i="5"/>
  <c r="L524" i="5" a="1"/>
  <c r="L524" i="5" s="1"/>
  <c r="E524" i="5"/>
  <c r="I524" i="5" a="1"/>
  <c r="I524" i="5" s="1"/>
  <c r="J524" i="5" a="1"/>
  <c r="J524" i="5" s="1"/>
  <c r="B524" i="5"/>
  <c r="K524" i="5" a="1"/>
  <c r="K524" i="5" s="1"/>
  <c r="H524" i="5"/>
  <c r="M523" i="5" a="1"/>
  <c r="M523" i="5" s="1"/>
  <c r="O523" i="5" s="1"/>
  <c r="N523" i="5"/>
  <c r="H525" i="5" l="1"/>
  <c r="K525" i="5" a="1"/>
  <c r="K525" i="5" s="1"/>
  <c r="L525" i="5" a="1"/>
  <c r="L525" i="5" s="1"/>
  <c r="E525" i="5"/>
  <c r="I525" i="5" a="1"/>
  <c r="I525" i="5" s="1"/>
  <c r="J525" i="5" a="1"/>
  <c r="J525" i="5" s="1"/>
  <c r="B525" i="5"/>
  <c r="D526" i="5"/>
  <c r="F526" i="5" s="1"/>
  <c r="G526" i="5" s="1"/>
  <c r="C526" i="5"/>
  <c r="N524" i="5"/>
  <c r="M524" i="5" a="1"/>
  <c r="M524" i="5" s="1"/>
  <c r="O524" i="5" s="1"/>
  <c r="H526" i="5" l="1"/>
  <c r="I526" i="5" a="1"/>
  <c r="I526" i="5" s="1"/>
  <c r="B526" i="5"/>
  <c r="J526" i="5" a="1"/>
  <c r="J526" i="5" s="1"/>
  <c r="E526" i="5"/>
  <c r="K526" i="5" a="1"/>
  <c r="K526" i="5" s="1"/>
  <c r="L526" i="5" a="1"/>
  <c r="L526" i="5" s="1"/>
  <c r="D527" i="5"/>
  <c r="F527" i="5" s="1"/>
  <c r="G527" i="5" s="1"/>
  <c r="C527" i="5"/>
  <c r="M525" i="5" a="1"/>
  <c r="M525" i="5" s="1"/>
  <c r="O525" i="5" s="1"/>
  <c r="N525" i="5"/>
  <c r="D528" i="5" l="1"/>
  <c r="F528" i="5" s="1"/>
  <c r="G528" i="5" s="1"/>
  <c r="C528" i="5"/>
  <c r="K527" i="5" a="1"/>
  <c r="K527" i="5" s="1"/>
  <c r="L527" i="5" a="1"/>
  <c r="L527" i="5" s="1"/>
  <c r="E527" i="5"/>
  <c r="H527" i="5"/>
  <c r="B527" i="5"/>
  <c r="I527" i="5" a="1"/>
  <c r="I527" i="5" s="1"/>
  <c r="J527" i="5" a="1"/>
  <c r="J527" i="5" s="1"/>
  <c r="M526" i="5" a="1"/>
  <c r="M526" i="5" s="1"/>
  <c r="O526" i="5" s="1"/>
  <c r="N526" i="5"/>
  <c r="M527" i="5" l="1" a="1"/>
  <c r="M527" i="5" s="1"/>
  <c r="O527" i="5" s="1"/>
  <c r="N527" i="5"/>
  <c r="D529" i="5"/>
  <c r="F529" i="5" s="1"/>
  <c r="G529" i="5" s="1"/>
  <c r="C529" i="5"/>
  <c r="K528" i="5" a="1"/>
  <c r="K528" i="5" s="1"/>
  <c r="E528" i="5"/>
  <c r="H528" i="5"/>
  <c r="B528" i="5"/>
  <c r="I528" i="5" a="1"/>
  <c r="I528" i="5" s="1"/>
  <c r="J528" i="5" a="1"/>
  <c r="J528" i="5" s="1"/>
  <c r="L528" i="5" a="1"/>
  <c r="L528" i="5" s="1"/>
  <c r="D530" i="5" l="1"/>
  <c r="F530" i="5" s="1"/>
  <c r="G530" i="5" s="1"/>
  <c r="C530" i="5"/>
  <c r="N528" i="5"/>
  <c r="M528" i="5" a="1"/>
  <c r="M528" i="5" s="1"/>
  <c r="O528" i="5" s="1"/>
  <c r="B529" i="5"/>
  <c r="H529" i="5"/>
  <c r="L529" i="5" a="1"/>
  <c r="L529" i="5" s="1"/>
  <c r="E529" i="5"/>
  <c r="K529" i="5" a="1"/>
  <c r="K529" i="5" s="1"/>
  <c r="I529" i="5" a="1"/>
  <c r="I529" i="5" s="1"/>
  <c r="J529" i="5" a="1"/>
  <c r="J529" i="5" s="1"/>
  <c r="M529" i="5" l="1" a="1"/>
  <c r="M529" i="5" s="1"/>
  <c r="O529" i="5" s="1"/>
  <c r="N529" i="5"/>
  <c r="D531" i="5"/>
  <c r="F531" i="5" s="1"/>
  <c r="G531" i="5" s="1"/>
  <c r="C531" i="5"/>
  <c r="B530" i="5"/>
  <c r="J530" i="5" a="1"/>
  <c r="J530" i="5" s="1"/>
  <c r="I530" i="5" a="1"/>
  <c r="I530" i="5" s="1"/>
  <c r="K530" i="5" a="1"/>
  <c r="K530" i="5" s="1"/>
  <c r="E530" i="5"/>
  <c r="L530" i="5" a="1"/>
  <c r="L530" i="5" s="1"/>
  <c r="H530" i="5"/>
  <c r="D532" i="5" l="1"/>
  <c r="F532" i="5" s="1"/>
  <c r="G532" i="5" s="1"/>
  <c r="C532" i="5"/>
  <c r="M530" i="5" a="1"/>
  <c r="M530" i="5" s="1"/>
  <c r="O530" i="5" s="1"/>
  <c r="N530" i="5"/>
  <c r="K531" i="5" a="1"/>
  <c r="K531" i="5" s="1"/>
  <c r="E531" i="5"/>
  <c r="H531" i="5"/>
  <c r="B531" i="5"/>
  <c r="I531" i="5" a="1"/>
  <c r="I531" i="5" s="1"/>
  <c r="J531" i="5" a="1"/>
  <c r="J531" i="5" s="1"/>
  <c r="L531" i="5" a="1"/>
  <c r="L531" i="5" s="1"/>
  <c r="N531" i="5" l="1"/>
  <c r="M531" i="5" a="1"/>
  <c r="M531" i="5" s="1"/>
  <c r="O531" i="5" s="1"/>
  <c r="D533" i="5"/>
  <c r="F533" i="5" s="1"/>
  <c r="G533" i="5" s="1"/>
  <c r="C533" i="5"/>
  <c r="J532" i="5" a="1"/>
  <c r="J532" i="5" s="1"/>
  <c r="H532" i="5"/>
  <c r="B532" i="5"/>
  <c r="K532" i="5" a="1"/>
  <c r="K532" i="5" s="1"/>
  <c r="E532" i="5"/>
  <c r="L532" i="5" a="1"/>
  <c r="L532" i="5" s="1"/>
  <c r="I532" i="5" a="1"/>
  <c r="I532" i="5" s="1"/>
  <c r="N532" i="5" l="1"/>
  <c r="M532" i="5" a="1"/>
  <c r="M532" i="5" s="1"/>
  <c r="O532" i="5" s="1"/>
  <c r="D534" i="5"/>
  <c r="F534" i="5" s="1"/>
  <c r="G534" i="5" s="1"/>
  <c r="C534" i="5"/>
  <c r="B533" i="5"/>
  <c r="H533" i="5"/>
  <c r="J533" i="5" a="1"/>
  <c r="J533" i="5" s="1"/>
  <c r="K533" i="5" a="1"/>
  <c r="K533" i="5" s="1"/>
  <c r="E533" i="5"/>
  <c r="L533" i="5" a="1"/>
  <c r="L533" i="5" s="1"/>
  <c r="I533" i="5" a="1"/>
  <c r="I533" i="5" s="1"/>
  <c r="M533" i="5" l="1" a="1"/>
  <c r="M533" i="5" s="1"/>
  <c r="O533" i="5" s="1"/>
  <c r="N533" i="5"/>
  <c r="D535" i="5"/>
  <c r="F535" i="5" s="1"/>
  <c r="G535" i="5" s="1"/>
  <c r="C535" i="5"/>
  <c r="L534" i="5" a="1"/>
  <c r="L534" i="5" s="1"/>
  <c r="H534" i="5"/>
  <c r="I534" i="5" a="1"/>
  <c r="I534" i="5" s="1"/>
  <c r="B534" i="5"/>
  <c r="J534" i="5" a="1"/>
  <c r="J534" i="5" s="1"/>
  <c r="E534" i="5"/>
  <c r="K534" i="5" a="1"/>
  <c r="K534" i="5" s="1"/>
  <c r="M534" i="5" l="1" a="1"/>
  <c r="M534" i="5" s="1"/>
  <c r="O534" i="5" s="1"/>
  <c r="N534" i="5"/>
  <c r="K535" i="5" a="1"/>
  <c r="K535" i="5" s="1"/>
  <c r="E535" i="5"/>
  <c r="H535" i="5"/>
  <c r="I535" i="5" a="1"/>
  <c r="I535" i="5" s="1"/>
  <c r="J535" i="5" a="1"/>
  <c r="J535" i="5" s="1"/>
  <c r="L535" i="5" a="1"/>
  <c r="L535" i="5" s="1"/>
  <c r="B535" i="5"/>
  <c r="D536" i="5"/>
  <c r="F536" i="5" s="1"/>
  <c r="G536" i="5" s="1"/>
  <c r="C536" i="5"/>
  <c r="M535" i="5" l="1" a="1"/>
  <c r="M535" i="5" s="1"/>
  <c r="O535" i="5" s="1"/>
  <c r="N535" i="5"/>
  <c r="K536" i="5" a="1"/>
  <c r="K536" i="5" s="1"/>
  <c r="L536" i="5" a="1"/>
  <c r="L536" i="5" s="1"/>
  <c r="H536" i="5"/>
  <c r="E536" i="5"/>
  <c r="I536" i="5" a="1"/>
  <c r="I536" i="5" s="1"/>
  <c r="J536" i="5" a="1"/>
  <c r="J536" i="5" s="1"/>
  <c r="B536" i="5"/>
  <c r="D537" i="5"/>
  <c r="F537" i="5" s="1"/>
  <c r="G537" i="5" s="1"/>
  <c r="C537" i="5"/>
  <c r="N536" i="5" l="1"/>
  <c r="M536" i="5" a="1"/>
  <c r="M536" i="5" s="1"/>
  <c r="O536" i="5" s="1"/>
  <c r="D538" i="5"/>
  <c r="F538" i="5" s="1"/>
  <c r="G538" i="5" s="1"/>
  <c r="C538" i="5"/>
  <c r="B537" i="5"/>
  <c r="L537" i="5" a="1"/>
  <c r="L537" i="5" s="1"/>
  <c r="H537" i="5"/>
  <c r="K537" i="5" a="1"/>
  <c r="K537" i="5" s="1"/>
  <c r="I537" i="5" a="1"/>
  <c r="I537" i="5" s="1"/>
  <c r="J537" i="5" a="1"/>
  <c r="J537" i="5" s="1"/>
  <c r="E537" i="5"/>
  <c r="M537" i="5" l="1" a="1"/>
  <c r="M537" i="5" s="1"/>
  <c r="O537" i="5" s="1"/>
  <c r="N537" i="5"/>
  <c r="H538" i="5"/>
  <c r="I538" i="5" a="1"/>
  <c r="I538" i="5" s="1"/>
  <c r="B538" i="5"/>
  <c r="J538" i="5" a="1"/>
  <c r="J538" i="5" s="1"/>
  <c r="K538" i="5" a="1"/>
  <c r="K538" i="5" s="1"/>
  <c r="L538" i="5" a="1"/>
  <c r="L538" i="5" s="1"/>
  <c r="E538" i="5"/>
  <c r="D539" i="5"/>
  <c r="F539" i="5" s="1"/>
  <c r="G539" i="5" s="1"/>
  <c r="C539" i="5"/>
  <c r="D540" i="5" l="1"/>
  <c r="F540" i="5" s="1"/>
  <c r="G540" i="5" s="1"/>
  <c r="C540" i="5"/>
  <c r="K539" i="5" a="1"/>
  <c r="K539" i="5" s="1"/>
  <c r="E539" i="5"/>
  <c r="L539" i="5" a="1"/>
  <c r="L539" i="5" s="1"/>
  <c r="H539" i="5"/>
  <c r="B539" i="5"/>
  <c r="J539" i="5" a="1"/>
  <c r="J539" i="5" s="1"/>
  <c r="I539" i="5" a="1"/>
  <c r="I539" i="5" s="1"/>
  <c r="M538" i="5" a="1"/>
  <c r="M538" i="5" s="1"/>
  <c r="O538" i="5" s="1"/>
  <c r="N538" i="5"/>
  <c r="M539" i="5" l="1" a="1"/>
  <c r="M539" i="5" s="1"/>
  <c r="O539" i="5" s="1"/>
  <c r="N539" i="5"/>
  <c r="D541" i="5"/>
  <c r="F541" i="5" s="1"/>
  <c r="G541" i="5" s="1"/>
  <c r="C541" i="5"/>
  <c r="K540" i="5" a="1"/>
  <c r="K540" i="5" s="1"/>
  <c r="H540" i="5"/>
  <c r="E540" i="5"/>
  <c r="I540" i="5" a="1"/>
  <c r="I540" i="5" s="1"/>
  <c r="B540" i="5"/>
  <c r="L540" i="5" a="1"/>
  <c r="L540" i="5" s="1"/>
  <c r="J540" i="5" a="1"/>
  <c r="J540" i="5" s="1"/>
  <c r="N540" i="5" l="1"/>
  <c r="M540" i="5" a="1"/>
  <c r="M540" i="5" s="1"/>
  <c r="O540" i="5" s="1"/>
  <c r="B541" i="5"/>
  <c r="E541" i="5"/>
  <c r="H541" i="5"/>
  <c r="K541" i="5" a="1"/>
  <c r="K541" i="5" s="1"/>
  <c r="L541" i="5" a="1"/>
  <c r="L541" i="5" s="1"/>
  <c r="J541" i="5" a="1"/>
  <c r="J541" i="5" s="1"/>
  <c r="I541" i="5" a="1"/>
  <c r="I541" i="5" s="1"/>
  <c r="D542" i="5"/>
  <c r="F542" i="5" s="1"/>
  <c r="G542" i="5" s="1"/>
  <c r="C542" i="5"/>
  <c r="M541" i="5" l="1" a="1"/>
  <c r="M541" i="5" s="1"/>
  <c r="O541" i="5" s="1"/>
  <c r="N541" i="5"/>
  <c r="B542" i="5"/>
  <c r="J542" i="5" a="1"/>
  <c r="J542" i="5" s="1"/>
  <c r="K542" i="5" a="1"/>
  <c r="K542" i="5" s="1"/>
  <c r="E542" i="5"/>
  <c r="L542" i="5" a="1"/>
  <c r="L542" i="5" s="1"/>
  <c r="I542" i="5" a="1"/>
  <c r="I542" i="5" s="1"/>
  <c r="H542" i="5"/>
  <c r="D543" i="5"/>
  <c r="F543" i="5" s="1"/>
  <c r="G543" i="5" s="1"/>
  <c r="C543" i="5"/>
  <c r="D544" i="5" l="1"/>
  <c r="F544" i="5" s="1"/>
  <c r="G544" i="5" s="1"/>
  <c r="C544" i="5"/>
  <c r="K543" i="5" a="1"/>
  <c r="K543" i="5" s="1"/>
  <c r="E543" i="5"/>
  <c r="L543" i="5" a="1"/>
  <c r="L543" i="5" s="1"/>
  <c r="H543" i="5"/>
  <c r="B543" i="5"/>
  <c r="I543" i="5" a="1"/>
  <c r="I543" i="5" s="1"/>
  <c r="J543" i="5" a="1"/>
  <c r="J543" i="5" s="1"/>
  <c r="N542" i="5"/>
  <c r="M542" i="5" a="1"/>
  <c r="M542" i="5" s="1"/>
  <c r="O542" i="5" s="1"/>
  <c r="M543" i="5" l="1" a="1"/>
  <c r="M543" i="5" s="1"/>
  <c r="O543" i="5" s="1"/>
  <c r="N543" i="5"/>
  <c r="D545" i="5"/>
  <c r="F545" i="5" s="1"/>
  <c r="G545" i="5" s="1"/>
  <c r="C545" i="5"/>
  <c r="J544" i="5" a="1"/>
  <c r="J544" i="5" s="1"/>
  <c r="B544" i="5"/>
  <c r="H544" i="5"/>
  <c r="K544" i="5" a="1"/>
  <c r="K544" i="5" s="1"/>
  <c r="L544" i="5" a="1"/>
  <c r="L544" i="5" s="1"/>
  <c r="E544" i="5"/>
  <c r="I544" i="5" a="1"/>
  <c r="I544" i="5" s="1"/>
  <c r="N544" i="5" l="1"/>
  <c r="M544" i="5" a="1"/>
  <c r="M544" i="5" s="1"/>
  <c r="O544" i="5" s="1"/>
  <c r="H545" i="5"/>
  <c r="K545" i="5" a="1"/>
  <c r="K545" i="5" s="1"/>
  <c r="L545" i="5" a="1"/>
  <c r="L545" i="5" s="1"/>
  <c r="B545" i="5"/>
  <c r="I545" i="5" a="1"/>
  <c r="I545" i="5" s="1"/>
  <c r="J545" i="5" a="1"/>
  <c r="J545" i="5" s="1"/>
  <c r="E545" i="5"/>
  <c r="D546" i="5"/>
  <c r="F546" i="5" s="1"/>
  <c r="G546" i="5" s="1"/>
  <c r="C546" i="5"/>
  <c r="D547" i="5" l="1"/>
  <c r="F547" i="5" s="1"/>
  <c r="G547" i="5" s="1"/>
  <c r="C547" i="5"/>
  <c r="B546" i="5"/>
  <c r="J546" i="5" a="1"/>
  <c r="J546" i="5" s="1"/>
  <c r="K546" i="5" a="1"/>
  <c r="K546" i="5" s="1"/>
  <c r="E546" i="5"/>
  <c r="L546" i="5" a="1"/>
  <c r="L546" i="5" s="1"/>
  <c r="H546" i="5"/>
  <c r="I546" i="5" a="1"/>
  <c r="I546" i="5" s="1"/>
  <c r="M545" i="5" a="1"/>
  <c r="M545" i="5" s="1"/>
  <c r="O545" i="5" s="1"/>
  <c r="N545" i="5"/>
  <c r="K547" i="5" l="1" a="1"/>
  <c r="K547" i="5" s="1"/>
  <c r="J547" i="5" a="1"/>
  <c r="J547" i="5" s="1"/>
  <c r="E547" i="5"/>
  <c r="L547" i="5" a="1"/>
  <c r="L547" i="5" s="1"/>
  <c r="H547" i="5"/>
  <c r="B547" i="5"/>
  <c r="I547" i="5" a="1"/>
  <c r="I547" i="5" s="1"/>
  <c r="D548" i="5"/>
  <c r="F548" i="5" s="1"/>
  <c r="G548" i="5" s="1"/>
  <c r="C548" i="5"/>
  <c r="M546" i="5" a="1"/>
  <c r="M546" i="5" s="1"/>
  <c r="O546" i="5" s="1"/>
  <c r="N546" i="5"/>
  <c r="M547" i="5" l="1" a="1"/>
  <c r="M547" i="5" s="1"/>
  <c r="O547" i="5" s="1"/>
  <c r="N547" i="5"/>
  <c r="D549" i="5"/>
  <c r="F549" i="5" s="1"/>
  <c r="G549" i="5" s="1"/>
  <c r="C549" i="5"/>
  <c r="J548" i="5" a="1"/>
  <c r="J548" i="5" s="1"/>
  <c r="K548" i="5" a="1"/>
  <c r="K548" i="5" s="1"/>
  <c r="B548" i="5"/>
  <c r="H548" i="5"/>
  <c r="I548" i="5" a="1"/>
  <c r="I548" i="5" s="1"/>
  <c r="L548" i="5" a="1"/>
  <c r="L548" i="5" s="1"/>
  <c r="E548" i="5"/>
  <c r="D550" i="5" l="1"/>
  <c r="F550" i="5" s="1"/>
  <c r="G550" i="5" s="1"/>
  <c r="C550" i="5"/>
  <c r="L549" i="5" a="1"/>
  <c r="L549" i="5" s="1"/>
  <c r="E549" i="5"/>
  <c r="H549" i="5"/>
  <c r="I549" i="5" a="1"/>
  <c r="I549" i="5" s="1"/>
  <c r="J549" i="5" a="1"/>
  <c r="J549" i="5" s="1"/>
  <c r="K549" i="5" a="1"/>
  <c r="K549" i="5" s="1"/>
  <c r="B549" i="5"/>
  <c r="N548" i="5"/>
  <c r="M548" i="5" a="1"/>
  <c r="M548" i="5" s="1"/>
  <c r="O548" i="5" s="1"/>
  <c r="M549" i="5" l="1" a="1"/>
  <c r="M549" i="5" s="1"/>
  <c r="O549" i="5" s="1"/>
  <c r="N549" i="5"/>
  <c r="E550" i="5"/>
  <c r="L550" i="5" a="1"/>
  <c r="L550" i="5" s="1"/>
  <c r="H550" i="5"/>
  <c r="I550" i="5" a="1"/>
  <c r="I550" i="5" s="1"/>
  <c r="K550" i="5" a="1"/>
  <c r="K550" i="5" s="1"/>
  <c r="B550" i="5"/>
  <c r="J550" i="5" a="1"/>
  <c r="J550" i="5" s="1"/>
  <c r="D551" i="5"/>
  <c r="F551" i="5" s="1"/>
  <c r="G551" i="5" s="1"/>
  <c r="C551" i="5"/>
  <c r="M550" i="5" l="1" a="1"/>
  <c r="M550" i="5" s="1"/>
  <c r="O550" i="5" s="1"/>
  <c r="N550" i="5"/>
  <c r="D552" i="5"/>
  <c r="F552" i="5" s="1"/>
  <c r="G552" i="5" s="1"/>
  <c r="C552" i="5"/>
  <c r="K551" i="5" a="1"/>
  <c r="K551" i="5" s="1"/>
  <c r="E551" i="5"/>
  <c r="H551" i="5"/>
  <c r="B551" i="5"/>
  <c r="I551" i="5" a="1"/>
  <c r="I551" i="5" s="1"/>
  <c r="J551" i="5" a="1"/>
  <c r="J551" i="5" s="1"/>
  <c r="L551" i="5" a="1"/>
  <c r="L551" i="5" s="1"/>
  <c r="N551" i="5" l="1"/>
  <c r="M551" i="5" a="1"/>
  <c r="M551" i="5" s="1"/>
  <c r="O551" i="5" s="1"/>
  <c r="D553" i="5"/>
  <c r="F553" i="5" s="1"/>
  <c r="G553" i="5" s="1"/>
  <c r="C553" i="5"/>
  <c r="K552" i="5" a="1"/>
  <c r="K552" i="5" s="1"/>
  <c r="E552" i="5"/>
  <c r="I552" i="5" a="1"/>
  <c r="I552" i="5" s="1"/>
  <c r="H552" i="5"/>
  <c r="L552" i="5" a="1"/>
  <c r="L552" i="5" s="1"/>
  <c r="J552" i="5" a="1"/>
  <c r="J552" i="5" s="1"/>
  <c r="B552" i="5"/>
  <c r="I553" i="5" l="1" a="1"/>
  <c r="I553" i="5" s="1"/>
  <c r="B553" i="5"/>
  <c r="J553" i="5" a="1"/>
  <c r="J553" i="5" s="1"/>
  <c r="E553" i="5"/>
  <c r="H553" i="5"/>
  <c r="K553" i="5" a="1"/>
  <c r="K553" i="5" s="1"/>
  <c r="L553" i="5" a="1"/>
  <c r="L553" i="5" s="1"/>
  <c r="D554" i="5"/>
  <c r="F554" i="5" s="1"/>
  <c r="G554" i="5" s="1"/>
  <c r="C554" i="5"/>
  <c r="N552" i="5"/>
  <c r="M552" i="5" a="1"/>
  <c r="M552" i="5" s="1"/>
  <c r="O552" i="5" s="1"/>
  <c r="M553" i="5" l="1" a="1"/>
  <c r="M553" i="5" s="1"/>
  <c r="O553" i="5" s="1"/>
  <c r="N553" i="5"/>
  <c r="B554" i="5"/>
  <c r="J554" i="5" a="1"/>
  <c r="J554" i="5" s="1"/>
  <c r="E554" i="5"/>
  <c r="H554" i="5"/>
  <c r="K554" i="5" a="1"/>
  <c r="K554" i="5" s="1"/>
  <c r="L554" i="5" a="1"/>
  <c r="L554" i="5" s="1"/>
  <c r="I554" i="5" a="1"/>
  <c r="I554" i="5" s="1"/>
  <c r="D555" i="5"/>
  <c r="F555" i="5" s="1"/>
  <c r="G555" i="5" s="1"/>
  <c r="C555" i="5"/>
  <c r="M554" i="5" l="1" a="1"/>
  <c r="M554" i="5" s="1"/>
  <c r="O554" i="5" s="1"/>
  <c r="N554" i="5"/>
  <c r="D556" i="5"/>
  <c r="F556" i="5" s="1"/>
  <c r="G556" i="5" s="1"/>
  <c r="C556" i="5"/>
  <c r="J555" i="5" a="1"/>
  <c r="J555" i="5" s="1"/>
  <c r="I555" i="5" a="1"/>
  <c r="I555" i="5" s="1"/>
  <c r="H555" i="5"/>
  <c r="B555" i="5"/>
  <c r="K555" i="5" a="1"/>
  <c r="K555" i="5" s="1"/>
  <c r="E555" i="5"/>
  <c r="L555" i="5" a="1"/>
  <c r="L555" i="5" s="1"/>
  <c r="M555" i="5" l="1" a="1"/>
  <c r="M555" i="5" s="1"/>
  <c r="O555" i="5" s="1"/>
  <c r="N555" i="5"/>
  <c r="J556" i="5" a="1"/>
  <c r="J556" i="5" s="1"/>
  <c r="B556" i="5"/>
  <c r="K556" i="5" a="1"/>
  <c r="K556" i="5" s="1"/>
  <c r="H556" i="5"/>
  <c r="I556" i="5" a="1"/>
  <c r="I556" i="5" s="1"/>
  <c r="L556" i="5" a="1"/>
  <c r="L556" i="5" s="1"/>
  <c r="E556" i="5"/>
  <c r="D557" i="5"/>
  <c r="F557" i="5" s="1"/>
  <c r="G557" i="5" s="1"/>
  <c r="C557" i="5"/>
  <c r="M556" i="5" l="1" a="1"/>
  <c r="M556" i="5" s="1"/>
  <c r="O556" i="5" s="1"/>
  <c r="N556" i="5"/>
  <c r="D558" i="5"/>
  <c r="F558" i="5" s="1"/>
  <c r="G558" i="5" s="1"/>
  <c r="C558" i="5"/>
  <c r="H557" i="5"/>
  <c r="K557" i="5" a="1"/>
  <c r="K557" i="5" s="1"/>
  <c r="J557" i="5" a="1"/>
  <c r="J557" i="5" s="1"/>
  <c r="L557" i="5" a="1"/>
  <c r="L557" i="5" s="1"/>
  <c r="I557" i="5" a="1"/>
  <c r="I557" i="5" s="1"/>
  <c r="E557" i="5"/>
  <c r="B557" i="5"/>
  <c r="M557" i="5" l="1" a="1"/>
  <c r="M557" i="5" s="1"/>
  <c r="O557" i="5" s="1"/>
  <c r="N557" i="5"/>
  <c r="E558" i="5"/>
  <c r="H558" i="5"/>
  <c r="B558" i="5"/>
  <c r="I558" i="5" a="1"/>
  <c r="I558" i="5" s="1"/>
  <c r="K558" i="5" a="1"/>
  <c r="K558" i="5" s="1"/>
  <c r="L558" i="5" a="1"/>
  <c r="L558" i="5" s="1"/>
  <c r="J558" i="5" a="1"/>
  <c r="J558" i="5" s="1"/>
  <c r="D559" i="5"/>
  <c r="F559" i="5" s="1"/>
  <c r="G559" i="5" s="1"/>
  <c r="C559" i="5"/>
  <c r="D560" i="5" l="1"/>
  <c r="F560" i="5" s="1"/>
  <c r="G560" i="5" s="1"/>
  <c r="C560" i="5"/>
  <c r="N558" i="5"/>
  <c r="M558" i="5" a="1"/>
  <c r="M558" i="5" s="1"/>
  <c r="O558" i="5" s="1"/>
  <c r="K559" i="5" a="1"/>
  <c r="K559" i="5" s="1"/>
  <c r="J559" i="5" a="1"/>
  <c r="J559" i="5" s="1"/>
  <c r="E559" i="5"/>
  <c r="L559" i="5" a="1"/>
  <c r="L559" i="5" s="1"/>
  <c r="H559" i="5"/>
  <c r="I559" i="5" a="1"/>
  <c r="I559" i="5" s="1"/>
  <c r="B559" i="5"/>
  <c r="D561" i="5" l="1"/>
  <c r="F561" i="5" s="1"/>
  <c r="G561" i="5" s="1"/>
  <c r="C561" i="5"/>
  <c r="M559" i="5" a="1"/>
  <c r="M559" i="5" s="1"/>
  <c r="O559" i="5" s="1"/>
  <c r="N559" i="5"/>
  <c r="K560" i="5" a="1"/>
  <c r="K560" i="5" s="1"/>
  <c r="H560" i="5"/>
  <c r="I560" i="5" a="1"/>
  <c r="I560" i="5" s="1"/>
  <c r="L560" i="5" a="1"/>
  <c r="L560" i="5" s="1"/>
  <c r="E560" i="5"/>
  <c r="B560" i="5"/>
  <c r="J560" i="5" a="1"/>
  <c r="J560" i="5" s="1"/>
  <c r="N560" i="5" l="1"/>
  <c r="M560" i="5" a="1"/>
  <c r="M560" i="5" s="1"/>
  <c r="O560" i="5" s="1"/>
  <c r="D562" i="5"/>
  <c r="F562" i="5" s="1"/>
  <c r="G562" i="5" s="1"/>
  <c r="C562" i="5"/>
  <c r="B561" i="5"/>
  <c r="L561" i="5" a="1"/>
  <c r="L561" i="5" s="1"/>
  <c r="I561" i="5" a="1"/>
  <c r="I561" i="5" s="1"/>
  <c r="J561" i="5" a="1"/>
  <c r="J561" i="5" s="1"/>
  <c r="H561" i="5"/>
  <c r="K561" i="5" a="1"/>
  <c r="K561" i="5" s="1"/>
  <c r="E561" i="5"/>
  <c r="D563" i="5" l="1"/>
  <c r="F563" i="5" s="1"/>
  <c r="G563" i="5" s="1"/>
  <c r="C563" i="5"/>
  <c r="K562" i="5" a="1"/>
  <c r="K562" i="5" s="1"/>
  <c r="J562" i="5" a="1"/>
  <c r="J562" i="5" s="1"/>
  <c r="H562" i="5"/>
  <c r="I562" i="5" a="1"/>
  <c r="I562" i="5" s="1"/>
  <c r="B562" i="5"/>
  <c r="E562" i="5"/>
  <c r="L562" i="5" a="1"/>
  <c r="L562" i="5" s="1"/>
  <c r="M561" i="5" a="1"/>
  <c r="M561" i="5" s="1"/>
  <c r="O561" i="5" s="1"/>
  <c r="N561" i="5"/>
  <c r="M562" i="5" l="1" a="1"/>
  <c r="M562" i="5" s="1"/>
  <c r="O562" i="5" s="1"/>
  <c r="N562" i="5"/>
  <c r="D564" i="5"/>
  <c r="F564" i="5" s="1"/>
  <c r="G564" i="5" s="1"/>
  <c r="C564" i="5"/>
  <c r="K563" i="5" a="1"/>
  <c r="K563" i="5" s="1"/>
  <c r="E563" i="5"/>
  <c r="B563" i="5"/>
  <c r="I563" i="5" a="1"/>
  <c r="I563" i="5" s="1"/>
  <c r="L563" i="5" a="1"/>
  <c r="L563" i="5" s="1"/>
  <c r="H563" i="5"/>
  <c r="J563" i="5" a="1"/>
  <c r="J563" i="5" s="1"/>
  <c r="D565" i="5" l="1"/>
  <c r="F565" i="5" s="1"/>
  <c r="G565" i="5" s="1"/>
  <c r="C565" i="5"/>
  <c r="J564" i="5" a="1"/>
  <c r="J564" i="5" s="1"/>
  <c r="B564" i="5"/>
  <c r="K564" i="5" a="1"/>
  <c r="K564" i="5" s="1"/>
  <c r="H564" i="5"/>
  <c r="L564" i="5" a="1"/>
  <c r="L564" i="5" s="1"/>
  <c r="E564" i="5"/>
  <c r="I564" i="5" a="1"/>
  <c r="I564" i="5" s="1"/>
  <c r="N563" i="5"/>
  <c r="M563" i="5" a="1"/>
  <c r="M563" i="5" s="1"/>
  <c r="O563" i="5" s="1"/>
  <c r="M564" i="5" l="1" a="1"/>
  <c r="M564" i="5" s="1"/>
  <c r="O564" i="5" s="1"/>
  <c r="N564" i="5"/>
  <c r="D566" i="5"/>
  <c r="F566" i="5" s="1"/>
  <c r="G566" i="5" s="1"/>
  <c r="C566" i="5"/>
  <c r="B565" i="5"/>
  <c r="K565" i="5" a="1"/>
  <c r="K565" i="5" s="1"/>
  <c r="E565" i="5"/>
  <c r="H565" i="5"/>
  <c r="L565" i="5" a="1"/>
  <c r="L565" i="5" s="1"/>
  <c r="J565" i="5" a="1"/>
  <c r="J565" i="5" s="1"/>
  <c r="I565" i="5" a="1"/>
  <c r="I565" i="5" s="1"/>
  <c r="D567" i="5" l="1"/>
  <c r="F567" i="5" s="1"/>
  <c r="G567" i="5" s="1"/>
  <c r="C567" i="5"/>
  <c r="E566" i="5"/>
  <c r="L566" i="5" a="1"/>
  <c r="L566" i="5" s="1"/>
  <c r="H566" i="5"/>
  <c r="I566" i="5" a="1"/>
  <c r="I566" i="5" s="1"/>
  <c r="B566" i="5"/>
  <c r="J566" i="5" a="1"/>
  <c r="J566" i="5" s="1"/>
  <c r="K566" i="5" a="1"/>
  <c r="K566" i="5" s="1"/>
  <c r="M565" i="5" a="1"/>
  <c r="M565" i="5" s="1"/>
  <c r="O565" i="5" s="1"/>
  <c r="N565" i="5"/>
  <c r="M566" i="5" l="1" a="1"/>
  <c r="M566" i="5" s="1"/>
  <c r="O566" i="5" s="1"/>
  <c r="N566" i="5"/>
  <c r="D568" i="5"/>
  <c r="F568" i="5" s="1"/>
  <c r="G568" i="5" s="1"/>
  <c r="C568" i="5"/>
  <c r="K567" i="5" a="1"/>
  <c r="K567" i="5" s="1"/>
  <c r="E567" i="5"/>
  <c r="J567" i="5" a="1"/>
  <c r="J567" i="5" s="1"/>
  <c r="L567" i="5" a="1"/>
  <c r="L567" i="5" s="1"/>
  <c r="H567" i="5"/>
  <c r="B567" i="5"/>
  <c r="I567" i="5" a="1"/>
  <c r="I567" i="5" s="1"/>
  <c r="K568" i="5" l="1" a="1"/>
  <c r="K568" i="5" s="1"/>
  <c r="H568" i="5"/>
  <c r="E568" i="5"/>
  <c r="I568" i="5" a="1"/>
  <c r="I568" i="5" s="1"/>
  <c r="J568" i="5" a="1"/>
  <c r="J568" i="5" s="1"/>
  <c r="B568" i="5"/>
  <c r="L568" i="5" a="1"/>
  <c r="L568" i="5" s="1"/>
  <c r="D569" i="5"/>
  <c r="F569" i="5" s="1"/>
  <c r="G569" i="5" s="1"/>
  <c r="C569" i="5"/>
  <c r="M567" i="5" a="1"/>
  <c r="M567" i="5" s="1"/>
  <c r="O567" i="5" s="1"/>
  <c r="N567" i="5"/>
  <c r="D570" i="5" l="1"/>
  <c r="F570" i="5" s="1"/>
  <c r="G570" i="5" s="1"/>
  <c r="C570" i="5"/>
  <c r="N568" i="5"/>
  <c r="M568" i="5" a="1"/>
  <c r="M568" i="5" s="1"/>
  <c r="O568" i="5" s="1"/>
  <c r="I569" i="5" a="1"/>
  <c r="I569" i="5" s="1"/>
  <c r="L569" i="5" a="1"/>
  <c r="L569" i="5" s="1"/>
  <c r="B569" i="5"/>
  <c r="K569" i="5" a="1"/>
  <c r="K569" i="5" s="1"/>
  <c r="E569" i="5"/>
  <c r="H569" i="5"/>
  <c r="J569" i="5" a="1"/>
  <c r="J569" i="5" s="1"/>
  <c r="N569" i="5" l="1"/>
  <c r="M569" i="5" a="1"/>
  <c r="M569" i="5" s="1"/>
  <c r="O569" i="5" s="1"/>
  <c r="E570" i="5"/>
  <c r="H570" i="5"/>
  <c r="K570" i="5" a="1"/>
  <c r="K570" i="5" s="1"/>
  <c r="L570" i="5" a="1"/>
  <c r="L570" i="5" s="1"/>
  <c r="B570" i="5"/>
  <c r="J570" i="5" a="1"/>
  <c r="J570" i="5" s="1"/>
  <c r="I570" i="5" a="1"/>
  <c r="I570" i="5" s="1"/>
  <c r="D571" i="5"/>
  <c r="F571" i="5" s="1"/>
  <c r="G571" i="5" s="1"/>
  <c r="C571" i="5"/>
  <c r="D572" i="5" l="1"/>
  <c r="F572" i="5" s="1"/>
  <c r="G572" i="5" s="1"/>
  <c r="C572" i="5"/>
  <c r="M570" i="5" a="1"/>
  <c r="M570" i="5" s="1"/>
  <c r="O570" i="5" s="1"/>
  <c r="N570" i="5"/>
  <c r="K571" i="5" a="1"/>
  <c r="K571" i="5" s="1"/>
  <c r="H571" i="5"/>
  <c r="I571" i="5" a="1"/>
  <c r="I571" i="5" s="1"/>
  <c r="J571" i="5" a="1"/>
  <c r="J571" i="5" s="1"/>
  <c r="L571" i="5" a="1"/>
  <c r="L571" i="5" s="1"/>
  <c r="B571" i="5"/>
  <c r="E571" i="5"/>
  <c r="M571" i="5" l="1" a="1"/>
  <c r="M571" i="5" s="1"/>
  <c r="O571" i="5" s="1"/>
  <c r="N571" i="5"/>
  <c r="J572" i="5" a="1"/>
  <c r="J572" i="5" s="1"/>
  <c r="H572" i="5"/>
  <c r="B572" i="5"/>
  <c r="E572" i="5"/>
  <c r="I572" i="5" a="1"/>
  <c r="I572" i="5" s="1"/>
  <c r="K572" i="5" a="1"/>
  <c r="K572" i="5" s="1"/>
  <c r="L572" i="5" a="1"/>
  <c r="L572" i="5" s="1"/>
  <c r="D573" i="5"/>
  <c r="F573" i="5" s="1"/>
  <c r="G573" i="5" s="1"/>
  <c r="C573" i="5"/>
  <c r="D574" i="5" l="1"/>
  <c r="F574" i="5" s="1"/>
  <c r="G574" i="5" s="1"/>
  <c r="C574" i="5"/>
  <c r="N572" i="5"/>
  <c r="M572" i="5" a="1"/>
  <c r="M572" i="5" s="1"/>
  <c r="O572" i="5" s="1"/>
  <c r="I573" i="5" a="1"/>
  <c r="I573" i="5" s="1"/>
  <c r="E573" i="5"/>
  <c r="H573" i="5"/>
  <c r="B573" i="5"/>
  <c r="J573" i="5" a="1"/>
  <c r="J573" i="5" s="1"/>
  <c r="K573" i="5" a="1"/>
  <c r="K573" i="5" s="1"/>
  <c r="L573" i="5" a="1"/>
  <c r="L573" i="5" s="1"/>
  <c r="M573" i="5" l="1" a="1"/>
  <c r="M573" i="5" s="1"/>
  <c r="O573" i="5" s="1"/>
  <c r="N573" i="5"/>
  <c r="H574" i="5"/>
  <c r="B574" i="5"/>
  <c r="J574" i="5" a="1"/>
  <c r="J574" i="5" s="1"/>
  <c r="E574" i="5"/>
  <c r="L574" i="5" a="1"/>
  <c r="L574" i="5" s="1"/>
  <c r="I574" i="5" a="1"/>
  <c r="I574" i="5" s="1"/>
  <c r="K574" i="5" a="1"/>
  <c r="K574" i="5" s="1"/>
  <c r="D575" i="5"/>
  <c r="F575" i="5" s="1"/>
  <c r="G575" i="5" s="1"/>
  <c r="C575" i="5"/>
  <c r="D576" i="5" l="1"/>
  <c r="F576" i="5" s="1"/>
  <c r="G576" i="5" s="1"/>
  <c r="C576" i="5"/>
  <c r="K575" i="5" a="1"/>
  <c r="K575" i="5" s="1"/>
  <c r="B575" i="5"/>
  <c r="H575" i="5"/>
  <c r="E575" i="5"/>
  <c r="I575" i="5" a="1"/>
  <c r="I575" i="5" s="1"/>
  <c r="J575" i="5" a="1"/>
  <c r="J575" i="5" s="1"/>
  <c r="L575" i="5" a="1"/>
  <c r="L575" i="5" s="1"/>
  <c r="N574" i="5"/>
  <c r="M574" i="5" a="1"/>
  <c r="M574" i="5" s="1"/>
  <c r="O574" i="5" s="1"/>
  <c r="M575" i="5" l="1" a="1"/>
  <c r="M575" i="5" s="1"/>
  <c r="O575" i="5" s="1"/>
  <c r="N575" i="5"/>
  <c r="J576" i="5" a="1"/>
  <c r="J576" i="5" s="1"/>
  <c r="K576" i="5" a="1"/>
  <c r="K576" i="5" s="1"/>
  <c r="B576" i="5"/>
  <c r="H576" i="5"/>
  <c r="L576" i="5" a="1"/>
  <c r="L576" i="5" s="1"/>
  <c r="E576" i="5"/>
  <c r="I576" i="5" a="1"/>
  <c r="I576" i="5" s="1"/>
  <c r="D577" i="5"/>
  <c r="F577" i="5" s="1"/>
  <c r="G577" i="5" s="1"/>
  <c r="C577" i="5"/>
  <c r="N576" i="5" l="1"/>
  <c r="M576" i="5" a="1"/>
  <c r="M576" i="5" s="1"/>
  <c r="O576" i="5" s="1"/>
  <c r="D578" i="5"/>
  <c r="F578" i="5" s="1"/>
  <c r="G578" i="5" s="1"/>
  <c r="C578" i="5"/>
  <c r="B577" i="5"/>
  <c r="J577" i="5" a="1"/>
  <c r="J577" i="5" s="1"/>
  <c r="K577" i="5" a="1"/>
  <c r="K577" i="5" s="1"/>
  <c r="L577" i="5" a="1"/>
  <c r="L577" i="5" s="1"/>
  <c r="E577" i="5"/>
  <c r="H577" i="5"/>
  <c r="I577" i="5" a="1"/>
  <c r="I577" i="5" s="1"/>
  <c r="D579" i="5" l="1"/>
  <c r="F579" i="5" s="1"/>
  <c r="G579" i="5" s="1"/>
  <c r="C579" i="5"/>
  <c r="J578" i="5" a="1"/>
  <c r="J578" i="5" s="1"/>
  <c r="L578" i="5" a="1"/>
  <c r="L578" i="5" s="1"/>
  <c r="H578" i="5"/>
  <c r="B578" i="5"/>
  <c r="E578" i="5"/>
  <c r="K578" i="5" a="1"/>
  <c r="K578" i="5" s="1"/>
  <c r="I578" i="5" a="1"/>
  <c r="I578" i="5" s="1"/>
  <c r="N577" i="5"/>
  <c r="M577" i="5" a="1"/>
  <c r="M577" i="5" s="1"/>
  <c r="O577" i="5" s="1"/>
  <c r="N578" i="5" l="1"/>
  <c r="M578" i="5" a="1"/>
  <c r="M578" i="5" s="1"/>
  <c r="O578" i="5" s="1"/>
  <c r="D580" i="5"/>
  <c r="F580" i="5" s="1"/>
  <c r="G580" i="5" s="1"/>
  <c r="C580" i="5"/>
  <c r="L579" i="5" a="1"/>
  <c r="L579" i="5" s="1"/>
  <c r="B579" i="5"/>
  <c r="E579" i="5"/>
  <c r="I579" i="5" a="1"/>
  <c r="I579" i="5" s="1"/>
  <c r="J579" i="5" a="1"/>
  <c r="J579" i="5" s="1"/>
  <c r="K579" i="5" a="1"/>
  <c r="K579" i="5" s="1"/>
  <c r="H579" i="5"/>
  <c r="K580" i="5" l="1" a="1"/>
  <c r="K580" i="5" s="1"/>
  <c r="L580" i="5" a="1"/>
  <c r="L580" i="5" s="1"/>
  <c r="E580" i="5"/>
  <c r="H580" i="5"/>
  <c r="B580" i="5"/>
  <c r="I580" i="5" a="1"/>
  <c r="I580" i="5" s="1"/>
  <c r="J580" i="5" a="1"/>
  <c r="J580" i="5" s="1"/>
  <c r="D581" i="5"/>
  <c r="F581" i="5" s="1"/>
  <c r="G581" i="5" s="1"/>
  <c r="C581" i="5"/>
  <c r="N579" i="5"/>
  <c r="M579" i="5" a="1"/>
  <c r="M579" i="5" s="1"/>
  <c r="O579" i="5" s="1"/>
  <c r="M580" i="5" l="1" a="1"/>
  <c r="M580" i="5" s="1"/>
  <c r="O580" i="5" s="1"/>
  <c r="N580" i="5"/>
  <c r="D582" i="5"/>
  <c r="F582" i="5" s="1"/>
  <c r="G582" i="5" s="1"/>
  <c r="C582" i="5"/>
  <c r="B581" i="5"/>
  <c r="I581" i="5" a="1"/>
  <c r="I581" i="5" s="1"/>
  <c r="E581" i="5"/>
  <c r="H581" i="5"/>
  <c r="K581" i="5" a="1"/>
  <c r="K581" i="5" s="1"/>
  <c r="J581" i="5" a="1"/>
  <c r="J581" i="5" s="1"/>
  <c r="L581" i="5" a="1"/>
  <c r="L581" i="5" s="1"/>
  <c r="D583" i="5" l="1"/>
  <c r="F583" i="5" s="1"/>
  <c r="G583" i="5" s="1"/>
  <c r="C583" i="5"/>
  <c r="H582" i="5"/>
  <c r="J582" i="5" a="1"/>
  <c r="J582" i="5" s="1"/>
  <c r="K582" i="5" a="1"/>
  <c r="K582" i="5" s="1"/>
  <c r="L582" i="5" a="1"/>
  <c r="L582" i="5" s="1"/>
  <c r="E582" i="5"/>
  <c r="B582" i="5"/>
  <c r="I582" i="5" a="1"/>
  <c r="I582" i="5" s="1"/>
  <c r="M581" i="5" a="1"/>
  <c r="M581" i="5" s="1"/>
  <c r="O581" i="5" s="1"/>
  <c r="N581" i="5"/>
  <c r="M582" i="5" l="1" a="1"/>
  <c r="M582" i="5" s="1"/>
  <c r="O582" i="5" s="1"/>
  <c r="N582" i="5"/>
  <c r="H583" i="5"/>
  <c r="E583" i="5"/>
  <c r="L583" i="5" a="1"/>
  <c r="L583" i="5" s="1"/>
  <c r="B583" i="5"/>
  <c r="I583" i="5" a="1"/>
  <c r="I583" i="5" s="1"/>
  <c r="J583" i="5" a="1"/>
  <c r="J583" i="5" s="1"/>
  <c r="K583" i="5" a="1"/>
  <c r="K583" i="5" s="1"/>
  <c r="D584" i="5"/>
  <c r="F584" i="5" s="1"/>
  <c r="G584" i="5" s="1"/>
  <c r="C584" i="5"/>
  <c r="B584" i="5" l="1"/>
  <c r="K584" i="5" a="1"/>
  <c r="K584" i="5" s="1"/>
  <c r="L584" i="5" a="1"/>
  <c r="L584" i="5" s="1"/>
  <c r="E584" i="5"/>
  <c r="I584" i="5" a="1"/>
  <c r="I584" i="5" s="1"/>
  <c r="J584" i="5" a="1"/>
  <c r="J584" i="5" s="1"/>
  <c r="H584" i="5"/>
  <c r="D585" i="5"/>
  <c r="F585" i="5" s="1"/>
  <c r="G585" i="5" s="1"/>
  <c r="C585" i="5"/>
  <c r="M583" i="5" a="1"/>
  <c r="M583" i="5" s="1"/>
  <c r="O583" i="5" s="1"/>
  <c r="N583" i="5"/>
  <c r="M584" i="5" l="1" a="1"/>
  <c r="M584" i="5" s="1"/>
  <c r="O584" i="5" s="1"/>
  <c r="N584" i="5"/>
  <c r="I585" i="5" a="1"/>
  <c r="I585" i="5" s="1"/>
  <c r="J585" i="5" a="1"/>
  <c r="J585" i="5" s="1"/>
  <c r="H585" i="5"/>
  <c r="L585" i="5" a="1"/>
  <c r="L585" i="5" s="1"/>
  <c r="K585" i="5" a="1"/>
  <c r="K585" i="5" s="1"/>
  <c r="E585" i="5"/>
  <c r="B585" i="5"/>
  <c r="D586" i="5"/>
  <c r="F586" i="5" s="1"/>
  <c r="G586" i="5" s="1"/>
  <c r="C586" i="5"/>
  <c r="M585" i="5" l="1" a="1"/>
  <c r="M585" i="5" s="1"/>
  <c r="O585" i="5" s="1"/>
  <c r="N585" i="5"/>
  <c r="H586" i="5"/>
  <c r="B586" i="5"/>
  <c r="E586" i="5"/>
  <c r="L586" i="5" a="1"/>
  <c r="L586" i="5" s="1"/>
  <c r="I586" i="5" a="1"/>
  <c r="I586" i="5" s="1"/>
  <c r="J586" i="5" a="1"/>
  <c r="J586" i="5" s="1"/>
  <c r="K586" i="5" a="1"/>
  <c r="K586" i="5" s="1"/>
  <c r="D587" i="5"/>
  <c r="F587" i="5" s="1"/>
  <c r="G587" i="5" s="1"/>
  <c r="C587" i="5"/>
  <c r="H587" i="5" l="1"/>
  <c r="J587" i="5" a="1"/>
  <c r="J587" i="5" s="1"/>
  <c r="K587" i="5" a="1"/>
  <c r="K587" i="5" s="1"/>
  <c r="L587" i="5" a="1"/>
  <c r="L587" i="5" s="1"/>
  <c r="B587" i="5"/>
  <c r="E587" i="5"/>
  <c r="I587" i="5" a="1"/>
  <c r="I587" i="5" s="1"/>
  <c r="D588" i="5"/>
  <c r="F588" i="5" s="1"/>
  <c r="G588" i="5" s="1"/>
  <c r="C588" i="5"/>
  <c r="M586" i="5" a="1"/>
  <c r="M586" i="5" s="1"/>
  <c r="O586" i="5" s="1"/>
  <c r="N586" i="5"/>
  <c r="B588" i="5" l="1"/>
  <c r="H588" i="5"/>
  <c r="E588" i="5"/>
  <c r="I588" i="5" a="1"/>
  <c r="I588" i="5" s="1"/>
  <c r="J588" i="5" a="1"/>
  <c r="J588" i="5" s="1"/>
  <c r="K588" i="5" a="1"/>
  <c r="K588" i="5" s="1"/>
  <c r="L588" i="5" a="1"/>
  <c r="L588" i="5" s="1"/>
  <c r="D589" i="5"/>
  <c r="F589" i="5" s="1"/>
  <c r="G589" i="5" s="1"/>
  <c r="C589" i="5"/>
  <c r="M587" i="5" a="1"/>
  <c r="M587" i="5" s="1"/>
  <c r="O587" i="5" s="1"/>
  <c r="N587" i="5"/>
  <c r="B589" i="5" l="1"/>
  <c r="K589" i="5" a="1"/>
  <c r="K589" i="5" s="1"/>
  <c r="J589" i="5" a="1"/>
  <c r="J589" i="5" s="1"/>
  <c r="L589" i="5" a="1"/>
  <c r="L589" i="5" s="1"/>
  <c r="E589" i="5"/>
  <c r="H589" i="5"/>
  <c r="I589" i="5" a="1"/>
  <c r="I589" i="5" s="1"/>
  <c r="M588" i="5" a="1"/>
  <c r="M588" i="5" s="1"/>
  <c r="O588" i="5" s="1"/>
  <c r="N588" i="5"/>
  <c r="D590" i="5"/>
  <c r="F590" i="5" s="1"/>
  <c r="G590" i="5" s="1"/>
  <c r="C590" i="5"/>
  <c r="M589" i="5" l="1" a="1"/>
  <c r="M589" i="5" s="1"/>
  <c r="O589" i="5" s="1"/>
  <c r="N589" i="5"/>
  <c r="D591" i="5"/>
  <c r="F591" i="5" s="1"/>
  <c r="G591" i="5" s="1"/>
  <c r="C591" i="5"/>
  <c r="J590" i="5" a="1"/>
  <c r="J590" i="5" s="1"/>
  <c r="K590" i="5" a="1"/>
  <c r="K590" i="5" s="1"/>
  <c r="L590" i="5" a="1"/>
  <c r="L590" i="5" s="1"/>
  <c r="H590" i="5"/>
  <c r="E590" i="5"/>
  <c r="I590" i="5" a="1"/>
  <c r="I590" i="5" s="1"/>
  <c r="B590" i="5"/>
  <c r="D592" i="5" l="1"/>
  <c r="F592" i="5" s="1"/>
  <c r="G592" i="5" s="1"/>
  <c r="C592" i="5"/>
  <c r="J591" i="5" a="1"/>
  <c r="J591" i="5" s="1"/>
  <c r="K591" i="5" a="1"/>
  <c r="K591" i="5" s="1"/>
  <c r="I591" i="5" a="1"/>
  <c r="I591" i="5" s="1"/>
  <c r="B591" i="5"/>
  <c r="E591" i="5"/>
  <c r="L591" i="5" a="1"/>
  <c r="L591" i="5" s="1"/>
  <c r="H591" i="5"/>
  <c r="M590" i="5" a="1"/>
  <c r="M590" i="5" s="1"/>
  <c r="O590" i="5" s="1"/>
  <c r="N590" i="5"/>
  <c r="D593" i="5" l="1"/>
  <c r="F593" i="5" s="1"/>
  <c r="G593" i="5" s="1"/>
  <c r="C593" i="5"/>
  <c r="N591" i="5"/>
  <c r="M591" i="5" a="1"/>
  <c r="M591" i="5" s="1"/>
  <c r="O591" i="5" s="1"/>
  <c r="I592" i="5" a="1"/>
  <c r="I592" i="5" s="1"/>
  <c r="K592" i="5" a="1"/>
  <c r="K592" i="5" s="1"/>
  <c r="J592" i="5" a="1"/>
  <c r="J592" i="5" s="1"/>
  <c r="B592" i="5"/>
  <c r="H592" i="5"/>
  <c r="E592" i="5"/>
  <c r="L592" i="5" a="1"/>
  <c r="L592" i="5" s="1"/>
  <c r="E593" i="5" l="1"/>
  <c r="L593" i="5" a="1"/>
  <c r="L593" i="5" s="1"/>
  <c r="I593" i="5" a="1"/>
  <c r="I593" i="5" s="1"/>
  <c r="H593" i="5"/>
  <c r="K593" i="5" a="1"/>
  <c r="K593" i="5" s="1"/>
  <c r="B593" i="5"/>
  <c r="J593" i="5" a="1"/>
  <c r="J593" i="5" s="1"/>
  <c r="D594" i="5"/>
  <c r="F594" i="5" s="1"/>
  <c r="G594" i="5" s="1"/>
  <c r="C594" i="5"/>
  <c r="N592" i="5"/>
  <c r="M592" i="5" a="1"/>
  <c r="M592" i="5" s="1"/>
  <c r="O592" i="5" s="1"/>
  <c r="N593" i="5" l="1"/>
  <c r="M593" i="5" a="1"/>
  <c r="M593" i="5" s="1"/>
  <c r="O593" i="5" s="1"/>
  <c r="D595" i="5"/>
  <c r="F595" i="5" s="1"/>
  <c r="G595" i="5" s="1"/>
  <c r="C595" i="5"/>
  <c r="I594" i="5" a="1"/>
  <c r="I594" i="5" s="1"/>
  <c r="J594" i="5" a="1"/>
  <c r="J594" i="5" s="1"/>
  <c r="B594" i="5"/>
  <c r="K594" i="5" a="1"/>
  <c r="K594" i="5" s="1"/>
  <c r="E594" i="5"/>
  <c r="L594" i="5" a="1"/>
  <c r="L594" i="5" s="1"/>
  <c r="H594" i="5"/>
  <c r="D596" i="5" l="1"/>
  <c r="F596" i="5" s="1"/>
  <c r="G596" i="5" s="1"/>
  <c r="C596" i="5"/>
  <c r="M594" i="5" a="1"/>
  <c r="M594" i="5" s="1"/>
  <c r="O594" i="5" s="1"/>
  <c r="N594" i="5"/>
  <c r="H595" i="5"/>
  <c r="L595" i="5" a="1"/>
  <c r="L595" i="5" s="1"/>
  <c r="I595" i="5" a="1"/>
  <c r="I595" i="5" s="1"/>
  <c r="J595" i="5" a="1"/>
  <c r="J595" i="5" s="1"/>
  <c r="B595" i="5"/>
  <c r="K595" i="5" a="1"/>
  <c r="K595" i="5" s="1"/>
  <c r="E595" i="5"/>
  <c r="M595" i="5" l="1" a="1"/>
  <c r="M595" i="5" s="1"/>
  <c r="O595" i="5" s="1"/>
  <c r="N595" i="5"/>
  <c r="D597" i="5"/>
  <c r="F597" i="5" s="1"/>
  <c r="G597" i="5" s="1"/>
  <c r="C597" i="5"/>
  <c r="E596" i="5"/>
  <c r="L596" i="5" a="1"/>
  <c r="L596" i="5" s="1"/>
  <c r="K596" i="5" a="1"/>
  <c r="K596" i="5" s="1"/>
  <c r="H596" i="5"/>
  <c r="I596" i="5" a="1"/>
  <c r="I596" i="5" s="1"/>
  <c r="J596" i="5" a="1"/>
  <c r="J596" i="5" s="1"/>
  <c r="B596" i="5"/>
  <c r="E597" i="5" l="1"/>
  <c r="B597" i="5"/>
  <c r="L597" i="5" a="1"/>
  <c r="L597" i="5" s="1"/>
  <c r="I597" i="5" a="1"/>
  <c r="I597" i="5" s="1"/>
  <c r="K597" i="5" a="1"/>
  <c r="K597" i="5" s="1"/>
  <c r="H597" i="5"/>
  <c r="J597" i="5" a="1"/>
  <c r="J597" i="5" s="1"/>
  <c r="D598" i="5"/>
  <c r="F598" i="5" s="1"/>
  <c r="G598" i="5" s="1"/>
  <c r="C598" i="5"/>
  <c r="M596" i="5" a="1"/>
  <c r="M596" i="5" s="1"/>
  <c r="O596" i="5" s="1"/>
  <c r="N596" i="5"/>
  <c r="N597" i="5" l="1"/>
  <c r="M597" i="5" a="1"/>
  <c r="M597" i="5" s="1"/>
  <c r="O597" i="5" s="1"/>
  <c r="I598" i="5" a="1"/>
  <c r="I598" i="5" s="1"/>
  <c r="B598" i="5"/>
  <c r="K598" i="5" a="1"/>
  <c r="K598" i="5" s="1"/>
  <c r="E598" i="5"/>
  <c r="J598" i="5" a="1"/>
  <c r="J598" i="5" s="1"/>
  <c r="L598" i="5" a="1"/>
  <c r="L598" i="5" s="1"/>
  <c r="H598" i="5"/>
  <c r="D599" i="5"/>
  <c r="F599" i="5" s="1"/>
  <c r="G599" i="5" s="1"/>
  <c r="C599" i="5"/>
  <c r="D600" i="5" l="1"/>
  <c r="F600" i="5" s="1"/>
  <c r="G600" i="5" s="1"/>
  <c r="C600" i="5"/>
  <c r="E599" i="5"/>
  <c r="L599" i="5" a="1"/>
  <c r="L599" i="5" s="1"/>
  <c r="K599" i="5" a="1"/>
  <c r="K599" i="5" s="1"/>
  <c r="H599" i="5"/>
  <c r="I599" i="5" a="1"/>
  <c r="I599" i="5" s="1"/>
  <c r="J599" i="5" a="1"/>
  <c r="J599" i="5" s="1"/>
  <c r="B599" i="5"/>
  <c r="M598" i="5" a="1"/>
  <c r="M598" i="5" s="1"/>
  <c r="O598" i="5" s="1"/>
  <c r="N598" i="5"/>
  <c r="M599" i="5" l="1" a="1"/>
  <c r="M599" i="5" s="1"/>
  <c r="O599" i="5" s="1"/>
  <c r="N599" i="5"/>
  <c r="K600" i="5" a="1"/>
  <c r="K600" i="5" s="1"/>
  <c r="E600" i="5"/>
  <c r="L600" i="5" a="1"/>
  <c r="L600" i="5" s="1"/>
  <c r="H600" i="5"/>
  <c r="I600" i="5" a="1"/>
  <c r="I600" i="5" s="1"/>
  <c r="J600" i="5" a="1"/>
  <c r="J600" i="5" s="1"/>
  <c r="B600" i="5"/>
  <c r="D601" i="5"/>
  <c r="F601" i="5" s="1"/>
  <c r="G601" i="5" s="1"/>
  <c r="C601" i="5"/>
  <c r="M600" i="5" l="1" a="1"/>
  <c r="M600" i="5" s="1"/>
  <c r="O600" i="5" s="1"/>
  <c r="N600" i="5"/>
  <c r="K601" i="5" a="1"/>
  <c r="K601" i="5" s="1"/>
  <c r="E601" i="5"/>
  <c r="L601" i="5" a="1"/>
  <c r="L601" i="5" s="1"/>
  <c r="H601" i="5"/>
  <c r="J601" i="5" a="1"/>
  <c r="J601" i="5" s="1"/>
  <c r="I601" i="5" a="1"/>
  <c r="I601" i="5" s="1"/>
  <c r="B601" i="5"/>
  <c r="D602" i="5"/>
  <c r="F602" i="5" s="1"/>
  <c r="G602" i="5" s="1"/>
  <c r="C602" i="5"/>
  <c r="N601" i="5" l="1"/>
  <c r="M601" i="5" a="1"/>
  <c r="M601" i="5" s="1"/>
  <c r="O601" i="5" s="1"/>
  <c r="I602" i="5" a="1"/>
  <c r="I602" i="5" s="1"/>
  <c r="J602" i="5" a="1"/>
  <c r="J602" i="5" s="1"/>
  <c r="B602" i="5"/>
  <c r="E602" i="5"/>
  <c r="L602" i="5" a="1"/>
  <c r="L602" i="5" s="1"/>
  <c r="H602" i="5"/>
  <c r="K602" i="5" a="1"/>
  <c r="K602" i="5" s="1"/>
  <c r="D603" i="5"/>
  <c r="F603" i="5" s="1"/>
  <c r="G603" i="5" s="1"/>
  <c r="C603" i="5"/>
  <c r="M602" i="5" l="1" a="1"/>
  <c r="M602" i="5" s="1"/>
  <c r="O602" i="5" s="1"/>
  <c r="N602" i="5"/>
  <c r="D604" i="5"/>
  <c r="F604" i="5" s="1"/>
  <c r="G604" i="5" s="1"/>
  <c r="C604" i="5"/>
  <c r="E603" i="5"/>
  <c r="L603" i="5" a="1"/>
  <c r="L603" i="5" s="1"/>
  <c r="H603" i="5"/>
  <c r="I603" i="5" a="1"/>
  <c r="I603" i="5" s="1"/>
  <c r="B603" i="5"/>
  <c r="K603" i="5" a="1"/>
  <c r="K603" i="5" s="1"/>
  <c r="J603" i="5" a="1"/>
  <c r="J603" i="5" s="1"/>
  <c r="M603" i="5" l="1" a="1"/>
  <c r="M603" i="5" s="1"/>
  <c r="O603" i="5" s="1"/>
  <c r="N603" i="5"/>
  <c r="K604" i="5" a="1"/>
  <c r="K604" i="5" s="1"/>
  <c r="L604" i="5" a="1"/>
  <c r="L604" i="5" s="1"/>
  <c r="H604" i="5"/>
  <c r="E604" i="5"/>
  <c r="J604" i="5" a="1"/>
  <c r="J604" i="5" s="1"/>
  <c r="B604" i="5"/>
  <c r="I604" i="5" a="1"/>
  <c r="I604" i="5" s="1"/>
  <c r="D605" i="5"/>
  <c r="F605" i="5" s="1"/>
  <c r="G605" i="5" s="1"/>
  <c r="C605" i="5"/>
  <c r="N604" i="5" l="1"/>
  <c r="M604" i="5" a="1"/>
  <c r="M604" i="5" s="1"/>
  <c r="O604" i="5" s="1"/>
  <c r="D606" i="5"/>
  <c r="F606" i="5" s="1"/>
  <c r="G606" i="5" s="1"/>
  <c r="C606" i="5"/>
  <c r="K605" i="5" a="1"/>
  <c r="K605" i="5" s="1"/>
  <c r="H605" i="5"/>
  <c r="I605" i="5" a="1"/>
  <c r="I605" i="5" s="1"/>
  <c r="E605" i="5"/>
  <c r="L605" i="5" a="1"/>
  <c r="L605" i="5" s="1"/>
  <c r="J605" i="5" a="1"/>
  <c r="J605" i="5" s="1"/>
  <c r="B605" i="5"/>
  <c r="N605" i="5" l="1"/>
  <c r="M605" i="5" a="1"/>
  <c r="M605" i="5" s="1"/>
  <c r="O605" i="5" s="1"/>
  <c r="E606" i="5"/>
  <c r="L606" i="5" a="1"/>
  <c r="L606" i="5" s="1"/>
  <c r="H606" i="5"/>
  <c r="B606" i="5"/>
  <c r="K606" i="5" a="1"/>
  <c r="K606" i="5" s="1"/>
  <c r="I606" i="5" a="1"/>
  <c r="I606" i="5" s="1"/>
  <c r="J606" i="5" a="1"/>
  <c r="J606" i="5" s="1"/>
  <c r="D607" i="5"/>
  <c r="F607" i="5" s="1"/>
  <c r="G607" i="5" s="1"/>
  <c r="C607" i="5"/>
  <c r="M606" i="5" l="1" a="1"/>
  <c r="M606" i="5" s="1"/>
  <c r="O606" i="5" s="1"/>
  <c r="N606" i="5"/>
  <c r="E607" i="5"/>
  <c r="J607" i="5" a="1"/>
  <c r="J607" i="5" s="1"/>
  <c r="L607" i="5" a="1"/>
  <c r="L607" i="5" s="1"/>
  <c r="H607" i="5"/>
  <c r="I607" i="5" a="1"/>
  <c r="I607" i="5" s="1"/>
  <c r="B607" i="5"/>
  <c r="K607" i="5" a="1"/>
  <c r="K607" i="5" s="1"/>
  <c r="D608" i="5"/>
  <c r="F608" i="5" s="1"/>
  <c r="G608" i="5" s="1"/>
  <c r="C608" i="5"/>
  <c r="N607" i="5" l="1"/>
  <c r="M607" i="5" a="1"/>
  <c r="M607" i="5" s="1"/>
  <c r="O607" i="5" s="1"/>
  <c r="D609" i="5"/>
  <c r="F609" i="5" s="1"/>
  <c r="G609" i="5" s="1"/>
  <c r="C609" i="5"/>
  <c r="K608" i="5" a="1"/>
  <c r="K608" i="5" s="1"/>
  <c r="L608" i="5" a="1"/>
  <c r="L608" i="5" s="1"/>
  <c r="H608" i="5"/>
  <c r="J608" i="5" a="1"/>
  <c r="J608" i="5" s="1"/>
  <c r="B608" i="5"/>
  <c r="E608" i="5"/>
  <c r="I608" i="5" a="1"/>
  <c r="I608" i="5" s="1"/>
  <c r="K609" i="5" l="1" a="1"/>
  <c r="K609" i="5" s="1"/>
  <c r="H609" i="5"/>
  <c r="I609" i="5" a="1"/>
  <c r="I609" i="5" s="1"/>
  <c r="E609" i="5"/>
  <c r="J609" i="5" a="1"/>
  <c r="J609" i="5" s="1"/>
  <c r="B609" i="5"/>
  <c r="L609" i="5" a="1"/>
  <c r="L609" i="5" s="1"/>
  <c r="D610" i="5"/>
  <c r="F610" i="5" s="1"/>
  <c r="G610" i="5" s="1"/>
  <c r="C610" i="5"/>
  <c r="M608" i="5" a="1"/>
  <c r="M608" i="5" s="1"/>
  <c r="O608" i="5" s="1"/>
  <c r="N608" i="5"/>
  <c r="D611" i="5" l="1"/>
  <c r="F611" i="5" s="1"/>
  <c r="G611" i="5" s="1"/>
  <c r="C611" i="5"/>
  <c r="N609" i="5"/>
  <c r="M609" i="5" a="1"/>
  <c r="M609" i="5" s="1"/>
  <c r="O609" i="5" s="1"/>
  <c r="I610" i="5" a="1"/>
  <c r="I610" i="5" s="1"/>
  <c r="J610" i="5" a="1"/>
  <c r="J610" i="5" s="1"/>
  <c r="B610" i="5"/>
  <c r="K610" i="5" a="1"/>
  <c r="K610" i="5" s="1"/>
  <c r="L610" i="5" a="1"/>
  <c r="L610" i="5" s="1"/>
  <c r="E610" i="5"/>
  <c r="H610" i="5"/>
  <c r="N610" i="5" l="1"/>
  <c r="M610" i="5" a="1"/>
  <c r="M610" i="5" s="1"/>
  <c r="O610" i="5" s="1"/>
  <c r="D612" i="5"/>
  <c r="F612" i="5" s="1"/>
  <c r="G612" i="5" s="1"/>
  <c r="C612" i="5"/>
  <c r="E611" i="5"/>
  <c r="L611" i="5" a="1"/>
  <c r="L611" i="5" s="1"/>
  <c r="I611" i="5" a="1"/>
  <c r="I611" i="5" s="1"/>
  <c r="H611" i="5"/>
  <c r="B611" i="5"/>
  <c r="K611" i="5" a="1"/>
  <c r="K611" i="5" s="1"/>
  <c r="J611" i="5" a="1"/>
  <c r="J611" i="5" s="1"/>
  <c r="D613" i="5" l="1"/>
  <c r="F613" i="5" s="1"/>
  <c r="G613" i="5" s="1"/>
  <c r="C613" i="5"/>
  <c r="K612" i="5" a="1"/>
  <c r="K612" i="5" s="1"/>
  <c r="H612" i="5"/>
  <c r="I612" i="5" a="1"/>
  <c r="I612" i="5" s="1"/>
  <c r="E612" i="5"/>
  <c r="L612" i="5" a="1"/>
  <c r="L612" i="5" s="1"/>
  <c r="J612" i="5" a="1"/>
  <c r="J612" i="5" s="1"/>
  <c r="B612" i="5"/>
  <c r="M611" i="5" a="1"/>
  <c r="M611" i="5" s="1"/>
  <c r="O611" i="5" s="1"/>
  <c r="N611" i="5"/>
  <c r="N612" i="5" l="1"/>
  <c r="M612" i="5" a="1"/>
  <c r="M612" i="5" s="1"/>
  <c r="O612" i="5" s="1"/>
  <c r="K613" i="5" a="1"/>
  <c r="K613" i="5" s="1"/>
  <c r="H613" i="5"/>
  <c r="L613" i="5" a="1"/>
  <c r="L613" i="5" s="1"/>
  <c r="I613" i="5" a="1"/>
  <c r="I613" i="5" s="1"/>
  <c r="E613" i="5"/>
  <c r="J613" i="5" a="1"/>
  <c r="J613" i="5" s="1"/>
  <c r="B613" i="5"/>
  <c r="D614" i="5"/>
  <c r="F614" i="5" s="1"/>
  <c r="G614" i="5" s="1"/>
  <c r="C614" i="5"/>
  <c r="D615" i="5" l="1"/>
  <c r="F615" i="5" s="1"/>
  <c r="G615" i="5" s="1"/>
  <c r="C615" i="5"/>
  <c r="N613" i="5"/>
  <c r="M613" i="5" a="1"/>
  <c r="M613" i="5" s="1"/>
  <c r="O613" i="5" s="1"/>
  <c r="I614" i="5" a="1"/>
  <c r="I614" i="5" s="1"/>
  <c r="J614" i="5" a="1"/>
  <c r="J614" i="5" s="1"/>
  <c r="B614" i="5"/>
  <c r="L614" i="5" a="1"/>
  <c r="L614" i="5" s="1"/>
  <c r="H614" i="5"/>
  <c r="K614" i="5" a="1"/>
  <c r="K614" i="5" s="1"/>
  <c r="E614" i="5"/>
  <c r="D616" i="5" l="1"/>
  <c r="F616" i="5" s="1"/>
  <c r="G616" i="5" s="1"/>
  <c r="C616" i="5"/>
  <c r="M614" i="5" a="1"/>
  <c r="M614" i="5" s="1"/>
  <c r="O614" i="5" s="1"/>
  <c r="N614" i="5"/>
  <c r="E615" i="5"/>
  <c r="L615" i="5" a="1"/>
  <c r="L615" i="5" s="1"/>
  <c r="H615" i="5"/>
  <c r="I615" i="5" a="1"/>
  <c r="I615" i="5" s="1"/>
  <c r="B615" i="5"/>
  <c r="K615" i="5" a="1"/>
  <c r="K615" i="5" s="1"/>
  <c r="J615" i="5" a="1"/>
  <c r="J615" i="5" s="1"/>
  <c r="M615" i="5" l="1" a="1"/>
  <c r="M615" i="5" s="1"/>
  <c r="O615" i="5" s="1"/>
  <c r="N615" i="5"/>
  <c r="D617" i="5"/>
  <c r="F617" i="5" s="1"/>
  <c r="G617" i="5" s="1"/>
  <c r="C617" i="5"/>
  <c r="K616" i="5" a="1"/>
  <c r="K616" i="5" s="1"/>
  <c r="H616" i="5"/>
  <c r="J616" i="5" a="1"/>
  <c r="J616" i="5" s="1"/>
  <c r="E616" i="5"/>
  <c r="L616" i="5" a="1"/>
  <c r="L616" i="5" s="1"/>
  <c r="B616" i="5"/>
  <c r="I616" i="5" a="1"/>
  <c r="I616" i="5" s="1"/>
  <c r="N616" i="5" l="1"/>
  <c r="M616" i="5" a="1"/>
  <c r="M616" i="5" s="1"/>
  <c r="O616" i="5" s="1"/>
  <c r="K617" i="5" a="1"/>
  <c r="K617" i="5" s="1"/>
  <c r="H617" i="5"/>
  <c r="I617" i="5" a="1"/>
  <c r="I617" i="5" s="1"/>
  <c r="E617" i="5"/>
  <c r="J617" i="5" a="1"/>
  <c r="J617" i="5" s="1"/>
  <c r="L617" i="5" a="1"/>
  <c r="L617" i="5" s="1"/>
  <c r="B617" i="5"/>
  <c r="D618" i="5"/>
  <c r="F618" i="5" s="1"/>
  <c r="G618" i="5" s="1"/>
  <c r="C618" i="5"/>
  <c r="B618" i="5" l="1"/>
  <c r="E618" i="5"/>
  <c r="L618" i="5" a="1"/>
  <c r="L618" i="5" s="1"/>
  <c r="K618" i="5" a="1"/>
  <c r="K618" i="5" s="1"/>
  <c r="H618" i="5"/>
  <c r="J618" i="5" a="1"/>
  <c r="J618" i="5" s="1"/>
  <c r="I618" i="5" a="1"/>
  <c r="I618" i="5" s="1"/>
  <c r="N617" i="5"/>
  <c r="M617" i="5" a="1"/>
  <c r="M617" i="5" s="1"/>
  <c r="O617" i="5" s="1"/>
  <c r="D619" i="5"/>
  <c r="F619" i="5" s="1"/>
  <c r="G619" i="5" s="1"/>
  <c r="C619" i="5"/>
  <c r="M618" i="5" l="1" a="1"/>
  <c r="M618" i="5" s="1"/>
  <c r="O618" i="5" s="1"/>
  <c r="N618" i="5"/>
  <c r="D620" i="5"/>
  <c r="F620" i="5" s="1"/>
  <c r="G620" i="5" s="1"/>
  <c r="C620" i="5"/>
  <c r="E619" i="5"/>
  <c r="H619" i="5"/>
  <c r="L619" i="5" a="1"/>
  <c r="L619" i="5" s="1"/>
  <c r="I619" i="5" a="1"/>
  <c r="I619" i="5" s="1"/>
  <c r="B619" i="5"/>
  <c r="J619" i="5" a="1"/>
  <c r="J619" i="5" s="1"/>
  <c r="K619" i="5" a="1"/>
  <c r="K619" i="5" s="1"/>
  <c r="M619" i="5" l="1" a="1"/>
  <c r="M619" i="5" s="1"/>
  <c r="O619" i="5" s="1"/>
  <c r="N619" i="5"/>
  <c r="K620" i="5" a="1"/>
  <c r="K620" i="5" s="1"/>
  <c r="E620" i="5"/>
  <c r="L620" i="5" a="1"/>
  <c r="L620" i="5" s="1"/>
  <c r="H620" i="5"/>
  <c r="J620" i="5" a="1"/>
  <c r="J620" i="5" s="1"/>
  <c r="B620" i="5"/>
  <c r="I620" i="5" a="1"/>
  <c r="I620" i="5" s="1"/>
  <c r="D621" i="5"/>
  <c r="F621" i="5" s="1"/>
  <c r="G621" i="5" s="1"/>
  <c r="C621" i="5"/>
  <c r="M620" i="5" l="1" a="1"/>
  <c r="M620" i="5" s="1"/>
  <c r="O620" i="5" s="1"/>
  <c r="N620" i="5"/>
  <c r="D622" i="5"/>
  <c r="F622" i="5" s="1"/>
  <c r="G622" i="5" s="1"/>
  <c r="C622" i="5"/>
  <c r="K621" i="5" a="1"/>
  <c r="K621" i="5" s="1"/>
  <c r="I621" i="5" a="1"/>
  <c r="I621" i="5" s="1"/>
  <c r="E621" i="5"/>
  <c r="H621" i="5"/>
  <c r="L621" i="5" a="1"/>
  <c r="L621" i="5" s="1"/>
  <c r="J621" i="5" a="1"/>
  <c r="J621" i="5" s="1"/>
  <c r="B621" i="5"/>
  <c r="B622" i="5" l="1"/>
  <c r="E622" i="5"/>
  <c r="L622" i="5" a="1"/>
  <c r="L622" i="5" s="1"/>
  <c r="H622" i="5"/>
  <c r="K622" i="5" a="1"/>
  <c r="K622" i="5" s="1"/>
  <c r="I622" i="5" a="1"/>
  <c r="I622" i="5" s="1"/>
  <c r="J622" i="5" a="1"/>
  <c r="J622" i="5" s="1"/>
  <c r="D623" i="5"/>
  <c r="F623" i="5" s="1"/>
  <c r="G623" i="5" s="1"/>
  <c r="C623" i="5"/>
  <c r="N621" i="5"/>
  <c r="M621" i="5" a="1"/>
  <c r="M621" i="5" s="1"/>
  <c r="O621" i="5" s="1"/>
  <c r="N622" i="5" l="1"/>
  <c r="M622" i="5" a="1"/>
  <c r="M622" i="5" s="1"/>
  <c r="O622" i="5" s="1"/>
  <c r="D624" i="5"/>
  <c r="F624" i="5" s="1"/>
  <c r="G624" i="5" s="1"/>
  <c r="C624" i="5"/>
  <c r="E623" i="5"/>
  <c r="H623" i="5"/>
  <c r="L623" i="5" a="1"/>
  <c r="L623" i="5" s="1"/>
  <c r="I623" i="5" a="1"/>
  <c r="I623" i="5" s="1"/>
  <c r="B623" i="5"/>
  <c r="K623" i="5" a="1"/>
  <c r="K623" i="5" s="1"/>
  <c r="J623" i="5" a="1"/>
  <c r="J623" i="5" s="1"/>
  <c r="M623" i="5" l="1" a="1"/>
  <c r="M623" i="5" s="1"/>
  <c r="O623" i="5" s="1"/>
  <c r="N623" i="5"/>
  <c r="K624" i="5" a="1"/>
  <c r="K624" i="5" s="1"/>
  <c r="L624" i="5" a="1"/>
  <c r="L624" i="5" s="1"/>
  <c r="H624" i="5"/>
  <c r="E624" i="5"/>
  <c r="J624" i="5" a="1"/>
  <c r="J624" i="5" s="1"/>
  <c r="B624" i="5"/>
  <c r="I624" i="5" a="1"/>
  <c r="I624" i="5" s="1"/>
  <c r="D625" i="5"/>
  <c r="F625" i="5" s="1"/>
  <c r="G625" i="5" s="1"/>
  <c r="C625" i="5"/>
  <c r="N624" i="5" l="1"/>
  <c r="M624" i="5" a="1"/>
  <c r="M624" i="5" s="1"/>
  <c r="O624" i="5" s="1"/>
  <c r="K625" i="5" a="1"/>
  <c r="K625" i="5" s="1"/>
  <c r="H625" i="5"/>
  <c r="I625" i="5" a="1"/>
  <c r="I625" i="5" s="1"/>
  <c r="L625" i="5" a="1"/>
  <c r="L625" i="5" s="1"/>
  <c r="B625" i="5"/>
  <c r="E625" i="5"/>
  <c r="J625" i="5" a="1"/>
  <c r="J625" i="5" s="1"/>
  <c r="D626" i="5"/>
  <c r="F626" i="5" s="1"/>
  <c r="G626" i="5" s="1"/>
  <c r="C626" i="5"/>
  <c r="D627" i="5" l="1"/>
  <c r="F627" i="5" s="1"/>
  <c r="G627" i="5" s="1"/>
  <c r="C627" i="5"/>
  <c r="N625" i="5"/>
  <c r="M625" i="5" a="1"/>
  <c r="M625" i="5" s="1"/>
  <c r="O625" i="5" s="1"/>
  <c r="I626" i="5" a="1"/>
  <c r="I626" i="5" s="1"/>
  <c r="J626" i="5" a="1"/>
  <c r="J626" i="5" s="1"/>
  <c r="B626" i="5"/>
  <c r="E626" i="5"/>
  <c r="L626" i="5" a="1"/>
  <c r="L626" i="5" s="1"/>
  <c r="H626" i="5"/>
  <c r="K626" i="5" a="1"/>
  <c r="K626" i="5" s="1"/>
  <c r="D628" i="5" l="1"/>
  <c r="F628" i="5" s="1"/>
  <c r="G628" i="5" s="1"/>
  <c r="C628" i="5"/>
  <c r="E627" i="5"/>
  <c r="L627" i="5" a="1"/>
  <c r="L627" i="5" s="1"/>
  <c r="H627" i="5"/>
  <c r="I627" i="5" a="1"/>
  <c r="I627" i="5" s="1"/>
  <c r="B627" i="5"/>
  <c r="K627" i="5" a="1"/>
  <c r="K627" i="5" s="1"/>
  <c r="J627" i="5" a="1"/>
  <c r="J627" i="5" s="1"/>
  <c r="N626" i="5"/>
  <c r="M626" i="5" a="1"/>
  <c r="M626" i="5" s="1"/>
  <c r="O626" i="5" s="1"/>
  <c r="M627" i="5" l="1" a="1"/>
  <c r="M627" i="5" s="1"/>
  <c r="O627" i="5" s="1"/>
  <c r="N627" i="5"/>
  <c r="D629" i="5"/>
  <c r="F629" i="5" s="1"/>
  <c r="G629" i="5" s="1"/>
  <c r="C629" i="5"/>
  <c r="K628" i="5" a="1"/>
  <c r="K628" i="5" s="1"/>
  <c r="H628" i="5"/>
  <c r="E628" i="5"/>
  <c r="L628" i="5" a="1"/>
  <c r="L628" i="5" s="1"/>
  <c r="J628" i="5" a="1"/>
  <c r="J628" i="5" s="1"/>
  <c r="B628" i="5"/>
  <c r="I628" i="5" a="1"/>
  <c r="I628" i="5" s="1"/>
  <c r="M628" i="5" l="1" a="1"/>
  <c r="M628" i="5" s="1"/>
  <c r="O628" i="5" s="1"/>
  <c r="N628" i="5"/>
  <c r="D630" i="5"/>
  <c r="F630" i="5" s="1"/>
  <c r="G630" i="5" s="1"/>
  <c r="C630" i="5"/>
  <c r="K629" i="5" a="1"/>
  <c r="K629" i="5" s="1"/>
  <c r="E629" i="5"/>
  <c r="B629" i="5"/>
  <c r="H629" i="5"/>
  <c r="I629" i="5" a="1"/>
  <c r="I629" i="5" s="1"/>
  <c r="L629" i="5" a="1"/>
  <c r="L629" i="5" s="1"/>
  <c r="J629" i="5" a="1"/>
  <c r="J629" i="5" s="1"/>
  <c r="D631" i="5" l="1"/>
  <c r="F631" i="5" s="1"/>
  <c r="G631" i="5" s="1"/>
  <c r="C631" i="5"/>
  <c r="I630" i="5" a="1"/>
  <c r="I630" i="5" s="1"/>
  <c r="B630" i="5"/>
  <c r="E630" i="5"/>
  <c r="L630" i="5" a="1"/>
  <c r="L630" i="5" s="1"/>
  <c r="H630" i="5"/>
  <c r="K630" i="5" a="1"/>
  <c r="K630" i="5" s="1"/>
  <c r="J630" i="5" a="1"/>
  <c r="J630" i="5" s="1"/>
  <c r="N629" i="5"/>
  <c r="M629" i="5" a="1"/>
  <c r="M629" i="5" s="1"/>
  <c r="O629" i="5" s="1"/>
  <c r="M630" i="5" l="1" a="1"/>
  <c r="M630" i="5" s="1"/>
  <c r="O630" i="5" s="1"/>
  <c r="N630" i="5"/>
  <c r="D632" i="5"/>
  <c r="F632" i="5" s="1"/>
  <c r="G632" i="5" s="1"/>
  <c r="C632" i="5"/>
  <c r="E631" i="5"/>
  <c r="L631" i="5" a="1"/>
  <c r="L631" i="5" s="1"/>
  <c r="H631" i="5"/>
  <c r="B631" i="5"/>
  <c r="K631" i="5" a="1"/>
  <c r="K631" i="5" s="1"/>
  <c r="I631" i="5" a="1"/>
  <c r="I631" i="5" s="1"/>
  <c r="J631" i="5" a="1"/>
  <c r="J631" i="5" s="1"/>
  <c r="D633" i="5" l="1"/>
  <c r="F633" i="5" s="1"/>
  <c r="G633" i="5" s="1"/>
  <c r="C633" i="5"/>
  <c r="K632" i="5" a="1"/>
  <c r="K632" i="5" s="1"/>
  <c r="H632" i="5"/>
  <c r="E632" i="5"/>
  <c r="L632" i="5" a="1"/>
  <c r="L632" i="5" s="1"/>
  <c r="J632" i="5" a="1"/>
  <c r="J632" i="5" s="1"/>
  <c r="B632" i="5"/>
  <c r="I632" i="5" a="1"/>
  <c r="I632" i="5" s="1"/>
  <c r="M631" i="5" a="1"/>
  <c r="M631" i="5" s="1"/>
  <c r="O631" i="5" s="1"/>
  <c r="N631" i="5"/>
  <c r="N632" i="5" l="1"/>
  <c r="M632" i="5" a="1"/>
  <c r="M632" i="5" s="1"/>
  <c r="O632" i="5" s="1"/>
  <c r="D634" i="5"/>
  <c r="F634" i="5" s="1"/>
  <c r="G634" i="5" s="1"/>
  <c r="C634" i="5"/>
  <c r="K633" i="5" a="1"/>
  <c r="K633" i="5" s="1"/>
  <c r="I633" i="5" a="1"/>
  <c r="I633" i="5" s="1"/>
  <c r="H633" i="5"/>
  <c r="E633" i="5"/>
  <c r="B633" i="5"/>
  <c r="L633" i="5" a="1"/>
  <c r="L633" i="5" s="1"/>
  <c r="J633" i="5" a="1"/>
  <c r="J633" i="5" s="1"/>
  <c r="B634" i="5" l="1"/>
  <c r="E634" i="5"/>
  <c r="H634" i="5"/>
  <c r="J634" i="5" a="1"/>
  <c r="J634" i="5" s="1"/>
  <c r="L634" i="5" a="1"/>
  <c r="L634" i="5" s="1"/>
  <c r="K634" i="5" a="1"/>
  <c r="K634" i="5" s="1"/>
  <c r="I634" i="5" a="1"/>
  <c r="I634" i="5" s="1"/>
  <c r="D635" i="5"/>
  <c r="F635" i="5" s="1"/>
  <c r="G635" i="5" s="1"/>
  <c r="C635" i="5"/>
  <c r="M633" i="5" a="1"/>
  <c r="M633" i="5" s="1"/>
  <c r="O633" i="5" s="1"/>
  <c r="N633" i="5"/>
  <c r="M634" i="5" l="1" a="1"/>
  <c r="M634" i="5" s="1"/>
  <c r="O634" i="5" s="1"/>
  <c r="N634" i="5"/>
  <c r="D636" i="5"/>
  <c r="F636" i="5" s="1"/>
  <c r="G636" i="5" s="1"/>
  <c r="C636" i="5"/>
  <c r="E635" i="5"/>
  <c r="L635" i="5" a="1"/>
  <c r="L635" i="5" s="1"/>
  <c r="H635" i="5"/>
  <c r="J635" i="5" a="1"/>
  <c r="J635" i="5" s="1"/>
  <c r="I635" i="5" a="1"/>
  <c r="I635" i="5" s="1"/>
  <c r="B635" i="5"/>
  <c r="K635" i="5" a="1"/>
  <c r="K635" i="5" s="1"/>
  <c r="M635" i="5" l="1" a="1"/>
  <c r="M635" i="5" s="1"/>
  <c r="O635" i="5" s="1"/>
  <c r="N635" i="5"/>
  <c r="K636" i="5" a="1"/>
  <c r="K636" i="5" s="1"/>
  <c r="E636" i="5"/>
  <c r="L636" i="5" a="1"/>
  <c r="L636" i="5" s="1"/>
  <c r="J636" i="5" a="1"/>
  <c r="J636" i="5" s="1"/>
  <c r="H636" i="5"/>
  <c r="B636" i="5"/>
  <c r="I636" i="5" a="1"/>
  <c r="I636" i="5" s="1"/>
  <c r="D637" i="5"/>
  <c r="F637" i="5" s="1"/>
  <c r="G637" i="5" s="1"/>
  <c r="C637" i="5"/>
  <c r="N636" i="5" l="1"/>
  <c r="M636" i="5" a="1"/>
  <c r="M636" i="5" s="1"/>
  <c r="O636" i="5" s="1"/>
  <c r="K637" i="5" a="1"/>
  <c r="K637" i="5" s="1"/>
  <c r="L637" i="5" a="1"/>
  <c r="L637" i="5" s="1"/>
  <c r="B637" i="5"/>
  <c r="H637" i="5"/>
  <c r="I637" i="5" a="1"/>
  <c r="I637" i="5" s="1"/>
  <c r="E637" i="5"/>
  <c r="J637" i="5" a="1"/>
  <c r="J637" i="5" s="1"/>
  <c r="D638" i="5"/>
  <c r="F638" i="5" s="1"/>
  <c r="G638" i="5" s="1"/>
  <c r="C638" i="5"/>
  <c r="M637" i="5" l="1" a="1"/>
  <c r="M637" i="5" s="1"/>
  <c r="O637" i="5" s="1"/>
  <c r="N637" i="5"/>
  <c r="B638" i="5"/>
  <c r="E638" i="5"/>
  <c r="H638" i="5"/>
  <c r="L638" i="5" a="1"/>
  <c r="L638" i="5" s="1"/>
  <c r="K638" i="5" a="1"/>
  <c r="K638" i="5" s="1"/>
  <c r="I638" i="5" a="1"/>
  <c r="I638" i="5" s="1"/>
  <c r="J638" i="5" a="1"/>
  <c r="J638" i="5" s="1"/>
  <c r="D639" i="5"/>
  <c r="F639" i="5" s="1"/>
  <c r="G639" i="5" s="1"/>
  <c r="C639" i="5"/>
  <c r="M638" i="5" l="1" a="1"/>
  <c r="M638" i="5" s="1"/>
  <c r="O638" i="5" s="1"/>
  <c r="N638" i="5"/>
  <c r="E639" i="5"/>
  <c r="H639" i="5"/>
  <c r="L639" i="5" a="1"/>
  <c r="L639" i="5" s="1"/>
  <c r="I639" i="5" a="1"/>
  <c r="I639" i="5" s="1"/>
  <c r="B639" i="5"/>
  <c r="K639" i="5" a="1"/>
  <c r="K639" i="5" s="1"/>
  <c r="J639" i="5" a="1"/>
  <c r="J639" i="5" s="1"/>
  <c r="D640" i="5"/>
  <c r="F640" i="5" s="1"/>
  <c r="G640" i="5" s="1"/>
  <c r="C640" i="5"/>
  <c r="D641" i="5" l="1"/>
  <c r="F641" i="5" s="1"/>
  <c r="G641" i="5" s="1"/>
  <c r="C641" i="5"/>
  <c r="M639" i="5" a="1"/>
  <c r="M639" i="5" s="1"/>
  <c r="O639" i="5" s="1"/>
  <c r="N639" i="5"/>
  <c r="K640" i="5" a="1"/>
  <c r="K640" i="5" s="1"/>
  <c r="E640" i="5"/>
  <c r="H640" i="5"/>
  <c r="J640" i="5" a="1"/>
  <c r="J640" i="5" s="1"/>
  <c r="L640" i="5" a="1"/>
  <c r="L640" i="5" s="1"/>
  <c r="B640" i="5"/>
  <c r="I640" i="5" a="1"/>
  <c r="I640" i="5" s="1"/>
  <c r="N640" i="5" l="1"/>
  <c r="M640" i="5" a="1"/>
  <c r="M640" i="5" s="1"/>
  <c r="O640" i="5" s="1"/>
  <c r="D642" i="5"/>
  <c r="F642" i="5" s="1"/>
  <c r="G642" i="5" s="1"/>
  <c r="C642" i="5"/>
  <c r="K641" i="5" a="1"/>
  <c r="K641" i="5" s="1"/>
  <c r="H641" i="5"/>
  <c r="I641" i="5" a="1"/>
  <c r="I641" i="5" s="1"/>
  <c r="E641" i="5"/>
  <c r="B641" i="5"/>
  <c r="L641" i="5" a="1"/>
  <c r="L641" i="5" s="1"/>
  <c r="J641" i="5" a="1"/>
  <c r="J641" i="5" s="1"/>
  <c r="N641" i="5" l="1"/>
  <c r="M641" i="5" a="1"/>
  <c r="M641" i="5" s="1"/>
  <c r="O641" i="5" s="1"/>
  <c r="D643" i="5"/>
  <c r="F643" i="5" s="1"/>
  <c r="G643" i="5" s="1"/>
  <c r="C643" i="5"/>
  <c r="I642" i="5" a="1"/>
  <c r="I642" i="5" s="1"/>
  <c r="B642" i="5"/>
  <c r="E642" i="5"/>
  <c r="H642" i="5"/>
  <c r="K642" i="5" a="1"/>
  <c r="K642" i="5" s="1"/>
  <c r="J642" i="5" a="1"/>
  <c r="J642" i="5" s="1"/>
  <c r="L642" i="5" a="1"/>
  <c r="L642" i="5" s="1"/>
  <c r="D644" i="5" l="1"/>
  <c r="F644" i="5" s="1"/>
  <c r="G644" i="5" s="1"/>
  <c r="C644" i="5"/>
  <c r="E643" i="5"/>
  <c r="H643" i="5"/>
  <c r="I643" i="5" a="1"/>
  <c r="I643" i="5" s="1"/>
  <c r="B643" i="5"/>
  <c r="K643" i="5" a="1"/>
  <c r="K643" i="5" s="1"/>
  <c r="L643" i="5" a="1"/>
  <c r="L643" i="5" s="1"/>
  <c r="J643" i="5" a="1"/>
  <c r="J643" i="5" s="1"/>
  <c r="M642" i="5" a="1"/>
  <c r="M642" i="5" s="1"/>
  <c r="O642" i="5" s="1"/>
  <c r="N642" i="5"/>
  <c r="M643" i="5" l="1" a="1"/>
  <c r="M643" i="5" s="1"/>
  <c r="O643" i="5" s="1"/>
  <c r="N643" i="5"/>
  <c r="H644" i="5"/>
  <c r="J644" i="5" a="1"/>
  <c r="J644" i="5" s="1"/>
  <c r="B644" i="5"/>
  <c r="I644" i="5" a="1"/>
  <c r="I644" i="5" s="1"/>
  <c r="L644" i="5" a="1"/>
  <c r="L644" i="5" s="1"/>
  <c r="K644" i="5" a="1"/>
  <c r="K644" i="5" s="1"/>
  <c r="E644" i="5"/>
  <c r="D645" i="5"/>
  <c r="F645" i="5" s="1"/>
  <c r="G645" i="5" s="1"/>
  <c r="C645" i="5"/>
  <c r="B645" i="5" l="1"/>
  <c r="K645" i="5" a="1"/>
  <c r="K645" i="5" s="1"/>
  <c r="H645" i="5"/>
  <c r="J645" i="5" a="1"/>
  <c r="J645" i="5" s="1"/>
  <c r="I645" i="5" a="1"/>
  <c r="I645" i="5" s="1"/>
  <c r="E645" i="5"/>
  <c r="L645" i="5" a="1"/>
  <c r="L645" i="5" s="1"/>
  <c r="D646" i="5"/>
  <c r="F646" i="5" s="1"/>
  <c r="G646" i="5" s="1"/>
  <c r="C646" i="5"/>
  <c r="N644" i="5"/>
  <c r="M644" i="5" a="1"/>
  <c r="M644" i="5" s="1"/>
  <c r="O644" i="5" s="1"/>
  <c r="M645" i="5" l="1" a="1"/>
  <c r="M645" i="5" s="1"/>
  <c r="O645" i="5" s="1"/>
  <c r="N645" i="5"/>
  <c r="D647" i="5"/>
  <c r="F647" i="5" s="1"/>
  <c r="G647" i="5" s="1"/>
  <c r="C647" i="5"/>
  <c r="J646" i="5" a="1"/>
  <c r="J646" i="5" s="1"/>
  <c r="B646" i="5"/>
  <c r="E646" i="5"/>
  <c r="L646" i="5" a="1"/>
  <c r="L646" i="5" s="1"/>
  <c r="H646" i="5"/>
  <c r="I646" i="5" a="1"/>
  <c r="I646" i="5" s="1"/>
  <c r="K646" i="5" a="1"/>
  <c r="K646" i="5" s="1"/>
  <c r="B647" i="5" l="1"/>
  <c r="E647" i="5"/>
  <c r="H647" i="5"/>
  <c r="K647" i="5" a="1"/>
  <c r="K647" i="5" s="1"/>
  <c r="I647" i="5" a="1"/>
  <c r="I647" i="5" s="1"/>
  <c r="J647" i="5" a="1"/>
  <c r="J647" i="5" s="1"/>
  <c r="L647" i="5" a="1"/>
  <c r="L647" i="5" s="1"/>
  <c r="D648" i="5"/>
  <c r="F648" i="5" s="1"/>
  <c r="G648" i="5" s="1"/>
  <c r="C648" i="5"/>
  <c r="N646" i="5"/>
  <c r="M646" i="5" a="1"/>
  <c r="M646" i="5" s="1"/>
  <c r="O646" i="5" s="1"/>
  <c r="M647" i="5" l="1" a="1"/>
  <c r="M647" i="5" s="1"/>
  <c r="O647" i="5" s="1"/>
  <c r="N647" i="5"/>
  <c r="H648" i="5"/>
  <c r="J648" i="5" a="1"/>
  <c r="J648" i="5" s="1"/>
  <c r="K648" i="5" a="1"/>
  <c r="K648" i="5" s="1"/>
  <c r="B648" i="5"/>
  <c r="I648" i="5" a="1"/>
  <c r="I648" i="5" s="1"/>
  <c r="L648" i="5" a="1"/>
  <c r="L648" i="5" s="1"/>
  <c r="E648" i="5"/>
  <c r="D649" i="5"/>
  <c r="F649" i="5" s="1"/>
  <c r="G649" i="5" s="1"/>
  <c r="C649" i="5"/>
  <c r="D650" i="5" l="1"/>
  <c r="F650" i="5" s="1"/>
  <c r="G650" i="5" s="1"/>
  <c r="C650" i="5"/>
  <c r="B649" i="5"/>
  <c r="H649" i="5"/>
  <c r="K649" i="5" a="1"/>
  <c r="K649" i="5" s="1"/>
  <c r="I649" i="5" a="1"/>
  <c r="I649" i="5" s="1"/>
  <c r="J649" i="5" a="1"/>
  <c r="J649" i="5" s="1"/>
  <c r="L649" i="5" a="1"/>
  <c r="L649" i="5" s="1"/>
  <c r="E649" i="5"/>
  <c r="N648" i="5"/>
  <c r="M648" i="5" a="1"/>
  <c r="M648" i="5" s="1"/>
  <c r="O648" i="5" s="1"/>
  <c r="M649" i="5" l="1" a="1"/>
  <c r="M649" i="5" s="1"/>
  <c r="O649" i="5" s="1"/>
  <c r="N649" i="5"/>
  <c r="E650" i="5"/>
  <c r="I650" i="5" a="1"/>
  <c r="I650" i="5" s="1"/>
  <c r="K650" i="5" a="1"/>
  <c r="K650" i="5" s="1"/>
  <c r="B650" i="5"/>
  <c r="L650" i="5" a="1"/>
  <c r="L650" i="5" s="1"/>
  <c r="H650" i="5"/>
  <c r="J650" i="5" a="1"/>
  <c r="J650" i="5" s="1"/>
  <c r="D651" i="5"/>
  <c r="F651" i="5" s="1"/>
  <c r="G651" i="5" s="1"/>
  <c r="C651" i="5"/>
  <c r="D652" i="5" l="1"/>
  <c r="F652" i="5" s="1"/>
  <c r="G652" i="5" s="1"/>
  <c r="C652" i="5"/>
  <c r="N650" i="5"/>
  <c r="M650" i="5" a="1"/>
  <c r="M650" i="5" s="1"/>
  <c r="O650" i="5" s="1"/>
  <c r="H651" i="5"/>
  <c r="E651" i="5"/>
  <c r="I651" i="5" a="1"/>
  <c r="I651" i="5" s="1"/>
  <c r="B651" i="5"/>
  <c r="K651" i="5" a="1"/>
  <c r="K651" i="5" s="1"/>
  <c r="J651" i="5" a="1"/>
  <c r="J651" i="5" s="1"/>
  <c r="L651" i="5" a="1"/>
  <c r="L651" i="5" s="1"/>
  <c r="M651" i="5" l="1" a="1"/>
  <c r="M651" i="5" s="1"/>
  <c r="O651" i="5" s="1"/>
  <c r="N651" i="5"/>
  <c r="D653" i="5"/>
  <c r="F653" i="5" s="1"/>
  <c r="G653" i="5" s="1"/>
  <c r="C653" i="5"/>
  <c r="H652" i="5"/>
  <c r="J652" i="5" a="1"/>
  <c r="J652" i="5" s="1"/>
  <c r="B652" i="5"/>
  <c r="I652" i="5" a="1"/>
  <c r="I652" i="5" s="1"/>
  <c r="K652" i="5" a="1"/>
  <c r="K652" i="5" s="1"/>
  <c r="E652" i="5"/>
  <c r="L652" i="5" a="1"/>
  <c r="L652" i="5" s="1"/>
  <c r="N652" i="5" l="1"/>
  <c r="M652" i="5" a="1"/>
  <c r="M652" i="5" s="1"/>
  <c r="O652" i="5" s="1"/>
  <c r="D654" i="5"/>
  <c r="F654" i="5" s="1"/>
  <c r="G654" i="5" s="1"/>
  <c r="C654" i="5"/>
  <c r="B653" i="5"/>
  <c r="H653" i="5"/>
  <c r="J653" i="5" a="1"/>
  <c r="J653" i="5" s="1"/>
  <c r="K653" i="5" a="1"/>
  <c r="K653" i="5" s="1"/>
  <c r="I653" i="5" a="1"/>
  <c r="I653" i="5" s="1"/>
  <c r="L653" i="5" a="1"/>
  <c r="L653" i="5" s="1"/>
  <c r="E653" i="5"/>
  <c r="M653" i="5" l="1" a="1"/>
  <c r="M653" i="5" s="1"/>
  <c r="O653" i="5" s="1"/>
  <c r="N653" i="5"/>
  <c r="D655" i="5"/>
  <c r="F655" i="5" s="1"/>
  <c r="G655" i="5" s="1"/>
  <c r="C655" i="5"/>
  <c r="E654" i="5"/>
  <c r="L654" i="5" a="1"/>
  <c r="L654" i="5" s="1"/>
  <c r="I654" i="5" a="1"/>
  <c r="I654" i="5" s="1"/>
  <c r="K654" i="5" a="1"/>
  <c r="K654" i="5" s="1"/>
  <c r="J654" i="5" a="1"/>
  <c r="J654" i="5" s="1"/>
  <c r="H654" i="5"/>
  <c r="B654" i="5"/>
  <c r="D656" i="5" l="1"/>
  <c r="F656" i="5" s="1"/>
  <c r="G656" i="5" s="1"/>
  <c r="C656" i="5"/>
  <c r="H655" i="5"/>
  <c r="K655" i="5" a="1"/>
  <c r="K655" i="5" s="1"/>
  <c r="I655" i="5" a="1"/>
  <c r="I655" i="5" s="1"/>
  <c r="B655" i="5"/>
  <c r="J655" i="5" a="1"/>
  <c r="J655" i="5" s="1"/>
  <c r="L655" i="5" a="1"/>
  <c r="L655" i="5" s="1"/>
  <c r="E655" i="5"/>
  <c r="N654" i="5"/>
  <c r="M654" i="5" a="1"/>
  <c r="M654" i="5" s="1"/>
  <c r="O654" i="5" s="1"/>
  <c r="N655" i="5" l="1"/>
  <c r="M655" i="5" a="1"/>
  <c r="M655" i="5" s="1"/>
  <c r="O655" i="5" s="1"/>
  <c r="J656" i="5" a="1"/>
  <c r="J656" i="5" s="1"/>
  <c r="K656" i="5" a="1"/>
  <c r="K656" i="5" s="1"/>
  <c r="B656" i="5"/>
  <c r="E656" i="5"/>
  <c r="L656" i="5" a="1"/>
  <c r="L656" i="5" s="1"/>
  <c r="I656" i="5" a="1"/>
  <c r="I656" i="5" s="1"/>
  <c r="H656" i="5"/>
  <c r="D657" i="5"/>
  <c r="F657" i="5" s="1"/>
  <c r="G657" i="5" s="1"/>
  <c r="C657" i="5"/>
  <c r="B657" i="5" l="1"/>
  <c r="E657" i="5"/>
  <c r="K657" i="5" a="1"/>
  <c r="K657" i="5" s="1"/>
  <c r="L657" i="5" a="1"/>
  <c r="L657" i="5" s="1"/>
  <c r="H657" i="5"/>
  <c r="I657" i="5" a="1"/>
  <c r="I657" i="5" s="1"/>
  <c r="J657" i="5" a="1"/>
  <c r="J657" i="5" s="1"/>
  <c r="D658" i="5"/>
  <c r="F658" i="5" s="1"/>
  <c r="G658" i="5" s="1"/>
  <c r="C658" i="5"/>
  <c r="N656" i="5"/>
  <c r="M656" i="5" a="1"/>
  <c r="M656" i="5" s="1"/>
  <c r="O656" i="5" s="1"/>
  <c r="M657" i="5" l="1" a="1"/>
  <c r="M657" i="5" s="1"/>
  <c r="O657" i="5" s="1"/>
  <c r="N657" i="5"/>
  <c r="E658" i="5"/>
  <c r="H658" i="5"/>
  <c r="I658" i="5" a="1"/>
  <c r="I658" i="5" s="1"/>
  <c r="J658" i="5" a="1"/>
  <c r="J658" i="5" s="1"/>
  <c r="B658" i="5"/>
  <c r="K658" i="5" a="1"/>
  <c r="K658" i="5" s="1"/>
  <c r="L658" i="5" a="1"/>
  <c r="L658" i="5" s="1"/>
  <c r="D659" i="5"/>
  <c r="F659" i="5" s="1"/>
  <c r="G659" i="5" s="1"/>
  <c r="C659" i="5"/>
  <c r="D660" i="5" l="1"/>
  <c r="F660" i="5" s="1"/>
  <c r="G660" i="5" s="1"/>
  <c r="C660" i="5"/>
  <c r="N658" i="5"/>
  <c r="M658" i="5" a="1"/>
  <c r="M658" i="5" s="1"/>
  <c r="O658" i="5" s="1"/>
  <c r="H659" i="5"/>
  <c r="K659" i="5" a="1"/>
  <c r="K659" i="5" s="1"/>
  <c r="E659" i="5"/>
  <c r="I659" i="5" a="1"/>
  <c r="I659" i="5" s="1"/>
  <c r="B659" i="5"/>
  <c r="J659" i="5" a="1"/>
  <c r="J659" i="5" s="1"/>
  <c r="L659" i="5" a="1"/>
  <c r="L659" i="5" s="1"/>
  <c r="M659" i="5" l="1" a="1"/>
  <c r="M659" i="5" s="1"/>
  <c r="O659" i="5" s="1"/>
  <c r="N659" i="5"/>
  <c r="D661" i="5"/>
  <c r="F661" i="5" s="1"/>
  <c r="G661" i="5" s="1"/>
  <c r="C661" i="5"/>
  <c r="E660" i="5"/>
  <c r="L660" i="5" a="1"/>
  <c r="L660" i="5" s="1"/>
  <c r="H660" i="5"/>
  <c r="J660" i="5" a="1"/>
  <c r="J660" i="5" s="1"/>
  <c r="I660" i="5" a="1"/>
  <c r="I660" i="5" s="1"/>
  <c r="K660" i="5" a="1"/>
  <c r="K660" i="5" s="1"/>
  <c r="B660" i="5"/>
  <c r="D662" i="5" l="1"/>
  <c r="F662" i="5" s="1"/>
  <c r="G662" i="5" s="1"/>
  <c r="C662" i="5"/>
  <c r="B661" i="5"/>
  <c r="E661" i="5"/>
  <c r="K661" i="5" a="1"/>
  <c r="K661" i="5" s="1"/>
  <c r="H661" i="5"/>
  <c r="I661" i="5" a="1"/>
  <c r="I661" i="5" s="1"/>
  <c r="J661" i="5" a="1"/>
  <c r="J661" i="5" s="1"/>
  <c r="L661" i="5" a="1"/>
  <c r="L661" i="5" s="1"/>
  <c r="N660" i="5"/>
  <c r="M660" i="5" a="1"/>
  <c r="M660" i="5" s="1"/>
  <c r="O660" i="5" s="1"/>
  <c r="M661" i="5" l="1" a="1"/>
  <c r="M661" i="5" s="1"/>
  <c r="O661" i="5" s="1"/>
  <c r="N661" i="5"/>
  <c r="J662" i="5" a="1"/>
  <c r="J662" i="5" s="1"/>
  <c r="E662" i="5"/>
  <c r="L662" i="5" a="1"/>
  <c r="L662" i="5" s="1"/>
  <c r="B662" i="5"/>
  <c r="H662" i="5"/>
  <c r="I662" i="5" a="1"/>
  <c r="I662" i="5" s="1"/>
  <c r="K662" i="5" a="1"/>
  <c r="K662" i="5" s="1"/>
  <c r="D663" i="5"/>
  <c r="F663" i="5" s="1"/>
  <c r="G663" i="5" s="1"/>
  <c r="C663" i="5"/>
  <c r="N662" i="5" l="1"/>
  <c r="M662" i="5" a="1"/>
  <c r="M662" i="5" s="1"/>
  <c r="O662" i="5" s="1"/>
  <c r="E663" i="5"/>
  <c r="K663" i="5" a="1"/>
  <c r="K663" i="5" s="1"/>
  <c r="H663" i="5"/>
  <c r="J663" i="5" a="1"/>
  <c r="J663" i="5" s="1"/>
  <c r="B663" i="5"/>
  <c r="L663" i="5" a="1"/>
  <c r="L663" i="5" s="1"/>
  <c r="I663" i="5" a="1"/>
  <c r="I663" i="5" s="1"/>
  <c r="D664" i="5"/>
  <c r="F664" i="5" s="1"/>
  <c r="G664" i="5" s="1"/>
  <c r="C664" i="5"/>
  <c r="M663" i="5" l="1" a="1"/>
  <c r="M663" i="5" s="1"/>
  <c r="O663" i="5" s="1"/>
  <c r="N663" i="5"/>
  <c r="J664" i="5" a="1"/>
  <c r="J664" i="5" s="1"/>
  <c r="B664" i="5"/>
  <c r="L664" i="5" a="1"/>
  <c r="L664" i="5" s="1"/>
  <c r="K664" i="5" a="1"/>
  <c r="K664" i="5" s="1"/>
  <c r="H664" i="5"/>
  <c r="I664" i="5" a="1"/>
  <c r="I664" i="5" s="1"/>
  <c r="E664" i="5"/>
  <c r="D665" i="5"/>
  <c r="F665" i="5" s="1"/>
  <c r="G665" i="5" s="1"/>
  <c r="C665" i="5"/>
  <c r="N664" i="5" l="1"/>
  <c r="M664" i="5" a="1"/>
  <c r="M664" i="5" s="1"/>
  <c r="O664" i="5" s="1"/>
  <c r="D666" i="5"/>
  <c r="F666" i="5" s="1"/>
  <c r="G666" i="5" s="1"/>
  <c r="C666" i="5"/>
  <c r="K665" i="5" a="1"/>
  <c r="K665" i="5" s="1"/>
  <c r="L665" i="5" a="1"/>
  <c r="L665" i="5" s="1"/>
  <c r="J665" i="5" a="1"/>
  <c r="J665" i="5" s="1"/>
  <c r="I665" i="5" a="1"/>
  <c r="I665" i="5" s="1"/>
  <c r="B665" i="5"/>
  <c r="E665" i="5"/>
  <c r="H665" i="5"/>
  <c r="D667" i="5" l="1"/>
  <c r="F667" i="5" s="1"/>
  <c r="G667" i="5" s="1"/>
  <c r="C667" i="5"/>
  <c r="M665" i="5" a="1"/>
  <c r="M665" i="5" s="1"/>
  <c r="O665" i="5" s="1"/>
  <c r="N665" i="5"/>
  <c r="K666" i="5" a="1"/>
  <c r="K666" i="5" s="1"/>
  <c r="B666" i="5"/>
  <c r="L666" i="5" a="1"/>
  <c r="L666" i="5" s="1"/>
  <c r="H666" i="5"/>
  <c r="J666" i="5" a="1"/>
  <c r="J666" i="5" s="1"/>
  <c r="E666" i="5"/>
  <c r="I666" i="5" a="1"/>
  <c r="I666" i="5" s="1"/>
  <c r="D668" i="5" l="1"/>
  <c r="F668" i="5" s="1"/>
  <c r="G668" i="5" s="1"/>
  <c r="C668" i="5"/>
  <c r="L667" i="5" a="1"/>
  <c r="L667" i="5" s="1"/>
  <c r="E667" i="5"/>
  <c r="H667" i="5"/>
  <c r="I667" i="5" a="1"/>
  <c r="I667" i="5" s="1"/>
  <c r="K667" i="5" a="1"/>
  <c r="K667" i="5" s="1"/>
  <c r="J667" i="5" a="1"/>
  <c r="J667" i="5" s="1"/>
  <c r="B667" i="5"/>
  <c r="N666" i="5"/>
  <c r="M666" i="5" a="1"/>
  <c r="M666" i="5" s="1"/>
  <c r="O666" i="5" s="1"/>
  <c r="M667" i="5" l="1" a="1"/>
  <c r="M667" i="5" s="1"/>
  <c r="O667" i="5" s="1"/>
  <c r="N667" i="5"/>
  <c r="D669" i="5"/>
  <c r="F669" i="5" s="1"/>
  <c r="G669" i="5" s="1"/>
  <c r="C669" i="5"/>
  <c r="E668" i="5"/>
  <c r="J668" i="5" a="1"/>
  <c r="J668" i="5" s="1"/>
  <c r="L668" i="5" a="1"/>
  <c r="L668" i="5" s="1"/>
  <c r="K668" i="5" a="1"/>
  <c r="K668" i="5" s="1"/>
  <c r="B668" i="5"/>
  <c r="H668" i="5"/>
  <c r="I668" i="5" a="1"/>
  <c r="I668" i="5" s="1"/>
  <c r="D670" i="5" l="1"/>
  <c r="F670" i="5" s="1"/>
  <c r="G670" i="5" s="1"/>
  <c r="C670" i="5"/>
  <c r="E669" i="5"/>
  <c r="J669" i="5" a="1"/>
  <c r="J669" i="5" s="1"/>
  <c r="H669" i="5"/>
  <c r="K669" i="5" a="1"/>
  <c r="K669" i="5" s="1"/>
  <c r="I669" i="5" a="1"/>
  <c r="I669" i="5" s="1"/>
  <c r="B669" i="5"/>
  <c r="L669" i="5" a="1"/>
  <c r="L669" i="5" s="1"/>
  <c r="N668" i="5"/>
  <c r="M668" i="5" a="1"/>
  <c r="M668" i="5" s="1"/>
  <c r="O668" i="5" s="1"/>
  <c r="M669" i="5" l="1" a="1"/>
  <c r="M669" i="5" s="1"/>
  <c r="O669" i="5" s="1"/>
  <c r="N669" i="5"/>
  <c r="L670" i="5" a="1"/>
  <c r="L670" i="5" s="1"/>
  <c r="K670" i="5" a="1"/>
  <c r="K670" i="5" s="1"/>
  <c r="B670" i="5"/>
  <c r="H670" i="5"/>
  <c r="E670" i="5"/>
  <c r="I670" i="5" a="1"/>
  <c r="I670" i="5" s="1"/>
  <c r="J670" i="5" a="1"/>
  <c r="J670" i="5" s="1"/>
  <c r="D671" i="5"/>
  <c r="F671" i="5" s="1"/>
  <c r="G671" i="5" s="1"/>
  <c r="C671" i="5"/>
  <c r="N670" i="5" l="1"/>
  <c r="M670" i="5" a="1"/>
  <c r="M670" i="5" s="1"/>
  <c r="O670" i="5" s="1"/>
  <c r="D672" i="5"/>
  <c r="F672" i="5" s="1"/>
  <c r="G672" i="5" s="1"/>
  <c r="C672" i="5"/>
  <c r="E671" i="5"/>
  <c r="H671" i="5"/>
  <c r="J671" i="5" a="1"/>
  <c r="J671" i="5" s="1"/>
  <c r="L671" i="5" a="1"/>
  <c r="L671" i="5" s="1"/>
  <c r="I671" i="5" a="1"/>
  <c r="I671" i="5" s="1"/>
  <c r="K671" i="5" a="1"/>
  <c r="K671" i="5" s="1"/>
  <c r="B671" i="5"/>
  <c r="M671" i="5" l="1" a="1"/>
  <c r="M671" i="5" s="1"/>
  <c r="O671" i="5" s="1"/>
  <c r="N671" i="5"/>
  <c r="I672" i="5" a="1"/>
  <c r="I672" i="5" s="1"/>
  <c r="K672" i="5" a="1"/>
  <c r="K672" i="5" s="1"/>
  <c r="B672" i="5"/>
  <c r="H672" i="5"/>
  <c r="E672" i="5"/>
  <c r="L672" i="5" a="1"/>
  <c r="L672" i="5" s="1"/>
  <c r="J672" i="5" a="1"/>
  <c r="J672" i="5" s="1"/>
  <c r="D673" i="5"/>
  <c r="F673" i="5" s="1"/>
  <c r="G673" i="5" s="1"/>
  <c r="C673" i="5"/>
  <c r="N672" i="5" l="1"/>
  <c r="M672" i="5" a="1"/>
  <c r="M672" i="5" s="1"/>
  <c r="O672" i="5" s="1"/>
  <c r="D674" i="5"/>
  <c r="F674" i="5" s="1"/>
  <c r="G674" i="5" s="1"/>
  <c r="C674" i="5"/>
  <c r="K673" i="5" a="1"/>
  <c r="K673" i="5" s="1"/>
  <c r="H673" i="5"/>
  <c r="B673" i="5"/>
  <c r="I673" i="5" a="1"/>
  <c r="I673" i="5" s="1"/>
  <c r="J673" i="5" a="1"/>
  <c r="J673" i="5" s="1"/>
  <c r="L673" i="5" a="1"/>
  <c r="L673" i="5" s="1"/>
  <c r="E673" i="5"/>
  <c r="M673" i="5" l="1" a="1"/>
  <c r="M673" i="5" s="1"/>
  <c r="O673" i="5" s="1"/>
  <c r="N673" i="5"/>
  <c r="J674" i="5" a="1"/>
  <c r="J674" i="5" s="1"/>
  <c r="E674" i="5"/>
  <c r="L674" i="5" a="1"/>
  <c r="L674" i="5" s="1"/>
  <c r="H674" i="5"/>
  <c r="K674" i="5" a="1"/>
  <c r="K674" i="5" s="1"/>
  <c r="B674" i="5"/>
  <c r="I674" i="5" a="1"/>
  <c r="I674" i="5" s="1"/>
  <c r="D675" i="5"/>
  <c r="F675" i="5" s="1"/>
  <c r="G675" i="5" s="1"/>
  <c r="C675" i="5"/>
  <c r="N674" i="5" l="1"/>
  <c r="M674" i="5" a="1"/>
  <c r="M674" i="5" s="1"/>
  <c r="O674" i="5" s="1"/>
  <c r="D676" i="5"/>
  <c r="F676" i="5" s="1"/>
  <c r="G676" i="5" s="1"/>
  <c r="C676" i="5"/>
  <c r="B675" i="5"/>
  <c r="L675" i="5" a="1"/>
  <c r="L675" i="5" s="1"/>
  <c r="E675" i="5"/>
  <c r="H675" i="5"/>
  <c r="J675" i="5" a="1"/>
  <c r="J675" i="5" s="1"/>
  <c r="K675" i="5" a="1"/>
  <c r="K675" i="5" s="1"/>
  <c r="I675" i="5" a="1"/>
  <c r="I675" i="5" s="1"/>
  <c r="J676" i="5" l="1" a="1"/>
  <c r="J676" i="5" s="1"/>
  <c r="H676" i="5"/>
  <c r="I676" i="5" a="1"/>
  <c r="I676" i="5" s="1"/>
  <c r="K676" i="5" a="1"/>
  <c r="K676" i="5" s="1"/>
  <c r="B676" i="5"/>
  <c r="E676" i="5"/>
  <c r="L676" i="5" a="1"/>
  <c r="L676" i="5" s="1"/>
  <c r="D677" i="5"/>
  <c r="F677" i="5" s="1"/>
  <c r="G677" i="5" s="1"/>
  <c r="C677" i="5"/>
  <c r="M675" i="5" a="1"/>
  <c r="M675" i="5" s="1"/>
  <c r="O675" i="5" s="1"/>
  <c r="N675" i="5"/>
  <c r="D678" i="5" l="1"/>
  <c r="F678" i="5" s="1"/>
  <c r="G678" i="5" s="1"/>
  <c r="C678" i="5"/>
  <c r="K677" i="5" a="1"/>
  <c r="K677" i="5" s="1"/>
  <c r="I677" i="5" a="1"/>
  <c r="I677" i="5" s="1"/>
  <c r="J677" i="5" a="1"/>
  <c r="J677" i="5" s="1"/>
  <c r="B677" i="5"/>
  <c r="L677" i="5" a="1"/>
  <c r="L677" i="5" s="1"/>
  <c r="E677" i="5"/>
  <c r="H677" i="5"/>
  <c r="M676" i="5" a="1"/>
  <c r="M676" i="5" s="1"/>
  <c r="O676" i="5" s="1"/>
  <c r="N676" i="5"/>
  <c r="J678" i="5" l="1" a="1"/>
  <c r="J678" i="5" s="1"/>
  <c r="L678" i="5" a="1"/>
  <c r="L678" i="5" s="1"/>
  <c r="H678" i="5"/>
  <c r="K678" i="5" a="1"/>
  <c r="K678" i="5" s="1"/>
  <c r="E678" i="5"/>
  <c r="B678" i="5"/>
  <c r="I678" i="5" a="1"/>
  <c r="I678" i="5" s="1"/>
  <c r="D679" i="5"/>
  <c r="F679" i="5" s="1"/>
  <c r="G679" i="5" s="1"/>
  <c r="C679" i="5"/>
  <c r="M677" i="5" a="1"/>
  <c r="M677" i="5" s="1"/>
  <c r="O677" i="5" s="1"/>
  <c r="N677" i="5"/>
  <c r="M678" i="5" l="1" a="1"/>
  <c r="M678" i="5" s="1"/>
  <c r="O678" i="5" s="1"/>
  <c r="N678" i="5"/>
  <c r="D680" i="5"/>
  <c r="F680" i="5" s="1"/>
  <c r="G680" i="5" s="1"/>
  <c r="C680" i="5"/>
  <c r="I679" i="5" a="1"/>
  <c r="I679" i="5" s="1"/>
  <c r="K679" i="5" a="1"/>
  <c r="K679" i="5" s="1"/>
  <c r="E679" i="5"/>
  <c r="H679" i="5"/>
  <c r="J679" i="5" a="1"/>
  <c r="J679" i="5" s="1"/>
  <c r="B679" i="5"/>
  <c r="L679" i="5" a="1"/>
  <c r="L679" i="5" s="1"/>
  <c r="J680" i="5" l="1" a="1"/>
  <c r="J680" i="5" s="1"/>
  <c r="K680" i="5" a="1"/>
  <c r="K680" i="5" s="1"/>
  <c r="B680" i="5"/>
  <c r="H680" i="5"/>
  <c r="I680" i="5" a="1"/>
  <c r="I680" i="5" s="1"/>
  <c r="L680" i="5" a="1"/>
  <c r="L680" i="5" s="1"/>
  <c r="E680" i="5"/>
  <c r="D681" i="5"/>
  <c r="F681" i="5" s="1"/>
  <c r="G681" i="5" s="1"/>
  <c r="C681" i="5"/>
  <c r="M679" i="5" a="1"/>
  <c r="M679" i="5" s="1"/>
  <c r="O679" i="5" s="1"/>
  <c r="N679" i="5"/>
  <c r="N680" i="5" l="1"/>
  <c r="M680" i="5" a="1"/>
  <c r="M680" i="5" s="1"/>
  <c r="O680" i="5" s="1"/>
  <c r="D682" i="5"/>
  <c r="F682" i="5" s="1"/>
  <c r="G682" i="5" s="1"/>
  <c r="C682" i="5"/>
  <c r="K681" i="5" a="1"/>
  <c r="K681" i="5" s="1"/>
  <c r="I681" i="5" a="1"/>
  <c r="I681" i="5" s="1"/>
  <c r="L681" i="5" a="1"/>
  <c r="L681" i="5" s="1"/>
  <c r="B681" i="5"/>
  <c r="E681" i="5"/>
  <c r="H681" i="5"/>
  <c r="J681" i="5" a="1"/>
  <c r="J681" i="5" s="1"/>
  <c r="I682" i="5" l="1" a="1"/>
  <c r="I682" i="5" s="1"/>
  <c r="K682" i="5" a="1"/>
  <c r="K682" i="5" s="1"/>
  <c r="B682" i="5"/>
  <c r="J682" i="5" a="1"/>
  <c r="J682" i="5" s="1"/>
  <c r="E682" i="5"/>
  <c r="H682" i="5"/>
  <c r="L682" i="5" a="1"/>
  <c r="L682" i="5" s="1"/>
  <c r="D683" i="5"/>
  <c r="F683" i="5" s="1"/>
  <c r="G683" i="5" s="1"/>
  <c r="C683" i="5"/>
  <c r="M681" i="5" a="1"/>
  <c r="M681" i="5" s="1"/>
  <c r="O681" i="5" s="1"/>
  <c r="N681" i="5"/>
  <c r="N682" i="5" l="1"/>
  <c r="M682" i="5" a="1"/>
  <c r="M682" i="5" s="1"/>
  <c r="O682" i="5" s="1"/>
  <c r="L683" i="5" a="1"/>
  <c r="L683" i="5" s="1"/>
  <c r="E683" i="5"/>
  <c r="H683" i="5"/>
  <c r="I683" i="5" a="1"/>
  <c r="I683" i="5" s="1"/>
  <c r="B683" i="5"/>
  <c r="K683" i="5" a="1"/>
  <c r="K683" i="5" s="1"/>
  <c r="J683" i="5" a="1"/>
  <c r="J683" i="5" s="1"/>
  <c r="D684" i="5"/>
  <c r="F684" i="5" s="1"/>
  <c r="G684" i="5" s="1"/>
  <c r="C684" i="5"/>
  <c r="M683" i="5" l="1" a="1"/>
  <c r="M683" i="5" s="1"/>
  <c r="O683" i="5" s="1"/>
  <c r="N683" i="5"/>
  <c r="D685" i="5"/>
  <c r="F685" i="5" s="1"/>
  <c r="G685" i="5" s="1"/>
  <c r="C685" i="5"/>
  <c r="E684" i="5"/>
  <c r="L684" i="5" a="1"/>
  <c r="L684" i="5" s="1"/>
  <c r="J684" i="5" a="1"/>
  <c r="J684" i="5" s="1"/>
  <c r="B684" i="5"/>
  <c r="H684" i="5"/>
  <c r="I684" i="5" a="1"/>
  <c r="I684" i="5" s="1"/>
  <c r="K684" i="5" a="1"/>
  <c r="K684" i="5" s="1"/>
  <c r="D686" i="5" l="1"/>
  <c r="F686" i="5" s="1"/>
  <c r="G686" i="5" s="1"/>
  <c r="C686" i="5"/>
  <c r="H685" i="5"/>
  <c r="J685" i="5" a="1"/>
  <c r="J685" i="5" s="1"/>
  <c r="B685" i="5"/>
  <c r="I685" i="5" a="1"/>
  <c r="I685" i="5" s="1"/>
  <c r="E685" i="5"/>
  <c r="L685" i="5" a="1"/>
  <c r="L685" i="5" s="1"/>
  <c r="K685" i="5" a="1"/>
  <c r="K685" i="5" s="1"/>
  <c r="N684" i="5"/>
  <c r="M684" i="5" a="1"/>
  <c r="M684" i="5" s="1"/>
  <c r="O684" i="5" s="1"/>
  <c r="M685" i="5" l="1" a="1"/>
  <c r="M685" i="5" s="1"/>
  <c r="O685" i="5" s="1"/>
  <c r="N685" i="5"/>
  <c r="L686" i="5" a="1"/>
  <c r="L686" i="5" s="1"/>
  <c r="K686" i="5" a="1"/>
  <c r="K686" i="5" s="1"/>
  <c r="B686" i="5"/>
  <c r="H686" i="5"/>
  <c r="E686" i="5"/>
  <c r="J686" i="5" a="1"/>
  <c r="J686" i="5" s="1"/>
  <c r="I686" i="5" a="1"/>
  <c r="I686" i="5" s="1"/>
  <c r="D687" i="5"/>
  <c r="F687" i="5" s="1"/>
  <c r="G687" i="5" s="1"/>
  <c r="C687" i="5"/>
  <c r="M686" i="5" l="1" a="1"/>
  <c r="M686" i="5" s="1"/>
  <c r="O686" i="5" s="1"/>
  <c r="N686" i="5"/>
  <c r="B687" i="5"/>
  <c r="L687" i="5" a="1"/>
  <c r="L687" i="5" s="1"/>
  <c r="E687" i="5"/>
  <c r="J687" i="5" a="1"/>
  <c r="J687" i="5" s="1"/>
  <c r="K687" i="5" a="1"/>
  <c r="K687" i="5" s="1"/>
  <c r="H687" i="5"/>
  <c r="I687" i="5" a="1"/>
  <c r="I687" i="5" s="1"/>
  <c r="D688" i="5"/>
  <c r="F688" i="5" s="1"/>
  <c r="G688" i="5" s="1"/>
  <c r="C688" i="5"/>
  <c r="M687" i="5" l="1" a="1"/>
  <c r="M687" i="5" s="1"/>
  <c r="O687" i="5" s="1"/>
  <c r="N687" i="5"/>
  <c r="D689" i="5"/>
  <c r="F689" i="5" s="1"/>
  <c r="G689" i="5" s="1"/>
  <c r="C689" i="5"/>
  <c r="E688" i="5"/>
  <c r="L688" i="5" a="1"/>
  <c r="L688" i="5" s="1"/>
  <c r="J688" i="5" a="1"/>
  <c r="J688" i="5" s="1"/>
  <c r="H688" i="5"/>
  <c r="I688" i="5" a="1"/>
  <c r="I688" i="5" s="1"/>
  <c r="K688" i="5" a="1"/>
  <c r="K688" i="5" s="1"/>
  <c r="B688" i="5"/>
  <c r="D690" i="5" l="1"/>
  <c r="F690" i="5" s="1"/>
  <c r="G690" i="5" s="1"/>
  <c r="C690" i="5"/>
  <c r="K689" i="5" a="1"/>
  <c r="K689" i="5" s="1"/>
  <c r="I689" i="5" a="1"/>
  <c r="I689" i="5" s="1"/>
  <c r="E689" i="5"/>
  <c r="H689" i="5"/>
  <c r="L689" i="5" a="1"/>
  <c r="L689" i="5" s="1"/>
  <c r="J689" i="5" a="1"/>
  <c r="J689" i="5" s="1"/>
  <c r="B689" i="5"/>
  <c r="M688" i="5" a="1"/>
  <c r="M688" i="5" s="1"/>
  <c r="O688" i="5" s="1"/>
  <c r="N688" i="5"/>
  <c r="M689" i="5" l="1" a="1"/>
  <c r="M689" i="5" s="1"/>
  <c r="O689" i="5" s="1"/>
  <c r="N689" i="5"/>
  <c r="D691" i="5"/>
  <c r="F691" i="5" s="1"/>
  <c r="G691" i="5" s="1"/>
  <c r="C691" i="5"/>
  <c r="J690" i="5" a="1"/>
  <c r="J690" i="5" s="1"/>
  <c r="I690" i="5" a="1"/>
  <c r="I690" i="5" s="1"/>
  <c r="E690" i="5"/>
  <c r="L690" i="5" a="1"/>
  <c r="L690" i="5" s="1"/>
  <c r="K690" i="5" a="1"/>
  <c r="K690" i="5" s="1"/>
  <c r="H690" i="5"/>
  <c r="B690" i="5"/>
  <c r="L691" i="5" l="1" a="1"/>
  <c r="L691" i="5" s="1"/>
  <c r="K691" i="5" a="1"/>
  <c r="K691" i="5" s="1"/>
  <c r="E691" i="5"/>
  <c r="H691" i="5"/>
  <c r="J691" i="5" a="1"/>
  <c r="J691" i="5" s="1"/>
  <c r="B691" i="5"/>
  <c r="I691" i="5" a="1"/>
  <c r="I691" i="5" s="1"/>
  <c r="D692" i="5"/>
  <c r="F692" i="5" s="1"/>
  <c r="G692" i="5" s="1"/>
  <c r="C692" i="5"/>
  <c r="N690" i="5"/>
  <c r="M690" i="5" a="1"/>
  <c r="M690" i="5" s="1"/>
  <c r="O690" i="5" s="1"/>
  <c r="M691" i="5" l="1" a="1"/>
  <c r="M691" i="5" s="1"/>
  <c r="O691" i="5" s="1"/>
  <c r="N691" i="5"/>
  <c r="J692" i="5" a="1"/>
  <c r="J692" i="5" s="1"/>
  <c r="H692" i="5"/>
  <c r="I692" i="5" a="1"/>
  <c r="I692" i="5" s="1"/>
  <c r="K692" i="5" a="1"/>
  <c r="K692" i="5" s="1"/>
  <c r="B692" i="5"/>
  <c r="E692" i="5"/>
  <c r="L692" i="5" a="1"/>
  <c r="L692" i="5" s="1"/>
  <c r="D693" i="5"/>
  <c r="F693" i="5" s="1"/>
  <c r="G693" i="5" s="1"/>
  <c r="C693" i="5"/>
  <c r="D694" i="5" l="1"/>
  <c r="F694" i="5" s="1"/>
  <c r="G694" i="5" s="1"/>
  <c r="C694" i="5"/>
  <c r="N692" i="5"/>
  <c r="M692" i="5" a="1"/>
  <c r="M692" i="5" s="1"/>
  <c r="O692" i="5" s="1"/>
  <c r="K693" i="5" a="1"/>
  <c r="K693" i="5" s="1"/>
  <c r="J693" i="5" a="1"/>
  <c r="J693" i="5" s="1"/>
  <c r="B693" i="5"/>
  <c r="L693" i="5" a="1"/>
  <c r="L693" i="5" s="1"/>
  <c r="E693" i="5"/>
  <c r="I693" i="5" a="1"/>
  <c r="I693" i="5" s="1"/>
  <c r="H693" i="5"/>
  <c r="N693" i="5" l="1"/>
  <c r="M693" i="5" a="1"/>
  <c r="M693" i="5" s="1"/>
  <c r="O693" i="5" s="1"/>
  <c r="D695" i="5"/>
  <c r="F695" i="5" s="1"/>
  <c r="G695" i="5" s="1"/>
  <c r="C695" i="5"/>
  <c r="L694" i="5" a="1"/>
  <c r="L694" i="5" s="1"/>
  <c r="H694" i="5"/>
  <c r="I694" i="5" a="1"/>
  <c r="I694" i="5" s="1"/>
  <c r="J694" i="5" a="1"/>
  <c r="J694" i="5" s="1"/>
  <c r="K694" i="5" a="1"/>
  <c r="K694" i="5" s="1"/>
  <c r="E694" i="5"/>
  <c r="B694" i="5"/>
  <c r="N694" i="5" l="1"/>
  <c r="M694" i="5" a="1"/>
  <c r="M694" i="5" s="1"/>
  <c r="O694" i="5" s="1"/>
  <c r="E695" i="5"/>
  <c r="H695" i="5"/>
  <c r="J695" i="5" a="1"/>
  <c r="J695" i="5" s="1"/>
  <c r="L695" i="5" a="1"/>
  <c r="L695" i="5" s="1"/>
  <c r="B695" i="5"/>
  <c r="K695" i="5" a="1"/>
  <c r="K695" i="5" s="1"/>
  <c r="I695" i="5" a="1"/>
  <c r="I695" i="5" s="1"/>
  <c r="D696" i="5"/>
  <c r="F696" i="5" s="1"/>
  <c r="G696" i="5" s="1"/>
  <c r="C696" i="5"/>
  <c r="D697" i="5" l="1"/>
  <c r="F697" i="5" s="1"/>
  <c r="G697" i="5" s="1"/>
  <c r="C697" i="5"/>
  <c r="N695" i="5"/>
  <c r="M695" i="5" a="1"/>
  <c r="M695" i="5" s="1"/>
  <c r="O695" i="5" s="1"/>
  <c r="J696" i="5" a="1"/>
  <c r="J696" i="5" s="1"/>
  <c r="B696" i="5"/>
  <c r="E696" i="5"/>
  <c r="H696" i="5"/>
  <c r="K696" i="5" a="1"/>
  <c r="K696" i="5" s="1"/>
  <c r="L696" i="5" a="1"/>
  <c r="L696" i="5" s="1"/>
  <c r="I696" i="5" a="1"/>
  <c r="I696" i="5" s="1"/>
  <c r="K697" i="5" l="1" a="1"/>
  <c r="K697" i="5" s="1"/>
  <c r="E697" i="5"/>
  <c r="L697" i="5" a="1"/>
  <c r="L697" i="5" s="1"/>
  <c r="H697" i="5"/>
  <c r="I697" i="5" a="1"/>
  <c r="I697" i="5" s="1"/>
  <c r="J697" i="5" a="1"/>
  <c r="J697" i="5" s="1"/>
  <c r="B697" i="5"/>
  <c r="D698" i="5"/>
  <c r="F698" i="5" s="1"/>
  <c r="G698" i="5" s="1"/>
  <c r="C698" i="5"/>
  <c r="M696" i="5" a="1"/>
  <c r="M696" i="5" s="1"/>
  <c r="O696" i="5" s="1"/>
  <c r="N696" i="5"/>
  <c r="N697" i="5" l="1"/>
  <c r="M697" i="5" a="1"/>
  <c r="M697" i="5" s="1"/>
  <c r="O697" i="5" s="1"/>
  <c r="H698" i="5"/>
  <c r="I698" i="5" a="1"/>
  <c r="I698" i="5" s="1"/>
  <c r="B698" i="5"/>
  <c r="K698" i="5" a="1"/>
  <c r="K698" i="5" s="1"/>
  <c r="L698" i="5" a="1"/>
  <c r="L698" i="5" s="1"/>
  <c r="E698" i="5"/>
  <c r="J698" i="5" a="1"/>
  <c r="J698" i="5" s="1"/>
  <c r="D699" i="5"/>
  <c r="F699" i="5" s="1"/>
  <c r="G699" i="5" s="1"/>
  <c r="C699" i="5"/>
  <c r="I699" i="5" l="1" a="1"/>
  <c r="I699" i="5" s="1"/>
  <c r="E699" i="5"/>
  <c r="J699" i="5" a="1"/>
  <c r="J699" i="5" s="1"/>
  <c r="H699" i="5"/>
  <c r="B699" i="5"/>
  <c r="K699" i="5" a="1"/>
  <c r="K699" i="5" s="1"/>
  <c r="L699" i="5" a="1"/>
  <c r="L699" i="5" s="1"/>
  <c r="D700" i="5"/>
  <c r="F700" i="5" s="1"/>
  <c r="G700" i="5" s="1"/>
  <c r="C700" i="5"/>
  <c r="N698" i="5"/>
  <c r="M698" i="5" a="1"/>
  <c r="M698" i="5" s="1"/>
  <c r="O698" i="5" s="1"/>
  <c r="M699" i="5" l="1" a="1"/>
  <c r="M699" i="5" s="1"/>
  <c r="O699" i="5" s="1"/>
  <c r="N699" i="5"/>
  <c r="D701" i="5"/>
  <c r="F701" i="5" s="1"/>
  <c r="G701" i="5" s="1"/>
  <c r="C701" i="5"/>
  <c r="I700" i="5" a="1"/>
  <c r="I700" i="5" s="1"/>
  <c r="L700" i="5" a="1"/>
  <c r="L700" i="5" s="1"/>
  <c r="J700" i="5" a="1"/>
  <c r="J700" i="5" s="1"/>
  <c r="B700" i="5"/>
  <c r="K700" i="5" a="1"/>
  <c r="K700" i="5" s="1"/>
  <c r="H700" i="5"/>
  <c r="E700" i="5"/>
  <c r="D702" i="5" l="1"/>
  <c r="F702" i="5" s="1"/>
  <c r="G702" i="5" s="1"/>
  <c r="C702" i="5"/>
  <c r="H701" i="5"/>
  <c r="B701" i="5"/>
  <c r="I701" i="5" a="1"/>
  <c r="I701" i="5" s="1"/>
  <c r="J701" i="5" a="1"/>
  <c r="J701" i="5" s="1"/>
  <c r="E701" i="5"/>
  <c r="K701" i="5" a="1"/>
  <c r="K701" i="5" s="1"/>
  <c r="L701" i="5" a="1"/>
  <c r="L701" i="5" s="1"/>
  <c r="N700" i="5"/>
  <c r="M700" i="5" a="1"/>
  <c r="M700" i="5" s="1"/>
  <c r="O700" i="5" s="1"/>
  <c r="M701" i="5" l="1" a="1"/>
  <c r="M701" i="5" s="1"/>
  <c r="O701" i="5" s="1"/>
  <c r="N701" i="5"/>
  <c r="E702" i="5"/>
  <c r="L702" i="5" a="1"/>
  <c r="L702" i="5" s="1"/>
  <c r="I702" i="5" a="1"/>
  <c r="I702" i="5" s="1"/>
  <c r="J702" i="5" a="1"/>
  <c r="J702" i="5" s="1"/>
  <c r="B702" i="5"/>
  <c r="K702" i="5" a="1"/>
  <c r="K702" i="5" s="1"/>
  <c r="H702" i="5"/>
  <c r="D703" i="5"/>
  <c r="F703" i="5" s="1"/>
  <c r="G703" i="5" s="1"/>
  <c r="C703" i="5"/>
  <c r="D704" i="5" l="1"/>
  <c r="F704" i="5" s="1"/>
  <c r="G704" i="5" s="1"/>
  <c r="C704" i="5"/>
  <c r="B703" i="5"/>
  <c r="K703" i="5" a="1"/>
  <c r="K703" i="5" s="1"/>
  <c r="E703" i="5"/>
  <c r="L703" i="5" a="1"/>
  <c r="L703" i="5" s="1"/>
  <c r="H703" i="5"/>
  <c r="I703" i="5" a="1"/>
  <c r="I703" i="5" s="1"/>
  <c r="J703" i="5" a="1"/>
  <c r="J703" i="5" s="1"/>
  <c r="M702" i="5" a="1"/>
  <c r="M702" i="5" s="1"/>
  <c r="O702" i="5" s="1"/>
  <c r="N702" i="5"/>
  <c r="M703" i="5" l="1" a="1"/>
  <c r="M703" i="5" s="1"/>
  <c r="O703" i="5" s="1"/>
  <c r="N703" i="5"/>
  <c r="K704" i="5" a="1"/>
  <c r="K704" i="5" s="1"/>
  <c r="E704" i="5"/>
  <c r="L704" i="5" a="1"/>
  <c r="L704" i="5" s="1"/>
  <c r="H704" i="5"/>
  <c r="I704" i="5" a="1"/>
  <c r="I704" i="5" s="1"/>
  <c r="B704" i="5"/>
  <c r="J704" i="5" a="1"/>
  <c r="J704" i="5" s="1"/>
  <c r="D705" i="5"/>
  <c r="F705" i="5" s="1"/>
  <c r="G705" i="5" s="1"/>
  <c r="C705" i="5"/>
  <c r="M704" i="5" l="1" a="1"/>
  <c r="M704" i="5" s="1"/>
  <c r="O704" i="5" s="1"/>
  <c r="N704" i="5"/>
  <c r="D706" i="5"/>
  <c r="F706" i="5" s="1"/>
  <c r="G706" i="5" s="1"/>
  <c r="C706" i="5"/>
  <c r="H705" i="5"/>
  <c r="J705" i="5" a="1"/>
  <c r="J705" i="5" s="1"/>
  <c r="B705" i="5"/>
  <c r="I705" i="5" a="1"/>
  <c r="I705" i="5" s="1"/>
  <c r="K705" i="5" a="1"/>
  <c r="K705" i="5" s="1"/>
  <c r="E705" i="5"/>
  <c r="L705" i="5" a="1"/>
  <c r="L705" i="5" s="1"/>
  <c r="M705" i="5" l="1" a="1"/>
  <c r="M705" i="5" s="1"/>
  <c r="O705" i="5" s="1"/>
  <c r="N705" i="5"/>
  <c r="D707" i="5"/>
  <c r="F707" i="5" s="1"/>
  <c r="G707" i="5" s="1"/>
  <c r="C707" i="5"/>
  <c r="L706" i="5" a="1"/>
  <c r="L706" i="5" s="1"/>
  <c r="H706" i="5"/>
  <c r="E706" i="5"/>
  <c r="I706" i="5" a="1"/>
  <c r="I706" i="5" s="1"/>
  <c r="J706" i="5" a="1"/>
  <c r="J706" i="5" s="1"/>
  <c r="B706" i="5"/>
  <c r="K706" i="5" a="1"/>
  <c r="K706" i="5" s="1"/>
  <c r="M706" i="5" l="1" a="1"/>
  <c r="M706" i="5" s="1"/>
  <c r="O706" i="5" s="1"/>
  <c r="N706" i="5"/>
  <c r="D708" i="5"/>
  <c r="F708" i="5" s="1"/>
  <c r="G708" i="5" s="1"/>
  <c r="C708" i="5"/>
  <c r="B707" i="5"/>
  <c r="K707" i="5" a="1"/>
  <c r="K707" i="5" s="1"/>
  <c r="E707" i="5"/>
  <c r="L707" i="5" a="1"/>
  <c r="L707" i="5" s="1"/>
  <c r="J707" i="5" a="1"/>
  <c r="J707" i="5" s="1"/>
  <c r="H707" i="5"/>
  <c r="I707" i="5" a="1"/>
  <c r="I707" i="5" s="1"/>
  <c r="K708" i="5" l="1" a="1"/>
  <c r="K708" i="5" s="1"/>
  <c r="E708" i="5"/>
  <c r="L708" i="5" a="1"/>
  <c r="L708" i="5" s="1"/>
  <c r="H708" i="5"/>
  <c r="J708" i="5" a="1"/>
  <c r="J708" i="5" s="1"/>
  <c r="I708" i="5" a="1"/>
  <c r="I708" i="5" s="1"/>
  <c r="B708" i="5"/>
  <c r="D709" i="5"/>
  <c r="F709" i="5" s="1"/>
  <c r="G709" i="5" s="1"/>
  <c r="C709" i="5"/>
  <c r="N707" i="5"/>
  <c r="M707" i="5" a="1"/>
  <c r="M707" i="5" s="1"/>
  <c r="O707" i="5" s="1"/>
  <c r="M708" i="5" l="1" a="1"/>
  <c r="M708" i="5" s="1"/>
  <c r="O708" i="5" s="1"/>
  <c r="N708" i="5"/>
  <c r="D710" i="5"/>
  <c r="F710" i="5" s="1"/>
  <c r="G710" i="5" s="1"/>
  <c r="C710" i="5"/>
  <c r="H709" i="5"/>
  <c r="I709" i="5" a="1"/>
  <c r="I709" i="5" s="1"/>
  <c r="J709" i="5" a="1"/>
  <c r="J709" i="5" s="1"/>
  <c r="B709" i="5"/>
  <c r="K709" i="5" a="1"/>
  <c r="K709" i="5" s="1"/>
  <c r="L709" i="5" a="1"/>
  <c r="L709" i="5" s="1"/>
  <c r="E709" i="5"/>
  <c r="N709" i="5" l="1"/>
  <c r="M709" i="5" a="1"/>
  <c r="M709" i="5" s="1"/>
  <c r="O709" i="5" s="1"/>
  <c r="H710" i="5"/>
  <c r="J710" i="5" a="1"/>
  <c r="J710" i="5" s="1"/>
  <c r="B710" i="5"/>
  <c r="K710" i="5" a="1"/>
  <c r="K710" i="5" s="1"/>
  <c r="I710" i="5" a="1"/>
  <c r="I710" i="5" s="1"/>
  <c r="E710" i="5"/>
  <c r="L710" i="5" a="1"/>
  <c r="L710" i="5" s="1"/>
  <c r="D711" i="5"/>
  <c r="F711" i="5" s="1"/>
  <c r="G711" i="5" s="1"/>
  <c r="C711" i="5"/>
  <c r="B711" i="5" l="1"/>
  <c r="K711" i="5" a="1"/>
  <c r="K711" i="5" s="1"/>
  <c r="E711" i="5"/>
  <c r="L711" i="5" a="1"/>
  <c r="L711" i="5" s="1"/>
  <c r="I711" i="5" a="1"/>
  <c r="I711" i="5" s="1"/>
  <c r="H711" i="5"/>
  <c r="J711" i="5" a="1"/>
  <c r="J711" i="5" s="1"/>
  <c r="D712" i="5"/>
  <c r="F712" i="5" s="1"/>
  <c r="G712" i="5" s="1"/>
  <c r="C712" i="5"/>
  <c r="N710" i="5"/>
  <c r="M710" i="5" a="1"/>
  <c r="M710" i="5" s="1"/>
  <c r="O710" i="5" s="1"/>
  <c r="M711" i="5" l="1" a="1"/>
  <c r="M711" i="5" s="1"/>
  <c r="O711" i="5" s="1"/>
  <c r="N711" i="5"/>
  <c r="K712" i="5" a="1"/>
  <c r="K712" i="5" s="1"/>
  <c r="L712" i="5" a="1"/>
  <c r="L712" i="5" s="1"/>
  <c r="J712" i="5" a="1"/>
  <c r="J712" i="5" s="1"/>
  <c r="H712" i="5"/>
  <c r="I712" i="5" a="1"/>
  <c r="I712" i="5" s="1"/>
  <c r="B712" i="5"/>
  <c r="E712" i="5"/>
  <c r="D713" i="5"/>
  <c r="F713" i="5" s="1"/>
  <c r="G713" i="5" s="1"/>
  <c r="C713" i="5"/>
  <c r="N712" i="5" l="1"/>
  <c r="M712" i="5" a="1"/>
  <c r="M712" i="5" s="1"/>
  <c r="O712" i="5" s="1"/>
  <c r="D714" i="5"/>
  <c r="F714" i="5" s="1"/>
  <c r="G714" i="5" s="1"/>
  <c r="C714" i="5"/>
  <c r="H713" i="5"/>
  <c r="B713" i="5"/>
  <c r="K713" i="5" a="1"/>
  <c r="K713" i="5" s="1"/>
  <c r="I713" i="5" a="1"/>
  <c r="I713" i="5" s="1"/>
  <c r="J713" i="5" a="1"/>
  <c r="J713" i="5" s="1"/>
  <c r="E713" i="5"/>
  <c r="L713" i="5" a="1"/>
  <c r="L713" i="5" s="1"/>
  <c r="M713" i="5" l="1" a="1"/>
  <c r="M713" i="5" s="1"/>
  <c r="O713" i="5" s="1"/>
  <c r="N713" i="5"/>
  <c r="H714" i="5"/>
  <c r="J714" i="5" a="1"/>
  <c r="J714" i="5" s="1"/>
  <c r="K714" i="5" a="1"/>
  <c r="K714" i="5" s="1"/>
  <c r="I714" i="5" a="1"/>
  <c r="I714" i="5" s="1"/>
  <c r="B714" i="5"/>
  <c r="E714" i="5"/>
  <c r="L714" i="5" a="1"/>
  <c r="L714" i="5" s="1"/>
  <c r="D715" i="5"/>
  <c r="F715" i="5" s="1"/>
  <c r="G715" i="5" s="1"/>
  <c r="C715" i="5"/>
  <c r="D716" i="5" l="1"/>
  <c r="F716" i="5" s="1"/>
  <c r="G716" i="5" s="1"/>
  <c r="C716" i="5"/>
  <c r="B715" i="5"/>
  <c r="L715" i="5" a="1"/>
  <c r="L715" i="5" s="1"/>
  <c r="K715" i="5" a="1"/>
  <c r="K715" i="5" s="1"/>
  <c r="E715" i="5"/>
  <c r="I715" i="5" a="1"/>
  <c r="I715" i="5" s="1"/>
  <c r="H715" i="5"/>
  <c r="J715" i="5" a="1"/>
  <c r="J715" i="5" s="1"/>
  <c r="N714" i="5"/>
  <c r="M714" i="5" a="1"/>
  <c r="M714" i="5" s="1"/>
  <c r="O714" i="5" s="1"/>
  <c r="K716" i="5" l="1" a="1"/>
  <c r="K716" i="5" s="1"/>
  <c r="E716" i="5"/>
  <c r="H716" i="5"/>
  <c r="L716" i="5" a="1"/>
  <c r="L716" i="5" s="1"/>
  <c r="I716" i="5" a="1"/>
  <c r="I716" i="5" s="1"/>
  <c r="J716" i="5" a="1"/>
  <c r="J716" i="5" s="1"/>
  <c r="B716" i="5"/>
  <c r="D717" i="5"/>
  <c r="F717" i="5" s="1"/>
  <c r="G717" i="5" s="1"/>
  <c r="C717" i="5"/>
  <c r="N715" i="5"/>
  <c r="M715" i="5" a="1"/>
  <c r="M715" i="5" s="1"/>
  <c r="O715" i="5" s="1"/>
  <c r="M716" i="5" l="1" a="1"/>
  <c r="M716" i="5" s="1"/>
  <c r="O716" i="5" s="1"/>
  <c r="N716" i="5"/>
  <c r="D718" i="5"/>
  <c r="F718" i="5" s="1"/>
  <c r="G718" i="5" s="1"/>
  <c r="C718" i="5"/>
  <c r="H717" i="5"/>
  <c r="I717" i="5" a="1"/>
  <c r="I717" i="5" s="1"/>
  <c r="J717" i="5" a="1"/>
  <c r="J717" i="5" s="1"/>
  <c r="E717" i="5"/>
  <c r="B717" i="5"/>
  <c r="K717" i="5" a="1"/>
  <c r="K717" i="5" s="1"/>
  <c r="L717" i="5" a="1"/>
  <c r="L717" i="5" s="1"/>
  <c r="M717" i="5" l="1" a="1"/>
  <c r="M717" i="5" s="1"/>
  <c r="O717" i="5" s="1"/>
  <c r="N717" i="5"/>
  <c r="D719" i="5"/>
  <c r="F719" i="5" s="1"/>
  <c r="G719" i="5" s="1"/>
  <c r="C719" i="5"/>
  <c r="E718" i="5"/>
  <c r="L718" i="5" a="1"/>
  <c r="L718" i="5" s="1"/>
  <c r="H718" i="5"/>
  <c r="I718" i="5" a="1"/>
  <c r="I718" i="5" s="1"/>
  <c r="J718" i="5" a="1"/>
  <c r="J718" i="5" s="1"/>
  <c r="B718" i="5"/>
  <c r="K718" i="5" a="1"/>
  <c r="K718" i="5" s="1"/>
  <c r="D720" i="5" l="1"/>
  <c r="F720" i="5" s="1"/>
  <c r="G720" i="5" s="1"/>
  <c r="C720" i="5"/>
  <c r="B719" i="5"/>
  <c r="K719" i="5" a="1"/>
  <c r="K719" i="5" s="1"/>
  <c r="E719" i="5"/>
  <c r="L719" i="5" a="1"/>
  <c r="L719" i="5" s="1"/>
  <c r="J719" i="5" a="1"/>
  <c r="J719" i="5" s="1"/>
  <c r="H719" i="5"/>
  <c r="I719" i="5" a="1"/>
  <c r="I719" i="5" s="1"/>
  <c r="M718" i="5" a="1"/>
  <c r="M718" i="5" s="1"/>
  <c r="O718" i="5" s="1"/>
  <c r="N718" i="5"/>
  <c r="E720" i="5" l="1"/>
  <c r="J720" i="5" a="1"/>
  <c r="J720" i="5" s="1"/>
  <c r="L720" i="5" a="1"/>
  <c r="L720" i="5" s="1"/>
  <c r="H720" i="5"/>
  <c r="I720" i="5" a="1"/>
  <c r="I720" i="5" s="1"/>
  <c r="K720" i="5" a="1"/>
  <c r="K720" i="5" s="1"/>
  <c r="B720" i="5"/>
  <c r="D721" i="5"/>
  <c r="F721" i="5" s="1"/>
  <c r="G721" i="5" s="1"/>
  <c r="C721" i="5"/>
  <c r="N719" i="5"/>
  <c r="M719" i="5" a="1"/>
  <c r="M719" i="5" s="1"/>
  <c r="O719" i="5" s="1"/>
  <c r="M720" i="5" l="1" a="1"/>
  <c r="M720" i="5" s="1"/>
  <c r="O720" i="5" s="1"/>
  <c r="N720" i="5"/>
  <c r="D722" i="5"/>
  <c r="F722" i="5" s="1"/>
  <c r="G722" i="5" s="1"/>
  <c r="C722" i="5"/>
  <c r="H721" i="5"/>
  <c r="B721" i="5"/>
  <c r="K721" i="5" a="1"/>
  <c r="K721" i="5" s="1"/>
  <c r="E721" i="5"/>
  <c r="I721" i="5" a="1"/>
  <c r="I721" i="5" s="1"/>
  <c r="J721" i="5" a="1"/>
  <c r="J721" i="5" s="1"/>
  <c r="L721" i="5" a="1"/>
  <c r="L721" i="5" s="1"/>
  <c r="M721" i="5" l="1" a="1"/>
  <c r="M721" i="5" s="1"/>
  <c r="O721" i="5" s="1"/>
  <c r="N721" i="5"/>
  <c r="D723" i="5"/>
  <c r="F723" i="5" s="1"/>
  <c r="G723" i="5" s="1"/>
  <c r="C723" i="5"/>
  <c r="E722" i="5"/>
  <c r="L722" i="5" a="1"/>
  <c r="L722" i="5" s="1"/>
  <c r="H722" i="5"/>
  <c r="J722" i="5" a="1"/>
  <c r="J722" i="5" s="1"/>
  <c r="B722" i="5"/>
  <c r="I722" i="5" a="1"/>
  <c r="I722" i="5" s="1"/>
  <c r="K722" i="5" a="1"/>
  <c r="K722" i="5" s="1"/>
  <c r="D724" i="5" l="1"/>
  <c r="F724" i="5" s="1"/>
  <c r="G724" i="5" s="1"/>
  <c r="C724" i="5"/>
  <c r="N722" i="5"/>
  <c r="M722" i="5" a="1"/>
  <c r="M722" i="5" s="1"/>
  <c r="O722" i="5" s="1"/>
  <c r="B723" i="5"/>
  <c r="K723" i="5" a="1"/>
  <c r="K723" i="5" s="1"/>
  <c r="I723" i="5" a="1"/>
  <c r="I723" i="5" s="1"/>
  <c r="E723" i="5"/>
  <c r="L723" i="5" a="1"/>
  <c r="L723" i="5" s="1"/>
  <c r="H723" i="5"/>
  <c r="J723" i="5" a="1"/>
  <c r="J723" i="5" s="1"/>
  <c r="M723" i="5" l="1" a="1"/>
  <c r="M723" i="5" s="1"/>
  <c r="O723" i="5" s="1"/>
  <c r="N723" i="5"/>
  <c r="K724" i="5" a="1"/>
  <c r="K724" i="5" s="1"/>
  <c r="L724" i="5" a="1"/>
  <c r="L724" i="5" s="1"/>
  <c r="H724" i="5"/>
  <c r="J724" i="5" a="1"/>
  <c r="J724" i="5" s="1"/>
  <c r="I724" i="5" a="1"/>
  <c r="I724" i="5" s="1"/>
  <c r="B724" i="5"/>
  <c r="E724" i="5"/>
  <c r="D725" i="5"/>
  <c r="F725" i="5" s="1"/>
  <c r="G725" i="5" s="1"/>
  <c r="C725" i="5"/>
  <c r="M724" i="5" l="1" a="1"/>
  <c r="M724" i="5" s="1"/>
  <c r="O724" i="5" s="1"/>
  <c r="N724" i="5"/>
  <c r="D726" i="5"/>
  <c r="F726" i="5" s="1"/>
  <c r="G726" i="5" s="1"/>
  <c r="C726" i="5"/>
  <c r="H725" i="5"/>
  <c r="I725" i="5" a="1"/>
  <c r="I725" i="5" s="1"/>
  <c r="J725" i="5" a="1"/>
  <c r="J725" i="5" s="1"/>
  <c r="B725" i="5"/>
  <c r="E725" i="5"/>
  <c r="K725" i="5" a="1"/>
  <c r="K725" i="5" s="1"/>
  <c r="L725" i="5" a="1"/>
  <c r="L725" i="5" s="1"/>
  <c r="M725" i="5" l="1" a="1"/>
  <c r="M725" i="5" s="1"/>
  <c r="O725" i="5" s="1"/>
  <c r="N725" i="5"/>
  <c r="E726" i="5"/>
  <c r="L726" i="5" a="1"/>
  <c r="L726" i="5" s="1"/>
  <c r="H726" i="5"/>
  <c r="I726" i="5" a="1"/>
  <c r="I726" i="5" s="1"/>
  <c r="J726" i="5" a="1"/>
  <c r="J726" i="5" s="1"/>
  <c r="B726" i="5"/>
  <c r="K726" i="5" a="1"/>
  <c r="K726" i="5" s="1"/>
  <c r="D727" i="5"/>
  <c r="F727" i="5" s="1"/>
  <c r="G727" i="5" s="1"/>
  <c r="C727" i="5"/>
  <c r="N726" i="5" l="1"/>
  <c r="M726" i="5" a="1"/>
  <c r="M726" i="5" s="1"/>
  <c r="O726" i="5" s="1"/>
  <c r="D728" i="5"/>
  <c r="F728" i="5" s="1"/>
  <c r="G728" i="5" s="1"/>
  <c r="C728" i="5"/>
  <c r="B727" i="5"/>
  <c r="H727" i="5"/>
  <c r="K727" i="5" a="1"/>
  <c r="K727" i="5" s="1"/>
  <c r="L727" i="5" a="1"/>
  <c r="L727" i="5" s="1"/>
  <c r="J727" i="5" a="1"/>
  <c r="J727" i="5" s="1"/>
  <c r="E727" i="5"/>
  <c r="I727" i="5" a="1"/>
  <c r="I727" i="5" s="1"/>
  <c r="M727" i="5" l="1" a="1"/>
  <c r="M727" i="5" s="1"/>
  <c r="O727" i="5" s="1"/>
  <c r="N727" i="5"/>
  <c r="D729" i="5"/>
  <c r="F729" i="5" s="1"/>
  <c r="G729" i="5" s="1"/>
  <c r="C729" i="5"/>
  <c r="K728" i="5" a="1"/>
  <c r="K728" i="5" s="1"/>
  <c r="L728" i="5" a="1"/>
  <c r="L728" i="5" s="1"/>
  <c r="B728" i="5"/>
  <c r="E728" i="5"/>
  <c r="H728" i="5"/>
  <c r="I728" i="5" a="1"/>
  <c r="I728" i="5" s="1"/>
  <c r="J728" i="5" a="1"/>
  <c r="J728" i="5" s="1"/>
  <c r="D730" i="5" l="1"/>
  <c r="F730" i="5" s="1"/>
  <c r="G730" i="5" s="1"/>
  <c r="C730" i="5"/>
  <c r="H729" i="5"/>
  <c r="I729" i="5" a="1"/>
  <c r="I729" i="5" s="1"/>
  <c r="J729" i="5" a="1"/>
  <c r="J729" i="5" s="1"/>
  <c r="E729" i="5"/>
  <c r="B729" i="5"/>
  <c r="K729" i="5" a="1"/>
  <c r="K729" i="5" s="1"/>
  <c r="L729" i="5" a="1"/>
  <c r="L729" i="5" s="1"/>
  <c r="M728" i="5" a="1"/>
  <c r="M728" i="5" s="1"/>
  <c r="O728" i="5" s="1"/>
  <c r="N728" i="5"/>
  <c r="M729" i="5" l="1" a="1"/>
  <c r="M729" i="5" s="1"/>
  <c r="O729" i="5" s="1"/>
  <c r="N729" i="5"/>
  <c r="D731" i="5"/>
  <c r="F731" i="5" s="1"/>
  <c r="G731" i="5" s="1"/>
  <c r="C731" i="5"/>
  <c r="E730" i="5"/>
  <c r="H730" i="5"/>
  <c r="I730" i="5" a="1"/>
  <c r="I730" i="5" s="1"/>
  <c r="L730" i="5" a="1"/>
  <c r="L730" i="5" s="1"/>
  <c r="J730" i="5" a="1"/>
  <c r="J730" i="5" s="1"/>
  <c r="B730" i="5"/>
  <c r="K730" i="5" a="1"/>
  <c r="K730" i="5" s="1"/>
  <c r="N730" i="5" l="1"/>
  <c r="M730" i="5" a="1"/>
  <c r="M730" i="5" s="1"/>
  <c r="O730" i="5" s="1"/>
  <c r="B731" i="5"/>
  <c r="J731" i="5" a="1"/>
  <c r="J731" i="5" s="1"/>
  <c r="K731" i="5" a="1"/>
  <c r="K731" i="5" s="1"/>
  <c r="E731" i="5"/>
  <c r="L731" i="5" a="1"/>
  <c r="L731" i="5" s="1"/>
  <c r="H731" i="5"/>
  <c r="I731" i="5" a="1"/>
  <c r="I731" i="5" s="1"/>
  <c r="D732" i="5"/>
  <c r="F732" i="5" s="1"/>
  <c r="G732" i="5" s="1"/>
  <c r="C732" i="5"/>
  <c r="M731" i="5" l="1" a="1"/>
  <c r="M731" i="5" s="1"/>
  <c r="O731" i="5" s="1"/>
  <c r="N731" i="5"/>
  <c r="D733" i="5"/>
  <c r="F733" i="5" s="1"/>
  <c r="G733" i="5" s="1"/>
  <c r="C733" i="5"/>
  <c r="K732" i="5" a="1"/>
  <c r="K732" i="5" s="1"/>
  <c r="L732" i="5" a="1"/>
  <c r="L732" i="5" s="1"/>
  <c r="H732" i="5"/>
  <c r="I732" i="5" a="1"/>
  <c r="I732" i="5" s="1"/>
  <c r="E732" i="5"/>
  <c r="J732" i="5" a="1"/>
  <c r="J732" i="5" s="1"/>
  <c r="B732" i="5"/>
  <c r="D734" i="5" l="1"/>
  <c r="F734" i="5" s="1"/>
  <c r="G734" i="5" s="1"/>
  <c r="C734" i="5"/>
  <c r="M732" i="5" a="1"/>
  <c r="M732" i="5" s="1"/>
  <c r="O732" i="5" s="1"/>
  <c r="N732" i="5"/>
  <c r="H733" i="5"/>
  <c r="L733" i="5" a="1"/>
  <c r="L733" i="5" s="1"/>
  <c r="I733" i="5" a="1"/>
  <c r="I733" i="5" s="1"/>
  <c r="J733" i="5" a="1"/>
  <c r="J733" i="5" s="1"/>
  <c r="B733" i="5"/>
  <c r="K733" i="5" a="1"/>
  <c r="K733" i="5" s="1"/>
  <c r="E733" i="5"/>
  <c r="M733" i="5" l="1" a="1"/>
  <c r="M733" i="5" s="1"/>
  <c r="O733" i="5" s="1"/>
  <c r="N733" i="5"/>
  <c r="D735" i="5"/>
  <c r="F735" i="5" s="1"/>
  <c r="G735" i="5" s="1"/>
  <c r="C735" i="5"/>
  <c r="E734" i="5"/>
  <c r="L734" i="5" a="1"/>
  <c r="L734" i="5" s="1"/>
  <c r="H734" i="5"/>
  <c r="I734" i="5" a="1"/>
  <c r="I734" i="5" s="1"/>
  <c r="J734" i="5" a="1"/>
  <c r="J734" i="5" s="1"/>
  <c r="K734" i="5" a="1"/>
  <c r="K734" i="5" s="1"/>
  <c r="B734" i="5"/>
  <c r="D736" i="5" l="1"/>
  <c r="F736" i="5" s="1"/>
  <c r="G736" i="5" s="1"/>
  <c r="C736" i="5"/>
  <c r="M734" i="5" a="1"/>
  <c r="M734" i="5" s="1"/>
  <c r="O734" i="5" s="1"/>
  <c r="N734" i="5"/>
  <c r="B735" i="5"/>
  <c r="K735" i="5" a="1"/>
  <c r="K735" i="5" s="1"/>
  <c r="L735" i="5" a="1"/>
  <c r="L735" i="5" s="1"/>
  <c r="J735" i="5" a="1"/>
  <c r="J735" i="5" s="1"/>
  <c r="E735" i="5"/>
  <c r="H735" i="5"/>
  <c r="I735" i="5" a="1"/>
  <c r="I735" i="5" s="1"/>
  <c r="D737" i="5" l="1"/>
  <c r="F737" i="5" s="1"/>
  <c r="G737" i="5" s="1"/>
  <c r="C737" i="5"/>
  <c r="M735" i="5" a="1"/>
  <c r="M735" i="5" s="1"/>
  <c r="O735" i="5" s="1"/>
  <c r="N735" i="5"/>
  <c r="K736" i="5" a="1"/>
  <c r="K736" i="5" s="1"/>
  <c r="E736" i="5"/>
  <c r="L736" i="5" a="1"/>
  <c r="L736" i="5" s="1"/>
  <c r="H736" i="5"/>
  <c r="I736" i="5" a="1"/>
  <c r="I736" i="5" s="1"/>
  <c r="B736" i="5"/>
  <c r="J736" i="5" a="1"/>
  <c r="J736" i="5" s="1"/>
  <c r="D738" i="5" l="1"/>
  <c r="F738" i="5" s="1"/>
  <c r="G738" i="5" s="1"/>
  <c r="C738" i="5"/>
  <c r="H737" i="5"/>
  <c r="E737" i="5"/>
  <c r="I737" i="5" a="1"/>
  <c r="I737" i="5" s="1"/>
  <c r="J737" i="5" a="1"/>
  <c r="J737" i="5" s="1"/>
  <c r="B737" i="5"/>
  <c r="K737" i="5" a="1"/>
  <c r="K737" i="5" s="1"/>
  <c r="L737" i="5" a="1"/>
  <c r="L737" i="5" s="1"/>
  <c r="N736" i="5"/>
  <c r="M736" i="5" a="1"/>
  <c r="M736" i="5" s="1"/>
  <c r="O736" i="5" s="1"/>
  <c r="M737" i="5" l="1" a="1"/>
  <c r="M737" i="5" s="1"/>
  <c r="O737" i="5" s="1"/>
  <c r="N737" i="5"/>
  <c r="D739" i="5"/>
  <c r="F739" i="5" s="1"/>
  <c r="G739" i="5" s="1"/>
  <c r="C739" i="5"/>
  <c r="E738" i="5"/>
  <c r="H738" i="5"/>
  <c r="L738" i="5" a="1"/>
  <c r="L738" i="5" s="1"/>
  <c r="I738" i="5" a="1"/>
  <c r="I738" i="5" s="1"/>
  <c r="J738" i="5" a="1"/>
  <c r="J738" i="5" s="1"/>
  <c r="B738" i="5"/>
  <c r="K738" i="5" a="1"/>
  <c r="K738" i="5" s="1"/>
  <c r="M738" i="5" l="1" a="1"/>
  <c r="M738" i="5" s="1"/>
  <c r="O738" i="5" s="1"/>
  <c r="N738" i="5"/>
  <c r="D740" i="5"/>
  <c r="F740" i="5" s="1"/>
  <c r="G740" i="5" s="1"/>
  <c r="C740" i="5"/>
  <c r="B739" i="5"/>
  <c r="K739" i="5" a="1"/>
  <c r="K739" i="5" s="1"/>
  <c r="E739" i="5"/>
  <c r="L739" i="5" a="1"/>
  <c r="L739" i="5" s="1"/>
  <c r="I739" i="5" a="1"/>
  <c r="I739" i="5" s="1"/>
  <c r="H739" i="5"/>
  <c r="J739" i="5" a="1"/>
  <c r="J739" i="5" s="1"/>
  <c r="D741" i="5" l="1"/>
  <c r="F741" i="5" s="1"/>
  <c r="G741" i="5" s="1"/>
  <c r="C741" i="5"/>
  <c r="K740" i="5" a="1"/>
  <c r="K740" i="5" s="1"/>
  <c r="H740" i="5"/>
  <c r="L740" i="5" a="1"/>
  <c r="L740" i="5" s="1"/>
  <c r="E740" i="5"/>
  <c r="I740" i="5" a="1"/>
  <c r="I740" i="5" s="1"/>
  <c r="J740" i="5" a="1"/>
  <c r="J740" i="5" s="1"/>
  <c r="B740" i="5"/>
  <c r="M739" i="5" a="1"/>
  <c r="M739" i="5" s="1"/>
  <c r="O739" i="5" s="1"/>
  <c r="N739" i="5"/>
  <c r="N740" i="5" l="1"/>
  <c r="M740" i="5" a="1"/>
  <c r="M740" i="5" s="1"/>
  <c r="O740" i="5" s="1"/>
  <c r="J741" i="5" a="1"/>
  <c r="J741" i="5" s="1"/>
  <c r="I741" i="5" a="1"/>
  <c r="I741" i="5" s="1"/>
  <c r="B741" i="5"/>
  <c r="K741" i="5" a="1"/>
  <c r="K741" i="5" s="1"/>
  <c r="L741" i="5" a="1"/>
  <c r="L741" i="5" s="1"/>
  <c r="E741" i="5"/>
  <c r="H741" i="5"/>
  <c r="D742" i="5"/>
  <c r="F742" i="5" s="1"/>
  <c r="G742" i="5" s="1"/>
  <c r="C742" i="5"/>
  <c r="D743" i="5" l="1"/>
  <c r="F743" i="5" s="1"/>
  <c r="G743" i="5" s="1"/>
  <c r="C743" i="5"/>
  <c r="H742" i="5"/>
  <c r="J742" i="5" a="1"/>
  <c r="J742" i="5" s="1"/>
  <c r="I742" i="5" a="1"/>
  <c r="I742" i="5" s="1"/>
  <c r="B742" i="5"/>
  <c r="K742" i="5" a="1"/>
  <c r="K742" i="5" s="1"/>
  <c r="E742" i="5"/>
  <c r="L742" i="5" a="1"/>
  <c r="L742" i="5" s="1"/>
  <c r="M741" i="5" a="1"/>
  <c r="M741" i="5" s="1"/>
  <c r="O741" i="5" s="1"/>
  <c r="N741" i="5"/>
  <c r="M742" i="5" l="1" a="1"/>
  <c r="M742" i="5" s="1"/>
  <c r="O742" i="5" s="1"/>
  <c r="N742" i="5"/>
  <c r="D744" i="5"/>
  <c r="F744" i="5" s="1"/>
  <c r="G744" i="5" s="1"/>
  <c r="C744" i="5"/>
  <c r="B743" i="5"/>
  <c r="E743" i="5"/>
  <c r="K743" i="5" a="1"/>
  <c r="K743" i="5" s="1"/>
  <c r="L743" i="5" a="1"/>
  <c r="L743" i="5" s="1"/>
  <c r="H743" i="5"/>
  <c r="I743" i="5" a="1"/>
  <c r="I743" i="5" s="1"/>
  <c r="J743" i="5" a="1"/>
  <c r="J743" i="5" s="1"/>
  <c r="K744" i="5" l="1" a="1"/>
  <c r="K744" i="5" s="1"/>
  <c r="I744" i="5" a="1"/>
  <c r="I744" i="5" s="1"/>
  <c r="H744" i="5"/>
  <c r="E744" i="5"/>
  <c r="L744" i="5" a="1"/>
  <c r="L744" i="5" s="1"/>
  <c r="J744" i="5" a="1"/>
  <c r="J744" i="5" s="1"/>
  <c r="B744" i="5"/>
  <c r="D745" i="5"/>
  <c r="F745" i="5" s="1"/>
  <c r="G745" i="5" s="1"/>
  <c r="C745" i="5"/>
  <c r="M743" i="5" a="1"/>
  <c r="M743" i="5" s="1"/>
  <c r="O743" i="5" s="1"/>
  <c r="N743" i="5"/>
  <c r="N744" i="5" l="1"/>
  <c r="M744" i="5" a="1"/>
  <c r="M744" i="5" s="1"/>
  <c r="O744" i="5" s="1"/>
  <c r="D746" i="5"/>
  <c r="F746" i="5" s="1"/>
  <c r="G746" i="5" s="1"/>
  <c r="C746" i="5"/>
  <c r="H745" i="5"/>
  <c r="I745" i="5" a="1"/>
  <c r="I745" i="5" s="1"/>
  <c r="J745" i="5" a="1"/>
  <c r="J745" i="5" s="1"/>
  <c r="B745" i="5"/>
  <c r="E745" i="5"/>
  <c r="K745" i="5" a="1"/>
  <c r="K745" i="5" s="1"/>
  <c r="L745" i="5" a="1"/>
  <c r="L745" i="5" s="1"/>
  <c r="M745" i="5" l="1" a="1"/>
  <c r="M745" i="5" s="1"/>
  <c r="O745" i="5" s="1"/>
  <c r="N745" i="5"/>
  <c r="H746" i="5"/>
  <c r="B746" i="5"/>
  <c r="I746" i="5" a="1"/>
  <c r="I746" i="5" s="1"/>
  <c r="L746" i="5" a="1"/>
  <c r="L746" i="5" s="1"/>
  <c r="J746" i="5" a="1"/>
  <c r="J746" i="5" s="1"/>
  <c r="K746" i="5" a="1"/>
  <c r="K746" i="5" s="1"/>
  <c r="E746" i="5"/>
  <c r="D747" i="5"/>
  <c r="F747" i="5" s="1"/>
  <c r="G747" i="5" s="1"/>
  <c r="C747" i="5"/>
  <c r="D748" i="5" l="1"/>
  <c r="F748" i="5" s="1"/>
  <c r="G748" i="5" s="1"/>
  <c r="C748" i="5"/>
  <c r="B747" i="5"/>
  <c r="K747" i="5" a="1"/>
  <c r="K747" i="5" s="1"/>
  <c r="I747" i="5" a="1"/>
  <c r="I747" i="5" s="1"/>
  <c r="E747" i="5"/>
  <c r="H747" i="5"/>
  <c r="L747" i="5" a="1"/>
  <c r="L747" i="5" s="1"/>
  <c r="J747" i="5" a="1"/>
  <c r="J747" i="5" s="1"/>
  <c r="N746" i="5"/>
  <c r="M746" i="5" a="1"/>
  <c r="M746" i="5" s="1"/>
  <c r="O746" i="5" s="1"/>
  <c r="M747" i="5" l="1" a="1"/>
  <c r="M747" i="5" s="1"/>
  <c r="O747" i="5" s="1"/>
  <c r="N747" i="5"/>
  <c r="K748" i="5" a="1"/>
  <c r="K748" i="5" s="1"/>
  <c r="H748" i="5"/>
  <c r="L748" i="5" a="1"/>
  <c r="L748" i="5" s="1"/>
  <c r="E748" i="5"/>
  <c r="I748" i="5" a="1"/>
  <c r="I748" i="5" s="1"/>
  <c r="B748" i="5"/>
  <c r="J748" i="5" a="1"/>
  <c r="J748" i="5" s="1"/>
  <c r="D749" i="5"/>
  <c r="F749" i="5" s="1"/>
  <c r="G749" i="5" s="1"/>
  <c r="C749" i="5"/>
  <c r="D750" i="5" l="1"/>
  <c r="F750" i="5" s="1"/>
  <c r="G750" i="5" s="1"/>
  <c r="C750" i="5"/>
  <c r="N748" i="5"/>
  <c r="M748" i="5" a="1"/>
  <c r="M748" i="5" s="1"/>
  <c r="O748" i="5" s="1"/>
  <c r="H749" i="5"/>
  <c r="J749" i="5" a="1"/>
  <c r="J749" i="5" s="1"/>
  <c r="B749" i="5"/>
  <c r="K749" i="5" a="1"/>
  <c r="K749" i="5" s="1"/>
  <c r="I749" i="5" a="1"/>
  <c r="I749" i="5" s="1"/>
  <c r="E749" i="5"/>
  <c r="L749" i="5" a="1"/>
  <c r="L749" i="5" s="1"/>
  <c r="M749" i="5" l="1" a="1"/>
  <c r="M749" i="5" s="1"/>
  <c r="O749" i="5" s="1"/>
  <c r="N749" i="5"/>
  <c r="H750" i="5"/>
  <c r="I750" i="5" a="1"/>
  <c r="I750" i="5" s="1"/>
  <c r="B750" i="5"/>
  <c r="J750" i="5" a="1"/>
  <c r="J750" i="5" s="1"/>
  <c r="L750" i="5" a="1"/>
  <c r="L750" i="5" s="1"/>
  <c r="K750" i="5" a="1"/>
  <c r="K750" i="5" s="1"/>
  <c r="E750" i="5"/>
  <c r="D751" i="5"/>
  <c r="F751" i="5" s="1"/>
  <c r="G751" i="5" s="1"/>
  <c r="C751" i="5"/>
  <c r="D752" i="5" l="1"/>
  <c r="F752" i="5" s="1"/>
  <c r="G752" i="5" s="1"/>
  <c r="C752" i="5"/>
  <c r="B751" i="5"/>
  <c r="K751" i="5" a="1"/>
  <c r="K751" i="5" s="1"/>
  <c r="E751" i="5"/>
  <c r="L751" i="5" a="1"/>
  <c r="L751" i="5" s="1"/>
  <c r="H751" i="5"/>
  <c r="J751" i="5" a="1"/>
  <c r="J751" i="5" s="1"/>
  <c r="I751" i="5" a="1"/>
  <c r="I751" i="5" s="1"/>
  <c r="M750" i="5" a="1"/>
  <c r="M750" i="5" s="1"/>
  <c r="O750" i="5" s="1"/>
  <c r="N750" i="5"/>
  <c r="D753" i="5" l="1"/>
  <c r="F753" i="5" s="1"/>
  <c r="G753" i="5" s="1"/>
  <c r="C753" i="5"/>
  <c r="K752" i="5" a="1"/>
  <c r="K752" i="5" s="1"/>
  <c r="I752" i="5" a="1"/>
  <c r="I752" i="5" s="1"/>
  <c r="H752" i="5"/>
  <c r="B752" i="5"/>
  <c r="E752" i="5"/>
  <c r="L752" i="5" a="1"/>
  <c r="L752" i="5" s="1"/>
  <c r="J752" i="5" a="1"/>
  <c r="J752" i="5" s="1"/>
  <c r="N751" i="5"/>
  <c r="M751" i="5" a="1"/>
  <c r="M751" i="5" s="1"/>
  <c r="O751" i="5" s="1"/>
  <c r="N752" i="5" l="1"/>
  <c r="M752" i="5" a="1"/>
  <c r="M752" i="5" s="1"/>
  <c r="O752" i="5" s="1"/>
  <c r="J753" i="5" a="1"/>
  <c r="J753" i="5" s="1"/>
  <c r="B753" i="5"/>
  <c r="E753" i="5"/>
  <c r="K753" i="5" a="1"/>
  <c r="K753" i="5" s="1"/>
  <c r="L753" i="5" a="1"/>
  <c r="L753" i="5" s="1"/>
  <c r="I753" i="5" a="1"/>
  <c r="I753" i="5" s="1"/>
  <c r="H753" i="5"/>
  <c r="D754" i="5"/>
  <c r="F754" i="5" s="1"/>
  <c r="G754" i="5" s="1"/>
  <c r="C754" i="5"/>
  <c r="D755" i="5" l="1"/>
  <c r="F755" i="5" s="1"/>
  <c r="G755" i="5" s="1"/>
  <c r="C755" i="5"/>
  <c r="H754" i="5"/>
  <c r="I754" i="5" a="1"/>
  <c r="I754" i="5" s="1"/>
  <c r="B754" i="5"/>
  <c r="J754" i="5" a="1"/>
  <c r="J754" i="5" s="1"/>
  <c r="K754" i="5" a="1"/>
  <c r="K754" i="5" s="1"/>
  <c r="E754" i="5"/>
  <c r="L754" i="5" a="1"/>
  <c r="L754" i="5" s="1"/>
  <c r="M753" i="5" a="1"/>
  <c r="M753" i="5" s="1"/>
  <c r="O753" i="5" s="1"/>
  <c r="N753" i="5"/>
  <c r="M754" i="5" l="1" a="1"/>
  <c r="M754" i="5" s="1"/>
  <c r="O754" i="5" s="1"/>
  <c r="N754" i="5"/>
  <c r="D756" i="5"/>
  <c r="F756" i="5" s="1"/>
  <c r="G756" i="5" s="1"/>
  <c r="C756" i="5"/>
  <c r="B755" i="5"/>
  <c r="K755" i="5" a="1"/>
  <c r="K755" i="5" s="1"/>
  <c r="I755" i="5" a="1"/>
  <c r="I755" i="5" s="1"/>
  <c r="E755" i="5"/>
  <c r="L755" i="5" a="1"/>
  <c r="L755" i="5" s="1"/>
  <c r="H755" i="5"/>
  <c r="J755" i="5" a="1"/>
  <c r="J755" i="5" s="1"/>
  <c r="D757" i="5" l="1"/>
  <c r="F757" i="5" s="1"/>
  <c r="G757" i="5" s="1"/>
  <c r="C757" i="5"/>
  <c r="E756" i="5"/>
  <c r="I756" i="5" a="1"/>
  <c r="I756" i="5" s="1"/>
  <c r="B756" i="5"/>
  <c r="K756" i="5" a="1"/>
  <c r="K756" i="5" s="1"/>
  <c r="H756" i="5"/>
  <c r="L756" i="5" a="1"/>
  <c r="L756" i="5" s="1"/>
  <c r="J756" i="5" a="1"/>
  <c r="J756" i="5" s="1"/>
  <c r="M755" i="5" a="1"/>
  <c r="M755" i="5" s="1"/>
  <c r="O755" i="5" s="1"/>
  <c r="N755" i="5"/>
  <c r="N756" i="5" l="1"/>
  <c r="M756" i="5" a="1"/>
  <c r="M756" i="5" s="1"/>
  <c r="O756" i="5" s="1"/>
  <c r="J757" i="5" a="1"/>
  <c r="J757" i="5" s="1"/>
  <c r="B757" i="5"/>
  <c r="L757" i="5" a="1"/>
  <c r="L757" i="5" s="1"/>
  <c r="H757" i="5"/>
  <c r="K757" i="5" a="1"/>
  <c r="K757" i="5" s="1"/>
  <c r="E757" i="5"/>
  <c r="I757" i="5" a="1"/>
  <c r="I757" i="5" s="1"/>
  <c r="D758" i="5"/>
  <c r="F758" i="5" s="1"/>
  <c r="G758" i="5" s="1"/>
  <c r="C758" i="5"/>
  <c r="N757" i="5" l="1"/>
  <c r="M757" i="5" a="1"/>
  <c r="M757" i="5" s="1"/>
  <c r="O757" i="5" s="1"/>
  <c r="E758" i="5"/>
  <c r="H758" i="5"/>
  <c r="I758" i="5" a="1"/>
  <c r="I758" i="5" s="1"/>
  <c r="L758" i="5" a="1"/>
  <c r="L758" i="5" s="1"/>
  <c r="B758" i="5"/>
  <c r="J758" i="5" a="1"/>
  <c r="J758" i="5" s="1"/>
  <c r="K758" i="5" a="1"/>
  <c r="K758" i="5" s="1"/>
  <c r="D759" i="5"/>
  <c r="F759" i="5" s="1"/>
  <c r="G759" i="5" s="1"/>
  <c r="C759" i="5"/>
  <c r="D760" i="5" l="1"/>
  <c r="F760" i="5" s="1"/>
  <c r="G760" i="5" s="1"/>
  <c r="C760" i="5"/>
  <c r="M758" i="5" a="1"/>
  <c r="M758" i="5" s="1"/>
  <c r="O758" i="5" s="1"/>
  <c r="N758" i="5"/>
  <c r="K759" i="5" a="1"/>
  <c r="K759" i="5" s="1"/>
  <c r="H759" i="5"/>
  <c r="J759" i="5" a="1"/>
  <c r="J759" i="5" s="1"/>
  <c r="E759" i="5"/>
  <c r="I759" i="5" a="1"/>
  <c r="I759" i="5" s="1"/>
  <c r="L759" i="5" a="1"/>
  <c r="L759" i="5" s="1"/>
  <c r="B759" i="5"/>
  <c r="M759" i="5" l="1" a="1"/>
  <c r="M759" i="5" s="1"/>
  <c r="O759" i="5" s="1"/>
  <c r="N759" i="5"/>
  <c r="K760" i="5" a="1"/>
  <c r="K760" i="5" s="1"/>
  <c r="E760" i="5"/>
  <c r="H760" i="5"/>
  <c r="I760" i="5" a="1"/>
  <c r="I760" i="5" s="1"/>
  <c r="L760" i="5" a="1"/>
  <c r="L760" i="5" s="1"/>
  <c r="J760" i="5" a="1"/>
  <c r="J760" i="5" s="1"/>
  <c r="B760" i="5"/>
  <c r="D761" i="5"/>
  <c r="F761" i="5" s="1"/>
  <c r="G761" i="5" s="1"/>
  <c r="C761" i="5"/>
  <c r="N760" i="5" l="1"/>
  <c r="M760" i="5" a="1"/>
  <c r="M760" i="5" s="1"/>
  <c r="O760" i="5" s="1"/>
  <c r="D762" i="5"/>
  <c r="F762" i="5" s="1"/>
  <c r="G762" i="5" s="1"/>
  <c r="C762" i="5"/>
  <c r="I761" i="5" a="1"/>
  <c r="I761" i="5" s="1"/>
  <c r="B761" i="5"/>
  <c r="H761" i="5"/>
  <c r="K761" i="5" a="1"/>
  <c r="K761" i="5" s="1"/>
  <c r="L761" i="5" a="1"/>
  <c r="L761" i="5" s="1"/>
  <c r="J761" i="5" a="1"/>
  <c r="J761" i="5" s="1"/>
  <c r="E761" i="5"/>
  <c r="M761" i="5" l="1" a="1"/>
  <c r="M761" i="5" s="1"/>
  <c r="O761" i="5" s="1"/>
  <c r="N761" i="5"/>
  <c r="H762" i="5"/>
  <c r="B762" i="5"/>
  <c r="J762" i="5" a="1"/>
  <c r="J762" i="5" s="1"/>
  <c r="K762" i="5" a="1"/>
  <c r="K762" i="5" s="1"/>
  <c r="I762" i="5" a="1"/>
  <c r="I762" i="5" s="1"/>
  <c r="L762" i="5" a="1"/>
  <c r="L762" i="5" s="1"/>
  <c r="E762" i="5"/>
  <c r="D763" i="5"/>
  <c r="F763" i="5" s="1"/>
  <c r="G763" i="5" s="1"/>
  <c r="C763" i="5"/>
  <c r="D764" i="5" l="1"/>
  <c r="F764" i="5" s="1"/>
  <c r="G764" i="5" s="1"/>
  <c r="C764" i="5"/>
  <c r="K763" i="5" a="1"/>
  <c r="K763" i="5" s="1"/>
  <c r="H763" i="5"/>
  <c r="I763" i="5" a="1"/>
  <c r="I763" i="5" s="1"/>
  <c r="J763" i="5" a="1"/>
  <c r="J763" i="5" s="1"/>
  <c r="L763" i="5" a="1"/>
  <c r="L763" i="5" s="1"/>
  <c r="E763" i="5"/>
  <c r="B763" i="5"/>
  <c r="M762" i="5" a="1"/>
  <c r="M762" i="5" s="1"/>
  <c r="O762" i="5" s="1"/>
  <c r="N762" i="5"/>
  <c r="N763" i="5" l="1"/>
  <c r="M763" i="5" a="1"/>
  <c r="M763" i="5" s="1"/>
  <c r="O763" i="5" s="1"/>
  <c r="H764" i="5"/>
  <c r="E764" i="5"/>
  <c r="I764" i="5" a="1"/>
  <c r="I764" i="5" s="1"/>
  <c r="K764" i="5" a="1"/>
  <c r="K764" i="5" s="1"/>
  <c r="L764" i="5" a="1"/>
  <c r="L764" i="5" s="1"/>
  <c r="B764" i="5"/>
  <c r="J764" i="5" a="1"/>
  <c r="J764" i="5" s="1"/>
  <c r="D765" i="5"/>
  <c r="F765" i="5" s="1"/>
  <c r="G765" i="5" s="1"/>
  <c r="C765" i="5"/>
  <c r="I765" i="5" l="1" a="1"/>
  <c r="I765" i="5" s="1"/>
  <c r="E765" i="5"/>
  <c r="J765" i="5" a="1"/>
  <c r="J765" i="5" s="1"/>
  <c r="K765" i="5" a="1"/>
  <c r="K765" i="5" s="1"/>
  <c r="B765" i="5"/>
  <c r="H765" i="5"/>
  <c r="L765" i="5" a="1"/>
  <c r="L765" i="5" s="1"/>
  <c r="D766" i="5"/>
  <c r="F766" i="5" s="1"/>
  <c r="G766" i="5" s="1"/>
  <c r="C766" i="5"/>
  <c r="N764" i="5"/>
  <c r="M764" i="5" a="1"/>
  <c r="M764" i="5" s="1"/>
  <c r="O764" i="5" s="1"/>
  <c r="N765" i="5" l="1"/>
  <c r="M765" i="5" a="1"/>
  <c r="M765" i="5" s="1"/>
  <c r="O765" i="5" s="1"/>
  <c r="H766" i="5"/>
  <c r="B766" i="5"/>
  <c r="I766" i="5" a="1"/>
  <c r="I766" i="5" s="1"/>
  <c r="K766" i="5" a="1"/>
  <c r="K766" i="5" s="1"/>
  <c r="J766" i="5" a="1"/>
  <c r="J766" i="5" s="1"/>
  <c r="E766" i="5"/>
  <c r="L766" i="5" a="1"/>
  <c r="L766" i="5" s="1"/>
  <c r="D767" i="5"/>
  <c r="F767" i="5" s="1"/>
  <c r="G767" i="5" s="1"/>
  <c r="C767" i="5"/>
  <c r="D768" i="5" l="1"/>
  <c r="F768" i="5" s="1"/>
  <c r="G768" i="5" s="1"/>
  <c r="C768" i="5"/>
  <c r="K767" i="5" a="1"/>
  <c r="K767" i="5" s="1"/>
  <c r="H767" i="5"/>
  <c r="B767" i="5"/>
  <c r="E767" i="5"/>
  <c r="I767" i="5" a="1"/>
  <c r="I767" i="5" s="1"/>
  <c r="J767" i="5" a="1"/>
  <c r="J767" i="5" s="1"/>
  <c r="L767" i="5" a="1"/>
  <c r="L767" i="5" s="1"/>
  <c r="M766" i="5" a="1"/>
  <c r="M766" i="5" s="1"/>
  <c r="O766" i="5" s="1"/>
  <c r="N766" i="5"/>
  <c r="N767" i="5" l="1"/>
  <c r="M767" i="5" a="1"/>
  <c r="M767" i="5" s="1"/>
  <c r="O767" i="5" s="1"/>
  <c r="J768" i="5" a="1"/>
  <c r="J768" i="5" s="1"/>
  <c r="B768" i="5"/>
  <c r="H768" i="5"/>
  <c r="L768" i="5" a="1"/>
  <c r="L768" i="5" s="1"/>
  <c r="I768" i="5" a="1"/>
  <c r="I768" i="5" s="1"/>
  <c r="K768" i="5" a="1"/>
  <c r="K768" i="5" s="1"/>
  <c r="E768" i="5"/>
  <c r="D769" i="5"/>
  <c r="F769" i="5" s="1"/>
  <c r="G769" i="5" s="1"/>
  <c r="C769" i="5"/>
  <c r="N768" i="5" l="1"/>
  <c r="M768" i="5" a="1"/>
  <c r="M768" i="5" s="1"/>
  <c r="O768" i="5" s="1"/>
  <c r="I769" i="5" a="1"/>
  <c r="I769" i="5" s="1"/>
  <c r="B769" i="5"/>
  <c r="K769" i="5" a="1"/>
  <c r="K769" i="5" s="1"/>
  <c r="L769" i="5" a="1"/>
  <c r="L769" i="5" s="1"/>
  <c r="E769" i="5"/>
  <c r="H769" i="5"/>
  <c r="J769" i="5" a="1"/>
  <c r="J769" i="5" s="1"/>
  <c r="D770" i="5"/>
  <c r="F770" i="5" s="1"/>
  <c r="G770" i="5" s="1"/>
  <c r="C770" i="5"/>
  <c r="M769" i="5" l="1" a="1"/>
  <c r="M769" i="5" s="1"/>
  <c r="O769" i="5" s="1"/>
  <c r="N769" i="5"/>
  <c r="E770" i="5"/>
  <c r="L770" i="5" a="1"/>
  <c r="L770" i="5" s="1"/>
  <c r="H770" i="5"/>
  <c r="J770" i="5" a="1"/>
  <c r="J770" i="5" s="1"/>
  <c r="K770" i="5" a="1"/>
  <c r="K770" i="5" s="1"/>
  <c r="I770" i="5" a="1"/>
  <c r="I770" i="5" s="1"/>
  <c r="B770" i="5"/>
  <c r="D771" i="5"/>
  <c r="F771" i="5" s="1"/>
  <c r="G771" i="5" s="1"/>
  <c r="C771" i="5"/>
  <c r="M770" i="5" l="1" a="1"/>
  <c r="M770" i="5" s="1"/>
  <c r="O770" i="5" s="1"/>
  <c r="N770" i="5"/>
  <c r="D772" i="5"/>
  <c r="F772" i="5" s="1"/>
  <c r="G772" i="5" s="1"/>
  <c r="C772" i="5"/>
  <c r="K771" i="5" a="1"/>
  <c r="K771" i="5" s="1"/>
  <c r="E771" i="5"/>
  <c r="H771" i="5"/>
  <c r="I771" i="5" a="1"/>
  <c r="I771" i="5" s="1"/>
  <c r="J771" i="5" a="1"/>
  <c r="J771" i="5" s="1"/>
  <c r="L771" i="5" a="1"/>
  <c r="L771" i="5" s="1"/>
  <c r="B771" i="5"/>
  <c r="D773" i="5" l="1"/>
  <c r="F773" i="5" s="1"/>
  <c r="G773" i="5" s="1"/>
  <c r="C773" i="5"/>
  <c r="N771" i="5"/>
  <c r="M771" i="5" a="1"/>
  <c r="M771" i="5" s="1"/>
  <c r="O771" i="5" s="1"/>
  <c r="J772" i="5" a="1"/>
  <c r="J772" i="5" s="1"/>
  <c r="H772" i="5"/>
  <c r="E772" i="5"/>
  <c r="B772" i="5"/>
  <c r="I772" i="5" a="1"/>
  <c r="I772" i="5" s="1"/>
  <c r="K772" i="5" a="1"/>
  <c r="K772" i="5" s="1"/>
  <c r="L772" i="5" a="1"/>
  <c r="L772" i="5" s="1"/>
  <c r="N772" i="5" l="1"/>
  <c r="M772" i="5" a="1"/>
  <c r="M772" i="5" s="1"/>
  <c r="O772" i="5" s="1"/>
  <c r="D774" i="5"/>
  <c r="F774" i="5" s="1"/>
  <c r="G774" i="5" s="1"/>
  <c r="C774" i="5"/>
  <c r="I773" i="5" a="1"/>
  <c r="I773" i="5" s="1"/>
  <c r="B773" i="5"/>
  <c r="E773" i="5"/>
  <c r="J773" i="5" a="1"/>
  <c r="J773" i="5" s="1"/>
  <c r="L773" i="5" a="1"/>
  <c r="L773" i="5" s="1"/>
  <c r="H773" i="5"/>
  <c r="K773" i="5" a="1"/>
  <c r="K773" i="5" s="1"/>
  <c r="D775" i="5" l="1"/>
  <c r="F775" i="5" s="1"/>
  <c r="G775" i="5" s="1"/>
  <c r="C775" i="5"/>
  <c r="I774" i="5" a="1"/>
  <c r="I774" i="5" s="1"/>
  <c r="J774" i="5" a="1"/>
  <c r="J774" i="5" s="1"/>
  <c r="B774" i="5"/>
  <c r="E774" i="5"/>
  <c r="K774" i="5" a="1"/>
  <c r="K774" i="5" s="1"/>
  <c r="H774" i="5"/>
  <c r="L774" i="5" a="1"/>
  <c r="L774" i="5" s="1"/>
  <c r="M773" i="5" a="1"/>
  <c r="M773" i="5" s="1"/>
  <c r="O773" i="5" s="1"/>
  <c r="N773" i="5"/>
  <c r="J775" i="5" l="1" a="1"/>
  <c r="J775" i="5" s="1"/>
  <c r="K775" i="5" a="1"/>
  <c r="K775" i="5" s="1"/>
  <c r="L775" i="5" a="1"/>
  <c r="L775" i="5" s="1"/>
  <c r="I775" i="5" a="1"/>
  <c r="I775" i="5" s="1"/>
  <c r="B775" i="5"/>
  <c r="E775" i="5"/>
  <c r="H775" i="5"/>
  <c r="D776" i="5"/>
  <c r="F776" i="5" s="1"/>
  <c r="G776" i="5" s="1"/>
  <c r="C776" i="5"/>
  <c r="M774" i="5" a="1"/>
  <c r="M774" i="5" s="1"/>
  <c r="O774" i="5" s="1"/>
  <c r="N774" i="5"/>
  <c r="M775" i="5" l="1" a="1"/>
  <c r="M775" i="5" s="1"/>
  <c r="O775" i="5" s="1"/>
  <c r="N775" i="5"/>
  <c r="D777" i="5"/>
  <c r="F777" i="5" s="1"/>
  <c r="G777" i="5" s="1"/>
  <c r="C777" i="5"/>
  <c r="J776" i="5" a="1"/>
  <c r="J776" i="5" s="1"/>
  <c r="E776" i="5"/>
  <c r="K776" i="5" a="1"/>
  <c r="K776" i="5" s="1"/>
  <c r="I776" i="5" a="1"/>
  <c r="I776" i="5" s="1"/>
  <c r="L776" i="5" a="1"/>
  <c r="L776" i="5" s="1"/>
  <c r="B776" i="5"/>
  <c r="H776" i="5"/>
  <c r="K777" i="5" l="1" a="1"/>
  <c r="K777" i="5" s="1"/>
  <c r="L777" i="5" a="1"/>
  <c r="L777" i="5" s="1"/>
  <c r="E777" i="5"/>
  <c r="H777" i="5"/>
  <c r="I777" i="5" a="1"/>
  <c r="I777" i="5" s="1"/>
  <c r="B777" i="5"/>
  <c r="J777" i="5" a="1"/>
  <c r="J777" i="5" s="1"/>
  <c r="D778" i="5"/>
  <c r="F778" i="5" s="1"/>
  <c r="G778" i="5" s="1"/>
  <c r="C778" i="5"/>
  <c r="N776" i="5"/>
  <c r="M776" i="5" a="1"/>
  <c r="M776" i="5" s="1"/>
  <c r="O776" i="5" s="1"/>
  <c r="N777" i="5" l="1"/>
  <c r="M777" i="5" a="1"/>
  <c r="M777" i="5" s="1"/>
  <c r="O777" i="5" s="1"/>
  <c r="H778" i="5"/>
  <c r="B778" i="5"/>
  <c r="E778" i="5"/>
  <c r="I778" i="5" a="1"/>
  <c r="I778" i="5" s="1"/>
  <c r="J778" i="5" a="1"/>
  <c r="J778" i="5" s="1"/>
  <c r="L778" i="5" a="1"/>
  <c r="L778" i="5" s="1"/>
  <c r="K778" i="5" a="1"/>
  <c r="K778" i="5" s="1"/>
  <c r="D779" i="5"/>
  <c r="F779" i="5" s="1"/>
  <c r="G779" i="5" s="1"/>
  <c r="C779" i="5"/>
  <c r="H779" i="5" l="1"/>
  <c r="K779" i="5" a="1"/>
  <c r="K779" i="5" s="1"/>
  <c r="L779" i="5" a="1"/>
  <c r="L779" i="5" s="1"/>
  <c r="B779" i="5"/>
  <c r="I779" i="5" a="1"/>
  <c r="I779" i="5" s="1"/>
  <c r="J779" i="5" a="1"/>
  <c r="J779" i="5" s="1"/>
  <c r="E779" i="5"/>
  <c r="D780" i="5"/>
  <c r="F780" i="5" s="1"/>
  <c r="G780" i="5" s="1"/>
  <c r="C780" i="5"/>
  <c r="N778" i="5"/>
  <c r="M778" i="5" a="1"/>
  <c r="M778" i="5" s="1"/>
  <c r="O778" i="5" s="1"/>
  <c r="I780" i="5" l="1" a="1"/>
  <c r="I780" i="5" s="1"/>
  <c r="J780" i="5" a="1"/>
  <c r="J780" i="5" s="1"/>
  <c r="K780" i="5" a="1"/>
  <c r="K780" i="5" s="1"/>
  <c r="H780" i="5"/>
  <c r="E780" i="5"/>
  <c r="L780" i="5" a="1"/>
  <c r="L780" i="5" s="1"/>
  <c r="B780" i="5"/>
  <c r="D781" i="5"/>
  <c r="F781" i="5" s="1"/>
  <c r="G781" i="5" s="1"/>
  <c r="C781" i="5"/>
  <c r="M779" i="5" a="1"/>
  <c r="M779" i="5" s="1"/>
  <c r="O779" i="5" s="1"/>
  <c r="N779" i="5"/>
  <c r="N780" i="5" l="1"/>
  <c r="M780" i="5" a="1"/>
  <c r="M780" i="5" s="1"/>
  <c r="O780" i="5" s="1"/>
  <c r="D782" i="5"/>
  <c r="F782" i="5" s="1"/>
  <c r="G782" i="5" s="1"/>
  <c r="C782" i="5"/>
  <c r="B781" i="5"/>
  <c r="E781" i="5"/>
  <c r="H781" i="5"/>
  <c r="I781" i="5" a="1"/>
  <c r="I781" i="5" s="1"/>
  <c r="J781" i="5" a="1"/>
  <c r="J781" i="5" s="1"/>
  <c r="K781" i="5" a="1"/>
  <c r="K781" i="5" s="1"/>
  <c r="L781" i="5" a="1"/>
  <c r="L781" i="5" s="1"/>
  <c r="M781" i="5" l="1" a="1"/>
  <c r="M781" i="5" s="1"/>
  <c r="O781" i="5" s="1"/>
  <c r="N781" i="5"/>
  <c r="J782" i="5" a="1"/>
  <c r="J782" i="5" s="1"/>
  <c r="K782" i="5" a="1"/>
  <c r="K782" i="5" s="1"/>
  <c r="L782" i="5" a="1"/>
  <c r="L782" i="5" s="1"/>
  <c r="E782" i="5"/>
  <c r="I782" i="5" a="1"/>
  <c r="I782" i="5" s="1"/>
  <c r="B782" i="5"/>
  <c r="H782" i="5"/>
  <c r="D783" i="5"/>
  <c r="F783" i="5" s="1"/>
  <c r="G783" i="5" s="1"/>
  <c r="C783" i="5"/>
  <c r="D784" i="5" l="1"/>
  <c r="F784" i="5" s="1"/>
  <c r="G784" i="5" s="1"/>
  <c r="C784" i="5"/>
  <c r="I783" i="5" a="1"/>
  <c r="I783" i="5" s="1"/>
  <c r="K783" i="5" a="1"/>
  <c r="K783" i="5" s="1"/>
  <c r="L783" i="5" a="1"/>
  <c r="L783" i="5" s="1"/>
  <c r="B783" i="5"/>
  <c r="E783" i="5"/>
  <c r="J783" i="5" a="1"/>
  <c r="J783" i="5" s="1"/>
  <c r="H783" i="5"/>
  <c r="M782" i="5" a="1"/>
  <c r="M782" i="5" s="1"/>
  <c r="O782" i="5" s="1"/>
  <c r="N782" i="5"/>
  <c r="D785" i="5" l="1"/>
  <c r="F785" i="5" s="1"/>
  <c r="G785" i="5" s="1"/>
  <c r="C785" i="5"/>
  <c r="N783" i="5"/>
  <c r="M783" i="5" a="1"/>
  <c r="M783" i="5" s="1"/>
  <c r="O783" i="5" s="1"/>
  <c r="B784" i="5"/>
  <c r="H784" i="5"/>
  <c r="K784" i="5" a="1"/>
  <c r="K784" i="5" s="1"/>
  <c r="L784" i="5" a="1"/>
  <c r="L784" i="5" s="1"/>
  <c r="I784" i="5" a="1"/>
  <c r="I784" i="5" s="1"/>
  <c r="E784" i="5"/>
  <c r="J784" i="5" a="1"/>
  <c r="J784" i="5" s="1"/>
  <c r="M784" i="5" l="1" a="1"/>
  <c r="M784" i="5" s="1"/>
  <c r="O784" i="5" s="1"/>
  <c r="N784" i="5"/>
  <c r="I785" i="5" a="1"/>
  <c r="I785" i="5" s="1"/>
  <c r="J785" i="5" a="1"/>
  <c r="J785" i="5" s="1"/>
  <c r="E785" i="5"/>
  <c r="K785" i="5" a="1"/>
  <c r="K785" i="5" s="1"/>
  <c r="B785" i="5"/>
  <c r="L785" i="5" a="1"/>
  <c r="L785" i="5" s="1"/>
  <c r="H785" i="5"/>
  <c r="D786" i="5"/>
  <c r="F786" i="5" s="1"/>
  <c r="G786" i="5" s="1"/>
  <c r="C786" i="5"/>
  <c r="B786" i="5" l="1"/>
  <c r="I786" i="5" a="1"/>
  <c r="I786" i="5" s="1"/>
  <c r="H786" i="5"/>
  <c r="L786" i="5" a="1"/>
  <c r="L786" i="5" s="1"/>
  <c r="E786" i="5"/>
  <c r="J786" i="5" a="1"/>
  <c r="J786" i="5" s="1"/>
  <c r="K786" i="5" a="1"/>
  <c r="K786" i="5" s="1"/>
  <c r="D787" i="5"/>
  <c r="F787" i="5" s="1"/>
  <c r="G787" i="5" s="1"/>
  <c r="C787" i="5"/>
  <c r="M785" i="5" a="1"/>
  <c r="M785" i="5" s="1"/>
  <c r="O785" i="5" s="1"/>
  <c r="N785" i="5"/>
  <c r="M786" i="5" l="1" a="1"/>
  <c r="M786" i="5" s="1"/>
  <c r="O786" i="5" s="1"/>
  <c r="N786" i="5"/>
  <c r="D788" i="5"/>
  <c r="F788" i="5" s="1"/>
  <c r="G788" i="5" s="1"/>
  <c r="C788" i="5"/>
  <c r="H787" i="5"/>
  <c r="J787" i="5" a="1"/>
  <c r="J787" i="5" s="1"/>
  <c r="K787" i="5" a="1"/>
  <c r="K787" i="5" s="1"/>
  <c r="L787" i="5" a="1"/>
  <c r="L787" i="5" s="1"/>
  <c r="E787" i="5"/>
  <c r="B787" i="5"/>
  <c r="I787" i="5" a="1"/>
  <c r="I787" i="5" s="1"/>
  <c r="N787" i="5" l="1"/>
  <c r="M787" i="5" a="1"/>
  <c r="M787" i="5" s="1"/>
  <c r="O787" i="5" s="1"/>
  <c r="H788" i="5"/>
  <c r="E788" i="5"/>
  <c r="L788" i="5" a="1"/>
  <c r="L788" i="5" s="1"/>
  <c r="I788" i="5" a="1"/>
  <c r="I788" i="5" s="1"/>
  <c r="K788" i="5" a="1"/>
  <c r="K788" i="5" s="1"/>
  <c r="J788" i="5" a="1"/>
  <c r="J788" i="5" s="1"/>
  <c r="B788" i="5"/>
  <c r="D789" i="5"/>
  <c r="F789" i="5" s="1"/>
  <c r="G789" i="5" s="1"/>
  <c r="C789" i="5"/>
  <c r="D790" i="5" l="1"/>
  <c r="F790" i="5" s="1"/>
  <c r="G790" i="5" s="1"/>
  <c r="C790" i="5"/>
  <c r="L789" i="5" a="1"/>
  <c r="L789" i="5" s="1"/>
  <c r="H789" i="5"/>
  <c r="I789" i="5" a="1"/>
  <c r="I789" i="5" s="1"/>
  <c r="J789" i="5" a="1"/>
  <c r="J789" i="5" s="1"/>
  <c r="E789" i="5"/>
  <c r="K789" i="5" a="1"/>
  <c r="K789" i="5" s="1"/>
  <c r="B789" i="5"/>
  <c r="N788" i="5"/>
  <c r="M788" i="5" a="1"/>
  <c r="M788" i="5" s="1"/>
  <c r="O788" i="5" s="1"/>
  <c r="M789" i="5" l="1" a="1"/>
  <c r="M789" i="5" s="1"/>
  <c r="O789" i="5" s="1"/>
  <c r="N789" i="5"/>
  <c r="E790" i="5"/>
  <c r="I790" i="5" a="1"/>
  <c r="I790" i="5" s="1"/>
  <c r="J790" i="5" a="1"/>
  <c r="J790" i="5" s="1"/>
  <c r="L790" i="5" a="1"/>
  <c r="L790" i="5" s="1"/>
  <c r="H790" i="5"/>
  <c r="B790" i="5"/>
  <c r="K790" i="5" a="1"/>
  <c r="K790" i="5" s="1"/>
  <c r="D791" i="5"/>
  <c r="F791" i="5" s="1"/>
  <c r="G791" i="5" s="1"/>
  <c r="C791" i="5"/>
  <c r="M790" i="5" l="1" a="1"/>
  <c r="M790" i="5" s="1"/>
  <c r="O790" i="5" s="1"/>
  <c r="N790" i="5"/>
  <c r="B791" i="5"/>
  <c r="E791" i="5"/>
  <c r="J791" i="5" a="1"/>
  <c r="J791" i="5" s="1"/>
  <c r="K791" i="5" a="1"/>
  <c r="K791" i="5" s="1"/>
  <c r="H791" i="5"/>
  <c r="I791" i="5" a="1"/>
  <c r="I791" i="5" s="1"/>
  <c r="L791" i="5" a="1"/>
  <c r="L791" i="5" s="1"/>
  <c r="D792" i="5"/>
  <c r="F792" i="5" s="1"/>
  <c r="G792" i="5" s="1"/>
  <c r="C792" i="5"/>
  <c r="N791" i="5" l="1"/>
  <c r="M791" i="5" a="1"/>
  <c r="M791" i="5" s="1"/>
  <c r="O791" i="5" s="1"/>
  <c r="D793" i="5"/>
  <c r="F793" i="5" s="1"/>
  <c r="G793" i="5" s="1"/>
  <c r="C793" i="5"/>
  <c r="B792" i="5"/>
  <c r="H792" i="5"/>
  <c r="J792" i="5" a="1"/>
  <c r="J792" i="5" s="1"/>
  <c r="K792" i="5" a="1"/>
  <c r="K792" i="5" s="1"/>
  <c r="E792" i="5"/>
  <c r="L792" i="5" a="1"/>
  <c r="L792" i="5" s="1"/>
  <c r="I792" i="5" a="1"/>
  <c r="I792" i="5" s="1"/>
  <c r="N792" i="5" l="1"/>
  <c r="M792" i="5" a="1"/>
  <c r="M792" i="5" s="1"/>
  <c r="O792" i="5" s="1"/>
  <c r="B793" i="5"/>
  <c r="E793" i="5"/>
  <c r="H793" i="5"/>
  <c r="I793" i="5" a="1"/>
  <c r="I793" i="5" s="1"/>
  <c r="K793" i="5" a="1"/>
  <c r="K793" i="5" s="1"/>
  <c r="L793" i="5" a="1"/>
  <c r="L793" i="5" s="1"/>
  <c r="J793" i="5" a="1"/>
  <c r="J793" i="5" s="1"/>
  <c r="D794" i="5"/>
  <c r="F794" i="5" s="1"/>
  <c r="G794" i="5" s="1"/>
  <c r="C794" i="5"/>
  <c r="M793" i="5" l="1" a="1"/>
  <c r="M793" i="5" s="1"/>
  <c r="O793" i="5" s="1"/>
  <c r="N793" i="5"/>
  <c r="H794" i="5"/>
  <c r="B794" i="5"/>
  <c r="K794" i="5" a="1"/>
  <c r="K794" i="5" s="1"/>
  <c r="L794" i="5" a="1"/>
  <c r="L794" i="5" s="1"/>
  <c r="E794" i="5"/>
  <c r="I794" i="5" a="1"/>
  <c r="I794" i="5" s="1"/>
  <c r="J794" i="5" a="1"/>
  <c r="J794" i="5" s="1"/>
  <c r="D795" i="5"/>
  <c r="F795" i="5" s="1"/>
  <c r="G795" i="5" s="1"/>
  <c r="C795" i="5"/>
  <c r="D796" i="5" l="1"/>
  <c r="F796" i="5" s="1"/>
  <c r="G796" i="5" s="1"/>
  <c r="C796" i="5"/>
  <c r="I795" i="5" a="1"/>
  <c r="I795" i="5" s="1"/>
  <c r="J795" i="5" a="1"/>
  <c r="J795" i="5" s="1"/>
  <c r="B795" i="5"/>
  <c r="L795" i="5" a="1"/>
  <c r="L795" i="5" s="1"/>
  <c r="K795" i="5" a="1"/>
  <c r="K795" i="5" s="1"/>
  <c r="H795" i="5"/>
  <c r="E795" i="5"/>
  <c r="M794" i="5" a="1"/>
  <c r="M794" i="5" s="1"/>
  <c r="O794" i="5" s="1"/>
  <c r="N794" i="5"/>
  <c r="D797" i="5" l="1"/>
  <c r="F797" i="5" s="1"/>
  <c r="G797" i="5" s="1"/>
  <c r="C797" i="5"/>
  <c r="L796" i="5" a="1"/>
  <c r="L796" i="5" s="1"/>
  <c r="I796" i="5" a="1"/>
  <c r="I796" i="5" s="1"/>
  <c r="H796" i="5"/>
  <c r="E796" i="5"/>
  <c r="J796" i="5" a="1"/>
  <c r="J796" i="5" s="1"/>
  <c r="K796" i="5" a="1"/>
  <c r="K796" i="5" s="1"/>
  <c r="B796" i="5"/>
  <c r="N795" i="5"/>
  <c r="M795" i="5" a="1"/>
  <c r="M795" i="5" s="1"/>
  <c r="O795" i="5" s="1"/>
  <c r="M796" i="5" l="1" a="1"/>
  <c r="M796" i="5" s="1"/>
  <c r="O796" i="5" s="1"/>
  <c r="N796" i="5"/>
  <c r="D798" i="5"/>
  <c r="F798" i="5" s="1"/>
  <c r="G798" i="5" s="1"/>
  <c r="C798" i="5"/>
  <c r="B797" i="5"/>
  <c r="I797" i="5" a="1"/>
  <c r="I797" i="5" s="1"/>
  <c r="J797" i="5" a="1"/>
  <c r="J797" i="5" s="1"/>
  <c r="K797" i="5" a="1"/>
  <c r="K797" i="5" s="1"/>
  <c r="L797" i="5" a="1"/>
  <c r="L797" i="5" s="1"/>
  <c r="E797" i="5"/>
  <c r="H797" i="5"/>
  <c r="D799" i="5" l="1"/>
  <c r="F799" i="5" s="1"/>
  <c r="G799" i="5" s="1"/>
  <c r="C799" i="5"/>
  <c r="N797" i="5"/>
  <c r="M797" i="5" a="1"/>
  <c r="M797" i="5" s="1"/>
  <c r="O797" i="5" s="1"/>
  <c r="E798" i="5"/>
  <c r="K798" i="5" a="1"/>
  <c r="K798" i="5" s="1"/>
  <c r="J798" i="5" a="1"/>
  <c r="J798" i="5" s="1"/>
  <c r="H798" i="5"/>
  <c r="B798" i="5"/>
  <c r="I798" i="5" a="1"/>
  <c r="I798" i="5" s="1"/>
  <c r="L798" i="5" a="1"/>
  <c r="L798" i="5" s="1"/>
  <c r="D800" i="5" l="1"/>
  <c r="F800" i="5" s="1"/>
  <c r="G800" i="5" s="1"/>
  <c r="C800" i="5"/>
  <c r="E799" i="5"/>
  <c r="H799" i="5"/>
  <c r="L799" i="5" a="1"/>
  <c r="L799" i="5" s="1"/>
  <c r="K799" i="5" a="1"/>
  <c r="K799" i="5" s="1"/>
  <c r="I799" i="5" a="1"/>
  <c r="I799" i="5" s="1"/>
  <c r="B799" i="5"/>
  <c r="J799" i="5" a="1"/>
  <c r="J799" i="5" s="1"/>
  <c r="N798" i="5"/>
  <c r="M798" i="5" a="1"/>
  <c r="M798" i="5" s="1"/>
  <c r="O798" i="5" s="1"/>
  <c r="M799" i="5" l="1" a="1"/>
  <c r="M799" i="5" s="1"/>
  <c r="O799" i="5" s="1"/>
  <c r="N799" i="5"/>
  <c r="K800" i="5" a="1"/>
  <c r="K800" i="5" s="1"/>
  <c r="J800" i="5" a="1"/>
  <c r="J800" i="5" s="1"/>
  <c r="E800" i="5"/>
  <c r="B800" i="5"/>
  <c r="L800" i="5" a="1"/>
  <c r="L800" i="5" s="1"/>
  <c r="H800" i="5"/>
  <c r="I800" i="5" a="1"/>
  <c r="I800" i="5" s="1"/>
  <c r="D801" i="5"/>
  <c r="F801" i="5" s="1"/>
  <c r="G801" i="5" s="1"/>
  <c r="C801" i="5"/>
  <c r="N800" i="5" l="1"/>
  <c r="M800" i="5" a="1"/>
  <c r="M800" i="5" s="1"/>
  <c r="O800" i="5" s="1"/>
  <c r="D802" i="5"/>
  <c r="F802" i="5" s="1"/>
  <c r="G802" i="5" s="1"/>
  <c r="C802" i="5"/>
  <c r="K801" i="5" a="1"/>
  <c r="K801" i="5" s="1"/>
  <c r="H801" i="5"/>
  <c r="I801" i="5" a="1"/>
  <c r="I801" i="5" s="1"/>
  <c r="E801" i="5"/>
  <c r="L801" i="5" a="1"/>
  <c r="L801" i="5" s="1"/>
  <c r="J801" i="5" a="1"/>
  <c r="J801" i="5" s="1"/>
  <c r="B801" i="5"/>
  <c r="N801" i="5" l="1"/>
  <c r="M801" i="5" a="1"/>
  <c r="M801" i="5" s="1"/>
  <c r="O801" i="5" s="1"/>
  <c r="D803" i="5"/>
  <c r="F803" i="5" s="1"/>
  <c r="G803" i="5" s="1"/>
  <c r="C803" i="5"/>
  <c r="I802" i="5" a="1"/>
  <c r="I802" i="5" s="1"/>
  <c r="J802" i="5" a="1"/>
  <c r="J802" i="5" s="1"/>
  <c r="B802" i="5"/>
  <c r="K802" i="5" a="1"/>
  <c r="K802" i="5" s="1"/>
  <c r="E802" i="5"/>
  <c r="L802" i="5" a="1"/>
  <c r="L802" i="5" s="1"/>
  <c r="H802" i="5"/>
  <c r="E803" i="5" l="1"/>
  <c r="L803" i="5" a="1"/>
  <c r="L803" i="5" s="1"/>
  <c r="H803" i="5"/>
  <c r="I803" i="5" a="1"/>
  <c r="I803" i="5" s="1"/>
  <c r="B803" i="5"/>
  <c r="K803" i="5" a="1"/>
  <c r="K803" i="5" s="1"/>
  <c r="J803" i="5" a="1"/>
  <c r="J803" i="5" s="1"/>
  <c r="D804" i="5"/>
  <c r="F804" i="5" s="1"/>
  <c r="G804" i="5" s="1"/>
  <c r="C804" i="5"/>
  <c r="M802" i="5" a="1"/>
  <c r="M802" i="5" s="1"/>
  <c r="O802" i="5" s="1"/>
  <c r="N802" i="5"/>
  <c r="M803" i="5" l="1" a="1"/>
  <c r="M803" i="5" s="1"/>
  <c r="O803" i="5" s="1"/>
  <c r="N803" i="5"/>
  <c r="D805" i="5"/>
  <c r="F805" i="5" s="1"/>
  <c r="G805" i="5" s="1"/>
  <c r="C805" i="5"/>
  <c r="K804" i="5" a="1"/>
  <c r="K804" i="5" s="1"/>
  <c r="E804" i="5"/>
  <c r="L804" i="5" a="1"/>
  <c r="L804" i="5" s="1"/>
  <c r="J804" i="5" a="1"/>
  <c r="J804" i="5" s="1"/>
  <c r="H804" i="5"/>
  <c r="B804" i="5"/>
  <c r="I804" i="5" a="1"/>
  <c r="I804" i="5" s="1"/>
  <c r="K805" i="5" l="1" a="1"/>
  <c r="K805" i="5" s="1"/>
  <c r="H805" i="5"/>
  <c r="I805" i="5" a="1"/>
  <c r="I805" i="5" s="1"/>
  <c r="B805" i="5"/>
  <c r="L805" i="5" a="1"/>
  <c r="L805" i="5" s="1"/>
  <c r="E805" i="5"/>
  <c r="J805" i="5" a="1"/>
  <c r="J805" i="5" s="1"/>
  <c r="D806" i="5"/>
  <c r="F806" i="5" s="1"/>
  <c r="G806" i="5" s="1"/>
  <c r="C806" i="5"/>
  <c r="M804" i="5" a="1"/>
  <c r="M804" i="5" s="1"/>
  <c r="O804" i="5" s="1"/>
  <c r="N804" i="5"/>
  <c r="D807" i="5" l="1"/>
  <c r="F807" i="5" s="1"/>
  <c r="G807" i="5" s="1"/>
  <c r="C807" i="5"/>
  <c r="N805" i="5"/>
  <c r="M805" i="5" a="1"/>
  <c r="M805" i="5" s="1"/>
  <c r="O805" i="5" s="1"/>
  <c r="I806" i="5" a="1"/>
  <c r="I806" i="5" s="1"/>
  <c r="J806" i="5" a="1"/>
  <c r="J806" i="5" s="1"/>
  <c r="B806" i="5"/>
  <c r="E806" i="5"/>
  <c r="L806" i="5" a="1"/>
  <c r="L806" i="5" s="1"/>
  <c r="H806" i="5"/>
  <c r="K806" i="5" a="1"/>
  <c r="K806" i="5" s="1"/>
  <c r="D808" i="5" l="1"/>
  <c r="F808" i="5" s="1"/>
  <c r="G808" i="5" s="1"/>
  <c r="C808" i="5"/>
  <c r="E807" i="5"/>
  <c r="H807" i="5"/>
  <c r="I807" i="5" a="1"/>
  <c r="I807" i="5" s="1"/>
  <c r="B807" i="5"/>
  <c r="J807" i="5" a="1"/>
  <c r="J807" i="5" s="1"/>
  <c r="L807" i="5" a="1"/>
  <c r="L807" i="5" s="1"/>
  <c r="K807" i="5" a="1"/>
  <c r="K807" i="5" s="1"/>
  <c r="N806" i="5"/>
  <c r="M806" i="5" a="1"/>
  <c r="M806" i="5" s="1"/>
  <c r="O806" i="5" s="1"/>
  <c r="M807" i="5" l="1" a="1"/>
  <c r="M807" i="5" s="1"/>
  <c r="O807" i="5" s="1"/>
  <c r="N807" i="5"/>
  <c r="K808" i="5" a="1"/>
  <c r="K808" i="5" s="1"/>
  <c r="L808" i="5" a="1"/>
  <c r="L808" i="5" s="1"/>
  <c r="E808" i="5"/>
  <c r="H808" i="5"/>
  <c r="I808" i="5" a="1"/>
  <c r="I808" i="5" s="1"/>
  <c r="J808" i="5" a="1"/>
  <c r="J808" i="5" s="1"/>
  <c r="B808" i="5"/>
  <c r="D809" i="5"/>
  <c r="F809" i="5" s="1"/>
  <c r="G809" i="5" s="1"/>
  <c r="C809" i="5"/>
  <c r="M808" i="5" l="1" a="1"/>
  <c r="M808" i="5" s="1"/>
  <c r="O808" i="5" s="1"/>
  <c r="N808" i="5"/>
  <c r="K809" i="5" a="1"/>
  <c r="K809" i="5" s="1"/>
  <c r="E809" i="5"/>
  <c r="H809" i="5"/>
  <c r="I809" i="5" a="1"/>
  <c r="I809" i="5" s="1"/>
  <c r="L809" i="5" a="1"/>
  <c r="L809" i="5" s="1"/>
  <c r="B809" i="5"/>
  <c r="J809" i="5" a="1"/>
  <c r="J809" i="5" s="1"/>
  <c r="D810" i="5"/>
  <c r="F810" i="5" s="1"/>
  <c r="G810" i="5" s="1"/>
  <c r="C810" i="5"/>
  <c r="M809" i="5" l="1" a="1"/>
  <c r="M809" i="5" s="1"/>
  <c r="O809" i="5" s="1"/>
  <c r="N809" i="5"/>
  <c r="B810" i="5"/>
  <c r="E810" i="5"/>
  <c r="L810" i="5" a="1"/>
  <c r="L810" i="5" s="1"/>
  <c r="J810" i="5" a="1"/>
  <c r="J810" i="5" s="1"/>
  <c r="H810" i="5"/>
  <c r="K810" i="5" a="1"/>
  <c r="K810" i="5" s="1"/>
  <c r="I810" i="5" a="1"/>
  <c r="I810" i="5" s="1"/>
  <c r="D811" i="5"/>
  <c r="F811" i="5" s="1"/>
  <c r="G811" i="5" s="1"/>
  <c r="C811" i="5"/>
  <c r="M810" i="5" l="1" a="1"/>
  <c r="M810" i="5" s="1"/>
  <c r="O810" i="5" s="1"/>
  <c r="N810" i="5"/>
  <c r="D812" i="5"/>
  <c r="F812" i="5" s="1"/>
  <c r="G812" i="5" s="1"/>
  <c r="C812" i="5"/>
  <c r="E811" i="5"/>
  <c r="L811" i="5" a="1"/>
  <c r="L811" i="5" s="1"/>
  <c r="H811" i="5"/>
  <c r="I811" i="5" a="1"/>
  <c r="I811" i="5" s="1"/>
  <c r="B811" i="5"/>
  <c r="K811" i="5" a="1"/>
  <c r="K811" i="5" s="1"/>
  <c r="J811" i="5" a="1"/>
  <c r="J811" i="5" s="1"/>
  <c r="M811" i="5" l="1" a="1"/>
  <c r="M811" i="5" s="1"/>
  <c r="O811" i="5" s="1"/>
  <c r="N811" i="5"/>
  <c r="K812" i="5" a="1"/>
  <c r="K812" i="5" s="1"/>
  <c r="E812" i="5"/>
  <c r="I812" i="5" a="1"/>
  <c r="I812" i="5" s="1"/>
  <c r="L812" i="5" a="1"/>
  <c r="L812" i="5" s="1"/>
  <c r="H812" i="5"/>
  <c r="J812" i="5" a="1"/>
  <c r="J812" i="5" s="1"/>
  <c r="B812" i="5"/>
  <c r="D813" i="5"/>
  <c r="F813" i="5" s="1"/>
  <c r="G813" i="5" s="1"/>
  <c r="C813" i="5"/>
  <c r="M812" i="5" l="1" a="1"/>
  <c r="M812" i="5" s="1"/>
  <c r="O812" i="5" s="1"/>
  <c r="N812" i="5"/>
  <c r="K813" i="5" a="1"/>
  <c r="K813" i="5" s="1"/>
  <c r="H813" i="5"/>
  <c r="I813" i="5" a="1"/>
  <c r="I813" i="5" s="1"/>
  <c r="E813" i="5"/>
  <c r="L813" i="5" a="1"/>
  <c r="L813" i="5" s="1"/>
  <c r="J813" i="5" a="1"/>
  <c r="J813" i="5" s="1"/>
  <c r="B813" i="5"/>
  <c r="D814" i="5"/>
  <c r="F814" i="5" s="1"/>
  <c r="G814" i="5" s="1"/>
  <c r="C814" i="5"/>
  <c r="D815" i="5" l="1"/>
  <c r="F815" i="5" s="1"/>
  <c r="G815" i="5" s="1"/>
  <c r="C815" i="5"/>
  <c r="N813" i="5"/>
  <c r="M813" i="5" a="1"/>
  <c r="M813" i="5" s="1"/>
  <c r="O813" i="5" s="1"/>
  <c r="B814" i="5"/>
  <c r="E814" i="5"/>
  <c r="L814" i="5" a="1"/>
  <c r="L814" i="5" s="1"/>
  <c r="I814" i="5" a="1"/>
  <c r="I814" i="5" s="1"/>
  <c r="H814" i="5"/>
  <c r="K814" i="5" a="1"/>
  <c r="K814" i="5" s="1"/>
  <c r="J814" i="5" a="1"/>
  <c r="J814" i="5" s="1"/>
  <c r="D816" i="5" l="1"/>
  <c r="F816" i="5" s="1"/>
  <c r="G816" i="5" s="1"/>
  <c r="C816" i="5"/>
  <c r="M814" i="5" a="1"/>
  <c r="M814" i="5" s="1"/>
  <c r="O814" i="5" s="1"/>
  <c r="N814" i="5"/>
  <c r="E815" i="5"/>
  <c r="J815" i="5" a="1"/>
  <c r="J815" i="5" s="1"/>
  <c r="L815" i="5" a="1"/>
  <c r="L815" i="5" s="1"/>
  <c r="H815" i="5"/>
  <c r="I815" i="5" a="1"/>
  <c r="I815" i="5" s="1"/>
  <c r="B815" i="5"/>
  <c r="K815" i="5" a="1"/>
  <c r="K815" i="5" s="1"/>
  <c r="L816" i="5" l="1" a="1"/>
  <c r="L816" i="5" s="1"/>
  <c r="H816" i="5"/>
  <c r="J816" i="5" a="1"/>
  <c r="J816" i="5" s="1"/>
  <c r="B816" i="5"/>
  <c r="I816" i="5" a="1"/>
  <c r="I816" i="5" s="1"/>
  <c r="K816" i="5" a="1"/>
  <c r="K816" i="5" s="1"/>
  <c r="E816" i="5"/>
  <c r="D817" i="5"/>
  <c r="F817" i="5" s="1"/>
  <c r="G817" i="5" s="1"/>
  <c r="C817" i="5"/>
  <c r="M815" i="5" a="1"/>
  <c r="M815" i="5" s="1"/>
  <c r="O815" i="5" s="1"/>
  <c r="N815" i="5"/>
  <c r="K817" i="5" l="1" a="1"/>
  <c r="K817" i="5" s="1"/>
  <c r="H817" i="5"/>
  <c r="I817" i="5" a="1"/>
  <c r="I817" i="5" s="1"/>
  <c r="E817" i="5"/>
  <c r="L817" i="5" a="1"/>
  <c r="L817" i="5" s="1"/>
  <c r="J817" i="5" a="1"/>
  <c r="J817" i="5" s="1"/>
  <c r="B817" i="5"/>
  <c r="M816" i="5" a="1"/>
  <c r="M816" i="5" s="1"/>
  <c r="O816" i="5" s="1"/>
  <c r="N816" i="5"/>
  <c r="D818" i="5"/>
  <c r="F818" i="5" s="1"/>
  <c r="G818" i="5" s="1"/>
  <c r="C818" i="5"/>
  <c r="D819" i="5" l="1"/>
  <c r="F819" i="5" s="1"/>
  <c r="G819" i="5" s="1"/>
  <c r="C819" i="5"/>
  <c r="N817" i="5"/>
  <c r="M817" i="5" a="1"/>
  <c r="M817" i="5" s="1"/>
  <c r="O817" i="5" s="1"/>
  <c r="I818" i="5" a="1"/>
  <c r="I818" i="5" s="1"/>
  <c r="E818" i="5"/>
  <c r="J818" i="5" a="1"/>
  <c r="J818" i="5" s="1"/>
  <c r="B818" i="5"/>
  <c r="K818" i="5" a="1"/>
  <c r="K818" i="5" s="1"/>
  <c r="L818" i="5" a="1"/>
  <c r="L818" i="5" s="1"/>
  <c r="H818" i="5"/>
  <c r="M818" i="5" l="1" a="1"/>
  <c r="M818" i="5" s="1"/>
  <c r="O818" i="5" s="1"/>
  <c r="N818" i="5"/>
  <c r="D820" i="5"/>
  <c r="F820" i="5" s="1"/>
  <c r="G820" i="5" s="1"/>
  <c r="C820" i="5"/>
  <c r="E819" i="5"/>
  <c r="L819" i="5" a="1"/>
  <c r="L819" i="5" s="1"/>
  <c r="K819" i="5" a="1"/>
  <c r="K819" i="5" s="1"/>
  <c r="H819" i="5"/>
  <c r="I819" i="5" a="1"/>
  <c r="I819" i="5" s="1"/>
  <c r="B819" i="5"/>
  <c r="J819" i="5" a="1"/>
  <c r="J819" i="5" s="1"/>
  <c r="D821" i="5" l="1"/>
  <c r="F821" i="5" s="1"/>
  <c r="G821" i="5" s="1"/>
  <c r="C821" i="5"/>
  <c r="K820" i="5" a="1"/>
  <c r="K820" i="5" s="1"/>
  <c r="H820" i="5"/>
  <c r="I820" i="5" a="1"/>
  <c r="I820" i="5" s="1"/>
  <c r="E820" i="5"/>
  <c r="L820" i="5" a="1"/>
  <c r="L820" i="5" s="1"/>
  <c r="J820" i="5" a="1"/>
  <c r="J820" i="5" s="1"/>
  <c r="B820" i="5"/>
  <c r="M819" i="5" a="1"/>
  <c r="M819" i="5" s="1"/>
  <c r="O819" i="5" s="1"/>
  <c r="N819" i="5"/>
  <c r="N820" i="5" l="1"/>
  <c r="M820" i="5" a="1"/>
  <c r="M820" i="5" s="1"/>
  <c r="O820" i="5" s="1"/>
  <c r="K821" i="5" a="1"/>
  <c r="K821" i="5" s="1"/>
  <c r="H821" i="5"/>
  <c r="L821" i="5" a="1"/>
  <c r="L821" i="5" s="1"/>
  <c r="I821" i="5" a="1"/>
  <c r="I821" i="5" s="1"/>
  <c r="E821" i="5"/>
  <c r="B821" i="5"/>
  <c r="J821" i="5" a="1"/>
  <c r="J821" i="5" s="1"/>
  <c r="D822" i="5"/>
  <c r="F822" i="5" s="1"/>
  <c r="G822" i="5" s="1"/>
  <c r="C822" i="5"/>
  <c r="I822" i="5" l="1" a="1"/>
  <c r="I822" i="5" s="1"/>
  <c r="J822" i="5" a="1"/>
  <c r="J822" i="5" s="1"/>
  <c r="B822" i="5"/>
  <c r="E822" i="5"/>
  <c r="L822" i="5" a="1"/>
  <c r="L822" i="5" s="1"/>
  <c r="H822" i="5"/>
  <c r="K822" i="5" a="1"/>
  <c r="K822" i="5" s="1"/>
  <c r="N821" i="5"/>
  <c r="M821" i="5" a="1"/>
  <c r="M821" i="5" s="1"/>
  <c r="O821" i="5" s="1"/>
  <c r="D823" i="5"/>
  <c r="F823" i="5" s="1"/>
  <c r="G823" i="5" s="1"/>
  <c r="C823" i="5"/>
  <c r="M822" i="5" l="1" a="1"/>
  <c r="M822" i="5" s="1"/>
  <c r="O822" i="5" s="1"/>
  <c r="N822" i="5"/>
  <c r="D824" i="5"/>
  <c r="F824" i="5" s="1"/>
  <c r="G824" i="5" s="1"/>
  <c r="C824" i="5"/>
  <c r="L823" i="5" a="1"/>
  <c r="L823" i="5" s="1"/>
  <c r="I823" i="5" a="1"/>
  <c r="I823" i="5" s="1"/>
  <c r="B823" i="5"/>
  <c r="K823" i="5" a="1"/>
  <c r="K823" i="5" s="1"/>
  <c r="J823" i="5" a="1"/>
  <c r="J823" i="5" s="1"/>
  <c r="E823" i="5"/>
  <c r="H823" i="5"/>
  <c r="D825" i="5" l="1"/>
  <c r="F825" i="5" s="1"/>
  <c r="G825" i="5" s="1"/>
  <c r="C825" i="5"/>
  <c r="M823" i="5" a="1"/>
  <c r="M823" i="5" s="1"/>
  <c r="O823" i="5" s="1"/>
  <c r="N823" i="5"/>
  <c r="K824" i="5" a="1"/>
  <c r="K824" i="5" s="1"/>
  <c r="L824" i="5" a="1"/>
  <c r="L824" i="5" s="1"/>
  <c r="H824" i="5"/>
  <c r="J824" i="5" a="1"/>
  <c r="J824" i="5" s="1"/>
  <c r="B824" i="5"/>
  <c r="I824" i="5" a="1"/>
  <c r="I824" i="5" s="1"/>
  <c r="E824" i="5"/>
  <c r="M824" i="5" l="1" a="1"/>
  <c r="M824" i="5" s="1"/>
  <c r="O824" i="5" s="1"/>
  <c r="N824" i="5"/>
  <c r="H825" i="5"/>
  <c r="K825" i="5" a="1"/>
  <c r="K825" i="5" s="1"/>
  <c r="I825" i="5" a="1"/>
  <c r="I825" i="5" s="1"/>
  <c r="B825" i="5"/>
  <c r="E825" i="5"/>
  <c r="L825" i="5" a="1"/>
  <c r="L825" i="5" s="1"/>
  <c r="J825" i="5" a="1"/>
  <c r="J825" i="5" s="1"/>
  <c r="D826" i="5"/>
  <c r="F826" i="5" s="1"/>
  <c r="G826" i="5" s="1"/>
  <c r="C826" i="5"/>
  <c r="B826" i="5" l="1"/>
  <c r="E826" i="5"/>
  <c r="H826" i="5"/>
  <c r="K826" i="5" a="1"/>
  <c r="K826" i="5" s="1"/>
  <c r="L826" i="5" a="1"/>
  <c r="L826" i="5" s="1"/>
  <c r="J826" i="5" a="1"/>
  <c r="J826" i="5" s="1"/>
  <c r="I826" i="5" a="1"/>
  <c r="I826" i="5" s="1"/>
  <c r="D827" i="5"/>
  <c r="F827" i="5" s="1"/>
  <c r="G827" i="5" s="1"/>
  <c r="C827" i="5"/>
  <c r="N825" i="5"/>
  <c r="M825" i="5" a="1"/>
  <c r="M825" i="5" s="1"/>
  <c r="O825" i="5" s="1"/>
  <c r="M826" i="5" l="1" a="1"/>
  <c r="M826" i="5" s="1"/>
  <c r="O826" i="5" s="1"/>
  <c r="N826" i="5"/>
  <c r="D828" i="5"/>
  <c r="F828" i="5" s="1"/>
  <c r="G828" i="5" s="1"/>
  <c r="C828" i="5"/>
  <c r="E827" i="5"/>
  <c r="L827" i="5" a="1"/>
  <c r="L827" i="5" s="1"/>
  <c r="H827" i="5"/>
  <c r="I827" i="5" a="1"/>
  <c r="I827" i="5" s="1"/>
  <c r="B827" i="5"/>
  <c r="K827" i="5" a="1"/>
  <c r="K827" i="5" s="1"/>
  <c r="J827" i="5" a="1"/>
  <c r="J827" i="5" s="1"/>
  <c r="D829" i="5" l="1"/>
  <c r="F829" i="5" s="1"/>
  <c r="G829" i="5" s="1"/>
  <c r="C829" i="5"/>
  <c r="M827" i="5" a="1"/>
  <c r="M827" i="5" s="1"/>
  <c r="O827" i="5" s="1"/>
  <c r="N827" i="5"/>
  <c r="K828" i="5" a="1"/>
  <c r="K828" i="5" s="1"/>
  <c r="E828" i="5"/>
  <c r="L828" i="5" a="1"/>
  <c r="L828" i="5" s="1"/>
  <c r="H828" i="5"/>
  <c r="J828" i="5" a="1"/>
  <c r="J828" i="5" s="1"/>
  <c r="B828" i="5"/>
  <c r="I828" i="5" a="1"/>
  <c r="I828" i="5" s="1"/>
  <c r="D830" i="5" l="1"/>
  <c r="F830" i="5" s="1"/>
  <c r="G830" i="5" s="1"/>
  <c r="C830" i="5"/>
  <c r="K829" i="5" a="1"/>
  <c r="K829" i="5" s="1"/>
  <c r="I829" i="5" a="1"/>
  <c r="I829" i="5" s="1"/>
  <c r="E829" i="5"/>
  <c r="H829" i="5"/>
  <c r="L829" i="5" a="1"/>
  <c r="L829" i="5" s="1"/>
  <c r="J829" i="5" a="1"/>
  <c r="J829" i="5" s="1"/>
  <c r="B829" i="5"/>
  <c r="M828" i="5" a="1"/>
  <c r="M828" i="5" s="1"/>
  <c r="O828" i="5" s="1"/>
  <c r="N828" i="5"/>
  <c r="N829" i="5" l="1"/>
  <c r="M829" i="5" a="1"/>
  <c r="M829" i="5" s="1"/>
  <c r="O829" i="5" s="1"/>
  <c r="B830" i="5"/>
  <c r="E830" i="5"/>
  <c r="L830" i="5" a="1"/>
  <c r="L830" i="5" s="1"/>
  <c r="H830" i="5"/>
  <c r="K830" i="5" a="1"/>
  <c r="K830" i="5" s="1"/>
  <c r="I830" i="5" a="1"/>
  <c r="I830" i="5" s="1"/>
  <c r="J830" i="5" a="1"/>
  <c r="J830" i="5" s="1"/>
  <c r="D831" i="5"/>
  <c r="F831" i="5" s="1"/>
  <c r="G831" i="5" s="1"/>
  <c r="C831" i="5"/>
  <c r="M830" i="5" l="1" a="1"/>
  <c r="M830" i="5" s="1"/>
  <c r="O830" i="5" s="1"/>
  <c r="N830" i="5"/>
  <c r="D832" i="5"/>
  <c r="F832" i="5" s="1"/>
  <c r="G832" i="5" s="1"/>
  <c r="C832" i="5"/>
  <c r="E831" i="5"/>
  <c r="L831" i="5" a="1"/>
  <c r="L831" i="5" s="1"/>
  <c r="J831" i="5" a="1"/>
  <c r="J831" i="5" s="1"/>
  <c r="H831" i="5"/>
  <c r="I831" i="5" a="1"/>
  <c r="I831" i="5" s="1"/>
  <c r="B831" i="5"/>
  <c r="K831" i="5" a="1"/>
  <c r="K831" i="5" s="1"/>
  <c r="K832" i="5" l="1" a="1"/>
  <c r="K832" i="5" s="1"/>
  <c r="E832" i="5"/>
  <c r="L832" i="5" a="1"/>
  <c r="L832" i="5" s="1"/>
  <c r="H832" i="5"/>
  <c r="J832" i="5" a="1"/>
  <c r="J832" i="5" s="1"/>
  <c r="B832" i="5"/>
  <c r="I832" i="5" a="1"/>
  <c r="I832" i="5" s="1"/>
  <c r="D833" i="5"/>
  <c r="F833" i="5" s="1"/>
  <c r="G833" i="5" s="1"/>
  <c r="C833" i="5"/>
  <c r="M831" i="5" a="1"/>
  <c r="M831" i="5" s="1"/>
  <c r="O831" i="5" s="1"/>
  <c r="N831" i="5"/>
  <c r="M832" i="5" l="1" a="1"/>
  <c r="M832" i="5" s="1"/>
  <c r="O832" i="5" s="1"/>
  <c r="N832" i="5"/>
  <c r="K833" i="5" a="1"/>
  <c r="K833" i="5" s="1"/>
  <c r="H833" i="5"/>
  <c r="I833" i="5" a="1"/>
  <c r="I833" i="5" s="1"/>
  <c r="E833" i="5"/>
  <c r="L833" i="5" a="1"/>
  <c r="L833" i="5" s="1"/>
  <c r="J833" i="5" a="1"/>
  <c r="J833" i="5" s="1"/>
  <c r="B833" i="5"/>
  <c r="D834" i="5"/>
  <c r="F834" i="5" s="1"/>
  <c r="G834" i="5" s="1"/>
  <c r="C834" i="5"/>
  <c r="D835" i="5" l="1"/>
  <c r="F835" i="5" s="1"/>
  <c r="G835" i="5" s="1"/>
  <c r="C835" i="5"/>
  <c r="N833" i="5"/>
  <c r="M833" i="5" a="1"/>
  <c r="M833" i="5" s="1"/>
  <c r="O833" i="5" s="1"/>
  <c r="I834" i="5" a="1"/>
  <c r="I834" i="5" s="1"/>
  <c r="B834" i="5"/>
  <c r="J834" i="5" a="1"/>
  <c r="J834" i="5" s="1"/>
  <c r="E834" i="5"/>
  <c r="L834" i="5" a="1"/>
  <c r="L834" i="5" s="1"/>
  <c r="K834" i="5" a="1"/>
  <c r="K834" i="5" s="1"/>
  <c r="H834" i="5"/>
  <c r="M834" i="5" l="1" a="1"/>
  <c r="M834" i="5" s="1"/>
  <c r="O834" i="5" s="1"/>
  <c r="N834" i="5"/>
  <c r="D836" i="5"/>
  <c r="F836" i="5" s="1"/>
  <c r="G836" i="5" s="1"/>
  <c r="C836" i="5"/>
  <c r="E835" i="5"/>
  <c r="L835" i="5" a="1"/>
  <c r="L835" i="5" s="1"/>
  <c r="I835" i="5" a="1"/>
  <c r="I835" i="5" s="1"/>
  <c r="B835" i="5"/>
  <c r="H835" i="5"/>
  <c r="J835" i="5" a="1"/>
  <c r="J835" i="5" s="1"/>
  <c r="K835" i="5" a="1"/>
  <c r="K835" i="5" s="1"/>
  <c r="D837" i="5" l="1"/>
  <c r="F837" i="5" s="1"/>
  <c r="G837" i="5" s="1"/>
  <c r="C837" i="5"/>
  <c r="K836" i="5" a="1"/>
  <c r="K836" i="5" s="1"/>
  <c r="H836" i="5"/>
  <c r="J836" i="5" a="1"/>
  <c r="J836" i="5" s="1"/>
  <c r="B836" i="5"/>
  <c r="I836" i="5" a="1"/>
  <c r="I836" i="5" s="1"/>
  <c r="E836" i="5"/>
  <c r="L836" i="5" a="1"/>
  <c r="L836" i="5" s="1"/>
  <c r="M835" i="5" a="1"/>
  <c r="M835" i="5" s="1"/>
  <c r="O835" i="5" s="1"/>
  <c r="N835" i="5"/>
  <c r="M836" i="5" l="1" a="1"/>
  <c r="M836" i="5" s="1"/>
  <c r="O836" i="5" s="1"/>
  <c r="N836" i="5"/>
  <c r="K837" i="5" a="1"/>
  <c r="K837" i="5" s="1"/>
  <c r="H837" i="5"/>
  <c r="I837" i="5" a="1"/>
  <c r="I837" i="5" s="1"/>
  <c r="L837" i="5" a="1"/>
  <c r="L837" i="5" s="1"/>
  <c r="B837" i="5"/>
  <c r="E837" i="5"/>
  <c r="J837" i="5" a="1"/>
  <c r="J837" i="5" s="1"/>
  <c r="D838" i="5"/>
  <c r="F838" i="5" s="1"/>
  <c r="G838" i="5" s="1"/>
  <c r="C838" i="5"/>
  <c r="D839" i="5" l="1"/>
  <c r="F839" i="5" s="1"/>
  <c r="G839" i="5" s="1"/>
  <c r="C839" i="5"/>
  <c r="N837" i="5"/>
  <c r="M837" i="5" a="1"/>
  <c r="M837" i="5" s="1"/>
  <c r="O837" i="5" s="1"/>
  <c r="I838" i="5" a="1"/>
  <c r="I838" i="5" s="1"/>
  <c r="B838" i="5"/>
  <c r="E838" i="5"/>
  <c r="L838" i="5" a="1"/>
  <c r="L838" i="5" s="1"/>
  <c r="H838" i="5"/>
  <c r="J838" i="5" a="1"/>
  <c r="J838" i="5" s="1"/>
  <c r="K838" i="5" a="1"/>
  <c r="K838" i="5" s="1"/>
  <c r="E839" i="5" l="1"/>
  <c r="L839" i="5" a="1"/>
  <c r="L839" i="5" s="1"/>
  <c r="I839" i="5" a="1"/>
  <c r="I839" i="5" s="1"/>
  <c r="K839" i="5" a="1"/>
  <c r="K839" i="5" s="1"/>
  <c r="H839" i="5"/>
  <c r="B839" i="5"/>
  <c r="J839" i="5" a="1"/>
  <c r="J839" i="5" s="1"/>
  <c r="D840" i="5"/>
  <c r="F840" i="5" s="1"/>
  <c r="G840" i="5" s="1"/>
  <c r="C840" i="5"/>
  <c r="M838" i="5" a="1"/>
  <c r="M838" i="5" s="1"/>
  <c r="O838" i="5" s="1"/>
  <c r="N838" i="5"/>
  <c r="M839" i="5" l="1" a="1"/>
  <c r="M839" i="5" s="1"/>
  <c r="O839" i="5" s="1"/>
  <c r="N839" i="5"/>
  <c r="D841" i="5"/>
  <c r="F841" i="5" s="1"/>
  <c r="G841" i="5" s="1"/>
  <c r="C841" i="5"/>
  <c r="K840" i="5" a="1"/>
  <c r="K840" i="5" s="1"/>
  <c r="E840" i="5"/>
  <c r="L840" i="5" a="1"/>
  <c r="L840" i="5" s="1"/>
  <c r="I840" i="5" a="1"/>
  <c r="I840" i="5" s="1"/>
  <c r="H840" i="5"/>
  <c r="J840" i="5" a="1"/>
  <c r="J840" i="5" s="1"/>
  <c r="B840" i="5"/>
  <c r="H841" i="5" l="1"/>
  <c r="I841" i="5" a="1"/>
  <c r="I841" i="5" s="1"/>
  <c r="B841" i="5"/>
  <c r="E841" i="5"/>
  <c r="L841" i="5" a="1"/>
  <c r="L841" i="5" s="1"/>
  <c r="J841" i="5" a="1"/>
  <c r="J841" i="5" s="1"/>
  <c r="K841" i="5" a="1"/>
  <c r="K841" i="5" s="1"/>
  <c r="D842" i="5"/>
  <c r="F842" i="5" s="1"/>
  <c r="G842" i="5" s="1"/>
  <c r="C842" i="5"/>
  <c r="N840" i="5"/>
  <c r="M840" i="5" a="1"/>
  <c r="M840" i="5" s="1"/>
  <c r="O840" i="5" s="1"/>
  <c r="B842" i="5" l="1"/>
  <c r="E842" i="5"/>
  <c r="L842" i="5" a="1"/>
  <c r="L842" i="5" s="1"/>
  <c r="H842" i="5"/>
  <c r="K842" i="5" a="1"/>
  <c r="K842" i="5" s="1"/>
  <c r="I842" i="5" a="1"/>
  <c r="I842" i="5" s="1"/>
  <c r="J842" i="5" a="1"/>
  <c r="J842" i="5" s="1"/>
  <c r="D843" i="5"/>
  <c r="F843" i="5" s="1"/>
  <c r="G843" i="5" s="1"/>
  <c r="C843" i="5"/>
  <c r="N841" i="5"/>
  <c r="M841" i="5" a="1"/>
  <c r="M841" i="5" s="1"/>
  <c r="O841" i="5" s="1"/>
  <c r="M842" i="5" l="1" a="1"/>
  <c r="M842" i="5" s="1"/>
  <c r="O842" i="5" s="1"/>
  <c r="N842" i="5"/>
  <c r="D844" i="5"/>
  <c r="F844" i="5" s="1"/>
  <c r="G844" i="5" s="1"/>
  <c r="C844" i="5"/>
  <c r="L843" i="5" a="1"/>
  <c r="L843" i="5" s="1"/>
  <c r="H843" i="5"/>
  <c r="I843" i="5" a="1"/>
  <c r="I843" i="5" s="1"/>
  <c r="B843" i="5"/>
  <c r="K843" i="5" a="1"/>
  <c r="K843" i="5" s="1"/>
  <c r="E843" i="5"/>
  <c r="J843" i="5" a="1"/>
  <c r="J843" i="5" s="1"/>
  <c r="M843" i="5" l="1" a="1"/>
  <c r="M843" i="5" s="1"/>
  <c r="O843" i="5" s="1"/>
  <c r="N843" i="5"/>
  <c r="K844" i="5" a="1"/>
  <c r="K844" i="5" s="1"/>
  <c r="L844" i="5" a="1"/>
  <c r="L844" i="5" s="1"/>
  <c r="J844" i="5" a="1"/>
  <c r="J844" i="5" s="1"/>
  <c r="H844" i="5"/>
  <c r="I844" i="5" a="1"/>
  <c r="I844" i="5" s="1"/>
  <c r="B844" i="5"/>
  <c r="E844" i="5"/>
  <c r="D845" i="5"/>
  <c r="F845" i="5" s="1"/>
  <c r="G845" i="5" s="1"/>
  <c r="C845" i="5"/>
  <c r="N844" i="5" l="1"/>
  <c r="M844" i="5" a="1"/>
  <c r="M844" i="5" s="1"/>
  <c r="O844" i="5" s="1"/>
  <c r="D846" i="5"/>
  <c r="F846" i="5" s="1"/>
  <c r="G846" i="5" s="1"/>
  <c r="C846" i="5"/>
  <c r="K845" i="5" a="1"/>
  <c r="K845" i="5" s="1"/>
  <c r="I845" i="5" a="1"/>
  <c r="I845" i="5" s="1"/>
  <c r="L845" i="5" a="1"/>
  <c r="L845" i="5" s="1"/>
  <c r="B845" i="5"/>
  <c r="E845" i="5"/>
  <c r="H845" i="5"/>
  <c r="J845" i="5" a="1"/>
  <c r="J845" i="5" s="1"/>
  <c r="E846" i="5" l="1"/>
  <c r="B846" i="5"/>
  <c r="L846" i="5" a="1"/>
  <c r="L846" i="5" s="1"/>
  <c r="K846" i="5" a="1"/>
  <c r="K846" i="5" s="1"/>
  <c r="J846" i="5" a="1"/>
  <c r="J846" i="5" s="1"/>
  <c r="H846" i="5"/>
  <c r="I846" i="5" a="1"/>
  <c r="I846" i="5" s="1"/>
  <c r="D847" i="5"/>
  <c r="F847" i="5" s="1"/>
  <c r="G847" i="5" s="1"/>
  <c r="C847" i="5"/>
  <c r="M845" i="5" a="1"/>
  <c r="M845" i="5" s="1"/>
  <c r="O845" i="5" s="1"/>
  <c r="N845" i="5"/>
  <c r="M846" i="5" l="1" a="1"/>
  <c r="M846" i="5" s="1"/>
  <c r="O846" i="5" s="1"/>
  <c r="N846" i="5"/>
  <c r="D848" i="5"/>
  <c r="F848" i="5" s="1"/>
  <c r="G848" i="5" s="1"/>
  <c r="C848" i="5"/>
  <c r="I847" i="5" a="1"/>
  <c r="I847" i="5" s="1"/>
  <c r="K847" i="5" a="1"/>
  <c r="K847" i="5" s="1"/>
  <c r="L847" i="5" a="1"/>
  <c r="L847" i="5" s="1"/>
  <c r="J847" i="5" a="1"/>
  <c r="J847" i="5" s="1"/>
  <c r="H847" i="5"/>
  <c r="B847" i="5"/>
  <c r="E847" i="5"/>
  <c r="K848" i="5" l="1" a="1"/>
  <c r="K848" i="5" s="1"/>
  <c r="E848" i="5"/>
  <c r="L848" i="5" a="1"/>
  <c r="L848" i="5" s="1"/>
  <c r="J848" i="5" a="1"/>
  <c r="J848" i="5" s="1"/>
  <c r="I848" i="5" a="1"/>
  <c r="I848" i="5" s="1"/>
  <c r="B848" i="5"/>
  <c r="H848" i="5"/>
  <c r="D849" i="5"/>
  <c r="F849" i="5" s="1"/>
  <c r="G849" i="5" s="1"/>
  <c r="C849" i="5"/>
  <c r="N847" i="5"/>
  <c r="M847" i="5" a="1"/>
  <c r="M847" i="5" s="1"/>
  <c r="O847" i="5" s="1"/>
  <c r="N848" i="5" l="1"/>
  <c r="M848" i="5" a="1"/>
  <c r="M848" i="5" s="1"/>
  <c r="O848" i="5" s="1"/>
  <c r="D850" i="5"/>
  <c r="F850" i="5" s="1"/>
  <c r="G850" i="5" s="1"/>
  <c r="C850" i="5"/>
  <c r="J849" i="5" a="1"/>
  <c r="J849" i="5" s="1"/>
  <c r="I849" i="5" a="1"/>
  <c r="I849" i="5" s="1"/>
  <c r="K849" i="5" a="1"/>
  <c r="K849" i="5" s="1"/>
  <c r="H849" i="5"/>
  <c r="E849" i="5"/>
  <c r="L849" i="5" a="1"/>
  <c r="L849" i="5" s="1"/>
  <c r="B849" i="5"/>
  <c r="D851" i="5" l="1"/>
  <c r="F851" i="5" s="1"/>
  <c r="G851" i="5" s="1"/>
  <c r="C851" i="5"/>
  <c r="J850" i="5" a="1"/>
  <c r="J850" i="5" s="1"/>
  <c r="H850" i="5"/>
  <c r="B850" i="5"/>
  <c r="I850" i="5" a="1"/>
  <c r="I850" i="5" s="1"/>
  <c r="E850" i="5"/>
  <c r="K850" i="5" a="1"/>
  <c r="K850" i="5" s="1"/>
  <c r="L850" i="5" a="1"/>
  <c r="L850" i="5" s="1"/>
  <c r="N849" i="5"/>
  <c r="M849" i="5" a="1"/>
  <c r="M849" i="5" s="1"/>
  <c r="O849" i="5" s="1"/>
  <c r="D852" i="5" l="1"/>
  <c r="F852" i="5" s="1"/>
  <c r="G852" i="5" s="1"/>
  <c r="C852" i="5"/>
  <c r="I851" i="5" a="1"/>
  <c r="I851" i="5" s="1"/>
  <c r="B851" i="5"/>
  <c r="K851" i="5" a="1"/>
  <c r="K851" i="5" s="1"/>
  <c r="E851" i="5"/>
  <c r="L851" i="5" a="1"/>
  <c r="L851" i="5" s="1"/>
  <c r="H851" i="5"/>
  <c r="J851" i="5" a="1"/>
  <c r="J851" i="5" s="1"/>
  <c r="M850" i="5" a="1"/>
  <c r="M850" i="5" s="1"/>
  <c r="O850" i="5" s="1"/>
  <c r="N850" i="5"/>
  <c r="K852" i="5" l="1" a="1"/>
  <c r="K852" i="5" s="1"/>
  <c r="E852" i="5"/>
  <c r="L852" i="5" a="1"/>
  <c r="L852" i="5" s="1"/>
  <c r="J852" i="5" a="1"/>
  <c r="J852" i="5" s="1"/>
  <c r="B852" i="5"/>
  <c r="H852" i="5"/>
  <c r="I852" i="5" a="1"/>
  <c r="I852" i="5" s="1"/>
  <c r="D853" i="5"/>
  <c r="F853" i="5" s="1"/>
  <c r="G853" i="5" s="1"/>
  <c r="C853" i="5"/>
  <c r="M851" i="5" a="1"/>
  <c r="M851" i="5" s="1"/>
  <c r="O851" i="5" s="1"/>
  <c r="N851" i="5"/>
  <c r="N852" i="5" l="1"/>
  <c r="M852" i="5" a="1"/>
  <c r="M852" i="5" s="1"/>
  <c r="O852" i="5" s="1"/>
  <c r="D854" i="5"/>
  <c r="F854" i="5" s="1"/>
  <c r="G854" i="5" s="1"/>
  <c r="C854" i="5"/>
  <c r="J853" i="5" a="1"/>
  <c r="J853" i="5" s="1"/>
  <c r="L853" i="5" a="1"/>
  <c r="L853" i="5" s="1"/>
  <c r="K853" i="5" a="1"/>
  <c r="K853" i="5" s="1"/>
  <c r="H853" i="5"/>
  <c r="I853" i="5" a="1"/>
  <c r="I853" i="5" s="1"/>
  <c r="B853" i="5"/>
  <c r="E853" i="5"/>
  <c r="I854" i="5" l="1" a="1"/>
  <c r="I854" i="5" s="1"/>
  <c r="H854" i="5"/>
  <c r="J854" i="5" a="1"/>
  <c r="J854" i="5" s="1"/>
  <c r="E854" i="5"/>
  <c r="L854" i="5" a="1"/>
  <c r="L854" i="5" s="1"/>
  <c r="K854" i="5" a="1"/>
  <c r="K854" i="5" s="1"/>
  <c r="B854" i="5"/>
  <c r="D855" i="5"/>
  <c r="F855" i="5" s="1"/>
  <c r="G855" i="5" s="1"/>
  <c r="C855" i="5"/>
  <c r="M853" i="5" a="1"/>
  <c r="M853" i="5" s="1"/>
  <c r="O853" i="5" s="1"/>
  <c r="N853" i="5"/>
  <c r="D856" i="5" l="1"/>
  <c r="F856" i="5" s="1"/>
  <c r="G856" i="5" s="1"/>
  <c r="C856" i="5"/>
  <c r="N854" i="5"/>
  <c r="M854" i="5" a="1"/>
  <c r="M854" i="5" s="1"/>
  <c r="O854" i="5" s="1"/>
  <c r="E855" i="5"/>
  <c r="L855" i="5" a="1"/>
  <c r="L855" i="5" s="1"/>
  <c r="I855" i="5" a="1"/>
  <c r="I855" i="5" s="1"/>
  <c r="B855" i="5"/>
  <c r="H855" i="5"/>
  <c r="K855" i="5" a="1"/>
  <c r="K855" i="5" s="1"/>
  <c r="J855" i="5" a="1"/>
  <c r="J855" i="5" s="1"/>
  <c r="D857" i="5" l="1"/>
  <c r="F857" i="5" s="1"/>
  <c r="G857" i="5" s="1"/>
  <c r="C857" i="5"/>
  <c r="N855" i="5"/>
  <c r="M855" i="5" a="1"/>
  <c r="M855" i="5" s="1"/>
  <c r="O855" i="5" s="1"/>
  <c r="K856" i="5" a="1"/>
  <c r="K856" i="5" s="1"/>
  <c r="E856" i="5"/>
  <c r="L856" i="5" a="1"/>
  <c r="L856" i="5" s="1"/>
  <c r="J856" i="5" a="1"/>
  <c r="J856" i="5" s="1"/>
  <c r="I856" i="5" a="1"/>
  <c r="I856" i="5" s="1"/>
  <c r="B856" i="5"/>
  <c r="H856" i="5"/>
  <c r="N856" i="5" l="1"/>
  <c r="M856" i="5" a="1"/>
  <c r="M856" i="5" s="1"/>
  <c r="O856" i="5" s="1"/>
  <c r="D858" i="5"/>
  <c r="F858" i="5" s="1"/>
  <c r="G858" i="5" s="1"/>
  <c r="C858" i="5"/>
  <c r="J857" i="5" a="1"/>
  <c r="J857" i="5" s="1"/>
  <c r="K857" i="5" a="1"/>
  <c r="K857" i="5" s="1"/>
  <c r="H857" i="5"/>
  <c r="L857" i="5" a="1"/>
  <c r="L857" i="5" s="1"/>
  <c r="B857" i="5"/>
  <c r="I857" i="5" a="1"/>
  <c r="I857" i="5" s="1"/>
  <c r="E857" i="5"/>
  <c r="I858" i="5" l="1" a="1"/>
  <c r="I858" i="5" s="1"/>
  <c r="J858" i="5" a="1"/>
  <c r="J858" i="5" s="1"/>
  <c r="K858" i="5" a="1"/>
  <c r="K858" i="5" s="1"/>
  <c r="B858" i="5"/>
  <c r="E858" i="5"/>
  <c r="L858" i="5" a="1"/>
  <c r="L858" i="5" s="1"/>
  <c r="H858" i="5"/>
  <c r="D859" i="5"/>
  <c r="F859" i="5" s="1"/>
  <c r="G859" i="5" s="1"/>
  <c r="C859" i="5"/>
  <c r="M857" i="5" a="1"/>
  <c r="M857" i="5" s="1"/>
  <c r="O857" i="5" s="1"/>
  <c r="N857" i="5"/>
  <c r="M858" i="5" l="1" a="1"/>
  <c r="M858" i="5" s="1"/>
  <c r="O858" i="5" s="1"/>
  <c r="N858" i="5"/>
  <c r="D860" i="5"/>
  <c r="F860" i="5" s="1"/>
  <c r="G860" i="5" s="1"/>
  <c r="C860" i="5"/>
  <c r="I859" i="5" a="1"/>
  <c r="I859" i="5" s="1"/>
  <c r="B859" i="5"/>
  <c r="K859" i="5" a="1"/>
  <c r="K859" i="5" s="1"/>
  <c r="H859" i="5"/>
  <c r="J859" i="5" a="1"/>
  <c r="J859" i="5" s="1"/>
  <c r="E859" i="5"/>
  <c r="L859" i="5" a="1"/>
  <c r="L859" i="5" s="1"/>
  <c r="D861" i="5" l="1"/>
  <c r="F861" i="5" s="1"/>
  <c r="G861" i="5" s="1"/>
  <c r="C861" i="5"/>
  <c r="K860" i="5" a="1"/>
  <c r="K860" i="5" s="1"/>
  <c r="L860" i="5" a="1"/>
  <c r="L860" i="5" s="1"/>
  <c r="J860" i="5" a="1"/>
  <c r="J860" i="5" s="1"/>
  <c r="B860" i="5"/>
  <c r="H860" i="5"/>
  <c r="I860" i="5" a="1"/>
  <c r="I860" i="5" s="1"/>
  <c r="E860" i="5"/>
  <c r="N859" i="5"/>
  <c r="M859" i="5" a="1"/>
  <c r="M859" i="5" s="1"/>
  <c r="O859" i="5" s="1"/>
  <c r="N860" i="5" l="1"/>
  <c r="M860" i="5" a="1"/>
  <c r="M860" i="5" s="1"/>
  <c r="O860" i="5" s="1"/>
  <c r="D862" i="5"/>
  <c r="F862" i="5" s="1"/>
  <c r="G862" i="5" s="1"/>
  <c r="C862" i="5"/>
  <c r="J861" i="5" a="1"/>
  <c r="J861" i="5" s="1"/>
  <c r="K861" i="5" a="1"/>
  <c r="K861" i="5" s="1"/>
  <c r="I861" i="5" a="1"/>
  <c r="I861" i="5" s="1"/>
  <c r="H861" i="5"/>
  <c r="L861" i="5" a="1"/>
  <c r="L861" i="5" s="1"/>
  <c r="E861" i="5"/>
  <c r="B861" i="5"/>
  <c r="I862" i="5" l="1" a="1"/>
  <c r="I862" i="5" s="1"/>
  <c r="J862" i="5" a="1"/>
  <c r="J862" i="5" s="1"/>
  <c r="E862" i="5"/>
  <c r="L862" i="5" a="1"/>
  <c r="L862" i="5" s="1"/>
  <c r="B862" i="5"/>
  <c r="H862" i="5"/>
  <c r="K862" i="5" a="1"/>
  <c r="K862" i="5" s="1"/>
  <c r="D863" i="5"/>
  <c r="F863" i="5" s="1"/>
  <c r="G863" i="5" s="1"/>
  <c r="C863" i="5"/>
  <c r="M861" i="5" a="1"/>
  <c r="M861" i="5" s="1"/>
  <c r="O861" i="5" s="1"/>
  <c r="N861" i="5"/>
  <c r="M862" i="5" l="1" a="1"/>
  <c r="M862" i="5" s="1"/>
  <c r="O862" i="5" s="1"/>
  <c r="N862" i="5"/>
  <c r="E863" i="5"/>
  <c r="L863" i="5" a="1"/>
  <c r="L863" i="5" s="1"/>
  <c r="I863" i="5" a="1"/>
  <c r="I863" i="5" s="1"/>
  <c r="J863" i="5" a="1"/>
  <c r="J863" i="5" s="1"/>
  <c r="B863" i="5"/>
  <c r="H863" i="5"/>
  <c r="K863" i="5" a="1"/>
  <c r="K863" i="5" s="1"/>
  <c r="D864" i="5"/>
  <c r="F864" i="5" s="1"/>
  <c r="G864" i="5" s="1"/>
  <c r="C864" i="5"/>
  <c r="M863" i="5" l="1" a="1"/>
  <c r="M863" i="5" s="1"/>
  <c r="O863" i="5" s="1"/>
  <c r="N863" i="5"/>
  <c r="D865" i="5"/>
  <c r="F865" i="5" s="1"/>
  <c r="G865" i="5" s="1"/>
  <c r="C865" i="5"/>
  <c r="K864" i="5" a="1"/>
  <c r="K864" i="5" s="1"/>
  <c r="L864" i="5" a="1"/>
  <c r="L864" i="5" s="1"/>
  <c r="J864" i="5" a="1"/>
  <c r="J864" i="5" s="1"/>
  <c r="I864" i="5" a="1"/>
  <c r="I864" i="5" s="1"/>
  <c r="B864" i="5"/>
  <c r="E864" i="5"/>
  <c r="H864" i="5"/>
  <c r="D866" i="5" l="1"/>
  <c r="F866" i="5" s="1"/>
  <c r="G866" i="5" s="1"/>
  <c r="C866" i="5"/>
  <c r="M864" i="5" a="1"/>
  <c r="M864" i="5" s="1"/>
  <c r="O864" i="5" s="1"/>
  <c r="N864" i="5"/>
  <c r="J865" i="5" a="1"/>
  <c r="J865" i="5" s="1"/>
  <c r="K865" i="5" a="1"/>
  <c r="K865" i="5" s="1"/>
  <c r="H865" i="5"/>
  <c r="I865" i="5" a="1"/>
  <c r="I865" i="5" s="1"/>
  <c r="E865" i="5"/>
  <c r="L865" i="5" a="1"/>
  <c r="L865" i="5" s="1"/>
  <c r="B865" i="5"/>
  <c r="M865" i="5" l="1" a="1"/>
  <c r="M865" i="5" s="1"/>
  <c r="O865" i="5" s="1"/>
  <c r="N865" i="5"/>
  <c r="D867" i="5"/>
  <c r="F867" i="5" s="1"/>
  <c r="G867" i="5" s="1"/>
  <c r="C867" i="5"/>
  <c r="J866" i="5" a="1"/>
  <c r="J866" i="5" s="1"/>
  <c r="H866" i="5"/>
  <c r="E866" i="5"/>
  <c r="K866" i="5" a="1"/>
  <c r="K866" i="5" s="1"/>
  <c r="B866" i="5"/>
  <c r="L866" i="5" a="1"/>
  <c r="L866" i="5" s="1"/>
  <c r="I866" i="5" a="1"/>
  <c r="I866" i="5" s="1"/>
  <c r="N866" i="5" l="1"/>
  <c r="M866" i="5" a="1"/>
  <c r="M866" i="5" s="1"/>
  <c r="O866" i="5" s="1"/>
  <c r="D868" i="5"/>
  <c r="F868" i="5" s="1"/>
  <c r="G868" i="5" s="1"/>
  <c r="C868" i="5"/>
  <c r="K867" i="5" a="1"/>
  <c r="K867" i="5" s="1"/>
  <c r="L867" i="5" a="1"/>
  <c r="L867" i="5" s="1"/>
  <c r="E867" i="5"/>
  <c r="B867" i="5"/>
  <c r="H867" i="5"/>
  <c r="J867" i="5" a="1"/>
  <c r="J867" i="5" s="1"/>
  <c r="I867" i="5" a="1"/>
  <c r="I867" i="5" s="1"/>
  <c r="J868" i="5" l="1" a="1"/>
  <c r="J868" i="5" s="1"/>
  <c r="H868" i="5"/>
  <c r="I868" i="5" a="1"/>
  <c r="I868" i="5" s="1"/>
  <c r="K868" i="5" a="1"/>
  <c r="K868" i="5" s="1"/>
  <c r="B868" i="5"/>
  <c r="L868" i="5" a="1"/>
  <c r="L868" i="5" s="1"/>
  <c r="E868" i="5"/>
  <c r="D869" i="5"/>
  <c r="F869" i="5" s="1"/>
  <c r="G869" i="5" s="1"/>
  <c r="C869" i="5"/>
  <c r="M867" i="5" a="1"/>
  <c r="M867" i="5" s="1"/>
  <c r="O867" i="5" s="1"/>
  <c r="N867" i="5"/>
  <c r="D870" i="5" l="1"/>
  <c r="F870" i="5" s="1"/>
  <c r="G870" i="5" s="1"/>
  <c r="C870" i="5"/>
  <c r="M868" i="5" a="1"/>
  <c r="M868" i="5" s="1"/>
  <c r="O868" i="5" s="1"/>
  <c r="N868" i="5"/>
  <c r="E869" i="5"/>
  <c r="H869" i="5"/>
  <c r="I869" i="5" a="1"/>
  <c r="I869" i="5" s="1"/>
  <c r="L869" i="5" a="1"/>
  <c r="L869" i="5" s="1"/>
  <c r="B869" i="5"/>
  <c r="J869" i="5" a="1"/>
  <c r="J869" i="5" s="1"/>
  <c r="K869" i="5" a="1"/>
  <c r="K869" i="5" s="1"/>
  <c r="M869" i="5" l="1" a="1"/>
  <c r="M869" i="5" s="1"/>
  <c r="O869" i="5" s="1"/>
  <c r="N869" i="5"/>
  <c r="D871" i="5"/>
  <c r="F871" i="5" s="1"/>
  <c r="G871" i="5" s="1"/>
  <c r="C871" i="5"/>
  <c r="L870" i="5" a="1"/>
  <c r="L870" i="5" s="1"/>
  <c r="K870" i="5" a="1"/>
  <c r="K870" i="5" s="1"/>
  <c r="B870" i="5"/>
  <c r="H870" i="5"/>
  <c r="J870" i="5" a="1"/>
  <c r="J870" i="5" s="1"/>
  <c r="E870" i="5"/>
  <c r="I870" i="5" a="1"/>
  <c r="I870" i="5" s="1"/>
  <c r="B871" i="5" l="1"/>
  <c r="K871" i="5" a="1"/>
  <c r="K871" i="5" s="1"/>
  <c r="E871" i="5"/>
  <c r="I871" i="5" a="1"/>
  <c r="I871" i="5" s="1"/>
  <c r="H871" i="5"/>
  <c r="J871" i="5" a="1"/>
  <c r="J871" i="5" s="1"/>
  <c r="L871" i="5" a="1"/>
  <c r="L871" i="5" s="1"/>
  <c r="D872" i="5"/>
  <c r="F872" i="5" s="1"/>
  <c r="G872" i="5" s="1"/>
  <c r="C872" i="5"/>
  <c r="M870" i="5" a="1"/>
  <c r="M870" i="5" s="1"/>
  <c r="O870" i="5" s="1"/>
  <c r="N870" i="5"/>
  <c r="M871" i="5" l="1" a="1"/>
  <c r="M871" i="5" s="1"/>
  <c r="O871" i="5" s="1"/>
  <c r="N871" i="5"/>
  <c r="D873" i="5"/>
  <c r="F873" i="5" s="1"/>
  <c r="G873" i="5" s="1"/>
  <c r="C873" i="5"/>
  <c r="K872" i="5" a="1"/>
  <c r="K872" i="5" s="1"/>
  <c r="H872" i="5"/>
  <c r="I872" i="5" a="1"/>
  <c r="I872" i="5" s="1"/>
  <c r="B872" i="5"/>
  <c r="J872" i="5" a="1"/>
  <c r="J872" i="5" s="1"/>
  <c r="L872" i="5" a="1"/>
  <c r="L872" i="5" s="1"/>
  <c r="E872" i="5"/>
  <c r="M872" i="5" l="1" a="1"/>
  <c r="M872" i="5" s="1"/>
  <c r="O872" i="5" s="1"/>
  <c r="N872" i="5"/>
  <c r="H873" i="5"/>
  <c r="J873" i="5" a="1"/>
  <c r="J873" i="5" s="1"/>
  <c r="I873" i="5" a="1"/>
  <c r="I873" i="5" s="1"/>
  <c r="B873" i="5"/>
  <c r="E873" i="5"/>
  <c r="K873" i="5" a="1"/>
  <c r="K873" i="5" s="1"/>
  <c r="L873" i="5" a="1"/>
  <c r="L873" i="5" s="1"/>
  <c r="D874" i="5"/>
  <c r="F874" i="5" s="1"/>
  <c r="G874" i="5" s="1"/>
  <c r="C874" i="5"/>
  <c r="I874" i="5" l="1" a="1"/>
  <c r="I874" i="5" s="1"/>
  <c r="K874" i="5" a="1"/>
  <c r="K874" i="5" s="1"/>
  <c r="E874" i="5"/>
  <c r="L874" i="5" a="1"/>
  <c r="L874" i="5" s="1"/>
  <c r="J874" i="5" a="1"/>
  <c r="J874" i="5" s="1"/>
  <c r="B874" i="5"/>
  <c r="H874" i="5"/>
  <c r="D875" i="5"/>
  <c r="F875" i="5" s="1"/>
  <c r="G875" i="5" s="1"/>
  <c r="C875" i="5"/>
  <c r="N873" i="5"/>
  <c r="M873" i="5" a="1"/>
  <c r="M873" i="5" s="1"/>
  <c r="O873" i="5" s="1"/>
  <c r="N874" i="5" l="1"/>
  <c r="M874" i="5" a="1"/>
  <c r="M874" i="5" s="1"/>
  <c r="O874" i="5" s="1"/>
  <c r="D876" i="5"/>
  <c r="F876" i="5" s="1"/>
  <c r="G876" i="5" s="1"/>
  <c r="C876" i="5"/>
  <c r="B875" i="5"/>
  <c r="K875" i="5" a="1"/>
  <c r="K875" i="5" s="1"/>
  <c r="H875" i="5"/>
  <c r="J875" i="5" a="1"/>
  <c r="J875" i="5" s="1"/>
  <c r="L875" i="5" a="1"/>
  <c r="L875" i="5" s="1"/>
  <c r="E875" i="5"/>
  <c r="I875" i="5" a="1"/>
  <c r="I875" i="5" s="1"/>
  <c r="M875" i="5" l="1" a="1"/>
  <c r="M875" i="5" s="1"/>
  <c r="O875" i="5" s="1"/>
  <c r="N875" i="5"/>
  <c r="D877" i="5"/>
  <c r="F877" i="5" s="1"/>
  <c r="G877" i="5" s="1"/>
  <c r="C877" i="5"/>
  <c r="J876" i="5" a="1"/>
  <c r="J876" i="5" s="1"/>
  <c r="L876" i="5" a="1"/>
  <c r="L876" i="5" s="1"/>
  <c r="B876" i="5"/>
  <c r="E876" i="5"/>
  <c r="I876" i="5" a="1"/>
  <c r="I876" i="5" s="1"/>
  <c r="K876" i="5" a="1"/>
  <c r="K876" i="5" s="1"/>
  <c r="H876" i="5"/>
  <c r="D878" i="5" l="1"/>
  <c r="F878" i="5" s="1"/>
  <c r="G878" i="5" s="1"/>
  <c r="C878" i="5"/>
  <c r="M876" i="5" a="1"/>
  <c r="M876" i="5" s="1"/>
  <c r="O876" i="5" s="1"/>
  <c r="N876" i="5"/>
  <c r="E877" i="5"/>
  <c r="J877" i="5" a="1"/>
  <c r="J877" i="5" s="1"/>
  <c r="K877" i="5" a="1"/>
  <c r="K877" i="5" s="1"/>
  <c r="I877" i="5" a="1"/>
  <c r="I877" i="5" s="1"/>
  <c r="H877" i="5"/>
  <c r="B877" i="5"/>
  <c r="L877" i="5" a="1"/>
  <c r="L877" i="5" s="1"/>
  <c r="N877" i="5" l="1"/>
  <c r="M877" i="5" a="1"/>
  <c r="M877" i="5" s="1"/>
  <c r="O877" i="5" s="1"/>
  <c r="E878" i="5"/>
  <c r="J878" i="5" a="1"/>
  <c r="J878" i="5" s="1"/>
  <c r="H878" i="5"/>
  <c r="L878" i="5" a="1"/>
  <c r="L878" i="5" s="1"/>
  <c r="K878" i="5" a="1"/>
  <c r="K878" i="5" s="1"/>
  <c r="B878" i="5"/>
  <c r="I878" i="5" a="1"/>
  <c r="I878" i="5" s="1"/>
  <c r="D879" i="5"/>
  <c r="F879" i="5" s="1"/>
  <c r="G879" i="5" s="1"/>
  <c r="C879" i="5"/>
  <c r="M878" i="5" l="1" a="1"/>
  <c r="M878" i="5" s="1"/>
  <c r="O878" i="5" s="1"/>
  <c r="N878" i="5"/>
  <c r="D880" i="5"/>
  <c r="F880" i="5" s="1"/>
  <c r="G880" i="5" s="1"/>
  <c r="C880" i="5"/>
  <c r="B879" i="5"/>
  <c r="K879" i="5" a="1"/>
  <c r="K879" i="5" s="1"/>
  <c r="L879" i="5" a="1"/>
  <c r="L879" i="5" s="1"/>
  <c r="E879" i="5"/>
  <c r="I879" i="5" a="1"/>
  <c r="I879" i="5" s="1"/>
  <c r="J879" i="5" a="1"/>
  <c r="J879" i="5" s="1"/>
  <c r="H879" i="5"/>
  <c r="K880" i="5" l="1" a="1"/>
  <c r="K880" i="5" s="1"/>
  <c r="B880" i="5"/>
  <c r="L880" i="5" a="1"/>
  <c r="L880" i="5" s="1"/>
  <c r="H880" i="5"/>
  <c r="I880" i="5" a="1"/>
  <c r="I880" i="5" s="1"/>
  <c r="J880" i="5" a="1"/>
  <c r="J880" i="5" s="1"/>
  <c r="E880" i="5"/>
  <c r="D881" i="5"/>
  <c r="F881" i="5" s="1"/>
  <c r="G881" i="5" s="1"/>
  <c r="C881" i="5"/>
  <c r="N879" i="5"/>
  <c r="M879" i="5" a="1"/>
  <c r="M879" i="5" s="1"/>
  <c r="O879" i="5" s="1"/>
  <c r="M880" i="5" l="1" a="1"/>
  <c r="M880" i="5" s="1"/>
  <c r="O880" i="5" s="1"/>
  <c r="N880" i="5"/>
  <c r="H881" i="5"/>
  <c r="I881" i="5" a="1"/>
  <c r="I881" i="5" s="1"/>
  <c r="K881" i="5" a="1"/>
  <c r="K881" i="5" s="1"/>
  <c r="J881" i="5" a="1"/>
  <c r="J881" i="5" s="1"/>
  <c r="B881" i="5"/>
  <c r="L881" i="5" a="1"/>
  <c r="L881" i="5" s="1"/>
  <c r="E881" i="5"/>
  <c r="D882" i="5"/>
  <c r="F882" i="5" s="1"/>
  <c r="G882" i="5" s="1"/>
  <c r="C882" i="5"/>
  <c r="D883" i="5" l="1"/>
  <c r="F883" i="5" s="1"/>
  <c r="G883" i="5" s="1"/>
  <c r="C883" i="5"/>
  <c r="E882" i="5"/>
  <c r="L882" i="5" a="1"/>
  <c r="L882" i="5" s="1"/>
  <c r="K882" i="5" a="1"/>
  <c r="K882" i="5" s="1"/>
  <c r="B882" i="5"/>
  <c r="I882" i="5" a="1"/>
  <c r="I882" i="5" s="1"/>
  <c r="J882" i="5" a="1"/>
  <c r="J882" i="5" s="1"/>
  <c r="H882" i="5"/>
  <c r="N881" i="5"/>
  <c r="M881" i="5" a="1"/>
  <c r="M881" i="5" s="1"/>
  <c r="O881" i="5" s="1"/>
  <c r="D884" i="5" l="1"/>
  <c r="F884" i="5" s="1"/>
  <c r="G884" i="5" s="1"/>
  <c r="C884" i="5"/>
  <c r="M882" i="5" a="1"/>
  <c r="M882" i="5" s="1"/>
  <c r="O882" i="5" s="1"/>
  <c r="N882" i="5"/>
  <c r="E883" i="5"/>
  <c r="H883" i="5"/>
  <c r="K883" i="5" a="1"/>
  <c r="K883" i="5" s="1"/>
  <c r="I883" i="5" a="1"/>
  <c r="I883" i="5" s="1"/>
  <c r="J883" i="5" a="1"/>
  <c r="J883" i="5" s="1"/>
  <c r="L883" i="5" a="1"/>
  <c r="L883" i="5" s="1"/>
  <c r="B883" i="5"/>
  <c r="M883" i="5" l="1" a="1"/>
  <c r="M883" i="5" s="1"/>
  <c r="O883" i="5" s="1"/>
  <c r="N883" i="5"/>
  <c r="L884" i="5" a="1"/>
  <c r="L884" i="5" s="1"/>
  <c r="E884" i="5"/>
  <c r="B884" i="5"/>
  <c r="J884" i="5" a="1"/>
  <c r="J884" i="5" s="1"/>
  <c r="H884" i="5"/>
  <c r="I884" i="5" a="1"/>
  <c r="I884" i="5" s="1"/>
  <c r="K884" i="5" a="1"/>
  <c r="K884" i="5" s="1"/>
  <c r="D885" i="5"/>
  <c r="F885" i="5" s="1"/>
  <c r="G885" i="5" s="1"/>
  <c r="C885" i="5"/>
  <c r="N884" i="5" l="1"/>
  <c r="M884" i="5" a="1"/>
  <c r="M884" i="5" s="1"/>
  <c r="O884" i="5" s="1"/>
  <c r="D886" i="5"/>
  <c r="F886" i="5" s="1"/>
  <c r="G886" i="5" s="1"/>
  <c r="C886" i="5"/>
  <c r="K885" i="5" a="1"/>
  <c r="K885" i="5" s="1"/>
  <c r="E885" i="5"/>
  <c r="J885" i="5" a="1"/>
  <c r="J885" i="5" s="1"/>
  <c r="B885" i="5"/>
  <c r="L885" i="5" a="1"/>
  <c r="L885" i="5" s="1"/>
  <c r="H885" i="5"/>
  <c r="I885" i="5" a="1"/>
  <c r="I885" i="5" s="1"/>
  <c r="B886" i="5" l="1"/>
  <c r="H886" i="5"/>
  <c r="J886" i="5" a="1"/>
  <c r="J886" i="5" s="1"/>
  <c r="K886" i="5" a="1"/>
  <c r="K886" i="5" s="1"/>
  <c r="E886" i="5"/>
  <c r="I886" i="5" a="1"/>
  <c r="I886" i="5" s="1"/>
  <c r="L886" i="5" a="1"/>
  <c r="L886" i="5" s="1"/>
  <c r="D887" i="5"/>
  <c r="F887" i="5" s="1"/>
  <c r="G887" i="5" s="1"/>
  <c r="C887" i="5"/>
  <c r="N885" i="5"/>
  <c r="M885" i="5" a="1"/>
  <c r="M885" i="5" s="1"/>
  <c r="O885" i="5" s="1"/>
  <c r="D888" i="5" l="1"/>
  <c r="F888" i="5" s="1"/>
  <c r="G888" i="5" s="1"/>
  <c r="C888" i="5"/>
  <c r="N886" i="5"/>
  <c r="M886" i="5" a="1"/>
  <c r="M886" i="5" s="1"/>
  <c r="O886" i="5" s="1"/>
  <c r="H887" i="5"/>
  <c r="I887" i="5" a="1"/>
  <c r="I887" i="5" s="1"/>
  <c r="J887" i="5" a="1"/>
  <c r="J887" i="5" s="1"/>
  <c r="L887" i="5" a="1"/>
  <c r="L887" i="5" s="1"/>
  <c r="B887" i="5"/>
  <c r="K887" i="5" a="1"/>
  <c r="K887" i="5" s="1"/>
  <c r="E887" i="5"/>
  <c r="N887" i="5" l="1"/>
  <c r="M887" i="5" a="1"/>
  <c r="M887" i="5" s="1"/>
  <c r="O887" i="5" s="1"/>
  <c r="D889" i="5"/>
  <c r="F889" i="5" s="1"/>
  <c r="G889" i="5" s="1"/>
  <c r="C889" i="5"/>
  <c r="J888" i="5" a="1"/>
  <c r="J888" i="5" s="1"/>
  <c r="K888" i="5" a="1"/>
  <c r="K888" i="5" s="1"/>
  <c r="B888" i="5"/>
  <c r="L888" i="5" a="1"/>
  <c r="L888" i="5" s="1"/>
  <c r="E888" i="5"/>
  <c r="H888" i="5"/>
  <c r="I888" i="5" a="1"/>
  <c r="I888" i="5" s="1"/>
  <c r="D890" i="5" l="1"/>
  <c r="F890" i="5" s="1"/>
  <c r="G890" i="5" s="1"/>
  <c r="C890" i="5"/>
  <c r="I889" i="5" a="1"/>
  <c r="I889" i="5" s="1"/>
  <c r="B889" i="5"/>
  <c r="L889" i="5" a="1"/>
  <c r="L889" i="5" s="1"/>
  <c r="E889" i="5"/>
  <c r="J889" i="5" a="1"/>
  <c r="J889" i="5" s="1"/>
  <c r="K889" i="5" a="1"/>
  <c r="K889" i="5" s="1"/>
  <c r="H889" i="5"/>
  <c r="N888" i="5"/>
  <c r="M888" i="5" a="1"/>
  <c r="M888" i="5" s="1"/>
  <c r="O888" i="5" s="1"/>
  <c r="D891" i="5" l="1"/>
  <c r="F891" i="5" s="1"/>
  <c r="G891" i="5" s="1"/>
  <c r="C891" i="5"/>
  <c r="N889" i="5"/>
  <c r="M889" i="5" a="1"/>
  <c r="M889" i="5" s="1"/>
  <c r="O889" i="5" s="1"/>
  <c r="H890" i="5"/>
  <c r="K890" i="5" a="1"/>
  <c r="K890" i="5" s="1"/>
  <c r="B890" i="5"/>
  <c r="I890" i="5" a="1"/>
  <c r="I890" i="5" s="1"/>
  <c r="J890" i="5" a="1"/>
  <c r="J890" i="5" s="1"/>
  <c r="L890" i="5" a="1"/>
  <c r="L890" i="5" s="1"/>
  <c r="E890" i="5"/>
  <c r="N890" i="5" l="1"/>
  <c r="M890" i="5" a="1"/>
  <c r="M890" i="5" s="1"/>
  <c r="O890" i="5" s="1"/>
  <c r="D892" i="5"/>
  <c r="F892" i="5" s="1"/>
  <c r="G892" i="5" s="1"/>
  <c r="C892" i="5"/>
  <c r="K891" i="5" a="1"/>
  <c r="K891" i="5" s="1"/>
  <c r="J891" i="5" a="1"/>
  <c r="J891" i="5" s="1"/>
  <c r="L891" i="5" a="1"/>
  <c r="L891" i="5" s="1"/>
  <c r="E891" i="5"/>
  <c r="H891" i="5"/>
  <c r="B891" i="5"/>
  <c r="I891" i="5" a="1"/>
  <c r="I891" i="5" s="1"/>
  <c r="E892" i="5" l="1"/>
  <c r="H892" i="5"/>
  <c r="I892" i="5" a="1"/>
  <c r="I892" i="5" s="1"/>
  <c r="J892" i="5" a="1"/>
  <c r="J892" i="5" s="1"/>
  <c r="B892" i="5"/>
  <c r="L892" i="5" a="1"/>
  <c r="L892" i="5" s="1"/>
  <c r="K892" i="5" a="1"/>
  <c r="K892" i="5" s="1"/>
  <c r="D893" i="5"/>
  <c r="F893" i="5" s="1"/>
  <c r="G893" i="5" s="1"/>
  <c r="C893" i="5"/>
  <c r="N891" i="5"/>
  <c r="M891" i="5" a="1"/>
  <c r="M891" i="5" s="1"/>
  <c r="O891" i="5" s="1"/>
  <c r="D894" i="5" l="1"/>
  <c r="F894" i="5" s="1"/>
  <c r="G894" i="5" s="1"/>
  <c r="C894" i="5"/>
  <c r="N892" i="5"/>
  <c r="M892" i="5" a="1"/>
  <c r="M892" i="5" s="1"/>
  <c r="O892" i="5" s="1"/>
  <c r="J893" i="5" a="1"/>
  <c r="J893" i="5" s="1"/>
  <c r="K893" i="5" a="1"/>
  <c r="K893" i="5" s="1"/>
  <c r="B893" i="5"/>
  <c r="E893" i="5"/>
  <c r="I893" i="5" a="1"/>
  <c r="I893" i="5" s="1"/>
  <c r="L893" i="5" a="1"/>
  <c r="L893" i="5" s="1"/>
  <c r="H893" i="5"/>
  <c r="M893" i="5" l="1" a="1"/>
  <c r="M893" i="5" s="1"/>
  <c r="O893" i="5" s="1"/>
  <c r="N893" i="5"/>
  <c r="E894" i="5"/>
  <c r="L894" i="5" a="1"/>
  <c r="L894" i="5" s="1"/>
  <c r="J894" i="5" a="1"/>
  <c r="J894" i="5" s="1"/>
  <c r="K894" i="5" a="1"/>
  <c r="K894" i="5" s="1"/>
  <c r="B894" i="5"/>
  <c r="H894" i="5"/>
  <c r="I894" i="5" a="1"/>
  <c r="I894" i="5" s="1"/>
  <c r="D895" i="5"/>
  <c r="F895" i="5" s="1"/>
  <c r="G895" i="5" s="1"/>
  <c r="C895" i="5"/>
  <c r="N894" i="5" l="1"/>
  <c r="M894" i="5" a="1"/>
  <c r="M894" i="5" s="1"/>
  <c r="O894" i="5" s="1"/>
  <c r="D896" i="5"/>
  <c r="F896" i="5" s="1"/>
  <c r="G896" i="5" s="1"/>
  <c r="C896" i="5"/>
  <c r="B895" i="5"/>
  <c r="K895" i="5" a="1"/>
  <c r="K895" i="5" s="1"/>
  <c r="L895" i="5" a="1"/>
  <c r="L895" i="5" s="1"/>
  <c r="E895" i="5"/>
  <c r="H895" i="5"/>
  <c r="I895" i="5" a="1"/>
  <c r="I895" i="5" s="1"/>
  <c r="J895" i="5" a="1"/>
  <c r="J895" i="5" s="1"/>
  <c r="B896" i="5" l="1"/>
  <c r="J896" i="5" a="1"/>
  <c r="J896" i="5" s="1"/>
  <c r="H896" i="5"/>
  <c r="E896" i="5"/>
  <c r="I896" i="5" a="1"/>
  <c r="I896" i="5" s="1"/>
  <c r="K896" i="5" a="1"/>
  <c r="K896" i="5" s="1"/>
  <c r="L896" i="5" a="1"/>
  <c r="L896" i="5" s="1"/>
  <c r="D897" i="5"/>
  <c r="F897" i="5" s="1"/>
  <c r="G897" i="5" s="1"/>
  <c r="C897" i="5"/>
  <c r="M895" i="5" a="1"/>
  <c r="M895" i="5" s="1"/>
  <c r="O895" i="5" s="1"/>
  <c r="N895" i="5"/>
  <c r="N896" i="5" l="1"/>
  <c r="M896" i="5" a="1"/>
  <c r="M896" i="5" s="1"/>
  <c r="O896" i="5" s="1"/>
  <c r="H897" i="5"/>
  <c r="I897" i="5" a="1"/>
  <c r="I897" i="5" s="1"/>
  <c r="K897" i="5" a="1"/>
  <c r="K897" i="5" s="1"/>
  <c r="J897" i="5" a="1"/>
  <c r="J897" i="5" s="1"/>
  <c r="B897" i="5"/>
  <c r="L897" i="5" a="1"/>
  <c r="L897" i="5" s="1"/>
  <c r="E897" i="5"/>
  <c r="D898" i="5"/>
  <c r="F898" i="5" s="1"/>
  <c r="G898" i="5" s="1"/>
  <c r="C898" i="5"/>
  <c r="D899" i="5" l="1"/>
  <c r="F899" i="5" s="1"/>
  <c r="G899" i="5" s="1"/>
  <c r="C899" i="5"/>
  <c r="B898" i="5"/>
  <c r="K898" i="5" a="1"/>
  <c r="K898" i="5" s="1"/>
  <c r="L898" i="5" a="1"/>
  <c r="L898" i="5" s="1"/>
  <c r="I898" i="5" a="1"/>
  <c r="I898" i="5" s="1"/>
  <c r="J898" i="5" a="1"/>
  <c r="J898" i="5" s="1"/>
  <c r="E898" i="5"/>
  <c r="H898" i="5"/>
  <c r="N897" i="5"/>
  <c r="M897" i="5" a="1"/>
  <c r="M897" i="5" s="1"/>
  <c r="O897" i="5" s="1"/>
  <c r="D900" i="5" l="1"/>
  <c r="F900" i="5" s="1"/>
  <c r="G900" i="5" s="1"/>
  <c r="C900" i="5"/>
  <c r="N898" i="5"/>
  <c r="M898" i="5" a="1"/>
  <c r="M898" i="5" s="1"/>
  <c r="O898" i="5" s="1"/>
  <c r="L899" i="5" a="1"/>
  <c r="L899" i="5" s="1"/>
  <c r="H899" i="5"/>
  <c r="E899" i="5"/>
  <c r="B899" i="5"/>
  <c r="J899" i="5" a="1"/>
  <c r="J899" i="5" s="1"/>
  <c r="K899" i="5" a="1"/>
  <c r="K899" i="5" s="1"/>
  <c r="I899" i="5" a="1"/>
  <c r="I899" i="5" s="1"/>
  <c r="N899" i="5" l="1"/>
  <c r="M899" i="5" a="1"/>
  <c r="M899" i="5" s="1"/>
  <c r="O899" i="5" s="1"/>
  <c r="I900" i="5" a="1"/>
  <c r="I900" i="5" s="1"/>
  <c r="B900" i="5"/>
  <c r="K900" i="5" a="1"/>
  <c r="K900" i="5" s="1"/>
  <c r="J900" i="5" a="1"/>
  <c r="J900" i="5" s="1"/>
  <c r="E900" i="5"/>
  <c r="L900" i="5" a="1"/>
  <c r="L900" i="5" s="1"/>
  <c r="H900" i="5"/>
  <c r="D901" i="5"/>
  <c r="F901" i="5" s="1"/>
  <c r="G901" i="5" s="1"/>
  <c r="C901" i="5"/>
  <c r="D902" i="5" l="1"/>
  <c r="F902" i="5" s="1"/>
  <c r="G902" i="5" s="1"/>
  <c r="C902" i="5"/>
  <c r="B901" i="5"/>
  <c r="K901" i="5" a="1"/>
  <c r="K901" i="5" s="1"/>
  <c r="L901" i="5" a="1"/>
  <c r="L901" i="5" s="1"/>
  <c r="E901" i="5"/>
  <c r="J901" i="5" a="1"/>
  <c r="J901" i="5" s="1"/>
  <c r="I901" i="5" a="1"/>
  <c r="I901" i="5" s="1"/>
  <c r="H901" i="5"/>
  <c r="N900" i="5"/>
  <c r="M900" i="5" a="1"/>
  <c r="M900" i="5" s="1"/>
  <c r="O900" i="5" s="1"/>
  <c r="N901" i="5" l="1"/>
  <c r="M901" i="5" a="1"/>
  <c r="M901" i="5" s="1"/>
  <c r="O901" i="5" s="1"/>
  <c r="E902" i="5"/>
  <c r="I902" i="5" a="1"/>
  <c r="I902" i="5" s="1"/>
  <c r="L902" i="5" a="1"/>
  <c r="L902" i="5" s="1"/>
  <c r="H902" i="5"/>
  <c r="B902" i="5"/>
  <c r="J902" i="5" a="1"/>
  <c r="J902" i="5" s="1"/>
  <c r="K902" i="5" a="1"/>
  <c r="K902" i="5" s="1"/>
  <c r="D903" i="5"/>
  <c r="F903" i="5" s="1"/>
  <c r="G903" i="5" s="1"/>
  <c r="C903" i="5"/>
  <c r="N902" i="5" l="1"/>
  <c r="M902" i="5" a="1"/>
  <c r="M902" i="5" s="1"/>
  <c r="O902" i="5" s="1"/>
  <c r="D904" i="5"/>
  <c r="F904" i="5" s="1"/>
  <c r="G904" i="5" s="1"/>
  <c r="C904" i="5"/>
  <c r="B903" i="5"/>
  <c r="J903" i="5" a="1"/>
  <c r="J903" i="5" s="1"/>
  <c r="L903" i="5" a="1"/>
  <c r="L903" i="5" s="1"/>
  <c r="H903" i="5"/>
  <c r="K903" i="5" a="1"/>
  <c r="K903" i="5" s="1"/>
  <c r="E903" i="5"/>
  <c r="I903" i="5" a="1"/>
  <c r="I903" i="5" s="1"/>
  <c r="D905" i="5" l="1"/>
  <c r="F905" i="5" s="1"/>
  <c r="G905" i="5" s="1"/>
  <c r="C905" i="5"/>
  <c r="K904" i="5" a="1"/>
  <c r="K904" i="5" s="1"/>
  <c r="L904" i="5" a="1"/>
  <c r="L904" i="5" s="1"/>
  <c r="E904" i="5"/>
  <c r="H904" i="5"/>
  <c r="I904" i="5" a="1"/>
  <c r="I904" i="5" s="1"/>
  <c r="J904" i="5" a="1"/>
  <c r="J904" i="5" s="1"/>
  <c r="B904" i="5"/>
  <c r="N903" i="5"/>
  <c r="M903" i="5" a="1"/>
  <c r="M903" i="5" s="1"/>
  <c r="O903" i="5" s="1"/>
  <c r="M904" i="5" l="1" a="1"/>
  <c r="M904" i="5" s="1"/>
  <c r="O904" i="5" s="1"/>
  <c r="N904" i="5"/>
  <c r="K905" i="5" a="1"/>
  <c r="K905" i="5" s="1"/>
  <c r="H905" i="5"/>
  <c r="L905" i="5" a="1"/>
  <c r="L905" i="5" s="1"/>
  <c r="E905" i="5"/>
  <c r="I905" i="5" a="1"/>
  <c r="I905" i="5" s="1"/>
  <c r="J905" i="5" a="1"/>
  <c r="J905" i="5" s="1"/>
  <c r="B905" i="5"/>
  <c r="D906" i="5"/>
  <c r="F906" i="5" s="1"/>
  <c r="G906" i="5" s="1"/>
  <c r="C906" i="5"/>
  <c r="J906" i="5" l="1" a="1"/>
  <c r="J906" i="5" s="1"/>
  <c r="B906" i="5"/>
  <c r="L906" i="5" a="1"/>
  <c r="L906" i="5" s="1"/>
  <c r="E906" i="5"/>
  <c r="H906" i="5"/>
  <c r="K906" i="5" a="1"/>
  <c r="K906" i="5" s="1"/>
  <c r="I906" i="5" a="1"/>
  <c r="I906" i="5" s="1"/>
  <c r="N905" i="5"/>
  <c r="M905" i="5" a="1"/>
  <c r="M905" i="5" s="1"/>
  <c r="O905" i="5" s="1"/>
  <c r="D907" i="5"/>
  <c r="F907" i="5" s="1"/>
  <c r="G907" i="5" s="1"/>
  <c r="C907" i="5"/>
  <c r="M906" i="5" l="1" a="1"/>
  <c r="M906" i="5" s="1"/>
  <c r="O906" i="5" s="1"/>
  <c r="N906" i="5"/>
  <c r="K907" i="5" a="1"/>
  <c r="K907" i="5" s="1"/>
  <c r="L907" i="5" a="1"/>
  <c r="L907" i="5" s="1"/>
  <c r="E907" i="5"/>
  <c r="H907" i="5"/>
  <c r="B907" i="5"/>
  <c r="I907" i="5" a="1"/>
  <c r="I907" i="5" s="1"/>
  <c r="J907" i="5" a="1"/>
  <c r="J907" i="5" s="1"/>
  <c r="D908" i="5"/>
  <c r="F908" i="5" s="1"/>
  <c r="G908" i="5" s="1"/>
  <c r="C908" i="5"/>
  <c r="M907" i="5" l="1" a="1"/>
  <c r="M907" i="5" s="1"/>
  <c r="O907" i="5" s="1"/>
  <c r="N907" i="5"/>
  <c r="D909" i="5"/>
  <c r="F909" i="5" s="1"/>
  <c r="G909" i="5" s="1"/>
  <c r="C909" i="5"/>
  <c r="L908" i="5" a="1"/>
  <c r="L908" i="5" s="1"/>
  <c r="E908" i="5"/>
  <c r="H908" i="5"/>
  <c r="I908" i="5" a="1"/>
  <c r="I908" i="5" s="1"/>
  <c r="K908" i="5" a="1"/>
  <c r="K908" i="5" s="1"/>
  <c r="J908" i="5" a="1"/>
  <c r="J908" i="5" s="1"/>
  <c r="B908" i="5"/>
  <c r="K909" i="5" l="1" a="1"/>
  <c r="K909" i="5" s="1"/>
  <c r="L909" i="5" a="1"/>
  <c r="L909" i="5" s="1"/>
  <c r="E909" i="5"/>
  <c r="I909" i="5" a="1"/>
  <c r="I909" i="5" s="1"/>
  <c r="J909" i="5" a="1"/>
  <c r="J909" i="5" s="1"/>
  <c r="B909" i="5"/>
  <c r="H909" i="5"/>
  <c r="D910" i="5"/>
  <c r="F910" i="5" s="1"/>
  <c r="G910" i="5" s="1"/>
  <c r="C910" i="5"/>
  <c r="M908" i="5" a="1"/>
  <c r="M908" i="5" s="1"/>
  <c r="O908" i="5" s="1"/>
  <c r="N908" i="5"/>
  <c r="M909" i="5" l="1" a="1"/>
  <c r="M909" i="5" s="1"/>
  <c r="O909" i="5" s="1"/>
  <c r="N909" i="5"/>
  <c r="H910" i="5"/>
  <c r="J910" i="5" a="1"/>
  <c r="J910" i="5" s="1"/>
  <c r="B910" i="5"/>
  <c r="K910" i="5" a="1"/>
  <c r="K910" i="5" s="1"/>
  <c r="L910" i="5" a="1"/>
  <c r="L910" i="5" s="1"/>
  <c r="E910" i="5"/>
  <c r="I910" i="5" a="1"/>
  <c r="I910" i="5" s="1"/>
  <c r="D911" i="5"/>
  <c r="F911" i="5" s="1"/>
  <c r="G911" i="5" s="1"/>
  <c r="C911" i="5"/>
  <c r="D912" i="5" l="1"/>
  <c r="F912" i="5" s="1"/>
  <c r="G912" i="5" s="1"/>
  <c r="C912" i="5"/>
  <c r="H911" i="5"/>
  <c r="I911" i="5" a="1"/>
  <c r="I911" i="5" s="1"/>
  <c r="J911" i="5" a="1"/>
  <c r="J911" i="5" s="1"/>
  <c r="B911" i="5"/>
  <c r="K911" i="5" a="1"/>
  <c r="K911" i="5" s="1"/>
  <c r="L911" i="5" a="1"/>
  <c r="L911" i="5" s="1"/>
  <c r="E911" i="5"/>
  <c r="N910" i="5"/>
  <c r="M910" i="5" a="1"/>
  <c r="M910" i="5" s="1"/>
  <c r="O910" i="5" s="1"/>
  <c r="M911" i="5" l="1" a="1"/>
  <c r="M911" i="5" s="1"/>
  <c r="O911" i="5" s="1"/>
  <c r="N911" i="5"/>
  <c r="D913" i="5"/>
  <c r="F913" i="5" s="1"/>
  <c r="G913" i="5" s="1"/>
  <c r="C913" i="5"/>
  <c r="J912" i="5" a="1"/>
  <c r="J912" i="5" s="1"/>
  <c r="E912" i="5"/>
  <c r="L912" i="5" a="1"/>
  <c r="L912" i="5" s="1"/>
  <c r="B912" i="5"/>
  <c r="K912" i="5" a="1"/>
  <c r="K912" i="5" s="1"/>
  <c r="I912" i="5" a="1"/>
  <c r="I912" i="5" s="1"/>
  <c r="H912" i="5"/>
  <c r="H913" i="5" l="1"/>
  <c r="J913" i="5" a="1"/>
  <c r="J913" i="5" s="1"/>
  <c r="L913" i="5" a="1"/>
  <c r="L913" i="5" s="1"/>
  <c r="I913" i="5" a="1"/>
  <c r="I913" i="5" s="1"/>
  <c r="B913" i="5"/>
  <c r="K913" i="5" a="1"/>
  <c r="K913" i="5" s="1"/>
  <c r="E913" i="5"/>
  <c r="D914" i="5"/>
  <c r="F914" i="5" s="1"/>
  <c r="G914" i="5" s="1"/>
  <c r="C914" i="5"/>
  <c r="M912" i="5" a="1"/>
  <c r="M912" i="5" s="1"/>
  <c r="O912" i="5" s="1"/>
  <c r="N912" i="5"/>
  <c r="D915" i="5" l="1"/>
  <c r="F915" i="5" s="1"/>
  <c r="G915" i="5" s="1"/>
  <c r="C915" i="5"/>
  <c r="E914" i="5"/>
  <c r="L914" i="5" a="1"/>
  <c r="L914" i="5" s="1"/>
  <c r="H914" i="5"/>
  <c r="I914" i="5" a="1"/>
  <c r="I914" i="5" s="1"/>
  <c r="J914" i="5" a="1"/>
  <c r="J914" i="5" s="1"/>
  <c r="B914" i="5"/>
  <c r="K914" i="5" a="1"/>
  <c r="K914" i="5" s="1"/>
  <c r="M913" i="5" a="1"/>
  <c r="M913" i="5" s="1"/>
  <c r="O913" i="5" s="1"/>
  <c r="N913" i="5"/>
  <c r="M914" i="5" l="1" a="1"/>
  <c r="M914" i="5" s="1"/>
  <c r="O914" i="5" s="1"/>
  <c r="N914" i="5"/>
  <c r="B915" i="5"/>
  <c r="K915" i="5" a="1"/>
  <c r="K915" i="5" s="1"/>
  <c r="L915" i="5" a="1"/>
  <c r="L915" i="5" s="1"/>
  <c r="J915" i="5" a="1"/>
  <c r="J915" i="5" s="1"/>
  <c r="E915" i="5"/>
  <c r="H915" i="5"/>
  <c r="I915" i="5" a="1"/>
  <c r="I915" i="5" s="1"/>
  <c r="D916" i="5"/>
  <c r="F916" i="5" s="1"/>
  <c r="G916" i="5" s="1"/>
  <c r="C916" i="5"/>
  <c r="D917" i="5" l="1"/>
  <c r="F917" i="5" s="1"/>
  <c r="G917" i="5" s="1"/>
  <c r="C917" i="5"/>
  <c r="K916" i="5" a="1"/>
  <c r="K916" i="5" s="1"/>
  <c r="E916" i="5"/>
  <c r="L916" i="5" a="1"/>
  <c r="L916" i="5" s="1"/>
  <c r="B916" i="5"/>
  <c r="H916" i="5"/>
  <c r="I916" i="5" a="1"/>
  <c r="I916" i="5" s="1"/>
  <c r="J916" i="5" a="1"/>
  <c r="J916" i="5" s="1"/>
  <c r="M915" i="5" a="1"/>
  <c r="M915" i="5" s="1"/>
  <c r="O915" i="5" s="1"/>
  <c r="N915" i="5"/>
  <c r="N916" i="5" l="1"/>
  <c r="M916" i="5" a="1"/>
  <c r="M916" i="5" s="1"/>
  <c r="O916" i="5" s="1"/>
  <c r="D918" i="5"/>
  <c r="F918" i="5" s="1"/>
  <c r="G918" i="5" s="1"/>
  <c r="C918" i="5"/>
  <c r="H917" i="5"/>
  <c r="I917" i="5" a="1"/>
  <c r="I917" i="5" s="1"/>
  <c r="J917" i="5" a="1"/>
  <c r="J917" i="5" s="1"/>
  <c r="B917" i="5"/>
  <c r="K917" i="5" a="1"/>
  <c r="K917" i="5" s="1"/>
  <c r="E917" i="5"/>
  <c r="L917" i="5" a="1"/>
  <c r="L917" i="5" s="1"/>
  <c r="M917" i="5" l="1" a="1"/>
  <c r="M917" i="5" s="1"/>
  <c r="O917" i="5" s="1"/>
  <c r="N917" i="5"/>
  <c r="D919" i="5"/>
  <c r="F919" i="5" s="1"/>
  <c r="G919" i="5" s="1"/>
  <c r="C919" i="5"/>
  <c r="L918" i="5" a="1"/>
  <c r="L918" i="5" s="1"/>
  <c r="H918" i="5"/>
  <c r="I918" i="5" a="1"/>
  <c r="I918" i="5" s="1"/>
  <c r="J918" i="5" a="1"/>
  <c r="J918" i="5" s="1"/>
  <c r="B918" i="5"/>
  <c r="E918" i="5"/>
  <c r="K918" i="5" a="1"/>
  <c r="K918" i="5" s="1"/>
  <c r="M918" i="5" l="1" a="1"/>
  <c r="M918" i="5" s="1"/>
  <c r="O918" i="5" s="1"/>
  <c r="N918" i="5"/>
  <c r="B919" i="5"/>
  <c r="J919" i="5" a="1"/>
  <c r="J919" i="5" s="1"/>
  <c r="K919" i="5" a="1"/>
  <c r="K919" i="5" s="1"/>
  <c r="E919" i="5"/>
  <c r="L919" i="5" a="1"/>
  <c r="L919" i="5" s="1"/>
  <c r="H919" i="5"/>
  <c r="I919" i="5" a="1"/>
  <c r="I919" i="5" s="1"/>
  <c r="D920" i="5"/>
  <c r="F920" i="5" s="1"/>
  <c r="G920" i="5" s="1"/>
  <c r="C920" i="5"/>
  <c r="D921" i="5" l="1"/>
  <c r="F921" i="5" s="1"/>
  <c r="G921" i="5" s="1"/>
  <c r="C921" i="5"/>
  <c r="K920" i="5" a="1"/>
  <c r="K920" i="5" s="1"/>
  <c r="E920" i="5"/>
  <c r="L920" i="5" a="1"/>
  <c r="L920" i="5" s="1"/>
  <c r="H920" i="5"/>
  <c r="I920" i="5" a="1"/>
  <c r="I920" i="5" s="1"/>
  <c r="B920" i="5"/>
  <c r="J920" i="5" a="1"/>
  <c r="J920" i="5" s="1"/>
  <c r="M919" i="5" a="1"/>
  <c r="M919" i="5" s="1"/>
  <c r="O919" i="5" s="1"/>
  <c r="N919" i="5"/>
  <c r="M920" i="5" l="1" a="1"/>
  <c r="M920" i="5" s="1"/>
  <c r="O920" i="5" s="1"/>
  <c r="N920" i="5"/>
  <c r="D922" i="5"/>
  <c r="F922" i="5" s="1"/>
  <c r="G922" i="5" s="1"/>
  <c r="C922" i="5"/>
  <c r="H921" i="5"/>
  <c r="I921" i="5" a="1"/>
  <c r="I921" i="5" s="1"/>
  <c r="J921" i="5" a="1"/>
  <c r="J921" i="5" s="1"/>
  <c r="B921" i="5"/>
  <c r="K921" i="5" a="1"/>
  <c r="K921" i="5" s="1"/>
  <c r="E921" i="5"/>
  <c r="L921" i="5" a="1"/>
  <c r="L921" i="5" s="1"/>
  <c r="M921" i="5" l="1" a="1"/>
  <c r="M921" i="5" s="1"/>
  <c r="O921" i="5" s="1"/>
  <c r="N921" i="5"/>
  <c r="D923" i="5"/>
  <c r="F923" i="5" s="1"/>
  <c r="G923" i="5" s="1"/>
  <c r="C923" i="5"/>
  <c r="E922" i="5"/>
  <c r="L922" i="5" a="1"/>
  <c r="L922" i="5" s="1"/>
  <c r="H922" i="5"/>
  <c r="I922" i="5" a="1"/>
  <c r="I922" i="5" s="1"/>
  <c r="J922" i="5" a="1"/>
  <c r="J922" i="5" s="1"/>
  <c r="B922" i="5"/>
  <c r="K922" i="5" a="1"/>
  <c r="K922" i="5" s="1"/>
  <c r="B923" i="5" l="1"/>
  <c r="E923" i="5"/>
  <c r="H923" i="5"/>
  <c r="L923" i="5" a="1"/>
  <c r="L923" i="5" s="1"/>
  <c r="K923" i="5" a="1"/>
  <c r="K923" i="5" s="1"/>
  <c r="I923" i="5" a="1"/>
  <c r="I923" i="5" s="1"/>
  <c r="J923" i="5" a="1"/>
  <c r="J923" i="5" s="1"/>
  <c r="D924" i="5"/>
  <c r="F924" i="5" s="1"/>
  <c r="G924" i="5" s="1"/>
  <c r="C924" i="5"/>
  <c r="M922" i="5" a="1"/>
  <c r="M922" i="5" s="1"/>
  <c r="O922" i="5" s="1"/>
  <c r="N922" i="5"/>
  <c r="N923" i="5" l="1"/>
  <c r="M923" i="5" a="1"/>
  <c r="M923" i="5" s="1"/>
  <c r="O923" i="5" s="1"/>
  <c r="D925" i="5"/>
  <c r="F925" i="5" s="1"/>
  <c r="G925" i="5" s="1"/>
  <c r="C925" i="5"/>
  <c r="K924" i="5" a="1"/>
  <c r="K924" i="5" s="1"/>
  <c r="J924" i="5" a="1"/>
  <c r="J924" i="5" s="1"/>
  <c r="E924" i="5"/>
  <c r="H924" i="5"/>
  <c r="I924" i="5" a="1"/>
  <c r="I924" i="5" s="1"/>
  <c r="L924" i="5" a="1"/>
  <c r="L924" i="5" s="1"/>
  <c r="B924" i="5"/>
  <c r="D926" i="5" l="1"/>
  <c r="F926" i="5" s="1"/>
  <c r="G926" i="5" s="1"/>
  <c r="C926" i="5"/>
  <c r="H925" i="5"/>
  <c r="J925" i="5" a="1"/>
  <c r="J925" i="5" s="1"/>
  <c r="E925" i="5"/>
  <c r="I925" i="5" a="1"/>
  <c r="I925" i="5" s="1"/>
  <c r="B925" i="5"/>
  <c r="K925" i="5" a="1"/>
  <c r="K925" i="5" s="1"/>
  <c r="L925" i="5" a="1"/>
  <c r="L925" i="5" s="1"/>
  <c r="N924" i="5"/>
  <c r="M924" i="5" a="1"/>
  <c r="M924" i="5" s="1"/>
  <c r="O924" i="5" s="1"/>
  <c r="M925" i="5" l="1" a="1"/>
  <c r="M925" i="5" s="1"/>
  <c r="O925" i="5" s="1"/>
  <c r="N925" i="5"/>
  <c r="D927" i="5"/>
  <c r="F927" i="5" s="1"/>
  <c r="G927" i="5" s="1"/>
  <c r="C927" i="5"/>
  <c r="E926" i="5"/>
  <c r="L926" i="5" a="1"/>
  <c r="L926" i="5" s="1"/>
  <c r="H926" i="5"/>
  <c r="I926" i="5" a="1"/>
  <c r="I926" i="5" s="1"/>
  <c r="J926" i="5" a="1"/>
  <c r="J926" i="5" s="1"/>
  <c r="B926" i="5"/>
  <c r="K926" i="5" a="1"/>
  <c r="K926" i="5" s="1"/>
  <c r="D928" i="5" l="1"/>
  <c r="F928" i="5" s="1"/>
  <c r="G928" i="5" s="1"/>
  <c r="C928" i="5"/>
  <c r="B927" i="5"/>
  <c r="L927" i="5" a="1"/>
  <c r="L927" i="5" s="1"/>
  <c r="K927" i="5" a="1"/>
  <c r="K927" i="5" s="1"/>
  <c r="E927" i="5"/>
  <c r="H927" i="5"/>
  <c r="I927" i="5" a="1"/>
  <c r="I927" i="5" s="1"/>
  <c r="J927" i="5" a="1"/>
  <c r="J927" i="5" s="1"/>
  <c r="M926" i="5" a="1"/>
  <c r="M926" i="5" s="1"/>
  <c r="O926" i="5" s="1"/>
  <c r="N926" i="5"/>
  <c r="M927" i="5" l="1" a="1"/>
  <c r="M927" i="5" s="1"/>
  <c r="O927" i="5" s="1"/>
  <c r="N927" i="5"/>
  <c r="D929" i="5"/>
  <c r="F929" i="5" s="1"/>
  <c r="G929" i="5" s="1"/>
  <c r="C929" i="5"/>
  <c r="K928" i="5" a="1"/>
  <c r="K928" i="5" s="1"/>
  <c r="E928" i="5"/>
  <c r="I928" i="5" a="1"/>
  <c r="I928" i="5" s="1"/>
  <c r="J928" i="5" a="1"/>
  <c r="J928" i="5" s="1"/>
  <c r="L928" i="5" a="1"/>
  <c r="L928" i="5" s="1"/>
  <c r="H928" i="5"/>
  <c r="B928" i="5"/>
  <c r="D930" i="5" l="1"/>
  <c r="F930" i="5" s="1"/>
  <c r="G930" i="5" s="1"/>
  <c r="C930" i="5"/>
  <c r="H929" i="5"/>
  <c r="I929" i="5" a="1"/>
  <c r="I929" i="5" s="1"/>
  <c r="J929" i="5" a="1"/>
  <c r="J929" i="5" s="1"/>
  <c r="B929" i="5"/>
  <c r="E929" i="5"/>
  <c r="K929" i="5" a="1"/>
  <c r="K929" i="5" s="1"/>
  <c r="L929" i="5" a="1"/>
  <c r="L929" i="5" s="1"/>
  <c r="M928" i="5" a="1"/>
  <c r="M928" i="5" s="1"/>
  <c r="O928" i="5" s="1"/>
  <c r="N928" i="5"/>
  <c r="M929" i="5" l="1" a="1"/>
  <c r="M929" i="5" s="1"/>
  <c r="O929" i="5" s="1"/>
  <c r="N929" i="5"/>
  <c r="E930" i="5"/>
  <c r="L930" i="5" a="1"/>
  <c r="L930" i="5" s="1"/>
  <c r="I930" i="5" a="1"/>
  <c r="I930" i="5" s="1"/>
  <c r="J930" i="5" a="1"/>
  <c r="J930" i="5" s="1"/>
  <c r="H930" i="5"/>
  <c r="K930" i="5" a="1"/>
  <c r="K930" i="5" s="1"/>
  <c r="B930" i="5"/>
  <c r="D931" i="5"/>
  <c r="F931" i="5" s="1"/>
  <c r="G931" i="5" s="1"/>
  <c r="C931" i="5"/>
  <c r="M930" i="5" l="1" a="1"/>
  <c r="M930" i="5" s="1"/>
  <c r="O930" i="5" s="1"/>
  <c r="N930" i="5"/>
  <c r="D932" i="5"/>
  <c r="F932" i="5" s="1"/>
  <c r="G932" i="5" s="1"/>
  <c r="C932" i="5"/>
  <c r="B931" i="5"/>
  <c r="J931" i="5" a="1"/>
  <c r="J931" i="5" s="1"/>
  <c r="K931" i="5" a="1"/>
  <c r="K931" i="5" s="1"/>
  <c r="E931" i="5"/>
  <c r="L931" i="5" a="1"/>
  <c r="L931" i="5" s="1"/>
  <c r="H931" i="5"/>
  <c r="I931" i="5" a="1"/>
  <c r="I931" i="5" s="1"/>
  <c r="K932" i="5" l="1" a="1"/>
  <c r="K932" i="5" s="1"/>
  <c r="E932" i="5"/>
  <c r="I932" i="5" a="1"/>
  <c r="I932" i="5" s="1"/>
  <c r="J932" i="5" a="1"/>
  <c r="J932" i="5" s="1"/>
  <c r="L932" i="5" a="1"/>
  <c r="L932" i="5" s="1"/>
  <c r="B932" i="5"/>
  <c r="H932" i="5"/>
  <c r="D933" i="5"/>
  <c r="F933" i="5" s="1"/>
  <c r="G933" i="5" s="1"/>
  <c r="C933" i="5"/>
  <c r="N931" i="5"/>
  <c r="M931" i="5" a="1"/>
  <c r="M931" i="5" s="1"/>
  <c r="O931" i="5" s="1"/>
  <c r="M932" i="5" l="1" a="1"/>
  <c r="M932" i="5" s="1"/>
  <c r="O932" i="5" s="1"/>
  <c r="N932" i="5"/>
  <c r="D934" i="5"/>
  <c r="F934" i="5" s="1"/>
  <c r="G934" i="5" s="1"/>
  <c r="C934" i="5"/>
  <c r="H933" i="5"/>
  <c r="I933" i="5" a="1"/>
  <c r="I933" i="5" s="1"/>
  <c r="J933" i="5" a="1"/>
  <c r="J933" i="5" s="1"/>
  <c r="B933" i="5"/>
  <c r="K933" i="5" a="1"/>
  <c r="K933" i="5" s="1"/>
  <c r="E933" i="5"/>
  <c r="L933" i="5" a="1"/>
  <c r="L933" i="5" s="1"/>
  <c r="M933" i="5" l="1" a="1"/>
  <c r="M933" i="5" s="1"/>
  <c r="O933" i="5" s="1"/>
  <c r="N933" i="5"/>
  <c r="H934" i="5"/>
  <c r="J934" i="5" a="1"/>
  <c r="J934" i="5" s="1"/>
  <c r="L934" i="5" a="1"/>
  <c r="L934" i="5" s="1"/>
  <c r="I934" i="5" a="1"/>
  <c r="I934" i="5" s="1"/>
  <c r="B934" i="5"/>
  <c r="K934" i="5" a="1"/>
  <c r="K934" i="5" s="1"/>
  <c r="E934" i="5"/>
  <c r="D935" i="5"/>
  <c r="F935" i="5" s="1"/>
  <c r="G935" i="5" s="1"/>
  <c r="C935" i="5"/>
  <c r="B935" i="5" l="1"/>
  <c r="H935" i="5"/>
  <c r="K935" i="5" a="1"/>
  <c r="K935" i="5" s="1"/>
  <c r="E935" i="5"/>
  <c r="L935" i="5" a="1"/>
  <c r="L935" i="5" s="1"/>
  <c r="I935" i="5" a="1"/>
  <c r="I935" i="5" s="1"/>
  <c r="J935" i="5" a="1"/>
  <c r="J935" i="5" s="1"/>
  <c r="D936" i="5"/>
  <c r="F936" i="5" s="1"/>
  <c r="G936" i="5" s="1"/>
  <c r="C936" i="5"/>
  <c r="M934" i="5" a="1"/>
  <c r="M934" i="5" s="1"/>
  <c r="O934" i="5" s="1"/>
  <c r="N934" i="5"/>
  <c r="D937" i="5" l="1"/>
  <c r="F937" i="5" s="1"/>
  <c r="G937" i="5" s="1"/>
  <c r="C937" i="5"/>
  <c r="M935" i="5" a="1"/>
  <c r="M935" i="5" s="1"/>
  <c r="O935" i="5" s="1"/>
  <c r="N935" i="5"/>
  <c r="K936" i="5" a="1"/>
  <c r="K936" i="5" s="1"/>
  <c r="L936" i="5" a="1"/>
  <c r="L936" i="5" s="1"/>
  <c r="E936" i="5"/>
  <c r="H936" i="5"/>
  <c r="I936" i="5" a="1"/>
  <c r="I936" i="5" s="1"/>
  <c r="J936" i="5" a="1"/>
  <c r="J936" i="5" s="1"/>
  <c r="B936" i="5"/>
  <c r="D938" i="5" l="1"/>
  <c r="F938" i="5" s="1"/>
  <c r="G938" i="5" s="1"/>
  <c r="C938" i="5"/>
  <c r="H937" i="5"/>
  <c r="I937" i="5" a="1"/>
  <c r="I937" i="5" s="1"/>
  <c r="J937" i="5" a="1"/>
  <c r="J937" i="5" s="1"/>
  <c r="B937" i="5"/>
  <c r="K937" i="5" a="1"/>
  <c r="K937" i="5" s="1"/>
  <c r="E937" i="5"/>
  <c r="L937" i="5" a="1"/>
  <c r="L937" i="5" s="1"/>
  <c r="M936" i="5" a="1"/>
  <c r="M936" i="5" s="1"/>
  <c r="O936" i="5" s="1"/>
  <c r="N936" i="5"/>
  <c r="M937" i="5" l="1" a="1"/>
  <c r="M937" i="5" s="1"/>
  <c r="O937" i="5" s="1"/>
  <c r="N937" i="5"/>
  <c r="J938" i="5" a="1"/>
  <c r="J938" i="5" s="1"/>
  <c r="B938" i="5"/>
  <c r="K938" i="5" a="1"/>
  <c r="K938" i="5" s="1"/>
  <c r="H938" i="5"/>
  <c r="I938" i="5" a="1"/>
  <c r="I938" i="5" s="1"/>
  <c r="E938" i="5"/>
  <c r="L938" i="5" a="1"/>
  <c r="L938" i="5" s="1"/>
  <c r="D939" i="5"/>
  <c r="F939" i="5" s="1"/>
  <c r="G939" i="5" s="1"/>
  <c r="C939" i="5"/>
  <c r="M938" i="5" l="1" a="1"/>
  <c r="M938" i="5" s="1"/>
  <c r="O938" i="5" s="1"/>
  <c r="N938" i="5"/>
  <c r="D940" i="5"/>
  <c r="F940" i="5" s="1"/>
  <c r="G940" i="5" s="1"/>
  <c r="C940" i="5"/>
  <c r="B939" i="5"/>
  <c r="K939" i="5" a="1"/>
  <c r="K939" i="5" s="1"/>
  <c r="E939" i="5"/>
  <c r="I939" i="5" a="1"/>
  <c r="I939" i="5" s="1"/>
  <c r="L939" i="5" a="1"/>
  <c r="L939" i="5" s="1"/>
  <c r="H939" i="5"/>
  <c r="J939" i="5" a="1"/>
  <c r="J939" i="5" s="1"/>
  <c r="K940" i="5" l="1" a="1"/>
  <c r="K940" i="5" s="1"/>
  <c r="E940" i="5"/>
  <c r="L940" i="5" a="1"/>
  <c r="L940" i="5" s="1"/>
  <c r="H940" i="5"/>
  <c r="I940" i="5" a="1"/>
  <c r="I940" i="5" s="1"/>
  <c r="J940" i="5" a="1"/>
  <c r="J940" i="5" s="1"/>
  <c r="B940" i="5"/>
  <c r="D941" i="5"/>
  <c r="F941" i="5" s="1"/>
  <c r="G941" i="5" s="1"/>
  <c r="C941" i="5"/>
  <c r="N939" i="5"/>
  <c r="M939" i="5" a="1"/>
  <c r="M939" i="5" s="1"/>
  <c r="O939" i="5" s="1"/>
  <c r="M940" i="5" l="1" a="1"/>
  <c r="M940" i="5" s="1"/>
  <c r="O940" i="5" s="1"/>
  <c r="N940" i="5"/>
  <c r="D942" i="5"/>
  <c r="F942" i="5" s="1"/>
  <c r="G942" i="5" s="1"/>
  <c r="C942" i="5"/>
  <c r="H941" i="5"/>
  <c r="I941" i="5" a="1"/>
  <c r="I941" i="5" s="1"/>
  <c r="B941" i="5"/>
  <c r="K941" i="5" a="1"/>
  <c r="K941" i="5" s="1"/>
  <c r="J941" i="5" a="1"/>
  <c r="J941" i="5" s="1"/>
  <c r="E941" i="5"/>
  <c r="L941" i="5" a="1"/>
  <c r="L941" i="5" s="1"/>
  <c r="M941" i="5" l="1" a="1"/>
  <c r="M941" i="5" s="1"/>
  <c r="O941" i="5" s="1"/>
  <c r="N941" i="5"/>
  <c r="D943" i="5"/>
  <c r="F943" i="5" s="1"/>
  <c r="G943" i="5" s="1"/>
  <c r="C943" i="5"/>
  <c r="E942" i="5"/>
  <c r="L942" i="5" a="1"/>
  <c r="L942" i="5" s="1"/>
  <c r="H942" i="5"/>
  <c r="I942" i="5" a="1"/>
  <c r="I942" i="5" s="1"/>
  <c r="J942" i="5" a="1"/>
  <c r="J942" i="5" s="1"/>
  <c r="B942" i="5"/>
  <c r="K942" i="5" a="1"/>
  <c r="K942" i="5" s="1"/>
  <c r="B943" i="5" l="1"/>
  <c r="L943" i="5" a="1"/>
  <c r="L943" i="5" s="1"/>
  <c r="K943" i="5" a="1"/>
  <c r="K943" i="5" s="1"/>
  <c r="E943" i="5"/>
  <c r="I943" i="5" a="1"/>
  <c r="I943" i="5" s="1"/>
  <c r="H943" i="5"/>
  <c r="J943" i="5" a="1"/>
  <c r="J943" i="5" s="1"/>
  <c r="D944" i="5"/>
  <c r="F944" i="5" s="1"/>
  <c r="G944" i="5" s="1"/>
  <c r="C944" i="5"/>
  <c r="N942" i="5"/>
  <c r="M942" i="5" a="1"/>
  <c r="M942" i="5" s="1"/>
  <c r="O942" i="5" s="1"/>
  <c r="M943" i="5" l="1" a="1"/>
  <c r="M943" i="5" s="1"/>
  <c r="O943" i="5" s="1"/>
  <c r="N943" i="5"/>
  <c r="K944" i="5" a="1"/>
  <c r="K944" i="5" s="1"/>
  <c r="E944" i="5"/>
  <c r="L944" i="5" a="1"/>
  <c r="L944" i="5" s="1"/>
  <c r="I944" i="5" a="1"/>
  <c r="I944" i="5" s="1"/>
  <c r="J944" i="5" a="1"/>
  <c r="J944" i="5" s="1"/>
  <c r="B944" i="5"/>
  <c r="H944" i="5"/>
  <c r="D945" i="5"/>
  <c r="F945" i="5" s="1"/>
  <c r="G945" i="5" s="1"/>
  <c r="C945" i="5"/>
  <c r="D946" i="5" l="1"/>
  <c r="F946" i="5" s="1"/>
  <c r="G946" i="5" s="1"/>
  <c r="C946" i="5"/>
  <c r="H945" i="5"/>
  <c r="I945" i="5" a="1"/>
  <c r="I945" i="5" s="1"/>
  <c r="J945" i="5" a="1"/>
  <c r="J945" i="5" s="1"/>
  <c r="B945" i="5"/>
  <c r="L945" i="5" a="1"/>
  <c r="L945" i="5" s="1"/>
  <c r="E945" i="5"/>
  <c r="K945" i="5" a="1"/>
  <c r="K945" i="5" s="1"/>
  <c r="M944" i="5" a="1"/>
  <c r="M944" i="5" s="1"/>
  <c r="O944" i="5" s="1"/>
  <c r="N944" i="5"/>
  <c r="M945" i="5" l="1" a="1"/>
  <c r="M945" i="5" s="1"/>
  <c r="O945" i="5" s="1"/>
  <c r="N945" i="5"/>
  <c r="L946" i="5" a="1"/>
  <c r="L946" i="5" s="1"/>
  <c r="H946" i="5"/>
  <c r="I946" i="5" a="1"/>
  <c r="I946" i="5" s="1"/>
  <c r="J946" i="5" a="1"/>
  <c r="J946" i="5" s="1"/>
  <c r="B946" i="5"/>
  <c r="K946" i="5" a="1"/>
  <c r="K946" i="5" s="1"/>
  <c r="E946" i="5"/>
  <c r="D947" i="5"/>
  <c r="F947" i="5" s="1"/>
  <c r="G947" i="5" s="1"/>
  <c r="C947" i="5"/>
  <c r="E947" i="5" l="1"/>
  <c r="B947" i="5"/>
  <c r="L947" i="5" a="1"/>
  <c r="L947" i="5" s="1"/>
  <c r="H947" i="5"/>
  <c r="I947" i="5" a="1"/>
  <c r="I947" i="5" s="1"/>
  <c r="J947" i="5" a="1"/>
  <c r="J947" i="5" s="1"/>
  <c r="K947" i="5" a="1"/>
  <c r="K947" i="5" s="1"/>
  <c r="N946" i="5"/>
  <c r="M946" i="5" a="1"/>
  <c r="M946" i="5" s="1"/>
  <c r="O946" i="5" s="1"/>
  <c r="D948" i="5"/>
  <c r="F948" i="5" s="1"/>
  <c r="G948" i="5" s="1"/>
  <c r="C948" i="5"/>
  <c r="D949" i="5" l="1"/>
  <c r="F949" i="5" s="1"/>
  <c r="G949" i="5" s="1"/>
  <c r="C949" i="5"/>
  <c r="M947" i="5" a="1"/>
  <c r="M947" i="5" s="1"/>
  <c r="O947" i="5" s="1"/>
  <c r="N947" i="5"/>
  <c r="J948" i="5" a="1"/>
  <c r="J948" i="5" s="1"/>
  <c r="B948" i="5"/>
  <c r="E948" i="5"/>
  <c r="K948" i="5" a="1"/>
  <c r="K948" i="5" s="1"/>
  <c r="L948" i="5" a="1"/>
  <c r="L948" i="5" s="1"/>
  <c r="H948" i="5"/>
  <c r="I948" i="5" a="1"/>
  <c r="I948" i="5" s="1"/>
  <c r="D950" i="5" l="1"/>
  <c r="F950" i="5" s="1"/>
  <c r="G950" i="5" s="1"/>
  <c r="C950" i="5"/>
  <c r="M948" i="5" a="1"/>
  <c r="M948" i="5" s="1"/>
  <c r="O948" i="5" s="1"/>
  <c r="N948" i="5"/>
  <c r="H949" i="5"/>
  <c r="I949" i="5" a="1"/>
  <c r="I949" i="5" s="1"/>
  <c r="J949" i="5" a="1"/>
  <c r="J949" i="5" s="1"/>
  <c r="E949" i="5"/>
  <c r="B949" i="5"/>
  <c r="K949" i="5" a="1"/>
  <c r="K949" i="5" s="1"/>
  <c r="L949" i="5" a="1"/>
  <c r="L949" i="5" s="1"/>
  <c r="N949" i="5" l="1"/>
  <c r="M949" i="5" a="1"/>
  <c r="M949" i="5" s="1"/>
  <c r="O949" i="5" s="1"/>
  <c r="D951" i="5"/>
  <c r="F951" i="5" s="1"/>
  <c r="G951" i="5" s="1"/>
  <c r="C951" i="5"/>
  <c r="E950" i="5"/>
  <c r="H950" i="5"/>
  <c r="J950" i="5" a="1"/>
  <c r="J950" i="5" s="1"/>
  <c r="L950" i="5" a="1"/>
  <c r="L950" i="5" s="1"/>
  <c r="I950" i="5" a="1"/>
  <c r="I950" i="5" s="1"/>
  <c r="K950" i="5" a="1"/>
  <c r="K950" i="5" s="1"/>
  <c r="B950" i="5"/>
  <c r="M950" i="5" l="1" a="1"/>
  <c r="M950" i="5" s="1"/>
  <c r="O950" i="5" s="1"/>
  <c r="N950" i="5"/>
  <c r="D952" i="5"/>
  <c r="F952" i="5" s="1"/>
  <c r="G952" i="5" s="1"/>
  <c r="C952" i="5"/>
  <c r="B951" i="5"/>
  <c r="K951" i="5" a="1"/>
  <c r="K951" i="5" s="1"/>
  <c r="L951" i="5" a="1"/>
  <c r="L951" i="5" s="1"/>
  <c r="E951" i="5"/>
  <c r="J951" i="5" a="1"/>
  <c r="J951" i="5" s="1"/>
  <c r="H951" i="5"/>
  <c r="I951" i="5" a="1"/>
  <c r="I951" i="5" s="1"/>
  <c r="D953" i="5" l="1"/>
  <c r="F953" i="5" s="1"/>
  <c r="G953" i="5" s="1"/>
  <c r="C953" i="5"/>
  <c r="E952" i="5"/>
  <c r="H952" i="5"/>
  <c r="I952" i="5" a="1"/>
  <c r="I952" i="5" s="1"/>
  <c r="B952" i="5"/>
  <c r="L952" i="5" a="1"/>
  <c r="L952" i="5" s="1"/>
  <c r="K952" i="5" a="1"/>
  <c r="K952" i="5" s="1"/>
  <c r="J952" i="5" a="1"/>
  <c r="J952" i="5" s="1"/>
  <c r="M951" i="5" a="1"/>
  <c r="M951" i="5" s="1"/>
  <c r="O951" i="5" s="1"/>
  <c r="N951" i="5"/>
  <c r="N952" i="5" l="1"/>
  <c r="M952" i="5" a="1"/>
  <c r="M952" i="5" s="1"/>
  <c r="O952" i="5" s="1"/>
  <c r="D954" i="5"/>
  <c r="F954" i="5" s="1"/>
  <c r="G954" i="5" s="1"/>
  <c r="C954" i="5"/>
  <c r="H953" i="5"/>
  <c r="I953" i="5" a="1"/>
  <c r="I953" i="5" s="1"/>
  <c r="J953" i="5" a="1"/>
  <c r="J953" i="5" s="1"/>
  <c r="K953" i="5" a="1"/>
  <c r="K953" i="5" s="1"/>
  <c r="B953" i="5"/>
  <c r="E953" i="5"/>
  <c r="L953" i="5" a="1"/>
  <c r="L953" i="5" s="1"/>
  <c r="M953" i="5" l="1" a="1"/>
  <c r="M953" i="5" s="1"/>
  <c r="O953" i="5" s="1"/>
  <c r="N953" i="5"/>
  <c r="D955" i="5"/>
  <c r="F955" i="5" s="1"/>
  <c r="G955" i="5" s="1"/>
  <c r="C955" i="5"/>
  <c r="E954" i="5"/>
  <c r="L954" i="5" a="1"/>
  <c r="L954" i="5" s="1"/>
  <c r="H954" i="5"/>
  <c r="I954" i="5" a="1"/>
  <c r="I954" i="5" s="1"/>
  <c r="J954" i="5" a="1"/>
  <c r="J954" i="5" s="1"/>
  <c r="B954" i="5"/>
  <c r="K954" i="5" a="1"/>
  <c r="K954" i="5" s="1"/>
  <c r="M954" i="5" l="1" a="1"/>
  <c r="M954" i="5" s="1"/>
  <c r="O954" i="5" s="1"/>
  <c r="N954" i="5"/>
  <c r="E955" i="5"/>
  <c r="L955" i="5" a="1"/>
  <c r="L955" i="5" s="1"/>
  <c r="H955" i="5"/>
  <c r="I955" i="5" a="1"/>
  <c r="I955" i="5" s="1"/>
  <c r="J955" i="5" a="1"/>
  <c r="J955" i="5" s="1"/>
  <c r="B955" i="5"/>
  <c r="K955" i="5" a="1"/>
  <c r="K955" i="5" s="1"/>
  <c r="D956" i="5"/>
  <c r="F956" i="5" s="1"/>
  <c r="G956" i="5" s="1"/>
  <c r="C956" i="5"/>
  <c r="N955" i="5" l="1"/>
  <c r="M955" i="5" a="1"/>
  <c r="M955" i="5" s="1"/>
  <c r="O955" i="5" s="1"/>
  <c r="D957" i="5"/>
  <c r="F957" i="5" s="1"/>
  <c r="G957" i="5" s="1"/>
  <c r="C957" i="5"/>
  <c r="J956" i="5" a="1"/>
  <c r="J956" i="5" s="1"/>
  <c r="E956" i="5"/>
  <c r="L956" i="5" a="1"/>
  <c r="L956" i="5" s="1"/>
  <c r="B956" i="5"/>
  <c r="K956" i="5" a="1"/>
  <c r="K956" i="5" s="1"/>
  <c r="H956" i="5"/>
  <c r="I956" i="5" a="1"/>
  <c r="I956" i="5" s="1"/>
  <c r="D958" i="5" l="1"/>
  <c r="F958" i="5" s="1"/>
  <c r="G958" i="5" s="1"/>
  <c r="C958" i="5"/>
  <c r="H957" i="5"/>
  <c r="J957" i="5" a="1"/>
  <c r="J957" i="5" s="1"/>
  <c r="I957" i="5" a="1"/>
  <c r="I957" i="5" s="1"/>
  <c r="K957" i="5" a="1"/>
  <c r="K957" i="5" s="1"/>
  <c r="L957" i="5" a="1"/>
  <c r="L957" i="5" s="1"/>
  <c r="B957" i="5"/>
  <c r="E957" i="5"/>
  <c r="M956" i="5" a="1"/>
  <c r="M956" i="5" s="1"/>
  <c r="O956" i="5" s="1"/>
  <c r="N956" i="5"/>
  <c r="M957" i="5" l="1" a="1"/>
  <c r="M957" i="5" s="1"/>
  <c r="O957" i="5" s="1"/>
  <c r="N957" i="5"/>
  <c r="D959" i="5"/>
  <c r="F959" i="5" s="1"/>
  <c r="G959" i="5" s="1"/>
  <c r="C959" i="5"/>
  <c r="E958" i="5"/>
  <c r="H958" i="5"/>
  <c r="I958" i="5" a="1"/>
  <c r="I958" i="5" s="1"/>
  <c r="L958" i="5" a="1"/>
  <c r="L958" i="5" s="1"/>
  <c r="J958" i="5" a="1"/>
  <c r="J958" i="5" s="1"/>
  <c r="B958" i="5"/>
  <c r="K958" i="5" a="1"/>
  <c r="K958" i="5" s="1"/>
  <c r="M958" i="5" l="1" a="1"/>
  <c r="M958" i="5" s="1"/>
  <c r="O958" i="5" s="1"/>
  <c r="N958" i="5"/>
  <c r="D960" i="5"/>
  <c r="F960" i="5" s="1"/>
  <c r="G960" i="5" s="1"/>
  <c r="C960" i="5"/>
  <c r="B959" i="5"/>
  <c r="K959" i="5" a="1"/>
  <c r="K959" i="5" s="1"/>
  <c r="E959" i="5"/>
  <c r="L959" i="5" a="1"/>
  <c r="L959" i="5" s="1"/>
  <c r="H959" i="5"/>
  <c r="I959" i="5" a="1"/>
  <c r="I959" i="5" s="1"/>
  <c r="J959" i="5" a="1"/>
  <c r="J959" i="5" s="1"/>
  <c r="D961" i="5" l="1"/>
  <c r="F961" i="5" s="1"/>
  <c r="G961" i="5" s="1"/>
  <c r="C961" i="5"/>
  <c r="K960" i="5" a="1"/>
  <c r="K960" i="5" s="1"/>
  <c r="I960" i="5" a="1"/>
  <c r="I960" i="5" s="1"/>
  <c r="E960" i="5"/>
  <c r="L960" i="5" a="1"/>
  <c r="L960" i="5" s="1"/>
  <c r="J960" i="5" a="1"/>
  <c r="J960" i="5" s="1"/>
  <c r="H960" i="5"/>
  <c r="B960" i="5"/>
  <c r="N959" i="5"/>
  <c r="M959" i="5" a="1"/>
  <c r="M959" i="5" s="1"/>
  <c r="O959" i="5" s="1"/>
  <c r="D962" i="5" l="1"/>
  <c r="F962" i="5" s="1"/>
  <c r="G962" i="5" s="1"/>
  <c r="C962" i="5"/>
  <c r="H961" i="5"/>
  <c r="J961" i="5" a="1"/>
  <c r="J961" i="5" s="1"/>
  <c r="I961" i="5" a="1"/>
  <c r="I961" i="5" s="1"/>
  <c r="B961" i="5"/>
  <c r="E961" i="5"/>
  <c r="K961" i="5" a="1"/>
  <c r="K961" i="5" s="1"/>
  <c r="L961" i="5" a="1"/>
  <c r="L961" i="5" s="1"/>
  <c r="M960" i="5" a="1"/>
  <c r="M960" i="5" s="1"/>
  <c r="O960" i="5" s="1"/>
  <c r="N960" i="5"/>
  <c r="M961" i="5" l="1" a="1"/>
  <c r="M961" i="5" s="1"/>
  <c r="O961" i="5" s="1"/>
  <c r="N961" i="5"/>
  <c r="H962" i="5"/>
  <c r="B962" i="5"/>
  <c r="I962" i="5" a="1"/>
  <c r="I962" i="5" s="1"/>
  <c r="K962" i="5" a="1"/>
  <c r="K962" i="5" s="1"/>
  <c r="J962" i="5" a="1"/>
  <c r="J962" i="5" s="1"/>
  <c r="E962" i="5"/>
  <c r="L962" i="5" a="1"/>
  <c r="L962" i="5" s="1"/>
  <c r="D963" i="5"/>
  <c r="F963" i="5" s="1"/>
  <c r="G963" i="5" s="1"/>
  <c r="C963" i="5"/>
  <c r="D964" i="5" l="1"/>
  <c r="F964" i="5" s="1"/>
  <c r="G964" i="5" s="1"/>
  <c r="C964" i="5"/>
  <c r="B963" i="5"/>
  <c r="K963" i="5" a="1"/>
  <c r="K963" i="5" s="1"/>
  <c r="H963" i="5"/>
  <c r="I963" i="5" a="1"/>
  <c r="I963" i="5" s="1"/>
  <c r="E963" i="5"/>
  <c r="J963" i="5" a="1"/>
  <c r="J963" i="5" s="1"/>
  <c r="L963" i="5" a="1"/>
  <c r="L963" i="5" s="1"/>
  <c r="N962" i="5"/>
  <c r="M962" i="5" a="1"/>
  <c r="M962" i="5" s="1"/>
  <c r="O962" i="5" s="1"/>
  <c r="M963" i="5" l="1" a="1"/>
  <c r="M963" i="5" s="1"/>
  <c r="O963" i="5" s="1"/>
  <c r="N963" i="5"/>
  <c r="D965" i="5"/>
  <c r="F965" i="5" s="1"/>
  <c r="G965" i="5" s="1"/>
  <c r="C965" i="5"/>
  <c r="E964" i="5"/>
  <c r="L964" i="5" a="1"/>
  <c r="L964" i="5" s="1"/>
  <c r="J964" i="5" a="1"/>
  <c r="J964" i="5" s="1"/>
  <c r="H964" i="5"/>
  <c r="K964" i="5" a="1"/>
  <c r="K964" i="5" s="1"/>
  <c r="B964" i="5"/>
  <c r="I964" i="5" a="1"/>
  <c r="I964" i="5" s="1"/>
  <c r="D966" i="5" l="1"/>
  <c r="F966" i="5" s="1"/>
  <c r="G966" i="5" s="1"/>
  <c r="C966" i="5"/>
  <c r="H965" i="5"/>
  <c r="L965" i="5" a="1"/>
  <c r="L965" i="5" s="1"/>
  <c r="I965" i="5" a="1"/>
  <c r="I965" i="5" s="1"/>
  <c r="B965" i="5"/>
  <c r="K965" i="5" a="1"/>
  <c r="K965" i="5" s="1"/>
  <c r="E965" i="5"/>
  <c r="J965" i="5" a="1"/>
  <c r="J965" i="5" s="1"/>
  <c r="N964" i="5"/>
  <c r="M964" i="5" a="1"/>
  <c r="M964" i="5" s="1"/>
  <c r="O964" i="5" s="1"/>
  <c r="M965" i="5" l="1" a="1"/>
  <c r="M965" i="5" s="1"/>
  <c r="O965" i="5" s="1"/>
  <c r="N965" i="5"/>
  <c r="D967" i="5"/>
  <c r="F967" i="5" s="1"/>
  <c r="G967" i="5" s="1"/>
  <c r="C967" i="5"/>
  <c r="H966" i="5"/>
  <c r="J966" i="5" a="1"/>
  <c r="J966" i="5" s="1"/>
  <c r="B966" i="5"/>
  <c r="I966" i="5" a="1"/>
  <c r="I966" i="5" s="1"/>
  <c r="K966" i="5" a="1"/>
  <c r="K966" i="5" s="1"/>
  <c r="E966" i="5"/>
  <c r="L966" i="5" a="1"/>
  <c r="L966" i="5" s="1"/>
  <c r="N966" i="5" l="1"/>
  <c r="M966" i="5" a="1"/>
  <c r="M966" i="5" s="1"/>
  <c r="O966" i="5" s="1"/>
  <c r="D968" i="5"/>
  <c r="F968" i="5" s="1"/>
  <c r="G968" i="5" s="1"/>
  <c r="C968" i="5"/>
  <c r="B967" i="5"/>
  <c r="K967" i="5" a="1"/>
  <c r="K967" i="5" s="1"/>
  <c r="E967" i="5"/>
  <c r="H967" i="5"/>
  <c r="I967" i="5" a="1"/>
  <c r="I967" i="5" s="1"/>
  <c r="J967" i="5" a="1"/>
  <c r="J967" i="5" s="1"/>
  <c r="L967" i="5" a="1"/>
  <c r="L967" i="5" s="1"/>
  <c r="J968" i="5" l="1" a="1"/>
  <c r="J968" i="5" s="1"/>
  <c r="B968" i="5"/>
  <c r="E968" i="5"/>
  <c r="L968" i="5" a="1"/>
  <c r="L968" i="5" s="1"/>
  <c r="H968" i="5"/>
  <c r="I968" i="5" a="1"/>
  <c r="I968" i="5" s="1"/>
  <c r="K968" i="5" a="1"/>
  <c r="K968" i="5" s="1"/>
  <c r="D969" i="5"/>
  <c r="F969" i="5" s="1"/>
  <c r="G969" i="5" s="1"/>
  <c r="C969" i="5"/>
  <c r="N967" i="5"/>
  <c r="M967" i="5" a="1"/>
  <c r="M967" i="5" s="1"/>
  <c r="O967" i="5" s="1"/>
  <c r="N968" i="5" l="1"/>
  <c r="M968" i="5" a="1"/>
  <c r="M968" i="5" s="1"/>
  <c r="O968" i="5" s="1"/>
  <c r="L969" i="5" a="1"/>
  <c r="L969" i="5" s="1"/>
  <c r="H969" i="5"/>
  <c r="I969" i="5" a="1"/>
  <c r="I969" i="5" s="1"/>
  <c r="E969" i="5"/>
  <c r="J969" i="5" a="1"/>
  <c r="J969" i="5" s="1"/>
  <c r="B969" i="5"/>
  <c r="K969" i="5" a="1"/>
  <c r="K969" i="5" s="1"/>
  <c r="D970" i="5"/>
  <c r="F970" i="5" s="1"/>
  <c r="G970" i="5" s="1"/>
  <c r="C970" i="5"/>
  <c r="I970" i="5" l="1" a="1"/>
  <c r="I970" i="5" s="1"/>
  <c r="J970" i="5" a="1"/>
  <c r="J970" i="5" s="1"/>
  <c r="K970" i="5" a="1"/>
  <c r="K970" i="5" s="1"/>
  <c r="B970" i="5"/>
  <c r="E970" i="5"/>
  <c r="L970" i="5" a="1"/>
  <c r="L970" i="5" s="1"/>
  <c r="H970" i="5"/>
  <c r="M969" i="5" a="1"/>
  <c r="M969" i="5" s="1"/>
  <c r="O969" i="5" s="1"/>
  <c r="N969" i="5"/>
  <c r="D971" i="5"/>
  <c r="F971" i="5" s="1"/>
  <c r="G971" i="5" s="1"/>
  <c r="C971" i="5"/>
  <c r="M970" i="5" l="1" a="1"/>
  <c r="M970" i="5" s="1"/>
  <c r="O970" i="5" s="1"/>
  <c r="N970" i="5"/>
  <c r="D972" i="5"/>
  <c r="F972" i="5" s="1"/>
  <c r="G972" i="5" s="1"/>
  <c r="C972" i="5"/>
  <c r="I971" i="5" a="1"/>
  <c r="I971" i="5" s="1"/>
  <c r="J971" i="5" a="1"/>
  <c r="J971" i="5" s="1"/>
  <c r="H971" i="5"/>
  <c r="L971" i="5" a="1"/>
  <c r="L971" i="5" s="1"/>
  <c r="B971" i="5"/>
  <c r="K971" i="5" a="1"/>
  <c r="K971" i="5" s="1"/>
  <c r="E971" i="5"/>
  <c r="D973" i="5" l="1"/>
  <c r="F973" i="5" s="1"/>
  <c r="G973" i="5" s="1"/>
  <c r="C973" i="5"/>
  <c r="B972" i="5"/>
  <c r="H972" i="5"/>
  <c r="E972" i="5"/>
  <c r="I972" i="5" a="1"/>
  <c r="I972" i="5" s="1"/>
  <c r="J972" i="5" a="1"/>
  <c r="J972" i="5" s="1"/>
  <c r="K972" i="5" a="1"/>
  <c r="K972" i="5" s="1"/>
  <c r="L972" i="5" a="1"/>
  <c r="L972" i="5" s="1"/>
  <c r="N971" i="5"/>
  <c r="M971" i="5" a="1"/>
  <c r="M971" i="5" s="1"/>
  <c r="O971" i="5" s="1"/>
  <c r="M972" i="5" l="1" a="1"/>
  <c r="M972" i="5" s="1"/>
  <c r="O972" i="5" s="1"/>
  <c r="N972" i="5"/>
  <c r="D974" i="5"/>
  <c r="F974" i="5" s="1"/>
  <c r="G974" i="5" s="1"/>
  <c r="C974" i="5"/>
  <c r="H973" i="5"/>
  <c r="B973" i="5"/>
  <c r="L973" i="5" a="1"/>
  <c r="L973" i="5" s="1"/>
  <c r="E973" i="5"/>
  <c r="I973" i="5" a="1"/>
  <c r="I973" i="5" s="1"/>
  <c r="K973" i="5" a="1"/>
  <c r="K973" i="5" s="1"/>
  <c r="J973" i="5" a="1"/>
  <c r="J973" i="5" s="1"/>
  <c r="M973" i="5" l="1" a="1"/>
  <c r="M973" i="5" s="1"/>
  <c r="O973" i="5" s="1"/>
  <c r="N973" i="5"/>
  <c r="H974" i="5"/>
  <c r="B974" i="5"/>
  <c r="K974" i="5" a="1"/>
  <c r="K974" i="5" s="1"/>
  <c r="L974" i="5" a="1"/>
  <c r="L974" i="5" s="1"/>
  <c r="E974" i="5"/>
  <c r="I974" i="5" a="1"/>
  <c r="I974" i="5" s="1"/>
  <c r="J974" i="5" a="1"/>
  <c r="J974" i="5" s="1"/>
  <c r="D975" i="5"/>
  <c r="F975" i="5" s="1"/>
  <c r="G975" i="5" s="1"/>
  <c r="C975" i="5"/>
  <c r="B975" i="5" l="1"/>
  <c r="H975" i="5"/>
  <c r="J975" i="5" a="1"/>
  <c r="J975" i="5" s="1"/>
  <c r="L975" i="5" a="1"/>
  <c r="L975" i="5" s="1"/>
  <c r="K975" i="5" a="1"/>
  <c r="K975" i="5" s="1"/>
  <c r="E975" i="5"/>
  <c r="I975" i="5" a="1"/>
  <c r="I975" i="5" s="1"/>
  <c r="D976" i="5"/>
  <c r="F976" i="5" s="1"/>
  <c r="G976" i="5" s="1"/>
  <c r="C976" i="5"/>
  <c r="M974" i="5" a="1"/>
  <c r="M974" i="5" s="1"/>
  <c r="O974" i="5" s="1"/>
  <c r="N974" i="5"/>
  <c r="D977" i="5" l="1"/>
  <c r="F977" i="5" s="1"/>
  <c r="G977" i="5" s="1"/>
  <c r="C977" i="5"/>
  <c r="M975" i="5" a="1"/>
  <c r="M975" i="5" s="1"/>
  <c r="O975" i="5" s="1"/>
  <c r="N975" i="5"/>
  <c r="B976" i="5"/>
  <c r="J976" i="5" a="1"/>
  <c r="J976" i="5" s="1"/>
  <c r="H976" i="5"/>
  <c r="I976" i="5" a="1"/>
  <c r="I976" i="5" s="1"/>
  <c r="K976" i="5" a="1"/>
  <c r="K976" i="5" s="1"/>
  <c r="L976" i="5" a="1"/>
  <c r="L976" i="5" s="1"/>
  <c r="E976" i="5"/>
  <c r="M976" i="5" l="1" a="1"/>
  <c r="M976" i="5" s="1"/>
  <c r="O976" i="5" s="1"/>
  <c r="N976" i="5"/>
  <c r="D978" i="5"/>
  <c r="F978" i="5" s="1"/>
  <c r="G978" i="5" s="1"/>
  <c r="C978" i="5"/>
  <c r="B977" i="5"/>
  <c r="E977" i="5"/>
  <c r="I977" i="5" a="1"/>
  <c r="I977" i="5" s="1"/>
  <c r="K977" i="5" a="1"/>
  <c r="K977" i="5" s="1"/>
  <c r="L977" i="5" a="1"/>
  <c r="L977" i="5" s="1"/>
  <c r="H977" i="5"/>
  <c r="J977" i="5" a="1"/>
  <c r="J977" i="5" s="1"/>
  <c r="D979" i="5" l="1"/>
  <c r="F979" i="5" s="1"/>
  <c r="G979" i="5" s="1"/>
  <c r="C979" i="5"/>
  <c r="H978" i="5"/>
  <c r="B978" i="5"/>
  <c r="E978" i="5"/>
  <c r="L978" i="5" a="1"/>
  <c r="L978" i="5" s="1"/>
  <c r="I978" i="5" a="1"/>
  <c r="I978" i="5" s="1"/>
  <c r="J978" i="5" a="1"/>
  <c r="J978" i="5" s="1"/>
  <c r="K978" i="5" a="1"/>
  <c r="K978" i="5" s="1"/>
  <c r="M977" i="5" a="1"/>
  <c r="M977" i="5" s="1"/>
  <c r="O977" i="5" s="1"/>
  <c r="N977" i="5"/>
  <c r="M978" i="5" l="1" a="1"/>
  <c r="M978" i="5" s="1"/>
  <c r="O978" i="5" s="1"/>
  <c r="N978" i="5"/>
  <c r="B979" i="5"/>
  <c r="H979" i="5"/>
  <c r="E979" i="5"/>
  <c r="I979" i="5" a="1"/>
  <c r="I979" i="5" s="1"/>
  <c r="J979" i="5" a="1"/>
  <c r="J979" i="5" s="1"/>
  <c r="K979" i="5" a="1"/>
  <c r="K979" i="5" s="1"/>
  <c r="L979" i="5" a="1"/>
  <c r="L979" i="5" s="1"/>
  <c r="D980" i="5"/>
  <c r="F980" i="5" s="1"/>
  <c r="G980" i="5" s="1"/>
  <c r="C980" i="5"/>
  <c r="B980" i="5" l="1"/>
  <c r="K980" i="5" a="1"/>
  <c r="K980" i="5" s="1"/>
  <c r="H980" i="5"/>
  <c r="J980" i="5" a="1"/>
  <c r="J980" i="5" s="1"/>
  <c r="E980" i="5"/>
  <c r="L980" i="5" a="1"/>
  <c r="L980" i="5" s="1"/>
  <c r="I980" i="5" a="1"/>
  <c r="I980" i="5" s="1"/>
  <c r="N979" i="5"/>
  <c r="M979" i="5" a="1"/>
  <c r="M979" i="5" s="1"/>
  <c r="O979" i="5" s="1"/>
  <c r="D981" i="5"/>
  <c r="F981" i="5" s="1"/>
  <c r="G981" i="5" s="1"/>
  <c r="C981" i="5"/>
  <c r="H981" i="5" l="1"/>
  <c r="L981" i="5" a="1"/>
  <c r="L981" i="5" s="1"/>
  <c r="B981" i="5"/>
  <c r="E981" i="5"/>
  <c r="K981" i="5" a="1"/>
  <c r="K981" i="5" s="1"/>
  <c r="I981" i="5" a="1"/>
  <c r="I981" i="5" s="1"/>
  <c r="J981" i="5" a="1"/>
  <c r="J981" i="5" s="1"/>
  <c r="D982" i="5"/>
  <c r="F982" i="5" s="1"/>
  <c r="G982" i="5" s="1"/>
  <c r="C982" i="5"/>
  <c r="N980" i="5"/>
  <c r="M980" i="5" a="1"/>
  <c r="M980" i="5" s="1"/>
  <c r="O980" i="5" s="1"/>
  <c r="D983" i="5" l="1"/>
  <c r="F983" i="5" s="1"/>
  <c r="G983" i="5" s="1"/>
  <c r="C983" i="5"/>
  <c r="H982" i="5"/>
  <c r="B982" i="5"/>
  <c r="K982" i="5" a="1"/>
  <c r="K982" i="5" s="1"/>
  <c r="L982" i="5" a="1"/>
  <c r="L982" i="5" s="1"/>
  <c r="E982" i="5"/>
  <c r="I982" i="5" a="1"/>
  <c r="I982" i="5" s="1"/>
  <c r="J982" i="5" a="1"/>
  <c r="J982" i="5" s="1"/>
  <c r="M981" i="5" a="1"/>
  <c r="M981" i="5" s="1"/>
  <c r="O981" i="5" s="1"/>
  <c r="N981" i="5"/>
  <c r="M982" i="5" l="1" a="1"/>
  <c r="M982" i="5" s="1"/>
  <c r="O982" i="5" s="1"/>
  <c r="N982" i="5"/>
  <c r="J983" i="5" a="1"/>
  <c r="J983" i="5" s="1"/>
  <c r="H983" i="5"/>
  <c r="K983" i="5" a="1"/>
  <c r="K983" i="5" s="1"/>
  <c r="L983" i="5" a="1"/>
  <c r="L983" i="5" s="1"/>
  <c r="E983" i="5"/>
  <c r="I983" i="5" a="1"/>
  <c r="I983" i="5" s="1"/>
  <c r="B983" i="5"/>
  <c r="D984" i="5"/>
  <c r="F984" i="5" s="1"/>
  <c r="G984" i="5" s="1"/>
  <c r="C984" i="5"/>
  <c r="D985" i="5" l="1"/>
  <c r="F985" i="5" s="1"/>
  <c r="G985" i="5" s="1"/>
  <c r="C985" i="5"/>
  <c r="M983" i="5" a="1"/>
  <c r="M983" i="5" s="1"/>
  <c r="O983" i="5" s="1"/>
  <c r="N983" i="5"/>
  <c r="B984" i="5"/>
  <c r="H984" i="5"/>
  <c r="I984" i="5" a="1"/>
  <c r="I984" i="5" s="1"/>
  <c r="J984" i="5" a="1"/>
  <c r="J984" i="5" s="1"/>
  <c r="K984" i="5" a="1"/>
  <c r="K984" i="5" s="1"/>
  <c r="E984" i="5"/>
  <c r="L984" i="5" a="1"/>
  <c r="L984" i="5" s="1"/>
  <c r="M984" i="5" l="1" a="1"/>
  <c r="M984" i="5" s="1"/>
  <c r="O984" i="5" s="1"/>
  <c r="N984" i="5"/>
  <c r="D986" i="5"/>
  <c r="F986" i="5" s="1"/>
  <c r="G986" i="5" s="1"/>
  <c r="C986" i="5"/>
  <c r="H985" i="5"/>
  <c r="E985" i="5"/>
  <c r="I985" i="5" a="1"/>
  <c r="I985" i="5" s="1"/>
  <c r="B985" i="5"/>
  <c r="J985" i="5" a="1"/>
  <c r="J985" i="5" s="1"/>
  <c r="K985" i="5" a="1"/>
  <c r="K985" i="5" s="1"/>
  <c r="L985" i="5" a="1"/>
  <c r="L985" i="5" s="1"/>
  <c r="M985" i="5" l="1" a="1"/>
  <c r="M985" i="5" s="1"/>
  <c r="O985" i="5" s="1"/>
  <c r="N985" i="5"/>
  <c r="D987" i="5"/>
  <c r="F987" i="5" s="1"/>
  <c r="G987" i="5" s="1"/>
  <c r="C987" i="5"/>
  <c r="H986" i="5"/>
  <c r="L986" i="5" a="1"/>
  <c r="L986" i="5" s="1"/>
  <c r="B986" i="5"/>
  <c r="E986" i="5"/>
  <c r="J986" i="5" a="1"/>
  <c r="J986" i="5" s="1"/>
  <c r="I986" i="5" a="1"/>
  <c r="I986" i="5" s="1"/>
  <c r="K986" i="5" a="1"/>
  <c r="K986" i="5" s="1"/>
  <c r="M986" i="5" l="1" a="1"/>
  <c r="M986" i="5" s="1"/>
  <c r="O986" i="5" s="1"/>
  <c r="N986" i="5"/>
  <c r="E987" i="5"/>
  <c r="L987" i="5" a="1"/>
  <c r="L987" i="5" s="1"/>
  <c r="B987" i="5"/>
  <c r="I987" i="5" a="1"/>
  <c r="I987" i="5" s="1"/>
  <c r="K987" i="5" a="1"/>
  <c r="K987" i="5" s="1"/>
  <c r="H987" i="5"/>
  <c r="J987" i="5" a="1"/>
  <c r="J987" i="5" s="1"/>
  <c r="D988" i="5"/>
  <c r="F988" i="5" s="1"/>
  <c r="G988" i="5" s="1"/>
  <c r="C988" i="5"/>
  <c r="N987" i="5" l="1"/>
  <c r="M987" i="5" a="1"/>
  <c r="M987" i="5" s="1"/>
  <c r="O987" i="5" s="1"/>
  <c r="D989" i="5"/>
  <c r="F989" i="5" s="1"/>
  <c r="G989" i="5" s="1"/>
  <c r="C989" i="5"/>
  <c r="B988" i="5"/>
  <c r="E988" i="5"/>
  <c r="H988" i="5"/>
  <c r="L988" i="5" a="1"/>
  <c r="L988" i="5" s="1"/>
  <c r="I988" i="5" a="1"/>
  <c r="I988" i="5" s="1"/>
  <c r="J988" i="5" a="1"/>
  <c r="J988" i="5" s="1"/>
  <c r="K988" i="5" a="1"/>
  <c r="K988" i="5" s="1"/>
  <c r="M988" i="5" l="1" a="1"/>
  <c r="M988" i="5" s="1"/>
  <c r="O988" i="5" s="1"/>
  <c r="N988" i="5"/>
  <c r="L989" i="5" a="1"/>
  <c r="L989" i="5" s="1"/>
  <c r="H989" i="5"/>
  <c r="E989" i="5"/>
  <c r="I989" i="5" a="1"/>
  <c r="I989" i="5" s="1"/>
  <c r="J989" i="5" a="1"/>
  <c r="J989" i="5" s="1"/>
  <c r="K989" i="5" a="1"/>
  <c r="K989" i="5" s="1"/>
  <c r="B989" i="5"/>
  <c r="D990" i="5"/>
  <c r="F990" i="5" s="1"/>
  <c r="G990" i="5" s="1"/>
  <c r="C990" i="5"/>
  <c r="D991" i="5" l="1"/>
  <c r="F991" i="5" s="1"/>
  <c r="G991" i="5" s="1"/>
  <c r="C991" i="5"/>
  <c r="M989" i="5" a="1"/>
  <c r="M989" i="5" s="1"/>
  <c r="O989" i="5" s="1"/>
  <c r="N989" i="5"/>
  <c r="H990" i="5"/>
  <c r="B990" i="5"/>
  <c r="I990" i="5" a="1"/>
  <c r="I990" i="5" s="1"/>
  <c r="K990" i="5" a="1"/>
  <c r="K990" i="5" s="1"/>
  <c r="E990" i="5"/>
  <c r="L990" i="5" a="1"/>
  <c r="L990" i="5" s="1"/>
  <c r="J990" i="5" a="1"/>
  <c r="J990" i="5" s="1"/>
  <c r="M990" i="5" l="1" a="1"/>
  <c r="M990" i="5" s="1"/>
  <c r="O990" i="5" s="1"/>
  <c r="N990" i="5"/>
  <c r="D992" i="5"/>
  <c r="F992" i="5" s="1"/>
  <c r="G992" i="5" s="1"/>
  <c r="C992" i="5"/>
  <c r="J991" i="5" a="1"/>
  <c r="J991" i="5" s="1"/>
  <c r="K991" i="5" a="1"/>
  <c r="K991" i="5" s="1"/>
  <c r="L991" i="5" a="1"/>
  <c r="L991" i="5" s="1"/>
  <c r="E991" i="5"/>
  <c r="I991" i="5" a="1"/>
  <c r="I991" i="5" s="1"/>
  <c r="B991" i="5"/>
  <c r="H991" i="5"/>
  <c r="B992" i="5" l="1"/>
  <c r="H992" i="5"/>
  <c r="I992" i="5" a="1"/>
  <c r="I992" i="5" s="1"/>
  <c r="J992" i="5" a="1"/>
  <c r="J992" i="5" s="1"/>
  <c r="E992" i="5"/>
  <c r="K992" i="5" a="1"/>
  <c r="K992" i="5" s="1"/>
  <c r="L992" i="5" a="1"/>
  <c r="L992" i="5" s="1"/>
  <c r="D993" i="5"/>
  <c r="F993" i="5" s="1"/>
  <c r="G993" i="5" s="1"/>
  <c r="C993" i="5"/>
  <c r="M991" i="5" a="1"/>
  <c r="M991" i="5" s="1"/>
  <c r="O991" i="5" s="1"/>
  <c r="N991" i="5"/>
  <c r="I993" i="5" l="1" a="1"/>
  <c r="I993" i="5" s="1"/>
  <c r="J993" i="5" a="1"/>
  <c r="J993" i="5" s="1"/>
  <c r="K993" i="5" a="1"/>
  <c r="K993" i="5" s="1"/>
  <c r="L993" i="5" a="1"/>
  <c r="L993" i="5" s="1"/>
  <c r="H993" i="5"/>
  <c r="B993" i="5"/>
  <c r="E993" i="5"/>
  <c r="M992" i="5" a="1"/>
  <c r="M992" i="5" s="1"/>
  <c r="O992" i="5" s="1"/>
  <c r="N992" i="5"/>
  <c r="D994" i="5"/>
  <c r="F994" i="5" s="1"/>
  <c r="G994" i="5" s="1"/>
  <c r="C994" i="5"/>
  <c r="M993" i="5" l="1" a="1"/>
  <c r="M993" i="5" s="1"/>
  <c r="O993" i="5" s="1"/>
  <c r="N993" i="5"/>
  <c r="D995" i="5"/>
  <c r="F995" i="5" s="1"/>
  <c r="G995" i="5" s="1"/>
  <c r="C995" i="5"/>
  <c r="H994" i="5"/>
  <c r="B994" i="5"/>
  <c r="J994" i="5" a="1"/>
  <c r="J994" i="5" s="1"/>
  <c r="E994" i="5"/>
  <c r="I994" i="5" a="1"/>
  <c r="I994" i="5" s="1"/>
  <c r="L994" i="5" a="1"/>
  <c r="L994" i="5" s="1"/>
  <c r="K994" i="5" a="1"/>
  <c r="K994" i="5" s="1"/>
  <c r="M994" i="5" l="1" a="1"/>
  <c r="M994" i="5" s="1"/>
  <c r="O994" i="5" s="1"/>
  <c r="N994" i="5"/>
  <c r="B995" i="5"/>
  <c r="H995" i="5"/>
  <c r="E995" i="5"/>
  <c r="I995" i="5" a="1"/>
  <c r="I995" i="5" s="1"/>
  <c r="J995" i="5" a="1"/>
  <c r="J995" i="5" s="1"/>
  <c r="L995" i="5" a="1"/>
  <c r="L995" i="5" s="1"/>
  <c r="K995" i="5" a="1"/>
  <c r="K995" i="5" s="1"/>
  <c r="D996" i="5"/>
  <c r="F996" i="5" s="1"/>
  <c r="G996" i="5" s="1"/>
  <c r="C996" i="5"/>
  <c r="N995" i="5" l="1"/>
  <c r="M995" i="5" a="1"/>
  <c r="M995" i="5" s="1"/>
  <c r="O995" i="5" s="1"/>
  <c r="D997" i="5"/>
  <c r="F997" i="5" s="1"/>
  <c r="G997" i="5" s="1"/>
  <c r="C997" i="5"/>
  <c r="B996" i="5"/>
  <c r="H996" i="5"/>
  <c r="I996" i="5" a="1"/>
  <c r="I996" i="5" s="1"/>
  <c r="E996" i="5"/>
  <c r="L996" i="5" a="1"/>
  <c r="L996" i="5" s="1"/>
  <c r="J996" i="5" a="1"/>
  <c r="J996" i="5" s="1"/>
  <c r="K996" i="5" a="1"/>
  <c r="K996" i="5" s="1"/>
  <c r="N996" i="5" l="1"/>
  <c r="M996" i="5" a="1"/>
  <c r="M996" i="5" s="1"/>
  <c r="O996" i="5" s="1"/>
  <c r="D998" i="5"/>
  <c r="F998" i="5" s="1"/>
  <c r="G998" i="5" s="1"/>
  <c r="C998" i="5"/>
  <c r="K997" i="5" a="1"/>
  <c r="K997" i="5" s="1"/>
  <c r="L997" i="5" a="1"/>
  <c r="L997" i="5" s="1"/>
  <c r="E997" i="5"/>
  <c r="J997" i="5" a="1"/>
  <c r="J997" i="5" s="1"/>
  <c r="H997" i="5"/>
  <c r="B997" i="5"/>
  <c r="I997" i="5" a="1"/>
  <c r="I997" i="5" s="1"/>
  <c r="D999" i="5" l="1"/>
  <c r="F999" i="5" s="1"/>
  <c r="G999" i="5" s="1"/>
  <c r="C999" i="5"/>
  <c r="K998" i="5" a="1"/>
  <c r="K998" i="5" s="1"/>
  <c r="E998" i="5"/>
  <c r="L998" i="5" a="1"/>
  <c r="L998" i="5" s="1"/>
  <c r="H998" i="5"/>
  <c r="I998" i="5" a="1"/>
  <c r="I998" i="5" s="1"/>
  <c r="B998" i="5"/>
  <c r="J998" i="5" a="1"/>
  <c r="J998" i="5" s="1"/>
  <c r="M997" i="5" a="1"/>
  <c r="M997" i="5" s="1"/>
  <c r="O997" i="5" s="1"/>
  <c r="N997" i="5"/>
  <c r="M998" i="5" l="1" a="1"/>
  <c r="M998" i="5" s="1"/>
  <c r="O998" i="5" s="1"/>
  <c r="N998" i="5"/>
  <c r="D1000" i="5"/>
  <c r="F1000" i="5" s="1"/>
  <c r="G1000" i="5" s="1"/>
  <c r="C1000" i="5"/>
  <c r="L999" i="5" a="1"/>
  <c r="L999" i="5" s="1"/>
  <c r="K999" i="5" a="1"/>
  <c r="K999" i="5" s="1"/>
  <c r="I999" i="5" a="1"/>
  <c r="I999" i="5" s="1"/>
  <c r="J999" i="5" a="1"/>
  <c r="J999" i="5" s="1"/>
  <c r="E999" i="5"/>
  <c r="H999" i="5"/>
  <c r="B999" i="5"/>
  <c r="N8" i="5" l="1"/>
  <c r="O8" i="5" s="1"/>
  <c r="N7" i="5"/>
  <c r="O7" i="5" s="1"/>
  <c r="I1000" i="5" a="1"/>
  <c r="I1000" i="5" s="1"/>
  <c r="H1000" i="5"/>
  <c r="B1000" i="5"/>
  <c r="K1000" i="5" a="1"/>
  <c r="K1000" i="5" s="1"/>
  <c r="J1000" i="5" a="1"/>
  <c r="J1000" i="5" s="1"/>
  <c r="E1000" i="5"/>
  <c r="L1000" i="5" a="1"/>
  <c r="L1000" i="5" s="1"/>
  <c r="M999" i="5" a="1"/>
  <c r="M999" i="5" s="1"/>
  <c r="O999" i="5" s="1"/>
  <c r="N999" i="5"/>
  <c r="M1000" i="5" l="1" a="1"/>
  <c r="M1000" i="5" s="1"/>
  <c r="N1000" i="5"/>
  <c r="O1000" i="5" l="1"/>
  <c r="N9" i="5" s="1"/>
  <c r="O9" i="5" s="1"/>
  <c r="P9" i="5" s="1"/>
  <c r="Q9" i="5" s="1"/>
  <c r="E4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<sst xmlns="http://schemas.openxmlformats.org/spreadsheetml/2006/main" count="886" uniqueCount="342">
  <si>
    <t>入力セル</t>
    <rPh sb="0" eb="2">
      <t>ニュウリョク</t>
    </rPh>
    <phoneticPr fontId="2"/>
  </si>
  <si>
    <t>選択セル</t>
    <rPh sb="0" eb="2">
      <t>センタク</t>
    </rPh>
    <phoneticPr fontId="2"/>
  </si>
  <si>
    <t>参照元不一致</t>
    <rPh sb="0" eb="3">
      <t>サンショウモト</t>
    </rPh>
    <rPh sb="3" eb="6">
      <t>フイッチ</t>
    </rPh>
    <phoneticPr fontId="2"/>
  </si>
  <si>
    <t>費用区分入力不足</t>
    <rPh sb="0" eb="4">
      <t>ヒヨウクブン</t>
    </rPh>
    <rPh sb="4" eb="6">
      <t>ニュウリョク</t>
    </rPh>
    <rPh sb="6" eb="8">
      <t>フソク</t>
    </rPh>
    <phoneticPr fontId="2"/>
  </si>
  <si>
    <t>局名</t>
    <rPh sb="0" eb="2">
      <t>キョクメイ</t>
    </rPh>
    <phoneticPr fontId="2"/>
  </si>
  <si>
    <t>都道府県名</t>
    <rPh sb="0" eb="5">
      <t>トドウフケンメイ</t>
    </rPh>
    <phoneticPr fontId="2"/>
  </si>
  <si>
    <t>地区名</t>
    <rPh sb="0" eb="3">
      <t>チクメイ</t>
    </rPh>
    <phoneticPr fontId="2"/>
  </si>
  <si>
    <t>支援金交付額（千円）</t>
    <rPh sb="0" eb="3">
      <t>シエンキン</t>
    </rPh>
    <rPh sb="3" eb="6">
      <t>コウフガク</t>
    </rPh>
    <rPh sb="7" eb="9">
      <t>センエン</t>
    </rPh>
    <phoneticPr fontId="2"/>
  </si>
  <si>
    <t>予算ベース</t>
    <rPh sb="0" eb="2">
      <t>ヨサン</t>
    </rPh>
    <phoneticPr fontId="2"/>
  </si>
  <si>
    <t>既存事業</t>
    <rPh sb="0" eb="4">
      <t>キゾンジギョウ</t>
    </rPh>
    <phoneticPr fontId="2"/>
  </si>
  <si>
    <t>新型コロナ臨時交付金（円）</t>
    <rPh sb="0" eb="2">
      <t>シンガタ</t>
    </rPh>
    <rPh sb="5" eb="10">
      <t>リンジコウフキン</t>
    </rPh>
    <rPh sb="11" eb="12">
      <t>エン</t>
    </rPh>
    <phoneticPr fontId="2"/>
  </si>
  <si>
    <t>R4国費</t>
    <rPh sb="2" eb="4">
      <t>コクヒ</t>
    </rPh>
    <phoneticPr fontId="2"/>
  </si>
  <si>
    <t>前年度国費</t>
    <rPh sb="0" eb="5">
      <t>ゼンネンドコクヒ</t>
    </rPh>
    <phoneticPr fontId="2"/>
  </si>
  <si>
    <t>高騰分国費</t>
    <rPh sb="0" eb="3">
      <t>コウトウブン</t>
    </rPh>
    <rPh sb="3" eb="5">
      <t>コクヒ</t>
    </rPh>
    <phoneticPr fontId="2"/>
  </si>
  <si>
    <t>補助対象</t>
    <rPh sb="0" eb="4">
      <t>ホジョタイショウ</t>
    </rPh>
    <phoneticPr fontId="2"/>
  </si>
  <si>
    <t>農水省事業単独上限（70%）</t>
    <rPh sb="0" eb="5">
      <t>ノウスイショウジギョウ</t>
    </rPh>
    <rPh sb="5" eb="9">
      <t>タンドクジョウゲン</t>
    </rPh>
    <phoneticPr fontId="2"/>
  </si>
  <si>
    <t>　</t>
  </si>
  <si>
    <t>諸油脂費</t>
    <rPh sb="0" eb="4">
      <t>ショユシヒ</t>
    </rPh>
    <phoneticPr fontId="2"/>
  </si>
  <si>
    <t>電力料</t>
    <rPh sb="0" eb="3">
      <t>デンリョクリョウ</t>
    </rPh>
    <phoneticPr fontId="2"/>
  </si>
  <si>
    <t>電力会社</t>
    <rPh sb="0" eb="4">
      <t>デンリョクガイシャ</t>
    </rPh>
    <phoneticPr fontId="2"/>
  </si>
  <si>
    <t>諸油脂のブロック</t>
    <rPh sb="0" eb="3">
      <t>ショユシ</t>
    </rPh>
    <phoneticPr fontId="2"/>
  </si>
  <si>
    <t>※非表示</t>
    <rPh sb="1" eb="4">
      <t>ヒヒョウジ</t>
    </rPh>
    <phoneticPr fontId="2"/>
  </si>
  <si>
    <t>計</t>
    <rPh sb="0" eb="1">
      <t>ケイ</t>
    </rPh>
    <phoneticPr fontId="2"/>
  </si>
  <si>
    <t>多面</t>
    <rPh sb="0" eb="2">
      <t>タメン</t>
    </rPh>
    <phoneticPr fontId="2"/>
  </si>
  <si>
    <t>治水ダム等</t>
    <rPh sb="0" eb="2">
      <t>チスイ</t>
    </rPh>
    <rPh sb="4" eb="5">
      <t>トウ</t>
    </rPh>
    <phoneticPr fontId="2"/>
  </si>
  <si>
    <t>No</t>
    <phoneticPr fontId="2"/>
  </si>
  <si>
    <t>施設管理者</t>
    <rPh sb="0" eb="5">
      <t>シセツカンリシャ</t>
    </rPh>
    <phoneticPr fontId="2"/>
  </si>
  <si>
    <t>エネルギー区分</t>
    <rPh sb="5" eb="7">
      <t>クブン</t>
    </rPh>
    <phoneticPr fontId="2"/>
  </si>
  <si>
    <t>施設名</t>
    <rPh sb="0" eb="3">
      <t>シセツメイ</t>
    </rPh>
    <phoneticPr fontId="2"/>
  </si>
  <si>
    <t>種別</t>
    <rPh sb="0" eb="2">
      <t>シュベツ</t>
    </rPh>
    <phoneticPr fontId="2"/>
  </si>
  <si>
    <t>費用区分</t>
    <rPh sb="0" eb="4">
      <t>ヒヨウクブン</t>
    </rPh>
    <phoneticPr fontId="2"/>
  </si>
  <si>
    <t>当年エネルギー料金</t>
    <rPh sb="0" eb="2">
      <t>トウネン</t>
    </rPh>
    <rPh sb="7" eb="9">
      <t>リョウキン</t>
    </rPh>
    <phoneticPr fontId="2"/>
  </si>
  <si>
    <t>基本料金</t>
    <rPh sb="0" eb="4">
      <t>キホンリョウキン</t>
    </rPh>
    <phoneticPr fontId="2"/>
  </si>
  <si>
    <t>電力量料金</t>
    <rPh sb="0" eb="5">
      <t>デンリョクリョウリョウキン</t>
    </rPh>
    <phoneticPr fontId="2"/>
  </si>
  <si>
    <t>燃調費</t>
    <rPh sb="0" eb="3">
      <t>ネンチョウヒ</t>
    </rPh>
    <phoneticPr fontId="2"/>
  </si>
  <si>
    <t>再エネ賦課金</t>
    <rPh sb="0" eb="1">
      <t>サイ</t>
    </rPh>
    <rPh sb="3" eb="6">
      <t>フカキン</t>
    </rPh>
    <phoneticPr fontId="2"/>
  </si>
  <si>
    <t>前年エネルギー料金相当</t>
    <rPh sb="0" eb="2">
      <t>ゼンネン</t>
    </rPh>
    <rPh sb="7" eb="9">
      <t>リョウキン</t>
    </rPh>
    <rPh sb="9" eb="11">
      <t>ソウトウ</t>
    </rPh>
    <phoneticPr fontId="2"/>
  </si>
  <si>
    <t>再エネ賦課金相当</t>
    <rPh sb="0" eb="1">
      <t>サイ</t>
    </rPh>
    <rPh sb="3" eb="6">
      <t>フカキン</t>
    </rPh>
    <rPh sb="6" eb="8">
      <t>ソウトウ</t>
    </rPh>
    <phoneticPr fontId="2"/>
  </si>
  <si>
    <t>既存国費補助</t>
    <rPh sb="0" eb="2">
      <t>キゾン</t>
    </rPh>
    <rPh sb="2" eb="6">
      <t>コクヒホジョ</t>
    </rPh>
    <phoneticPr fontId="2"/>
  </si>
  <si>
    <t>エラーセル</t>
    <phoneticPr fontId="2"/>
  </si>
  <si>
    <t>※B・F列新設</t>
    <rPh sb="4" eb="5">
      <t>レツ</t>
    </rPh>
    <rPh sb="5" eb="7">
      <t>シンセツ</t>
    </rPh>
    <phoneticPr fontId="2"/>
  </si>
  <si>
    <t>別紙様式第２－１号</t>
    <rPh sb="0" eb="4">
      <t>ベッシヨウシキ</t>
    </rPh>
    <rPh sb="4" eb="5">
      <t>ダイ</t>
    </rPh>
    <rPh sb="8" eb="9">
      <t>ゴウ</t>
    </rPh>
    <phoneticPr fontId="17"/>
  </si>
  <si>
    <t>省エネルギー化推進計画（諸油脂）</t>
  </si>
  <si>
    <t>１　地区概要</t>
    <phoneticPr fontId="17"/>
  </si>
  <si>
    <t>都道府県名</t>
    <rPh sb="0" eb="5">
      <t>トドウフケンメイ</t>
    </rPh>
    <phoneticPr fontId="17"/>
  </si>
  <si>
    <t>地区名</t>
    <rPh sb="0" eb="3">
      <t>チクメイ</t>
    </rPh>
    <phoneticPr fontId="17"/>
  </si>
  <si>
    <t>事業主体名</t>
  </si>
  <si>
    <t>関係市町村名</t>
    <rPh sb="0" eb="6">
      <t>カンケイシチョウソンメイ</t>
    </rPh>
    <phoneticPr fontId="17"/>
  </si>
  <si>
    <t>関係土地改良区名</t>
    <rPh sb="0" eb="8">
      <t>カンケイトチカイリョウクメイ</t>
    </rPh>
    <phoneticPr fontId="17"/>
  </si>
  <si>
    <t>２　対象施設（施設管理者ごとに記載）</t>
  </si>
  <si>
    <t>施設区分</t>
    <rPh sb="0" eb="4">
      <t>シセツクブン</t>
    </rPh>
    <phoneticPr fontId="2"/>
  </si>
  <si>
    <t>施設容量</t>
    <rPh sb="0" eb="4">
      <t>シセツヨウリョウ</t>
    </rPh>
    <phoneticPr fontId="2"/>
  </si>
  <si>
    <t>使用油脂</t>
    <rPh sb="0" eb="4">
      <t>シヨウユシ</t>
    </rPh>
    <phoneticPr fontId="2"/>
  </si>
  <si>
    <t>R4年度使用諸油脂量
（R4.4～R5.3分）</t>
    <rPh sb="2" eb="3">
      <t>ネン</t>
    </rPh>
    <rPh sb="3" eb="4">
      <t>ド</t>
    </rPh>
    <rPh sb="4" eb="6">
      <t>シヨウ</t>
    </rPh>
    <rPh sb="6" eb="7">
      <t>ショ</t>
    </rPh>
    <rPh sb="7" eb="9">
      <t>ユシ</t>
    </rPh>
    <rPh sb="9" eb="10">
      <t>リョウ</t>
    </rPh>
    <rPh sb="10" eb="11">
      <t>デンリョウ</t>
    </rPh>
    <rPh sb="21" eb="22">
      <t>フン</t>
    </rPh>
    <phoneticPr fontId="2"/>
  </si>
  <si>
    <t>R4年度諸油脂費
（R4.4～R5.3分）</t>
    <rPh sb="2" eb="4">
      <t>ネンド</t>
    </rPh>
    <rPh sb="4" eb="8">
      <t>ショユシヒ</t>
    </rPh>
    <rPh sb="19" eb="20">
      <t>ブン</t>
    </rPh>
    <phoneticPr fontId="2"/>
  </si>
  <si>
    <t>交付済み又は
交付予定補助金等</t>
    <rPh sb="0" eb="3">
      <t>コウフズ</t>
    </rPh>
    <rPh sb="4" eb="5">
      <t>マタ</t>
    </rPh>
    <rPh sb="7" eb="15">
      <t>コウフヨテイホジョキントウ</t>
    </rPh>
    <phoneticPr fontId="2"/>
  </si>
  <si>
    <t>省エネルギー化・
コスト削減対策</t>
    <rPh sb="0" eb="1">
      <t>ショウ</t>
    </rPh>
    <rPh sb="6" eb="7">
      <t>カ</t>
    </rPh>
    <rPh sb="12" eb="16">
      <t>サクゲンタイサク</t>
    </rPh>
    <phoneticPr fontId="2"/>
  </si>
  <si>
    <t>取組内容</t>
    <rPh sb="0" eb="4">
      <t>トリクミナイヨウ</t>
    </rPh>
    <phoneticPr fontId="2"/>
  </si>
  <si>
    <t>実施期間
○：実施
◎：拡大・強化</t>
    <rPh sb="0" eb="4">
      <t>ジッシキカン</t>
    </rPh>
    <rPh sb="7" eb="9">
      <t>ジッシ</t>
    </rPh>
    <rPh sb="12" eb="14">
      <t>カクダイ</t>
    </rPh>
    <rPh sb="15" eb="17">
      <t>キョウカ</t>
    </rPh>
    <phoneticPr fontId="2"/>
  </si>
  <si>
    <t>R3迄</t>
    <rPh sb="2" eb="3">
      <t>マデ</t>
    </rPh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</si>
  <si>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</si>
  <si>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</si>
  <si>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</si>
  <si>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</si>
  <si>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施設管理者：</t>
  </si>
  <si>
    <t>維持管理費：</t>
    <rPh sb="0" eb="5">
      <t>イジカンリヒ</t>
    </rPh>
    <phoneticPr fontId="2"/>
  </si>
  <si>
    <t>諸油脂費・電力料：</t>
  </si>
  <si>
    <t>※B列新設</t>
    <rPh sb="2" eb="3">
      <t>レツ</t>
    </rPh>
    <rPh sb="3" eb="5">
      <t>シンセツ</t>
    </rPh>
    <phoneticPr fontId="2"/>
  </si>
  <si>
    <t>省エネルギー化推進計画（電力）</t>
    <rPh sb="12" eb="14">
      <t>デンリョク</t>
    </rPh>
    <phoneticPr fontId="2"/>
  </si>
  <si>
    <t>契約区分</t>
    <rPh sb="0" eb="4">
      <t>ケイヤククブン</t>
    </rPh>
    <phoneticPr fontId="2"/>
  </si>
  <si>
    <t>多面</t>
  </si>
  <si>
    <t>国営</t>
  </si>
  <si>
    <t>特別高圧</t>
  </si>
  <si>
    <t>（内訳）</t>
    <rPh sb="1" eb="3">
      <t>ウチワケ</t>
    </rPh>
    <phoneticPr fontId="2"/>
  </si>
  <si>
    <t>・基本料金</t>
    <rPh sb="1" eb="5">
      <t>キホンリョウキン</t>
    </rPh>
    <phoneticPr fontId="2"/>
  </si>
  <si>
    <t>・電力量料金</t>
    <rPh sb="1" eb="6">
      <t>デンリョクリョウリョウキン</t>
    </rPh>
    <phoneticPr fontId="2"/>
  </si>
  <si>
    <t>◎</t>
  </si>
  <si>
    <t>・燃料費調整額</t>
    <rPh sb="1" eb="7">
      <t>ネンリョウヒチョウセイガク</t>
    </rPh>
    <phoneticPr fontId="2"/>
  </si>
  <si>
    <t>・再エネ賦課金</t>
    <rPh sb="1" eb="2">
      <t>サイ</t>
    </rPh>
    <rPh sb="4" eb="7">
      <t>フカキン</t>
    </rPh>
    <phoneticPr fontId="2"/>
  </si>
  <si>
    <t>○○県</t>
    <rPh sb="0" eb="3">
      <t>マルマルケン</t>
    </rPh>
    <phoneticPr fontId="2"/>
  </si>
  <si>
    <t>○○地区</t>
    <rPh sb="0" eb="4">
      <t>マルマルチク</t>
    </rPh>
    <phoneticPr fontId="2"/>
  </si>
  <si>
    <t>○○土地改良区</t>
    <rPh sb="0" eb="7">
      <t>マルマルトチカイリョウク</t>
    </rPh>
    <phoneticPr fontId="2"/>
  </si>
  <si>
    <t>○○市、△△市</t>
    <rPh sb="2" eb="3">
      <t>シ</t>
    </rPh>
    <rPh sb="4" eb="7">
      <t>サンカクサンカクシ</t>
    </rPh>
    <phoneticPr fontId="2"/>
  </si>
  <si>
    <t>A土地改良区、B土地改良区</t>
    <rPh sb="1" eb="6">
      <t>トチカイリョウク</t>
    </rPh>
    <rPh sb="8" eb="13">
      <t>トチカイリョウク</t>
    </rPh>
    <phoneticPr fontId="2"/>
  </si>
  <si>
    <t>A土地改良区</t>
    <rPh sb="1" eb="6">
      <t>トチカイリョウク</t>
    </rPh>
    <phoneticPr fontId="2"/>
  </si>
  <si>
    <t>治水ダム等</t>
  </si>
  <si>
    <t>AA機場</t>
  </si>
  <si>
    <t>10kW</t>
    <phoneticPr fontId="2"/>
  </si>
  <si>
    <t>Ａ重油</t>
  </si>
  <si>
    <t>・水利施設管理強化事業：○○円
・新型コロナ臨時交付金：○○円</t>
    <phoneticPr fontId="2"/>
  </si>
  <si>
    <t>HE-5：高効率ポンプへの更新</t>
  </si>
  <si>
    <t>H○年に○○方式のポンプに更新</t>
    <rPh sb="2" eb="3">
      <t>ネン</t>
    </rPh>
    <rPh sb="6" eb="8">
      <t>ホウシキ</t>
    </rPh>
    <rPh sb="13" eb="15">
      <t>コウシン</t>
    </rPh>
    <phoneticPr fontId="2"/>
  </si>
  <si>
    <t>〇</t>
  </si>
  <si>
    <t>SE-7：節水による送水量の削減</t>
  </si>
  <si>
    <t>番水の実施面積を〇haから□haに拡大</t>
    <rPh sb="0" eb="1">
      <t>ツガイ</t>
    </rPh>
    <rPh sb="1" eb="2">
      <t>ミズ</t>
    </rPh>
    <rPh sb="3" eb="7">
      <t>ジッシメンセキ</t>
    </rPh>
    <rPh sb="17" eb="19">
      <t>カクダイ</t>
    </rPh>
    <phoneticPr fontId="2"/>
  </si>
  <si>
    <t>ABほか10施設</t>
  </si>
  <si>
    <t>改良区営</t>
  </si>
  <si>
    <t>5kW</t>
    <phoneticPr fontId="2"/>
  </si>
  <si>
    <t>軽油</t>
  </si>
  <si>
    <t>・水利施設管理強化事業：○○円</t>
    <phoneticPr fontId="2"/>
  </si>
  <si>
    <t>SE-8：エネルギー管理の強化</t>
  </si>
  <si>
    <t>○○</t>
    <phoneticPr fontId="2"/>
  </si>
  <si>
    <t>SC-2：電力契約の適正化</t>
  </si>
  <si>
    <t>□□</t>
    <phoneticPr fontId="2"/>
  </si>
  <si>
    <t>B土地改良区</t>
    <rPh sb="1" eb="6">
      <t>トチカイリョウク</t>
    </rPh>
    <phoneticPr fontId="2"/>
  </si>
  <si>
    <t>BA機場</t>
    <rPh sb="2" eb="4">
      <t>キジョウ</t>
    </rPh>
    <phoneticPr fontId="2"/>
  </si>
  <si>
    <t>国営附帯県営</t>
  </si>
  <si>
    <t>灯油</t>
  </si>
  <si>
    <t>・○○事業：○円
・○○交付金：○円</t>
    <rPh sb="3" eb="5">
      <t>ジギョウ</t>
    </rPh>
    <rPh sb="7" eb="8">
      <t>エン</t>
    </rPh>
    <rPh sb="12" eb="15">
      <t>コウフキン</t>
    </rPh>
    <rPh sb="17" eb="18">
      <t>エン</t>
    </rPh>
    <phoneticPr fontId="2"/>
  </si>
  <si>
    <t>SE-1：ポンプの吐出し水位の見直し</t>
  </si>
  <si>
    <t>SE-2：ポンプの吸込み水位の見直し</t>
  </si>
  <si>
    <t>BB機場</t>
    <rPh sb="2" eb="4">
      <t>キジョウ</t>
    </rPh>
    <phoneticPr fontId="2"/>
  </si>
  <si>
    <t>その他</t>
  </si>
  <si>
    <t>1kW</t>
    <phoneticPr fontId="2"/>
  </si>
  <si>
    <t>・○○事業：○円</t>
    <rPh sb="3" eb="5">
      <t>ジギョウ</t>
    </rPh>
    <rPh sb="7" eb="8">
      <t>エン</t>
    </rPh>
    <phoneticPr fontId="2"/>
  </si>
  <si>
    <t>HE-1：高効率変圧器への更新</t>
  </si>
  <si>
    <t>A土地改良区、C土地改良区</t>
    <rPh sb="1" eb="6">
      <t>トチカイリョウク</t>
    </rPh>
    <rPh sb="8" eb="10">
      <t>トチ</t>
    </rPh>
    <rPh sb="10" eb="12">
      <t>カイリョウ</t>
    </rPh>
    <rPh sb="12" eb="13">
      <t>ク</t>
    </rPh>
    <phoneticPr fontId="2"/>
  </si>
  <si>
    <t>AA機場</t>
    <rPh sb="2" eb="4">
      <t>キジョウ</t>
    </rPh>
    <phoneticPr fontId="2"/>
  </si>
  <si>
    <t>・水利施設管理強化事業：○○円
・新型コロナ臨時交付金：○○円</t>
    <rPh sb="1" eb="11">
      <t>スイリシセツカンリキョウカジギョウ</t>
    </rPh>
    <rPh sb="14" eb="15">
      <t>エン</t>
    </rPh>
    <rPh sb="17" eb="19">
      <t>シンガタ</t>
    </rPh>
    <rPh sb="22" eb="27">
      <t>リンジコウフキン</t>
    </rPh>
    <rPh sb="30" eb="31">
      <t>エン</t>
    </rPh>
    <phoneticPr fontId="2"/>
  </si>
  <si>
    <t>H○年に○○方式のポンプに更新</t>
    <phoneticPr fontId="2"/>
  </si>
  <si>
    <t>番水の実施面積を〇haから□haに拡大</t>
    <phoneticPr fontId="2"/>
  </si>
  <si>
    <t>AB機場</t>
    <rPh sb="2" eb="4">
      <t>キジョウ</t>
    </rPh>
    <phoneticPr fontId="2"/>
  </si>
  <si>
    <t>低圧</t>
  </si>
  <si>
    <t>・水利施設管理強化事業：○○円</t>
    <rPh sb="1" eb="11">
      <t>スイリシセツカンリキョウカジギョウ</t>
    </rPh>
    <rPh sb="14" eb="15">
      <t>エン</t>
    </rPh>
    <phoneticPr fontId="2"/>
  </si>
  <si>
    <t>HC-2：ピークカットのための調整施設の整備</t>
  </si>
  <si>
    <t>SE-4：休止可能機器の通電停止</t>
  </si>
  <si>
    <t>ACほか10施設</t>
    <rPh sb="6" eb="8">
      <t>シセツ</t>
    </rPh>
    <phoneticPr fontId="2"/>
  </si>
  <si>
    <t>高圧</t>
  </si>
  <si>
    <t>C土地改良区</t>
    <rPh sb="1" eb="6">
      <t>トチカイリョウク</t>
    </rPh>
    <phoneticPr fontId="2"/>
  </si>
  <si>
    <t>CA機場</t>
    <rPh sb="2" eb="4">
      <t>キジョウ</t>
    </rPh>
    <phoneticPr fontId="2"/>
  </si>
  <si>
    <t>県営</t>
  </si>
  <si>
    <t>・○○交付金：○円</t>
    <rPh sb="3" eb="6">
      <t>コウフキン</t>
    </rPh>
    <rPh sb="8" eb="9">
      <t>エン</t>
    </rPh>
    <phoneticPr fontId="2"/>
  </si>
  <si>
    <t>HE-6：インペラ（羽根車）の改造</t>
  </si>
  <si>
    <t>取組メニュー</t>
  </si>
  <si>
    <t>省エネルギー化</t>
    <phoneticPr fontId="2"/>
  </si>
  <si>
    <t>ソフト対策</t>
  </si>
  <si>
    <t>SE-3：排水機場の内水位調整</t>
  </si>
  <si>
    <t>SE-5：大口径ポンプの優先使用</t>
  </si>
  <si>
    <t>SE-6：無効送水の削減</t>
  </si>
  <si>
    <t>SE-9：独自取組（省エネ化）</t>
  </si>
  <si>
    <t>ハード対策</t>
  </si>
  <si>
    <t>HE-2：電動機制御方式の見直し</t>
  </si>
  <si>
    <t>HE-3：高効率電動機への更新</t>
  </si>
  <si>
    <t>HE-4：減速機の省略</t>
  </si>
  <si>
    <t>HE-7：水路のパイプライン化</t>
  </si>
  <si>
    <t>HE-8：遠隔制御機器の導入</t>
  </si>
  <si>
    <t>HE-9：再生可能エネルギー施設の導入（自家消費有り）</t>
  </si>
  <si>
    <t>HE-10：独自取組（省エネ化）</t>
  </si>
  <si>
    <t>コスト削減</t>
  </si>
  <si>
    <t>SC-1：ポンプの同時運転台数の削減</t>
  </si>
  <si>
    <t>SC-3：電力契約使用期間の短縮</t>
  </si>
  <si>
    <t>SC-4：独自取組（コスト削減）</t>
  </si>
  <si>
    <t>HC-1：力率の改善</t>
  </si>
  <si>
    <t>HC-3：再生可能エネルギー施設の導入（自家消費なし）　</t>
  </si>
  <si>
    <t>HC-4：独自取組（コスト削減）</t>
  </si>
  <si>
    <t>ブロック</t>
    <phoneticPr fontId="2"/>
  </si>
  <si>
    <t>対象都道府県</t>
    <rPh sb="0" eb="6">
      <t>タイショウトドウフケン</t>
    </rPh>
    <phoneticPr fontId="2"/>
  </si>
  <si>
    <t>燃油料金高騰率</t>
    <rPh sb="0" eb="2">
      <t>ネンユ</t>
    </rPh>
    <rPh sb="2" eb="4">
      <t>リョウキン</t>
    </rPh>
    <rPh sb="4" eb="6">
      <t>コウトウ</t>
    </rPh>
    <rPh sb="6" eb="7">
      <t>リツ</t>
    </rPh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</si>
  <si>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</si>
  <si>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</si>
  <si>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Ａ重油</t>
    <rPh sb="1" eb="3">
      <t>ジュウユ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</si>
  <si>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</si>
  <si>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</si>
  <si>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青森県、岩手県、秋田県、宮城県、山形県、福島県</t>
    <rPh sb="0" eb="3">
      <t>アオモリケン</t>
    </rPh>
    <rPh sb="4" eb="7">
      <t>イワテケン</t>
    </rPh>
    <rPh sb="8" eb="11">
      <t>アキタケン</t>
    </rPh>
    <rPh sb="12" eb="15">
      <t>ミヤギケン</t>
    </rPh>
    <rPh sb="16" eb="19">
      <t>ヤマガタケン</t>
    </rPh>
    <rPh sb="20" eb="23">
      <t>フクシマケン</t>
    </rPh>
    <phoneticPr fontId="2"/>
  </si>
  <si>
    <t>関東</t>
    <rPh sb="0" eb="2">
      <t>カントウ</t>
    </rPh>
    <phoneticPr fontId="2"/>
  </si>
  <si>
    <t>東京都、茨城県、栃木県、群馬県、埼玉県、千葉県、神奈川県、新潟県、山梨県、長野県、静岡県</t>
    <rPh sb="0" eb="3">
      <t>トウキョウト</t>
    </rPh>
    <rPh sb="4" eb="7">
      <t>イバラキケン</t>
    </rPh>
    <rPh sb="8" eb="11">
      <t>トチギケン</t>
    </rPh>
    <rPh sb="12" eb="15">
      <t>グンマケン</t>
    </rPh>
    <rPh sb="16" eb="19">
      <t>サイタマケン</t>
    </rPh>
    <rPh sb="20" eb="23">
      <t>チバケン</t>
    </rPh>
    <rPh sb="24" eb="28">
      <t>カナガワケン</t>
    </rPh>
    <rPh sb="29" eb="32">
      <t>ニイガタケン</t>
    </rPh>
    <rPh sb="33" eb="36">
      <t>ヤマナシケン</t>
    </rPh>
    <rPh sb="37" eb="40">
      <t>ナガノケン</t>
    </rPh>
    <rPh sb="41" eb="44">
      <t>シズオカケン</t>
    </rPh>
    <phoneticPr fontId="2"/>
  </si>
  <si>
    <t>中部</t>
    <rPh sb="0" eb="2">
      <t>チュウブ</t>
    </rPh>
    <phoneticPr fontId="2"/>
  </si>
  <si>
    <t>富山県、石川県、岐阜県、愛知県、三重県</t>
    <rPh sb="0" eb="3">
      <t>トヤマケン</t>
    </rPh>
    <rPh sb="4" eb="7">
      <t>イシカワケン</t>
    </rPh>
    <rPh sb="8" eb="11">
      <t>ギフケン</t>
    </rPh>
    <rPh sb="12" eb="15">
      <t>アイチケン</t>
    </rPh>
    <rPh sb="16" eb="19">
      <t>ミエケン</t>
    </rPh>
    <phoneticPr fontId="2"/>
  </si>
  <si>
    <t>近畿</t>
    <rPh sb="0" eb="2">
      <t>キンキ</t>
    </rPh>
    <phoneticPr fontId="2"/>
  </si>
  <si>
    <t>大阪府、京都府、滋賀県、奈良県、和歌山県、兵庫県、福井県</t>
    <rPh sb="0" eb="3">
      <t>オオサカフ</t>
    </rPh>
    <rPh sb="4" eb="7">
      <t>キョウトフ</t>
    </rPh>
    <rPh sb="8" eb="11">
      <t>シガケン</t>
    </rPh>
    <rPh sb="12" eb="15">
      <t>ナラケン</t>
    </rPh>
    <rPh sb="16" eb="20">
      <t>ワカヤマケン</t>
    </rPh>
    <rPh sb="21" eb="24">
      <t>ヒョウゴケン</t>
    </rPh>
    <rPh sb="25" eb="28">
      <t>フクイケン</t>
    </rPh>
    <phoneticPr fontId="2"/>
  </si>
  <si>
    <t>中国</t>
    <rPh sb="0" eb="2">
      <t>チュウゴク</t>
    </rPh>
    <phoneticPr fontId="2"/>
  </si>
  <si>
    <t>岡山県、広島県、山口県、島根県、鳥取県</t>
    <rPh sb="0" eb="3">
      <t>オカヤマケン</t>
    </rPh>
    <rPh sb="4" eb="7">
      <t>ヒロシマケン</t>
    </rPh>
    <rPh sb="8" eb="11">
      <t>ヤマグチケン</t>
    </rPh>
    <rPh sb="12" eb="15">
      <t>シマネケン</t>
    </rPh>
    <rPh sb="16" eb="19">
      <t>トットリケン</t>
    </rPh>
    <phoneticPr fontId="2"/>
  </si>
  <si>
    <t>四国</t>
    <rPh sb="0" eb="2">
      <t>シコク</t>
    </rPh>
    <phoneticPr fontId="2"/>
  </si>
  <si>
    <t>徳島県、香川県、愛媛県、高知県</t>
    <rPh sb="0" eb="3">
      <t>トクシマケン</t>
    </rPh>
    <rPh sb="4" eb="7">
      <t>カガワケン</t>
    </rPh>
    <rPh sb="8" eb="11">
      <t>エヒメケン</t>
    </rPh>
    <rPh sb="12" eb="15">
      <t>コウチケン</t>
    </rPh>
    <phoneticPr fontId="2"/>
  </si>
  <si>
    <t>九州</t>
    <rPh sb="0" eb="2">
      <t>キュウシュウ</t>
    </rPh>
    <phoneticPr fontId="2"/>
  </si>
  <si>
    <t>福岡県、佐賀県、長崎県、熊本県、大分県、宮崎県、鹿児島県</t>
    <rPh sb="0" eb="3">
      <t>フクオカケン</t>
    </rPh>
    <rPh sb="4" eb="7">
      <t>サガケン</t>
    </rPh>
    <rPh sb="8" eb="11">
      <t>ナガサキケン</t>
    </rPh>
    <rPh sb="12" eb="15">
      <t>クマモトケン</t>
    </rPh>
    <rPh sb="16" eb="19">
      <t>オオイタケン</t>
    </rPh>
    <rPh sb="20" eb="23">
      <t>ミヤザキケン</t>
    </rPh>
    <rPh sb="24" eb="28">
      <t>カゴシマケン</t>
    </rPh>
    <phoneticPr fontId="2"/>
  </si>
  <si>
    <t>沖縄</t>
    <rPh sb="0" eb="2">
      <t>オキナワ</t>
    </rPh>
    <phoneticPr fontId="2"/>
  </si>
  <si>
    <t>沖縄県</t>
    <rPh sb="0" eb="3">
      <t>オキナワケン</t>
    </rPh>
    <phoneticPr fontId="2"/>
  </si>
  <si>
    <t>※経済産業省資源エネルギー庁による
　灯油・軽油は令和４年度12月、Ａ重油は令和４年度10月最新
　Ａ重油は九州・沖縄局合算のため同値</t>
    <rPh sb="1" eb="6">
      <t>ケイザイサンギョウショウ</t>
    </rPh>
    <rPh sb="6" eb="8">
      <t>シゲン</t>
    </rPh>
    <rPh sb="13" eb="14">
      <t>チョウ</t>
    </rPh>
    <rPh sb="19" eb="21">
      <t>トウユ</t>
    </rPh>
    <rPh sb="22" eb="24">
      <t>ケイユ</t>
    </rPh>
    <rPh sb="25" eb="27">
      <t>レイワ</t>
    </rPh>
    <rPh sb="28" eb="30">
      <t>ネンド</t>
    </rPh>
    <rPh sb="32" eb="33">
      <t>ガツ</t>
    </rPh>
    <rPh sb="35" eb="37">
      <t>ジュウユ</t>
    </rPh>
    <rPh sb="38" eb="40">
      <t>レイワ</t>
    </rPh>
    <rPh sb="41" eb="43">
      <t>ネンド</t>
    </rPh>
    <rPh sb="45" eb="46">
      <t>ガツ</t>
    </rPh>
    <rPh sb="46" eb="48">
      <t>サイシン</t>
    </rPh>
    <rPh sb="51" eb="53">
      <t>ジュウユ</t>
    </rPh>
    <rPh sb="54" eb="56">
      <t>キュウシュウ</t>
    </rPh>
    <rPh sb="57" eb="59">
      <t>オキナワ</t>
    </rPh>
    <rPh sb="59" eb="60">
      <t>キョク</t>
    </rPh>
    <rPh sb="60" eb="62">
      <t>ガッサン</t>
    </rPh>
    <rPh sb="65" eb="67">
      <t>ドウチ</t>
    </rPh>
    <phoneticPr fontId="2"/>
  </si>
  <si>
    <t>R4.4~12/R3.4~R4.3</t>
    <phoneticPr fontId="9"/>
  </si>
  <si>
    <t>ブロック</t>
    <phoneticPr fontId="9"/>
  </si>
  <si>
    <t>対象都道府県</t>
    <rPh sb="0" eb="6">
      <t>タイショウトドウフケン</t>
    </rPh>
    <phoneticPr fontId="9"/>
  </si>
  <si>
    <t>基本料金高騰率</t>
    <rPh sb="0" eb="2">
      <t>キホン</t>
    </rPh>
    <rPh sb="2" eb="4">
      <t>リョウキン</t>
    </rPh>
    <rPh sb="4" eb="6">
      <t>コウトウ</t>
    </rPh>
    <rPh sb="6" eb="7">
      <t>リツ</t>
    </rPh>
    <phoneticPr fontId="9"/>
  </si>
  <si>
    <t>電力料金＋燃料費調整額の高騰率
（再エネ賦課金除く）</t>
    <rPh sb="0" eb="4">
      <t>デンリョクリョウキン</t>
    </rPh>
    <rPh sb="5" eb="8">
      <t>ネンリョウヒ</t>
    </rPh>
    <rPh sb="8" eb="11">
      <t>チョウセイガク</t>
    </rPh>
    <rPh sb="12" eb="14">
      <t>コウトウ</t>
    </rPh>
    <rPh sb="14" eb="15">
      <t>リツ</t>
    </rPh>
    <rPh sb="17" eb="18">
      <t>サイ</t>
    </rPh>
    <rPh sb="20" eb="23">
      <t>フカキン</t>
    </rPh>
    <rPh sb="23" eb="24">
      <t>ノゾ</t>
    </rPh>
    <phoneticPr fontId="9"/>
  </si>
  <si>
    <t>低圧</t>
    <rPh sb="0" eb="2">
      <t>テイアツ</t>
    </rPh>
    <phoneticPr fontId="9"/>
  </si>
  <si>
    <t>高圧</t>
    <rPh sb="0" eb="2">
      <t>コウアツ</t>
    </rPh>
    <phoneticPr fontId="9"/>
  </si>
  <si>
    <t>特別高圧</t>
    <rPh sb="0" eb="4">
      <t>トクベツコウアツ</t>
    </rPh>
    <phoneticPr fontId="9"/>
  </si>
  <si>
    <t>北海道電力</t>
    <rPh sb="0" eb="5">
      <t>ホッカイドウデンリョク</t>
    </rPh>
    <phoneticPr fontId="9"/>
  </si>
  <si>
    <t>北海道</t>
    <rPh sb="0" eb="3">
      <t>ホッカイドウ</t>
    </rPh>
    <phoneticPr fontId="9"/>
  </si>
  <si>
    <t>東北電力</t>
    <rPh sb="0" eb="4">
      <t>トウホクデンリョク</t>
    </rPh>
    <phoneticPr fontId="9"/>
  </si>
  <si>
    <t>青森県、岩手県、宮城県、秋田県、山形県、福島県、新潟県</t>
    <rPh sb="0" eb="3">
      <t>アオモリケン</t>
    </rPh>
    <rPh sb="4" eb="7">
      <t>イワテケン</t>
    </rPh>
    <rPh sb="8" eb="10">
      <t>ミヤギ</t>
    </rPh>
    <rPh sb="10" eb="11">
      <t>ケン</t>
    </rPh>
    <rPh sb="12" eb="15">
      <t>アキタケン</t>
    </rPh>
    <rPh sb="16" eb="19">
      <t>ヤマガタケン</t>
    </rPh>
    <rPh sb="20" eb="23">
      <t>フクシマケン</t>
    </rPh>
    <rPh sb="24" eb="27">
      <t>ニイガタケン</t>
    </rPh>
    <phoneticPr fontId="9"/>
  </si>
  <si>
    <t>東京電力</t>
    <rPh sb="0" eb="4">
      <t>トウキョウデンリョク</t>
    </rPh>
    <phoneticPr fontId="9"/>
  </si>
  <si>
    <t>栃木県、茨城県、群馬県、埼玉県、千葉県、東京都、神奈川県、山梨県</t>
    <rPh sb="0" eb="3">
      <t>トチギケン</t>
    </rPh>
    <rPh sb="4" eb="7">
      <t>イバラキケン</t>
    </rPh>
    <rPh sb="8" eb="11">
      <t>グンマケン</t>
    </rPh>
    <rPh sb="12" eb="15">
      <t>サイタマケン</t>
    </rPh>
    <rPh sb="16" eb="19">
      <t>チバケン</t>
    </rPh>
    <rPh sb="20" eb="23">
      <t>トウキョウト</t>
    </rPh>
    <rPh sb="24" eb="28">
      <t>カナガワケン</t>
    </rPh>
    <rPh sb="29" eb="32">
      <t>ヤマナシケン</t>
    </rPh>
    <phoneticPr fontId="9"/>
  </si>
  <si>
    <t>中部電力</t>
    <rPh sb="0" eb="4">
      <t>チュウブデンリョク</t>
    </rPh>
    <phoneticPr fontId="9"/>
  </si>
  <si>
    <t>長野県、岐阜県、静岡県、愛知県、三重県</t>
    <rPh sb="0" eb="3">
      <t>ナガノケン</t>
    </rPh>
    <rPh sb="4" eb="7">
      <t>ギフケン</t>
    </rPh>
    <rPh sb="8" eb="11">
      <t>シズオカケン</t>
    </rPh>
    <rPh sb="12" eb="15">
      <t>アイチケン</t>
    </rPh>
    <rPh sb="16" eb="19">
      <t>ミエケン</t>
    </rPh>
    <phoneticPr fontId="9"/>
  </si>
  <si>
    <t>北陸電力</t>
    <rPh sb="0" eb="4">
      <t>ホクリクデンリョク</t>
    </rPh>
    <phoneticPr fontId="9"/>
  </si>
  <si>
    <t>富山県、石川県、福井県</t>
    <rPh sb="0" eb="3">
      <t>トヤマケン</t>
    </rPh>
    <rPh sb="4" eb="7">
      <t>イシカワケン</t>
    </rPh>
    <rPh sb="8" eb="11">
      <t>フクイケン</t>
    </rPh>
    <phoneticPr fontId="9"/>
  </si>
  <si>
    <t>関西電力</t>
    <rPh sb="0" eb="4">
      <t>カンサイデンリョク</t>
    </rPh>
    <phoneticPr fontId="9"/>
  </si>
  <si>
    <t>滋賀県、京都府、大阪府、兵庫県、奈良県、和歌山県</t>
    <rPh sb="0" eb="3">
      <t>シガケン</t>
    </rPh>
    <rPh sb="4" eb="7">
      <t>キョウトフ</t>
    </rPh>
    <rPh sb="8" eb="11">
      <t>オオサカフ</t>
    </rPh>
    <rPh sb="12" eb="15">
      <t>ヒョウゴケン</t>
    </rPh>
    <rPh sb="16" eb="19">
      <t>ナラケン</t>
    </rPh>
    <rPh sb="20" eb="24">
      <t>ワカヤマケン</t>
    </rPh>
    <phoneticPr fontId="9"/>
  </si>
  <si>
    <t>中国電力</t>
    <rPh sb="0" eb="4">
      <t>チュウゴクデンリョク</t>
    </rPh>
    <phoneticPr fontId="9"/>
  </si>
  <si>
    <t>鳥取県、島根県、岡山県、広島県、山口県</t>
    <rPh sb="0" eb="3">
      <t>トットリケン</t>
    </rPh>
    <rPh sb="4" eb="7">
      <t>シマネケン</t>
    </rPh>
    <rPh sb="8" eb="11">
      <t>オカヤマケン</t>
    </rPh>
    <rPh sb="12" eb="15">
      <t>ヒロシマケン</t>
    </rPh>
    <rPh sb="16" eb="19">
      <t>ヤマグチケン</t>
    </rPh>
    <phoneticPr fontId="9"/>
  </si>
  <si>
    <t>四国電力</t>
    <rPh sb="0" eb="4">
      <t>シコクデンリョク</t>
    </rPh>
    <phoneticPr fontId="9"/>
  </si>
  <si>
    <t>徳島県、香川県、愛媛県、高知県</t>
    <rPh sb="0" eb="3">
      <t>トクシマケン</t>
    </rPh>
    <rPh sb="8" eb="11">
      <t>エヒメケン</t>
    </rPh>
    <rPh sb="12" eb="15">
      <t>コウチケン</t>
    </rPh>
    <phoneticPr fontId="9"/>
  </si>
  <si>
    <t>九州電力</t>
    <rPh sb="0" eb="4">
      <t>キュウシュウデンリョク</t>
    </rPh>
    <phoneticPr fontId="9"/>
  </si>
  <si>
    <t>福岡県、佐賀県、長崎県、熊本県、大分県、宮崎県、鹿児島県</t>
    <rPh sb="0" eb="3">
      <t>フクオカケン</t>
    </rPh>
    <rPh sb="4" eb="7">
      <t>サガケン</t>
    </rPh>
    <rPh sb="8" eb="11">
      <t>ナガサキケン</t>
    </rPh>
    <rPh sb="12" eb="15">
      <t>クマモトケン</t>
    </rPh>
    <rPh sb="16" eb="19">
      <t>オオイタケン</t>
    </rPh>
    <rPh sb="20" eb="23">
      <t>ミヤザキケン</t>
    </rPh>
    <rPh sb="24" eb="28">
      <t>カゴシマケン</t>
    </rPh>
    <phoneticPr fontId="9"/>
  </si>
  <si>
    <t>沖縄電力</t>
    <rPh sb="0" eb="4">
      <t>オキナワデンリョク</t>
    </rPh>
    <phoneticPr fontId="9"/>
  </si>
  <si>
    <t>沖縄県</t>
    <rPh sb="0" eb="3">
      <t>オキナワケン</t>
    </rPh>
    <phoneticPr fontId="9"/>
  </si>
  <si>
    <t>R2.5~R3.4</t>
    <phoneticPr fontId="2"/>
  </si>
  <si>
    <t>R3.5~R4.4</t>
    <phoneticPr fontId="2"/>
  </si>
  <si>
    <t>R4.5~R5.4</t>
    <phoneticPr fontId="2"/>
  </si>
  <si>
    <t>R3.4~R4.3</t>
    <phoneticPr fontId="2"/>
  </si>
  <si>
    <t>高騰率</t>
    <rPh sb="0" eb="3">
      <t>コウトウリツ</t>
    </rPh>
    <phoneticPr fontId="2"/>
  </si>
  <si>
    <t>R4.4~R5.3</t>
    <phoneticPr fontId="2"/>
  </si>
  <si>
    <t>※切り上げ</t>
    <rPh sb="1" eb="2">
      <t>キ</t>
    </rPh>
    <rPh sb="3" eb="4">
      <t>ア</t>
    </rPh>
    <phoneticPr fontId="2"/>
  </si>
  <si>
    <t>正</t>
    <rPh sb="0" eb="1">
      <t>セイ</t>
    </rPh>
    <phoneticPr fontId="2"/>
  </si>
  <si>
    <t>略</t>
    <rPh sb="0" eb="1">
      <t>リャク</t>
    </rPh>
    <phoneticPr fontId="2"/>
  </si>
  <si>
    <t>農政局</t>
    <rPh sb="0" eb="3">
      <t>ノウセイキョク</t>
    </rPh>
    <phoneticPr fontId="2"/>
  </si>
  <si>
    <t>諸油脂</t>
    <rPh sb="0" eb="3">
      <t>ショユシ</t>
    </rPh>
    <phoneticPr fontId="2"/>
  </si>
  <si>
    <t>北海道</t>
    <rPh sb="0" eb="3">
      <t>ホッカイドウ</t>
    </rPh>
    <phoneticPr fontId="1"/>
  </si>
  <si>
    <t>北海道電力</t>
    <rPh sb="0" eb="5">
      <t>ホッカイドウデンリョク</t>
    </rPh>
    <phoneticPr fontId="1"/>
  </si>
  <si>
    <t>北海道</t>
    <phoneticPr fontId="2"/>
  </si>
  <si>
    <t>青森県</t>
    <rPh sb="0" eb="3">
      <t>アオモリケン</t>
    </rPh>
    <phoneticPr fontId="1"/>
  </si>
  <si>
    <t>青森</t>
  </si>
  <si>
    <t>東北電力</t>
    <rPh sb="0" eb="4">
      <t>トウホクデンリョク</t>
    </rPh>
    <phoneticPr fontId="1"/>
  </si>
  <si>
    <t>東北</t>
    <phoneticPr fontId="2"/>
  </si>
  <si>
    <t>岩手県</t>
    <rPh sb="0" eb="3">
      <t>イワテケン</t>
    </rPh>
    <phoneticPr fontId="1"/>
  </si>
  <si>
    <t>岩手</t>
  </si>
  <si>
    <t>宮城県</t>
    <rPh sb="0" eb="3">
      <t>ミヤギケン</t>
    </rPh>
    <phoneticPr fontId="1"/>
  </si>
  <si>
    <t>宮城</t>
  </si>
  <si>
    <t>秋田県</t>
    <rPh sb="0" eb="3">
      <t>アキタケン</t>
    </rPh>
    <phoneticPr fontId="1"/>
  </si>
  <si>
    <t>秋田</t>
  </si>
  <si>
    <t>山形県</t>
    <rPh sb="0" eb="3">
      <t>ヤマガタケン</t>
    </rPh>
    <phoneticPr fontId="1"/>
  </si>
  <si>
    <t>山形</t>
  </si>
  <si>
    <t>福島県</t>
    <rPh sb="0" eb="3">
      <t>フクシマケン</t>
    </rPh>
    <phoneticPr fontId="1"/>
  </si>
  <si>
    <t>福島</t>
  </si>
  <si>
    <t>茨城県</t>
    <rPh sb="0" eb="3">
      <t>イバラキケン</t>
    </rPh>
    <phoneticPr fontId="1"/>
  </si>
  <si>
    <t>茨城</t>
  </si>
  <si>
    <t>東京電力</t>
    <rPh sb="0" eb="4">
      <t>トウキョウデンリョク</t>
    </rPh>
    <phoneticPr fontId="1"/>
  </si>
  <si>
    <t>関東</t>
    <phoneticPr fontId="2"/>
  </si>
  <si>
    <t>栃木県</t>
    <rPh sb="0" eb="3">
      <t>トチギケン</t>
    </rPh>
    <phoneticPr fontId="1"/>
  </si>
  <si>
    <t>栃木</t>
  </si>
  <si>
    <t>群馬県</t>
    <rPh sb="0" eb="3">
      <t>グンマケン</t>
    </rPh>
    <phoneticPr fontId="1"/>
  </si>
  <si>
    <t>群馬</t>
  </si>
  <si>
    <t>埼玉県</t>
    <rPh sb="0" eb="3">
      <t>サイタマケン</t>
    </rPh>
    <phoneticPr fontId="1"/>
  </si>
  <si>
    <t>埼玉</t>
  </si>
  <si>
    <t>千葉県</t>
    <rPh sb="0" eb="3">
      <t>チバケン</t>
    </rPh>
    <phoneticPr fontId="1"/>
  </si>
  <si>
    <t>千葉</t>
  </si>
  <si>
    <t>東京都</t>
    <rPh sb="0" eb="3">
      <t>トウキョウト</t>
    </rPh>
    <phoneticPr fontId="1"/>
  </si>
  <si>
    <t>東京</t>
  </si>
  <si>
    <t>神奈川県</t>
    <rPh sb="0" eb="4">
      <t>カナガワケン</t>
    </rPh>
    <phoneticPr fontId="1"/>
  </si>
  <si>
    <t>神奈川</t>
  </si>
  <si>
    <t>山梨県</t>
    <rPh sb="0" eb="3">
      <t>ヤマナシケン</t>
    </rPh>
    <phoneticPr fontId="1"/>
  </si>
  <si>
    <t>山梨</t>
  </si>
  <si>
    <t>長野県</t>
    <rPh sb="0" eb="3">
      <t>ナガノケン</t>
    </rPh>
    <phoneticPr fontId="1"/>
  </si>
  <si>
    <t>長野</t>
  </si>
  <si>
    <t>中部電力</t>
    <rPh sb="0" eb="4">
      <t>チュウブデンリョク</t>
    </rPh>
    <phoneticPr fontId="1"/>
  </si>
  <si>
    <t>静岡県</t>
    <rPh sb="0" eb="3">
      <t>シズオカケン</t>
    </rPh>
    <phoneticPr fontId="1"/>
  </si>
  <si>
    <t>静岡</t>
  </si>
  <si>
    <t>新潟県</t>
    <rPh sb="0" eb="3">
      <t>ニイガタケン</t>
    </rPh>
    <phoneticPr fontId="1"/>
  </si>
  <si>
    <t>新潟</t>
  </si>
  <si>
    <t>北陸</t>
    <phoneticPr fontId="2"/>
  </si>
  <si>
    <t>富山県</t>
    <rPh sb="0" eb="3">
      <t>トヤマケン</t>
    </rPh>
    <phoneticPr fontId="1"/>
  </si>
  <si>
    <t>富山</t>
  </si>
  <si>
    <t>北陸電力</t>
    <rPh sb="0" eb="4">
      <t>ホクリクデンリョク</t>
    </rPh>
    <phoneticPr fontId="1"/>
  </si>
  <si>
    <t>中部</t>
    <phoneticPr fontId="2"/>
  </si>
  <si>
    <t>石川県</t>
    <rPh sb="0" eb="3">
      <t>イシカワケン</t>
    </rPh>
    <phoneticPr fontId="1"/>
  </si>
  <si>
    <t>石川</t>
  </si>
  <si>
    <t>福井県</t>
    <rPh sb="0" eb="3">
      <t>フクイケン</t>
    </rPh>
    <phoneticPr fontId="1"/>
  </si>
  <si>
    <t>福井</t>
  </si>
  <si>
    <t>岐阜県</t>
    <rPh sb="0" eb="3">
      <t>ギフケン</t>
    </rPh>
    <phoneticPr fontId="1"/>
  </si>
  <si>
    <t>岐阜</t>
  </si>
  <si>
    <t>東海</t>
    <rPh sb="0" eb="2">
      <t>トウカイ</t>
    </rPh>
    <phoneticPr fontId="2"/>
  </si>
  <si>
    <t>愛知県</t>
    <rPh sb="0" eb="3">
      <t>アイチケン</t>
    </rPh>
    <phoneticPr fontId="1"/>
  </si>
  <si>
    <t>愛知</t>
  </si>
  <si>
    <t>三重県</t>
    <rPh sb="0" eb="3">
      <t>ミエケン</t>
    </rPh>
    <phoneticPr fontId="1"/>
  </si>
  <si>
    <t>三重</t>
  </si>
  <si>
    <t>滋賀県</t>
    <rPh sb="0" eb="3">
      <t>シガケン</t>
    </rPh>
    <phoneticPr fontId="1"/>
  </si>
  <si>
    <t>滋賀</t>
  </si>
  <si>
    <t>関西電力</t>
    <rPh sb="0" eb="4">
      <t>カンサイデンリョク</t>
    </rPh>
    <phoneticPr fontId="1"/>
  </si>
  <si>
    <t>近畿</t>
    <phoneticPr fontId="2"/>
  </si>
  <si>
    <t>京都府</t>
    <rPh sb="0" eb="3">
      <t>キョウトフ</t>
    </rPh>
    <phoneticPr fontId="1"/>
  </si>
  <si>
    <t>京都</t>
  </si>
  <si>
    <t>大阪府</t>
    <rPh sb="0" eb="3">
      <t>オオサカフ</t>
    </rPh>
    <phoneticPr fontId="1"/>
  </si>
  <si>
    <t>大阪</t>
  </si>
  <si>
    <t>兵庫県</t>
    <rPh sb="0" eb="3">
      <t>ヒョウゴケン</t>
    </rPh>
    <phoneticPr fontId="1"/>
  </si>
  <si>
    <t>兵庫</t>
  </si>
  <si>
    <t>奈良県</t>
    <rPh sb="0" eb="3">
      <t>ナラケン</t>
    </rPh>
    <phoneticPr fontId="1"/>
  </si>
  <si>
    <t>奈良</t>
  </si>
  <si>
    <t>和歌山県</t>
    <rPh sb="0" eb="4">
      <t>ワカヤマケン</t>
    </rPh>
    <phoneticPr fontId="1"/>
  </si>
  <si>
    <t>和歌山</t>
  </si>
  <si>
    <t>鳥取県</t>
    <rPh sb="0" eb="3">
      <t>トットリケン</t>
    </rPh>
    <phoneticPr fontId="1"/>
  </si>
  <si>
    <t>鳥取</t>
  </si>
  <si>
    <t>中国電力</t>
    <rPh sb="0" eb="4">
      <t>チュウゴクデンリョク</t>
    </rPh>
    <phoneticPr fontId="1"/>
  </si>
  <si>
    <t>中国四国</t>
  </si>
  <si>
    <t>島根県</t>
    <rPh sb="0" eb="3">
      <t>シマネケン</t>
    </rPh>
    <phoneticPr fontId="1"/>
  </si>
  <si>
    <t>島根</t>
  </si>
  <si>
    <t>岡山県</t>
    <rPh sb="0" eb="3">
      <t>オカヤマケン</t>
    </rPh>
    <phoneticPr fontId="1"/>
  </si>
  <si>
    <t>岡山</t>
  </si>
  <si>
    <t>広島県</t>
    <rPh sb="0" eb="3">
      <t>ヒロシマケン</t>
    </rPh>
    <phoneticPr fontId="1"/>
  </si>
  <si>
    <t>広島</t>
  </si>
  <si>
    <t>山口県</t>
    <rPh sb="0" eb="3">
      <t>ヤマグチケン</t>
    </rPh>
    <phoneticPr fontId="1"/>
  </si>
  <si>
    <t>山口</t>
  </si>
  <si>
    <t>徳島県</t>
    <rPh sb="0" eb="3">
      <t>トクシマケン</t>
    </rPh>
    <phoneticPr fontId="1"/>
  </si>
  <si>
    <t>徳島</t>
  </si>
  <si>
    <t>四国電力</t>
    <rPh sb="0" eb="4">
      <t>シコクデンリョク</t>
    </rPh>
    <phoneticPr fontId="1"/>
  </si>
  <si>
    <t>四国</t>
    <phoneticPr fontId="2"/>
  </si>
  <si>
    <t>香川県</t>
    <rPh sb="0" eb="3">
      <t>カガワケン</t>
    </rPh>
    <phoneticPr fontId="1"/>
  </si>
  <si>
    <t>香川</t>
  </si>
  <si>
    <t>愛媛県</t>
    <rPh sb="0" eb="3">
      <t>エヒメケン</t>
    </rPh>
    <phoneticPr fontId="1"/>
  </si>
  <si>
    <t>愛媛</t>
  </si>
  <si>
    <t>高知県</t>
    <rPh sb="0" eb="3">
      <t>コウチケン</t>
    </rPh>
    <phoneticPr fontId="1"/>
  </si>
  <si>
    <t>高知</t>
  </si>
  <si>
    <t>福岡県</t>
    <rPh sb="0" eb="3">
      <t>フクオカケン</t>
    </rPh>
    <phoneticPr fontId="1"/>
  </si>
  <si>
    <t>福岡</t>
  </si>
  <si>
    <t>九州電力</t>
    <rPh sb="0" eb="4">
      <t>キュウシュウデンリョク</t>
    </rPh>
    <phoneticPr fontId="1"/>
  </si>
  <si>
    <t>九州</t>
    <phoneticPr fontId="2"/>
  </si>
  <si>
    <t>佐賀県</t>
    <rPh sb="0" eb="3">
      <t>サガケン</t>
    </rPh>
    <phoneticPr fontId="1"/>
  </si>
  <si>
    <t>佐賀</t>
  </si>
  <si>
    <t>長崎県</t>
    <rPh sb="0" eb="3">
      <t>ナガサキケン</t>
    </rPh>
    <phoneticPr fontId="1"/>
  </si>
  <si>
    <t>長崎</t>
  </si>
  <si>
    <t>熊本県</t>
    <rPh sb="0" eb="3">
      <t>クマモトケン</t>
    </rPh>
    <phoneticPr fontId="1"/>
  </si>
  <si>
    <t>熊本</t>
  </si>
  <si>
    <t>大分県</t>
    <rPh sb="0" eb="3">
      <t>オオイタケン</t>
    </rPh>
    <phoneticPr fontId="1"/>
  </si>
  <si>
    <t>大分</t>
  </si>
  <si>
    <t>宮崎県</t>
    <rPh sb="0" eb="3">
      <t>ミヤザキケン</t>
    </rPh>
    <phoneticPr fontId="1"/>
  </si>
  <si>
    <t>宮崎</t>
  </si>
  <si>
    <t>鹿児島県</t>
    <rPh sb="0" eb="4">
      <t>カゴシマケン</t>
    </rPh>
    <phoneticPr fontId="1"/>
  </si>
  <si>
    <t>鹿児島</t>
  </si>
  <si>
    <t>沖縄県</t>
    <rPh sb="0" eb="3">
      <t>オキナワケン</t>
    </rPh>
    <phoneticPr fontId="1"/>
  </si>
  <si>
    <t>沖縄</t>
  </si>
  <si>
    <t>沖縄電力</t>
    <rPh sb="0" eb="4">
      <t>オキナワデンリョク</t>
    </rPh>
    <phoneticPr fontId="1"/>
  </si>
  <si>
    <t>沖縄</t>
    <phoneticPr fontId="2"/>
  </si>
  <si>
    <t>ギー化
省エネル</t>
    <rPh sb="4" eb="5">
      <t>ショウ</t>
    </rPh>
    <phoneticPr fontId="2"/>
  </si>
  <si>
    <t>　</t>
    <phoneticPr fontId="2"/>
  </si>
  <si>
    <t>費用区分</t>
    <rPh sb="0" eb="4">
      <t>ヒヨウクブン</t>
    </rPh>
    <phoneticPr fontId="2"/>
  </si>
  <si>
    <t>費用区分</t>
    <rPh sb="0" eb="4">
      <t>ヒヨウクブン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</si>
  <si>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17"/>
  </si>
  <si>
    <t>当年度使用電力量</t>
    <rPh sb="0" eb="1">
      <t>トウ</t>
    </rPh>
    <rPh sb="1" eb="2">
      <t>ネン</t>
    </rPh>
    <rPh sb="2" eb="3">
      <t>ド</t>
    </rPh>
    <rPh sb="3" eb="5">
      <t>シヨウ</t>
    </rPh>
    <rPh sb="5" eb="7">
      <t>デンリョク</t>
    </rPh>
    <rPh sb="7" eb="8">
      <t>リョウ</t>
    </rPh>
    <phoneticPr fontId="2"/>
  </si>
  <si>
    <t>当年度電力料</t>
    <rPh sb="0" eb="1">
      <t>トウ</t>
    </rPh>
    <rPh sb="1" eb="3">
      <t>ネンド</t>
    </rPh>
    <rPh sb="3" eb="6">
      <t>デンリョクリョウ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</si>
  <si>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17"/>
  </si>
  <si>
    <t>１　概     要</t>
    <phoneticPr fontId="17"/>
  </si>
  <si>
    <t>１　概    要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</si>
</sst>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千円&quot;"/>
    <numFmt numFmtId="177" formatCode="#,##0&quot;円&quot;"/>
    <numFmt numFmtId="178" formatCode="0.000"/>
    <numFmt numFmtId="179" formatCode="#,###&quot;円&quot;"/>
    <numFmt numFmtId="180" formatCode="#,###&quot;kL&quot;"/>
    <numFmt numFmtId="181" formatCode="#,###&quot;kW&quot;"/>
    <numFmt numFmtId="182" formatCode="#,###&quot;kWh&quot;"/>
    <numFmt numFmtId="183" formatCode="0.0000"/>
  </numFmts>
  <fonts count="1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FFF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rgb="FF00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8" xfId="0" applyBorder="1">
      <alignment vertical="center"/>
    </xf>
    <xf numFmtId="0" fontId="12" fillId="0" borderId="8" xfId="0" applyFont="1" applyBorder="1" applyAlignment="1">
      <alignment vertical="center" wrapText="1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2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7" fontId="0" fillId="0" borderId="1" xfId="0" applyNumberFormat="1" applyBorder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2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0" fillId="3" borderId="24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179" fontId="0" fillId="0" borderId="5" xfId="0" applyNumberFormat="1" applyBorder="1">
      <alignment vertical="center"/>
    </xf>
    <xf numFmtId="179" fontId="4" fillId="0" borderId="12" xfId="0" applyNumberFormat="1" applyFont="1" applyBorder="1">
      <alignment vertical="center"/>
    </xf>
    <xf numFmtId="179" fontId="4" fillId="2" borderId="12" xfId="0" applyNumberFormat="1" applyFont="1" applyFill="1" applyBorder="1">
      <alignment vertical="center"/>
    </xf>
    <xf numFmtId="179" fontId="4" fillId="2" borderId="7" xfId="0" applyNumberFormat="1" applyFont="1" applyFill="1" applyBorder="1">
      <alignment vertical="center"/>
    </xf>
    <xf numFmtId="179" fontId="0" fillId="2" borderId="1" xfId="0" applyNumberFormat="1" applyFill="1" applyBorder="1">
      <alignment vertical="center"/>
    </xf>
    <xf numFmtId="9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83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6" xfId="0" applyBorder="1" applyAlignment="1">
      <alignment horizontal="right" vertical="center"/>
    </xf>
    <xf numFmtId="0" fontId="15" fillId="0" borderId="0" xfId="0" applyFont="1">
      <alignment vertical="center"/>
    </xf>
    <xf numFmtId="0" fontId="15" fillId="5" borderId="0" xfId="0" applyFont="1" applyFill="1">
      <alignment vertical="center"/>
    </xf>
    <xf numFmtId="179" fontId="0" fillId="2" borderId="2" xfId="0" applyNumberFormat="1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78" fontId="0" fillId="0" borderId="13" xfId="1" applyNumberFormat="1" applyFont="1" applyBorder="1" applyAlignment="1">
      <alignment horizontal="center" vertical="center"/>
    </xf>
    <xf numFmtId="178" fontId="0" fillId="0" borderId="28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0" borderId="14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8" fontId="0" fillId="0" borderId="22" xfId="1" applyNumberFormat="1" applyFont="1" applyBorder="1" applyAlignment="1">
      <alignment horizontal="center" vertical="center"/>
    </xf>
    <xf numFmtId="178" fontId="0" fillId="0" borderId="10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182" fontId="0" fillId="2" borderId="13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79" fontId="0" fillId="2" borderId="2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9" fontId="0" fillId="2" borderId="2" xfId="0" applyNumberForma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0" fillId="2" borderId="23" xfId="0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180" fontId="0" fillId="2" borderId="8" xfId="0" applyNumberFormat="1" applyFill="1" applyBorder="1" applyAlignment="1">
      <alignment horizontal="right" vertical="center"/>
    </xf>
    <xf numFmtId="180" fontId="0" fillId="2" borderId="10" xfId="0" applyNumberFormat="1" applyFill="1" applyBorder="1" applyAlignment="1">
      <alignment horizontal="right" vertical="center"/>
    </xf>
    <xf numFmtId="179" fontId="0" fillId="2" borderId="3" xfId="0" applyNumberFormat="1" applyFill="1" applyBorder="1" applyAlignment="1">
      <alignment horizontal="right" vertical="center"/>
    </xf>
    <xf numFmtId="179" fontId="0" fillId="2" borderId="6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34"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85725</xdr:rowOff>
        </xdr:from>
        <xdr:to>
          <xdr:col>5</xdr:col>
          <xdr:colOff>333375</xdr:colOff>
          <xdr:row>1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9915643-2B12-4E05-BC84-36C446D3DD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:$W$1" spid="_x0000_s41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57325" y="85725"/>
              <a:ext cx="3000375" cy="247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0</xdr:row>
          <xdr:rowOff>95250</xdr:rowOff>
        </xdr:from>
        <xdr:to>
          <xdr:col>5</xdr:col>
          <xdr:colOff>282949</xdr:colOff>
          <xdr:row>1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05EF85F-3126-444C-8F3F-B705D59758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:$W$1" spid="_x0000_s71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14743" y="95250"/>
              <a:ext cx="2991971" cy="23532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133350</xdr:rowOff>
    </xdr:from>
    <xdr:to>
      <xdr:col>16</xdr:col>
      <xdr:colOff>396875</xdr:colOff>
      <xdr:row>3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5FC361-4B0C-4064-BECF-43EB03774096}"/>
            </a:ext>
          </a:extLst>
        </xdr:cNvPr>
        <xdr:cNvSpPr txBox="1"/>
      </xdr:nvSpPr>
      <xdr:spPr>
        <a:xfrm>
          <a:off x="7248525" y="133350"/>
          <a:ext cx="11944350" cy="65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ja-JP" altLang="en-US" sz="2800">
              <a:solidFill>
                <a:srgbClr val="FF0000"/>
              </a:solidFill>
              <a:latin typeface="+mn-lt"/>
              <a:ea typeface="+mn-lt"/>
              <a:cs typeface="+mn-lt"/>
            </a:rPr>
            <a:t>本シートは参考です。要望量調査の額とチェック用に活用願います。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76200</xdr:rowOff>
        </xdr:from>
        <xdr:to>
          <xdr:col>5</xdr:col>
          <xdr:colOff>352425</xdr:colOff>
          <xdr:row>1</xdr:row>
          <xdr:rowOff>85725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9DA7814-3DD8-479E-8AAF-09A43BE258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1:$V$1" spid="_x0000_s20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90675" y="76200"/>
              <a:ext cx="3257550" cy="247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79375</xdr:colOff>
          <xdr:row>0</xdr:row>
          <xdr:rowOff>95250</xdr:rowOff>
        </xdr:from>
        <xdr:to>
          <xdr:col>5</xdr:col>
          <xdr:colOff>325904</xdr:colOff>
          <xdr:row>1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A3BA512-32F4-4F51-90D1-92A3CC3FC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1:$V$1" spid="_x0000_s61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69757" y="95250"/>
              <a:ext cx="3249706" cy="23532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1017"/>
  <sheetViews>
    <sheetView tabSelected="1" view="pageBreakPreview" zoomScale="85" zoomScaleNormal="70" zoomScaleSheetLayoutView="85" workbookViewId="0">
      <pane ySplit="11" topLeftCell="A96" activePane="bottomLeft" state="frozen"/>
      <selection pane="bottomLeft" activeCell="D6" sqref="D6:G6"/>
    </sheetView>
  </sheetViews>
  <sheetFormatPr defaultRowHeight="18" x14ac:dyDescent="0.45"/>
  <cols>
    <col min="3" max="3" width="16.19921875" customWidth="1"/>
    <col min="5" max="5" width="10.8984375" customWidth="1"/>
    <col min="7" max="7" width="17.19921875" customWidth="1"/>
    <col min="8" max="8" width="14.59765625" customWidth="1"/>
    <col min="9" max="9" width="13.09765625" customWidth="1"/>
    <col min="10" max="10" width="30.5" customWidth="1"/>
    <col min="11" max="11" width="39.3984375" customWidth="1"/>
    <col min="12" max="12" width="5" customWidth="1"/>
    <col min="13" max="13" width="20.8984375" customWidth="1"/>
    <col min="14" max="18" width="2.59765625" customWidth="1"/>
    <col min="22" max="22" width="11" bestFit="1" customWidth="1"/>
    <col min="23" max="23" width="10.19921875" bestFit="1" customWidth="1"/>
  </cols>
  <sheetData>
    <row r="1" spans="1:23" x14ac:dyDescent="0.45">
      <c r="T1" s="44" t="s">
        <v>0</v>
      </c>
      <c r="U1" s="45" t="s">
        <v>1</v>
      </c>
      <c r="V1" s="46" t="s">
        <v>39</v>
      </c>
      <c r="W1" t="s">
        <v>67</v>
      </c>
    </row>
    <row r="3" spans="1:23" x14ac:dyDescent="0.45">
      <c r="C3" s="84" t="s">
        <v>336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3" ht="19.8" x14ac:dyDescent="0.45">
      <c r="C4" s="82" t="s">
        <v>68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23" ht="19.8" x14ac:dyDescent="0.45">
      <c r="C5" s="83" t="s">
        <v>340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23" ht="39" customHeight="1" x14ac:dyDescent="0.45">
      <c r="C6" s="66" t="s">
        <v>44</v>
      </c>
      <c r="D6" s="150" t="s">
        <v>46</v>
      </c>
      <c r="E6" s="152"/>
      <c r="F6" s="152"/>
      <c r="G6" s="151"/>
      <c r="H6" s="80" t="s">
        <v>47</v>
      </c>
      <c r="I6" s="80"/>
      <c r="J6" s="80" t="s">
        <v>48</v>
      </c>
      <c r="K6" s="80"/>
      <c r="L6" s="80"/>
      <c r="M6" s="80"/>
      <c r="N6" s="80"/>
      <c r="O6" s="80"/>
      <c r="P6" s="80"/>
      <c r="Q6" s="80"/>
      <c r="R6" s="80"/>
    </row>
    <row r="7" spans="1:23" ht="43.5" customHeight="1" x14ac:dyDescent="0.45">
      <c r="C7" s="79"/>
      <c r="D7" s="148"/>
      <c r="E7" s="153"/>
      <c r="F7" s="153"/>
      <c r="G7" s="149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9" spans="1:23" x14ac:dyDescent="0.45">
      <c r="C9" s="115" t="s">
        <v>49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</row>
    <row r="10" spans="1:23" ht="49.5" customHeight="1" x14ac:dyDescent="0.45">
      <c r="B10" s="117" t="s">
        <v>334</v>
      </c>
      <c r="C10" s="117" t="s">
        <v>28</v>
      </c>
      <c r="D10" s="117" t="s">
        <v>50</v>
      </c>
      <c r="E10" s="117" t="s">
        <v>51</v>
      </c>
      <c r="F10" s="117" t="s">
        <v>69</v>
      </c>
      <c r="G10" s="116" t="s">
        <v>337</v>
      </c>
      <c r="H10" s="116" t="s">
        <v>338</v>
      </c>
      <c r="I10" s="116"/>
      <c r="J10" s="116" t="s">
        <v>55</v>
      </c>
      <c r="K10" s="116" t="s">
        <v>56</v>
      </c>
      <c r="L10" s="120" t="s">
        <v>332</v>
      </c>
      <c r="M10" s="117" t="s">
        <v>57</v>
      </c>
      <c r="N10" s="118" t="s">
        <v>58</v>
      </c>
      <c r="O10" s="119"/>
      <c r="P10" s="119"/>
      <c r="Q10" s="119"/>
      <c r="R10" s="119"/>
    </row>
    <row r="11" spans="1:23" ht="24.75" customHeight="1" x14ac:dyDescent="0.45">
      <c r="B11" s="117"/>
      <c r="C11" s="117"/>
      <c r="D11" s="117"/>
      <c r="E11" s="117"/>
      <c r="F11" s="117"/>
      <c r="G11" s="116"/>
      <c r="H11" s="116"/>
      <c r="I11" s="116"/>
      <c r="J11" s="116"/>
      <c r="K11" s="116"/>
      <c r="L11" s="121"/>
      <c r="M11" s="117"/>
      <c r="N11" s="10" t="s">
        <v>59</v>
      </c>
      <c r="O11" s="11" t="s">
        <v>60</v>
      </c>
      <c r="P11" s="11" t="s">
        <v>61</v>
      </c>
      <c r="Q11" s="11" t="s">
        <v>62</v>
      </c>
      <c r="R11" s="11" t="s">
        <v>63</v>
      </c>
    </row>
    <row r="12" spans="1:23" x14ac:dyDescent="0.45">
      <c r="A12" t="str">
        <f>IF($C12="施設管理者：",IF($D12="","",(COUNTIF($C$12:C12,"施設管理者：")+INT(MAX('使用不可　（諸油脂）'!$A:$A)/100))*100),IF(OR(C12="",C12="維持管理費："),"",IF(C10="施設管理者：",A10+1,A6+1)))</f>
        <v/>
      </c>
      <c r="B12" s="117"/>
      <c r="C12" s="5" t="s">
        <v>64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</row>
    <row r="13" spans="1:23" x14ac:dyDescent="0.45">
      <c r="A13" t="str">
        <f>IF($C13="施設管理者：",IF($D13="","",(COUNTIF($C$12:C13,"施設管理者：")+INT(MAX('使用不可　（諸油脂）'!$A:$A)/100))*100),IF(OR(C13="",C13="維持管理費："),"",IF(C11="施設管理者：",A11+1,A7+1)))</f>
        <v/>
      </c>
      <c r="B13" s="117"/>
      <c r="C13" s="60" t="s">
        <v>65</v>
      </c>
      <c r="D13" s="114"/>
      <c r="E13" s="114"/>
      <c r="F13" s="111" t="s">
        <v>66</v>
      </c>
      <c r="G13" s="111"/>
      <c r="H13" s="63"/>
      <c r="I13" s="112" t="str">
        <f>"（維持管理費（管理に要する費用及び整備補修に要する費用）に占める諸油脂費及び電力料の割合："&amp;IFERROR(ROUNDDOWN($H13/$D13,3)*100,"")&amp;"％）"</f>
        <v>（維持管理費（管理に要する費用及び整備補修に要する費用）に占める諸油脂費及び電力料の割合：％）</v>
      </c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23" x14ac:dyDescent="0.45">
      <c r="A14" t="str">
        <f>IF($C14="施設管理者：",IF($D14="","",(COUNTIF($C$12:C14,"施設管理者：")+INT(MAX('使用不可　（諸油脂）'!$A:$A)/100))*100),IF(OR(C14="",C14="維持管理費："),"",IF(C12="施設管理者：",A12+1,A8+1)))</f>
        <v/>
      </c>
      <c r="B14" s="117"/>
      <c r="C14" s="103"/>
      <c r="D14" s="104"/>
      <c r="E14" s="105">
        <v>0</v>
      </c>
      <c r="F14" s="106"/>
      <c r="G14" s="107">
        <v>0</v>
      </c>
      <c r="H14" s="5"/>
      <c r="I14" s="49">
        <f>SUM(I16:I19)</f>
        <v>0</v>
      </c>
      <c r="J14" s="88"/>
      <c r="K14" s="87"/>
      <c r="L14" s="99" t="str">
        <f>IF(MID(K14,2,1)="E","●","")</f>
        <v/>
      </c>
      <c r="M14" s="88"/>
      <c r="N14" s="97" t="s">
        <v>16</v>
      </c>
      <c r="O14" s="92"/>
      <c r="P14" s="92"/>
      <c r="Q14" s="92"/>
      <c r="R14" s="92"/>
    </row>
    <row r="15" spans="1:23" x14ac:dyDescent="0.45">
      <c r="A15" t="str">
        <f>IF($C15="施設管理者：",IF($D15="","",(COUNTIF($C$12:C15,"施設管理者：")+INT(MAX('使用不可　（諸油脂）'!$A:$A)/100))*100),IF(OR(C15="",C15="維持管理費："),"",IF(C13="施設管理者：",A13+1,A9+1)))</f>
        <v/>
      </c>
      <c r="B15" s="117"/>
      <c r="C15" s="103"/>
      <c r="D15" s="92"/>
      <c r="E15" s="105"/>
      <c r="F15" s="106"/>
      <c r="G15" s="107"/>
      <c r="H15" s="6" t="s">
        <v>73</v>
      </c>
      <c r="I15" s="50"/>
      <c r="J15" s="89"/>
      <c r="K15" s="85"/>
      <c r="L15" s="94"/>
      <c r="M15" s="89"/>
      <c r="N15" s="97"/>
      <c r="O15" s="92"/>
      <c r="P15" s="92"/>
      <c r="Q15" s="92"/>
      <c r="R15" s="92"/>
    </row>
    <row r="16" spans="1:23" x14ac:dyDescent="0.45">
      <c r="A16" t="str">
        <f>IF($C16="施設管理者：",IF($D16="","",(COUNTIF($C$12:C16,"施設管理者：")+INT(MAX('使用不可　（諸油脂）'!$A:$A)/100))*100),IF(OR(C16="",C16="維持管理費："),"",IF(C14="施設管理者：",A14+1,A10+1)))</f>
        <v/>
      </c>
      <c r="B16" s="117"/>
      <c r="C16" s="103"/>
      <c r="D16" s="92"/>
      <c r="E16" s="105"/>
      <c r="F16" s="106"/>
      <c r="G16" s="107"/>
      <c r="H16" s="6" t="s">
        <v>74</v>
      </c>
      <c r="I16" s="51"/>
      <c r="J16" s="89"/>
      <c r="K16" s="86"/>
      <c r="L16" s="100"/>
      <c r="M16" s="101"/>
      <c r="N16" s="102"/>
      <c r="O16" s="93"/>
      <c r="P16" s="93"/>
      <c r="Q16" s="93"/>
      <c r="R16" s="93"/>
    </row>
    <row r="17" spans="1:18" x14ac:dyDescent="0.45">
      <c r="A17" t="str">
        <f>IF($C17="施設管理者：",IF($D17="","",(COUNTIF($C$12:C17,"施設管理者：")+INT(MAX('使用不可　（諸油脂）'!$A:$A)/100))*100),IF(OR(C17="",C17="維持管理費："),"",IF(C15="施設管理者：",A15+1,A11+1)))</f>
        <v/>
      </c>
      <c r="B17" s="117"/>
      <c r="C17" s="103"/>
      <c r="D17" s="92"/>
      <c r="E17" s="105"/>
      <c r="F17" s="106"/>
      <c r="G17" s="107"/>
      <c r="H17" s="6" t="s">
        <v>75</v>
      </c>
      <c r="I17" s="51"/>
      <c r="J17" s="89"/>
      <c r="K17" s="85"/>
      <c r="L17" s="94" t="str">
        <f>IF(MID(K17,2,1)="E","●","")</f>
        <v/>
      </c>
      <c r="M17" s="89"/>
      <c r="N17" s="96"/>
      <c r="O17" s="98"/>
      <c r="P17" s="98"/>
      <c r="Q17" s="98"/>
      <c r="R17" s="98"/>
    </row>
    <row r="18" spans="1:18" x14ac:dyDescent="0.45">
      <c r="A18" t="str">
        <f>IF($C18="施設管理者：",IF($D18="","",(COUNTIF($C$12:C18,"施設管理者：")+INT(MAX('使用不可　（諸油脂）'!$A:$A)/100))*100),IF(OR(C18="",C18="維持管理費："),"",IF(C16="施設管理者：",A16+1,A12+1)))</f>
        <v/>
      </c>
      <c r="B18" s="117"/>
      <c r="C18" s="103"/>
      <c r="D18" s="92"/>
      <c r="E18" s="105"/>
      <c r="F18" s="106"/>
      <c r="G18" s="107"/>
      <c r="H18" s="6" t="s">
        <v>77</v>
      </c>
      <c r="I18" s="51"/>
      <c r="J18" s="89"/>
      <c r="K18" s="85"/>
      <c r="L18" s="94"/>
      <c r="M18" s="89"/>
      <c r="N18" s="97"/>
      <c r="O18" s="92"/>
      <c r="P18" s="92"/>
      <c r="Q18" s="92"/>
      <c r="R18" s="92"/>
    </row>
    <row r="19" spans="1:18" x14ac:dyDescent="0.45">
      <c r="A19" t="str">
        <f>IF($C19="施設管理者：",IF($D19="","",(COUNTIF($C$12:C19,"施設管理者：")+INT(MAX('使用不可　（諸油脂）'!$A:$A)/100))*100),IF(OR(C19="",C19="維持管理費："),"",IF(C17="施設管理者：",A17+1,A13+1)))</f>
        <v/>
      </c>
      <c r="B19" s="117"/>
      <c r="C19" s="103"/>
      <c r="D19" s="92"/>
      <c r="E19" s="105"/>
      <c r="F19" s="106"/>
      <c r="G19" s="107"/>
      <c r="H19" s="7" t="s">
        <v>78</v>
      </c>
      <c r="I19" s="52"/>
      <c r="J19" s="90"/>
      <c r="K19" s="86"/>
      <c r="L19" s="100"/>
      <c r="M19" s="90"/>
      <c r="N19" s="97"/>
      <c r="O19" s="92"/>
      <c r="P19" s="92"/>
      <c r="Q19" s="92"/>
      <c r="R19" s="92"/>
    </row>
    <row r="20" spans="1:18" x14ac:dyDescent="0.45">
      <c r="A20" t="str">
        <f>IF($C20="施設管理者：",IF($D20="","",(COUNTIF($C$12:C20,"施設管理者：")+INT(MAX('使用不可　（諸油脂）'!$A:$A)/100))*100),IF(OR(C20="",C20="維持管理費："),"",IF(C18="施設管理者：",A18+1,A14+1)))</f>
        <v/>
      </c>
      <c r="B20" s="117"/>
      <c r="C20" s="103"/>
      <c r="D20" s="104"/>
      <c r="E20" s="105">
        <v>0</v>
      </c>
      <c r="F20" s="106"/>
      <c r="G20" s="107">
        <v>0</v>
      </c>
      <c r="H20" s="5"/>
      <c r="I20" s="49">
        <f>SUM(I22:I25)</f>
        <v>0</v>
      </c>
      <c r="J20" s="88"/>
      <c r="K20" s="87"/>
      <c r="L20" s="99" t="str">
        <f>IF(MID(K20,2,1)="E","●","")</f>
        <v/>
      </c>
      <c r="M20" s="88"/>
      <c r="N20" s="97"/>
      <c r="O20" s="92"/>
      <c r="P20" s="92"/>
      <c r="Q20" s="92"/>
      <c r="R20" s="92"/>
    </row>
    <row r="21" spans="1:18" x14ac:dyDescent="0.45">
      <c r="A21" t="str">
        <f>IF($C21="施設管理者：",IF($D21="","",(COUNTIF($C$12:C21,"施設管理者：")+INT(MAX('使用不可　（諸油脂）'!$A:$A)/100))*100),IF(OR(C21="",C21="維持管理費："),"",IF(C19="施設管理者：",A19+1,A15+1)))</f>
        <v/>
      </c>
      <c r="B21" s="117"/>
      <c r="C21" s="103"/>
      <c r="D21" s="92"/>
      <c r="E21" s="105"/>
      <c r="F21" s="106"/>
      <c r="G21" s="107"/>
      <c r="H21" s="6" t="s">
        <v>73</v>
      </c>
      <c r="I21" s="50"/>
      <c r="J21" s="89"/>
      <c r="K21" s="85"/>
      <c r="L21" s="94"/>
      <c r="M21" s="89"/>
      <c r="N21" s="97"/>
      <c r="O21" s="92"/>
      <c r="P21" s="92"/>
      <c r="Q21" s="92"/>
      <c r="R21" s="92"/>
    </row>
    <row r="22" spans="1:18" x14ac:dyDescent="0.45">
      <c r="A22" t="str">
        <f>IF($C22="施設管理者：",IF($D22="","",(COUNTIF($C$12:C22,"施設管理者：")+INT(MAX('使用不可　（諸油脂）'!$A:$A)/100))*100),IF(OR(C22="",C22="維持管理費："),"",IF(C20="施設管理者：",A20+1,A16+1)))</f>
        <v/>
      </c>
      <c r="B22" s="117"/>
      <c r="C22" s="103"/>
      <c r="D22" s="92"/>
      <c r="E22" s="105"/>
      <c r="F22" s="106"/>
      <c r="G22" s="107"/>
      <c r="H22" s="6" t="s">
        <v>74</v>
      </c>
      <c r="I22" s="51">
        <v>0</v>
      </c>
      <c r="J22" s="89"/>
      <c r="K22" s="86"/>
      <c r="L22" s="100"/>
      <c r="M22" s="101"/>
      <c r="N22" s="102"/>
      <c r="O22" s="93"/>
      <c r="P22" s="93"/>
      <c r="Q22" s="93"/>
      <c r="R22" s="93"/>
    </row>
    <row r="23" spans="1:18" x14ac:dyDescent="0.45">
      <c r="A23" t="str">
        <f>IF($C23="施設管理者：",IF($D23="","",(COUNTIF($C$12:C23,"施設管理者：")+INT(MAX('使用不可　（諸油脂）'!$A:$A)/100))*100),IF(OR(C23="",C23="維持管理費："),"",IF(C21="施設管理者：",A21+1,A17+1)))</f>
        <v/>
      </c>
      <c r="B23" s="117"/>
      <c r="C23" s="103"/>
      <c r="D23" s="92"/>
      <c r="E23" s="105"/>
      <c r="F23" s="106"/>
      <c r="G23" s="107"/>
      <c r="H23" s="6" t="s">
        <v>75</v>
      </c>
      <c r="I23" s="51">
        <v>0</v>
      </c>
      <c r="J23" s="89"/>
      <c r="K23" s="85"/>
      <c r="L23" s="94" t="str">
        <f>IF(MID(K23,2,1)="E","●","")</f>
        <v/>
      </c>
      <c r="M23" s="122"/>
      <c r="N23" s="96"/>
      <c r="O23" s="98"/>
      <c r="P23" s="98"/>
      <c r="Q23" s="98"/>
      <c r="R23" s="98"/>
    </row>
    <row r="24" spans="1:18" x14ac:dyDescent="0.45">
      <c r="A24" t="str">
        <f>IF($C24="施設管理者：",IF($D24="","",(COUNTIF($C$12:C24,"施設管理者：")+INT(MAX('使用不可　（諸油脂）'!$A:$A)/100))*100),IF(OR(C24="",C24="維持管理費："),"",IF(C22="施設管理者：",A22+1,A18+1)))</f>
        <v/>
      </c>
      <c r="B24" s="117"/>
      <c r="C24" s="103"/>
      <c r="D24" s="92"/>
      <c r="E24" s="105"/>
      <c r="F24" s="106"/>
      <c r="G24" s="107"/>
      <c r="H24" s="6" t="s">
        <v>77</v>
      </c>
      <c r="I24" s="51">
        <v>0</v>
      </c>
      <c r="J24" s="89"/>
      <c r="K24" s="85"/>
      <c r="L24" s="94"/>
      <c r="M24" s="89"/>
      <c r="N24" s="97"/>
      <c r="O24" s="92"/>
      <c r="P24" s="92"/>
      <c r="Q24" s="92"/>
      <c r="R24" s="92"/>
    </row>
    <row r="25" spans="1:18" x14ac:dyDescent="0.45">
      <c r="A25" t="str">
        <f>IF($C25="施設管理者：",IF($D25="","",(COUNTIF($C$12:C25,"施設管理者：")+INT(MAX('使用不可　（諸油脂）'!$A:$A)/100))*100),IF(OR(C25="",C25="維持管理費："),"",IF(C23="施設管理者：",A23+1,A19+1)))</f>
        <v/>
      </c>
      <c r="B25" s="117"/>
      <c r="C25" s="103"/>
      <c r="D25" s="92"/>
      <c r="E25" s="105"/>
      <c r="F25" s="106"/>
      <c r="G25" s="107"/>
      <c r="H25" s="7" t="s">
        <v>78</v>
      </c>
      <c r="I25" s="52">
        <v>0</v>
      </c>
      <c r="J25" s="90"/>
      <c r="K25" s="86"/>
      <c r="L25" s="100"/>
      <c r="M25" s="90"/>
      <c r="N25" s="97"/>
      <c r="O25" s="92"/>
      <c r="P25" s="92"/>
      <c r="Q25" s="92"/>
      <c r="R25" s="92"/>
    </row>
    <row r="26" spans="1:18" ht="18.75" customHeight="1" x14ac:dyDescent="0.45">
      <c r="A26" t="str">
        <f>IF($C26="施設管理者：",IF($D26="","",(COUNTIF($C$12:C26,"施設管理者：")+INT(MAX('使用不可　（諸油脂）'!$A:$A)/100))*100),IF(OR(C26="",C26="維持管理費："),"",IF(C24="施設管理者：",A24+1,A20+1)))</f>
        <v/>
      </c>
      <c r="B26" s="117"/>
      <c r="C26" s="103"/>
      <c r="D26" s="104"/>
      <c r="E26" s="105">
        <v>0</v>
      </c>
      <c r="F26" s="106"/>
      <c r="G26" s="107">
        <v>0</v>
      </c>
      <c r="H26" s="5"/>
      <c r="I26" s="49">
        <f>SUM(I28:I31)</f>
        <v>0</v>
      </c>
      <c r="J26" s="88"/>
      <c r="K26" s="87"/>
      <c r="L26" s="99" t="str">
        <f>IF(MID(K26,2,1)="E","●","")</f>
        <v/>
      </c>
      <c r="M26" s="88"/>
      <c r="N26" s="97" t="s">
        <v>16</v>
      </c>
      <c r="O26" s="92"/>
      <c r="P26" s="92"/>
      <c r="Q26" s="92"/>
      <c r="R26" s="92"/>
    </row>
    <row r="27" spans="1:18" x14ac:dyDescent="0.45">
      <c r="A27" t="str">
        <f>IF($C27="施設管理者：",IF($D27="","",(COUNTIF($C$12:C27,"施設管理者：")+INT(MAX('使用不可　（諸油脂）'!$A:$A)/100))*100),IF(OR(C27="",C27="維持管理費："),"",IF(C25="施設管理者：",A25+1,A21+1)))</f>
        <v/>
      </c>
      <c r="B27" s="117"/>
      <c r="C27" s="103"/>
      <c r="D27" s="92"/>
      <c r="E27" s="105"/>
      <c r="F27" s="106"/>
      <c r="G27" s="107"/>
      <c r="H27" s="6" t="s">
        <v>73</v>
      </c>
      <c r="I27" s="50"/>
      <c r="J27" s="89"/>
      <c r="K27" s="85"/>
      <c r="L27" s="94"/>
      <c r="M27" s="89"/>
      <c r="N27" s="97"/>
      <c r="O27" s="92"/>
      <c r="P27" s="92"/>
      <c r="Q27" s="92"/>
      <c r="R27" s="92"/>
    </row>
    <row r="28" spans="1:18" x14ac:dyDescent="0.45">
      <c r="A28" t="str">
        <f>IF($C28="施設管理者：",IF($D28="","",(COUNTIF($C$12:C28,"施設管理者：")+INT(MAX('使用不可　（諸油脂）'!$A:$A)/100))*100),IF(OR(C28="",C28="維持管理費："),"",IF(C26="施設管理者：",A26+1,A22+1)))</f>
        <v/>
      </c>
      <c r="B28" s="117"/>
      <c r="C28" s="103"/>
      <c r="D28" s="92"/>
      <c r="E28" s="105"/>
      <c r="F28" s="106"/>
      <c r="G28" s="107"/>
      <c r="H28" s="6" t="s">
        <v>74</v>
      </c>
      <c r="I28" s="51">
        <v>0</v>
      </c>
      <c r="J28" s="89"/>
      <c r="K28" s="86"/>
      <c r="L28" s="100"/>
      <c r="M28" s="101"/>
      <c r="N28" s="102"/>
      <c r="O28" s="93"/>
      <c r="P28" s="93"/>
      <c r="Q28" s="93"/>
      <c r="R28" s="93"/>
    </row>
    <row r="29" spans="1:18" x14ac:dyDescent="0.45">
      <c r="A29" t="str">
        <f>IF($C29="施設管理者：",IF($D29="","",(COUNTIF($C$12:C29,"施設管理者：")+INT(MAX('使用不可　（諸油脂）'!$A:$A)/100))*100),IF(OR(C29="",C29="維持管理費："),"",IF(C27="施設管理者：",A27+1,A23+1)))</f>
        <v/>
      </c>
      <c r="B29" s="117"/>
      <c r="C29" s="103"/>
      <c r="D29" s="92"/>
      <c r="E29" s="105"/>
      <c r="F29" s="106"/>
      <c r="G29" s="107"/>
      <c r="H29" s="6" t="s">
        <v>75</v>
      </c>
      <c r="I29" s="51">
        <v>0</v>
      </c>
      <c r="J29" s="89"/>
      <c r="K29" s="85"/>
      <c r="L29" s="94" t="str">
        <f>IF(MID(K29,2,1)="E","●","")</f>
        <v/>
      </c>
      <c r="M29" s="89"/>
      <c r="N29" s="96"/>
      <c r="O29" s="98"/>
      <c r="P29" s="98"/>
      <c r="Q29" s="98"/>
      <c r="R29" s="98"/>
    </row>
    <row r="30" spans="1:18" x14ac:dyDescent="0.45">
      <c r="A30" t="str">
        <f>IF($C30="施設管理者：",IF($D30="","",(COUNTIF($C$12:C30,"施設管理者：")+INT(MAX('使用不可　（諸油脂）'!$A:$A)/100))*100),IF(OR(C30="",C30="維持管理費："),"",IF(C28="施設管理者：",A28+1,A24+1)))</f>
        <v/>
      </c>
      <c r="B30" s="117"/>
      <c r="C30" s="103"/>
      <c r="D30" s="92"/>
      <c r="E30" s="105"/>
      <c r="F30" s="106"/>
      <c r="G30" s="107"/>
      <c r="H30" s="6" t="s">
        <v>77</v>
      </c>
      <c r="I30" s="51">
        <v>0</v>
      </c>
      <c r="J30" s="89"/>
      <c r="K30" s="85"/>
      <c r="L30" s="94"/>
      <c r="M30" s="89"/>
      <c r="N30" s="97"/>
      <c r="O30" s="92"/>
      <c r="P30" s="92"/>
      <c r="Q30" s="92"/>
      <c r="R30" s="92"/>
    </row>
    <row r="31" spans="1:18" x14ac:dyDescent="0.45">
      <c r="A31" t="str">
        <f>IF($C31="施設管理者：",IF($D31="","",(COUNTIF($C$12:C31,"施設管理者：")+INT(MAX('使用不可　（諸油脂）'!$A:$A)/100))*100),IF(OR(C31="",C31="維持管理費："),"",IF(C29="施設管理者：",A29+1,A25+1)))</f>
        <v/>
      </c>
      <c r="B31" s="117"/>
      <c r="C31" s="103"/>
      <c r="D31" s="92"/>
      <c r="E31" s="105"/>
      <c r="F31" s="106"/>
      <c r="G31" s="107"/>
      <c r="H31" s="7" t="s">
        <v>78</v>
      </c>
      <c r="I31" s="52">
        <v>0</v>
      </c>
      <c r="J31" s="90"/>
      <c r="K31" s="86"/>
      <c r="L31" s="100"/>
      <c r="M31" s="90"/>
      <c r="N31" s="97"/>
      <c r="O31" s="92"/>
      <c r="P31" s="92"/>
      <c r="Q31" s="92"/>
      <c r="R31" s="92"/>
    </row>
    <row r="32" spans="1:18" x14ac:dyDescent="0.45">
      <c r="A32" t="str">
        <f>IF($C32="施設管理者：",IF($D32="","",(COUNTIF($C$12:C32,"施設管理者：")+INT(MAX('使用不可　（諸油脂）'!$A:$A)/100))*100),IF(OR(C32="",C32="維持管理費："),"",IF(C30="施設管理者：",A30+1,A26+1)))</f>
        <v/>
      </c>
      <c r="B32" s="117"/>
      <c r="C32" s="103"/>
      <c r="D32" s="104"/>
      <c r="E32" s="105">
        <v>0</v>
      </c>
      <c r="F32" s="106"/>
      <c r="G32" s="107">
        <v>0</v>
      </c>
      <c r="H32" s="5"/>
      <c r="I32" s="49">
        <f>SUM(I34:I37)</f>
        <v>0</v>
      </c>
      <c r="J32" s="88"/>
      <c r="K32" s="87"/>
      <c r="L32" s="99" t="str">
        <f>IF(MID(K32,2,1)="E","●","")</f>
        <v/>
      </c>
      <c r="M32" s="88"/>
      <c r="N32" s="97"/>
      <c r="O32" s="92"/>
      <c r="P32" s="92"/>
      <c r="Q32" s="92"/>
      <c r="R32" s="92"/>
    </row>
    <row r="33" spans="1:18" x14ac:dyDescent="0.45">
      <c r="A33" t="str">
        <f>IF($C33="施設管理者：",IF($D33="","",(COUNTIF($C$12:C33,"施設管理者：")+INT(MAX('使用不可　（諸油脂）'!$A:$A)/100))*100),IF(OR(C33="",C33="維持管理費："),"",IF(C31="施設管理者：",A31+1,A27+1)))</f>
        <v/>
      </c>
      <c r="B33" s="117"/>
      <c r="C33" s="103"/>
      <c r="D33" s="92"/>
      <c r="E33" s="105"/>
      <c r="F33" s="106"/>
      <c r="G33" s="107"/>
      <c r="H33" s="6" t="s">
        <v>73</v>
      </c>
      <c r="I33" s="50"/>
      <c r="J33" s="89"/>
      <c r="K33" s="85"/>
      <c r="L33" s="94"/>
      <c r="M33" s="89"/>
      <c r="N33" s="97"/>
      <c r="O33" s="92"/>
      <c r="P33" s="92"/>
      <c r="Q33" s="92"/>
      <c r="R33" s="92"/>
    </row>
    <row r="34" spans="1:18" x14ac:dyDescent="0.45">
      <c r="A34" t="str">
        <f>IF($C34="施設管理者：",IF($D34="","",(COUNTIF($C$12:C34,"施設管理者：")+INT(MAX('使用不可　（諸油脂）'!$A:$A)/100))*100),IF(OR(C34="",C34="維持管理費："),"",IF(C32="施設管理者：",A32+1,A28+1)))</f>
        <v/>
      </c>
      <c r="B34" s="117"/>
      <c r="C34" s="103"/>
      <c r="D34" s="92"/>
      <c r="E34" s="105"/>
      <c r="F34" s="106"/>
      <c r="G34" s="107"/>
      <c r="H34" s="6" t="s">
        <v>74</v>
      </c>
      <c r="I34" s="51">
        <v>0</v>
      </c>
      <c r="J34" s="89"/>
      <c r="K34" s="86"/>
      <c r="L34" s="100"/>
      <c r="M34" s="101"/>
      <c r="N34" s="102"/>
      <c r="O34" s="93"/>
      <c r="P34" s="93"/>
      <c r="Q34" s="93"/>
      <c r="R34" s="93"/>
    </row>
    <row r="35" spans="1:18" x14ac:dyDescent="0.45">
      <c r="A35" t="str">
        <f>IF($C35="施設管理者：",IF($D35="","",(COUNTIF($C$12:C35,"施設管理者：")+INT(MAX('使用不可　（諸油脂）'!$A:$A)/100))*100),IF(OR(C35="",C35="維持管理費："),"",IF(C33="施設管理者：",A33+1,A29+1)))</f>
        <v/>
      </c>
      <c r="B35" s="117"/>
      <c r="C35" s="103"/>
      <c r="D35" s="92"/>
      <c r="E35" s="105"/>
      <c r="F35" s="106"/>
      <c r="G35" s="107"/>
      <c r="H35" s="6" t="s">
        <v>75</v>
      </c>
      <c r="I35" s="51">
        <v>0</v>
      </c>
      <c r="J35" s="89"/>
      <c r="K35" s="85"/>
      <c r="L35" s="94" t="str">
        <f>IF(MID(K35,2,1)="E","●","")</f>
        <v/>
      </c>
      <c r="M35" s="89"/>
      <c r="N35" s="96"/>
      <c r="O35" s="98"/>
      <c r="P35" s="98"/>
      <c r="Q35" s="98"/>
      <c r="R35" s="98"/>
    </row>
    <row r="36" spans="1:18" x14ac:dyDescent="0.45">
      <c r="A36" t="str">
        <f>IF($C36="施設管理者：",IF($D36="","",(COUNTIF($C$12:C36,"施設管理者：")+INT(MAX('使用不可　（諸油脂）'!$A:$A)/100))*100),IF(OR(C36="",C36="維持管理費："),"",IF(C34="施設管理者：",A34+1,A30+1)))</f>
        <v/>
      </c>
      <c r="B36" s="117"/>
      <c r="C36" s="103"/>
      <c r="D36" s="92"/>
      <c r="E36" s="105"/>
      <c r="F36" s="106"/>
      <c r="G36" s="107"/>
      <c r="H36" s="6" t="s">
        <v>77</v>
      </c>
      <c r="I36" s="51">
        <v>0</v>
      </c>
      <c r="J36" s="89"/>
      <c r="K36" s="85"/>
      <c r="L36" s="94"/>
      <c r="M36" s="89"/>
      <c r="N36" s="97"/>
      <c r="O36" s="92"/>
      <c r="P36" s="92"/>
      <c r="Q36" s="92"/>
      <c r="R36" s="92"/>
    </row>
    <row r="37" spans="1:18" x14ac:dyDescent="0.45">
      <c r="A37" t="str">
        <f>IF($C37="施設管理者：",IF($D37="","",(COUNTIF($C$12:C37,"施設管理者：")+INT(MAX('使用不可　（諸油脂）'!$A:$A)/100))*100),IF(OR(C37="",C37="維持管理費："),"",IF(C35="施設管理者：",A35+1,A31+1)))</f>
        <v/>
      </c>
      <c r="B37" s="117"/>
      <c r="C37" s="103"/>
      <c r="D37" s="92"/>
      <c r="E37" s="105"/>
      <c r="F37" s="106"/>
      <c r="G37" s="107"/>
      <c r="H37" s="7" t="s">
        <v>78</v>
      </c>
      <c r="I37" s="52">
        <v>0</v>
      </c>
      <c r="J37" s="90"/>
      <c r="K37" s="86"/>
      <c r="L37" s="100"/>
      <c r="M37" s="90"/>
      <c r="N37" s="97"/>
      <c r="O37" s="92"/>
      <c r="P37" s="92"/>
      <c r="Q37" s="92"/>
      <c r="R37" s="92"/>
    </row>
    <row r="38" spans="1:18" ht="18.75" customHeight="1" x14ac:dyDescent="0.45">
      <c r="A38" t="str">
        <f>IF($C38="施設管理者：",IF($D38="","",(COUNTIF($C$12:C38,"施設管理者：")+INT(MAX('使用不可　（諸油脂）'!$A:$A)/100))*100),IF(OR(C38="",C38="維持管理費："),"",IF(C36="施設管理者：",A36+1,A32+1)))</f>
        <v/>
      </c>
      <c r="B38" s="117"/>
      <c r="C38" s="103"/>
      <c r="D38" s="104"/>
      <c r="E38" s="105">
        <v>0</v>
      </c>
      <c r="F38" s="106"/>
      <c r="G38" s="107">
        <v>0</v>
      </c>
      <c r="H38" s="5"/>
      <c r="I38" s="49">
        <f>SUM(I40:I43)</f>
        <v>0</v>
      </c>
      <c r="J38" s="88"/>
      <c r="K38" s="87"/>
      <c r="L38" s="99" t="str">
        <f>IF(MID(K38,2,1)="E","●","")</f>
        <v/>
      </c>
      <c r="M38" s="88"/>
      <c r="N38" s="97" t="s">
        <v>16</v>
      </c>
      <c r="O38" s="92"/>
      <c r="P38" s="92"/>
      <c r="Q38" s="92"/>
      <c r="R38" s="92"/>
    </row>
    <row r="39" spans="1:18" x14ac:dyDescent="0.45">
      <c r="A39" t="str">
        <f>IF($C39="施設管理者：",IF($D39="","",(COUNTIF($C$12:C39,"施設管理者：")+INT(MAX('使用不可　（諸油脂）'!$A:$A)/100))*100),IF(OR(C39="",C39="維持管理費："),"",IF(C37="施設管理者：",A37+1,A33+1)))</f>
        <v/>
      </c>
      <c r="B39" s="117"/>
      <c r="C39" s="103"/>
      <c r="D39" s="92"/>
      <c r="E39" s="105"/>
      <c r="F39" s="106"/>
      <c r="G39" s="107"/>
      <c r="H39" s="6" t="s">
        <v>73</v>
      </c>
      <c r="I39" s="50"/>
      <c r="J39" s="89"/>
      <c r="K39" s="85"/>
      <c r="L39" s="94"/>
      <c r="M39" s="89"/>
      <c r="N39" s="97"/>
      <c r="O39" s="92"/>
      <c r="P39" s="92"/>
      <c r="Q39" s="92"/>
      <c r="R39" s="92"/>
    </row>
    <row r="40" spans="1:18" x14ac:dyDescent="0.45">
      <c r="A40" t="str">
        <f>IF($C40="施設管理者：",IF($D40="","",(COUNTIF($C$12:C40,"施設管理者：")+INT(MAX('使用不可　（諸油脂）'!$A:$A)/100))*100),IF(OR(C40="",C40="維持管理費："),"",IF(C38="施設管理者：",A38+1,A34+1)))</f>
        <v/>
      </c>
      <c r="B40" s="117"/>
      <c r="C40" s="103"/>
      <c r="D40" s="92"/>
      <c r="E40" s="105"/>
      <c r="F40" s="106"/>
      <c r="G40" s="107"/>
      <c r="H40" s="6" t="s">
        <v>74</v>
      </c>
      <c r="I40" s="51">
        <v>0</v>
      </c>
      <c r="J40" s="89"/>
      <c r="K40" s="86"/>
      <c r="L40" s="100"/>
      <c r="M40" s="101"/>
      <c r="N40" s="102"/>
      <c r="O40" s="93"/>
      <c r="P40" s="93"/>
      <c r="Q40" s="93"/>
      <c r="R40" s="93"/>
    </row>
    <row r="41" spans="1:18" x14ac:dyDescent="0.45">
      <c r="A41" t="str">
        <f>IF($C41="施設管理者：",IF($D41="","",(COUNTIF($C$12:C41,"施設管理者：")+INT(MAX('使用不可　（諸油脂）'!$A:$A)/100))*100),IF(OR(C41="",C41="維持管理費："),"",IF(C39="施設管理者：",A39+1,A35+1)))</f>
        <v/>
      </c>
      <c r="B41" s="117"/>
      <c r="C41" s="103"/>
      <c r="D41" s="92"/>
      <c r="E41" s="105"/>
      <c r="F41" s="106"/>
      <c r="G41" s="107"/>
      <c r="H41" s="6" t="s">
        <v>75</v>
      </c>
      <c r="I41" s="51">
        <v>0</v>
      </c>
      <c r="J41" s="89"/>
      <c r="K41" s="85"/>
      <c r="L41" s="94" t="str">
        <f>IF(MID(K41,2,1)="E","●","")</f>
        <v/>
      </c>
      <c r="M41" s="89"/>
      <c r="N41" s="96"/>
      <c r="O41" s="98"/>
      <c r="P41" s="98"/>
      <c r="Q41" s="98"/>
      <c r="R41" s="98"/>
    </row>
    <row r="42" spans="1:18" x14ac:dyDescent="0.45">
      <c r="A42" t="str">
        <f>IF($C42="施設管理者：",IF($D42="","",(COUNTIF($C$12:C42,"施設管理者：")+INT(MAX('使用不可　（諸油脂）'!$A:$A)/100))*100),IF(OR(C42="",C42="維持管理費："),"",IF(C40="施設管理者：",A40+1,A36+1)))</f>
        <v/>
      </c>
      <c r="B42" s="117"/>
      <c r="C42" s="103"/>
      <c r="D42" s="92"/>
      <c r="E42" s="105"/>
      <c r="F42" s="106"/>
      <c r="G42" s="107"/>
      <c r="H42" s="6" t="s">
        <v>77</v>
      </c>
      <c r="I42" s="51">
        <v>0</v>
      </c>
      <c r="J42" s="89"/>
      <c r="K42" s="85"/>
      <c r="L42" s="94"/>
      <c r="M42" s="89"/>
      <c r="N42" s="97"/>
      <c r="O42" s="92"/>
      <c r="P42" s="92"/>
      <c r="Q42" s="92"/>
      <c r="R42" s="92"/>
    </row>
    <row r="43" spans="1:18" x14ac:dyDescent="0.45">
      <c r="A43" t="str">
        <f>IF($C43="施設管理者：",IF($D43="","",(COUNTIF($C$12:C43,"施設管理者：")+INT(MAX('使用不可　（諸油脂）'!$A:$A)/100))*100),IF(OR(C43="",C43="維持管理費："),"",IF(C41="施設管理者：",A41+1,A37+1)))</f>
        <v/>
      </c>
      <c r="B43" s="117"/>
      <c r="C43" s="103"/>
      <c r="D43" s="92"/>
      <c r="E43" s="105"/>
      <c r="F43" s="106"/>
      <c r="G43" s="107"/>
      <c r="H43" s="7" t="s">
        <v>78</v>
      </c>
      <c r="I43" s="52">
        <v>0</v>
      </c>
      <c r="J43" s="90"/>
      <c r="K43" s="86"/>
      <c r="L43" s="100"/>
      <c r="M43" s="90"/>
      <c r="N43" s="97"/>
      <c r="O43" s="92"/>
      <c r="P43" s="92"/>
      <c r="Q43" s="92"/>
      <c r="R43" s="92"/>
    </row>
    <row r="44" spans="1:18" x14ac:dyDescent="0.45">
      <c r="A44" t="str">
        <f>IF($C44="施設管理者：",IF($D44="","",(COUNTIF($C$12:C44,"施設管理者：")+INT(MAX('使用不可　（諸油脂）'!$A:$A)/100))*100),IF(OR(C44="",C44="維持管理費："),"",IF(C42="施設管理者：",A42+1,A38+1)))</f>
        <v/>
      </c>
      <c r="B44" s="117"/>
      <c r="C44" s="103"/>
      <c r="D44" s="104"/>
      <c r="E44" s="105">
        <v>0</v>
      </c>
      <c r="F44" s="106"/>
      <c r="G44" s="107">
        <v>0</v>
      </c>
      <c r="H44" s="5"/>
      <c r="I44" s="49">
        <f>SUM(I46:I49)</f>
        <v>0</v>
      </c>
      <c r="J44" s="88"/>
      <c r="K44" s="87"/>
      <c r="L44" s="99" t="str">
        <f>IF(MID(K44,2,1)="E","●","")</f>
        <v/>
      </c>
      <c r="M44" s="88"/>
      <c r="N44" s="97"/>
      <c r="O44" s="92"/>
      <c r="P44" s="92"/>
      <c r="Q44" s="92"/>
      <c r="R44" s="92"/>
    </row>
    <row r="45" spans="1:18" x14ac:dyDescent="0.45">
      <c r="A45" t="str">
        <f>IF($C45="施設管理者：",IF($D45="","",(COUNTIF($C$12:C45,"施設管理者：")+INT(MAX('使用不可　（諸油脂）'!$A:$A)/100))*100),IF(OR(C45="",C45="維持管理費："),"",IF(C43="施設管理者：",A43+1,A39+1)))</f>
        <v/>
      </c>
      <c r="B45" s="117"/>
      <c r="C45" s="103"/>
      <c r="D45" s="92"/>
      <c r="E45" s="105"/>
      <c r="F45" s="106"/>
      <c r="G45" s="107"/>
      <c r="H45" s="6" t="s">
        <v>73</v>
      </c>
      <c r="I45" s="50"/>
      <c r="J45" s="89"/>
      <c r="K45" s="85"/>
      <c r="L45" s="94"/>
      <c r="M45" s="89"/>
      <c r="N45" s="97"/>
      <c r="O45" s="92"/>
      <c r="P45" s="92"/>
      <c r="Q45" s="92"/>
      <c r="R45" s="92"/>
    </row>
    <row r="46" spans="1:18" x14ac:dyDescent="0.45">
      <c r="A46" t="str">
        <f>IF($C46="施設管理者：",IF($D46="","",(COUNTIF($C$12:C46,"施設管理者：")+INT(MAX('使用不可　（諸油脂）'!$A:$A)/100))*100),IF(OR(C46="",C46="維持管理費："),"",IF(C44="施設管理者：",A44+1,A40+1)))</f>
        <v/>
      </c>
      <c r="B46" s="117"/>
      <c r="C46" s="103"/>
      <c r="D46" s="92"/>
      <c r="E46" s="105"/>
      <c r="F46" s="106"/>
      <c r="G46" s="107"/>
      <c r="H46" s="6" t="s">
        <v>74</v>
      </c>
      <c r="I46" s="51">
        <v>0</v>
      </c>
      <c r="J46" s="89"/>
      <c r="K46" s="86"/>
      <c r="L46" s="100"/>
      <c r="M46" s="101"/>
      <c r="N46" s="102"/>
      <c r="O46" s="93"/>
      <c r="P46" s="93"/>
      <c r="Q46" s="93"/>
      <c r="R46" s="93"/>
    </row>
    <row r="47" spans="1:18" x14ac:dyDescent="0.45">
      <c r="A47" t="str">
        <f>IF($C47="施設管理者：",IF($D47="","",(COUNTIF($C$12:C47,"施設管理者：")+INT(MAX('使用不可　（諸油脂）'!$A:$A)/100))*100),IF(OR(C47="",C47="維持管理費："),"",IF(C45="施設管理者：",A45+1,A41+1)))</f>
        <v/>
      </c>
      <c r="B47" s="117"/>
      <c r="C47" s="103"/>
      <c r="D47" s="92"/>
      <c r="E47" s="105"/>
      <c r="F47" s="106"/>
      <c r="G47" s="107"/>
      <c r="H47" s="6" t="s">
        <v>75</v>
      </c>
      <c r="I47" s="51">
        <v>0</v>
      </c>
      <c r="J47" s="89"/>
      <c r="K47" s="85"/>
      <c r="L47" s="94" t="str">
        <f>IF(MID(K47,2,1)="E","●","")</f>
        <v/>
      </c>
      <c r="M47" s="89"/>
      <c r="N47" s="96"/>
      <c r="O47" s="98"/>
      <c r="P47" s="98"/>
      <c r="Q47" s="98"/>
      <c r="R47" s="98"/>
    </row>
    <row r="48" spans="1:18" x14ac:dyDescent="0.45">
      <c r="A48" t="str">
        <f>IF($C48="施設管理者：",IF($D48="","",(COUNTIF($C$12:C48,"施設管理者：")+INT(MAX('使用不可　（諸油脂）'!$A:$A)/100))*100),IF(OR(C48="",C48="維持管理費："),"",IF(C46="施設管理者：",A46+1,A42+1)))</f>
        <v/>
      </c>
      <c r="B48" s="117"/>
      <c r="C48" s="103"/>
      <c r="D48" s="92"/>
      <c r="E48" s="105"/>
      <c r="F48" s="106"/>
      <c r="G48" s="107"/>
      <c r="H48" s="6" t="s">
        <v>77</v>
      </c>
      <c r="I48" s="51">
        <v>0</v>
      </c>
      <c r="J48" s="89"/>
      <c r="K48" s="85"/>
      <c r="L48" s="94"/>
      <c r="M48" s="89"/>
      <c r="N48" s="97"/>
      <c r="O48" s="92"/>
      <c r="P48" s="92"/>
      <c r="Q48" s="92"/>
      <c r="R48" s="92"/>
    </row>
    <row r="49" spans="1:18" x14ac:dyDescent="0.45">
      <c r="A49" t="str">
        <f>IF($C49="施設管理者：",IF($D49="","",(COUNTIF($C$12:C49,"施設管理者：")+INT(MAX('使用不可　（諸油脂）'!$A:$A)/100))*100),IF(OR(C49="",C49="維持管理費："),"",IF(C47="施設管理者：",A47+1,A43+1)))</f>
        <v/>
      </c>
      <c r="B49" s="117"/>
      <c r="C49" s="103"/>
      <c r="D49" s="92"/>
      <c r="E49" s="105"/>
      <c r="F49" s="106"/>
      <c r="G49" s="107"/>
      <c r="H49" s="7" t="s">
        <v>78</v>
      </c>
      <c r="I49" s="52">
        <v>0</v>
      </c>
      <c r="J49" s="90"/>
      <c r="K49" s="86"/>
      <c r="L49" s="100"/>
      <c r="M49" s="90"/>
      <c r="N49" s="97"/>
      <c r="O49" s="92"/>
      <c r="P49" s="92"/>
      <c r="Q49" s="92"/>
      <c r="R49" s="92"/>
    </row>
    <row r="50" spans="1:18" ht="18.75" customHeight="1" x14ac:dyDescent="0.45">
      <c r="A50" t="str">
        <f>IF($C50="施設管理者：",IF($D50="","",(COUNTIF($C$12:C50,"施設管理者：")+INT(MAX('使用不可　（諸油脂）'!$A:$A)/100))*100),IF(OR(C50="",C50="維持管理費："),"",IF(C48="施設管理者：",A48+1,A44+1)))</f>
        <v/>
      </c>
      <c r="B50" s="117"/>
      <c r="C50" s="103"/>
      <c r="D50" s="104"/>
      <c r="E50" s="105">
        <v>0</v>
      </c>
      <c r="F50" s="106"/>
      <c r="G50" s="107">
        <v>0</v>
      </c>
      <c r="H50" s="5"/>
      <c r="I50" s="49">
        <f>SUM(I52:I55)</f>
        <v>0</v>
      </c>
      <c r="J50" s="88"/>
      <c r="K50" s="87"/>
      <c r="L50" s="99" t="str">
        <f>IF(MID(K50,2,1)="E","●","")</f>
        <v/>
      </c>
      <c r="M50" s="88"/>
      <c r="N50" s="97" t="s">
        <v>16</v>
      </c>
      <c r="O50" s="92"/>
      <c r="P50" s="92"/>
      <c r="Q50" s="92"/>
      <c r="R50" s="92"/>
    </row>
    <row r="51" spans="1:18" x14ac:dyDescent="0.45">
      <c r="A51" t="str">
        <f>IF($C51="施設管理者：",IF($D51="","",(COUNTIF($C$12:C51,"施設管理者：")+INT(MAX('使用不可　（諸油脂）'!$A:$A)/100))*100),IF(OR(C51="",C51="維持管理費："),"",IF(C49="施設管理者：",A49+1,A45+1)))</f>
        <v/>
      </c>
      <c r="B51" s="117"/>
      <c r="C51" s="103"/>
      <c r="D51" s="92"/>
      <c r="E51" s="105"/>
      <c r="F51" s="106"/>
      <c r="G51" s="107"/>
      <c r="H51" s="6" t="s">
        <v>73</v>
      </c>
      <c r="I51" s="50"/>
      <c r="J51" s="89"/>
      <c r="K51" s="85"/>
      <c r="L51" s="94"/>
      <c r="M51" s="89"/>
      <c r="N51" s="97"/>
      <c r="O51" s="92"/>
      <c r="P51" s="92"/>
      <c r="Q51" s="92"/>
      <c r="R51" s="92"/>
    </row>
    <row r="52" spans="1:18" x14ac:dyDescent="0.45">
      <c r="A52" t="str">
        <f>IF($C52="施設管理者：",IF($D52="","",(COUNTIF($C$12:C52,"施設管理者：")+INT(MAX('使用不可　（諸油脂）'!$A:$A)/100))*100),IF(OR(C52="",C52="維持管理費："),"",IF(C50="施設管理者：",A50+1,A46+1)))</f>
        <v/>
      </c>
      <c r="B52" s="117"/>
      <c r="C52" s="103"/>
      <c r="D52" s="92"/>
      <c r="E52" s="105"/>
      <c r="F52" s="106"/>
      <c r="G52" s="107"/>
      <c r="H52" s="6" t="s">
        <v>74</v>
      </c>
      <c r="I52" s="51">
        <v>0</v>
      </c>
      <c r="J52" s="89"/>
      <c r="K52" s="86"/>
      <c r="L52" s="100"/>
      <c r="M52" s="101"/>
      <c r="N52" s="102"/>
      <c r="O52" s="93"/>
      <c r="P52" s="93"/>
      <c r="Q52" s="93"/>
      <c r="R52" s="93"/>
    </row>
    <row r="53" spans="1:18" x14ac:dyDescent="0.45">
      <c r="A53" t="str">
        <f>IF($C53="施設管理者：",IF($D53="","",(COUNTIF($C$12:C53,"施設管理者：")+INT(MAX('使用不可　（諸油脂）'!$A:$A)/100))*100),IF(OR(C53="",C53="維持管理費："),"",IF(C51="施設管理者：",A51+1,A47+1)))</f>
        <v/>
      </c>
      <c r="B53" s="117"/>
      <c r="C53" s="103"/>
      <c r="D53" s="92"/>
      <c r="E53" s="105"/>
      <c r="F53" s="106"/>
      <c r="G53" s="107"/>
      <c r="H53" s="6" t="s">
        <v>75</v>
      </c>
      <c r="I53" s="51">
        <v>0</v>
      </c>
      <c r="J53" s="89"/>
      <c r="K53" s="85"/>
      <c r="L53" s="94" t="str">
        <f>IF(MID(K53,2,1)="E","●","")</f>
        <v/>
      </c>
      <c r="M53" s="89"/>
      <c r="N53" s="96"/>
      <c r="O53" s="98"/>
      <c r="P53" s="98"/>
      <c r="Q53" s="98"/>
      <c r="R53" s="98"/>
    </row>
    <row r="54" spans="1:18" x14ac:dyDescent="0.45">
      <c r="A54" t="str">
        <f>IF($C54="施設管理者：",IF($D54="","",(COUNTIF($C$12:C54,"施設管理者：")+INT(MAX('使用不可　（諸油脂）'!$A:$A)/100))*100),IF(OR(C54="",C54="維持管理費："),"",IF(C52="施設管理者：",A52+1,A48+1)))</f>
        <v/>
      </c>
      <c r="B54" s="117"/>
      <c r="C54" s="103"/>
      <c r="D54" s="92"/>
      <c r="E54" s="105"/>
      <c r="F54" s="106"/>
      <c r="G54" s="107"/>
      <c r="H54" s="6" t="s">
        <v>77</v>
      </c>
      <c r="I54" s="51">
        <v>0</v>
      </c>
      <c r="J54" s="89"/>
      <c r="K54" s="85"/>
      <c r="L54" s="94"/>
      <c r="M54" s="89"/>
      <c r="N54" s="97"/>
      <c r="O54" s="92"/>
      <c r="P54" s="92"/>
      <c r="Q54" s="92"/>
      <c r="R54" s="92"/>
    </row>
    <row r="55" spans="1:18" x14ac:dyDescent="0.45">
      <c r="A55" t="str">
        <f>IF($C55="施設管理者：",IF($D55="","",(COUNTIF($C$12:C55,"施設管理者：")+INT(MAX('使用不可　（諸油脂）'!$A:$A)/100))*100),IF(OR(C55="",C55="維持管理費："),"",IF(C53="施設管理者：",A53+1,A49+1)))</f>
        <v/>
      </c>
      <c r="B55" s="117"/>
      <c r="C55" s="103"/>
      <c r="D55" s="92"/>
      <c r="E55" s="105"/>
      <c r="F55" s="106"/>
      <c r="G55" s="107"/>
      <c r="H55" s="7" t="s">
        <v>78</v>
      </c>
      <c r="I55" s="52">
        <v>0</v>
      </c>
      <c r="J55" s="90"/>
      <c r="K55" s="86"/>
      <c r="L55" s="100"/>
      <c r="M55" s="90"/>
      <c r="N55" s="97"/>
      <c r="O55" s="92"/>
      <c r="P55" s="92"/>
      <c r="Q55" s="92"/>
      <c r="R55" s="92"/>
    </row>
    <row r="56" spans="1:18" x14ac:dyDescent="0.45">
      <c r="A56" t="str">
        <f>IF($C56="施設管理者：",IF($D56="","",(COUNTIF($C$12:C56,"施設管理者：")+INT(MAX('使用不可　（諸油脂）'!$A:$A)/100))*100),IF(OR(C56="",C56="維持管理費："),"",IF(C54="施設管理者：",A54+1,A50+1)))</f>
        <v/>
      </c>
      <c r="B56" s="117"/>
      <c r="C56" s="103"/>
      <c r="D56" s="104"/>
      <c r="E56" s="105">
        <v>0</v>
      </c>
      <c r="F56" s="106"/>
      <c r="G56" s="107">
        <v>0</v>
      </c>
      <c r="H56" s="5"/>
      <c r="I56" s="49">
        <f>SUM(I58:I61)</f>
        <v>0</v>
      </c>
      <c r="J56" s="88"/>
      <c r="K56" s="87"/>
      <c r="L56" s="99" t="str">
        <f>IF(MID(K56,2,1)="E","●","")</f>
        <v/>
      </c>
      <c r="M56" s="88"/>
      <c r="N56" s="97"/>
      <c r="O56" s="92"/>
      <c r="P56" s="92"/>
      <c r="Q56" s="92"/>
      <c r="R56" s="92"/>
    </row>
    <row r="57" spans="1:18" x14ac:dyDescent="0.45">
      <c r="A57" t="str">
        <f>IF($C57="施設管理者：",IF($D57="","",(COUNTIF($C$12:C57,"施設管理者：")+INT(MAX('使用不可　（諸油脂）'!$A:$A)/100))*100),IF(OR(C57="",C57="維持管理費："),"",IF(C55="施設管理者：",A55+1,A51+1)))</f>
        <v/>
      </c>
      <c r="B57" s="117"/>
      <c r="C57" s="103"/>
      <c r="D57" s="92"/>
      <c r="E57" s="105"/>
      <c r="F57" s="106"/>
      <c r="G57" s="107"/>
      <c r="H57" s="6" t="s">
        <v>73</v>
      </c>
      <c r="I57" s="50"/>
      <c r="J57" s="89"/>
      <c r="K57" s="85"/>
      <c r="L57" s="94"/>
      <c r="M57" s="89"/>
      <c r="N57" s="97"/>
      <c r="O57" s="92"/>
      <c r="P57" s="92"/>
      <c r="Q57" s="92"/>
      <c r="R57" s="92"/>
    </row>
    <row r="58" spans="1:18" x14ac:dyDescent="0.45">
      <c r="A58" t="str">
        <f>IF($C58="施設管理者：",IF($D58="","",(COUNTIF($C$12:C58,"施設管理者：")+INT(MAX('使用不可　（諸油脂）'!$A:$A)/100))*100),IF(OR(C58="",C58="維持管理費："),"",IF(C56="施設管理者：",A56+1,A52+1)))</f>
        <v/>
      </c>
      <c r="B58" s="117"/>
      <c r="C58" s="103"/>
      <c r="D58" s="92"/>
      <c r="E58" s="105"/>
      <c r="F58" s="106"/>
      <c r="G58" s="107"/>
      <c r="H58" s="6" t="s">
        <v>74</v>
      </c>
      <c r="I58" s="51">
        <v>0</v>
      </c>
      <c r="J58" s="89"/>
      <c r="K58" s="86"/>
      <c r="L58" s="100"/>
      <c r="M58" s="101"/>
      <c r="N58" s="102"/>
      <c r="O58" s="93"/>
      <c r="P58" s="93"/>
      <c r="Q58" s="93"/>
      <c r="R58" s="93"/>
    </row>
    <row r="59" spans="1:18" x14ac:dyDescent="0.45">
      <c r="A59" t="str">
        <f>IF($C59="施設管理者：",IF($D59="","",(COUNTIF($C$12:C59,"施設管理者：")+INT(MAX('使用不可　（諸油脂）'!$A:$A)/100))*100),IF(OR(C59="",C59="維持管理費："),"",IF(C57="施設管理者：",A57+1,A53+1)))</f>
        <v/>
      </c>
      <c r="B59" s="117"/>
      <c r="C59" s="103"/>
      <c r="D59" s="92"/>
      <c r="E59" s="105"/>
      <c r="F59" s="106"/>
      <c r="G59" s="107"/>
      <c r="H59" s="6" t="s">
        <v>75</v>
      </c>
      <c r="I59" s="51">
        <v>0</v>
      </c>
      <c r="J59" s="89"/>
      <c r="K59" s="85"/>
      <c r="L59" s="94" t="str">
        <f>IF(MID(K59,2,1)="E","●","")</f>
        <v/>
      </c>
      <c r="M59" s="89"/>
      <c r="N59" s="96"/>
      <c r="O59" s="98"/>
      <c r="P59" s="98"/>
      <c r="Q59" s="98"/>
      <c r="R59" s="98"/>
    </row>
    <row r="60" spans="1:18" x14ac:dyDescent="0.45">
      <c r="A60" t="str">
        <f>IF($C60="施設管理者：",IF($D60="","",(COUNTIF($C$12:C60,"施設管理者：")+INT(MAX('使用不可　（諸油脂）'!$A:$A)/100))*100),IF(OR(C60="",C60="維持管理費："),"",IF(C58="施設管理者：",A58+1,A54+1)))</f>
        <v/>
      </c>
      <c r="B60" s="117"/>
      <c r="C60" s="103"/>
      <c r="D60" s="92"/>
      <c r="E60" s="105"/>
      <c r="F60" s="106"/>
      <c r="G60" s="107"/>
      <c r="H60" s="6" t="s">
        <v>77</v>
      </c>
      <c r="I60" s="51">
        <v>0</v>
      </c>
      <c r="J60" s="89"/>
      <c r="K60" s="85"/>
      <c r="L60" s="94"/>
      <c r="M60" s="89"/>
      <c r="N60" s="97"/>
      <c r="O60" s="92"/>
      <c r="P60" s="92"/>
      <c r="Q60" s="92"/>
      <c r="R60" s="92"/>
    </row>
    <row r="61" spans="1:18" x14ac:dyDescent="0.45">
      <c r="A61" t="str">
        <f>IF($C61="施設管理者：",IF($D61="","",(COUNTIF($C$12:C61,"施設管理者：")+INT(MAX('使用不可　（諸油脂）'!$A:$A)/100))*100),IF(OR(C61="",C61="維持管理費："),"",IF(C59="施設管理者：",A59+1,A55+1)))</f>
        <v/>
      </c>
      <c r="B61" s="117"/>
      <c r="C61" s="103"/>
      <c r="D61" s="92"/>
      <c r="E61" s="105"/>
      <c r="F61" s="106"/>
      <c r="G61" s="107"/>
      <c r="H61" s="7" t="s">
        <v>78</v>
      </c>
      <c r="I61" s="52">
        <v>0</v>
      </c>
      <c r="J61" s="90"/>
      <c r="K61" s="86"/>
      <c r="L61" s="100"/>
      <c r="M61" s="90"/>
      <c r="N61" s="97"/>
      <c r="O61" s="92"/>
      <c r="P61" s="92"/>
      <c r="Q61" s="92"/>
      <c r="R61" s="92"/>
    </row>
    <row r="62" spans="1:18" ht="18.75" customHeight="1" x14ac:dyDescent="0.45">
      <c r="A62" t="str">
        <f>IF($C62="施設管理者：",IF($D62="","",(COUNTIF($C$12:C62,"施設管理者：")+INT(MAX('使用不可　（諸油脂）'!$A:$A)/100))*100),IF(OR(C62="",C62="維持管理費："),"",IF(C60="施設管理者：",A60+1,A56+1)))</f>
        <v/>
      </c>
      <c r="B62" s="117"/>
      <c r="C62" s="103"/>
      <c r="D62" s="104"/>
      <c r="E62" s="105">
        <v>0</v>
      </c>
      <c r="F62" s="106"/>
      <c r="G62" s="107">
        <v>0</v>
      </c>
      <c r="H62" s="5"/>
      <c r="I62" s="49">
        <f>SUM(I64:I67)</f>
        <v>0</v>
      </c>
      <c r="J62" s="88"/>
      <c r="K62" s="87"/>
      <c r="L62" s="99" t="str">
        <f>IF(MID(K62,2,1)="E","●","")</f>
        <v/>
      </c>
      <c r="M62" s="88"/>
      <c r="N62" s="97" t="s">
        <v>16</v>
      </c>
      <c r="O62" s="92"/>
      <c r="P62" s="92"/>
      <c r="Q62" s="92"/>
      <c r="R62" s="92"/>
    </row>
    <row r="63" spans="1:18" x14ac:dyDescent="0.45">
      <c r="A63" t="str">
        <f>IF($C63="施設管理者：",IF($D63="","",(COUNTIF($C$12:C63,"施設管理者：")+INT(MAX('使用不可　（諸油脂）'!$A:$A)/100))*100),IF(OR(C63="",C63="維持管理費："),"",IF(C61="施設管理者：",A61+1,A57+1)))</f>
        <v/>
      </c>
      <c r="B63" s="117"/>
      <c r="C63" s="103"/>
      <c r="D63" s="92"/>
      <c r="E63" s="105"/>
      <c r="F63" s="106"/>
      <c r="G63" s="107"/>
      <c r="H63" s="6" t="s">
        <v>73</v>
      </c>
      <c r="I63" s="50"/>
      <c r="J63" s="89"/>
      <c r="K63" s="85"/>
      <c r="L63" s="94"/>
      <c r="M63" s="89"/>
      <c r="N63" s="97"/>
      <c r="O63" s="92"/>
      <c r="P63" s="92"/>
      <c r="Q63" s="92"/>
      <c r="R63" s="92"/>
    </row>
    <row r="64" spans="1:18" x14ac:dyDescent="0.45">
      <c r="A64" t="str">
        <f>IF($C64="施設管理者：",IF($D64="","",(COUNTIF($C$12:C64,"施設管理者：")+INT(MAX('使用不可　（諸油脂）'!$A:$A)/100))*100),IF(OR(C64="",C64="維持管理費："),"",IF(C62="施設管理者：",A62+1,A58+1)))</f>
        <v/>
      </c>
      <c r="B64" s="117"/>
      <c r="C64" s="103"/>
      <c r="D64" s="92"/>
      <c r="E64" s="105"/>
      <c r="F64" s="106"/>
      <c r="G64" s="107"/>
      <c r="H64" s="6" t="s">
        <v>74</v>
      </c>
      <c r="I64" s="51">
        <v>0</v>
      </c>
      <c r="J64" s="89"/>
      <c r="K64" s="86"/>
      <c r="L64" s="100"/>
      <c r="M64" s="101"/>
      <c r="N64" s="102"/>
      <c r="O64" s="93"/>
      <c r="P64" s="93"/>
      <c r="Q64" s="93"/>
      <c r="R64" s="93"/>
    </row>
    <row r="65" spans="1:18" x14ac:dyDescent="0.45">
      <c r="A65" t="str">
        <f>IF($C65="施設管理者：",IF($D65="","",(COUNTIF($C$12:C65,"施設管理者：")+INT(MAX('使用不可　（諸油脂）'!$A:$A)/100))*100),IF(OR(C65="",C65="維持管理費："),"",IF(C63="施設管理者：",A63+1,A59+1)))</f>
        <v/>
      </c>
      <c r="B65" s="117"/>
      <c r="C65" s="103"/>
      <c r="D65" s="92"/>
      <c r="E65" s="105"/>
      <c r="F65" s="106"/>
      <c r="G65" s="107"/>
      <c r="H65" s="6" t="s">
        <v>75</v>
      </c>
      <c r="I65" s="51">
        <v>0</v>
      </c>
      <c r="J65" s="89"/>
      <c r="K65" s="85"/>
      <c r="L65" s="94" t="str">
        <f>IF(MID(K65,2,1)="E","●","")</f>
        <v/>
      </c>
      <c r="M65" s="89"/>
      <c r="N65" s="96"/>
      <c r="O65" s="98"/>
      <c r="P65" s="98"/>
      <c r="Q65" s="98"/>
      <c r="R65" s="98"/>
    </row>
    <row r="66" spans="1:18" x14ac:dyDescent="0.45">
      <c r="A66" t="str">
        <f>IF($C66="施設管理者：",IF($D66="","",(COUNTIF($C$12:C66,"施設管理者：")+INT(MAX('使用不可　（諸油脂）'!$A:$A)/100))*100),IF(OR(C66="",C66="維持管理費："),"",IF(C64="施設管理者：",A64+1,A60+1)))</f>
        <v/>
      </c>
      <c r="B66" s="117"/>
      <c r="C66" s="103"/>
      <c r="D66" s="92"/>
      <c r="E66" s="105"/>
      <c r="F66" s="106"/>
      <c r="G66" s="107"/>
      <c r="H66" s="6" t="s">
        <v>77</v>
      </c>
      <c r="I66" s="51">
        <v>0</v>
      </c>
      <c r="J66" s="89"/>
      <c r="K66" s="85"/>
      <c r="L66" s="94"/>
      <c r="M66" s="89"/>
      <c r="N66" s="97"/>
      <c r="O66" s="92"/>
      <c r="P66" s="92"/>
      <c r="Q66" s="92"/>
      <c r="R66" s="92"/>
    </row>
    <row r="67" spans="1:18" x14ac:dyDescent="0.45">
      <c r="A67" t="str">
        <f>IF($C67="施設管理者：",IF($D67="","",(COUNTIF($C$12:C67,"施設管理者：")+INT(MAX('使用不可　（諸油脂）'!$A:$A)/100))*100),IF(OR(C67="",C67="維持管理費："),"",IF(C65="施設管理者：",A65+1,A61+1)))</f>
        <v/>
      </c>
      <c r="B67" s="117"/>
      <c r="C67" s="103"/>
      <c r="D67" s="92"/>
      <c r="E67" s="105"/>
      <c r="F67" s="106"/>
      <c r="G67" s="107"/>
      <c r="H67" s="7" t="s">
        <v>78</v>
      </c>
      <c r="I67" s="52">
        <v>0</v>
      </c>
      <c r="J67" s="90"/>
      <c r="K67" s="86"/>
      <c r="L67" s="100"/>
      <c r="M67" s="90"/>
      <c r="N67" s="97"/>
      <c r="O67" s="92"/>
      <c r="P67" s="92"/>
      <c r="Q67" s="92"/>
      <c r="R67" s="92"/>
    </row>
    <row r="68" spans="1:18" x14ac:dyDescent="0.45">
      <c r="A68" t="str">
        <f>IF($C68="施設管理者：",IF($D68="","",(COUNTIF($C$12:C68,"施設管理者：")+INT(MAX('使用不可　（諸油脂）'!$A:$A)/100))*100),IF(OR(C68="",C68="維持管理費："),"",IF(C66="施設管理者：",A66+1,A62+1)))</f>
        <v/>
      </c>
      <c r="B68" s="117"/>
      <c r="C68" s="103"/>
      <c r="D68" s="104"/>
      <c r="E68" s="105">
        <v>0</v>
      </c>
      <c r="F68" s="106"/>
      <c r="G68" s="107">
        <v>0</v>
      </c>
      <c r="H68" s="5"/>
      <c r="I68" s="49">
        <f>SUM(I70:I73)</f>
        <v>0</v>
      </c>
      <c r="J68" s="88"/>
      <c r="K68" s="87"/>
      <c r="L68" s="99" t="str">
        <f>IF(MID(K68,2,1)="E","●","")</f>
        <v/>
      </c>
      <c r="M68" s="88"/>
      <c r="N68" s="97"/>
      <c r="O68" s="92"/>
      <c r="P68" s="92"/>
      <c r="Q68" s="92"/>
      <c r="R68" s="92"/>
    </row>
    <row r="69" spans="1:18" x14ac:dyDescent="0.45">
      <c r="A69" t="str">
        <f>IF($C69="施設管理者：",IF($D69="","",(COUNTIF($C$12:C69,"施設管理者：")+INT(MAX('使用不可　（諸油脂）'!$A:$A)/100))*100),IF(OR(C69="",C69="維持管理費："),"",IF(C67="施設管理者：",A67+1,A63+1)))</f>
        <v/>
      </c>
      <c r="B69" s="117"/>
      <c r="C69" s="103"/>
      <c r="D69" s="92"/>
      <c r="E69" s="105"/>
      <c r="F69" s="106"/>
      <c r="G69" s="107"/>
      <c r="H69" s="6" t="s">
        <v>73</v>
      </c>
      <c r="I69" s="50"/>
      <c r="J69" s="89"/>
      <c r="K69" s="85"/>
      <c r="L69" s="94"/>
      <c r="M69" s="89"/>
      <c r="N69" s="97"/>
      <c r="O69" s="92"/>
      <c r="P69" s="92"/>
      <c r="Q69" s="92"/>
      <c r="R69" s="92"/>
    </row>
    <row r="70" spans="1:18" x14ac:dyDescent="0.45">
      <c r="A70" t="str">
        <f>IF($C70="施設管理者：",IF($D70="","",(COUNTIF($C$12:C70,"施設管理者：")+INT(MAX('使用不可　（諸油脂）'!$A:$A)/100))*100),IF(OR(C70="",C70="維持管理費："),"",IF(C68="施設管理者：",A68+1,A64+1)))</f>
        <v/>
      </c>
      <c r="B70" s="117"/>
      <c r="C70" s="103"/>
      <c r="D70" s="92"/>
      <c r="E70" s="105"/>
      <c r="F70" s="106"/>
      <c r="G70" s="107"/>
      <c r="H70" s="6" t="s">
        <v>74</v>
      </c>
      <c r="I70" s="51">
        <v>0</v>
      </c>
      <c r="J70" s="89"/>
      <c r="K70" s="86"/>
      <c r="L70" s="100"/>
      <c r="M70" s="101"/>
      <c r="N70" s="102"/>
      <c r="O70" s="93"/>
      <c r="P70" s="93"/>
      <c r="Q70" s="93"/>
      <c r="R70" s="93"/>
    </row>
    <row r="71" spans="1:18" x14ac:dyDescent="0.45">
      <c r="A71" t="str">
        <f>IF($C71="施設管理者：",IF($D71="","",(COUNTIF($C$12:C71,"施設管理者：")+INT(MAX('使用不可　（諸油脂）'!$A:$A)/100))*100),IF(OR(C71="",C71="維持管理費："),"",IF(C69="施設管理者：",A69+1,A65+1)))</f>
        <v/>
      </c>
      <c r="B71" s="117"/>
      <c r="C71" s="103"/>
      <c r="D71" s="92"/>
      <c r="E71" s="105"/>
      <c r="F71" s="106"/>
      <c r="G71" s="107"/>
      <c r="H71" s="6" t="s">
        <v>75</v>
      </c>
      <c r="I71" s="51">
        <v>0</v>
      </c>
      <c r="J71" s="89"/>
      <c r="K71" s="85"/>
      <c r="L71" s="94" t="str">
        <f>IF(MID(K71,2,1)="E","●","")</f>
        <v/>
      </c>
      <c r="M71" s="89"/>
      <c r="N71" s="96"/>
      <c r="O71" s="98"/>
      <c r="P71" s="98"/>
      <c r="Q71" s="98"/>
      <c r="R71" s="98"/>
    </row>
    <row r="72" spans="1:18" x14ac:dyDescent="0.45">
      <c r="A72" t="str">
        <f>IF($C72="施設管理者：",IF($D72="","",(COUNTIF($C$12:C72,"施設管理者：")+INT(MAX('使用不可　（諸油脂）'!$A:$A)/100))*100),IF(OR(C72="",C72="維持管理費："),"",IF(C70="施設管理者：",A70+1,A66+1)))</f>
        <v/>
      </c>
      <c r="B72" s="117"/>
      <c r="C72" s="103"/>
      <c r="D72" s="92"/>
      <c r="E72" s="105"/>
      <c r="F72" s="106"/>
      <c r="G72" s="107"/>
      <c r="H72" s="6" t="s">
        <v>77</v>
      </c>
      <c r="I72" s="51">
        <v>0</v>
      </c>
      <c r="J72" s="89"/>
      <c r="K72" s="85"/>
      <c r="L72" s="94"/>
      <c r="M72" s="89"/>
      <c r="N72" s="97"/>
      <c r="O72" s="92"/>
      <c r="P72" s="92"/>
      <c r="Q72" s="92"/>
      <c r="R72" s="92"/>
    </row>
    <row r="73" spans="1:18" x14ac:dyDescent="0.45">
      <c r="A73" t="str">
        <f>IF($C73="施設管理者：",IF($D73="","",(COUNTIF($C$12:C73,"施設管理者：")+INT(MAX('使用不可　（諸油脂）'!$A:$A)/100))*100),IF(OR(C73="",C73="維持管理費："),"",IF(C71="施設管理者：",A71+1,A67+1)))</f>
        <v/>
      </c>
      <c r="B73" s="117"/>
      <c r="C73" s="103"/>
      <c r="D73" s="92"/>
      <c r="E73" s="105"/>
      <c r="F73" s="106"/>
      <c r="G73" s="107"/>
      <c r="H73" s="7" t="s">
        <v>78</v>
      </c>
      <c r="I73" s="52">
        <v>0</v>
      </c>
      <c r="J73" s="90"/>
      <c r="K73" s="86"/>
      <c r="L73" s="100"/>
      <c r="M73" s="90"/>
      <c r="N73" s="97"/>
      <c r="O73" s="92"/>
      <c r="P73" s="92"/>
      <c r="Q73" s="92"/>
      <c r="R73" s="92"/>
    </row>
    <row r="74" spans="1:18" x14ac:dyDescent="0.45">
      <c r="A74" t="str">
        <f>IF($C74="施設管理者：",IF($D74="","",(COUNTIF($C$12:C74,"施設管理者：")+INT(MAX('使用不可　（諸油脂）'!$A:$A)/100))*100),IF(OR(C74="",C74="維持管理費："),"",IF(C72="施設管理者：",A72+1,A68+1)))</f>
        <v/>
      </c>
      <c r="B74" s="117"/>
      <c r="C74" s="5" t="s">
        <v>64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9"/>
    </row>
    <row r="75" spans="1:18" x14ac:dyDescent="0.45">
      <c r="A75" t="str">
        <f>IF($C75="施設管理者：",IF($D75="","",(COUNTIF($C$12:C75,"施設管理者：")+INT(MAX('使用不可　（諸油脂）'!$A:$A)/100))*100),IF(OR(C75="",C75="維持管理費："),"",IF(C73="施設管理者：",A73+1,A69+1)))</f>
        <v/>
      </c>
      <c r="B75" s="117"/>
      <c r="C75" s="60" t="s">
        <v>65</v>
      </c>
      <c r="D75" s="110">
        <v>0</v>
      </c>
      <c r="E75" s="110"/>
      <c r="F75" s="111" t="s">
        <v>66</v>
      </c>
      <c r="G75" s="111"/>
      <c r="H75" s="63">
        <v>0</v>
      </c>
      <c r="I75" s="112" t="str">
        <f>"（維持管理費（管理に要する費用及び整備補修に要する費用）に占める諸油脂費及び電力料の割合："&amp;IFERROR(ROUNDDOWN($H75/$D75,3)*100,"")&amp;"％）"</f>
        <v>（維持管理費（管理に要する費用及び整備補修に要する費用）に占める諸油脂費及び電力料の割合：％）</v>
      </c>
      <c r="J75" s="112"/>
      <c r="K75" s="112"/>
      <c r="L75" s="112"/>
      <c r="M75" s="112"/>
      <c r="N75" s="112"/>
      <c r="O75" s="112"/>
      <c r="P75" s="112"/>
      <c r="Q75" s="112"/>
      <c r="R75" s="113"/>
    </row>
    <row r="76" spans="1:18" x14ac:dyDescent="0.45">
      <c r="A76" t="str">
        <f>IF($C76="施設管理者：",IF($D76="","",(COUNTIF($C$12:C76,"施設管理者：")+INT(MAX('使用不可　（諸油脂）'!$A:$A)/100))*100),IF(OR(C76="",C76="維持管理費："),"",IF(C74="施設管理者：",A74+1,A70+1)))</f>
        <v/>
      </c>
      <c r="B76" s="117"/>
      <c r="C76" s="103"/>
      <c r="D76" s="104"/>
      <c r="E76" s="105">
        <v>0</v>
      </c>
      <c r="F76" s="106"/>
      <c r="G76" s="107">
        <v>0</v>
      </c>
      <c r="H76" s="5"/>
      <c r="I76" s="49">
        <f>SUM(I78:I81)</f>
        <v>0</v>
      </c>
      <c r="J76" s="88"/>
      <c r="K76" s="87"/>
      <c r="L76" s="99" t="str">
        <f>IF(MID(K76,2,1)="E","●","")</f>
        <v/>
      </c>
      <c r="M76" s="88"/>
      <c r="N76" s="97" t="s">
        <v>16</v>
      </c>
      <c r="O76" s="92"/>
      <c r="P76" s="92"/>
      <c r="Q76" s="92"/>
      <c r="R76" s="92"/>
    </row>
    <row r="77" spans="1:18" x14ac:dyDescent="0.45">
      <c r="A77" t="str">
        <f>IF($C77="施設管理者：",IF($D77="","",(COUNTIF($C$12:C77,"施設管理者：")+INT(MAX('使用不可　（諸油脂）'!$A:$A)/100))*100),IF(OR(C77="",C77="維持管理費："),"",IF(C75="施設管理者：",A75+1,A71+1)))</f>
        <v/>
      </c>
      <c r="B77" s="117"/>
      <c r="C77" s="103"/>
      <c r="D77" s="92"/>
      <c r="E77" s="105"/>
      <c r="F77" s="106"/>
      <c r="G77" s="107"/>
      <c r="H77" s="6" t="s">
        <v>73</v>
      </c>
      <c r="I77" s="50"/>
      <c r="J77" s="89"/>
      <c r="K77" s="85"/>
      <c r="L77" s="94"/>
      <c r="M77" s="89"/>
      <c r="N77" s="97"/>
      <c r="O77" s="92"/>
      <c r="P77" s="92"/>
      <c r="Q77" s="92"/>
      <c r="R77" s="92"/>
    </row>
    <row r="78" spans="1:18" x14ac:dyDescent="0.45">
      <c r="A78" t="str">
        <f>IF($C78="施設管理者：",IF($D78="","",(COUNTIF($C$12:C78,"施設管理者：")+INT(MAX('使用不可　（諸油脂）'!$A:$A)/100))*100),IF(OR(C78="",C78="維持管理費："),"",IF(C76="施設管理者：",A76+1,A72+1)))</f>
        <v/>
      </c>
      <c r="B78" s="117"/>
      <c r="C78" s="103"/>
      <c r="D78" s="92"/>
      <c r="E78" s="105"/>
      <c r="F78" s="106"/>
      <c r="G78" s="107"/>
      <c r="H78" s="6" t="s">
        <v>74</v>
      </c>
      <c r="I78" s="51">
        <v>0</v>
      </c>
      <c r="J78" s="89"/>
      <c r="K78" s="86"/>
      <c r="L78" s="100"/>
      <c r="M78" s="101"/>
      <c r="N78" s="102"/>
      <c r="O78" s="93"/>
      <c r="P78" s="93"/>
      <c r="Q78" s="93"/>
      <c r="R78" s="93"/>
    </row>
    <row r="79" spans="1:18" x14ac:dyDescent="0.45">
      <c r="A79" t="str">
        <f>IF($C79="施設管理者：",IF($D79="","",(COUNTIF($C$12:C79,"施設管理者：")+INT(MAX('使用不可　（諸油脂）'!$A:$A)/100))*100),IF(OR(C79="",C79="維持管理費："),"",IF(C77="施設管理者：",A77+1,A73+1)))</f>
        <v/>
      </c>
      <c r="B79" s="117"/>
      <c r="C79" s="103"/>
      <c r="D79" s="92"/>
      <c r="E79" s="105"/>
      <c r="F79" s="106"/>
      <c r="G79" s="107"/>
      <c r="H79" s="6" t="s">
        <v>75</v>
      </c>
      <c r="I79" s="51">
        <v>0</v>
      </c>
      <c r="J79" s="89"/>
      <c r="K79" s="85"/>
      <c r="L79" s="94" t="str">
        <f>IF(MID(K79,2,1)="E","●","")</f>
        <v/>
      </c>
      <c r="M79" s="89"/>
      <c r="N79" s="96"/>
      <c r="O79" s="98"/>
      <c r="P79" s="98"/>
      <c r="Q79" s="98"/>
      <c r="R79" s="98"/>
    </row>
    <row r="80" spans="1:18" x14ac:dyDescent="0.45">
      <c r="A80" t="str">
        <f>IF($C80="施設管理者：",IF($D80="","",(COUNTIF($C$12:C80,"施設管理者：")+INT(MAX('使用不可　（諸油脂）'!$A:$A)/100))*100),IF(OR(C80="",C80="維持管理費："),"",IF(C78="施設管理者：",A78+1,A74+1)))</f>
        <v/>
      </c>
      <c r="B80" s="117"/>
      <c r="C80" s="103"/>
      <c r="D80" s="92"/>
      <c r="E80" s="105"/>
      <c r="F80" s="106"/>
      <c r="G80" s="107"/>
      <c r="H80" s="6" t="s">
        <v>77</v>
      </c>
      <c r="I80" s="51">
        <v>0</v>
      </c>
      <c r="J80" s="89"/>
      <c r="K80" s="85"/>
      <c r="L80" s="94"/>
      <c r="M80" s="89"/>
      <c r="N80" s="97"/>
      <c r="O80" s="92"/>
      <c r="P80" s="92"/>
      <c r="Q80" s="92"/>
      <c r="R80" s="92"/>
    </row>
    <row r="81" spans="1:18" x14ac:dyDescent="0.45">
      <c r="A81" t="str">
        <f>IF($C81="施設管理者：",IF($D81="","",(COUNTIF($C$12:C81,"施設管理者：")+INT(MAX('使用不可　（諸油脂）'!$A:$A)/100))*100),IF(OR(C81="",C81="維持管理費："),"",IF(C79="施設管理者：",A79+1,A75+1)))</f>
        <v/>
      </c>
      <c r="B81" s="117"/>
      <c r="C81" s="103"/>
      <c r="D81" s="92"/>
      <c r="E81" s="105"/>
      <c r="F81" s="106"/>
      <c r="G81" s="107"/>
      <c r="H81" s="7" t="s">
        <v>78</v>
      </c>
      <c r="I81" s="52">
        <v>0</v>
      </c>
      <c r="J81" s="90"/>
      <c r="K81" s="86"/>
      <c r="L81" s="100"/>
      <c r="M81" s="90"/>
      <c r="N81" s="97"/>
      <c r="O81" s="92"/>
      <c r="P81" s="92"/>
      <c r="Q81" s="92"/>
      <c r="R81" s="92"/>
    </row>
    <row r="82" spans="1:18" x14ac:dyDescent="0.45">
      <c r="A82" t="str">
        <f>IF($C82="施設管理者：",IF($D82="","",(COUNTIF($C$12:C82,"施設管理者：")+INT(MAX('使用不可　（諸油脂）'!$A:$A)/100))*100),IF(OR(C82="",C82="維持管理費："),"",IF(C80="施設管理者：",A80+1,A76+1)))</f>
        <v/>
      </c>
      <c r="B82" s="117"/>
      <c r="C82" s="103"/>
      <c r="D82" s="104"/>
      <c r="E82" s="105">
        <v>0</v>
      </c>
      <c r="F82" s="106"/>
      <c r="G82" s="107">
        <v>0</v>
      </c>
      <c r="H82" s="5"/>
      <c r="I82" s="49">
        <f>SUM(I84:I87)</f>
        <v>0</v>
      </c>
      <c r="J82" s="88"/>
      <c r="K82" s="87"/>
      <c r="L82" s="99" t="str">
        <f>IF(MID(K82,2,1)="E","●","")</f>
        <v/>
      </c>
      <c r="M82" s="88"/>
      <c r="N82" s="97"/>
      <c r="O82" s="92"/>
      <c r="P82" s="92"/>
      <c r="Q82" s="92"/>
      <c r="R82" s="92"/>
    </row>
    <row r="83" spans="1:18" x14ac:dyDescent="0.45">
      <c r="A83" t="str">
        <f>IF($C83="施設管理者：",IF($D83="","",(COUNTIF($C$12:C83,"施設管理者：")+INT(MAX('使用不可　（諸油脂）'!$A:$A)/100))*100),IF(OR(C83="",C83="維持管理費："),"",IF(C81="施設管理者：",A81+1,A77+1)))</f>
        <v/>
      </c>
      <c r="B83" s="117"/>
      <c r="C83" s="103"/>
      <c r="D83" s="92"/>
      <c r="E83" s="105"/>
      <c r="F83" s="106"/>
      <c r="G83" s="107"/>
      <c r="H83" s="6" t="s">
        <v>73</v>
      </c>
      <c r="I83" s="50"/>
      <c r="J83" s="89"/>
      <c r="K83" s="85"/>
      <c r="L83" s="94"/>
      <c r="M83" s="89"/>
      <c r="N83" s="97"/>
      <c r="O83" s="92"/>
      <c r="P83" s="92"/>
      <c r="Q83" s="92"/>
      <c r="R83" s="92"/>
    </row>
    <row r="84" spans="1:18" x14ac:dyDescent="0.45">
      <c r="A84" t="str">
        <f>IF($C84="施設管理者：",IF($D84="","",(COUNTIF($C$12:C84,"施設管理者：")+INT(MAX('使用不可　（諸油脂）'!$A:$A)/100))*100),IF(OR(C84="",C84="維持管理費："),"",IF(C82="施設管理者：",A82+1,A78+1)))</f>
        <v/>
      </c>
      <c r="B84" s="117"/>
      <c r="C84" s="103"/>
      <c r="D84" s="92"/>
      <c r="E84" s="105"/>
      <c r="F84" s="106"/>
      <c r="G84" s="107"/>
      <c r="H84" s="6" t="s">
        <v>74</v>
      </c>
      <c r="I84" s="51">
        <v>0</v>
      </c>
      <c r="J84" s="89"/>
      <c r="K84" s="86"/>
      <c r="L84" s="100"/>
      <c r="M84" s="101"/>
      <c r="N84" s="102"/>
      <c r="O84" s="93"/>
      <c r="P84" s="93"/>
      <c r="Q84" s="93"/>
      <c r="R84" s="93"/>
    </row>
    <row r="85" spans="1:18" x14ac:dyDescent="0.45">
      <c r="A85" t="str">
        <f>IF($C85="施設管理者：",IF($D85="","",(COUNTIF($C$12:C85,"施設管理者：")+INT(MAX('使用不可　（諸油脂）'!$A:$A)/100))*100),IF(OR(C85="",C85="維持管理費："),"",IF(C83="施設管理者：",A83+1,A79+1)))</f>
        <v/>
      </c>
      <c r="B85" s="117"/>
      <c r="C85" s="103"/>
      <c r="D85" s="92"/>
      <c r="E85" s="105"/>
      <c r="F85" s="106"/>
      <c r="G85" s="107"/>
      <c r="H85" s="6" t="s">
        <v>75</v>
      </c>
      <c r="I85" s="51">
        <v>0</v>
      </c>
      <c r="J85" s="89"/>
      <c r="K85" s="85"/>
      <c r="L85" s="94" t="str">
        <f>IF(MID(K85,2,1)="E","●","")</f>
        <v/>
      </c>
      <c r="M85" s="89"/>
      <c r="N85" s="96"/>
      <c r="O85" s="98"/>
      <c r="P85" s="98"/>
      <c r="Q85" s="98"/>
      <c r="R85" s="98"/>
    </row>
    <row r="86" spans="1:18" x14ac:dyDescent="0.45">
      <c r="A86" t="str">
        <f>IF($C86="施設管理者：",IF($D86="","",(COUNTIF($C$12:C86,"施設管理者：")+INT(MAX('使用不可　（諸油脂）'!$A:$A)/100))*100),IF(OR(C86="",C86="維持管理費："),"",IF(C84="施設管理者：",A84+1,A80+1)))</f>
        <v/>
      </c>
      <c r="B86" s="117"/>
      <c r="C86" s="103"/>
      <c r="D86" s="92"/>
      <c r="E86" s="105"/>
      <c r="F86" s="106"/>
      <c r="G86" s="107"/>
      <c r="H86" s="6" t="s">
        <v>77</v>
      </c>
      <c r="I86" s="51">
        <v>0</v>
      </c>
      <c r="J86" s="89"/>
      <c r="K86" s="85"/>
      <c r="L86" s="94"/>
      <c r="M86" s="89"/>
      <c r="N86" s="97"/>
      <c r="O86" s="92"/>
      <c r="P86" s="92"/>
      <c r="Q86" s="92"/>
      <c r="R86" s="92"/>
    </row>
    <row r="87" spans="1:18" x14ac:dyDescent="0.45">
      <c r="A87" t="str">
        <f>IF($C87="施設管理者：",IF($D87="","",(COUNTIF($C$12:C87,"施設管理者：")+INT(MAX('使用不可　（諸油脂）'!$A:$A)/100))*100),IF(OR(C87="",C87="維持管理費："),"",IF(C85="施設管理者：",A85+1,A81+1)))</f>
        <v/>
      </c>
      <c r="B87" s="117"/>
      <c r="C87" s="103"/>
      <c r="D87" s="92"/>
      <c r="E87" s="105"/>
      <c r="F87" s="106"/>
      <c r="G87" s="107"/>
      <c r="H87" s="7" t="s">
        <v>78</v>
      </c>
      <c r="I87" s="52">
        <v>0</v>
      </c>
      <c r="J87" s="90"/>
      <c r="K87" s="86"/>
      <c r="L87" s="100"/>
      <c r="M87" s="90"/>
      <c r="N87" s="97"/>
      <c r="O87" s="92"/>
      <c r="P87" s="92"/>
      <c r="Q87" s="92"/>
      <c r="R87" s="92"/>
    </row>
    <row r="88" spans="1:18" x14ac:dyDescent="0.45">
      <c r="A88" t="str">
        <f>IF($C88="施設管理者：",IF($D88="","",(COUNTIF($C$12:C88,"施設管理者：")+INT(MAX('使用不可　（諸油脂）'!$A:$A)/100))*100),IF(OR(C88="",C88="維持管理費："),"",IF(C86="施設管理者：",A86+1,A82+1)))</f>
        <v/>
      </c>
      <c r="B88" s="117"/>
      <c r="C88" s="103"/>
      <c r="D88" s="104"/>
      <c r="E88" s="105">
        <v>0</v>
      </c>
      <c r="F88" s="106"/>
      <c r="G88" s="107">
        <v>0</v>
      </c>
      <c r="H88" s="5"/>
      <c r="I88" s="49">
        <f>SUM(I90:I93)</f>
        <v>0</v>
      </c>
      <c r="J88" s="88"/>
      <c r="K88" s="87"/>
      <c r="L88" s="99" t="str">
        <f>IF(MID(K88,2,1)="E","●","")</f>
        <v/>
      </c>
      <c r="M88" s="88"/>
      <c r="N88" s="97" t="s">
        <v>16</v>
      </c>
      <c r="O88" s="92"/>
      <c r="P88" s="92"/>
      <c r="Q88" s="92"/>
      <c r="R88" s="92"/>
    </row>
    <row r="89" spans="1:18" x14ac:dyDescent="0.45">
      <c r="A89" t="str">
        <f>IF($C89="施設管理者：",IF($D89="","",(COUNTIF($C$12:C89,"施設管理者：")+INT(MAX('使用不可　（諸油脂）'!$A:$A)/100))*100),IF(OR(C89="",C89="維持管理費："),"",IF(C87="施設管理者：",A87+1,A83+1)))</f>
        <v/>
      </c>
      <c r="B89" s="117"/>
      <c r="C89" s="103"/>
      <c r="D89" s="92"/>
      <c r="E89" s="105"/>
      <c r="F89" s="106"/>
      <c r="G89" s="107"/>
      <c r="H89" s="6" t="s">
        <v>73</v>
      </c>
      <c r="I89" s="50"/>
      <c r="J89" s="89"/>
      <c r="K89" s="85"/>
      <c r="L89" s="94"/>
      <c r="M89" s="89"/>
      <c r="N89" s="97"/>
      <c r="O89" s="92"/>
      <c r="P89" s="92"/>
      <c r="Q89" s="92"/>
      <c r="R89" s="92"/>
    </row>
    <row r="90" spans="1:18" x14ac:dyDescent="0.45">
      <c r="A90" t="str">
        <f>IF($C90="施設管理者：",IF($D90="","",(COUNTIF($C$12:C90,"施設管理者：")+INT(MAX('使用不可　（諸油脂）'!$A:$A)/100))*100),IF(OR(C90="",C90="維持管理費："),"",IF(C88="施設管理者：",A88+1,A84+1)))</f>
        <v/>
      </c>
      <c r="B90" s="117"/>
      <c r="C90" s="103"/>
      <c r="D90" s="92"/>
      <c r="E90" s="105"/>
      <c r="F90" s="106"/>
      <c r="G90" s="107"/>
      <c r="H90" s="6" t="s">
        <v>74</v>
      </c>
      <c r="I90" s="51">
        <v>0</v>
      </c>
      <c r="J90" s="89"/>
      <c r="K90" s="86"/>
      <c r="L90" s="100"/>
      <c r="M90" s="101"/>
      <c r="N90" s="102"/>
      <c r="O90" s="93"/>
      <c r="P90" s="93"/>
      <c r="Q90" s="93"/>
      <c r="R90" s="93"/>
    </row>
    <row r="91" spans="1:18" x14ac:dyDescent="0.45">
      <c r="A91" t="str">
        <f>IF($C91="施設管理者：",IF($D91="","",(COUNTIF($C$12:C91,"施設管理者：")+INT(MAX('使用不可　（諸油脂）'!$A:$A)/100))*100),IF(OR(C91="",C91="維持管理費："),"",IF(C89="施設管理者：",A89+1,A85+1)))</f>
        <v/>
      </c>
      <c r="B91" s="117"/>
      <c r="C91" s="103"/>
      <c r="D91" s="92"/>
      <c r="E91" s="105"/>
      <c r="F91" s="106"/>
      <c r="G91" s="107"/>
      <c r="H91" s="6" t="s">
        <v>75</v>
      </c>
      <c r="I91" s="51">
        <v>0</v>
      </c>
      <c r="J91" s="89"/>
      <c r="K91" s="85"/>
      <c r="L91" s="94" t="str">
        <f>IF(MID(K91,2,1)="E","●","")</f>
        <v/>
      </c>
      <c r="M91" s="89"/>
      <c r="N91" s="96"/>
      <c r="O91" s="98"/>
      <c r="P91" s="98"/>
      <c r="Q91" s="98"/>
      <c r="R91" s="98"/>
    </row>
    <row r="92" spans="1:18" x14ac:dyDescent="0.45">
      <c r="A92" t="str">
        <f>IF($C92="施設管理者：",IF($D92="","",(COUNTIF($C$12:C92,"施設管理者：")+INT(MAX('使用不可　（諸油脂）'!$A:$A)/100))*100),IF(OR(C92="",C92="維持管理費："),"",IF(C90="施設管理者：",A90+1,A86+1)))</f>
        <v/>
      </c>
      <c r="B92" s="117"/>
      <c r="C92" s="103"/>
      <c r="D92" s="92"/>
      <c r="E92" s="105"/>
      <c r="F92" s="106"/>
      <c r="G92" s="107"/>
      <c r="H92" s="6" t="s">
        <v>77</v>
      </c>
      <c r="I92" s="51">
        <v>0</v>
      </c>
      <c r="J92" s="89"/>
      <c r="K92" s="85"/>
      <c r="L92" s="94"/>
      <c r="M92" s="89"/>
      <c r="N92" s="97"/>
      <c r="O92" s="92"/>
      <c r="P92" s="92"/>
      <c r="Q92" s="92"/>
      <c r="R92" s="92"/>
    </row>
    <row r="93" spans="1:18" x14ac:dyDescent="0.45">
      <c r="A93" t="str">
        <f>IF($C93="施設管理者：",IF($D93="","",(COUNTIF($C$12:C93,"施設管理者：")+INT(MAX('使用不可　（諸油脂）'!$A:$A)/100))*100),IF(OR(C93="",C93="維持管理費："),"",IF(C91="施設管理者：",A91+1,A87+1)))</f>
        <v/>
      </c>
      <c r="B93" s="117"/>
      <c r="C93" s="103"/>
      <c r="D93" s="92"/>
      <c r="E93" s="105"/>
      <c r="F93" s="106"/>
      <c r="G93" s="107"/>
      <c r="H93" s="7" t="s">
        <v>78</v>
      </c>
      <c r="I93" s="52">
        <v>0</v>
      </c>
      <c r="J93" s="90"/>
      <c r="K93" s="86"/>
      <c r="L93" s="100"/>
      <c r="M93" s="90"/>
      <c r="N93" s="97"/>
      <c r="O93" s="92"/>
      <c r="P93" s="92"/>
      <c r="Q93" s="92"/>
      <c r="R93" s="92"/>
    </row>
    <row r="94" spans="1:18" x14ac:dyDescent="0.45">
      <c r="A94" t="str">
        <f>IF($C94="施設管理者：",IF($D94="","",(COUNTIF($C$12:C94,"施設管理者：")+INT(MAX('使用不可　（諸油脂）'!$A:$A)/100))*100),IF(OR(C94="",C94="維持管理費："),"",IF(C92="施設管理者：",A92+1,A88+1)))</f>
        <v/>
      </c>
      <c r="B94" s="117"/>
      <c r="C94" s="103"/>
      <c r="D94" s="104"/>
      <c r="E94" s="105">
        <v>0</v>
      </c>
      <c r="F94" s="106"/>
      <c r="G94" s="107">
        <v>0</v>
      </c>
      <c r="H94" s="5"/>
      <c r="I94" s="49">
        <f>SUM(I96:I99)</f>
        <v>0</v>
      </c>
      <c r="J94" s="88"/>
      <c r="K94" s="87"/>
      <c r="L94" s="99" t="str">
        <f>IF(MID(K94,2,1)="E","●","")</f>
        <v/>
      </c>
      <c r="M94" s="88"/>
      <c r="N94" s="97"/>
      <c r="O94" s="92"/>
      <c r="P94" s="92"/>
      <c r="Q94" s="92"/>
      <c r="R94" s="92"/>
    </row>
    <row r="95" spans="1:18" x14ac:dyDescent="0.45">
      <c r="A95" t="str">
        <f>IF($C95="施設管理者：",IF($D95="","",(COUNTIF($C$12:C95,"施設管理者：")+INT(MAX('使用不可　（諸油脂）'!$A:$A)/100))*100),IF(OR(C95="",C95="維持管理費："),"",IF(C93="施設管理者：",A93+1,A89+1)))</f>
        <v/>
      </c>
      <c r="B95" s="117"/>
      <c r="C95" s="103"/>
      <c r="D95" s="92"/>
      <c r="E95" s="105"/>
      <c r="F95" s="106"/>
      <c r="G95" s="107"/>
      <c r="H95" s="6" t="s">
        <v>73</v>
      </c>
      <c r="I95" s="50"/>
      <c r="J95" s="89"/>
      <c r="K95" s="85"/>
      <c r="L95" s="94"/>
      <c r="M95" s="89"/>
      <c r="N95" s="97"/>
      <c r="O95" s="92"/>
      <c r="P95" s="92"/>
      <c r="Q95" s="92"/>
      <c r="R95" s="92"/>
    </row>
    <row r="96" spans="1:18" x14ac:dyDescent="0.45">
      <c r="A96" t="str">
        <f>IF($C96="施設管理者：",IF($D96="","",(COUNTIF($C$12:C96,"施設管理者：")+INT(MAX('使用不可　（諸油脂）'!$A:$A)/100))*100),IF(OR(C96="",C96="維持管理費："),"",IF(C94="施設管理者：",A94+1,A90+1)))</f>
        <v/>
      </c>
      <c r="B96" s="117"/>
      <c r="C96" s="103"/>
      <c r="D96" s="92"/>
      <c r="E96" s="105"/>
      <c r="F96" s="106"/>
      <c r="G96" s="107"/>
      <c r="H96" s="6" t="s">
        <v>74</v>
      </c>
      <c r="I96" s="51">
        <v>0</v>
      </c>
      <c r="J96" s="89"/>
      <c r="K96" s="86"/>
      <c r="L96" s="100"/>
      <c r="M96" s="101"/>
      <c r="N96" s="102"/>
      <c r="O96" s="93"/>
      <c r="P96" s="93"/>
      <c r="Q96" s="93"/>
      <c r="R96" s="93"/>
    </row>
    <row r="97" spans="1:18" x14ac:dyDescent="0.45">
      <c r="A97" t="str">
        <f>IF($C97="施設管理者：",IF($D97="","",(COUNTIF($C$12:C97,"施設管理者：")+INT(MAX('使用不可　（諸油脂）'!$A:$A)/100))*100),IF(OR(C97="",C97="維持管理費："),"",IF(C95="施設管理者：",A95+1,A91+1)))</f>
        <v/>
      </c>
      <c r="B97" s="117"/>
      <c r="C97" s="103"/>
      <c r="D97" s="92"/>
      <c r="E97" s="105"/>
      <c r="F97" s="106"/>
      <c r="G97" s="107"/>
      <c r="H97" s="6" t="s">
        <v>75</v>
      </c>
      <c r="I97" s="51">
        <v>0</v>
      </c>
      <c r="J97" s="89"/>
      <c r="K97" s="85"/>
      <c r="L97" s="94" t="str">
        <f>IF(MID(K97,2,1)="E","●","")</f>
        <v/>
      </c>
      <c r="M97" s="89"/>
      <c r="N97" s="96"/>
      <c r="O97" s="98"/>
      <c r="P97" s="98"/>
      <c r="Q97" s="98"/>
      <c r="R97" s="98"/>
    </row>
    <row r="98" spans="1:18" x14ac:dyDescent="0.45">
      <c r="A98" t="str">
        <f>IF($C98="施設管理者：",IF($D98="","",(COUNTIF($C$12:C98,"施設管理者：")+INT(MAX('使用不可　（諸油脂）'!$A:$A)/100))*100),IF(OR(C98="",C98="維持管理費："),"",IF(C96="施設管理者：",A96+1,A92+1)))</f>
        <v/>
      </c>
      <c r="B98" s="117"/>
      <c r="C98" s="103"/>
      <c r="D98" s="92"/>
      <c r="E98" s="105"/>
      <c r="F98" s="106"/>
      <c r="G98" s="107"/>
      <c r="H98" s="6" t="s">
        <v>77</v>
      </c>
      <c r="I98" s="51">
        <v>0</v>
      </c>
      <c r="J98" s="89"/>
      <c r="K98" s="85"/>
      <c r="L98" s="94"/>
      <c r="M98" s="89"/>
      <c r="N98" s="97"/>
      <c r="O98" s="92"/>
      <c r="P98" s="92"/>
      <c r="Q98" s="92"/>
      <c r="R98" s="92"/>
    </row>
    <row r="99" spans="1:18" x14ac:dyDescent="0.45">
      <c r="A99" t="str">
        <f>IF($C99="施設管理者：",IF($D99="","",(COUNTIF($C$12:C99,"施設管理者：")+INT(MAX('使用不可　（諸油脂）'!$A:$A)/100))*100),IF(OR(C99="",C99="維持管理費："),"",IF(C97="施設管理者：",A97+1,A93+1)))</f>
        <v/>
      </c>
      <c r="B99" s="117"/>
      <c r="C99" s="103"/>
      <c r="D99" s="92"/>
      <c r="E99" s="105"/>
      <c r="F99" s="106"/>
      <c r="G99" s="107"/>
      <c r="H99" s="7" t="s">
        <v>78</v>
      </c>
      <c r="I99" s="52">
        <v>0</v>
      </c>
      <c r="J99" s="90"/>
      <c r="K99" s="86"/>
      <c r="L99" s="100"/>
      <c r="M99" s="90"/>
      <c r="N99" s="97"/>
      <c r="O99" s="92"/>
      <c r="P99" s="92"/>
      <c r="Q99" s="92"/>
      <c r="R99" s="92"/>
    </row>
    <row r="100" spans="1:18" x14ac:dyDescent="0.45">
      <c r="A100" t="str">
        <f>IF($C100="施設管理者：",IF($D100="","",(COUNTIF($C$12:C100,"施設管理者：")+INT(MAX('使用不可　（諸油脂）'!$A:$A)/100))*100),IF(OR(C100="",C100="維持管理費："),"",IF(C98="施設管理者：",A98+1,A94+1)))</f>
        <v/>
      </c>
      <c r="B100" s="117"/>
      <c r="C100" s="103"/>
      <c r="D100" s="104"/>
      <c r="E100" s="105">
        <v>0</v>
      </c>
      <c r="F100" s="106"/>
      <c r="G100" s="107">
        <v>0</v>
      </c>
      <c r="H100" s="5"/>
      <c r="I100" s="49">
        <f>SUM(I102:I105)</f>
        <v>0</v>
      </c>
      <c r="J100" s="88"/>
      <c r="K100" s="87"/>
      <c r="L100" s="99" t="str">
        <f>IF(MID(K100,2,1)="E","●","")</f>
        <v/>
      </c>
      <c r="M100" s="88"/>
      <c r="N100" s="97" t="s">
        <v>16</v>
      </c>
      <c r="O100" s="92"/>
      <c r="P100" s="92"/>
      <c r="Q100" s="92"/>
      <c r="R100" s="92"/>
    </row>
    <row r="101" spans="1:18" x14ac:dyDescent="0.45">
      <c r="A101" t="str">
        <f>IF($C101="施設管理者：",IF($D101="","",(COUNTIF($C$12:C101,"施設管理者：")+INT(MAX('使用不可　（諸油脂）'!$A:$A)/100))*100),IF(OR(C101="",C101="維持管理費："),"",IF(C99="施設管理者：",A99+1,A95+1)))</f>
        <v/>
      </c>
      <c r="B101" s="117"/>
      <c r="C101" s="103"/>
      <c r="D101" s="92"/>
      <c r="E101" s="105"/>
      <c r="F101" s="106"/>
      <c r="G101" s="107"/>
      <c r="H101" s="6" t="s">
        <v>73</v>
      </c>
      <c r="I101" s="50"/>
      <c r="J101" s="89"/>
      <c r="K101" s="85"/>
      <c r="L101" s="94"/>
      <c r="M101" s="89"/>
      <c r="N101" s="97"/>
      <c r="O101" s="92"/>
      <c r="P101" s="92"/>
      <c r="Q101" s="92"/>
      <c r="R101" s="92"/>
    </row>
    <row r="102" spans="1:18" x14ac:dyDescent="0.45">
      <c r="A102" t="str">
        <f>IF($C102="施設管理者：",IF($D102="","",(COUNTIF($C$12:C102,"施設管理者：")+INT(MAX('使用不可　（諸油脂）'!$A:$A)/100))*100),IF(OR(C102="",C102="維持管理費："),"",IF(C100="施設管理者：",A100+1,A96+1)))</f>
        <v/>
      </c>
      <c r="B102" s="117"/>
      <c r="C102" s="103"/>
      <c r="D102" s="92"/>
      <c r="E102" s="105"/>
      <c r="F102" s="106"/>
      <c r="G102" s="107"/>
      <c r="H102" s="6" t="s">
        <v>74</v>
      </c>
      <c r="I102" s="51">
        <v>0</v>
      </c>
      <c r="J102" s="89"/>
      <c r="K102" s="86"/>
      <c r="L102" s="100"/>
      <c r="M102" s="101"/>
      <c r="N102" s="102"/>
      <c r="O102" s="93"/>
      <c r="P102" s="93"/>
      <c r="Q102" s="93"/>
      <c r="R102" s="93"/>
    </row>
    <row r="103" spans="1:18" x14ac:dyDescent="0.45">
      <c r="A103" t="str">
        <f>IF($C103="施設管理者：",IF($D103="","",(COUNTIF($C$12:C103,"施設管理者：")+INT(MAX('使用不可　（諸油脂）'!$A:$A)/100))*100),IF(OR(C103="",C103="維持管理費："),"",IF(C101="施設管理者：",A101+1,A97+1)))</f>
        <v/>
      </c>
      <c r="B103" s="117"/>
      <c r="C103" s="103"/>
      <c r="D103" s="92"/>
      <c r="E103" s="105"/>
      <c r="F103" s="106"/>
      <c r="G103" s="107"/>
      <c r="H103" s="6" t="s">
        <v>75</v>
      </c>
      <c r="I103" s="51">
        <v>0</v>
      </c>
      <c r="J103" s="89"/>
      <c r="K103" s="85"/>
      <c r="L103" s="94" t="str">
        <f>IF(MID(K103,2,1)="E","●","")</f>
        <v/>
      </c>
      <c r="M103" s="89"/>
      <c r="N103" s="96"/>
      <c r="O103" s="98"/>
      <c r="P103" s="98"/>
      <c r="Q103" s="98"/>
      <c r="R103" s="98"/>
    </row>
    <row r="104" spans="1:18" x14ac:dyDescent="0.45">
      <c r="A104" t="str">
        <f>IF($C104="施設管理者：",IF($D104="","",(COUNTIF($C$12:C104,"施設管理者：")+INT(MAX('使用不可　（諸油脂）'!$A:$A)/100))*100),IF(OR(C104="",C104="維持管理費："),"",IF(C102="施設管理者：",A102+1,A98+1)))</f>
        <v/>
      </c>
      <c r="B104" s="117"/>
      <c r="C104" s="103"/>
      <c r="D104" s="92"/>
      <c r="E104" s="105"/>
      <c r="F104" s="106"/>
      <c r="G104" s="107"/>
      <c r="H104" s="6" t="s">
        <v>77</v>
      </c>
      <c r="I104" s="51">
        <v>0</v>
      </c>
      <c r="J104" s="89"/>
      <c r="K104" s="85"/>
      <c r="L104" s="94"/>
      <c r="M104" s="89"/>
      <c r="N104" s="97"/>
      <c r="O104" s="92"/>
      <c r="P104" s="92"/>
      <c r="Q104" s="92"/>
      <c r="R104" s="92"/>
    </row>
    <row r="105" spans="1:18" x14ac:dyDescent="0.45">
      <c r="A105" t="str">
        <f>IF($C105="施設管理者：",IF($D105="","",(COUNTIF($C$12:C105,"施設管理者：")+INT(MAX('使用不可　（諸油脂）'!$A:$A)/100))*100),IF(OR(C105="",C105="維持管理費："),"",IF(C103="施設管理者：",A103+1,A99+1)))</f>
        <v/>
      </c>
      <c r="B105" s="117"/>
      <c r="C105" s="103"/>
      <c r="D105" s="92"/>
      <c r="E105" s="105"/>
      <c r="F105" s="106"/>
      <c r="G105" s="107"/>
      <c r="H105" s="7" t="s">
        <v>78</v>
      </c>
      <c r="I105" s="52">
        <v>0</v>
      </c>
      <c r="J105" s="90"/>
      <c r="K105" s="86"/>
      <c r="L105" s="100"/>
      <c r="M105" s="90"/>
      <c r="N105" s="97"/>
      <c r="O105" s="92"/>
      <c r="P105" s="92"/>
      <c r="Q105" s="92"/>
      <c r="R105" s="92"/>
    </row>
    <row r="106" spans="1:18" x14ac:dyDescent="0.45">
      <c r="A106" t="str">
        <f>IF($C106="施設管理者：",IF($D106="","",(COUNTIF($C$12:C106,"施設管理者：")+INT(MAX('使用不可　（諸油脂）'!$A:$A)/100))*100),IF(OR(C106="",C106="維持管理費："),"",IF(C104="施設管理者：",A104+1,A100+1)))</f>
        <v/>
      </c>
      <c r="B106" s="117"/>
      <c r="C106" s="103"/>
      <c r="D106" s="104"/>
      <c r="E106" s="105">
        <v>0</v>
      </c>
      <c r="F106" s="106"/>
      <c r="G106" s="107">
        <v>0</v>
      </c>
      <c r="H106" s="5"/>
      <c r="I106" s="49">
        <f>SUM(I108:I111)</f>
        <v>0</v>
      </c>
      <c r="J106" s="88"/>
      <c r="K106" s="87"/>
      <c r="L106" s="99" t="str">
        <f>IF(MID(K106,2,1)="E","●","")</f>
        <v/>
      </c>
      <c r="M106" s="88"/>
      <c r="N106" s="97"/>
      <c r="O106" s="92"/>
      <c r="P106" s="92"/>
      <c r="Q106" s="92"/>
      <c r="R106" s="92"/>
    </row>
    <row r="107" spans="1:18" x14ac:dyDescent="0.45">
      <c r="A107" t="str">
        <f>IF($C107="施設管理者：",IF($D107="","",(COUNTIF($C$12:C107,"施設管理者：")+INT(MAX('使用不可　（諸油脂）'!$A:$A)/100))*100),IF(OR(C107="",C107="維持管理費："),"",IF(C105="施設管理者：",A105+1,A101+1)))</f>
        <v/>
      </c>
      <c r="B107" s="117"/>
      <c r="C107" s="103"/>
      <c r="D107" s="92"/>
      <c r="E107" s="105"/>
      <c r="F107" s="106"/>
      <c r="G107" s="107"/>
      <c r="H107" s="6" t="s">
        <v>73</v>
      </c>
      <c r="I107" s="50"/>
      <c r="J107" s="89"/>
      <c r="K107" s="85"/>
      <c r="L107" s="94"/>
      <c r="M107" s="89"/>
      <c r="N107" s="97"/>
      <c r="O107" s="92"/>
      <c r="P107" s="92"/>
      <c r="Q107" s="92"/>
      <c r="R107" s="92"/>
    </row>
    <row r="108" spans="1:18" x14ac:dyDescent="0.45">
      <c r="A108" t="str">
        <f>IF($C108="施設管理者：",IF($D108="","",(COUNTIF($C$12:C108,"施設管理者：")+INT(MAX('使用不可　（諸油脂）'!$A:$A)/100))*100),IF(OR(C108="",C108="維持管理費："),"",IF(C106="施設管理者：",A106+1,A102+1)))</f>
        <v/>
      </c>
      <c r="B108" s="117"/>
      <c r="C108" s="103"/>
      <c r="D108" s="92"/>
      <c r="E108" s="105"/>
      <c r="F108" s="106"/>
      <c r="G108" s="107"/>
      <c r="H108" s="6" t="s">
        <v>74</v>
      </c>
      <c r="I108" s="51">
        <v>0</v>
      </c>
      <c r="J108" s="89"/>
      <c r="K108" s="86"/>
      <c r="L108" s="100"/>
      <c r="M108" s="101"/>
      <c r="N108" s="102"/>
      <c r="O108" s="93"/>
      <c r="P108" s="93"/>
      <c r="Q108" s="93"/>
      <c r="R108" s="93"/>
    </row>
    <row r="109" spans="1:18" x14ac:dyDescent="0.45">
      <c r="A109" t="str">
        <f>IF($C109="施設管理者：",IF($D109="","",(COUNTIF($C$12:C109,"施設管理者：")+INT(MAX('使用不可　（諸油脂）'!$A:$A)/100))*100),IF(OR(C109="",C109="維持管理費："),"",IF(C107="施設管理者：",A107+1,A103+1)))</f>
        <v/>
      </c>
      <c r="B109" s="117"/>
      <c r="C109" s="103"/>
      <c r="D109" s="92"/>
      <c r="E109" s="105"/>
      <c r="F109" s="106"/>
      <c r="G109" s="107"/>
      <c r="H109" s="6" t="s">
        <v>75</v>
      </c>
      <c r="I109" s="51">
        <v>0</v>
      </c>
      <c r="J109" s="89"/>
      <c r="K109" s="85"/>
      <c r="L109" s="94" t="str">
        <f>IF(MID(K109,2,1)="E","●","")</f>
        <v/>
      </c>
      <c r="M109" s="89"/>
      <c r="N109" s="96"/>
      <c r="O109" s="98"/>
      <c r="P109" s="98"/>
      <c r="Q109" s="98"/>
      <c r="R109" s="98"/>
    </row>
    <row r="110" spans="1:18" x14ac:dyDescent="0.45">
      <c r="A110" t="str">
        <f>IF($C110="施設管理者：",IF($D110="","",(COUNTIF($C$12:C110,"施設管理者：")+INT(MAX('使用不可　（諸油脂）'!$A:$A)/100))*100),IF(OR(C110="",C110="維持管理費："),"",IF(C108="施設管理者：",A108+1,A104+1)))</f>
        <v/>
      </c>
      <c r="B110" s="117"/>
      <c r="C110" s="103"/>
      <c r="D110" s="92"/>
      <c r="E110" s="105"/>
      <c r="F110" s="106"/>
      <c r="G110" s="107"/>
      <c r="H110" s="6" t="s">
        <v>77</v>
      </c>
      <c r="I110" s="51">
        <v>0</v>
      </c>
      <c r="J110" s="89"/>
      <c r="K110" s="85"/>
      <c r="L110" s="94"/>
      <c r="M110" s="89"/>
      <c r="N110" s="97"/>
      <c r="O110" s="92"/>
      <c r="P110" s="92"/>
      <c r="Q110" s="92"/>
      <c r="R110" s="92"/>
    </row>
    <row r="111" spans="1:18" x14ac:dyDescent="0.45">
      <c r="A111" t="str">
        <f>IF($C111="施設管理者：",IF($D111="","",(COUNTIF($C$12:C111,"施設管理者：")+INT(MAX('使用不可　（諸油脂）'!$A:$A)/100))*100),IF(OR(C111="",C111="維持管理費："),"",IF(C109="施設管理者：",A109+1,A105+1)))</f>
        <v/>
      </c>
      <c r="B111" s="117"/>
      <c r="C111" s="103"/>
      <c r="D111" s="92"/>
      <c r="E111" s="105"/>
      <c r="F111" s="106"/>
      <c r="G111" s="107"/>
      <c r="H111" s="7" t="s">
        <v>78</v>
      </c>
      <c r="I111" s="52">
        <v>0</v>
      </c>
      <c r="J111" s="90"/>
      <c r="K111" s="86"/>
      <c r="L111" s="100"/>
      <c r="M111" s="90"/>
      <c r="N111" s="97"/>
      <c r="O111" s="92"/>
      <c r="P111" s="92"/>
      <c r="Q111" s="92"/>
      <c r="R111" s="92"/>
    </row>
    <row r="112" spans="1:18" x14ac:dyDescent="0.45">
      <c r="A112" t="str">
        <f>IF($C112="施設管理者：",IF($D112="","",(COUNTIF($C$12:C112,"施設管理者：")+INT(MAX('使用不可　（諸油脂）'!$A:$A)/100))*100),IF(OR(C112="",C112="維持管理費："),"",IF(C110="施設管理者：",A110+1,A106+1)))</f>
        <v/>
      </c>
      <c r="B112" s="117"/>
      <c r="C112" s="103"/>
      <c r="D112" s="104"/>
      <c r="E112" s="105">
        <v>0</v>
      </c>
      <c r="F112" s="106"/>
      <c r="G112" s="107">
        <v>0</v>
      </c>
      <c r="H112" s="5"/>
      <c r="I112" s="49">
        <f>SUM(I114:I117)</f>
        <v>0</v>
      </c>
      <c r="J112" s="88"/>
      <c r="K112" s="87"/>
      <c r="L112" s="99" t="str">
        <f>IF(MID(K112,2,1)="E","●","")</f>
        <v/>
      </c>
      <c r="M112" s="88"/>
      <c r="N112" s="97" t="s">
        <v>16</v>
      </c>
      <c r="O112" s="92"/>
      <c r="P112" s="92"/>
      <c r="Q112" s="92"/>
      <c r="R112" s="92"/>
    </row>
    <row r="113" spans="1:18" x14ac:dyDescent="0.45">
      <c r="A113" t="str">
        <f>IF($C113="施設管理者：",IF($D113="","",(COUNTIF($C$12:C113,"施設管理者：")+INT(MAX('使用不可　（諸油脂）'!$A:$A)/100))*100),IF(OR(C113="",C113="維持管理費："),"",IF(C111="施設管理者：",A111+1,A107+1)))</f>
        <v/>
      </c>
      <c r="B113" s="117"/>
      <c r="C113" s="103"/>
      <c r="D113" s="92"/>
      <c r="E113" s="105"/>
      <c r="F113" s="106"/>
      <c r="G113" s="107"/>
      <c r="H113" s="6" t="s">
        <v>73</v>
      </c>
      <c r="I113" s="50"/>
      <c r="J113" s="89"/>
      <c r="K113" s="85"/>
      <c r="L113" s="94"/>
      <c r="M113" s="89"/>
      <c r="N113" s="97"/>
      <c r="O113" s="92"/>
      <c r="P113" s="92"/>
      <c r="Q113" s="92"/>
      <c r="R113" s="92"/>
    </row>
    <row r="114" spans="1:18" x14ac:dyDescent="0.45">
      <c r="A114" t="str">
        <f>IF($C114="施設管理者：",IF($D114="","",(COUNTIF($C$12:C114,"施設管理者：")+INT(MAX('使用不可　（諸油脂）'!$A:$A)/100))*100),IF(OR(C114="",C114="維持管理費："),"",IF(C112="施設管理者：",A112+1,A108+1)))</f>
        <v/>
      </c>
      <c r="B114" s="117"/>
      <c r="C114" s="103"/>
      <c r="D114" s="92"/>
      <c r="E114" s="105"/>
      <c r="F114" s="106"/>
      <c r="G114" s="107"/>
      <c r="H114" s="6" t="s">
        <v>74</v>
      </c>
      <c r="I114" s="51">
        <v>0</v>
      </c>
      <c r="J114" s="89"/>
      <c r="K114" s="86"/>
      <c r="L114" s="100"/>
      <c r="M114" s="101"/>
      <c r="N114" s="102"/>
      <c r="O114" s="93"/>
      <c r="P114" s="93"/>
      <c r="Q114" s="93"/>
      <c r="R114" s="93"/>
    </row>
    <row r="115" spans="1:18" x14ac:dyDescent="0.45">
      <c r="A115" t="str">
        <f>IF($C115="施設管理者：",IF($D115="","",(COUNTIF($C$12:C115,"施設管理者：")+INT(MAX('使用不可　（諸油脂）'!$A:$A)/100))*100),IF(OR(C115="",C115="維持管理費："),"",IF(C113="施設管理者：",A113+1,A109+1)))</f>
        <v/>
      </c>
      <c r="B115" s="117"/>
      <c r="C115" s="103"/>
      <c r="D115" s="92"/>
      <c r="E115" s="105"/>
      <c r="F115" s="106"/>
      <c r="G115" s="107"/>
      <c r="H115" s="6" t="s">
        <v>75</v>
      </c>
      <c r="I115" s="51">
        <v>0</v>
      </c>
      <c r="J115" s="89"/>
      <c r="K115" s="85"/>
      <c r="L115" s="94" t="str">
        <f>IF(MID(K115,2,1)="E","●","")</f>
        <v/>
      </c>
      <c r="M115" s="89"/>
      <c r="N115" s="96"/>
      <c r="O115" s="98"/>
      <c r="P115" s="98"/>
      <c r="Q115" s="98"/>
      <c r="R115" s="98"/>
    </row>
    <row r="116" spans="1:18" x14ac:dyDescent="0.45">
      <c r="A116" t="str">
        <f>IF($C116="施設管理者：",IF($D116="","",(COUNTIF($C$12:C116,"施設管理者：")+INT(MAX('使用不可　（諸油脂）'!$A:$A)/100))*100),IF(OR(C116="",C116="維持管理費："),"",IF(C114="施設管理者：",A114+1,A110+1)))</f>
        <v/>
      </c>
      <c r="B116" s="117"/>
      <c r="C116" s="103"/>
      <c r="D116" s="92"/>
      <c r="E116" s="105"/>
      <c r="F116" s="106"/>
      <c r="G116" s="107"/>
      <c r="H116" s="6" t="s">
        <v>77</v>
      </c>
      <c r="I116" s="51">
        <v>0</v>
      </c>
      <c r="J116" s="89"/>
      <c r="K116" s="85"/>
      <c r="L116" s="94"/>
      <c r="M116" s="89"/>
      <c r="N116" s="97"/>
      <c r="O116" s="92"/>
      <c r="P116" s="92"/>
      <c r="Q116" s="92"/>
      <c r="R116" s="92"/>
    </row>
    <row r="117" spans="1:18" x14ac:dyDescent="0.45">
      <c r="A117" t="str">
        <f>IF($C117="施設管理者：",IF($D117="","",(COUNTIF($C$12:C117,"施設管理者：")+INT(MAX('使用不可　（諸油脂）'!$A:$A)/100))*100),IF(OR(C117="",C117="維持管理費："),"",IF(C115="施設管理者：",A115+1,A111+1)))</f>
        <v/>
      </c>
      <c r="B117" s="117"/>
      <c r="C117" s="103"/>
      <c r="D117" s="92"/>
      <c r="E117" s="105"/>
      <c r="F117" s="106"/>
      <c r="G117" s="107"/>
      <c r="H117" s="7" t="s">
        <v>78</v>
      </c>
      <c r="I117" s="52">
        <v>0</v>
      </c>
      <c r="J117" s="90"/>
      <c r="K117" s="86"/>
      <c r="L117" s="100"/>
      <c r="M117" s="90"/>
      <c r="N117" s="97"/>
      <c r="O117" s="92"/>
      <c r="P117" s="92"/>
      <c r="Q117" s="92"/>
      <c r="R117" s="92"/>
    </row>
    <row r="118" spans="1:18" x14ac:dyDescent="0.45">
      <c r="A118" t="str">
        <f>IF($C118="施設管理者：",IF($D118="","",(COUNTIF($C$12:C118,"施設管理者：")+INT(MAX('使用不可　（諸油脂）'!$A:$A)/100))*100),IF(OR(C118="",C118="維持管理費："),"",IF(C116="施設管理者：",A116+1,A112+1)))</f>
        <v/>
      </c>
      <c r="B118" s="117"/>
      <c r="C118" s="103"/>
      <c r="D118" s="104"/>
      <c r="E118" s="105">
        <v>0</v>
      </c>
      <c r="F118" s="106"/>
      <c r="G118" s="107">
        <v>0</v>
      </c>
      <c r="H118" s="5"/>
      <c r="I118" s="49">
        <f>SUM(I120:I123)</f>
        <v>0</v>
      </c>
      <c r="J118" s="88"/>
      <c r="K118" s="87"/>
      <c r="L118" s="99" t="str">
        <f>IF(MID(K118,2,1)="E","●","")</f>
        <v/>
      </c>
      <c r="M118" s="88"/>
      <c r="N118" s="97"/>
      <c r="O118" s="92"/>
      <c r="P118" s="92"/>
      <c r="Q118" s="92"/>
      <c r="R118" s="92"/>
    </row>
    <row r="119" spans="1:18" x14ac:dyDescent="0.45">
      <c r="A119" t="str">
        <f>IF($C119="施設管理者：",IF($D119="","",(COUNTIF($C$12:C119,"施設管理者：")+INT(MAX('使用不可　（諸油脂）'!$A:$A)/100))*100),IF(OR(C119="",C119="維持管理費："),"",IF(C117="施設管理者：",A117+1,A113+1)))</f>
        <v/>
      </c>
      <c r="B119" s="117"/>
      <c r="C119" s="103"/>
      <c r="D119" s="92"/>
      <c r="E119" s="105"/>
      <c r="F119" s="106"/>
      <c r="G119" s="107"/>
      <c r="H119" s="6" t="s">
        <v>73</v>
      </c>
      <c r="I119" s="50"/>
      <c r="J119" s="89"/>
      <c r="K119" s="85"/>
      <c r="L119" s="94"/>
      <c r="M119" s="89"/>
      <c r="N119" s="97"/>
      <c r="O119" s="92"/>
      <c r="P119" s="92"/>
      <c r="Q119" s="92"/>
      <c r="R119" s="92"/>
    </row>
    <row r="120" spans="1:18" x14ac:dyDescent="0.45">
      <c r="A120" t="str">
        <f>IF($C120="施設管理者：",IF($D120="","",(COUNTIF($C$12:C120,"施設管理者：")+INT(MAX('使用不可　（諸油脂）'!$A:$A)/100))*100),IF(OR(C120="",C120="維持管理費："),"",IF(C118="施設管理者：",A118+1,A114+1)))</f>
        <v/>
      </c>
      <c r="B120" s="117"/>
      <c r="C120" s="103"/>
      <c r="D120" s="92"/>
      <c r="E120" s="105"/>
      <c r="F120" s="106"/>
      <c r="G120" s="107"/>
      <c r="H120" s="6" t="s">
        <v>74</v>
      </c>
      <c r="I120" s="51">
        <v>0</v>
      </c>
      <c r="J120" s="89"/>
      <c r="K120" s="86"/>
      <c r="L120" s="100"/>
      <c r="M120" s="101"/>
      <c r="N120" s="102"/>
      <c r="O120" s="93"/>
      <c r="P120" s="93"/>
      <c r="Q120" s="93"/>
      <c r="R120" s="93"/>
    </row>
    <row r="121" spans="1:18" x14ac:dyDescent="0.45">
      <c r="A121" t="str">
        <f>IF($C121="施設管理者：",IF($D121="","",(COUNTIF($C$12:C121,"施設管理者：")+INT(MAX('使用不可　（諸油脂）'!$A:$A)/100))*100),IF(OR(C121="",C121="維持管理費："),"",IF(C119="施設管理者：",A119+1,A115+1)))</f>
        <v/>
      </c>
      <c r="B121" s="117"/>
      <c r="C121" s="103"/>
      <c r="D121" s="92"/>
      <c r="E121" s="105"/>
      <c r="F121" s="106"/>
      <c r="G121" s="107"/>
      <c r="H121" s="6" t="s">
        <v>75</v>
      </c>
      <c r="I121" s="51">
        <v>0</v>
      </c>
      <c r="J121" s="89"/>
      <c r="K121" s="85"/>
      <c r="L121" s="94" t="str">
        <f>IF(MID(K121,2,1)="E","●","")</f>
        <v/>
      </c>
      <c r="M121" s="89"/>
      <c r="N121" s="96"/>
      <c r="O121" s="98"/>
      <c r="P121" s="98"/>
      <c r="Q121" s="98"/>
      <c r="R121" s="98"/>
    </row>
    <row r="122" spans="1:18" x14ac:dyDescent="0.45">
      <c r="A122" t="str">
        <f>IF($C122="施設管理者：",IF($D122="","",(COUNTIF($C$12:C122,"施設管理者：")+INT(MAX('使用不可　（諸油脂）'!$A:$A)/100))*100),IF(OR(C122="",C122="維持管理費："),"",IF(C120="施設管理者：",A120+1,A116+1)))</f>
        <v/>
      </c>
      <c r="B122" s="117"/>
      <c r="C122" s="103"/>
      <c r="D122" s="92"/>
      <c r="E122" s="105"/>
      <c r="F122" s="106"/>
      <c r="G122" s="107"/>
      <c r="H122" s="6" t="s">
        <v>77</v>
      </c>
      <c r="I122" s="51">
        <v>0</v>
      </c>
      <c r="J122" s="89"/>
      <c r="K122" s="85"/>
      <c r="L122" s="94"/>
      <c r="M122" s="89"/>
      <c r="N122" s="97"/>
      <c r="O122" s="92"/>
      <c r="P122" s="92"/>
      <c r="Q122" s="92"/>
      <c r="R122" s="92"/>
    </row>
    <row r="123" spans="1:18" x14ac:dyDescent="0.45">
      <c r="A123" t="str">
        <f>IF($C123="施設管理者：",IF($D123="","",(COUNTIF($C$12:C123,"施設管理者：")+INT(MAX('使用不可　（諸油脂）'!$A:$A)/100))*100),IF(OR(C123="",C123="維持管理費："),"",IF(C121="施設管理者：",A121+1,A117+1)))</f>
        <v/>
      </c>
      <c r="B123" s="117"/>
      <c r="C123" s="103"/>
      <c r="D123" s="92"/>
      <c r="E123" s="105"/>
      <c r="F123" s="106"/>
      <c r="G123" s="107"/>
      <c r="H123" s="7" t="s">
        <v>78</v>
      </c>
      <c r="I123" s="52">
        <v>0</v>
      </c>
      <c r="J123" s="90"/>
      <c r="K123" s="86"/>
      <c r="L123" s="100"/>
      <c r="M123" s="90"/>
      <c r="N123" s="97"/>
      <c r="O123" s="92"/>
      <c r="P123" s="92"/>
      <c r="Q123" s="92"/>
      <c r="R123" s="92"/>
    </row>
    <row r="124" spans="1:18" x14ac:dyDescent="0.45">
      <c r="A124" t="str">
        <f>IF($C124="施設管理者：",IF($D124="","",(COUNTIF($C$12:C124,"施設管理者：")+INT(MAX('使用不可　（諸油脂）'!$A:$A)/100))*100),IF(OR(C124="",C124="維持管理費："),"",IF(C122="施設管理者：",A122+1,A118+1)))</f>
        <v/>
      </c>
      <c r="B124" s="117"/>
      <c r="C124" s="103"/>
      <c r="D124" s="104"/>
      <c r="E124" s="105">
        <v>0</v>
      </c>
      <c r="F124" s="106"/>
      <c r="G124" s="107">
        <v>0</v>
      </c>
      <c r="H124" s="5"/>
      <c r="I124" s="49">
        <f>SUM(I126:I129)</f>
        <v>0</v>
      </c>
      <c r="J124" s="88"/>
      <c r="K124" s="87"/>
      <c r="L124" s="99" t="str">
        <f>IF(MID(K124,2,1)="E","●","")</f>
        <v/>
      </c>
      <c r="M124" s="88"/>
      <c r="N124" s="97" t="s">
        <v>16</v>
      </c>
      <c r="O124" s="92"/>
      <c r="P124" s="92"/>
      <c r="Q124" s="92"/>
      <c r="R124" s="92"/>
    </row>
    <row r="125" spans="1:18" x14ac:dyDescent="0.45">
      <c r="A125" t="str">
        <f>IF($C125="施設管理者：",IF($D125="","",(COUNTIF($C$12:C125,"施設管理者：")+INT(MAX('使用不可　（諸油脂）'!$A:$A)/100))*100),IF(OR(C125="",C125="維持管理費："),"",IF(C123="施設管理者：",A123+1,A119+1)))</f>
        <v/>
      </c>
      <c r="B125" s="117"/>
      <c r="C125" s="103"/>
      <c r="D125" s="92"/>
      <c r="E125" s="105"/>
      <c r="F125" s="106"/>
      <c r="G125" s="107"/>
      <c r="H125" s="6" t="s">
        <v>73</v>
      </c>
      <c r="I125" s="50"/>
      <c r="J125" s="89"/>
      <c r="K125" s="85"/>
      <c r="L125" s="94"/>
      <c r="M125" s="89"/>
      <c r="N125" s="97"/>
      <c r="O125" s="92"/>
      <c r="P125" s="92"/>
      <c r="Q125" s="92"/>
      <c r="R125" s="92"/>
    </row>
    <row r="126" spans="1:18" x14ac:dyDescent="0.45">
      <c r="A126" t="str">
        <f>IF($C126="施設管理者：",IF($D126="","",(COUNTIF($C$12:C126,"施設管理者：")+INT(MAX('使用不可　（諸油脂）'!$A:$A)/100))*100),IF(OR(C126="",C126="維持管理費："),"",IF(C124="施設管理者：",A124+1,A120+1)))</f>
        <v/>
      </c>
      <c r="B126" s="117"/>
      <c r="C126" s="103"/>
      <c r="D126" s="92"/>
      <c r="E126" s="105"/>
      <c r="F126" s="106"/>
      <c r="G126" s="107"/>
      <c r="H126" s="6" t="s">
        <v>74</v>
      </c>
      <c r="I126" s="51">
        <v>0</v>
      </c>
      <c r="J126" s="89"/>
      <c r="K126" s="86"/>
      <c r="L126" s="100"/>
      <c r="M126" s="101"/>
      <c r="N126" s="102"/>
      <c r="O126" s="93"/>
      <c r="P126" s="93"/>
      <c r="Q126" s="93"/>
      <c r="R126" s="93"/>
    </row>
    <row r="127" spans="1:18" x14ac:dyDescent="0.45">
      <c r="A127" t="str">
        <f>IF($C127="施設管理者：",IF($D127="","",(COUNTIF($C$12:C127,"施設管理者：")+INT(MAX('使用不可　（諸油脂）'!$A:$A)/100))*100),IF(OR(C127="",C127="維持管理費："),"",IF(C125="施設管理者：",A125+1,A121+1)))</f>
        <v/>
      </c>
      <c r="B127" s="117"/>
      <c r="C127" s="103"/>
      <c r="D127" s="92"/>
      <c r="E127" s="105"/>
      <c r="F127" s="106"/>
      <c r="G127" s="107"/>
      <c r="H127" s="6" t="s">
        <v>75</v>
      </c>
      <c r="I127" s="51">
        <v>0</v>
      </c>
      <c r="J127" s="89"/>
      <c r="K127" s="85"/>
      <c r="L127" s="94" t="str">
        <f>IF(MID(K127,2,1)="E","●","")</f>
        <v/>
      </c>
      <c r="M127" s="89"/>
      <c r="N127" s="96"/>
      <c r="O127" s="98"/>
      <c r="P127" s="98"/>
      <c r="Q127" s="98"/>
      <c r="R127" s="98"/>
    </row>
    <row r="128" spans="1:18" x14ac:dyDescent="0.45">
      <c r="A128" t="str">
        <f>IF($C128="施設管理者：",IF($D128="","",(COUNTIF($C$12:C128,"施設管理者：")+INT(MAX('使用不可　（諸油脂）'!$A:$A)/100))*100),IF(OR(C128="",C128="維持管理費："),"",IF(C126="施設管理者：",A126+1,A122+1)))</f>
        <v/>
      </c>
      <c r="B128" s="117"/>
      <c r="C128" s="103"/>
      <c r="D128" s="92"/>
      <c r="E128" s="105"/>
      <c r="F128" s="106"/>
      <c r="G128" s="107"/>
      <c r="H128" s="6" t="s">
        <v>77</v>
      </c>
      <c r="I128" s="51">
        <v>0</v>
      </c>
      <c r="J128" s="89"/>
      <c r="K128" s="85"/>
      <c r="L128" s="94"/>
      <c r="M128" s="89"/>
      <c r="N128" s="97"/>
      <c r="O128" s="92"/>
      <c r="P128" s="92"/>
      <c r="Q128" s="92"/>
      <c r="R128" s="92"/>
    </row>
    <row r="129" spans="1:18" x14ac:dyDescent="0.45">
      <c r="A129" t="str">
        <f>IF($C129="施設管理者：",IF($D129="","",(COUNTIF($C$12:C129,"施設管理者：")+INT(MAX('使用不可　（諸油脂）'!$A:$A)/100))*100),IF(OR(C129="",C129="維持管理費："),"",IF(C127="施設管理者：",A127+1,A123+1)))</f>
        <v/>
      </c>
      <c r="B129" s="117"/>
      <c r="C129" s="103"/>
      <c r="D129" s="92"/>
      <c r="E129" s="105"/>
      <c r="F129" s="106"/>
      <c r="G129" s="107"/>
      <c r="H129" s="7" t="s">
        <v>78</v>
      </c>
      <c r="I129" s="52">
        <v>0</v>
      </c>
      <c r="J129" s="90"/>
      <c r="K129" s="86"/>
      <c r="L129" s="100"/>
      <c r="M129" s="90"/>
      <c r="N129" s="97"/>
      <c r="O129" s="92"/>
      <c r="P129" s="92"/>
      <c r="Q129" s="92"/>
      <c r="R129" s="92"/>
    </row>
    <row r="130" spans="1:18" x14ac:dyDescent="0.45">
      <c r="A130" t="str">
        <f>IF($C130="施設管理者：",IF($D130="","",(COUNTIF($C$12:C130,"施設管理者：")+INT(MAX('使用不可　（諸油脂）'!$A:$A)/100))*100),IF(OR(C130="",C130="維持管理費："),"",IF(C128="施設管理者：",A128+1,A124+1)))</f>
        <v/>
      </c>
      <c r="B130" s="117"/>
      <c r="C130" s="103"/>
      <c r="D130" s="104"/>
      <c r="E130" s="105">
        <v>0</v>
      </c>
      <c r="F130" s="106"/>
      <c r="G130" s="107">
        <v>0</v>
      </c>
      <c r="H130" s="5"/>
      <c r="I130" s="49">
        <f>SUM(I132:I135)</f>
        <v>0</v>
      </c>
      <c r="J130" s="88"/>
      <c r="K130" s="87"/>
      <c r="L130" s="99" t="str">
        <f>IF(MID(K130,2,1)="E","●","")</f>
        <v/>
      </c>
      <c r="M130" s="88"/>
      <c r="N130" s="97"/>
      <c r="O130" s="92"/>
      <c r="P130" s="92"/>
      <c r="Q130" s="92"/>
      <c r="R130" s="92"/>
    </row>
    <row r="131" spans="1:18" x14ac:dyDescent="0.45">
      <c r="A131" t="str">
        <f>IF($C131="施設管理者：",IF($D131="","",(COUNTIF($C$12:C131,"施設管理者：")+INT(MAX('使用不可　（諸油脂）'!$A:$A)/100))*100),IF(OR(C131="",C131="維持管理費："),"",IF(C129="施設管理者：",A129+1,A125+1)))</f>
        <v/>
      </c>
      <c r="B131" s="117"/>
      <c r="C131" s="103"/>
      <c r="D131" s="92"/>
      <c r="E131" s="105"/>
      <c r="F131" s="106"/>
      <c r="G131" s="107"/>
      <c r="H131" s="6" t="s">
        <v>73</v>
      </c>
      <c r="I131" s="50"/>
      <c r="J131" s="89"/>
      <c r="K131" s="85"/>
      <c r="L131" s="94"/>
      <c r="M131" s="89"/>
      <c r="N131" s="97"/>
      <c r="O131" s="92"/>
      <c r="P131" s="92"/>
      <c r="Q131" s="92"/>
      <c r="R131" s="92"/>
    </row>
    <row r="132" spans="1:18" x14ac:dyDescent="0.45">
      <c r="A132" t="str">
        <f>IF($C132="施設管理者：",IF($D132="","",(COUNTIF($C$12:C132,"施設管理者：")+INT(MAX('使用不可　（諸油脂）'!$A:$A)/100))*100),IF(OR(C132="",C132="維持管理費："),"",IF(C130="施設管理者：",A130+1,A126+1)))</f>
        <v/>
      </c>
      <c r="B132" s="117"/>
      <c r="C132" s="103"/>
      <c r="D132" s="92"/>
      <c r="E132" s="105"/>
      <c r="F132" s="106"/>
      <c r="G132" s="107"/>
      <c r="H132" s="6" t="s">
        <v>74</v>
      </c>
      <c r="I132" s="51">
        <v>0</v>
      </c>
      <c r="J132" s="89"/>
      <c r="K132" s="86"/>
      <c r="L132" s="100"/>
      <c r="M132" s="101"/>
      <c r="N132" s="102"/>
      <c r="O132" s="93"/>
      <c r="P132" s="93"/>
      <c r="Q132" s="93"/>
      <c r="R132" s="93"/>
    </row>
    <row r="133" spans="1:18" x14ac:dyDescent="0.45">
      <c r="A133" t="str">
        <f>IF($C133="施設管理者：",IF($D133="","",(COUNTIF($C$12:C133,"施設管理者：")+INT(MAX('使用不可　（諸油脂）'!$A:$A)/100))*100),IF(OR(C133="",C133="維持管理費："),"",IF(C131="施設管理者：",A131+1,A127+1)))</f>
        <v/>
      </c>
      <c r="B133" s="117"/>
      <c r="C133" s="103"/>
      <c r="D133" s="92"/>
      <c r="E133" s="105"/>
      <c r="F133" s="106"/>
      <c r="G133" s="107"/>
      <c r="H133" s="6" t="s">
        <v>75</v>
      </c>
      <c r="I133" s="51">
        <v>0</v>
      </c>
      <c r="J133" s="89"/>
      <c r="K133" s="85"/>
      <c r="L133" s="94" t="str">
        <f>IF(MID(K133,2,1)="E","●","")</f>
        <v/>
      </c>
      <c r="M133" s="89"/>
      <c r="N133" s="96"/>
      <c r="O133" s="98"/>
      <c r="P133" s="98"/>
      <c r="Q133" s="98"/>
      <c r="R133" s="98"/>
    </row>
    <row r="134" spans="1:18" x14ac:dyDescent="0.45">
      <c r="A134" t="str">
        <f>IF($C134="施設管理者：",IF($D134="","",(COUNTIF($C$12:C134,"施設管理者：")+INT(MAX('使用不可　（諸油脂）'!$A:$A)/100))*100),IF(OR(C134="",C134="維持管理費："),"",IF(C132="施設管理者：",A132+1,A128+1)))</f>
        <v/>
      </c>
      <c r="B134" s="117"/>
      <c r="C134" s="103"/>
      <c r="D134" s="92"/>
      <c r="E134" s="105"/>
      <c r="F134" s="106"/>
      <c r="G134" s="107"/>
      <c r="H134" s="6" t="s">
        <v>77</v>
      </c>
      <c r="I134" s="51">
        <v>0</v>
      </c>
      <c r="J134" s="89"/>
      <c r="K134" s="85"/>
      <c r="L134" s="94"/>
      <c r="M134" s="89"/>
      <c r="N134" s="97"/>
      <c r="O134" s="92"/>
      <c r="P134" s="92"/>
      <c r="Q134" s="92"/>
      <c r="R134" s="92"/>
    </row>
    <row r="135" spans="1:18" x14ac:dyDescent="0.45">
      <c r="A135" t="str">
        <f>IF($C135="施設管理者：",IF($D135="","",(COUNTIF($C$12:C135,"施設管理者：")+INT(MAX('使用不可　（諸油脂）'!$A:$A)/100))*100),IF(OR(C135="",C135="維持管理費："),"",IF(C133="施設管理者：",A133+1,A129+1)))</f>
        <v/>
      </c>
      <c r="B135" s="117"/>
      <c r="C135" s="103"/>
      <c r="D135" s="92"/>
      <c r="E135" s="105"/>
      <c r="F135" s="106"/>
      <c r="G135" s="107"/>
      <c r="H135" s="7" t="s">
        <v>78</v>
      </c>
      <c r="I135" s="52">
        <v>0</v>
      </c>
      <c r="J135" s="90"/>
      <c r="K135" s="91"/>
      <c r="L135" s="95"/>
      <c r="M135" s="90"/>
      <c r="N135" s="97"/>
      <c r="O135" s="92"/>
      <c r="P135" s="92"/>
      <c r="Q135" s="92"/>
      <c r="R135" s="92"/>
    </row>
    <row r="136" spans="1:18" x14ac:dyDescent="0.45">
      <c r="A136" t="str">
        <f>IF($C136="施設管理者：",IF($D136="","",(COUNTIF($C$12:C136,"施設管理者：")+INT(MAX('使用不可　（諸油脂）'!$A:$A)/100))*100),IF(OR(C136="",C136="維持管理費："),"",IF(C134="施設管理者：",A134+1,A130+1)))</f>
        <v/>
      </c>
    </row>
    <row r="137" spans="1:18" x14ac:dyDescent="0.45">
      <c r="A137" t="str">
        <f>IF($C137="施設管理者：",IF($D137="","",(COUNTIF($C$12:C137,"施設管理者：")+INT(MAX('使用不可　（諸油脂）'!$A:$A)/100))*100),IF(OR(C137="",C137="維持管理費："),"",IF(C135="施設管理者：",A135+1,A131+1)))</f>
        <v/>
      </c>
    </row>
    <row r="138" spans="1:18" x14ac:dyDescent="0.45">
      <c r="A138" t="str">
        <f>IF($C138="施設管理者：",IF($D138="","",(COUNTIF($C$12:C138,"施設管理者：")+INT(MAX('使用不可　（諸油脂）'!$A:$A)/100))*100),IF(OR(C138="",C138="維持管理費："),"",IF(C136="施設管理者：",A136+1,A132+1)))</f>
        <v/>
      </c>
    </row>
    <row r="139" spans="1:18" x14ac:dyDescent="0.45">
      <c r="A139" t="str">
        <f>IF($C139="施設管理者：",IF($D139="","",(COUNTIF($C$12:C139,"施設管理者：")+INT(MAX('使用不可　（諸油脂）'!$A:$A)/100))*100),IF(OR(C139="",C139="維持管理費："),"",IF(C137="施設管理者：",A137+1,A133+1)))</f>
        <v/>
      </c>
    </row>
    <row r="140" spans="1:18" x14ac:dyDescent="0.45">
      <c r="A140" t="str">
        <f>IF($C140="施設管理者：",IF($D140="","",(COUNTIF($C$12:C140,"施設管理者：")+INT(MAX('使用不可　（諸油脂）'!$A:$A)/100))*100),IF(OR(C140="",C140="維持管理費："),"",IF(C138="施設管理者：",A138+1,A134+1)))</f>
        <v/>
      </c>
    </row>
    <row r="141" spans="1:18" x14ac:dyDescent="0.45">
      <c r="A141" t="str">
        <f>IF($C141="施設管理者：",IF($D141="","",(COUNTIF($C$12:C141,"施設管理者：")+INT(MAX('使用不可　（諸油脂）'!$A:$A)/100))*100),IF(OR(C141="",C141="維持管理費："),"",IF(C139="施設管理者：",A139+1,A135+1)))</f>
        <v/>
      </c>
    </row>
    <row r="142" spans="1:18" x14ac:dyDescent="0.45">
      <c r="A142" t="str">
        <f>IF($C142="施設管理者：",IF($D142="","",(COUNTIF($C$12:C142,"施設管理者：")+INT(MAX('使用不可　（諸油脂）'!$A:$A)/100))*100),IF(OR(C142="",C142="維持管理費："),"",IF(C140="施設管理者：",A140+1,A136+1)))</f>
        <v/>
      </c>
    </row>
    <row r="143" spans="1:18" x14ac:dyDescent="0.45">
      <c r="A143" t="str">
        <f>IF($C143="施設管理者：",IF($D143="","",(COUNTIF($C$12:C143,"施設管理者：")+INT(MAX('使用不可　（諸油脂）'!$A:$A)/100))*100),IF(OR(C143="",C143="維持管理費："),"",IF(C141="施設管理者：",A141+1,A137+1)))</f>
        <v/>
      </c>
    </row>
    <row r="144" spans="1:18" x14ac:dyDescent="0.45">
      <c r="A144" t="str">
        <f>IF($C144="施設管理者：",IF($D144="","",(COUNTIF($C$12:C144,"施設管理者：")+INT(MAX('使用不可　（諸油脂）'!$A:$A)/100))*100),IF(OR(C144="",C144="維持管理費："),"",IF(C142="施設管理者：",A142+1,A138+1)))</f>
        <v/>
      </c>
    </row>
    <row r="145" spans="1:1" x14ac:dyDescent="0.45">
      <c r="A145" t="str">
        <f>IF($C145="施設管理者：",IF($D145="","",(COUNTIF($C$12:C145,"施設管理者：")+INT(MAX('使用不可　（諸油脂）'!$A:$A)/100))*100),IF(OR(C145="",C145="維持管理費："),"",IF(C143="施設管理者：",A143+1,A139+1)))</f>
        <v/>
      </c>
    </row>
    <row r="146" spans="1:1" x14ac:dyDescent="0.45">
      <c r="A146" t="str">
        <f>IF($C146="施設管理者：",IF($D146="","",(COUNTIF($C$12:C146,"施設管理者：")+INT(MAX('使用不可　（諸油脂）'!$A:$A)/100))*100),IF(OR(C146="",C146="維持管理費："),"",IF(C144="施設管理者：",A144+1,A140+1)))</f>
        <v/>
      </c>
    </row>
    <row r="147" spans="1:1" x14ac:dyDescent="0.45">
      <c r="A147" t="str">
        <f>IF($C147="施設管理者：",IF($D147="","",(COUNTIF($C$12:C147,"施設管理者：")+INT(MAX('使用不可　（諸油脂）'!$A:$A)/100))*100),IF(OR(C147="",C147="維持管理費："),"",IF(C145="施設管理者：",A145+1,A141+1)))</f>
        <v/>
      </c>
    </row>
    <row r="148" spans="1:1" x14ac:dyDescent="0.45">
      <c r="A148" t="str">
        <f>IF($C148="施設管理者：",IF($D148="","",(COUNTIF($C$12:C148,"施設管理者：")+INT(MAX('使用不可　（諸油脂）'!$A:$A)/100))*100),IF(OR(C148="",C148="維持管理費："),"",IF(C146="施設管理者：",A146+1,A142+1)))</f>
        <v/>
      </c>
    </row>
    <row r="149" spans="1:1" x14ac:dyDescent="0.45">
      <c r="A149" t="str">
        <f>IF($C149="施設管理者：",IF($D149="","",(COUNTIF($C$12:C149,"施設管理者：")+INT(MAX('使用不可　（諸油脂）'!$A:$A)/100))*100),IF(OR(C149="",C149="維持管理費："),"",IF(C147="施設管理者：",A147+1,A143+1)))</f>
        <v/>
      </c>
    </row>
    <row r="150" spans="1:1" x14ac:dyDescent="0.45">
      <c r="A150" t="str">
        <f>IF($C150="施設管理者：",IF($D150="","",(COUNTIF($C$12:C150,"施設管理者：")+INT(MAX('使用不可　（諸油脂）'!$A:$A)/100))*100),IF(OR(C150="",C150="維持管理費："),"",IF(C148="施設管理者：",A148+1,A144+1)))</f>
        <v/>
      </c>
    </row>
    <row r="151" spans="1:1" x14ac:dyDescent="0.45">
      <c r="A151" t="str">
        <f>IF($C151="施設管理者：",IF($D151="","",(COUNTIF($C$12:C151,"施設管理者：")+INT(MAX('使用不可　（諸油脂）'!$A:$A)/100))*100),IF(OR(C151="",C151="維持管理費："),"",IF(C149="施設管理者：",A149+1,A145+1)))</f>
        <v/>
      </c>
    </row>
    <row r="152" spans="1:1" x14ac:dyDescent="0.45">
      <c r="A152" t="str">
        <f>IF($C152="施設管理者：",IF($D152="","",(COUNTIF($C$12:C152,"施設管理者：")+INT(MAX('使用不可　（諸油脂）'!$A:$A)/100))*100),IF(OR(C152="",C152="維持管理費："),"",IF(C150="施設管理者：",A150+1,A146+1)))</f>
        <v/>
      </c>
    </row>
    <row r="153" spans="1:1" x14ac:dyDescent="0.45">
      <c r="A153" t="str">
        <f>IF($C153="施設管理者：",IF($D153="","",(COUNTIF($C$12:C153,"施設管理者：")+INT(MAX('使用不可　（諸油脂）'!$A:$A)/100))*100),IF(OR(C153="",C153="維持管理費："),"",IF(C151="施設管理者：",A151+1,A147+1)))</f>
        <v/>
      </c>
    </row>
    <row r="154" spans="1:1" x14ac:dyDescent="0.45">
      <c r="A154" t="str">
        <f>IF($C154="施設管理者：",IF($D154="","",(COUNTIF($C$12:C154,"施設管理者：")+INT(MAX('使用不可　（諸油脂）'!$A:$A)/100))*100),IF(OR(C154="",C154="維持管理費："),"",IF(C152="施設管理者：",A152+1,A148+1)))</f>
        <v/>
      </c>
    </row>
    <row r="155" spans="1:1" x14ac:dyDescent="0.45">
      <c r="A155" t="str">
        <f>IF($C155="施設管理者：",IF($D155="","",(COUNTIF($C$12:C155,"施設管理者：")+INT(MAX('使用不可　（諸油脂）'!$A:$A)/100))*100),IF(OR(C155="",C155="維持管理費："),"",IF(C153="施設管理者：",A153+1,A149+1)))</f>
        <v/>
      </c>
    </row>
    <row r="156" spans="1:1" x14ac:dyDescent="0.45">
      <c r="A156" t="str">
        <f>IF($C156="施設管理者：",IF($D156="","",(COUNTIF($C$12:C156,"施設管理者：")+INT(MAX('使用不可　（諸油脂）'!$A:$A)/100))*100),IF(OR(C156="",C156="維持管理費："),"",IF(C154="施設管理者：",A154+1,A150+1)))</f>
        <v/>
      </c>
    </row>
    <row r="157" spans="1:1" x14ac:dyDescent="0.45">
      <c r="A157" t="str">
        <f>IF($C157="施設管理者：",IF($D157="","",(COUNTIF($C$12:C157,"施設管理者：")+INT(MAX('使用不可　（諸油脂）'!$A:$A)/100))*100),IF(OR(C157="",C157="維持管理費："),"",IF(C155="施設管理者：",A155+1,A151+1)))</f>
        <v/>
      </c>
    </row>
    <row r="158" spans="1:1" x14ac:dyDescent="0.45">
      <c r="A158" t="str">
        <f>IF($C158="施設管理者：",IF($D158="","",(COUNTIF($C$12:C158,"施設管理者：")+INT(MAX('使用不可　（諸油脂）'!$A:$A)/100))*100),IF(OR(C158="",C158="維持管理費："),"",IF(C156="施設管理者：",A156+1,A152+1)))</f>
        <v/>
      </c>
    </row>
    <row r="159" spans="1:1" x14ac:dyDescent="0.45">
      <c r="A159" t="str">
        <f>IF($C159="施設管理者：",IF($D159="","",(COUNTIF($C$12:C159,"施設管理者：")+INT(MAX('使用不可　（諸油脂）'!$A:$A)/100))*100),IF(OR(C159="",C159="維持管理費："),"",IF(C157="施設管理者：",A157+1,A153+1)))</f>
        <v/>
      </c>
    </row>
    <row r="160" spans="1:1" x14ac:dyDescent="0.45">
      <c r="A160" t="str">
        <f>IF($C160="施設管理者：",IF($D160="","",(COUNTIF($C$12:C160,"施設管理者：")+INT(MAX('使用不可　（諸油脂）'!$A:$A)/100))*100),IF(OR(C160="",C160="維持管理費："),"",IF(C158="施設管理者：",A158+1,A154+1)))</f>
        <v/>
      </c>
    </row>
    <row r="161" spans="1:1" x14ac:dyDescent="0.45">
      <c r="A161" t="str">
        <f>IF($C161="施設管理者：",IF($D161="","",(COUNTIF($C$12:C161,"施設管理者：")+INT(MAX('使用不可　（諸油脂）'!$A:$A)/100))*100),IF(OR(C161="",C161="維持管理費："),"",IF(C159="施設管理者：",A159+1,A155+1)))</f>
        <v/>
      </c>
    </row>
    <row r="162" spans="1:1" x14ac:dyDescent="0.45">
      <c r="A162" t="str">
        <f>IF($C162="施設管理者：",IF($D162="","",(COUNTIF($C$12:C162,"施設管理者：")+INT(MAX('使用不可　（諸油脂）'!$A:$A)/100))*100),IF(OR(C162="",C162="維持管理費："),"",IF(C160="施設管理者：",A160+1,A156+1)))</f>
        <v/>
      </c>
    </row>
    <row r="163" spans="1:1" x14ac:dyDescent="0.45">
      <c r="A163" t="str">
        <f>IF($C163="施設管理者：",IF($D163="","",(COUNTIF($C$12:C163,"施設管理者：")+INT(MAX('使用不可　（諸油脂）'!$A:$A)/100))*100),IF(OR(C163="",C163="維持管理費："),"",IF(C161="施設管理者：",A161+1,A157+1)))</f>
        <v/>
      </c>
    </row>
    <row r="164" spans="1:1" x14ac:dyDescent="0.45">
      <c r="A164" t="str">
        <f>IF($C164="施設管理者：",IF($D164="","",(COUNTIF($C$12:C164,"施設管理者：")+INT(MAX('使用不可　（諸油脂）'!$A:$A)/100))*100),IF(OR(C164="",C164="維持管理費："),"",IF(C162="施設管理者：",A162+1,A158+1)))</f>
        <v/>
      </c>
    </row>
    <row r="165" spans="1:1" x14ac:dyDescent="0.45">
      <c r="A165" t="str">
        <f>IF($C165="施設管理者：",IF($D165="","",(COUNTIF($C$12:C165,"施設管理者：")+INT(MAX('使用不可　（諸油脂）'!$A:$A)/100))*100),IF(OR(C165="",C165="維持管理費："),"",IF(C163="施設管理者：",A163+1,A159+1)))</f>
        <v/>
      </c>
    </row>
    <row r="166" spans="1:1" x14ac:dyDescent="0.45">
      <c r="A166" t="str">
        <f>IF($C166="施設管理者：",IF($D166="","",(COUNTIF($C$12:C166,"施設管理者：")+INT(MAX('使用不可　（諸油脂）'!$A:$A)/100))*100),IF(OR(C166="",C166="維持管理費："),"",IF(C164="施設管理者：",A164+1,A160+1)))</f>
        <v/>
      </c>
    </row>
    <row r="167" spans="1:1" x14ac:dyDescent="0.45">
      <c r="A167" t="str">
        <f>IF($C167="施設管理者：",IF($D167="","",(COUNTIF($C$12:C167,"施設管理者：")+INT(MAX('使用不可　（諸油脂）'!$A:$A)/100))*100),IF(OR(C167="",C167="維持管理費："),"",IF(C165="施設管理者：",A165+1,A161+1)))</f>
        <v/>
      </c>
    </row>
    <row r="168" spans="1:1" x14ac:dyDescent="0.45">
      <c r="A168" t="str">
        <f>IF($C168="施設管理者：",IF($D168="","",(COUNTIF($C$12:C168,"施設管理者：")+INT(MAX('使用不可　（諸油脂）'!$A:$A)/100))*100),IF(OR(C168="",C168="維持管理費："),"",IF(C166="施設管理者：",A166+1,A162+1)))</f>
        <v/>
      </c>
    </row>
    <row r="169" spans="1:1" x14ac:dyDescent="0.45">
      <c r="A169" t="str">
        <f>IF($C169="施設管理者：",IF($D169="","",(COUNTIF($C$12:C169,"施設管理者：")+INT(MAX('使用不可　（諸油脂）'!$A:$A)/100))*100),IF(OR(C169="",C169="維持管理費："),"",IF(C167="施設管理者：",A167+1,A163+1)))</f>
        <v/>
      </c>
    </row>
    <row r="170" spans="1:1" x14ac:dyDescent="0.45">
      <c r="A170" t="str">
        <f>IF($C170="施設管理者：",IF($D170="","",(COUNTIF($C$12:C170,"施設管理者：")+INT(MAX('使用不可　（諸油脂）'!$A:$A)/100))*100),IF(OR(C170="",C170="維持管理費："),"",IF(C168="施設管理者：",A168+1,A164+1)))</f>
        <v/>
      </c>
    </row>
    <row r="171" spans="1:1" x14ac:dyDescent="0.45">
      <c r="A171" t="str">
        <f>IF($C171="施設管理者：",IF($D171="","",(COUNTIF($C$12:C171,"施設管理者：")+INT(MAX('使用不可　（諸油脂）'!$A:$A)/100))*100),IF(OR(C171="",C171="維持管理費："),"",IF(C169="施設管理者：",A169+1,A165+1)))</f>
        <v/>
      </c>
    </row>
    <row r="172" spans="1:1" x14ac:dyDescent="0.45">
      <c r="A172" t="str">
        <f>IF($C172="施設管理者：",IF($D172="","",(COUNTIF($C$12:C172,"施設管理者：")+INT(MAX('使用不可　（諸油脂）'!$A:$A)/100))*100),IF(OR(C172="",C172="維持管理費："),"",IF(C170="施設管理者：",A170+1,A166+1)))</f>
        <v/>
      </c>
    </row>
    <row r="173" spans="1:1" x14ac:dyDescent="0.45">
      <c r="A173" t="str">
        <f>IF($C173="施設管理者：",IF($D173="","",(COUNTIF($C$12:C173,"施設管理者：")+INT(MAX('使用不可　（諸油脂）'!$A:$A)/100))*100),IF(OR(C173="",C173="維持管理費："),"",IF(C171="施設管理者：",A171+1,A167+1)))</f>
        <v/>
      </c>
    </row>
    <row r="174" spans="1:1" x14ac:dyDescent="0.45">
      <c r="A174" t="str">
        <f>IF($C174="施設管理者：",IF($D174="","",(COUNTIF($C$12:C174,"施設管理者：")+INT(MAX('使用不可　（諸油脂）'!$A:$A)/100))*100),IF(OR(C174="",C174="維持管理費："),"",IF(C172="施設管理者：",A172+1,A168+1)))</f>
        <v/>
      </c>
    </row>
    <row r="175" spans="1:1" x14ac:dyDescent="0.45">
      <c r="A175" t="str">
        <f>IF($C175="施設管理者：",IF($D175="","",(COUNTIF($C$12:C175,"施設管理者：")+INT(MAX('使用不可　（諸油脂）'!$A:$A)/100))*100),IF(OR(C175="",C175="維持管理費："),"",IF(C173="施設管理者：",A173+1,A169+1)))</f>
        <v/>
      </c>
    </row>
    <row r="176" spans="1:1" x14ac:dyDescent="0.45">
      <c r="A176" t="str">
        <f>IF($C176="施設管理者：",IF($D176="","",(COUNTIF($C$12:C176,"施設管理者：")+INT(MAX('使用不可　（諸油脂）'!$A:$A)/100))*100),IF(OR(C176="",C176="維持管理費："),"",IF(C174="施設管理者：",A174+1,A170+1)))</f>
        <v/>
      </c>
    </row>
    <row r="177" spans="1:1" x14ac:dyDescent="0.45">
      <c r="A177" t="str">
        <f>IF($C177="施設管理者：",IF($D177="","",(COUNTIF($C$12:C177,"施設管理者：")+INT(MAX('使用不可　（諸油脂）'!$A:$A)/100))*100),IF(OR(C177="",C177="維持管理費："),"",IF(C175="施設管理者：",A175+1,A171+1)))</f>
        <v/>
      </c>
    </row>
    <row r="178" spans="1:1" x14ac:dyDescent="0.45">
      <c r="A178" t="str">
        <f>IF($C178="施設管理者：",IF($D178="","",(COUNTIF($C$12:C178,"施設管理者：")+INT(MAX('使用不可　（諸油脂）'!$A:$A)/100))*100),IF(OR(C178="",C178="維持管理費："),"",IF(C176="施設管理者：",A176+1,A172+1)))</f>
        <v/>
      </c>
    </row>
    <row r="179" spans="1:1" x14ac:dyDescent="0.45">
      <c r="A179" t="str">
        <f>IF($C179="施設管理者：",IF($D179="","",(COUNTIF($C$12:C179,"施設管理者：")+INT(MAX('使用不可　（諸油脂）'!$A:$A)/100))*100),IF(OR(C179="",C179="維持管理費："),"",IF(C177="施設管理者：",A177+1,A173+1)))</f>
        <v/>
      </c>
    </row>
    <row r="180" spans="1:1" x14ac:dyDescent="0.45">
      <c r="A180" t="str">
        <f>IF($C180="施設管理者：",IF($D180="","",(COUNTIF($C$12:C180,"施設管理者：")+INT(MAX('使用不可　（諸油脂）'!$A:$A)/100))*100),IF(OR(C180="",C180="維持管理費："),"",IF(C178="施設管理者：",A178+1,A174+1)))</f>
        <v/>
      </c>
    </row>
    <row r="181" spans="1:1" x14ac:dyDescent="0.45">
      <c r="A181" t="str">
        <f>IF($C181="施設管理者：",IF($D181="","",(COUNTIF($C$12:C181,"施設管理者：")+INT(MAX('使用不可　（諸油脂）'!$A:$A)/100))*100),IF(OR(C181="",C181="維持管理費："),"",IF(C179="施設管理者：",A179+1,A175+1)))</f>
        <v/>
      </c>
    </row>
    <row r="182" spans="1:1" x14ac:dyDescent="0.45">
      <c r="A182" t="str">
        <f>IF($C182="施設管理者：",IF($D182="","",(COUNTIF($C$12:C182,"施設管理者：")+INT(MAX('使用不可　（諸油脂）'!$A:$A)/100))*100),IF(OR(C182="",C182="維持管理費："),"",IF(C180="施設管理者：",A180+1,A176+1)))</f>
        <v/>
      </c>
    </row>
    <row r="183" spans="1:1" x14ac:dyDescent="0.45">
      <c r="A183" t="str">
        <f>IF($C183="施設管理者：",IF($D183="","",(COUNTIF($C$12:C183,"施設管理者：")+INT(MAX('使用不可　（諸油脂）'!$A:$A)/100))*100),IF(OR(C183="",C183="維持管理費："),"",IF(C181="施設管理者：",A181+1,A177+1)))</f>
        <v/>
      </c>
    </row>
    <row r="184" spans="1:1" x14ac:dyDescent="0.45">
      <c r="A184" t="str">
        <f>IF($C184="施設管理者：",IF($D184="","",(COUNTIF($C$12:C184,"施設管理者：")+INT(MAX('使用不可　（諸油脂）'!$A:$A)/100))*100),IF(OR(C184="",C184="維持管理費："),"",IF(C182="施設管理者：",A182+1,A178+1)))</f>
        <v/>
      </c>
    </row>
    <row r="185" spans="1:1" x14ac:dyDescent="0.45">
      <c r="A185" t="str">
        <f>IF($C185="施設管理者：",IF($D185="","",(COUNTIF($C$12:C185,"施設管理者：")+INT(MAX('使用不可　（諸油脂）'!$A:$A)/100))*100),IF(OR(C185="",C185="維持管理費："),"",IF(C183="施設管理者：",A183+1,A179+1)))</f>
        <v/>
      </c>
    </row>
    <row r="186" spans="1:1" x14ac:dyDescent="0.45">
      <c r="A186" t="str">
        <f>IF($C186="施設管理者：",IF($D186="","",(COUNTIF($C$12:C186,"施設管理者：")+INT(MAX('使用不可　（諸油脂）'!$A:$A)/100))*100),IF(OR(C186="",C186="維持管理費："),"",IF(C184="施設管理者：",A184+1,A180+1)))</f>
        <v/>
      </c>
    </row>
    <row r="187" spans="1:1" x14ac:dyDescent="0.45">
      <c r="A187" t="str">
        <f>IF($C187="施設管理者：",IF($D187="","",(COUNTIF($C$12:C187,"施設管理者：")+INT(MAX('使用不可　（諸油脂）'!$A:$A)/100))*100),IF(OR(C187="",C187="維持管理費："),"",IF(C185="施設管理者：",A185+1,A181+1)))</f>
        <v/>
      </c>
    </row>
    <row r="188" spans="1:1" x14ac:dyDescent="0.45">
      <c r="A188" t="str">
        <f>IF($C188="施設管理者：",IF($D188="","",(COUNTIF($C$12:C188,"施設管理者：")+INT(MAX('使用不可　（諸油脂）'!$A:$A)/100))*100),IF(OR(C188="",C188="維持管理費："),"",IF(C186="施設管理者：",A186+1,A182+1)))</f>
        <v/>
      </c>
    </row>
    <row r="189" spans="1:1" x14ac:dyDescent="0.45">
      <c r="A189" t="str">
        <f>IF($C189="施設管理者：",IF($D189="","",(COUNTIF($C$12:C189,"施設管理者：")+INT(MAX('使用不可　（諸油脂）'!$A:$A)/100))*100),IF(OR(C189="",C189="維持管理費："),"",IF(C187="施設管理者：",A187+1,A183+1)))</f>
        <v/>
      </c>
    </row>
    <row r="190" spans="1:1" x14ac:dyDescent="0.45">
      <c r="A190" t="str">
        <f>IF($C190="施設管理者：",IF($D190="","",(COUNTIF($C$12:C190,"施設管理者：")+INT(MAX('使用不可　（諸油脂）'!$A:$A)/100))*100),IF(OR(C190="",C190="維持管理費："),"",IF(C188="施設管理者：",A188+1,A184+1)))</f>
        <v/>
      </c>
    </row>
    <row r="191" spans="1:1" x14ac:dyDescent="0.45">
      <c r="A191" t="str">
        <f>IF($C191="施設管理者：",IF($D191="","",(COUNTIF($C$12:C191,"施設管理者：")+INT(MAX('使用不可　（諸油脂）'!$A:$A)/100))*100),IF(OR(C191="",C191="維持管理費："),"",IF(C189="施設管理者：",A189+1,A185+1)))</f>
        <v/>
      </c>
    </row>
    <row r="192" spans="1:1" x14ac:dyDescent="0.45">
      <c r="A192" t="str">
        <f>IF($C192="施設管理者：",IF($D192="","",(COUNTIF($C$12:C192,"施設管理者：")+INT(MAX('使用不可　（諸油脂）'!$A:$A)/100))*100),IF(OR(C192="",C192="維持管理費："),"",IF(C190="施設管理者：",A190+1,A186+1)))</f>
        <v/>
      </c>
    </row>
    <row r="193" spans="1:1" x14ac:dyDescent="0.45">
      <c r="A193" t="str">
        <f>IF($C193="施設管理者：",IF($D193="","",(COUNTIF($C$12:C193,"施設管理者：")+INT(MAX('使用不可　（諸油脂）'!$A:$A)/100))*100),IF(OR(C193="",C193="維持管理費："),"",IF(C191="施設管理者：",A191+1,A187+1)))</f>
        <v/>
      </c>
    </row>
    <row r="194" spans="1:1" x14ac:dyDescent="0.45">
      <c r="A194" t="str">
        <f>IF($C194="施設管理者：",IF($D194="","",(COUNTIF($C$12:C194,"施設管理者：")+INT(MAX('使用不可　（諸油脂）'!$A:$A)/100))*100),IF(OR(C194="",C194="維持管理費："),"",IF(C192="施設管理者：",A192+1,A188+1)))</f>
        <v/>
      </c>
    </row>
    <row r="195" spans="1:1" x14ac:dyDescent="0.45">
      <c r="A195" t="str">
        <f>IF($C195="施設管理者：",IF($D195="","",(COUNTIF($C$12:C195,"施設管理者：")+INT(MAX('使用不可　（諸油脂）'!$A:$A)/100))*100),IF(OR(C195="",C195="維持管理費："),"",IF(C193="施設管理者：",A193+1,A189+1)))</f>
        <v/>
      </c>
    </row>
    <row r="196" spans="1:1" x14ac:dyDescent="0.45">
      <c r="A196" t="str">
        <f>IF($C196="施設管理者：",IF($D196="","",(COUNTIF($C$12:C196,"施設管理者：")+INT(MAX('使用不可　（諸油脂）'!$A:$A)/100))*100),IF(OR(C196="",C196="維持管理費："),"",IF(C194="施設管理者：",A194+1,A190+1)))</f>
        <v/>
      </c>
    </row>
    <row r="197" spans="1:1" x14ac:dyDescent="0.45">
      <c r="A197" t="str">
        <f>IF($C197="施設管理者：",IF($D197="","",(COUNTIF($C$12:C197,"施設管理者：")+INT(MAX('使用不可　（諸油脂）'!$A:$A)/100))*100),IF(OR(C197="",C197="維持管理費："),"",IF(C195="施設管理者：",A195+1,A191+1)))</f>
        <v/>
      </c>
    </row>
    <row r="198" spans="1:1" x14ac:dyDescent="0.45">
      <c r="A198" t="str">
        <f>IF($C198="施設管理者：",IF($D198="","",(COUNTIF($C$12:C198,"施設管理者：")+INT(MAX('使用不可　（諸油脂）'!$A:$A)/100))*100),IF(OR(C198="",C198="維持管理費："),"",IF(C196="施設管理者：",A196+1,A192+1)))</f>
        <v/>
      </c>
    </row>
    <row r="199" spans="1:1" x14ac:dyDescent="0.45">
      <c r="A199" t="str">
        <f>IF($C199="施設管理者：",IF($D199="","",(COUNTIF($C$12:C199,"施設管理者：")+INT(MAX('使用不可　（諸油脂）'!$A:$A)/100))*100),IF(OR(C199="",C199="維持管理費："),"",IF(C197="施設管理者：",A197+1,A193+1)))</f>
        <v/>
      </c>
    </row>
    <row r="200" spans="1:1" x14ac:dyDescent="0.45">
      <c r="A200" t="str">
        <f>IF($C200="施設管理者：",IF($D200="","",(COUNTIF($C$12:C200,"施設管理者：")+INT(MAX('使用不可　（諸油脂）'!$A:$A)/100))*100),IF(OR(C200="",C200="維持管理費："),"",IF(C198="施設管理者：",A198+1,A194+1)))</f>
        <v/>
      </c>
    </row>
    <row r="201" spans="1:1" x14ac:dyDescent="0.45">
      <c r="A201" t="str">
        <f>IF($C201="施設管理者：",IF($D201="","",(COUNTIF($C$12:C201,"施設管理者：")+INT(MAX('使用不可　（諸油脂）'!$A:$A)/100))*100),IF(OR(C201="",C201="維持管理費："),"",IF(C199="施設管理者：",A199+1,A195+1)))</f>
        <v/>
      </c>
    </row>
    <row r="202" spans="1:1" x14ac:dyDescent="0.45">
      <c r="A202" t="str">
        <f>IF($C202="施設管理者：",IF($D202="","",(COUNTIF($C$12:C202,"施設管理者：")+INT(MAX('使用不可　（諸油脂）'!$A:$A)/100))*100),IF(OR(C202="",C202="維持管理費："),"",IF(C200="施設管理者：",A200+1,A196+1)))</f>
        <v/>
      </c>
    </row>
    <row r="203" spans="1:1" x14ac:dyDescent="0.45">
      <c r="A203" t="str">
        <f>IF($C203="施設管理者：",IF($D203="","",(COUNTIF($C$12:C203,"施設管理者：")+INT(MAX('使用不可　（諸油脂）'!$A:$A)/100))*100),IF(OR(C203="",C203="維持管理費："),"",IF(C201="施設管理者：",A201+1,A197+1)))</f>
        <v/>
      </c>
    </row>
    <row r="204" spans="1:1" x14ac:dyDescent="0.45">
      <c r="A204" t="str">
        <f>IF($C204="施設管理者：",IF($D204="","",(COUNTIF($C$12:C204,"施設管理者：")+INT(MAX('使用不可　（諸油脂）'!$A:$A)/100))*100),IF(OR(C204="",C204="維持管理費："),"",IF(C202="施設管理者：",A202+1,A198+1)))</f>
        <v/>
      </c>
    </row>
    <row r="205" spans="1:1" x14ac:dyDescent="0.45">
      <c r="A205" t="str">
        <f>IF($C205="施設管理者：",IF($D205="","",(COUNTIF($C$12:C205,"施設管理者：")+INT(MAX('使用不可　（諸油脂）'!$A:$A)/100))*100),IF(OR(C205="",C205="維持管理費："),"",IF(C203="施設管理者：",A203+1,A199+1)))</f>
        <v/>
      </c>
    </row>
    <row r="206" spans="1:1" x14ac:dyDescent="0.45">
      <c r="A206" t="str">
        <f>IF($C206="施設管理者：",IF($D206="","",(COUNTIF($C$12:C206,"施設管理者：")+INT(MAX('使用不可　（諸油脂）'!$A:$A)/100))*100),IF(OR(C206="",C206="維持管理費："),"",IF(C204="施設管理者：",A204+1,A200+1)))</f>
        <v/>
      </c>
    </row>
    <row r="207" spans="1:1" x14ac:dyDescent="0.45">
      <c r="A207" t="str">
        <f>IF($C207="施設管理者：",IF($D207="","",(COUNTIF($C$12:C207,"施設管理者：")+INT(MAX('使用不可　（諸油脂）'!$A:$A)/100))*100),IF(OR(C207="",C207="維持管理費："),"",IF(C205="施設管理者：",A205+1,A201+1)))</f>
        <v/>
      </c>
    </row>
    <row r="208" spans="1:1" x14ac:dyDescent="0.45">
      <c r="A208" t="str">
        <f>IF($C208="施設管理者：",IF($D208="","",(COUNTIF($C$12:C208,"施設管理者：")+INT(MAX('使用不可　（諸油脂）'!$A:$A)/100))*100),IF(OR(C208="",C208="維持管理費："),"",IF(C206="施設管理者：",A206+1,A202+1)))</f>
        <v/>
      </c>
    </row>
    <row r="209" spans="1:1" x14ac:dyDescent="0.45">
      <c r="A209" t="str">
        <f>IF($C209="施設管理者：",IF($D209="","",(COUNTIF($C$12:C209,"施設管理者：")+INT(MAX('使用不可　（諸油脂）'!$A:$A)/100))*100),IF(OR(C209="",C209="維持管理費："),"",IF(C207="施設管理者：",A207+1,A203+1)))</f>
        <v/>
      </c>
    </row>
    <row r="210" spans="1:1" x14ac:dyDescent="0.45">
      <c r="A210" t="str">
        <f>IF($C210="施設管理者：",IF($D210="","",(COUNTIF($C$12:C210,"施設管理者：")+INT(MAX('使用不可　（諸油脂）'!$A:$A)/100))*100),IF(OR(C210="",C210="維持管理費："),"",IF(C208="施設管理者：",A208+1,A204+1)))</f>
        <v/>
      </c>
    </row>
    <row r="211" spans="1:1" x14ac:dyDescent="0.45">
      <c r="A211" t="str">
        <f>IF($C211="施設管理者：",IF($D211="","",(COUNTIF($C$12:C211,"施設管理者：")+INT(MAX('使用不可　（諸油脂）'!$A:$A)/100))*100),IF(OR(C211="",C211="維持管理費："),"",IF(C209="施設管理者：",A209+1,A205+1)))</f>
        <v/>
      </c>
    </row>
    <row r="212" spans="1:1" x14ac:dyDescent="0.45">
      <c r="A212" t="str">
        <f>IF($C212="施設管理者：",IF($D212="","",(COUNTIF($C$12:C212,"施設管理者：")+INT(MAX('使用不可　（諸油脂）'!$A:$A)/100))*100),IF(OR(C212="",C212="維持管理費："),"",IF(C210="施設管理者：",A210+1,A206+1)))</f>
        <v/>
      </c>
    </row>
    <row r="213" spans="1:1" x14ac:dyDescent="0.45">
      <c r="A213" t="str">
        <f>IF($C213="施設管理者：",IF($D213="","",(COUNTIF($C$12:C213,"施設管理者：")+INT(MAX('使用不可　（諸油脂）'!$A:$A)/100))*100),IF(OR(C213="",C213="維持管理費："),"",IF(C211="施設管理者：",A211+1,A207+1)))</f>
        <v/>
      </c>
    </row>
    <row r="214" spans="1:1" x14ac:dyDescent="0.45">
      <c r="A214" t="str">
        <f>IF($C214="施設管理者：",IF($D214="","",(COUNTIF($C$12:C214,"施設管理者：")+INT(MAX('使用不可　（諸油脂）'!$A:$A)/100))*100),IF(OR(C214="",C214="維持管理費："),"",IF(C212="施設管理者：",A212+1,A208+1)))</f>
        <v/>
      </c>
    </row>
    <row r="215" spans="1:1" x14ac:dyDescent="0.45">
      <c r="A215" t="str">
        <f>IF($C215="施設管理者：",IF($D215="","",(COUNTIF($C$12:C215,"施設管理者：")+INT(MAX('使用不可　（諸油脂）'!$A:$A)/100))*100),IF(OR(C215="",C215="維持管理費："),"",IF(C213="施設管理者：",A213+1,A209+1)))</f>
        <v/>
      </c>
    </row>
    <row r="216" spans="1:1" x14ac:dyDescent="0.45">
      <c r="A216" t="str">
        <f>IF($C216="施設管理者：",IF($D216="","",(COUNTIF($C$12:C216,"施設管理者：")+INT(MAX('使用不可　（諸油脂）'!$A:$A)/100))*100),IF(OR(C216="",C216="維持管理費："),"",IF(C214="施設管理者：",A214+1,A210+1)))</f>
        <v/>
      </c>
    </row>
    <row r="217" spans="1:1" x14ac:dyDescent="0.45">
      <c r="A217" t="str">
        <f>IF($C217="施設管理者：",IF($D217="","",(COUNTIF($C$12:C217,"施設管理者：")+INT(MAX('使用不可　（諸油脂）'!$A:$A)/100))*100),IF(OR(C217="",C217="維持管理費："),"",IF(C215="施設管理者：",A215+1,A211+1)))</f>
        <v/>
      </c>
    </row>
    <row r="218" spans="1:1" x14ac:dyDescent="0.45">
      <c r="A218" t="str">
        <f>IF($C218="施設管理者：",IF($D218="","",(COUNTIF($C$12:C218,"施設管理者：")+INT(MAX('使用不可　（諸油脂）'!$A:$A)/100))*100),IF(OR(C218="",C218="維持管理費："),"",IF(C216="施設管理者：",A216+1,A212+1)))</f>
        <v/>
      </c>
    </row>
    <row r="219" spans="1:1" x14ac:dyDescent="0.45">
      <c r="A219" t="str">
        <f>IF($C219="施設管理者：",IF($D219="","",(COUNTIF($C$12:C219,"施設管理者：")+INT(MAX('使用不可　（諸油脂）'!$A:$A)/100))*100),IF(OR(C219="",C219="維持管理費："),"",IF(C217="施設管理者：",A217+1,A213+1)))</f>
        <v/>
      </c>
    </row>
    <row r="220" spans="1:1" x14ac:dyDescent="0.45">
      <c r="A220" t="str">
        <f>IF($C220="施設管理者：",IF($D220="","",(COUNTIF($C$12:C220,"施設管理者：")+INT(MAX('使用不可　（諸油脂）'!$A:$A)/100))*100),IF(OR(C220="",C220="維持管理費："),"",IF(C218="施設管理者：",A218+1,A214+1)))</f>
        <v/>
      </c>
    </row>
    <row r="221" spans="1:1" x14ac:dyDescent="0.45">
      <c r="A221" t="str">
        <f>IF($C221="施設管理者：",IF($D221="","",(COUNTIF($C$12:C221,"施設管理者：")+INT(MAX('使用不可　（諸油脂）'!$A:$A)/100))*100),IF(OR(C221="",C221="維持管理費："),"",IF(C219="施設管理者：",A219+1,A215+1)))</f>
        <v/>
      </c>
    </row>
    <row r="222" spans="1:1" x14ac:dyDescent="0.45">
      <c r="A222" t="str">
        <f>IF($C222="施設管理者：",IF($D222="","",(COUNTIF($C$12:C222,"施設管理者：")+INT(MAX('使用不可　（諸油脂）'!$A:$A)/100))*100),IF(OR(C222="",C222="維持管理費："),"",IF(C220="施設管理者：",A220+1,A216+1)))</f>
        <v/>
      </c>
    </row>
    <row r="223" spans="1:1" x14ac:dyDescent="0.45">
      <c r="A223" t="str">
        <f>IF($C223="施設管理者：",IF($D223="","",(COUNTIF($C$12:C223,"施設管理者：")+INT(MAX('使用不可　（諸油脂）'!$A:$A)/100))*100),IF(OR(C223="",C223="維持管理費："),"",IF(C221="施設管理者：",A221+1,A217+1)))</f>
        <v/>
      </c>
    </row>
    <row r="224" spans="1:1" x14ac:dyDescent="0.45">
      <c r="A224" t="str">
        <f>IF($C224="施設管理者：",IF($D224="","",(COUNTIF($C$12:C224,"施設管理者：")+INT(MAX('使用不可　（諸油脂）'!$A:$A)/100))*100),IF(OR(C224="",C224="維持管理費："),"",IF(C222="施設管理者：",A222+1,A218+1)))</f>
        <v/>
      </c>
    </row>
    <row r="225" spans="1:1" x14ac:dyDescent="0.45">
      <c r="A225" t="str">
        <f>IF($C225="施設管理者：",IF($D225="","",(COUNTIF($C$12:C225,"施設管理者：")+INT(MAX('使用不可　（諸油脂）'!$A:$A)/100))*100),IF(OR(C225="",C225="維持管理費："),"",IF(C223="施設管理者：",A223+1,A219+1)))</f>
        <v/>
      </c>
    </row>
    <row r="226" spans="1:1" x14ac:dyDescent="0.45">
      <c r="A226" t="str">
        <f>IF($C226="施設管理者：",IF($D226="","",(COUNTIF($C$12:C226,"施設管理者：")+INT(MAX('使用不可　（諸油脂）'!$A:$A)/100))*100),IF(OR(C226="",C226="維持管理費："),"",IF(C224="施設管理者：",A224+1,A220+1)))</f>
        <v/>
      </c>
    </row>
    <row r="227" spans="1:1" x14ac:dyDescent="0.45">
      <c r="A227" t="str">
        <f>IF($C227="施設管理者：",IF($D227="","",(COUNTIF($C$12:C227,"施設管理者：")+INT(MAX('使用不可　（諸油脂）'!$A:$A)/100))*100),IF(OR(C227="",C227="維持管理費："),"",IF(C225="施設管理者：",A225+1,A221+1)))</f>
        <v/>
      </c>
    </row>
    <row r="228" spans="1:1" x14ac:dyDescent="0.45">
      <c r="A228" t="str">
        <f>IF($C228="施設管理者：",IF($D228="","",(COUNTIF($C$12:C228,"施設管理者：")+INT(MAX('使用不可　（諸油脂）'!$A:$A)/100))*100),IF(OR(C228="",C228="維持管理費："),"",IF(C226="施設管理者：",A226+1,A222+1)))</f>
        <v/>
      </c>
    </row>
    <row r="229" spans="1:1" x14ac:dyDescent="0.45">
      <c r="A229" t="str">
        <f>IF($C229="施設管理者：",IF($D229="","",(COUNTIF($C$12:C229,"施設管理者：")+INT(MAX('使用不可　（諸油脂）'!$A:$A)/100))*100),IF(OR(C229="",C229="維持管理費："),"",IF(C227="施設管理者：",A227+1,A223+1)))</f>
        <v/>
      </c>
    </row>
    <row r="230" spans="1:1" x14ac:dyDescent="0.45">
      <c r="A230" t="str">
        <f>IF($C230="施設管理者：",IF($D230="","",(COUNTIF($C$12:C230,"施設管理者：")+INT(MAX('使用不可　（諸油脂）'!$A:$A)/100))*100),IF(OR(C230="",C230="維持管理費："),"",IF(C228="施設管理者：",A228+1,A224+1)))</f>
        <v/>
      </c>
    </row>
    <row r="231" spans="1:1" x14ac:dyDescent="0.45">
      <c r="A231" t="str">
        <f>IF($C231="施設管理者：",IF($D231="","",(COUNTIF($C$12:C231,"施設管理者：")+INT(MAX('使用不可　（諸油脂）'!$A:$A)/100))*100),IF(OR(C231="",C231="維持管理費："),"",IF(C229="施設管理者：",A229+1,A225+1)))</f>
        <v/>
      </c>
    </row>
    <row r="232" spans="1:1" x14ac:dyDescent="0.45">
      <c r="A232" t="str">
        <f>IF($C232="施設管理者：",IF($D232="","",(COUNTIF($C$12:C232,"施設管理者：")+INT(MAX('使用不可　（諸油脂）'!$A:$A)/100))*100),IF(OR(C232="",C232="維持管理費："),"",IF(C230="施設管理者：",A230+1,A226+1)))</f>
        <v/>
      </c>
    </row>
    <row r="233" spans="1:1" x14ac:dyDescent="0.45">
      <c r="A233" t="str">
        <f>IF($C233="施設管理者：",IF($D233="","",(COUNTIF($C$12:C233,"施設管理者：")+INT(MAX('使用不可　（諸油脂）'!$A:$A)/100))*100),IF(OR(C233="",C233="維持管理費："),"",IF(C231="施設管理者：",A231+1,A227+1)))</f>
        <v/>
      </c>
    </row>
    <row r="234" spans="1:1" x14ac:dyDescent="0.45">
      <c r="A234" t="str">
        <f>IF($C234="施設管理者：",IF($D234="","",(COUNTIF($C$12:C234,"施設管理者：")+INT(MAX('使用不可　（諸油脂）'!$A:$A)/100))*100),IF(OR(C234="",C234="維持管理費："),"",IF(C232="施設管理者：",A232+1,A228+1)))</f>
        <v/>
      </c>
    </row>
    <row r="235" spans="1:1" x14ac:dyDescent="0.45">
      <c r="A235" t="str">
        <f>IF($C235="施設管理者：",IF($D235="","",(COUNTIF($C$12:C235,"施設管理者：")+INT(MAX('使用不可　（諸油脂）'!$A:$A)/100))*100),IF(OR(C235="",C235="維持管理費："),"",IF(C233="施設管理者：",A233+1,A229+1)))</f>
        <v/>
      </c>
    </row>
    <row r="236" spans="1:1" x14ac:dyDescent="0.45">
      <c r="A236" t="str">
        <f>IF($C236="施設管理者：",IF($D236="","",(COUNTIF($C$12:C236,"施設管理者：")+INT(MAX('使用不可　（諸油脂）'!$A:$A)/100))*100),IF(OR(C236="",C236="維持管理費："),"",IF(C234="施設管理者：",A234+1,A230+1)))</f>
        <v/>
      </c>
    </row>
    <row r="237" spans="1:1" x14ac:dyDescent="0.45">
      <c r="A237" t="str">
        <f>IF($C237="施設管理者：",IF($D237="","",(COUNTIF($C$12:C237,"施設管理者：")+INT(MAX('使用不可　（諸油脂）'!$A:$A)/100))*100),IF(OR(C237="",C237="維持管理費："),"",IF(C235="施設管理者：",A235+1,A231+1)))</f>
        <v/>
      </c>
    </row>
    <row r="238" spans="1:1" x14ac:dyDescent="0.45">
      <c r="A238" t="str">
        <f>IF($C238="施設管理者：",IF($D238="","",(COUNTIF($C$12:C238,"施設管理者：")+INT(MAX('使用不可　（諸油脂）'!$A:$A)/100))*100),IF(OR(C238="",C238="維持管理費："),"",IF(C236="施設管理者：",A236+1,A232+1)))</f>
        <v/>
      </c>
    </row>
    <row r="239" spans="1:1" x14ac:dyDescent="0.45">
      <c r="A239" t="str">
        <f>IF($C239="施設管理者：",IF($D239="","",(COUNTIF($C$12:C239,"施設管理者：")+INT(MAX('使用不可　（諸油脂）'!$A:$A)/100))*100),IF(OR(C239="",C239="維持管理費："),"",IF(C237="施設管理者：",A237+1,A233+1)))</f>
        <v/>
      </c>
    </row>
    <row r="240" spans="1:1" x14ac:dyDescent="0.45">
      <c r="A240" t="str">
        <f>IF($C240="施設管理者：",IF($D240="","",(COUNTIF($C$12:C240,"施設管理者：")+INT(MAX('使用不可　（諸油脂）'!$A:$A)/100))*100),IF(OR(C240="",C240="維持管理費："),"",IF(C238="施設管理者：",A238+1,A234+1)))</f>
        <v/>
      </c>
    </row>
    <row r="241" spans="1:1" x14ac:dyDescent="0.45">
      <c r="A241" t="str">
        <f>IF($C241="施設管理者：",IF($D241="","",(COUNTIF($C$12:C241,"施設管理者：")+INT(MAX('使用不可　（諸油脂）'!$A:$A)/100))*100),IF(OR(C241="",C241="維持管理費："),"",IF(C239="施設管理者：",A239+1,A235+1)))</f>
        <v/>
      </c>
    </row>
    <row r="242" spans="1:1" x14ac:dyDescent="0.45">
      <c r="A242" t="str">
        <f>IF($C242="施設管理者：",IF($D242="","",(COUNTIF($C$12:C242,"施設管理者：")+INT(MAX('使用不可　（諸油脂）'!$A:$A)/100))*100),IF(OR(C242="",C242="維持管理費："),"",IF(C240="施設管理者：",A240+1,A236+1)))</f>
        <v/>
      </c>
    </row>
    <row r="243" spans="1:1" x14ac:dyDescent="0.45">
      <c r="A243" t="str">
        <f>IF($C243="施設管理者：",IF($D243="","",(COUNTIF($C$12:C243,"施設管理者：")+INT(MAX('使用不可　（諸油脂）'!$A:$A)/100))*100),IF(OR(C243="",C243="維持管理費："),"",IF(C241="施設管理者：",A241+1,A237+1)))</f>
        <v/>
      </c>
    </row>
    <row r="244" spans="1:1" x14ac:dyDescent="0.45">
      <c r="A244" t="str">
        <f>IF($C244="施設管理者：",IF($D244="","",(COUNTIF($C$12:C244,"施設管理者：")+INT(MAX('使用不可　（諸油脂）'!$A:$A)/100))*100),IF(OR(C244="",C244="維持管理費："),"",IF(C242="施設管理者：",A242+1,A238+1)))</f>
        <v/>
      </c>
    </row>
    <row r="245" spans="1:1" x14ac:dyDescent="0.45">
      <c r="A245" t="str">
        <f>IF($C245="施設管理者：",IF($D245="","",(COUNTIF($C$12:C245,"施設管理者：")+INT(MAX('使用不可　（諸油脂）'!$A:$A)/100))*100),IF(OR(C245="",C245="維持管理費："),"",IF(C243="施設管理者：",A243+1,A239+1)))</f>
        <v/>
      </c>
    </row>
    <row r="246" spans="1:1" x14ac:dyDescent="0.45">
      <c r="A246" t="str">
        <f>IF($C246="施設管理者：",IF($D246="","",(COUNTIF($C$12:C246,"施設管理者：")+INT(MAX('使用不可　（諸油脂）'!$A:$A)/100))*100),IF(OR(C246="",C246="維持管理費："),"",IF(C244="施設管理者：",A244+1,A240+1)))</f>
        <v/>
      </c>
    </row>
    <row r="247" spans="1:1" x14ac:dyDescent="0.45">
      <c r="A247" t="str">
        <f>IF($C247="施設管理者：",IF($D247="","",(COUNTIF($C$12:C247,"施設管理者：")+INT(MAX('使用不可　（諸油脂）'!$A:$A)/100))*100),IF(OR(C247="",C247="維持管理費："),"",IF(C245="施設管理者：",A245+1,A241+1)))</f>
        <v/>
      </c>
    </row>
    <row r="248" spans="1:1" x14ac:dyDescent="0.45">
      <c r="A248" t="str">
        <f>IF($C248="施設管理者：",IF($D248="","",(COUNTIF($C$12:C248,"施設管理者：")+INT(MAX('使用不可　（諸油脂）'!$A:$A)/100))*100),IF(OR(C248="",C248="維持管理費："),"",IF(C246="施設管理者：",A246+1,A242+1)))</f>
        <v/>
      </c>
    </row>
    <row r="249" spans="1:1" x14ac:dyDescent="0.45">
      <c r="A249" t="str">
        <f>IF($C249="施設管理者：",IF($D249="","",(COUNTIF($C$12:C249,"施設管理者：")+INT(MAX('使用不可　（諸油脂）'!$A:$A)/100))*100),IF(OR(C249="",C249="維持管理費："),"",IF(C247="施設管理者：",A247+1,A243+1)))</f>
        <v/>
      </c>
    </row>
    <row r="250" spans="1:1" x14ac:dyDescent="0.45">
      <c r="A250" t="str">
        <f>IF($C250="施設管理者：",IF($D250="","",(COUNTIF($C$12:C250,"施設管理者：")+INT(MAX('使用不可　（諸油脂）'!$A:$A)/100))*100),IF(OR(C250="",C250="維持管理費："),"",IF(C248="施設管理者：",A248+1,A244+1)))</f>
        <v/>
      </c>
    </row>
    <row r="251" spans="1:1" x14ac:dyDescent="0.45">
      <c r="A251" t="str">
        <f>IF($C251="施設管理者：",IF($D251="","",(COUNTIF($C$12:C251,"施設管理者：")+INT(MAX('使用不可　（諸油脂）'!$A:$A)/100))*100),IF(OR(C251="",C251="維持管理費："),"",IF(C249="施設管理者：",A249+1,A245+1)))</f>
        <v/>
      </c>
    </row>
    <row r="252" spans="1:1" x14ac:dyDescent="0.45">
      <c r="A252" t="str">
        <f>IF($C252="施設管理者：",IF($D252="","",(COUNTIF($C$12:C252,"施設管理者：")+INT(MAX('使用不可　（諸油脂）'!$A:$A)/100))*100),IF(OR(C252="",C252="維持管理費："),"",IF(C250="施設管理者：",A250+1,A246+1)))</f>
        <v/>
      </c>
    </row>
    <row r="253" spans="1:1" x14ac:dyDescent="0.45">
      <c r="A253" t="str">
        <f>IF($C253="施設管理者：",IF($D253="","",(COUNTIF($C$12:C253,"施設管理者：")+INT(MAX('使用不可　（諸油脂）'!$A:$A)/100))*100),IF(OR(C253="",C253="維持管理費："),"",IF(C251="施設管理者：",A251+1,A247+1)))</f>
        <v/>
      </c>
    </row>
    <row r="254" spans="1:1" x14ac:dyDescent="0.45">
      <c r="A254" t="str">
        <f>IF($C254="施設管理者：",IF($D254="","",(COUNTIF($C$12:C254,"施設管理者：")+INT(MAX('使用不可　（諸油脂）'!$A:$A)/100))*100),IF(OR(C254="",C254="維持管理費："),"",IF(C252="施設管理者：",A252+1,A248+1)))</f>
        <v/>
      </c>
    </row>
    <row r="255" spans="1:1" x14ac:dyDescent="0.45">
      <c r="A255" t="str">
        <f>IF($C255="施設管理者：",IF($D255="","",(COUNTIF($C$12:C255,"施設管理者：")+INT(MAX('使用不可　（諸油脂）'!$A:$A)/100))*100),IF(OR(C255="",C255="維持管理費："),"",IF(C253="施設管理者：",A253+1,A249+1)))</f>
        <v/>
      </c>
    </row>
    <row r="256" spans="1:1" x14ac:dyDescent="0.45">
      <c r="A256" t="str">
        <f>IF($C256="施設管理者：",IF($D256="","",(COUNTIF($C$12:C256,"施設管理者：")+INT(MAX('使用不可　（諸油脂）'!$A:$A)/100))*100),IF(OR(C256="",C256="維持管理費："),"",IF(C254="施設管理者：",A254+1,A250+1)))</f>
        <v/>
      </c>
    </row>
    <row r="257" spans="1:1" x14ac:dyDescent="0.45">
      <c r="A257" t="str">
        <f>IF($C257="施設管理者：",IF($D257="","",(COUNTIF($C$12:C257,"施設管理者：")+INT(MAX('使用不可　（諸油脂）'!$A:$A)/100))*100),IF(OR(C257="",C257="維持管理費："),"",IF(C255="施設管理者：",A255+1,A251+1)))</f>
        <v/>
      </c>
    </row>
    <row r="258" spans="1:1" x14ac:dyDescent="0.45">
      <c r="A258" t="str">
        <f>IF($C258="施設管理者：",IF($D258="","",(COUNTIF($C$12:C258,"施設管理者：")+INT(MAX('使用不可　（諸油脂）'!$A:$A)/100))*100),IF(OR(C258="",C258="維持管理費："),"",IF(C256="施設管理者：",A256+1,A252+1)))</f>
        <v/>
      </c>
    </row>
    <row r="259" spans="1:1" x14ac:dyDescent="0.45">
      <c r="A259" t="str">
        <f>IF($C259="施設管理者：",IF($D259="","",(COUNTIF($C$12:C259,"施設管理者：")+INT(MAX('使用不可　（諸油脂）'!$A:$A)/100))*100),IF(OR(C259="",C259="維持管理費："),"",IF(C257="施設管理者：",A257+1,A253+1)))</f>
        <v/>
      </c>
    </row>
    <row r="260" spans="1:1" x14ac:dyDescent="0.45">
      <c r="A260" t="str">
        <f>IF($C260="施設管理者：",IF($D260="","",(COUNTIF($C$12:C260,"施設管理者：")+INT(MAX('使用不可　（諸油脂）'!$A:$A)/100))*100),IF(OR(C260="",C260="維持管理費："),"",IF(C258="施設管理者：",A258+1,A254+1)))</f>
        <v/>
      </c>
    </row>
    <row r="261" spans="1:1" x14ac:dyDescent="0.45">
      <c r="A261" t="str">
        <f>IF($C261="施設管理者：",IF($D261="","",(COUNTIF($C$12:C261,"施設管理者：")+INT(MAX('使用不可　（諸油脂）'!$A:$A)/100))*100),IF(OR(C261="",C261="維持管理費："),"",IF(C259="施設管理者：",A259+1,A255+1)))</f>
        <v/>
      </c>
    </row>
    <row r="262" spans="1:1" x14ac:dyDescent="0.45">
      <c r="A262" t="str">
        <f>IF($C262="施設管理者：",IF($D262="","",(COUNTIF($C$12:C262,"施設管理者：")+INT(MAX('使用不可　（諸油脂）'!$A:$A)/100))*100),IF(OR(C262="",C262="維持管理費："),"",IF(C260="施設管理者：",A260+1,A256+1)))</f>
        <v/>
      </c>
    </row>
    <row r="263" spans="1:1" x14ac:dyDescent="0.45">
      <c r="A263" t="str">
        <f>IF($C263="施設管理者：",IF($D263="","",(COUNTIF($C$12:C263,"施設管理者：")+INT(MAX('使用不可　（諸油脂）'!$A:$A)/100))*100),IF(OR(C263="",C263="維持管理費："),"",IF(C261="施設管理者：",A261+1,A257+1)))</f>
        <v/>
      </c>
    </row>
    <row r="264" spans="1:1" x14ac:dyDescent="0.45">
      <c r="A264" t="str">
        <f>IF($C264="施設管理者：",IF($D264="","",(COUNTIF($C$12:C264,"施設管理者：")+INT(MAX('使用不可　（諸油脂）'!$A:$A)/100))*100),IF(OR(C264="",C264="維持管理費："),"",IF(C262="施設管理者：",A262+1,A258+1)))</f>
        <v/>
      </c>
    </row>
    <row r="265" spans="1:1" x14ac:dyDescent="0.45">
      <c r="A265" t="str">
        <f>IF($C265="施設管理者：",IF($D265="","",(COUNTIF($C$12:C265,"施設管理者：")+INT(MAX('使用不可　（諸油脂）'!$A:$A)/100))*100),IF(OR(C265="",C265="維持管理費："),"",IF(C263="施設管理者：",A263+1,A259+1)))</f>
        <v/>
      </c>
    </row>
    <row r="266" spans="1:1" x14ac:dyDescent="0.45">
      <c r="A266" t="str">
        <f>IF($C266="施設管理者：",IF($D266="","",(COUNTIF($C$12:C266,"施設管理者：")+INT(MAX('使用不可　（諸油脂）'!$A:$A)/100))*100),IF(OR(C266="",C266="維持管理費："),"",IF(C264="施設管理者：",A264+1,A260+1)))</f>
        <v/>
      </c>
    </row>
    <row r="267" spans="1:1" x14ac:dyDescent="0.45">
      <c r="A267" t="str">
        <f>IF($C267="施設管理者：",IF($D267="","",(COUNTIF($C$12:C267,"施設管理者：")+INT(MAX('使用不可　（諸油脂）'!$A:$A)/100))*100),IF(OR(C267="",C267="維持管理費："),"",IF(C265="施設管理者：",A265+1,A261+1)))</f>
        <v/>
      </c>
    </row>
    <row r="268" spans="1:1" x14ac:dyDescent="0.45">
      <c r="A268" t="str">
        <f>IF($C268="施設管理者：",IF($D268="","",(COUNTIF($C$12:C268,"施設管理者：")+INT(MAX('使用不可　（諸油脂）'!$A:$A)/100))*100),IF(OR(C268="",C268="維持管理費："),"",IF(C266="施設管理者：",A266+1,A262+1)))</f>
        <v/>
      </c>
    </row>
    <row r="269" spans="1:1" x14ac:dyDescent="0.45">
      <c r="A269" t="str">
        <f>IF($C269="施設管理者：",IF($D269="","",(COUNTIF($C$12:C269,"施設管理者：")+INT(MAX('使用不可　（諸油脂）'!$A:$A)/100))*100),IF(OR(C269="",C269="維持管理費："),"",IF(C267="施設管理者：",A267+1,A263+1)))</f>
        <v/>
      </c>
    </row>
    <row r="270" spans="1:1" x14ac:dyDescent="0.45">
      <c r="A270" t="str">
        <f>IF($C270="施設管理者：",IF($D270="","",(COUNTIF($C$12:C270,"施設管理者：")+INT(MAX('使用不可　（諸油脂）'!$A:$A)/100))*100),IF(OR(C270="",C270="維持管理費："),"",IF(C268="施設管理者：",A268+1,A264+1)))</f>
        <v/>
      </c>
    </row>
    <row r="271" spans="1:1" x14ac:dyDescent="0.45">
      <c r="A271" t="str">
        <f>IF($C271="施設管理者：",IF($D271="","",(COUNTIF($C$12:C271,"施設管理者：")+INT(MAX('使用不可　（諸油脂）'!$A:$A)/100))*100),IF(OR(C271="",C271="維持管理費："),"",IF(C269="施設管理者：",A269+1,A265+1)))</f>
        <v/>
      </c>
    </row>
    <row r="272" spans="1:1" x14ac:dyDescent="0.45">
      <c r="A272" t="str">
        <f>IF($C272="施設管理者：",IF($D272="","",(COUNTIF($C$12:C272,"施設管理者：")+INT(MAX('使用不可　（諸油脂）'!$A:$A)/100))*100),IF(OR(C272="",C272="維持管理費："),"",IF(C270="施設管理者：",A270+1,A266+1)))</f>
        <v/>
      </c>
    </row>
    <row r="273" spans="1:1" x14ac:dyDescent="0.45">
      <c r="A273" t="str">
        <f>IF($C273="施設管理者：",IF($D273="","",(COUNTIF($C$12:C273,"施設管理者：")+INT(MAX('使用不可　（諸油脂）'!$A:$A)/100))*100),IF(OR(C273="",C273="維持管理費："),"",IF(C271="施設管理者：",A271+1,A267+1)))</f>
        <v/>
      </c>
    </row>
    <row r="274" spans="1:1" x14ac:dyDescent="0.45">
      <c r="A274" t="str">
        <f>IF($C274="施設管理者：",IF($D274="","",(COUNTIF($C$12:C274,"施設管理者：")+INT(MAX('使用不可　（諸油脂）'!$A:$A)/100))*100),IF(OR(C274="",C274="維持管理費："),"",IF(C272="施設管理者：",A272+1,A268+1)))</f>
        <v/>
      </c>
    </row>
    <row r="275" spans="1:1" x14ac:dyDescent="0.45">
      <c r="A275" t="str">
        <f>IF($C275="施設管理者：",IF($D275="","",(COUNTIF($C$12:C275,"施設管理者：")+INT(MAX('使用不可　（諸油脂）'!$A:$A)/100))*100),IF(OR(C275="",C275="維持管理費："),"",IF(C273="施設管理者：",A273+1,A269+1)))</f>
        <v/>
      </c>
    </row>
    <row r="276" spans="1:1" x14ac:dyDescent="0.45">
      <c r="A276" t="str">
        <f>IF($C276="施設管理者：",IF($D276="","",(COUNTIF($C$12:C276,"施設管理者：")+INT(MAX('使用不可　（諸油脂）'!$A:$A)/100))*100),IF(OR(C276="",C276="維持管理費："),"",IF(C274="施設管理者：",A274+1,A270+1)))</f>
        <v/>
      </c>
    </row>
    <row r="277" spans="1:1" x14ac:dyDescent="0.45">
      <c r="A277" t="str">
        <f>IF($C277="施設管理者：",IF($D277="","",(COUNTIF($C$12:C277,"施設管理者：")+INT(MAX('使用不可　（諸油脂）'!$A:$A)/100))*100),IF(OR(C277="",C277="維持管理費："),"",IF(C275="施設管理者：",A275+1,A271+1)))</f>
        <v/>
      </c>
    </row>
    <row r="278" spans="1:1" x14ac:dyDescent="0.45">
      <c r="A278" t="str">
        <f>IF($C278="施設管理者：",IF($D278="","",(COUNTIF($C$12:C278,"施設管理者：")+INT(MAX('使用不可　（諸油脂）'!$A:$A)/100))*100),IF(OR(C278="",C278="維持管理費："),"",IF(C276="施設管理者：",A276+1,A272+1)))</f>
        <v/>
      </c>
    </row>
    <row r="279" spans="1:1" x14ac:dyDescent="0.45">
      <c r="A279" t="str">
        <f>IF($C279="施設管理者：",IF($D279="","",(COUNTIF($C$12:C279,"施設管理者：")+INT(MAX('使用不可　（諸油脂）'!$A:$A)/100))*100),IF(OR(C279="",C279="維持管理費："),"",IF(C277="施設管理者：",A277+1,A273+1)))</f>
        <v/>
      </c>
    </row>
    <row r="280" spans="1:1" x14ac:dyDescent="0.45">
      <c r="A280" t="str">
        <f>IF($C280="施設管理者：",IF($D280="","",(COUNTIF($C$12:C280,"施設管理者：")+INT(MAX('使用不可　（諸油脂）'!$A:$A)/100))*100),IF(OR(C280="",C280="維持管理費："),"",IF(C278="施設管理者：",A278+1,A274+1)))</f>
        <v/>
      </c>
    </row>
    <row r="281" spans="1:1" x14ac:dyDescent="0.45">
      <c r="A281" t="str">
        <f>IF($C281="施設管理者：",IF($D281="","",(COUNTIF($C$12:C281,"施設管理者：")+INT(MAX('使用不可　（諸油脂）'!$A:$A)/100))*100),IF(OR(C281="",C281="維持管理費："),"",IF(C279="施設管理者：",A279+1,A275+1)))</f>
        <v/>
      </c>
    </row>
    <row r="282" spans="1:1" x14ac:dyDescent="0.45">
      <c r="A282" t="str">
        <f>IF($C282="施設管理者：",IF($D282="","",(COUNTIF($C$12:C282,"施設管理者：")+INT(MAX('使用不可　（諸油脂）'!$A:$A)/100))*100),IF(OR(C282="",C282="維持管理費："),"",IF(C280="施設管理者：",A280+1,A276+1)))</f>
        <v/>
      </c>
    </row>
    <row r="283" spans="1:1" x14ac:dyDescent="0.45">
      <c r="A283" t="str">
        <f>IF($C283="施設管理者：",IF($D283="","",(COUNTIF($C$12:C283,"施設管理者：")+INT(MAX('使用不可　（諸油脂）'!$A:$A)/100))*100),IF(OR(C283="",C283="維持管理費："),"",IF(C281="施設管理者：",A281+1,A277+1)))</f>
        <v/>
      </c>
    </row>
    <row r="284" spans="1:1" x14ac:dyDescent="0.45">
      <c r="A284" t="str">
        <f>IF($C284="施設管理者：",IF($D284="","",(COUNTIF($C$12:C284,"施設管理者：")+INT(MAX('使用不可　（諸油脂）'!$A:$A)/100))*100),IF(OR(C284="",C284="維持管理費："),"",IF(C282="施設管理者：",A282+1,A278+1)))</f>
        <v/>
      </c>
    </row>
    <row r="285" spans="1:1" x14ac:dyDescent="0.45">
      <c r="A285" t="str">
        <f>IF($C285="施設管理者：",IF($D285="","",(COUNTIF($C$12:C285,"施設管理者：")+INT(MAX('使用不可　（諸油脂）'!$A:$A)/100))*100),IF(OR(C285="",C285="維持管理費："),"",IF(C283="施設管理者：",A283+1,A279+1)))</f>
        <v/>
      </c>
    </row>
    <row r="286" spans="1:1" x14ac:dyDescent="0.45">
      <c r="A286" t="str">
        <f>IF($C286="施設管理者：",IF($D286="","",(COUNTIF($C$12:C286,"施設管理者：")+INT(MAX('使用不可　（諸油脂）'!$A:$A)/100))*100),IF(OR(C286="",C286="維持管理費："),"",IF(C284="施設管理者：",A284+1,A280+1)))</f>
        <v/>
      </c>
    </row>
    <row r="287" spans="1:1" x14ac:dyDescent="0.45">
      <c r="A287" t="str">
        <f>IF($C287="施設管理者：",IF($D287="","",(COUNTIF($C$12:C287,"施設管理者：")+INT(MAX('使用不可　（諸油脂）'!$A:$A)/100))*100),IF(OR(C287="",C287="維持管理費："),"",IF(C285="施設管理者：",A285+1,A281+1)))</f>
        <v/>
      </c>
    </row>
    <row r="288" spans="1:1" x14ac:dyDescent="0.45">
      <c r="A288" t="str">
        <f>IF($C288="施設管理者：",IF($D288="","",(COUNTIF($C$12:C288,"施設管理者：")+INT(MAX('使用不可　（諸油脂）'!$A:$A)/100))*100),IF(OR(C288="",C288="維持管理費："),"",IF(C286="施設管理者：",A286+1,A282+1)))</f>
        <v/>
      </c>
    </row>
    <row r="289" spans="1:1" x14ac:dyDescent="0.45">
      <c r="A289" t="str">
        <f>IF($C289="施設管理者：",IF($D289="","",(COUNTIF($C$12:C289,"施設管理者：")+INT(MAX('使用不可　（諸油脂）'!$A:$A)/100))*100),IF(OR(C289="",C289="維持管理費："),"",IF(C287="施設管理者：",A287+1,A283+1)))</f>
        <v/>
      </c>
    </row>
    <row r="290" spans="1:1" x14ac:dyDescent="0.45">
      <c r="A290" t="str">
        <f>IF($C290="施設管理者：",IF($D290="","",(COUNTIF($C$12:C290,"施設管理者：")+INT(MAX('使用不可　（諸油脂）'!$A:$A)/100))*100),IF(OR(C290="",C290="維持管理費："),"",IF(C288="施設管理者：",A288+1,A284+1)))</f>
        <v/>
      </c>
    </row>
    <row r="291" spans="1:1" x14ac:dyDescent="0.45">
      <c r="A291" t="str">
        <f>IF($C291="施設管理者：",IF($D291="","",(COUNTIF($C$12:C291,"施設管理者：")+INT(MAX('使用不可　（諸油脂）'!$A:$A)/100))*100),IF(OR(C291="",C291="維持管理費："),"",IF(C289="施設管理者：",A289+1,A285+1)))</f>
        <v/>
      </c>
    </row>
    <row r="292" spans="1:1" x14ac:dyDescent="0.45">
      <c r="A292" t="str">
        <f>IF($C292="施設管理者：",IF($D292="","",(COUNTIF($C$12:C292,"施設管理者：")+INT(MAX('使用不可　（諸油脂）'!$A:$A)/100))*100),IF(OR(C292="",C292="維持管理費："),"",IF(C290="施設管理者：",A290+1,A286+1)))</f>
        <v/>
      </c>
    </row>
    <row r="293" spans="1:1" x14ac:dyDescent="0.45">
      <c r="A293" t="str">
        <f>IF($C293="施設管理者：",IF($D293="","",(COUNTIF($C$12:C293,"施設管理者：")+INT(MAX('使用不可　（諸油脂）'!$A:$A)/100))*100),IF(OR(C293="",C293="維持管理費："),"",IF(C291="施設管理者：",A291+1,A287+1)))</f>
        <v/>
      </c>
    </row>
    <row r="294" spans="1:1" x14ac:dyDescent="0.45">
      <c r="A294" t="str">
        <f>IF($C294="施設管理者：",IF($D294="","",(COUNTIF($C$12:C294,"施設管理者：")+INT(MAX('使用不可　（諸油脂）'!$A:$A)/100))*100),IF(OR(C294="",C294="維持管理費："),"",IF(C292="施設管理者：",A292+1,A288+1)))</f>
        <v/>
      </c>
    </row>
    <row r="295" spans="1:1" x14ac:dyDescent="0.45">
      <c r="A295" t="str">
        <f>IF($C295="施設管理者：",IF($D295="","",(COUNTIF($C$12:C295,"施設管理者：")+INT(MAX('使用不可　（諸油脂）'!$A:$A)/100))*100),IF(OR(C295="",C295="維持管理費："),"",IF(C293="施設管理者：",A293+1,A289+1)))</f>
        <v/>
      </c>
    </row>
    <row r="296" spans="1:1" x14ac:dyDescent="0.45">
      <c r="A296" t="str">
        <f>IF($C296="施設管理者：",IF($D296="","",(COUNTIF($C$12:C296,"施設管理者：")+INT(MAX('使用不可　（諸油脂）'!$A:$A)/100))*100),IF(OR(C296="",C296="維持管理費："),"",IF(C294="施設管理者：",A294+1,A290+1)))</f>
        <v/>
      </c>
    </row>
    <row r="297" spans="1:1" x14ac:dyDescent="0.45">
      <c r="A297" t="str">
        <f>IF($C297="施設管理者：",IF($D297="","",(COUNTIF($C$12:C297,"施設管理者：")+INT(MAX('使用不可　（諸油脂）'!$A:$A)/100))*100),IF(OR(C297="",C297="維持管理費："),"",IF(C295="施設管理者：",A295+1,A291+1)))</f>
        <v/>
      </c>
    </row>
    <row r="298" spans="1:1" x14ac:dyDescent="0.45">
      <c r="A298" t="str">
        <f>IF($C298="施設管理者：",IF($D298="","",(COUNTIF($C$12:C298,"施設管理者：")+INT(MAX('使用不可　（諸油脂）'!$A:$A)/100))*100),IF(OR(C298="",C298="維持管理費："),"",IF(C296="施設管理者：",A296+1,A292+1)))</f>
        <v/>
      </c>
    </row>
    <row r="299" spans="1:1" x14ac:dyDescent="0.45">
      <c r="A299" t="str">
        <f>IF($C299="施設管理者：",IF($D299="","",(COUNTIF($C$12:C299,"施設管理者：")+INT(MAX('使用不可　（諸油脂）'!$A:$A)/100))*100),IF(OR(C299="",C299="維持管理費："),"",IF(C297="施設管理者：",A297+1,A293+1)))</f>
        <v/>
      </c>
    </row>
    <row r="300" spans="1:1" x14ac:dyDescent="0.45">
      <c r="A300" t="str">
        <f>IF($C300="施設管理者：",IF($D300="","",(COUNTIF($C$12:C300,"施設管理者：")+INT(MAX('使用不可　（諸油脂）'!$A:$A)/100))*100),IF(OR(C300="",C300="維持管理費："),"",IF(C298="施設管理者：",A298+1,A294+1)))</f>
        <v/>
      </c>
    </row>
    <row r="301" spans="1:1" x14ac:dyDescent="0.45">
      <c r="A301" t="str">
        <f>IF($C301="施設管理者：",IF($D301="","",(COUNTIF($C$12:C301,"施設管理者：")+INT(MAX('使用不可　（諸油脂）'!$A:$A)/100))*100),IF(OR(C301="",C301="維持管理費："),"",IF(C299="施設管理者：",A299+1,A295+1)))</f>
        <v/>
      </c>
    </row>
    <row r="302" spans="1:1" x14ac:dyDescent="0.45">
      <c r="A302" t="str">
        <f>IF($C302="施設管理者：",IF($D302="","",(COUNTIF($C$12:C302,"施設管理者：")+INT(MAX('使用不可　（諸油脂）'!$A:$A)/100))*100),IF(OR(C302="",C302="維持管理費："),"",IF(C300="施設管理者：",A300+1,A296+1)))</f>
        <v/>
      </c>
    </row>
    <row r="303" spans="1:1" x14ac:dyDescent="0.45">
      <c r="A303" t="str">
        <f>IF($C303="施設管理者：",IF($D303="","",(COUNTIF($C$12:C303,"施設管理者：")+INT(MAX('使用不可　（諸油脂）'!$A:$A)/100))*100),IF(OR(C303="",C303="維持管理費："),"",IF(C301="施設管理者：",A301+1,A297+1)))</f>
        <v/>
      </c>
    </row>
    <row r="304" spans="1:1" x14ac:dyDescent="0.45">
      <c r="A304" t="str">
        <f>IF($C304="施設管理者：",IF($D304="","",(COUNTIF($C$12:C304,"施設管理者：")+INT(MAX('使用不可　（諸油脂）'!$A:$A)/100))*100),IF(OR(C304="",C304="維持管理費："),"",IF(C302="施設管理者：",A302+1,A298+1)))</f>
        <v/>
      </c>
    </row>
    <row r="305" spans="1:1" x14ac:dyDescent="0.45">
      <c r="A305" t="str">
        <f>IF($C305="施設管理者：",IF($D305="","",(COUNTIF($C$12:C305,"施設管理者：")+INT(MAX('使用不可　（諸油脂）'!$A:$A)/100))*100),IF(OR(C305="",C305="維持管理費："),"",IF(C303="施設管理者：",A303+1,A299+1)))</f>
        <v/>
      </c>
    </row>
    <row r="306" spans="1:1" x14ac:dyDescent="0.45">
      <c r="A306" t="str">
        <f>IF($C306="施設管理者：",IF($D306="","",(COUNTIF($C$12:C306,"施設管理者：")+INT(MAX('使用不可　（諸油脂）'!$A:$A)/100))*100),IF(OR(C306="",C306="維持管理費："),"",IF(C304="施設管理者：",A304+1,A300+1)))</f>
        <v/>
      </c>
    </row>
    <row r="307" spans="1:1" x14ac:dyDescent="0.45">
      <c r="A307" t="str">
        <f>IF($C307="施設管理者：",IF($D307="","",(COUNTIF($C$12:C307,"施設管理者：")+INT(MAX('使用不可　（諸油脂）'!$A:$A)/100))*100),IF(OR(C307="",C307="維持管理費："),"",IF(C305="施設管理者：",A305+1,A301+1)))</f>
        <v/>
      </c>
    </row>
    <row r="308" spans="1:1" x14ac:dyDescent="0.45">
      <c r="A308" t="str">
        <f>IF($C308="施設管理者：",IF($D308="","",(COUNTIF($C$12:C308,"施設管理者：")+INT(MAX('使用不可　（諸油脂）'!$A:$A)/100))*100),IF(OR(C308="",C308="維持管理費："),"",IF(C306="施設管理者：",A306+1,A302+1)))</f>
        <v/>
      </c>
    </row>
    <row r="309" spans="1:1" x14ac:dyDescent="0.45">
      <c r="A309" t="str">
        <f>IF($C309="施設管理者：",IF($D309="","",(COUNTIF($C$12:C309,"施設管理者：")+INT(MAX('使用不可　（諸油脂）'!$A:$A)/100))*100),IF(OR(C309="",C309="維持管理費："),"",IF(C307="施設管理者：",A307+1,A303+1)))</f>
        <v/>
      </c>
    </row>
    <row r="310" spans="1:1" x14ac:dyDescent="0.45">
      <c r="A310" t="str">
        <f>IF($C310="施設管理者：",IF($D310="","",(COUNTIF($C$12:C310,"施設管理者：")+INT(MAX('使用不可　（諸油脂）'!$A:$A)/100))*100),IF(OR(C310="",C310="維持管理費："),"",IF(C308="施設管理者：",A308+1,A304+1)))</f>
        <v/>
      </c>
    </row>
    <row r="311" spans="1:1" x14ac:dyDescent="0.45">
      <c r="A311" t="str">
        <f>IF($C311="施設管理者：",IF($D311="","",(COUNTIF($C$12:C311,"施設管理者：")+INT(MAX('使用不可　（諸油脂）'!$A:$A)/100))*100),IF(OR(C311="",C311="維持管理費："),"",IF(C309="施設管理者：",A309+1,A305+1)))</f>
        <v/>
      </c>
    </row>
    <row r="312" spans="1:1" x14ac:dyDescent="0.45">
      <c r="A312" t="str">
        <f>IF($C312="施設管理者：",IF($D312="","",(COUNTIF($C$12:C312,"施設管理者：")+INT(MAX('使用不可　（諸油脂）'!$A:$A)/100))*100),IF(OR(C312="",C312="維持管理費："),"",IF(C310="施設管理者：",A310+1,A306+1)))</f>
        <v/>
      </c>
    </row>
    <row r="313" spans="1:1" x14ac:dyDescent="0.45">
      <c r="A313" t="str">
        <f>IF($C313="施設管理者：",IF($D313="","",(COUNTIF($C$12:C313,"施設管理者：")+INT(MAX('使用不可　（諸油脂）'!$A:$A)/100))*100),IF(OR(C313="",C313="維持管理費："),"",IF(C311="施設管理者：",A311+1,A307+1)))</f>
        <v/>
      </c>
    </row>
    <row r="314" spans="1:1" x14ac:dyDescent="0.45">
      <c r="A314" t="str">
        <f>IF($C314="施設管理者：",IF($D314="","",(COUNTIF($C$12:C314,"施設管理者：")+INT(MAX('使用不可　（諸油脂）'!$A:$A)/100))*100),IF(OR(C314="",C314="維持管理費："),"",IF(C312="施設管理者：",A312+1,A308+1)))</f>
        <v/>
      </c>
    </row>
    <row r="315" spans="1:1" x14ac:dyDescent="0.45">
      <c r="A315" t="str">
        <f>IF($C315="施設管理者：",IF($D315="","",(COUNTIF($C$12:C315,"施設管理者：")+INT(MAX('使用不可　（諸油脂）'!$A:$A)/100))*100),IF(OR(C315="",C315="維持管理費："),"",IF(C313="施設管理者：",A313+1,A309+1)))</f>
        <v/>
      </c>
    </row>
    <row r="316" spans="1:1" x14ac:dyDescent="0.45">
      <c r="A316" t="str">
        <f>IF($C316="施設管理者：",IF($D316="","",(COUNTIF($C$12:C316,"施設管理者：")+INT(MAX('使用不可　（諸油脂）'!$A:$A)/100))*100),IF(OR(C316="",C316="維持管理費："),"",IF(C314="施設管理者：",A314+1,A310+1)))</f>
        <v/>
      </c>
    </row>
    <row r="317" spans="1:1" x14ac:dyDescent="0.45">
      <c r="A317" t="str">
        <f>IF($C317="施設管理者：",IF($D317="","",(COUNTIF($C$12:C317,"施設管理者：")+INT(MAX('使用不可　（諸油脂）'!$A:$A)/100))*100),IF(OR(C317="",C317="維持管理費："),"",IF(C315="施設管理者：",A315+1,A311+1)))</f>
        <v/>
      </c>
    </row>
    <row r="318" spans="1:1" x14ac:dyDescent="0.45">
      <c r="A318" t="str">
        <f>IF($C318="施設管理者：",IF($D318="","",(COUNTIF($C$12:C318,"施設管理者：")+INT(MAX('使用不可　（諸油脂）'!$A:$A)/100))*100),IF(OR(C318="",C318="維持管理費："),"",IF(C316="施設管理者：",A316+1,A312+1)))</f>
        <v/>
      </c>
    </row>
    <row r="319" spans="1:1" x14ac:dyDescent="0.45">
      <c r="A319" t="str">
        <f>IF($C319="施設管理者：",IF($D319="","",(COUNTIF($C$12:C319,"施設管理者：")+INT(MAX('使用不可　（諸油脂）'!$A:$A)/100))*100),IF(OR(C319="",C319="維持管理費："),"",IF(C317="施設管理者：",A317+1,A313+1)))</f>
        <v/>
      </c>
    </row>
    <row r="320" spans="1:1" x14ac:dyDescent="0.45">
      <c r="A320" t="str">
        <f>IF($C320="施設管理者：",IF($D320="","",(COUNTIF($C$12:C320,"施設管理者：")+INT(MAX('使用不可　（諸油脂）'!$A:$A)/100))*100),IF(OR(C320="",C320="維持管理費："),"",IF(C318="施設管理者：",A318+1,A314+1)))</f>
        <v/>
      </c>
    </row>
    <row r="321" spans="1:1" x14ac:dyDescent="0.45">
      <c r="A321" t="str">
        <f>IF($C321="施設管理者：",IF($D321="","",(COUNTIF($C$12:C321,"施設管理者：")+INT(MAX('使用不可　（諸油脂）'!$A:$A)/100))*100),IF(OR(C321="",C321="維持管理費："),"",IF(C319="施設管理者：",A319+1,A315+1)))</f>
        <v/>
      </c>
    </row>
    <row r="322" spans="1:1" x14ac:dyDescent="0.45">
      <c r="A322" t="str">
        <f>IF($C322="施設管理者：",IF($D322="","",(COUNTIF($C$12:C322,"施設管理者：")+INT(MAX('使用不可　（諸油脂）'!$A:$A)/100))*100),IF(OR(C322="",C322="維持管理費："),"",IF(C320="施設管理者：",A320+1,A316+1)))</f>
        <v/>
      </c>
    </row>
    <row r="323" spans="1:1" x14ac:dyDescent="0.45">
      <c r="A323" t="str">
        <f>IF($C323="施設管理者：",IF($D323="","",(COUNTIF($C$12:C323,"施設管理者：")+INT(MAX('使用不可　（諸油脂）'!$A:$A)/100))*100),IF(OR(C323="",C323="維持管理費："),"",IF(C321="施設管理者：",A321+1,A317+1)))</f>
        <v/>
      </c>
    </row>
    <row r="324" spans="1:1" x14ac:dyDescent="0.45">
      <c r="A324" t="str">
        <f>IF($C324="施設管理者：",IF($D324="","",(COUNTIF($C$12:C324,"施設管理者：")+INT(MAX('使用不可　（諸油脂）'!$A:$A)/100))*100),IF(OR(C324="",C324="維持管理費："),"",IF(C322="施設管理者：",A322+1,A318+1)))</f>
        <v/>
      </c>
    </row>
    <row r="325" spans="1:1" x14ac:dyDescent="0.45">
      <c r="A325" t="str">
        <f>IF($C325="施設管理者：",IF($D325="","",(COUNTIF($C$12:C325,"施設管理者：")+INT(MAX('使用不可　（諸油脂）'!$A:$A)/100))*100),IF(OR(C325="",C325="維持管理費："),"",IF(C323="施設管理者：",A323+1,A319+1)))</f>
        <v/>
      </c>
    </row>
    <row r="326" spans="1:1" x14ac:dyDescent="0.45">
      <c r="A326" t="str">
        <f>IF($C326="施設管理者：",IF($D326="","",(COUNTIF($C$12:C326,"施設管理者：")+INT(MAX('使用不可　（諸油脂）'!$A:$A)/100))*100),IF(OR(C326="",C326="維持管理費："),"",IF(C324="施設管理者：",A324+1,A320+1)))</f>
        <v/>
      </c>
    </row>
    <row r="327" spans="1:1" x14ac:dyDescent="0.45">
      <c r="A327" t="str">
        <f>IF($C327="施設管理者：",IF($D327="","",(COUNTIF($C$12:C327,"施設管理者：")+INT(MAX('使用不可　（諸油脂）'!$A:$A)/100))*100),IF(OR(C327="",C327="維持管理費："),"",IF(C325="施設管理者：",A325+1,A321+1)))</f>
        <v/>
      </c>
    </row>
    <row r="328" spans="1:1" x14ac:dyDescent="0.45">
      <c r="A328" t="str">
        <f>IF($C328="施設管理者：",IF($D328="","",(COUNTIF($C$12:C328,"施設管理者：")+INT(MAX('使用不可　（諸油脂）'!$A:$A)/100))*100),IF(OR(C328="",C328="維持管理費："),"",IF(C326="施設管理者：",A326+1,A322+1)))</f>
        <v/>
      </c>
    </row>
    <row r="329" spans="1:1" x14ac:dyDescent="0.45">
      <c r="A329" t="str">
        <f>IF($C329="施設管理者：",IF($D329="","",(COUNTIF($C$12:C329,"施設管理者：")+INT(MAX('使用不可　（諸油脂）'!$A:$A)/100))*100),IF(OR(C329="",C329="維持管理費："),"",IF(C327="施設管理者：",A327+1,A323+1)))</f>
        <v/>
      </c>
    </row>
    <row r="330" spans="1:1" x14ac:dyDescent="0.45">
      <c r="A330" t="str">
        <f>IF($C330="施設管理者：",IF($D330="","",(COUNTIF($C$12:C330,"施設管理者：")+INT(MAX('使用不可　（諸油脂）'!$A:$A)/100))*100),IF(OR(C330="",C330="維持管理費："),"",IF(C328="施設管理者：",A328+1,A324+1)))</f>
        <v/>
      </c>
    </row>
    <row r="331" spans="1:1" x14ac:dyDescent="0.45">
      <c r="A331" t="str">
        <f>IF($C331="施設管理者：",IF($D331="","",(COUNTIF($C$12:C331,"施設管理者：")+INT(MAX('使用不可　（諸油脂）'!$A:$A)/100))*100),IF(OR(C331="",C331="維持管理費："),"",IF(C329="施設管理者：",A329+1,A325+1)))</f>
        <v/>
      </c>
    </row>
    <row r="332" spans="1:1" x14ac:dyDescent="0.45">
      <c r="A332" t="str">
        <f>IF($C332="施設管理者：",IF($D332="","",(COUNTIF($C$12:C332,"施設管理者：")+INT(MAX('使用不可　（諸油脂）'!$A:$A)/100))*100),IF(OR(C332="",C332="維持管理費："),"",IF(C330="施設管理者：",A330+1,A326+1)))</f>
        <v/>
      </c>
    </row>
    <row r="333" spans="1:1" x14ac:dyDescent="0.45">
      <c r="A333" t="str">
        <f>IF($C333="施設管理者：",IF($D333="","",(COUNTIF($C$12:C333,"施設管理者：")+INT(MAX('使用不可　（諸油脂）'!$A:$A)/100))*100),IF(OR(C333="",C333="維持管理費："),"",IF(C331="施設管理者：",A331+1,A327+1)))</f>
        <v/>
      </c>
    </row>
    <row r="334" spans="1:1" x14ac:dyDescent="0.45">
      <c r="A334" t="str">
        <f>IF($C334="施設管理者：",IF($D334="","",(COUNTIF($C$12:C334,"施設管理者：")+INT(MAX('使用不可　（諸油脂）'!$A:$A)/100))*100),IF(OR(C334="",C334="維持管理費："),"",IF(C332="施設管理者：",A332+1,A328+1)))</f>
        <v/>
      </c>
    </row>
    <row r="335" spans="1:1" x14ac:dyDescent="0.45">
      <c r="A335" t="str">
        <f>IF($C335="施設管理者：",IF($D335="","",(COUNTIF($C$12:C335,"施設管理者：")+INT(MAX('使用不可　（諸油脂）'!$A:$A)/100))*100),IF(OR(C335="",C335="維持管理費："),"",IF(C333="施設管理者：",A333+1,A329+1)))</f>
        <v/>
      </c>
    </row>
    <row r="336" spans="1:1" x14ac:dyDescent="0.45">
      <c r="A336" t="str">
        <f>IF($C336="施設管理者：",IF($D336="","",(COUNTIF($C$12:C336,"施設管理者：")+INT(MAX('使用不可　（諸油脂）'!$A:$A)/100))*100),IF(OR(C336="",C336="維持管理費："),"",IF(C334="施設管理者：",A334+1,A330+1)))</f>
        <v/>
      </c>
    </row>
    <row r="337" spans="1:1" x14ac:dyDescent="0.45">
      <c r="A337" t="str">
        <f>IF($C337="施設管理者：",IF($D337="","",(COUNTIF($C$12:C337,"施設管理者：")+INT(MAX('使用不可　（諸油脂）'!$A:$A)/100))*100),IF(OR(C337="",C337="維持管理費："),"",IF(C335="施設管理者：",A335+1,A331+1)))</f>
        <v/>
      </c>
    </row>
    <row r="338" spans="1:1" x14ac:dyDescent="0.45">
      <c r="A338" t="str">
        <f>IF($C338="施設管理者：",IF($D338="","",(COUNTIF($C$12:C338,"施設管理者：")+INT(MAX('使用不可　（諸油脂）'!$A:$A)/100))*100),IF(OR(C338="",C338="維持管理費："),"",IF(C336="施設管理者：",A336+1,A332+1)))</f>
        <v/>
      </c>
    </row>
    <row r="339" spans="1:1" x14ac:dyDescent="0.45">
      <c r="A339" t="str">
        <f>IF($C339="施設管理者：",IF($D339="","",(COUNTIF($C$12:C339,"施設管理者：")+INT(MAX('使用不可　（諸油脂）'!$A:$A)/100))*100),IF(OR(C339="",C339="維持管理費："),"",IF(C337="施設管理者：",A337+1,A333+1)))</f>
        <v/>
      </c>
    </row>
    <row r="340" spans="1:1" x14ac:dyDescent="0.45">
      <c r="A340" t="str">
        <f>IF($C340="施設管理者：",IF($D340="","",(COUNTIF($C$12:C340,"施設管理者：")+INT(MAX('使用不可　（諸油脂）'!$A:$A)/100))*100),IF(OR(C340="",C340="維持管理費："),"",IF(C338="施設管理者：",A338+1,A334+1)))</f>
        <v/>
      </c>
    </row>
    <row r="341" spans="1:1" x14ac:dyDescent="0.45">
      <c r="A341" t="str">
        <f>IF($C341="施設管理者：",IF($D341="","",(COUNTIF($C$12:C341,"施設管理者：")+INT(MAX('使用不可　（諸油脂）'!$A:$A)/100))*100),IF(OR(C341="",C341="維持管理費："),"",IF(C339="施設管理者：",A339+1,A335+1)))</f>
        <v/>
      </c>
    </row>
    <row r="342" spans="1:1" x14ac:dyDescent="0.45">
      <c r="A342" t="str">
        <f>IF($C342="施設管理者：",IF($D342="","",(COUNTIF($C$12:C342,"施設管理者：")+INT(MAX('使用不可　（諸油脂）'!$A:$A)/100))*100),IF(OR(C342="",C342="維持管理費："),"",IF(C340="施設管理者：",A340+1,A336+1)))</f>
        <v/>
      </c>
    </row>
    <row r="343" spans="1:1" x14ac:dyDescent="0.45">
      <c r="A343" t="str">
        <f>IF($C343="施設管理者：",IF($D343="","",(COUNTIF($C$12:C343,"施設管理者：")+INT(MAX('使用不可　（諸油脂）'!$A:$A)/100))*100),IF(OR(C343="",C343="維持管理費："),"",IF(C341="施設管理者：",A341+1,A337+1)))</f>
        <v/>
      </c>
    </row>
    <row r="344" spans="1:1" x14ac:dyDescent="0.45">
      <c r="A344" t="str">
        <f>IF($C344="施設管理者：",IF($D344="","",(COUNTIF($C$12:C344,"施設管理者：")+INT(MAX('使用不可　（諸油脂）'!$A:$A)/100))*100),IF(OR(C344="",C344="維持管理費："),"",IF(C342="施設管理者：",A342+1,A338+1)))</f>
        <v/>
      </c>
    </row>
    <row r="345" spans="1:1" x14ac:dyDescent="0.45">
      <c r="A345" t="str">
        <f>IF($C345="施設管理者：",IF($D345="","",(COUNTIF($C$12:C345,"施設管理者：")+INT(MAX('使用不可　（諸油脂）'!$A:$A)/100))*100),IF(OR(C345="",C345="維持管理費："),"",IF(C343="施設管理者：",A343+1,A339+1)))</f>
        <v/>
      </c>
    </row>
    <row r="346" spans="1:1" x14ac:dyDescent="0.45">
      <c r="A346" t="str">
        <f>IF($C346="施設管理者：",IF($D346="","",(COUNTIF($C$12:C346,"施設管理者：")+INT(MAX('使用不可　（諸油脂）'!$A:$A)/100))*100),IF(OR(C346="",C346="維持管理費："),"",IF(C344="施設管理者：",A344+1,A340+1)))</f>
        <v/>
      </c>
    </row>
    <row r="347" spans="1:1" x14ac:dyDescent="0.45">
      <c r="A347" t="str">
        <f>IF($C347="施設管理者：",IF($D347="","",(COUNTIF($C$12:C347,"施設管理者：")+INT(MAX('使用不可　（諸油脂）'!$A:$A)/100))*100),IF(OR(C347="",C347="維持管理費："),"",IF(C345="施設管理者：",A345+1,A341+1)))</f>
        <v/>
      </c>
    </row>
    <row r="348" spans="1:1" x14ac:dyDescent="0.45">
      <c r="A348" t="str">
        <f>IF($C348="施設管理者：",IF($D348="","",(COUNTIF($C$12:C348,"施設管理者：")+INT(MAX('使用不可　（諸油脂）'!$A:$A)/100))*100),IF(OR(C348="",C348="維持管理費："),"",IF(C346="施設管理者：",A346+1,A342+1)))</f>
        <v/>
      </c>
    </row>
    <row r="349" spans="1:1" x14ac:dyDescent="0.45">
      <c r="A349" t="str">
        <f>IF($C349="施設管理者：",IF($D349="","",(COUNTIF($C$12:C349,"施設管理者：")+INT(MAX('使用不可　（諸油脂）'!$A:$A)/100))*100),IF(OR(C349="",C349="維持管理費："),"",IF(C347="施設管理者：",A347+1,A343+1)))</f>
        <v/>
      </c>
    </row>
    <row r="350" spans="1:1" x14ac:dyDescent="0.45">
      <c r="A350" t="str">
        <f>IF($C350="施設管理者：",IF($D350="","",(COUNTIF($C$12:C350,"施設管理者：")+INT(MAX('使用不可　（諸油脂）'!$A:$A)/100))*100),IF(OR(C350="",C350="維持管理費："),"",IF(C348="施設管理者：",A348+1,A344+1)))</f>
        <v/>
      </c>
    </row>
    <row r="351" spans="1:1" x14ac:dyDescent="0.45">
      <c r="A351" t="str">
        <f>IF($C351="施設管理者：",IF($D351="","",(COUNTIF($C$12:C351,"施設管理者：")+INT(MAX('使用不可　（諸油脂）'!$A:$A)/100))*100),IF(OR(C351="",C351="維持管理費："),"",IF(C349="施設管理者：",A349+1,A345+1)))</f>
        <v/>
      </c>
    </row>
    <row r="352" spans="1:1" x14ac:dyDescent="0.45">
      <c r="A352" t="str">
        <f>IF($C352="施設管理者：",IF($D352="","",(COUNTIF($C$12:C352,"施設管理者：")+INT(MAX('使用不可　（諸油脂）'!$A:$A)/100))*100),IF(OR(C352="",C352="維持管理費："),"",IF(C350="施設管理者：",A350+1,A346+1)))</f>
        <v/>
      </c>
    </row>
    <row r="353" spans="1:1" x14ac:dyDescent="0.45">
      <c r="A353" t="str">
        <f>IF($C353="施設管理者：",IF($D353="","",(COUNTIF($C$12:C353,"施設管理者：")+INT(MAX('使用不可　（諸油脂）'!$A:$A)/100))*100),IF(OR(C353="",C353="維持管理費："),"",IF(C351="施設管理者：",A351+1,A347+1)))</f>
        <v/>
      </c>
    </row>
    <row r="354" spans="1:1" x14ac:dyDescent="0.45">
      <c r="A354" t="str">
        <f>IF($C354="施設管理者：",IF($D354="","",(COUNTIF($C$12:C354,"施設管理者：")+INT(MAX('使用不可　（諸油脂）'!$A:$A)/100))*100),IF(OR(C354="",C354="維持管理費："),"",IF(C352="施設管理者：",A352+1,A348+1)))</f>
        <v/>
      </c>
    </row>
    <row r="355" spans="1:1" x14ac:dyDescent="0.45">
      <c r="A355" t="str">
        <f>IF($C355="施設管理者：",IF($D355="","",(COUNTIF($C$12:C355,"施設管理者：")+INT(MAX('使用不可　（諸油脂）'!$A:$A)/100))*100),IF(OR(C355="",C355="維持管理費："),"",IF(C353="施設管理者：",A353+1,A349+1)))</f>
        <v/>
      </c>
    </row>
    <row r="356" spans="1:1" x14ac:dyDescent="0.45">
      <c r="A356" t="str">
        <f>IF($C356="施設管理者：",IF($D356="","",(COUNTIF($C$12:C356,"施設管理者：")+INT(MAX('使用不可　（諸油脂）'!$A:$A)/100))*100),IF(OR(C356="",C356="維持管理費："),"",IF(C354="施設管理者：",A354+1,A350+1)))</f>
        <v/>
      </c>
    </row>
    <row r="357" spans="1:1" x14ac:dyDescent="0.45">
      <c r="A357" t="str">
        <f>IF($C357="施設管理者：",IF($D357="","",(COUNTIF($C$12:C357,"施設管理者：")+INT(MAX('使用不可　（諸油脂）'!$A:$A)/100))*100),IF(OR(C357="",C357="維持管理費："),"",IF(C355="施設管理者：",A355+1,A351+1)))</f>
        <v/>
      </c>
    </row>
    <row r="358" spans="1:1" x14ac:dyDescent="0.45">
      <c r="A358" t="str">
        <f>IF($C358="施設管理者：",IF($D358="","",(COUNTIF($C$12:C358,"施設管理者：")+INT(MAX('使用不可　（諸油脂）'!$A:$A)/100))*100),IF(OR(C358="",C358="維持管理費："),"",IF(C356="施設管理者：",A356+1,A352+1)))</f>
        <v/>
      </c>
    </row>
    <row r="359" spans="1:1" x14ac:dyDescent="0.45">
      <c r="A359" t="str">
        <f>IF($C359="施設管理者：",IF($D359="","",(COUNTIF($C$12:C359,"施設管理者：")+INT(MAX('使用不可　（諸油脂）'!$A:$A)/100))*100),IF(OR(C359="",C359="維持管理費："),"",IF(C357="施設管理者：",A357+1,A353+1)))</f>
        <v/>
      </c>
    </row>
    <row r="360" spans="1:1" x14ac:dyDescent="0.45">
      <c r="A360" t="str">
        <f>IF($C360="施設管理者：",IF($D360="","",(COUNTIF($C$12:C360,"施設管理者：")+INT(MAX('使用不可　（諸油脂）'!$A:$A)/100))*100),IF(OR(C360="",C360="維持管理費："),"",IF(C358="施設管理者：",A358+1,A354+1)))</f>
        <v/>
      </c>
    </row>
    <row r="361" spans="1:1" x14ac:dyDescent="0.45">
      <c r="A361" t="str">
        <f>IF($C361="施設管理者：",IF($D361="","",(COUNTIF($C$12:C361,"施設管理者：")+INT(MAX('使用不可　（諸油脂）'!$A:$A)/100))*100),IF(OR(C361="",C361="維持管理費："),"",IF(C359="施設管理者：",A359+1,A355+1)))</f>
        <v/>
      </c>
    </row>
    <row r="362" spans="1:1" x14ac:dyDescent="0.45">
      <c r="A362" t="str">
        <f>IF($C362="施設管理者：",IF($D362="","",(COUNTIF($C$12:C362,"施設管理者：")+INT(MAX('使用不可　（諸油脂）'!$A:$A)/100))*100),IF(OR(C362="",C362="維持管理費："),"",IF(C360="施設管理者：",A360+1,A356+1)))</f>
        <v/>
      </c>
    </row>
    <row r="363" spans="1:1" x14ac:dyDescent="0.45">
      <c r="A363" t="str">
        <f>IF($C363="施設管理者：",IF($D363="","",(COUNTIF($C$12:C363,"施設管理者：")+INT(MAX('使用不可　（諸油脂）'!$A:$A)/100))*100),IF(OR(C363="",C363="維持管理費："),"",IF(C361="施設管理者：",A361+1,A357+1)))</f>
        <v/>
      </c>
    </row>
    <row r="364" spans="1:1" x14ac:dyDescent="0.45">
      <c r="A364" t="str">
        <f>IF($C364="施設管理者：",IF($D364="","",(COUNTIF($C$12:C364,"施設管理者：")+INT(MAX('使用不可　（諸油脂）'!$A:$A)/100))*100),IF(OR(C364="",C364="維持管理費："),"",IF(C362="施設管理者：",A362+1,A358+1)))</f>
        <v/>
      </c>
    </row>
    <row r="365" spans="1:1" x14ac:dyDescent="0.45">
      <c r="A365" t="str">
        <f>IF($C365="施設管理者：",IF($D365="","",(COUNTIF($C$12:C365,"施設管理者：")+INT(MAX('使用不可　（諸油脂）'!$A:$A)/100))*100),IF(OR(C365="",C365="維持管理費："),"",IF(C363="施設管理者：",A363+1,A359+1)))</f>
        <v/>
      </c>
    </row>
    <row r="366" spans="1:1" x14ac:dyDescent="0.45">
      <c r="A366" t="str">
        <f>IF($C366="施設管理者：",IF($D366="","",(COUNTIF($C$12:C366,"施設管理者：")+INT(MAX('使用不可　（諸油脂）'!$A:$A)/100))*100),IF(OR(C366="",C366="維持管理費："),"",IF(C364="施設管理者：",A364+1,A360+1)))</f>
        <v/>
      </c>
    </row>
    <row r="367" spans="1:1" x14ac:dyDescent="0.45">
      <c r="A367" t="str">
        <f>IF($C367="施設管理者：",IF($D367="","",(COUNTIF($C$12:C367,"施設管理者：")+INT(MAX('使用不可　（諸油脂）'!$A:$A)/100))*100),IF(OR(C367="",C367="維持管理費："),"",IF(C365="施設管理者：",A365+1,A361+1)))</f>
        <v/>
      </c>
    </row>
    <row r="368" spans="1:1" x14ac:dyDescent="0.45">
      <c r="A368" t="str">
        <f>IF($C368="施設管理者：",IF($D368="","",(COUNTIF($C$12:C368,"施設管理者：")+INT(MAX('使用不可　（諸油脂）'!$A:$A)/100))*100),IF(OR(C368="",C368="維持管理費："),"",IF(C366="施設管理者：",A366+1,A362+1)))</f>
        <v/>
      </c>
    </row>
    <row r="369" spans="1:1" x14ac:dyDescent="0.45">
      <c r="A369" t="str">
        <f>IF($C369="施設管理者：",IF($D369="","",(COUNTIF($C$12:C369,"施設管理者：")+INT(MAX('使用不可　（諸油脂）'!$A:$A)/100))*100),IF(OR(C369="",C369="維持管理費："),"",IF(C367="施設管理者：",A367+1,A363+1)))</f>
        <v/>
      </c>
    </row>
    <row r="370" spans="1:1" x14ac:dyDescent="0.45">
      <c r="A370" t="str">
        <f>IF($C370="施設管理者：",IF($D370="","",(COUNTIF($C$12:C370,"施設管理者：")+INT(MAX('使用不可　（諸油脂）'!$A:$A)/100))*100),IF(OR(C370="",C370="維持管理費："),"",IF(C368="施設管理者：",A368+1,A364+1)))</f>
        <v/>
      </c>
    </row>
    <row r="371" spans="1:1" x14ac:dyDescent="0.45">
      <c r="A371" t="str">
        <f>IF($C371="施設管理者：",IF($D371="","",(COUNTIF($C$12:C371,"施設管理者：")+INT(MAX('使用不可　（諸油脂）'!$A:$A)/100))*100),IF(OR(C371="",C371="維持管理費："),"",IF(C369="施設管理者：",A369+1,A365+1)))</f>
        <v/>
      </c>
    </row>
    <row r="372" spans="1:1" x14ac:dyDescent="0.45">
      <c r="A372" t="str">
        <f>IF($C372="施設管理者：",IF($D372="","",(COUNTIF($C$12:C372,"施設管理者：")+INT(MAX('使用不可　（諸油脂）'!$A:$A)/100))*100),IF(OR(C372="",C372="維持管理費："),"",IF(C370="施設管理者：",A370+1,A366+1)))</f>
        <v/>
      </c>
    </row>
    <row r="373" spans="1:1" x14ac:dyDescent="0.45">
      <c r="A373" t="str">
        <f>IF($C373="施設管理者：",IF($D373="","",(COUNTIF($C$12:C373,"施設管理者：")+INT(MAX('使用不可　（諸油脂）'!$A:$A)/100))*100),IF(OR(C373="",C373="維持管理費："),"",IF(C371="施設管理者：",A371+1,A367+1)))</f>
        <v/>
      </c>
    </row>
    <row r="374" spans="1:1" x14ac:dyDescent="0.45">
      <c r="A374" t="str">
        <f>IF($C374="施設管理者：",IF($D374="","",(COUNTIF($C$12:C374,"施設管理者：")+INT(MAX('使用不可　（諸油脂）'!$A:$A)/100))*100),IF(OR(C374="",C374="維持管理費："),"",IF(C372="施設管理者：",A372+1,A368+1)))</f>
        <v/>
      </c>
    </row>
    <row r="375" spans="1:1" x14ac:dyDescent="0.45">
      <c r="A375" t="str">
        <f>IF($C375="施設管理者：",IF($D375="","",(COUNTIF($C$12:C375,"施設管理者：")+INT(MAX('使用不可　（諸油脂）'!$A:$A)/100))*100),IF(OR(C375="",C375="維持管理費："),"",IF(C373="施設管理者：",A373+1,A369+1)))</f>
        <v/>
      </c>
    </row>
    <row r="376" spans="1:1" x14ac:dyDescent="0.45">
      <c r="A376" t="str">
        <f>IF($C376="施設管理者：",IF($D376="","",(COUNTIF($C$12:C376,"施設管理者：")+INT(MAX('使用不可　（諸油脂）'!$A:$A)/100))*100),IF(OR(C376="",C376="維持管理費："),"",IF(C374="施設管理者：",A374+1,A370+1)))</f>
        <v/>
      </c>
    </row>
    <row r="377" spans="1:1" x14ac:dyDescent="0.45">
      <c r="A377" t="str">
        <f>IF($C377="施設管理者：",IF($D377="","",(COUNTIF($C$12:C377,"施設管理者：")+INT(MAX('使用不可　（諸油脂）'!$A:$A)/100))*100),IF(OR(C377="",C377="維持管理費："),"",IF(C375="施設管理者：",A375+1,A371+1)))</f>
        <v/>
      </c>
    </row>
    <row r="378" spans="1:1" x14ac:dyDescent="0.45">
      <c r="A378" t="str">
        <f>IF($C378="施設管理者：",IF($D378="","",(COUNTIF($C$12:C378,"施設管理者：")+INT(MAX('使用不可　（諸油脂）'!$A:$A)/100))*100),IF(OR(C378="",C378="維持管理費："),"",IF(C376="施設管理者：",A376+1,A372+1)))</f>
        <v/>
      </c>
    </row>
    <row r="379" spans="1:1" x14ac:dyDescent="0.45">
      <c r="A379" t="str">
        <f>IF($C379="施設管理者：",IF($D379="","",(COUNTIF($C$12:C379,"施設管理者：")+INT(MAX('使用不可　（諸油脂）'!$A:$A)/100))*100),IF(OR(C379="",C379="維持管理費："),"",IF(C377="施設管理者：",A377+1,A373+1)))</f>
        <v/>
      </c>
    </row>
    <row r="380" spans="1:1" x14ac:dyDescent="0.45">
      <c r="A380" t="str">
        <f>IF($C380="施設管理者：",IF($D380="","",(COUNTIF($C$12:C380,"施設管理者：")+INT(MAX('使用不可　（諸油脂）'!$A:$A)/100))*100),IF(OR(C380="",C380="維持管理費："),"",IF(C378="施設管理者：",A378+1,A374+1)))</f>
        <v/>
      </c>
    </row>
    <row r="381" spans="1:1" x14ac:dyDescent="0.45">
      <c r="A381" t="str">
        <f>IF($C381="施設管理者：",IF($D381="","",(COUNTIF($C$12:C381,"施設管理者：")+INT(MAX('使用不可　（諸油脂）'!$A:$A)/100))*100),IF(OR(C381="",C381="維持管理費："),"",IF(C379="施設管理者：",A379+1,A375+1)))</f>
        <v/>
      </c>
    </row>
    <row r="382" spans="1:1" x14ac:dyDescent="0.45">
      <c r="A382" t="str">
        <f>IF($C382="施設管理者：",IF($D382="","",(COUNTIF($C$12:C382,"施設管理者：")+INT(MAX('使用不可　（諸油脂）'!$A:$A)/100))*100),IF(OR(C382="",C382="維持管理費："),"",IF(C380="施設管理者：",A380+1,A376+1)))</f>
        <v/>
      </c>
    </row>
    <row r="383" spans="1:1" x14ac:dyDescent="0.45">
      <c r="A383" t="str">
        <f>IF($C383="施設管理者：",IF($D383="","",(COUNTIF($C$12:C383,"施設管理者：")+INT(MAX('使用不可　（諸油脂）'!$A:$A)/100))*100),IF(OR(C383="",C383="維持管理費："),"",IF(C381="施設管理者：",A381+1,A377+1)))</f>
        <v/>
      </c>
    </row>
    <row r="384" spans="1:1" x14ac:dyDescent="0.45">
      <c r="A384" t="str">
        <f>IF($C384="施設管理者：",IF($D384="","",(COUNTIF($C$12:C384,"施設管理者：")+INT(MAX('使用不可　（諸油脂）'!$A:$A)/100))*100),IF(OR(C384="",C384="維持管理費："),"",IF(C382="施設管理者：",A382+1,A378+1)))</f>
        <v/>
      </c>
    </row>
    <row r="385" spans="1:1" x14ac:dyDescent="0.45">
      <c r="A385" t="str">
        <f>IF($C385="施設管理者：",IF($D385="","",(COUNTIF($C$12:C385,"施設管理者：")+INT(MAX('使用不可　（諸油脂）'!$A:$A)/100))*100),IF(OR(C385="",C385="維持管理費："),"",IF(C383="施設管理者：",A383+1,A379+1)))</f>
        <v/>
      </c>
    </row>
    <row r="386" spans="1:1" x14ac:dyDescent="0.45">
      <c r="A386" t="str">
        <f>IF($C386="施設管理者：",IF($D386="","",(COUNTIF($C$12:C386,"施設管理者：")+INT(MAX('使用不可　（諸油脂）'!$A:$A)/100))*100),IF(OR(C386="",C386="維持管理費："),"",IF(C384="施設管理者：",A384+1,A380+1)))</f>
        <v/>
      </c>
    </row>
    <row r="387" spans="1:1" x14ac:dyDescent="0.45">
      <c r="A387" t="str">
        <f>IF($C387="施設管理者：",IF($D387="","",(COUNTIF($C$12:C387,"施設管理者：")+INT(MAX('使用不可　（諸油脂）'!$A:$A)/100))*100),IF(OR(C387="",C387="維持管理費："),"",IF(C385="施設管理者：",A385+1,A381+1)))</f>
        <v/>
      </c>
    </row>
    <row r="388" spans="1:1" x14ac:dyDescent="0.45">
      <c r="A388" t="str">
        <f>IF($C388="施設管理者：",IF($D388="","",(COUNTIF($C$12:C388,"施設管理者：")+INT(MAX('使用不可　（諸油脂）'!$A:$A)/100))*100),IF(OR(C388="",C388="維持管理費："),"",IF(C386="施設管理者：",A386+1,A382+1)))</f>
        <v/>
      </c>
    </row>
    <row r="389" spans="1:1" x14ac:dyDescent="0.45">
      <c r="A389" t="str">
        <f>IF($C389="施設管理者：",IF($D389="","",(COUNTIF($C$12:C389,"施設管理者：")+INT(MAX('使用不可　（諸油脂）'!$A:$A)/100))*100),IF(OR(C389="",C389="維持管理費："),"",IF(C387="施設管理者：",A387+1,A383+1)))</f>
        <v/>
      </c>
    </row>
    <row r="390" spans="1:1" x14ac:dyDescent="0.45">
      <c r="A390" t="str">
        <f>IF($C390="施設管理者：",IF($D390="","",(COUNTIF($C$12:C390,"施設管理者：")+INT(MAX('使用不可　（諸油脂）'!$A:$A)/100))*100),IF(OR(C390="",C390="維持管理費："),"",IF(C388="施設管理者：",A388+1,A384+1)))</f>
        <v/>
      </c>
    </row>
    <row r="391" spans="1:1" x14ac:dyDescent="0.45">
      <c r="A391" t="str">
        <f>IF($C391="施設管理者：",IF($D391="","",(COUNTIF($C$12:C391,"施設管理者：")+INT(MAX('使用不可　（諸油脂）'!$A:$A)/100))*100),IF(OR(C391="",C391="維持管理費："),"",IF(C389="施設管理者：",A389+1,A385+1)))</f>
        <v/>
      </c>
    </row>
    <row r="392" spans="1:1" x14ac:dyDescent="0.45">
      <c r="A392" t="str">
        <f>IF($C392="施設管理者：",IF($D392="","",(COUNTIF($C$12:C392,"施設管理者：")+INT(MAX('使用不可　（諸油脂）'!$A:$A)/100))*100),IF(OR(C392="",C392="維持管理費："),"",IF(C390="施設管理者：",A390+1,A386+1)))</f>
        <v/>
      </c>
    </row>
    <row r="393" spans="1:1" x14ac:dyDescent="0.45">
      <c r="A393" t="str">
        <f>IF($C393="施設管理者：",IF($D393="","",(COUNTIF($C$12:C393,"施設管理者：")+INT(MAX('使用不可　（諸油脂）'!$A:$A)/100))*100),IF(OR(C393="",C393="維持管理費："),"",IF(C391="施設管理者：",A391+1,A387+1)))</f>
        <v/>
      </c>
    </row>
    <row r="394" spans="1:1" x14ac:dyDescent="0.45">
      <c r="A394" t="str">
        <f>IF($C394="施設管理者：",IF($D394="","",(COUNTIF($C$12:C394,"施設管理者：")+INT(MAX('使用不可　（諸油脂）'!$A:$A)/100))*100),IF(OR(C394="",C394="維持管理費："),"",IF(C392="施設管理者：",A392+1,A388+1)))</f>
        <v/>
      </c>
    </row>
    <row r="395" spans="1:1" x14ac:dyDescent="0.45">
      <c r="A395" t="str">
        <f>IF($C395="施設管理者：",IF($D395="","",(COUNTIF($C$12:C395,"施設管理者：")+INT(MAX('使用不可　（諸油脂）'!$A:$A)/100))*100),IF(OR(C395="",C395="維持管理費："),"",IF(C393="施設管理者：",A393+1,A389+1)))</f>
        <v/>
      </c>
    </row>
    <row r="396" spans="1:1" x14ac:dyDescent="0.45">
      <c r="A396" t="str">
        <f>IF($C396="施設管理者：",IF($D396="","",(COUNTIF($C$12:C396,"施設管理者：")+INT(MAX('使用不可　（諸油脂）'!$A:$A)/100))*100),IF(OR(C396="",C396="維持管理費："),"",IF(C394="施設管理者：",A394+1,A390+1)))</f>
        <v/>
      </c>
    </row>
    <row r="397" spans="1:1" x14ac:dyDescent="0.45">
      <c r="A397" t="str">
        <f>IF($C397="施設管理者：",IF($D397="","",(COUNTIF($C$12:C397,"施設管理者：")+INT(MAX('使用不可　（諸油脂）'!$A:$A)/100))*100),IF(OR(C397="",C397="維持管理費："),"",IF(C395="施設管理者：",A395+1,A391+1)))</f>
        <v/>
      </c>
    </row>
    <row r="398" spans="1:1" x14ac:dyDescent="0.45">
      <c r="A398" t="str">
        <f>IF($C398="施設管理者：",IF($D398="","",(COUNTIF($C$12:C398,"施設管理者：")+INT(MAX('使用不可　（諸油脂）'!$A:$A)/100))*100),IF(OR(C398="",C398="維持管理費："),"",IF(C396="施設管理者：",A396+1,A392+1)))</f>
        <v/>
      </c>
    </row>
    <row r="399" spans="1:1" x14ac:dyDescent="0.45">
      <c r="A399" t="str">
        <f>IF($C399="施設管理者：",IF($D399="","",(COUNTIF($C$12:C399,"施設管理者：")+INT(MAX('使用不可　（諸油脂）'!$A:$A)/100))*100),IF(OR(C399="",C399="維持管理費："),"",IF(C397="施設管理者：",A397+1,A393+1)))</f>
        <v/>
      </c>
    </row>
    <row r="400" spans="1:1" x14ac:dyDescent="0.45">
      <c r="A400" t="str">
        <f>IF($C400="施設管理者：",IF($D400="","",(COUNTIF($C$12:C400,"施設管理者：")+INT(MAX('使用不可　（諸油脂）'!$A:$A)/100))*100),IF(OR(C400="",C400="維持管理費："),"",IF(C398="施設管理者：",A398+1,A394+1)))</f>
        <v/>
      </c>
    </row>
    <row r="401" spans="1:1" x14ac:dyDescent="0.45">
      <c r="A401" t="str">
        <f>IF($C401="施設管理者：",IF($D401="","",(COUNTIF($C$12:C401,"施設管理者：")+INT(MAX('使用不可　（諸油脂）'!$A:$A)/100))*100),IF(OR(C401="",C401="維持管理費："),"",IF(C399="施設管理者：",A399+1,A395+1)))</f>
        <v/>
      </c>
    </row>
    <row r="402" spans="1:1" x14ac:dyDescent="0.45">
      <c r="A402" t="str">
        <f>IF($C402="施設管理者：",IF($D402="","",(COUNTIF($C$12:C402,"施設管理者：")+INT(MAX('使用不可　（諸油脂）'!$A:$A)/100))*100),IF(OR(C402="",C402="維持管理費："),"",IF(C400="施設管理者：",A400+1,A396+1)))</f>
        <v/>
      </c>
    </row>
    <row r="403" spans="1:1" x14ac:dyDescent="0.45">
      <c r="A403" t="str">
        <f>IF($C403="施設管理者：",IF($D403="","",(COUNTIF($C$12:C403,"施設管理者：")+INT(MAX('使用不可　（諸油脂）'!$A:$A)/100))*100),IF(OR(C403="",C403="維持管理費："),"",IF(C401="施設管理者：",A401+1,A397+1)))</f>
        <v/>
      </c>
    </row>
    <row r="404" spans="1:1" x14ac:dyDescent="0.45">
      <c r="A404" t="str">
        <f>IF($C404="施設管理者：",IF($D404="","",(COUNTIF($C$12:C404,"施設管理者：")+INT(MAX('使用不可　（諸油脂）'!$A:$A)/100))*100),IF(OR(C404="",C404="維持管理費："),"",IF(C402="施設管理者：",A402+1,A398+1)))</f>
        <v/>
      </c>
    </row>
    <row r="405" spans="1:1" x14ac:dyDescent="0.45">
      <c r="A405" t="str">
        <f>IF($C405="施設管理者：",IF($D405="","",(COUNTIF($C$12:C405,"施設管理者：")+INT(MAX('使用不可　（諸油脂）'!$A:$A)/100))*100),IF(OR(C405="",C405="維持管理費："),"",IF(C403="施設管理者：",A403+1,A399+1)))</f>
        <v/>
      </c>
    </row>
    <row r="406" spans="1:1" x14ac:dyDescent="0.45">
      <c r="A406" t="str">
        <f>IF($C406="施設管理者：",IF($D406="","",(COUNTIF($C$12:C406,"施設管理者：")+INT(MAX('使用不可　（諸油脂）'!$A:$A)/100))*100),IF(OR(C406="",C406="維持管理費："),"",IF(C404="施設管理者：",A404+1,A400+1)))</f>
        <v/>
      </c>
    </row>
    <row r="407" spans="1:1" x14ac:dyDescent="0.45">
      <c r="A407" t="str">
        <f>IF($C407="施設管理者：",IF($D407="","",(COUNTIF($C$12:C407,"施設管理者：")+INT(MAX('使用不可　（諸油脂）'!$A:$A)/100))*100),IF(OR(C407="",C407="維持管理費："),"",IF(C405="施設管理者：",A405+1,A401+1)))</f>
        <v/>
      </c>
    </row>
    <row r="408" spans="1:1" x14ac:dyDescent="0.45">
      <c r="A408" t="str">
        <f>IF($C408="施設管理者：",IF($D408="","",(COUNTIF($C$12:C408,"施設管理者：")+INT(MAX('使用不可　（諸油脂）'!$A:$A)/100))*100),IF(OR(C408="",C408="維持管理費："),"",IF(C406="施設管理者：",A406+1,A402+1)))</f>
        <v/>
      </c>
    </row>
    <row r="409" spans="1:1" x14ac:dyDescent="0.45">
      <c r="A409" t="str">
        <f>IF($C409="施設管理者：",IF($D409="","",(COUNTIF($C$12:C409,"施設管理者：")+INT(MAX('使用不可　（諸油脂）'!$A:$A)/100))*100),IF(OR(C409="",C409="維持管理費："),"",IF(C407="施設管理者：",A407+1,A403+1)))</f>
        <v/>
      </c>
    </row>
    <row r="410" spans="1:1" x14ac:dyDescent="0.45">
      <c r="A410" t="str">
        <f>IF($C410="施設管理者：",IF($D410="","",(COUNTIF($C$12:C410,"施設管理者：")+INT(MAX('使用不可　（諸油脂）'!$A:$A)/100))*100),IF(OR(C410="",C410="維持管理費："),"",IF(C408="施設管理者：",A408+1,A404+1)))</f>
        <v/>
      </c>
    </row>
    <row r="411" spans="1:1" x14ac:dyDescent="0.45">
      <c r="A411" t="str">
        <f>IF($C411="施設管理者：",IF($D411="","",(COUNTIF($C$12:C411,"施設管理者：")+INT(MAX('使用不可　（諸油脂）'!$A:$A)/100))*100),IF(OR(C411="",C411="維持管理費："),"",IF(C409="施設管理者：",A409+1,A405+1)))</f>
        <v/>
      </c>
    </row>
    <row r="412" spans="1:1" x14ac:dyDescent="0.45">
      <c r="A412" t="str">
        <f>IF($C412="施設管理者：",IF($D412="","",(COUNTIF($C$12:C412,"施設管理者：")+INT(MAX('使用不可　（諸油脂）'!$A:$A)/100))*100),IF(OR(C412="",C412="維持管理費："),"",IF(C410="施設管理者：",A410+1,A406+1)))</f>
        <v/>
      </c>
    </row>
    <row r="413" spans="1:1" x14ac:dyDescent="0.45">
      <c r="A413" t="str">
        <f>IF($C413="施設管理者：",IF($D413="","",(COUNTIF($C$12:C413,"施設管理者：")+INT(MAX('使用不可　（諸油脂）'!$A:$A)/100))*100),IF(OR(C413="",C413="維持管理費："),"",IF(C411="施設管理者：",A411+1,A407+1)))</f>
        <v/>
      </c>
    </row>
    <row r="414" spans="1:1" x14ac:dyDescent="0.45">
      <c r="A414" t="str">
        <f>IF($C414="施設管理者：",IF($D414="","",(COUNTIF($C$12:C414,"施設管理者：")+INT(MAX('使用不可　（諸油脂）'!$A:$A)/100))*100),IF(OR(C414="",C414="維持管理費："),"",IF(C412="施設管理者：",A412+1,A408+1)))</f>
        <v/>
      </c>
    </row>
    <row r="415" spans="1:1" x14ac:dyDescent="0.45">
      <c r="A415" t="str">
        <f>IF($C415="施設管理者：",IF($D415="","",(COUNTIF($C$12:C415,"施設管理者：")+INT(MAX('使用不可　（諸油脂）'!$A:$A)/100))*100),IF(OR(C415="",C415="維持管理費："),"",IF(C413="施設管理者：",A413+1,A409+1)))</f>
        <v/>
      </c>
    </row>
    <row r="416" spans="1:1" x14ac:dyDescent="0.45">
      <c r="A416" t="str">
        <f>IF($C416="施設管理者：",IF($D416="","",(COUNTIF($C$12:C416,"施設管理者：")+INT(MAX('使用不可　（諸油脂）'!$A:$A)/100))*100),IF(OR(C416="",C416="維持管理費："),"",IF(C414="施設管理者：",A414+1,A410+1)))</f>
        <v/>
      </c>
    </row>
    <row r="417" spans="1:1" x14ac:dyDescent="0.45">
      <c r="A417" t="str">
        <f>IF($C417="施設管理者：",IF($D417="","",(COUNTIF($C$12:C417,"施設管理者：")+INT(MAX('使用不可　（諸油脂）'!$A:$A)/100))*100),IF(OR(C417="",C417="維持管理費："),"",IF(C415="施設管理者：",A415+1,A411+1)))</f>
        <v/>
      </c>
    </row>
    <row r="418" spans="1:1" x14ac:dyDescent="0.45">
      <c r="A418" t="str">
        <f>IF($C418="施設管理者：",IF($D418="","",(COUNTIF($C$12:C418,"施設管理者：")+INT(MAX('使用不可　（諸油脂）'!$A:$A)/100))*100),IF(OR(C418="",C418="維持管理費："),"",IF(C416="施設管理者：",A416+1,A412+1)))</f>
        <v/>
      </c>
    </row>
    <row r="419" spans="1:1" x14ac:dyDescent="0.45">
      <c r="A419" t="str">
        <f>IF($C419="施設管理者：",IF($D419="","",(COUNTIF($C$12:C419,"施設管理者：")+INT(MAX('使用不可　（諸油脂）'!$A:$A)/100))*100),IF(OR(C419="",C419="維持管理費："),"",IF(C417="施設管理者：",A417+1,A413+1)))</f>
        <v/>
      </c>
    </row>
    <row r="420" spans="1:1" x14ac:dyDescent="0.45">
      <c r="A420" t="str">
        <f>IF($C420="施設管理者：",IF($D420="","",(COUNTIF($C$12:C420,"施設管理者：")+INT(MAX('使用不可　（諸油脂）'!$A:$A)/100))*100),IF(OR(C420="",C420="維持管理費："),"",IF(C418="施設管理者：",A418+1,A414+1)))</f>
        <v/>
      </c>
    </row>
    <row r="421" spans="1:1" x14ac:dyDescent="0.45">
      <c r="A421" t="str">
        <f>IF($C421="施設管理者：",IF($D421="","",(COUNTIF($C$12:C421,"施設管理者：")+INT(MAX('使用不可　（諸油脂）'!$A:$A)/100))*100),IF(OR(C421="",C421="維持管理費："),"",IF(C419="施設管理者：",A419+1,A415+1)))</f>
        <v/>
      </c>
    </row>
    <row r="422" spans="1:1" x14ac:dyDescent="0.45">
      <c r="A422" t="str">
        <f>IF($C422="施設管理者：",IF($D422="","",(COUNTIF($C$12:C422,"施設管理者：")+INT(MAX('使用不可　（諸油脂）'!$A:$A)/100))*100),IF(OR(C422="",C422="維持管理費："),"",IF(C420="施設管理者：",A420+1,A416+1)))</f>
        <v/>
      </c>
    </row>
    <row r="423" spans="1:1" x14ac:dyDescent="0.45">
      <c r="A423" t="str">
        <f>IF($C423="施設管理者：",IF($D423="","",(COUNTIF($C$12:C423,"施設管理者：")+INT(MAX('使用不可　（諸油脂）'!$A:$A)/100))*100),IF(OR(C423="",C423="維持管理費："),"",IF(C421="施設管理者：",A421+1,A417+1)))</f>
        <v/>
      </c>
    </row>
    <row r="424" spans="1:1" x14ac:dyDescent="0.45">
      <c r="A424" t="str">
        <f>IF($C424="施設管理者：",IF($D424="","",(COUNTIF($C$12:C424,"施設管理者：")+INT(MAX('使用不可　（諸油脂）'!$A:$A)/100))*100),IF(OR(C424="",C424="維持管理費："),"",IF(C422="施設管理者：",A422+1,A418+1)))</f>
        <v/>
      </c>
    </row>
    <row r="425" spans="1:1" x14ac:dyDescent="0.45">
      <c r="A425" t="str">
        <f>IF($C425="施設管理者：",IF($D425="","",(COUNTIF($C$12:C425,"施設管理者：")+INT(MAX('使用不可　（諸油脂）'!$A:$A)/100))*100),IF(OR(C425="",C425="維持管理費："),"",IF(C423="施設管理者：",A423+1,A419+1)))</f>
        <v/>
      </c>
    </row>
    <row r="426" spans="1:1" x14ac:dyDescent="0.45">
      <c r="A426" t="str">
        <f>IF($C426="施設管理者：",IF($D426="","",(COUNTIF($C$12:C426,"施設管理者：")+INT(MAX('使用不可　（諸油脂）'!$A:$A)/100))*100),IF(OR(C426="",C426="維持管理費："),"",IF(C424="施設管理者：",A424+1,A420+1)))</f>
        <v/>
      </c>
    </row>
    <row r="427" spans="1:1" x14ac:dyDescent="0.45">
      <c r="A427" t="str">
        <f>IF($C427="施設管理者：",IF($D427="","",(COUNTIF($C$12:C427,"施設管理者：")+INT(MAX('使用不可　（諸油脂）'!$A:$A)/100))*100),IF(OR(C427="",C427="維持管理費："),"",IF(C425="施設管理者：",A425+1,A421+1)))</f>
        <v/>
      </c>
    </row>
    <row r="428" spans="1:1" x14ac:dyDescent="0.45">
      <c r="A428" t="str">
        <f>IF($C428="施設管理者：",IF($D428="","",(COUNTIF($C$12:C428,"施設管理者：")+INT(MAX('使用不可　（諸油脂）'!$A:$A)/100))*100),IF(OR(C428="",C428="維持管理費："),"",IF(C426="施設管理者：",A426+1,A422+1)))</f>
        <v/>
      </c>
    </row>
    <row r="429" spans="1:1" x14ac:dyDescent="0.45">
      <c r="A429" t="str">
        <f>IF($C429="施設管理者：",IF($D429="","",(COUNTIF($C$12:C429,"施設管理者：")+INT(MAX('使用不可　（諸油脂）'!$A:$A)/100))*100),IF(OR(C429="",C429="維持管理費："),"",IF(C427="施設管理者：",A427+1,A423+1)))</f>
        <v/>
      </c>
    </row>
    <row r="430" spans="1:1" x14ac:dyDescent="0.45">
      <c r="A430" t="str">
        <f>IF($C430="施設管理者：",IF($D430="","",(COUNTIF($C$12:C430,"施設管理者：")+INT(MAX('使用不可　（諸油脂）'!$A:$A)/100))*100),IF(OR(C430="",C430="維持管理費："),"",IF(C428="施設管理者：",A428+1,A424+1)))</f>
        <v/>
      </c>
    </row>
    <row r="431" spans="1:1" x14ac:dyDescent="0.45">
      <c r="A431" t="str">
        <f>IF($C431="施設管理者：",IF($D431="","",(COUNTIF($C$12:C431,"施設管理者：")+INT(MAX('使用不可　（諸油脂）'!$A:$A)/100))*100),IF(OR(C431="",C431="維持管理費："),"",IF(C429="施設管理者：",A429+1,A425+1)))</f>
        <v/>
      </c>
    </row>
    <row r="432" spans="1:1" x14ac:dyDescent="0.45">
      <c r="A432" t="str">
        <f>IF($C432="施設管理者：",IF($D432="","",(COUNTIF($C$12:C432,"施設管理者：")+INT(MAX('使用不可　（諸油脂）'!$A:$A)/100))*100),IF(OR(C432="",C432="維持管理費："),"",IF(C430="施設管理者：",A430+1,A426+1)))</f>
        <v/>
      </c>
    </row>
    <row r="433" spans="1:1" x14ac:dyDescent="0.45">
      <c r="A433" t="str">
        <f>IF($C433="施設管理者：",IF($D433="","",(COUNTIF($C$12:C433,"施設管理者：")+INT(MAX('使用不可　（諸油脂）'!$A:$A)/100))*100),IF(OR(C433="",C433="維持管理費："),"",IF(C431="施設管理者：",A431+1,A427+1)))</f>
        <v/>
      </c>
    </row>
    <row r="434" spans="1:1" x14ac:dyDescent="0.45">
      <c r="A434" t="str">
        <f>IF($C434="施設管理者：",IF($D434="","",(COUNTIF($C$12:C434,"施設管理者：")+INT(MAX('使用不可　（諸油脂）'!$A:$A)/100))*100),IF(OR(C434="",C434="維持管理費："),"",IF(C432="施設管理者：",A432+1,A428+1)))</f>
        <v/>
      </c>
    </row>
    <row r="435" spans="1:1" x14ac:dyDescent="0.45">
      <c r="A435" t="str">
        <f>IF($C435="施設管理者：",IF($D435="","",(COUNTIF($C$12:C435,"施設管理者：")+INT(MAX('使用不可　（諸油脂）'!$A:$A)/100))*100),IF(OR(C435="",C435="維持管理費："),"",IF(C433="施設管理者：",A433+1,A429+1)))</f>
        <v/>
      </c>
    </row>
    <row r="436" spans="1:1" x14ac:dyDescent="0.45">
      <c r="A436" t="str">
        <f>IF($C436="施設管理者：",IF($D436="","",(COUNTIF($C$12:C436,"施設管理者：")+INT(MAX('使用不可　（諸油脂）'!$A:$A)/100))*100),IF(OR(C436="",C436="維持管理費："),"",IF(C434="施設管理者：",A434+1,A430+1)))</f>
        <v/>
      </c>
    </row>
    <row r="437" spans="1:1" x14ac:dyDescent="0.45">
      <c r="A437" t="str">
        <f>IF($C437="施設管理者：",IF($D437="","",(COUNTIF($C$12:C437,"施設管理者：")+INT(MAX('使用不可　（諸油脂）'!$A:$A)/100))*100),IF(OR(C437="",C437="維持管理費："),"",IF(C435="施設管理者：",A435+1,A431+1)))</f>
        <v/>
      </c>
    </row>
    <row r="438" spans="1:1" x14ac:dyDescent="0.45">
      <c r="A438" t="str">
        <f>IF($C438="施設管理者：",IF($D438="","",(COUNTIF($C$12:C438,"施設管理者：")+INT(MAX('使用不可　（諸油脂）'!$A:$A)/100))*100),IF(OR(C438="",C438="維持管理費："),"",IF(C436="施設管理者：",A436+1,A432+1)))</f>
        <v/>
      </c>
    </row>
    <row r="439" spans="1:1" x14ac:dyDescent="0.45">
      <c r="A439" t="str">
        <f>IF($C439="施設管理者：",IF($D439="","",(COUNTIF($C$12:C439,"施設管理者：")+INT(MAX('使用不可　（諸油脂）'!$A:$A)/100))*100),IF(OR(C439="",C439="維持管理費："),"",IF(C437="施設管理者：",A437+1,A433+1)))</f>
        <v/>
      </c>
    </row>
    <row r="440" spans="1:1" x14ac:dyDescent="0.45">
      <c r="A440" t="str">
        <f>IF($C440="施設管理者：",IF($D440="","",(COUNTIF($C$12:C440,"施設管理者：")+INT(MAX('使用不可　（諸油脂）'!$A:$A)/100))*100),IF(OR(C440="",C440="維持管理費："),"",IF(C438="施設管理者：",A438+1,A434+1)))</f>
        <v/>
      </c>
    </row>
    <row r="441" spans="1:1" x14ac:dyDescent="0.45">
      <c r="A441" t="str">
        <f>IF($C441="施設管理者：",IF($D441="","",(COUNTIF($C$12:C441,"施設管理者：")+INT(MAX('使用不可　（諸油脂）'!$A:$A)/100))*100),IF(OR(C441="",C441="維持管理費："),"",IF(C439="施設管理者：",A439+1,A435+1)))</f>
        <v/>
      </c>
    </row>
    <row r="442" spans="1:1" x14ac:dyDescent="0.45">
      <c r="A442" t="str">
        <f>IF($C442="施設管理者：",IF($D442="","",(COUNTIF($C$12:C442,"施設管理者：")+INT(MAX('使用不可　（諸油脂）'!$A:$A)/100))*100),IF(OR(C442="",C442="維持管理費："),"",IF(C440="施設管理者：",A440+1,A436+1)))</f>
        <v/>
      </c>
    </row>
    <row r="443" spans="1:1" x14ac:dyDescent="0.45">
      <c r="A443" t="str">
        <f>IF($C443="施設管理者：",IF($D443="","",(COUNTIF($C$12:C443,"施設管理者：")+INT(MAX('使用不可　（諸油脂）'!$A:$A)/100))*100),IF(OR(C443="",C443="維持管理費："),"",IF(C441="施設管理者：",A441+1,A437+1)))</f>
        <v/>
      </c>
    </row>
    <row r="444" spans="1:1" x14ac:dyDescent="0.45">
      <c r="A444" t="str">
        <f>IF($C444="施設管理者：",IF($D444="","",(COUNTIF($C$12:C444,"施設管理者：")+INT(MAX('使用不可　（諸油脂）'!$A:$A)/100))*100),IF(OR(C444="",C444="維持管理費："),"",IF(C442="施設管理者：",A442+1,A438+1)))</f>
        <v/>
      </c>
    </row>
    <row r="445" spans="1:1" x14ac:dyDescent="0.45">
      <c r="A445" t="str">
        <f>IF($C445="施設管理者：",IF($D445="","",(COUNTIF($C$12:C445,"施設管理者：")+INT(MAX('使用不可　（諸油脂）'!$A:$A)/100))*100),IF(OR(C445="",C445="維持管理費："),"",IF(C443="施設管理者：",A443+1,A439+1)))</f>
        <v/>
      </c>
    </row>
    <row r="446" spans="1:1" x14ac:dyDescent="0.45">
      <c r="A446" t="str">
        <f>IF($C446="施設管理者：",IF($D446="","",(COUNTIF($C$12:C446,"施設管理者：")+INT(MAX('使用不可　（諸油脂）'!$A:$A)/100))*100),IF(OR(C446="",C446="維持管理費："),"",IF(C444="施設管理者：",A444+1,A440+1)))</f>
        <v/>
      </c>
    </row>
    <row r="447" spans="1:1" x14ac:dyDescent="0.45">
      <c r="A447" t="str">
        <f>IF($C447="施設管理者：",IF($D447="","",(COUNTIF($C$12:C447,"施設管理者：")+INT(MAX('使用不可　（諸油脂）'!$A:$A)/100))*100),IF(OR(C447="",C447="維持管理費："),"",IF(C445="施設管理者：",A445+1,A441+1)))</f>
        <v/>
      </c>
    </row>
    <row r="448" spans="1:1" x14ac:dyDescent="0.45">
      <c r="A448" t="str">
        <f>IF($C448="施設管理者：",IF($D448="","",(COUNTIF($C$12:C448,"施設管理者：")+INT(MAX('使用不可　（諸油脂）'!$A:$A)/100))*100),IF(OR(C448="",C448="維持管理費："),"",IF(C446="施設管理者：",A446+1,A442+1)))</f>
        <v/>
      </c>
    </row>
    <row r="449" spans="1:1" x14ac:dyDescent="0.45">
      <c r="A449" t="str">
        <f>IF($C449="施設管理者：",IF($D449="","",(COUNTIF($C$12:C449,"施設管理者：")+INT(MAX('使用不可　（諸油脂）'!$A:$A)/100))*100),IF(OR(C449="",C449="維持管理費："),"",IF(C447="施設管理者：",A447+1,A443+1)))</f>
        <v/>
      </c>
    </row>
    <row r="450" spans="1:1" x14ac:dyDescent="0.45">
      <c r="A450" t="str">
        <f>IF($C450="施設管理者：",IF($D450="","",(COUNTIF($C$12:C450,"施設管理者：")+INT(MAX('使用不可　（諸油脂）'!$A:$A)/100))*100),IF(OR(C450="",C450="維持管理費："),"",IF(C448="施設管理者：",A448+1,A444+1)))</f>
        <v/>
      </c>
    </row>
    <row r="451" spans="1:1" x14ac:dyDescent="0.45">
      <c r="A451" t="str">
        <f>IF($C451="施設管理者：",IF($D451="","",(COUNTIF($C$12:C451,"施設管理者：")+INT(MAX('使用不可　（諸油脂）'!$A:$A)/100))*100),IF(OR(C451="",C451="維持管理費："),"",IF(C449="施設管理者：",A449+1,A445+1)))</f>
        <v/>
      </c>
    </row>
    <row r="452" spans="1:1" x14ac:dyDescent="0.45">
      <c r="A452" t="str">
        <f>IF($C452="施設管理者：",IF($D452="","",(COUNTIF($C$12:C452,"施設管理者：")+INT(MAX('使用不可　（諸油脂）'!$A:$A)/100))*100),IF(OR(C452="",C452="維持管理費："),"",IF(C450="施設管理者：",A450+1,A446+1)))</f>
        <v/>
      </c>
    </row>
    <row r="453" spans="1:1" x14ac:dyDescent="0.45">
      <c r="A453" t="str">
        <f>IF($C453="施設管理者：",IF($D453="","",(COUNTIF($C$12:C453,"施設管理者：")+INT(MAX('使用不可　（諸油脂）'!$A:$A)/100))*100),IF(OR(C453="",C453="維持管理費："),"",IF(C451="施設管理者：",A451+1,A447+1)))</f>
        <v/>
      </c>
    </row>
    <row r="454" spans="1:1" x14ac:dyDescent="0.45">
      <c r="A454" t="str">
        <f>IF($C454="施設管理者：",IF($D454="","",(COUNTIF($C$12:C454,"施設管理者：")+INT(MAX('使用不可　（諸油脂）'!$A:$A)/100))*100),IF(OR(C454="",C454="維持管理費："),"",IF(C452="施設管理者：",A452+1,A448+1)))</f>
        <v/>
      </c>
    </row>
    <row r="455" spans="1:1" x14ac:dyDescent="0.45">
      <c r="A455" t="str">
        <f>IF($C455="施設管理者：",IF($D455="","",(COUNTIF($C$12:C455,"施設管理者：")+INT(MAX('使用不可　（諸油脂）'!$A:$A)/100))*100),IF(OR(C455="",C455="維持管理費："),"",IF(C453="施設管理者：",A453+1,A449+1)))</f>
        <v/>
      </c>
    </row>
    <row r="456" spans="1:1" x14ac:dyDescent="0.45">
      <c r="A456" t="str">
        <f>IF($C456="施設管理者：",IF($D456="","",(COUNTIF($C$12:C456,"施設管理者：")+INT(MAX('使用不可　（諸油脂）'!$A:$A)/100))*100),IF(OR(C456="",C456="維持管理費："),"",IF(C454="施設管理者：",A454+1,A450+1)))</f>
        <v/>
      </c>
    </row>
    <row r="457" spans="1:1" x14ac:dyDescent="0.45">
      <c r="A457" t="str">
        <f>IF($C457="施設管理者：",IF($D457="","",(COUNTIF($C$12:C457,"施設管理者：")+INT(MAX('使用不可　（諸油脂）'!$A:$A)/100))*100),IF(OR(C457="",C457="維持管理費："),"",IF(C455="施設管理者：",A455+1,A451+1)))</f>
        <v/>
      </c>
    </row>
    <row r="458" spans="1:1" x14ac:dyDescent="0.45">
      <c r="A458" t="str">
        <f>IF($C458="施設管理者：",IF($D458="","",(COUNTIF($C$12:C458,"施設管理者：")+INT(MAX('使用不可　（諸油脂）'!$A:$A)/100))*100),IF(OR(C458="",C458="維持管理費："),"",IF(C456="施設管理者：",A456+1,A452+1)))</f>
        <v/>
      </c>
    </row>
    <row r="459" spans="1:1" x14ac:dyDescent="0.45">
      <c r="A459" t="str">
        <f>IF($C459="施設管理者：",IF($D459="","",(COUNTIF($C$12:C459,"施設管理者：")+INT(MAX('使用不可　（諸油脂）'!$A:$A)/100))*100),IF(OR(C459="",C459="維持管理費："),"",IF(C457="施設管理者：",A457+1,A453+1)))</f>
        <v/>
      </c>
    </row>
    <row r="460" spans="1:1" x14ac:dyDescent="0.45">
      <c r="A460" t="str">
        <f>IF($C460="施設管理者：",IF($D460="","",(COUNTIF($C$12:C460,"施設管理者：")+INT(MAX('使用不可　（諸油脂）'!$A:$A)/100))*100),IF(OR(C460="",C460="維持管理費："),"",IF(C458="施設管理者：",A458+1,A454+1)))</f>
        <v/>
      </c>
    </row>
    <row r="461" spans="1:1" x14ac:dyDescent="0.45">
      <c r="A461" t="str">
        <f>IF($C461="施設管理者：",IF($D461="","",(COUNTIF($C$12:C461,"施設管理者：")+INT(MAX('使用不可　（諸油脂）'!$A:$A)/100))*100),IF(OR(C461="",C461="維持管理費："),"",IF(C459="施設管理者：",A459+1,A455+1)))</f>
        <v/>
      </c>
    </row>
    <row r="462" spans="1:1" x14ac:dyDescent="0.45">
      <c r="A462" t="str">
        <f>IF($C462="施設管理者：",IF($D462="","",(COUNTIF($C$12:C462,"施設管理者：")+INT(MAX('使用不可　（諸油脂）'!$A:$A)/100))*100),IF(OR(C462="",C462="維持管理費："),"",IF(C460="施設管理者：",A460+1,A456+1)))</f>
        <v/>
      </c>
    </row>
    <row r="463" spans="1:1" x14ac:dyDescent="0.45">
      <c r="A463" t="str">
        <f>IF($C463="施設管理者：",IF($D463="","",(COUNTIF($C$12:C463,"施設管理者：")+INT(MAX('使用不可　（諸油脂）'!$A:$A)/100))*100),IF(OR(C463="",C463="維持管理費："),"",IF(C461="施設管理者：",A461+1,A457+1)))</f>
        <v/>
      </c>
    </row>
    <row r="464" spans="1:1" x14ac:dyDescent="0.45">
      <c r="A464" t="str">
        <f>IF($C464="施設管理者：",IF($D464="","",(COUNTIF($C$12:C464,"施設管理者：")+INT(MAX('使用不可　（諸油脂）'!$A:$A)/100))*100),IF(OR(C464="",C464="維持管理費："),"",IF(C462="施設管理者：",A462+1,A458+1)))</f>
        <v/>
      </c>
    </row>
    <row r="465" spans="1:1" x14ac:dyDescent="0.45">
      <c r="A465" t="str">
        <f>IF($C465="施設管理者：",IF($D465="","",(COUNTIF($C$12:C465,"施設管理者：")+INT(MAX('使用不可　（諸油脂）'!$A:$A)/100))*100),IF(OR(C465="",C465="維持管理費："),"",IF(C463="施設管理者：",A463+1,A459+1)))</f>
        <v/>
      </c>
    </row>
    <row r="466" spans="1:1" x14ac:dyDescent="0.45">
      <c r="A466" t="str">
        <f>IF($C466="施設管理者：",IF($D466="","",(COUNTIF($C$12:C466,"施設管理者：")+INT(MAX('使用不可　（諸油脂）'!$A:$A)/100))*100),IF(OR(C466="",C466="維持管理費："),"",IF(C464="施設管理者：",A464+1,A460+1)))</f>
        <v/>
      </c>
    </row>
    <row r="467" spans="1:1" x14ac:dyDescent="0.45">
      <c r="A467" t="str">
        <f>IF($C467="施設管理者：",IF($D467="","",(COUNTIF($C$12:C467,"施設管理者：")+INT(MAX('使用不可　（諸油脂）'!$A:$A)/100))*100),IF(OR(C467="",C467="維持管理費："),"",IF(C465="施設管理者：",A465+1,A461+1)))</f>
        <v/>
      </c>
    </row>
    <row r="468" spans="1:1" x14ac:dyDescent="0.45">
      <c r="A468" t="str">
        <f>IF($C468="施設管理者：",IF($D468="","",(COUNTIF($C$12:C468,"施設管理者：")+INT(MAX('使用不可　（諸油脂）'!$A:$A)/100))*100),IF(OR(C468="",C468="維持管理費："),"",IF(C466="施設管理者：",A466+1,A462+1)))</f>
        <v/>
      </c>
    </row>
    <row r="469" spans="1:1" x14ac:dyDescent="0.45">
      <c r="A469" t="str">
        <f>IF($C469="施設管理者：",IF($D469="","",(COUNTIF($C$12:C469,"施設管理者：")+INT(MAX('使用不可　（諸油脂）'!$A:$A)/100))*100),IF(OR(C469="",C469="維持管理費："),"",IF(C467="施設管理者：",A467+1,A463+1)))</f>
        <v/>
      </c>
    </row>
    <row r="470" spans="1:1" x14ac:dyDescent="0.45">
      <c r="A470" t="str">
        <f>IF($C470="施設管理者：",IF($D470="","",(COUNTIF($C$12:C470,"施設管理者：")+INT(MAX('使用不可　（諸油脂）'!$A:$A)/100))*100),IF(OR(C470="",C470="維持管理費："),"",IF(C468="施設管理者：",A468+1,A464+1)))</f>
        <v/>
      </c>
    </row>
    <row r="471" spans="1:1" x14ac:dyDescent="0.45">
      <c r="A471" t="str">
        <f>IF($C471="施設管理者：",IF($D471="","",(COUNTIF($C$12:C471,"施設管理者：")+INT(MAX('使用不可　（諸油脂）'!$A:$A)/100))*100),IF(OR(C471="",C471="維持管理費："),"",IF(C469="施設管理者：",A469+1,A465+1)))</f>
        <v/>
      </c>
    </row>
    <row r="472" spans="1:1" x14ac:dyDescent="0.45">
      <c r="A472" t="str">
        <f>IF($C472="施設管理者：",IF($D472="","",(COUNTIF($C$12:C472,"施設管理者：")+INT(MAX('使用不可　（諸油脂）'!$A:$A)/100))*100),IF(OR(C472="",C472="維持管理費："),"",IF(C470="施設管理者：",A470+1,A466+1)))</f>
        <v/>
      </c>
    </row>
    <row r="473" spans="1:1" x14ac:dyDescent="0.45">
      <c r="A473" t="str">
        <f>IF($C473="施設管理者：",IF($D473="","",(COUNTIF($C$12:C473,"施設管理者：")+INT(MAX('使用不可　（諸油脂）'!$A:$A)/100))*100),IF(OR(C473="",C473="維持管理費："),"",IF(C471="施設管理者：",A471+1,A467+1)))</f>
        <v/>
      </c>
    </row>
    <row r="474" spans="1:1" x14ac:dyDescent="0.45">
      <c r="A474" t="str">
        <f>IF($C474="施設管理者：",IF($D474="","",(COUNTIF($C$12:C474,"施設管理者：")+INT(MAX('使用不可　（諸油脂）'!$A:$A)/100))*100),IF(OR(C474="",C474="維持管理費："),"",IF(C472="施設管理者：",A472+1,A468+1)))</f>
        <v/>
      </c>
    </row>
    <row r="475" spans="1:1" x14ac:dyDescent="0.45">
      <c r="A475" t="str">
        <f>IF($C475="施設管理者：",IF($D475="","",(COUNTIF($C$12:C475,"施設管理者：")+INT(MAX('使用不可　（諸油脂）'!$A:$A)/100))*100),IF(OR(C475="",C475="維持管理費："),"",IF(C473="施設管理者：",A473+1,A469+1)))</f>
        <v/>
      </c>
    </row>
    <row r="476" spans="1:1" x14ac:dyDescent="0.45">
      <c r="A476" t="str">
        <f>IF($C476="施設管理者：",IF($D476="","",(COUNTIF($C$12:C476,"施設管理者：")+INT(MAX('使用不可　（諸油脂）'!$A:$A)/100))*100),IF(OR(C476="",C476="維持管理費："),"",IF(C474="施設管理者：",A474+1,A470+1)))</f>
        <v/>
      </c>
    </row>
    <row r="477" spans="1:1" x14ac:dyDescent="0.45">
      <c r="A477" t="str">
        <f>IF($C477="施設管理者：",IF($D477="","",(COUNTIF($C$12:C477,"施設管理者：")+INT(MAX('使用不可　（諸油脂）'!$A:$A)/100))*100),IF(OR(C477="",C477="維持管理費："),"",IF(C475="施設管理者：",A475+1,A471+1)))</f>
        <v/>
      </c>
    </row>
    <row r="478" spans="1:1" x14ac:dyDescent="0.45">
      <c r="A478" t="str">
        <f>IF($C478="施設管理者：",IF($D478="","",(COUNTIF($C$12:C478,"施設管理者：")+INT(MAX('使用不可　（諸油脂）'!$A:$A)/100))*100),IF(OR(C478="",C478="維持管理費："),"",IF(C476="施設管理者：",A476+1,A472+1)))</f>
        <v/>
      </c>
    </row>
    <row r="479" spans="1:1" x14ac:dyDescent="0.45">
      <c r="A479" t="str">
        <f>IF($C479="施設管理者：",IF($D479="","",(COUNTIF($C$12:C479,"施設管理者：")+INT(MAX('使用不可　（諸油脂）'!$A:$A)/100))*100),IF(OR(C479="",C479="維持管理費："),"",IF(C477="施設管理者：",A477+1,A473+1)))</f>
        <v/>
      </c>
    </row>
    <row r="480" spans="1:1" x14ac:dyDescent="0.45">
      <c r="A480" t="str">
        <f>IF($C480="施設管理者：",IF($D480="","",(COUNTIF($C$12:C480,"施設管理者：")+INT(MAX('使用不可　（諸油脂）'!$A:$A)/100))*100),IF(OR(C480="",C480="維持管理費："),"",IF(C478="施設管理者：",A478+1,A474+1)))</f>
        <v/>
      </c>
    </row>
    <row r="481" spans="1:1" x14ac:dyDescent="0.45">
      <c r="A481" t="str">
        <f>IF($C481="施設管理者：",IF($D481="","",(COUNTIF($C$12:C481,"施設管理者：")+INT(MAX('使用不可　（諸油脂）'!$A:$A)/100))*100),IF(OR(C481="",C481="維持管理費："),"",IF(C479="施設管理者：",A479+1,A475+1)))</f>
        <v/>
      </c>
    </row>
    <row r="482" spans="1:1" x14ac:dyDescent="0.45">
      <c r="A482" t="str">
        <f>IF($C482="施設管理者：",IF($D482="","",(COUNTIF($C$12:C482,"施設管理者：")+INT(MAX('使用不可　（諸油脂）'!$A:$A)/100))*100),IF(OR(C482="",C482="維持管理費："),"",IF(C480="施設管理者：",A480+1,A476+1)))</f>
        <v/>
      </c>
    </row>
    <row r="483" spans="1:1" x14ac:dyDescent="0.45">
      <c r="A483" t="str">
        <f>IF($C483="施設管理者：",IF($D483="","",(COUNTIF($C$12:C483,"施設管理者：")+INT(MAX('使用不可　（諸油脂）'!$A:$A)/100))*100),IF(OR(C483="",C483="維持管理費："),"",IF(C481="施設管理者：",A481+1,A477+1)))</f>
        <v/>
      </c>
    </row>
    <row r="484" spans="1:1" x14ac:dyDescent="0.45">
      <c r="A484" t="str">
        <f>IF($C484="施設管理者：",IF($D484="","",(COUNTIF($C$12:C484,"施設管理者：")+INT(MAX('使用不可　（諸油脂）'!$A:$A)/100))*100),IF(OR(C484="",C484="維持管理費："),"",IF(C482="施設管理者：",A482+1,A478+1)))</f>
        <v/>
      </c>
    </row>
    <row r="485" spans="1:1" x14ac:dyDescent="0.45">
      <c r="A485" t="str">
        <f>IF($C485="施設管理者：",IF($D485="","",(COUNTIF($C$12:C485,"施設管理者：")+INT(MAX('使用不可　（諸油脂）'!$A:$A)/100))*100),IF(OR(C485="",C485="維持管理費："),"",IF(C483="施設管理者：",A483+1,A479+1)))</f>
        <v/>
      </c>
    </row>
    <row r="486" spans="1:1" x14ac:dyDescent="0.45">
      <c r="A486" t="str">
        <f>IF($C486="施設管理者：",IF($D486="","",(COUNTIF($C$12:C486,"施設管理者：")+INT(MAX('使用不可　（諸油脂）'!$A:$A)/100))*100),IF(OR(C486="",C486="維持管理費："),"",IF(C484="施設管理者：",A484+1,A480+1)))</f>
        <v/>
      </c>
    </row>
    <row r="487" spans="1:1" x14ac:dyDescent="0.45">
      <c r="A487" t="str">
        <f>IF($C487="施設管理者：",IF($D487="","",(COUNTIF($C$12:C487,"施設管理者：")+INT(MAX('使用不可　（諸油脂）'!$A:$A)/100))*100),IF(OR(C487="",C487="維持管理費："),"",IF(C485="施設管理者：",A485+1,A481+1)))</f>
        <v/>
      </c>
    </row>
    <row r="488" spans="1:1" x14ac:dyDescent="0.45">
      <c r="A488" t="str">
        <f>IF($C488="施設管理者：",IF($D488="","",(COUNTIF($C$12:C488,"施設管理者：")+INT(MAX('使用不可　（諸油脂）'!$A:$A)/100))*100),IF(OR(C488="",C488="維持管理費："),"",IF(C486="施設管理者：",A486+1,A482+1)))</f>
        <v/>
      </c>
    </row>
    <row r="489" spans="1:1" x14ac:dyDescent="0.45">
      <c r="A489" t="str">
        <f>IF($C489="施設管理者：",IF($D489="","",(COUNTIF($C$12:C489,"施設管理者：")+INT(MAX('使用不可　（諸油脂）'!$A:$A)/100))*100),IF(OR(C489="",C489="維持管理費："),"",IF(C487="施設管理者：",A487+1,A483+1)))</f>
        <v/>
      </c>
    </row>
    <row r="490" spans="1:1" x14ac:dyDescent="0.45">
      <c r="A490" t="str">
        <f>IF($C490="施設管理者：",IF($D490="","",(COUNTIF($C$12:C490,"施設管理者：")+INT(MAX('使用不可　（諸油脂）'!$A:$A)/100))*100),IF(OR(C490="",C490="維持管理費："),"",IF(C488="施設管理者：",A488+1,A484+1)))</f>
        <v/>
      </c>
    </row>
    <row r="491" spans="1:1" x14ac:dyDescent="0.45">
      <c r="A491" t="str">
        <f>IF($C491="施設管理者：",IF($D491="","",(COUNTIF($C$12:C491,"施設管理者：")+INT(MAX('使用不可　（諸油脂）'!$A:$A)/100))*100),IF(OR(C491="",C491="維持管理費："),"",IF(C489="施設管理者：",A489+1,A485+1)))</f>
        <v/>
      </c>
    </row>
    <row r="492" spans="1:1" x14ac:dyDescent="0.45">
      <c r="A492" t="str">
        <f>IF($C492="施設管理者：",IF($D492="","",(COUNTIF($C$12:C492,"施設管理者：")+INT(MAX('使用不可　（諸油脂）'!$A:$A)/100))*100),IF(OR(C492="",C492="維持管理費："),"",IF(C490="施設管理者：",A490+1,A486+1)))</f>
        <v/>
      </c>
    </row>
    <row r="493" spans="1:1" x14ac:dyDescent="0.45">
      <c r="A493" t="str">
        <f>IF($C493="施設管理者：",IF($D493="","",(COUNTIF($C$12:C493,"施設管理者：")+INT(MAX('使用不可　（諸油脂）'!$A:$A)/100))*100),IF(OR(C493="",C493="維持管理費："),"",IF(C491="施設管理者：",A491+1,A487+1)))</f>
        <v/>
      </c>
    </row>
    <row r="494" spans="1:1" x14ac:dyDescent="0.45">
      <c r="A494" t="str">
        <f>IF($C494="施設管理者：",IF($D494="","",(COUNTIF($C$12:C494,"施設管理者：")+INT(MAX('使用不可　（諸油脂）'!$A:$A)/100))*100),IF(OR(C494="",C494="維持管理費："),"",IF(C492="施設管理者：",A492+1,A488+1)))</f>
        <v/>
      </c>
    </row>
    <row r="495" spans="1:1" x14ac:dyDescent="0.45">
      <c r="A495" t="str">
        <f>IF($C495="施設管理者：",IF($D495="","",(COUNTIF($C$12:C495,"施設管理者：")+INT(MAX('使用不可　（諸油脂）'!$A:$A)/100))*100),IF(OR(C495="",C495="維持管理費："),"",IF(C493="施設管理者：",A493+1,A489+1)))</f>
        <v/>
      </c>
    </row>
    <row r="496" spans="1:1" x14ac:dyDescent="0.45">
      <c r="A496" t="str">
        <f>IF($C496="施設管理者：",IF($D496="","",(COUNTIF($C$12:C496,"施設管理者：")+INT(MAX('使用不可　（諸油脂）'!$A:$A)/100))*100),IF(OR(C496="",C496="維持管理費："),"",IF(C494="施設管理者：",A494+1,A490+1)))</f>
        <v/>
      </c>
    </row>
    <row r="497" spans="1:1" x14ac:dyDescent="0.45">
      <c r="A497" t="str">
        <f>IF($C497="施設管理者：",IF($D497="","",(COUNTIF($C$12:C497,"施設管理者：")+INT(MAX('使用不可　（諸油脂）'!$A:$A)/100))*100),IF(OR(C497="",C497="維持管理費："),"",IF(C495="施設管理者：",A495+1,A491+1)))</f>
        <v/>
      </c>
    </row>
    <row r="498" spans="1:1" x14ac:dyDescent="0.45">
      <c r="A498" t="str">
        <f>IF($C498="施設管理者：",IF($D498="","",(COUNTIF($C$12:C498,"施設管理者：")+INT(MAX('使用不可　（諸油脂）'!$A:$A)/100))*100),IF(OR(C498="",C498="維持管理費："),"",IF(C496="施設管理者：",A496+1,A492+1)))</f>
        <v/>
      </c>
    </row>
    <row r="499" spans="1:1" x14ac:dyDescent="0.45">
      <c r="A499" t="str">
        <f>IF($C499="施設管理者：",IF($D499="","",(COUNTIF($C$12:C499,"施設管理者：")+INT(MAX('使用不可　（諸油脂）'!$A:$A)/100))*100),IF(OR(C499="",C499="維持管理費："),"",IF(C497="施設管理者：",A497+1,A493+1)))</f>
        <v/>
      </c>
    </row>
    <row r="500" spans="1:1" x14ac:dyDescent="0.45">
      <c r="A500" t="str">
        <f>IF($C500="施設管理者：",IF($D500="","",(COUNTIF($C$12:C500,"施設管理者：")+INT(MAX('使用不可　（諸油脂）'!$A:$A)/100))*100),IF(OR(C500="",C500="維持管理費："),"",IF(C498="施設管理者：",A498+1,A494+1)))</f>
        <v/>
      </c>
    </row>
    <row r="501" spans="1:1" x14ac:dyDescent="0.45">
      <c r="A501" t="str">
        <f>IF($C501="施設管理者：",IF($D501="","",(COUNTIF($C$12:C501,"施設管理者：")+INT(MAX('使用不可　（諸油脂）'!$A:$A)/100))*100),IF(OR(C501="",C501="維持管理費："),"",IF(C499="施設管理者：",A499+1,A495+1)))</f>
        <v/>
      </c>
    </row>
    <row r="502" spans="1:1" x14ac:dyDescent="0.45">
      <c r="A502" t="str">
        <f>IF($C502="施設管理者：",IF($D502="","",(COUNTIF($C$12:C502,"施設管理者：")+INT(MAX('使用不可　（諸油脂）'!$A:$A)/100))*100),IF(OR(C502="",C502="維持管理費："),"",IF(C500="施設管理者：",A500+1,A496+1)))</f>
        <v/>
      </c>
    </row>
    <row r="503" spans="1:1" x14ac:dyDescent="0.45">
      <c r="A503" t="str">
        <f>IF($C503="施設管理者：",IF($D503="","",(COUNTIF($C$12:C503,"施設管理者：")+INT(MAX('使用不可　（諸油脂）'!$A:$A)/100))*100),IF(OR(C503="",C503="維持管理費："),"",IF(C501="施設管理者：",A501+1,A497+1)))</f>
        <v/>
      </c>
    </row>
    <row r="504" spans="1:1" x14ac:dyDescent="0.45">
      <c r="A504" t="str">
        <f>IF($C504="施設管理者：",IF($D504="","",(COUNTIF($C$12:C504,"施設管理者：")+INT(MAX('使用不可　（諸油脂）'!$A:$A)/100))*100),IF(OR(C504="",C504="維持管理費："),"",IF(C502="施設管理者：",A502+1,A498+1)))</f>
        <v/>
      </c>
    </row>
    <row r="505" spans="1:1" x14ac:dyDescent="0.45">
      <c r="A505" t="str">
        <f>IF($C505="施設管理者：",IF($D505="","",(COUNTIF($C$12:C505,"施設管理者：")+INT(MAX('使用不可　（諸油脂）'!$A:$A)/100))*100),IF(OR(C505="",C505="維持管理費："),"",IF(C503="施設管理者：",A503+1,A499+1)))</f>
        <v/>
      </c>
    </row>
    <row r="506" spans="1:1" x14ac:dyDescent="0.45">
      <c r="A506" t="str">
        <f>IF($C506="施設管理者：",IF($D506="","",(COUNTIF($C$12:C506,"施設管理者：")+INT(MAX('使用不可　（諸油脂）'!$A:$A)/100))*100),IF(OR(C506="",C506="維持管理費："),"",IF(C504="施設管理者：",A504+1,A500+1)))</f>
        <v/>
      </c>
    </row>
    <row r="507" spans="1:1" x14ac:dyDescent="0.45">
      <c r="A507" t="str">
        <f>IF($C507="施設管理者：",IF($D507="","",(COUNTIF($C$12:C507,"施設管理者：")+INT(MAX('使用不可　（諸油脂）'!$A:$A)/100))*100),IF(OR(C507="",C507="維持管理費："),"",IF(C505="施設管理者：",A505+1,A501+1)))</f>
        <v/>
      </c>
    </row>
    <row r="508" spans="1:1" x14ac:dyDescent="0.45">
      <c r="A508" t="str">
        <f>IF($C508="施設管理者：",IF($D508="","",(COUNTIF($C$12:C508,"施設管理者：")+INT(MAX('使用不可　（諸油脂）'!$A:$A)/100))*100),IF(OR(C508="",C508="維持管理費："),"",IF(C506="施設管理者：",A506+1,A502+1)))</f>
        <v/>
      </c>
    </row>
    <row r="509" spans="1:1" x14ac:dyDescent="0.45">
      <c r="A509" t="str">
        <f>IF($C509="施設管理者：",IF($D509="","",(COUNTIF($C$12:C509,"施設管理者：")+INT(MAX('使用不可　（諸油脂）'!$A:$A)/100))*100),IF(OR(C509="",C509="維持管理費："),"",IF(C507="施設管理者：",A507+1,A503+1)))</f>
        <v/>
      </c>
    </row>
    <row r="510" spans="1:1" x14ac:dyDescent="0.45">
      <c r="A510" t="str">
        <f>IF($C510="施設管理者：",IF($D510="","",(COUNTIF($C$12:C510,"施設管理者：")+INT(MAX('使用不可　（諸油脂）'!$A:$A)/100))*100),IF(OR(C510="",C510="維持管理費："),"",IF(C508="施設管理者：",A508+1,A504+1)))</f>
        <v/>
      </c>
    </row>
    <row r="511" spans="1:1" x14ac:dyDescent="0.45">
      <c r="A511" t="str">
        <f>IF($C511="施設管理者：",IF($D511="","",(COUNTIF($C$12:C511,"施設管理者：")+INT(MAX('使用不可　（諸油脂）'!$A:$A)/100))*100),IF(OR(C511="",C511="維持管理費："),"",IF(C509="施設管理者：",A509+1,A505+1)))</f>
        <v/>
      </c>
    </row>
    <row r="512" spans="1:1" x14ac:dyDescent="0.45">
      <c r="A512" t="str">
        <f>IF($C512="施設管理者：",IF($D512="","",(COUNTIF($C$12:C512,"施設管理者：")+INT(MAX('使用不可　（諸油脂）'!$A:$A)/100))*100),IF(OR(C512="",C512="維持管理費："),"",IF(C510="施設管理者：",A510+1,A506+1)))</f>
        <v/>
      </c>
    </row>
    <row r="513" spans="1:1" x14ac:dyDescent="0.45">
      <c r="A513" t="str">
        <f>IF($C513="施設管理者：",IF($D513="","",(COUNTIF($C$12:C513,"施設管理者：")+INT(MAX('使用不可　（諸油脂）'!$A:$A)/100))*100),IF(OR(C513="",C513="維持管理費："),"",IF(C511="施設管理者：",A511+1,A507+1)))</f>
        <v/>
      </c>
    </row>
    <row r="514" spans="1:1" x14ac:dyDescent="0.45">
      <c r="A514" t="str">
        <f>IF($C514="施設管理者：",IF($D514="","",(COUNTIF($C$12:C514,"施設管理者：")+INT(MAX('使用不可　（諸油脂）'!$A:$A)/100))*100),IF(OR(C514="",C514="維持管理費："),"",IF(C512="施設管理者：",A512+1,A508+1)))</f>
        <v/>
      </c>
    </row>
    <row r="515" spans="1:1" x14ac:dyDescent="0.45">
      <c r="A515" t="str">
        <f>IF($C515="施設管理者：",IF($D515="","",(COUNTIF($C$12:C515,"施設管理者：")+INT(MAX('使用不可　（諸油脂）'!$A:$A)/100))*100),IF(OR(C515="",C515="維持管理費："),"",IF(C513="施設管理者：",A513+1,A509+1)))</f>
        <v/>
      </c>
    </row>
    <row r="516" spans="1:1" x14ac:dyDescent="0.45">
      <c r="A516" t="str">
        <f>IF($C516="施設管理者：",IF($D516="","",(COUNTIF($C$12:C516,"施設管理者：")+INT(MAX('使用不可　（諸油脂）'!$A:$A)/100))*100),IF(OR(C516="",C516="維持管理費："),"",IF(C514="施設管理者：",A514+1,A510+1)))</f>
        <v/>
      </c>
    </row>
    <row r="517" spans="1:1" x14ac:dyDescent="0.45">
      <c r="A517" t="str">
        <f>IF($C517="施設管理者：",IF($D517="","",(COUNTIF($C$12:C517,"施設管理者：")+INT(MAX('使用不可　（諸油脂）'!$A:$A)/100))*100),IF(OR(C517="",C517="維持管理費："),"",IF(C515="施設管理者：",A515+1,A511+1)))</f>
        <v/>
      </c>
    </row>
    <row r="518" spans="1:1" x14ac:dyDescent="0.45">
      <c r="A518" t="str">
        <f>IF($C518="施設管理者：",IF($D518="","",(COUNTIF($C$12:C518,"施設管理者：")+INT(MAX('使用不可　（諸油脂）'!$A:$A)/100))*100),IF(OR(C518="",C518="維持管理費："),"",IF(C516="施設管理者：",A516+1,A512+1)))</f>
        <v/>
      </c>
    </row>
    <row r="519" spans="1:1" x14ac:dyDescent="0.45">
      <c r="A519" t="str">
        <f>IF($C519="施設管理者：",IF($D519="","",(COUNTIF($C$12:C519,"施設管理者：")+INT(MAX('使用不可　（諸油脂）'!$A:$A)/100))*100),IF(OR(C519="",C519="維持管理費："),"",IF(C517="施設管理者：",A517+1,A513+1)))</f>
        <v/>
      </c>
    </row>
    <row r="520" spans="1:1" x14ac:dyDescent="0.45">
      <c r="A520" t="str">
        <f>IF($C520="施設管理者：",IF($D520="","",(COUNTIF($C$12:C520,"施設管理者：")+INT(MAX('使用不可　（諸油脂）'!$A:$A)/100))*100),IF(OR(C520="",C520="維持管理費："),"",IF(C518="施設管理者：",A518+1,A514+1)))</f>
        <v/>
      </c>
    </row>
    <row r="521" spans="1:1" x14ac:dyDescent="0.45">
      <c r="A521" t="str">
        <f>IF($C521="施設管理者：",IF($D521="","",(COUNTIF($C$12:C521,"施設管理者：")+INT(MAX('使用不可　（諸油脂）'!$A:$A)/100))*100),IF(OR(C521="",C521="維持管理費："),"",IF(C519="施設管理者：",A519+1,A515+1)))</f>
        <v/>
      </c>
    </row>
    <row r="522" spans="1:1" x14ac:dyDescent="0.45">
      <c r="A522" t="str">
        <f>IF($C522="施設管理者：",IF($D522="","",(COUNTIF($C$12:C522,"施設管理者：")+INT(MAX('使用不可　（諸油脂）'!$A:$A)/100))*100),IF(OR(C522="",C522="維持管理費："),"",IF(C520="施設管理者：",A520+1,A516+1)))</f>
        <v/>
      </c>
    </row>
    <row r="523" spans="1:1" x14ac:dyDescent="0.45">
      <c r="A523" t="str">
        <f>IF($C523="施設管理者：",IF($D523="","",(COUNTIF($C$12:C523,"施設管理者：")+INT(MAX('使用不可　（諸油脂）'!$A:$A)/100))*100),IF(OR(C523="",C523="維持管理費："),"",IF(C521="施設管理者：",A521+1,A517+1)))</f>
        <v/>
      </c>
    </row>
    <row r="524" spans="1:1" x14ac:dyDescent="0.45">
      <c r="A524" t="str">
        <f>IF($C524="施設管理者：",IF($D524="","",(COUNTIF($C$12:C524,"施設管理者：")+INT(MAX('使用不可　（諸油脂）'!$A:$A)/100))*100),IF(OR(C524="",C524="維持管理費："),"",IF(C522="施設管理者：",A522+1,A518+1)))</f>
        <v/>
      </c>
    </row>
    <row r="525" spans="1:1" x14ac:dyDescent="0.45">
      <c r="A525" t="str">
        <f>IF($C525="施設管理者：",IF($D525="","",(COUNTIF($C$12:C525,"施設管理者：")+INT(MAX('使用不可　（諸油脂）'!$A:$A)/100))*100),IF(OR(C525="",C525="維持管理費："),"",IF(C523="施設管理者：",A523+1,A519+1)))</f>
        <v/>
      </c>
    </row>
    <row r="526" spans="1:1" x14ac:dyDescent="0.45">
      <c r="A526" t="str">
        <f>IF($C526="施設管理者：",IF($D526="","",(COUNTIF($C$12:C526,"施設管理者：")+INT(MAX('使用不可　（諸油脂）'!$A:$A)/100))*100),IF(OR(C526="",C526="維持管理費："),"",IF(C524="施設管理者：",A524+1,A520+1)))</f>
        <v/>
      </c>
    </row>
    <row r="527" spans="1:1" x14ac:dyDescent="0.45">
      <c r="A527" t="str">
        <f>IF($C527="施設管理者：",IF($D527="","",(COUNTIF($C$12:C527,"施設管理者：")+INT(MAX('使用不可　（諸油脂）'!$A:$A)/100))*100),IF(OR(C527="",C527="維持管理費："),"",IF(C525="施設管理者：",A525+1,A521+1)))</f>
        <v/>
      </c>
    </row>
    <row r="528" spans="1:1" x14ac:dyDescent="0.45">
      <c r="A528" t="str">
        <f>IF($C528="施設管理者：",IF($D528="","",(COUNTIF($C$12:C528,"施設管理者：")+INT(MAX('使用不可　（諸油脂）'!$A:$A)/100))*100),IF(OR(C528="",C528="維持管理費："),"",IF(C526="施設管理者：",A526+1,A522+1)))</f>
        <v/>
      </c>
    </row>
    <row r="529" spans="1:1" x14ac:dyDescent="0.45">
      <c r="A529" t="str">
        <f>IF($C529="施設管理者：",IF($D529="","",(COUNTIF($C$12:C529,"施設管理者：")+INT(MAX('使用不可　（諸油脂）'!$A:$A)/100))*100),IF(OR(C529="",C529="維持管理費："),"",IF(C527="施設管理者：",A527+1,A523+1)))</f>
        <v/>
      </c>
    </row>
    <row r="530" spans="1:1" x14ac:dyDescent="0.45">
      <c r="A530" t="str">
        <f>IF($C530="施設管理者：",IF($D530="","",(COUNTIF($C$12:C530,"施設管理者：")+INT(MAX('使用不可　（諸油脂）'!$A:$A)/100))*100),IF(OR(C530="",C530="維持管理費："),"",IF(C528="施設管理者：",A528+1,A524+1)))</f>
        <v/>
      </c>
    </row>
    <row r="531" spans="1:1" x14ac:dyDescent="0.45">
      <c r="A531" t="str">
        <f>IF($C531="施設管理者：",IF($D531="","",(COUNTIF($C$12:C531,"施設管理者：")+INT(MAX('使用不可　（諸油脂）'!$A:$A)/100))*100),IF(OR(C531="",C531="維持管理費："),"",IF(C529="施設管理者：",A529+1,A525+1)))</f>
        <v/>
      </c>
    </row>
    <row r="532" spans="1:1" x14ac:dyDescent="0.45">
      <c r="A532" t="str">
        <f>IF($C532="施設管理者：",IF($D532="","",(COUNTIF($C$12:C532,"施設管理者：")+INT(MAX('使用不可　（諸油脂）'!$A:$A)/100))*100),IF(OR(C532="",C532="維持管理費："),"",IF(C530="施設管理者：",A530+1,A526+1)))</f>
        <v/>
      </c>
    </row>
    <row r="533" spans="1:1" x14ac:dyDescent="0.45">
      <c r="A533" t="str">
        <f>IF($C533="施設管理者：",IF($D533="","",(COUNTIF($C$12:C533,"施設管理者：")+INT(MAX('使用不可　（諸油脂）'!$A:$A)/100))*100),IF(OR(C533="",C533="維持管理費："),"",IF(C531="施設管理者：",A531+1,A527+1)))</f>
        <v/>
      </c>
    </row>
    <row r="534" spans="1:1" x14ac:dyDescent="0.45">
      <c r="A534" t="str">
        <f>IF($C534="施設管理者：",IF($D534="","",(COUNTIF($C$12:C534,"施設管理者：")+INT(MAX('使用不可　（諸油脂）'!$A:$A)/100))*100),IF(OR(C534="",C534="維持管理費："),"",IF(C532="施設管理者：",A532+1,A528+1)))</f>
        <v/>
      </c>
    </row>
    <row r="535" spans="1:1" x14ac:dyDescent="0.45">
      <c r="A535" t="str">
        <f>IF($C535="施設管理者：",IF($D535="","",(COUNTIF($C$12:C535,"施設管理者：")+INT(MAX('使用不可　（諸油脂）'!$A:$A)/100))*100),IF(OR(C535="",C535="維持管理費："),"",IF(C533="施設管理者：",A533+1,A529+1)))</f>
        <v/>
      </c>
    </row>
    <row r="536" spans="1:1" x14ac:dyDescent="0.45">
      <c r="A536" t="str">
        <f>IF($C536="施設管理者：",IF($D536="","",(COUNTIF($C$12:C536,"施設管理者：")+INT(MAX('使用不可　（諸油脂）'!$A:$A)/100))*100),IF(OR(C536="",C536="維持管理費："),"",IF(C534="施設管理者：",A534+1,A530+1)))</f>
        <v/>
      </c>
    </row>
    <row r="537" spans="1:1" x14ac:dyDescent="0.45">
      <c r="A537" t="str">
        <f>IF($C537="施設管理者：",IF($D537="","",(COUNTIF($C$12:C537,"施設管理者：")+INT(MAX('使用不可　（諸油脂）'!$A:$A)/100))*100),IF(OR(C537="",C537="維持管理費："),"",IF(C535="施設管理者：",A535+1,A531+1)))</f>
        <v/>
      </c>
    </row>
    <row r="538" spans="1:1" x14ac:dyDescent="0.45">
      <c r="A538" t="str">
        <f>IF($C538="施設管理者：",IF($D538="","",(COUNTIF($C$12:C538,"施設管理者：")+INT(MAX('使用不可　（諸油脂）'!$A:$A)/100))*100),IF(OR(C538="",C538="維持管理費："),"",IF(C536="施設管理者：",A536+1,A532+1)))</f>
        <v/>
      </c>
    </row>
    <row r="539" spans="1:1" x14ac:dyDescent="0.45">
      <c r="A539" t="str">
        <f>IF($C539="施設管理者：",IF($D539="","",(COUNTIF($C$12:C539,"施設管理者：")+INT(MAX('使用不可　（諸油脂）'!$A:$A)/100))*100),IF(OR(C539="",C539="維持管理費："),"",IF(C537="施設管理者：",A537+1,A533+1)))</f>
        <v/>
      </c>
    </row>
    <row r="540" spans="1:1" x14ac:dyDescent="0.45">
      <c r="A540" t="str">
        <f>IF($C540="施設管理者：",IF($D540="","",(COUNTIF($C$12:C540,"施設管理者：")+INT(MAX('使用不可　（諸油脂）'!$A:$A)/100))*100),IF(OR(C540="",C540="維持管理費："),"",IF(C538="施設管理者：",A538+1,A534+1)))</f>
        <v/>
      </c>
    </row>
    <row r="541" spans="1:1" x14ac:dyDescent="0.45">
      <c r="A541" t="str">
        <f>IF($C541="施設管理者：",IF($D541="","",(COUNTIF($C$12:C541,"施設管理者：")+INT(MAX('使用不可　（諸油脂）'!$A:$A)/100))*100),IF(OR(C541="",C541="維持管理費："),"",IF(C539="施設管理者：",A539+1,A535+1)))</f>
        <v/>
      </c>
    </row>
    <row r="542" spans="1:1" x14ac:dyDescent="0.45">
      <c r="A542" t="str">
        <f>IF($C542="施設管理者：",IF($D542="","",(COUNTIF($C$12:C542,"施設管理者：")+INT(MAX('使用不可　（諸油脂）'!$A:$A)/100))*100),IF(OR(C542="",C542="維持管理費："),"",IF(C540="施設管理者：",A540+1,A536+1)))</f>
        <v/>
      </c>
    </row>
    <row r="543" spans="1:1" x14ac:dyDescent="0.45">
      <c r="A543" t="str">
        <f>IF($C543="施設管理者：",IF($D543="","",(COUNTIF($C$12:C543,"施設管理者：")+INT(MAX('使用不可　（諸油脂）'!$A:$A)/100))*100),IF(OR(C543="",C543="維持管理費："),"",IF(C541="施設管理者：",A541+1,A537+1)))</f>
        <v/>
      </c>
    </row>
    <row r="544" spans="1:1" x14ac:dyDescent="0.45">
      <c r="A544" t="str">
        <f>IF($C544="施設管理者：",IF($D544="","",(COUNTIF($C$12:C544,"施設管理者：")+INT(MAX('使用不可　（諸油脂）'!$A:$A)/100))*100),IF(OR(C544="",C544="維持管理費："),"",IF(C542="施設管理者：",A542+1,A538+1)))</f>
        <v/>
      </c>
    </row>
    <row r="545" spans="1:1" x14ac:dyDescent="0.45">
      <c r="A545" t="str">
        <f>IF($C545="施設管理者：",IF($D545="","",(COUNTIF($C$12:C545,"施設管理者：")+INT(MAX('使用不可　（諸油脂）'!$A:$A)/100))*100),IF(OR(C545="",C545="維持管理費："),"",IF(C543="施設管理者：",A543+1,A539+1)))</f>
        <v/>
      </c>
    </row>
    <row r="546" spans="1:1" x14ac:dyDescent="0.45">
      <c r="A546" t="str">
        <f>IF($C546="施設管理者：",IF($D546="","",(COUNTIF($C$12:C546,"施設管理者：")+INT(MAX('使用不可　（諸油脂）'!$A:$A)/100))*100),IF(OR(C546="",C546="維持管理費："),"",IF(C544="施設管理者：",A544+1,A540+1)))</f>
        <v/>
      </c>
    </row>
    <row r="547" spans="1:1" x14ac:dyDescent="0.45">
      <c r="A547" t="str">
        <f>IF($C547="施設管理者：",IF($D547="","",(COUNTIF($C$12:C547,"施設管理者：")+INT(MAX('使用不可　（諸油脂）'!$A:$A)/100))*100),IF(OR(C547="",C547="維持管理費："),"",IF(C545="施設管理者：",A545+1,A541+1)))</f>
        <v/>
      </c>
    </row>
    <row r="548" spans="1:1" x14ac:dyDescent="0.45">
      <c r="A548" t="str">
        <f>IF($C548="施設管理者：",IF($D548="","",(COUNTIF($C$12:C548,"施設管理者：")+INT(MAX('使用不可　（諸油脂）'!$A:$A)/100))*100),IF(OR(C548="",C548="維持管理費："),"",IF(C546="施設管理者：",A546+1,A542+1)))</f>
        <v/>
      </c>
    </row>
    <row r="549" spans="1:1" x14ac:dyDescent="0.45">
      <c r="A549" t="str">
        <f>IF($C549="施設管理者：",IF($D549="","",(COUNTIF($C$12:C549,"施設管理者：")+INT(MAX('使用不可　（諸油脂）'!$A:$A)/100))*100),IF(OR(C549="",C549="維持管理費："),"",IF(C547="施設管理者：",A547+1,A543+1)))</f>
        <v/>
      </c>
    </row>
    <row r="550" spans="1:1" x14ac:dyDescent="0.45">
      <c r="A550" t="str">
        <f>IF($C550="施設管理者：",IF($D550="","",(COUNTIF($C$12:C550,"施設管理者：")+INT(MAX('使用不可　（諸油脂）'!$A:$A)/100))*100),IF(OR(C550="",C550="維持管理費："),"",IF(C548="施設管理者：",A548+1,A544+1)))</f>
        <v/>
      </c>
    </row>
    <row r="551" spans="1:1" x14ac:dyDescent="0.45">
      <c r="A551" t="str">
        <f>IF($C551="施設管理者：",IF($D551="","",(COUNTIF($C$12:C551,"施設管理者：")+INT(MAX('使用不可　（諸油脂）'!$A:$A)/100))*100),IF(OR(C551="",C551="維持管理費："),"",IF(C549="施設管理者：",A549+1,A545+1)))</f>
        <v/>
      </c>
    </row>
    <row r="552" spans="1:1" x14ac:dyDescent="0.45">
      <c r="A552" t="str">
        <f>IF($C552="施設管理者：",IF($D552="","",(COUNTIF($C$12:C552,"施設管理者：")+INT(MAX('使用不可　（諸油脂）'!$A:$A)/100))*100),IF(OR(C552="",C552="維持管理費："),"",IF(C550="施設管理者：",A550+1,A546+1)))</f>
        <v/>
      </c>
    </row>
    <row r="553" spans="1:1" x14ac:dyDescent="0.45">
      <c r="A553" t="str">
        <f>IF($C553="施設管理者：",IF($D553="","",(COUNTIF($C$12:C553,"施設管理者：")+INT(MAX('使用不可　（諸油脂）'!$A:$A)/100))*100),IF(OR(C553="",C553="維持管理費："),"",IF(C551="施設管理者：",A551+1,A547+1)))</f>
        <v/>
      </c>
    </row>
    <row r="554" spans="1:1" x14ac:dyDescent="0.45">
      <c r="A554" t="str">
        <f>IF($C554="施設管理者：",IF($D554="","",(COUNTIF($C$12:C554,"施設管理者：")+INT(MAX('使用不可　（諸油脂）'!$A:$A)/100))*100),IF(OR(C554="",C554="維持管理費："),"",IF(C552="施設管理者：",A552+1,A548+1)))</f>
        <v/>
      </c>
    </row>
    <row r="555" spans="1:1" x14ac:dyDescent="0.45">
      <c r="A555" t="str">
        <f>IF($C555="施設管理者：",IF($D555="","",(COUNTIF($C$12:C555,"施設管理者：")+INT(MAX('使用不可　（諸油脂）'!$A:$A)/100))*100),IF(OR(C555="",C555="維持管理費："),"",IF(C553="施設管理者：",A553+1,A549+1)))</f>
        <v/>
      </c>
    </row>
    <row r="556" spans="1:1" x14ac:dyDescent="0.45">
      <c r="A556" t="str">
        <f>IF($C556="施設管理者：",IF($D556="","",(COUNTIF($C$12:C556,"施設管理者：")+INT(MAX('使用不可　（諸油脂）'!$A:$A)/100))*100),IF(OR(C556="",C556="維持管理費："),"",IF(C554="施設管理者：",A554+1,A550+1)))</f>
        <v/>
      </c>
    </row>
    <row r="557" spans="1:1" x14ac:dyDescent="0.45">
      <c r="A557" t="str">
        <f>IF($C557="施設管理者：",IF($D557="","",(COUNTIF($C$12:C557,"施設管理者：")+INT(MAX('使用不可　（諸油脂）'!$A:$A)/100))*100),IF(OR(C557="",C557="維持管理費："),"",IF(C555="施設管理者：",A555+1,A551+1)))</f>
        <v/>
      </c>
    </row>
    <row r="558" spans="1:1" x14ac:dyDescent="0.45">
      <c r="A558" t="str">
        <f>IF($C558="施設管理者：",IF($D558="","",(COUNTIF($C$12:C558,"施設管理者：")+INT(MAX('使用不可　（諸油脂）'!$A:$A)/100))*100),IF(OR(C558="",C558="維持管理費："),"",IF(C556="施設管理者：",A556+1,A552+1)))</f>
        <v/>
      </c>
    </row>
    <row r="559" spans="1:1" x14ac:dyDescent="0.45">
      <c r="A559" t="str">
        <f>IF($C559="施設管理者：",IF($D559="","",(COUNTIF($C$12:C559,"施設管理者：")+INT(MAX('使用不可　（諸油脂）'!$A:$A)/100))*100),IF(OR(C559="",C559="維持管理費："),"",IF(C557="施設管理者：",A557+1,A553+1)))</f>
        <v/>
      </c>
    </row>
    <row r="560" spans="1:1" x14ac:dyDescent="0.45">
      <c r="A560" t="str">
        <f>IF($C560="施設管理者：",IF($D560="","",(COUNTIF($C$12:C560,"施設管理者：")+INT(MAX('使用不可　（諸油脂）'!$A:$A)/100))*100),IF(OR(C560="",C560="維持管理費："),"",IF(C558="施設管理者：",A558+1,A554+1)))</f>
        <v/>
      </c>
    </row>
    <row r="561" spans="1:1" x14ac:dyDescent="0.45">
      <c r="A561" t="str">
        <f>IF($C561="施設管理者：",IF($D561="","",(COUNTIF($C$12:C561,"施設管理者：")+INT(MAX('使用不可　（諸油脂）'!$A:$A)/100))*100),IF(OR(C561="",C561="維持管理費："),"",IF(C559="施設管理者：",A559+1,A555+1)))</f>
        <v/>
      </c>
    </row>
    <row r="562" spans="1:1" x14ac:dyDescent="0.45">
      <c r="A562" t="str">
        <f>IF($C562="施設管理者：",IF($D562="","",(COUNTIF($C$12:C562,"施設管理者：")+INT(MAX('使用不可　（諸油脂）'!$A:$A)/100))*100),IF(OR(C562="",C562="維持管理費："),"",IF(C560="施設管理者：",A560+1,A556+1)))</f>
        <v/>
      </c>
    </row>
    <row r="563" spans="1:1" x14ac:dyDescent="0.45">
      <c r="A563" t="str">
        <f>IF($C563="施設管理者：",IF($D563="","",(COUNTIF($C$12:C563,"施設管理者：")+INT(MAX('使用不可　（諸油脂）'!$A:$A)/100))*100),IF(OR(C563="",C563="維持管理費："),"",IF(C561="施設管理者：",A561+1,A557+1)))</f>
        <v/>
      </c>
    </row>
    <row r="564" spans="1:1" x14ac:dyDescent="0.45">
      <c r="A564" t="str">
        <f>IF($C564="施設管理者：",IF($D564="","",(COUNTIF($C$12:C564,"施設管理者：")+INT(MAX('使用不可　（諸油脂）'!$A:$A)/100))*100),IF(OR(C564="",C564="維持管理費："),"",IF(C562="施設管理者：",A562+1,A558+1)))</f>
        <v/>
      </c>
    </row>
    <row r="565" spans="1:1" x14ac:dyDescent="0.45">
      <c r="A565" t="str">
        <f>IF($C565="施設管理者：",IF($D565="","",(COUNTIF($C$12:C565,"施設管理者：")+INT(MAX('使用不可　（諸油脂）'!$A:$A)/100))*100),IF(OR(C565="",C565="維持管理費："),"",IF(C563="施設管理者：",A563+1,A559+1)))</f>
        <v/>
      </c>
    </row>
    <row r="566" spans="1:1" x14ac:dyDescent="0.45">
      <c r="A566" t="str">
        <f>IF($C566="施設管理者：",IF($D566="","",(COUNTIF($C$12:C566,"施設管理者：")+INT(MAX('使用不可　（諸油脂）'!$A:$A)/100))*100),IF(OR(C566="",C566="維持管理費："),"",IF(C564="施設管理者：",A564+1,A560+1)))</f>
        <v/>
      </c>
    </row>
    <row r="567" spans="1:1" x14ac:dyDescent="0.45">
      <c r="A567" t="str">
        <f>IF($C567="施設管理者：",IF($D567="","",(COUNTIF($C$12:C567,"施設管理者：")+INT(MAX('使用不可　（諸油脂）'!$A:$A)/100))*100),IF(OR(C567="",C567="維持管理費："),"",IF(C565="施設管理者：",A565+1,A561+1)))</f>
        <v/>
      </c>
    </row>
    <row r="568" spans="1:1" x14ac:dyDescent="0.45">
      <c r="A568" t="str">
        <f>IF($C568="施設管理者：",IF($D568="","",(COUNTIF($C$12:C568,"施設管理者：")+INT(MAX('使用不可　（諸油脂）'!$A:$A)/100))*100),IF(OR(C568="",C568="維持管理費："),"",IF(C566="施設管理者：",A566+1,A562+1)))</f>
        <v/>
      </c>
    </row>
    <row r="569" spans="1:1" x14ac:dyDescent="0.45">
      <c r="A569" t="str">
        <f>IF($C569="施設管理者：",IF($D569="","",(COUNTIF($C$12:C569,"施設管理者：")+INT(MAX('使用不可　（諸油脂）'!$A:$A)/100))*100),IF(OR(C569="",C569="維持管理費："),"",IF(C567="施設管理者：",A567+1,A563+1)))</f>
        <v/>
      </c>
    </row>
    <row r="570" spans="1:1" x14ac:dyDescent="0.45">
      <c r="A570" t="str">
        <f>IF($C570="施設管理者：",IF($D570="","",(COUNTIF($C$12:C570,"施設管理者：")+INT(MAX('使用不可　（諸油脂）'!$A:$A)/100))*100),IF(OR(C570="",C570="維持管理費："),"",IF(C568="施設管理者：",A568+1,A564+1)))</f>
        <v/>
      </c>
    </row>
    <row r="571" spans="1:1" x14ac:dyDescent="0.45">
      <c r="A571" t="str">
        <f>IF($C571="施設管理者：",IF($D571="","",(COUNTIF($C$12:C571,"施設管理者：")+INT(MAX('使用不可　（諸油脂）'!$A:$A)/100))*100),IF(OR(C571="",C571="維持管理費："),"",IF(C569="施設管理者：",A569+1,A565+1)))</f>
        <v/>
      </c>
    </row>
    <row r="572" spans="1:1" x14ac:dyDescent="0.45">
      <c r="A572" t="str">
        <f>IF($C572="施設管理者：",IF($D572="","",(COUNTIF($C$12:C572,"施設管理者：")+INT(MAX('使用不可　（諸油脂）'!$A:$A)/100))*100),IF(OR(C572="",C572="維持管理費："),"",IF(C570="施設管理者：",A570+1,A566+1)))</f>
        <v/>
      </c>
    </row>
    <row r="573" spans="1:1" x14ac:dyDescent="0.45">
      <c r="A573" t="str">
        <f>IF($C573="施設管理者：",IF($D573="","",(COUNTIF($C$12:C573,"施設管理者：")+INT(MAX('使用不可　（諸油脂）'!$A:$A)/100))*100),IF(OR(C573="",C573="維持管理費："),"",IF(C571="施設管理者：",A571+1,A567+1)))</f>
        <v/>
      </c>
    </row>
    <row r="574" spans="1:1" x14ac:dyDescent="0.45">
      <c r="A574" t="str">
        <f>IF($C574="施設管理者：",IF($D574="","",(COUNTIF($C$12:C574,"施設管理者：")+INT(MAX('使用不可　（諸油脂）'!$A:$A)/100))*100),IF(OR(C574="",C574="維持管理費："),"",IF(C572="施設管理者：",A572+1,A568+1)))</f>
        <v/>
      </c>
    </row>
    <row r="575" spans="1:1" x14ac:dyDescent="0.45">
      <c r="A575" t="str">
        <f>IF($C575="施設管理者：",IF($D575="","",(COUNTIF($C$12:C575,"施設管理者：")+INT(MAX('使用不可　（諸油脂）'!$A:$A)/100))*100),IF(OR(C575="",C575="維持管理費："),"",IF(C573="施設管理者：",A573+1,A569+1)))</f>
        <v/>
      </c>
    </row>
    <row r="576" spans="1:1" x14ac:dyDescent="0.45">
      <c r="A576" t="str">
        <f>IF($C576="施設管理者：",IF($D576="","",(COUNTIF($C$12:C576,"施設管理者：")+INT(MAX('使用不可　（諸油脂）'!$A:$A)/100))*100),IF(OR(C576="",C576="維持管理費："),"",IF(C574="施設管理者：",A574+1,A570+1)))</f>
        <v/>
      </c>
    </row>
    <row r="577" spans="1:1" x14ac:dyDescent="0.45">
      <c r="A577" t="str">
        <f>IF($C577="施設管理者：",IF($D577="","",(COUNTIF($C$12:C577,"施設管理者：")+INT(MAX('使用不可　（諸油脂）'!$A:$A)/100))*100),IF(OR(C577="",C577="維持管理費："),"",IF(C575="施設管理者：",A575+1,A571+1)))</f>
        <v/>
      </c>
    </row>
    <row r="578" spans="1:1" x14ac:dyDescent="0.45">
      <c r="A578" t="str">
        <f>IF($C578="施設管理者：",IF($D578="","",(COUNTIF($C$12:C578,"施設管理者：")+INT(MAX('使用不可　（諸油脂）'!$A:$A)/100))*100),IF(OR(C578="",C578="維持管理費："),"",IF(C576="施設管理者：",A576+1,A572+1)))</f>
        <v/>
      </c>
    </row>
    <row r="579" spans="1:1" x14ac:dyDescent="0.45">
      <c r="A579" t="str">
        <f>IF($C579="施設管理者：",IF($D579="","",(COUNTIF($C$12:C579,"施設管理者：")+INT(MAX('使用不可　（諸油脂）'!$A:$A)/100))*100),IF(OR(C579="",C579="維持管理費："),"",IF(C577="施設管理者：",A577+1,A573+1)))</f>
        <v/>
      </c>
    </row>
    <row r="580" spans="1:1" x14ac:dyDescent="0.45">
      <c r="A580" t="str">
        <f>IF($C580="施設管理者：",IF($D580="","",(COUNTIF($C$12:C580,"施設管理者：")+INT(MAX('使用不可　（諸油脂）'!$A:$A)/100))*100),IF(OR(C580="",C580="維持管理費："),"",IF(C578="施設管理者：",A578+1,A574+1)))</f>
        <v/>
      </c>
    </row>
    <row r="581" spans="1:1" x14ac:dyDescent="0.45">
      <c r="A581" t="str">
        <f>IF($C581="施設管理者：",IF($D581="","",(COUNTIF($C$12:C581,"施設管理者：")+INT(MAX('使用不可　（諸油脂）'!$A:$A)/100))*100),IF(OR(C581="",C581="維持管理費："),"",IF(C579="施設管理者：",A579+1,A575+1)))</f>
        <v/>
      </c>
    </row>
    <row r="582" spans="1:1" x14ac:dyDescent="0.45">
      <c r="A582" t="str">
        <f>IF($C582="施設管理者：",IF($D582="","",(COUNTIF($C$12:C582,"施設管理者：")+INT(MAX('使用不可　（諸油脂）'!$A:$A)/100))*100),IF(OR(C582="",C582="維持管理費："),"",IF(C580="施設管理者：",A580+1,A576+1)))</f>
        <v/>
      </c>
    </row>
    <row r="583" spans="1:1" x14ac:dyDescent="0.45">
      <c r="A583" t="str">
        <f>IF($C583="施設管理者：",IF($D583="","",(COUNTIF($C$12:C583,"施設管理者：")+INT(MAX('使用不可　（諸油脂）'!$A:$A)/100))*100),IF(OR(C583="",C583="維持管理費："),"",IF(C581="施設管理者：",A581+1,A577+1)))</f>
        <v/>
      </c>
    </row>
    <row r="584" spans="1:1" x14ac:dyDescent="0.45">
      <c r="A584" t="str">
        <f>IF($C584="施設管理者：",IF($D584="","",(COUNTIF($C$12:C584,"施設管理者：")+INT(MAX('使用不可　（諸油脂）'!$A:$A)/100))*100),IF(OR(C584="",C584="維持管理費："),"",IF(C582="施設管理者：",A582+1,A578+1)))</f>
        <v/>
      </c>
    </row>
    <row r="585" spans="1:1" x14ac:dyDescent="0.45">
      <c r="A585" t="str">
        <f>IF($C585="施設管理者：",IF($D585="","",(COUNTIF($C$12:C585,"施設管理者：")+INT(MAX('使用不可　（諸油脂）'!$A:$A)/100))*100),IF(OR(C585="",C585="維持管理費："),"",IF(C583="施設管理者：",A583+1,A579+1)))</f>
        <v/>
      </c>
    </row>
    <row r="586" spans="1:1" x14ac:dyDescent="0.45">
      <c r="A586" t="str">
        <f>IF($C586="施設管理者：",IF($D586="","",(COUNTIF($C$12:C586,"施設管理者：")+INT(MAX('使用不可　（諸油脂）'!$A:$A)/100))*100),IF(OR(C586="",C586="維持管理費："),"",IF(C584="施設管理者：",A584+1,A580+1)))</f>
        <v/>
      </c>
    </row>
    <row r="587" spans="1:1" x14ac:dyDescent="0.45">
      <c r="A587" t="str">
        <f>IF($C587="施設管理者：",IF($D587="","",(COUNTIF($C$12:C587,"施設管理者：")+INT(MAX('使用不可　（諸油脂）'!$A:$A)/100))*100),IF(OR(C587="",C587="維持管理費："),"",IF(C585="施設管理者：",A585+1,A581+1)))</f>
        <v/>
      </c>
    </row>
    <row r="588" spans="1:1" x14ac:dyDescent="0.45">
      <c r="A588" t="str">
        <f>IF($C588="施設管理者：",IF($D588="","",(COUNTIF($C$12:C588,"施設管理者：")+INT(MAX('使用不可　（諸油脂）'!$A:$A)/100))*100),IF(OR(C588="",C588="維持管理費："),"",IF(C586="施設管理者：",A586+1,A582+1)))</f>
        <v/>
      </c>
    </row>
    <row r="589" spans="1:1" x14ac:dyDescent="0.45">
      <c r="A589" t="str">
        <f>IF($C589="施設管理者：",IF($D589="","",(COUNTIF($C$12:C589,"施設管理者：")+INT(MAX('使用不可　（諸油脂）'!$A:$A)/100))*100),IF(OR(C589="",C589="維持管理費："),"",IF(C587="施設管理者：",A587+1,A583+1)))</f>
        <v/>
      </c>
    </row>
    <row r="590" spans="1:1" x14ac:dyDescent="0.45">
      <c r="A590" t="str">
        <f>IF($C590="施設管理者：",IF($D590="","",(COUNTIF($C$12:C590,"施設管理者：")+INT(MAX('使用不可　（諸油脂）'!$A:$A)/100))*100),IF(OR(C590="",C590="維持管理費："),"",IF(C588="施設管理者：",A588+1,A584+1)))</f>
        <v/>
      </c>
    </row>
    <row r="591" spans="1:1" x14ac:dyDescent="0.45">
      <c r="A591" t="str">
        <f>IF($C591="施設管理者：",IF($D591="","",(COUNTIF($C$12:C591,"施設管理者：")+INT(MAX('使用不可　（諸油脂）'!$A:$A)/100))*100),IF(OR(C591="",C591="維持管理費："),"",IF(C589="施設管理者：",A589+1,A585+1)))</f>
        <v/>
      </c>
    </row>
    <row r="592" spans="1:1" x14ac:dyDescent="0.45">
      <c r="A592" t="str">
        <f>IF($C592="施設管理者：",IF($D592="","",(COUNTIF($C$12:C592,"施設管理者：")+INT(MAX('使用不可　（諸油脂）'!$A:$A)/100))*100),IF(OR(C592="",C592="維持管理費："),"",IF(C590="施設管理者：",A590+1,A586+1)))</f>
        <v/>
      </c>
    </row>
    <row r="593" spans="1:1" x14ac:dyDescent="0.45">
      <c r="A593" t="str">
        <f>IF($C593="施設管理者：",IF($D593="","",(COUNTIF($C$12:C593,"施設管理者：")+INT(MAX('使用不可　（諸油脂）'!$A:$A)/100))*100),IF(OR(C593="",C593="維持管理費："),"",IF(C591="施設管理者：",A591+1,A587+1)))</f>
        <v/>
      </c>
    </row>
    <row r="594" spans="1:1" x14ac:dyDescent="0.45">
      <c r="A594" t="str">
        <f>IF($C594="施設管理者：",IF($D594="","",(COUNTIF($C$12:C594,"施設管理者：")+INT(MAX('使用不可　（諸油脂）'!$A:$A)/100))*100),IF(OR(C594="",C594="維持管理費："),"",IF(C592="施設管理者：",A592+1,A588+1)))</f>
        <v/>
      </c>
    </row>
    <row r="595" spans="1:1" x14ac:dyDescent="0.45">
      <c r="A595" t="str">
        <f>IF($C595="施設管理者：",IF($D595="","",(COUNTIF($C$12:C595,"施設管理者：")+INT(MAX('使用不可　（諸油脂）'!$A:$A)/100))*100),IF(OR(C595="",C595="維持管理費："),"",IF(C593="施設管理者：",A593+1,A589+1)))</f>
        <v/>
      </c>
    </row>
    <row r="596" spans="1:1" x14ac:dyDescent="0.45">
      <c r="A596" t="str">
        <f>IF($C596="施設管理者：",IF($D596="","",(COUNTIF($C$12:C596,"施設管理者：")+INT(MAX('使用不可　（諸油脂）'!$A:$A)/100))*100),IF(OR(C596="",C596="維持管理費："),"",IF(C594="施設管理者：",A594+1,A590+1)))</f>
        <v/>
      </c>
    </row>
    <row r="597" spans="1:1" x14ac:dyDescent="0.45">
      <c r="A597" t="str">
        <f>IF($C597="施設管理者：",IF($D597="","",(COUNTIF($C$12:C597,"施設管理者：")+INT(MAX('使用不可　（諸油脂）'!$A:$A)/100))*100),IF(OR(C597="",C597="維持管理費："),"",IF(C595="施設管理者：",A595+1,A591+1)))</f>
        <v/>
      </c>
    </row>
    <row r="598" spans="1:1" x14ac:dyDescent="0.45">
      <c r="A598" t="str">
        <f>IF($C598="施設管理者：",IF($D598="","",(COUNTIF($C$12:C598,"施設管理者：")+INT(MAX('使用不可　（諸油脂）'!$A:$A)/100))*100),IF(OR(C598="",C598="維持管理費："),"",IF(C596="施設管理者：",A596+1,A592+1)))</f>
        <v/>
      </c>
    </row>
    <row r="599" spans="1:1" x14ac:dyDescent="0.45">
      <c r="A599" t="str">
        <f>IF($C599="施設管理者：",IF($D599="","",(COUNTIF($C$12:C599,"施設管理者：")+INT(MAX('使用不可　（諸油脂）'!$A:$A)/100))*100),IF(OR(C599="",C599="維持管理費："),"",IF(C597="施設管理者：",A597+1,A593+1)))</f>
        <v/>
      </c>
    </row>
    <row r="600" spans="1:1" x14ac:dyDescent="0.45">
      <c r="A600" t="str">
        <f>IF($C600="施設管理者：",IF($D600="","",(COUNTIF($C$12:C600,"施設管理者：")+INT(MAX('使用不可　（諸油脂）'!$A:$A)/100))*100),IF(OR(C600="",C600="維持管理費："),"",IF(C598="施設管理者：",A598+1,A594+1)))</f>
        <v/>
      </c>
    </row>
    <row r="601" spans="1:1" x14ac:dyDescent="0.45">
      <c r="A601" t="str">
        <f>IF($C601="施設管理者：",IF($D601="","",(COUNTIF($C$12:C601,"施設管理者：")+INT(MAX('使用不可　（諸油脂）'!$A:$A)/100))*100),IF(OR(C601="",C601="維持管理費："),"",IF(C599="施設管理者：",A599+1,A595+1)))</f>
        <v/>
      </c>
    </row>
    <row r="602" spans="1:1" x14ac:dyDescent="0.45">
      <c r="A602" t="str">
        <f>IF($C602="施設管理者：",IF($D602="","",(COUNTIF($C$12:C602,"施設管理者：")+INT(MAX('使用不可　（諸油脂）'!$A:$A)/100))*100),IF(OR(C602="",C602="維持管理費："),"",IF(C600="施設管理者：",A600+1,A596+1)))</f>
        <v/>
      </c>
    </row>
    <row r="603" spans="1:1" x14ac:dyDescent="0.45">
      <c r="A603" t="str">
        <f>IF($C603="施設管理者：",IF($D603="","",(COUNTIF($C$12:C603,"施設管理者：")+INT(MAX('使用不可　（諸油脂）'!$A:$A)/100))*100),IF(OR(C603="",C603="維持管理費："),"",IF(C601="施設管理者：",A601+1,A597+1)))</f>
        <v/>
      </c>
    </row>
    <row r="604" spans="1:1" x14ac:dyDescent="0.45">
      <c r="A604" t="str">
        <f>IF($C604="施設管理者：",IF($D604="","",(COUNTIF($C$12:C604,"施設管理者：")+INT(MAX('使用不可　（諸油脂）'!$A:$A)/100))*100),IF(OR(C604="",C604="維持管理費："),"",IF(C602="施設管理者：",A602+1,A598+1)))</f>
        <v/>
      </c>
    </row>
    <row r="605" spans="1:1" x14ac:dyDescent="0.45">
      <c r="A605" t="str">
        <f>IF($C605="施設管理者：",IF($D605="","",(COUNTIF($C$12:C605,"施設管理者：")+INT(MAX('使用不可　（諸油脂）'!$A:$A)/100))*100),IF(OR(C605="",C605="維持管理費："),"",IF(C603="施設管理者：",A603+1,A599+1)))</f>
        <v/>
      </c>
    </row>
    <row r="606" spans="1:1" x14ac:dyDescent="0.45">
      <c r="A606" t="str">
        <f>IF($C606="施設管理者：",IF($D606="","",(COUNTIF($C$12:C606,"施設管理者：")+INT(MAX('使用不可　（諸油脂）'!$A:$A)/100))*100),IF(OR(C606="",C606="維持管理費："),"",IF(C604="施設管理者：",A604+1,A600+1)))</f>
        <v/>
      </c>
    </row>
    <row r="607" spans="1:1" x14ac:dyDescent="0.45">
      <c r="A607" t="str">
        <f>IF($C607="施設管理者：",IF($D607="","",(COUNTIF($C$12:C607,"施設管理者：")+INT(MAX('使用不可　（諸油脂）'!$A:$A)/100))*100),IF(OR(C607="",C607="維持管理費："),"",IF(C605="施設管理者：",A605+1,A601+1)))</f>
        <v/>
      </c>
    </row>
    <row r="608" spans="1:1" x14ac:dyDescent="0.45">
      <c r="A608" t="str">
        <f>IF($C608="施設管理者：",IF($D608="","",(COUNTIF($C$12:C608,"施設管理者：")+INT(MAX('使用不可　（諸油脂）'!$A:$A)/100))*100),IF(OR(C608="",C608="維持管理費："),"",IF(C606="施設管理者：",A606+1,A602+1)))</f>
        <v/>
      </c>
    </row>
    <row r="609" spans="1:1" x14ac:dyDescent="0.45">
      <c r="A609" t="str">
        <f>IF($C609="施設管理者：",IF($D609="","",(COUNTIF($C$12:C609,"施設管理者：")+INT(MAX('使用不可　（諸油脂）'!$A:$A)/100))*100),IF(OR(C609="",C609="維持管理費："),"",IF(C607="施設管理者：",A607+1,A603+1)))</f>
        <v/>
      </c>
    </row>
    <row r="610" spans="1:1" x14ac:dyDescent="0.45">
      <c r="A610" t="str">
        <f>IF($C610="施設管理者：",IF($D610="","",(COUNTIF($C$12:C610,"施設管理者：")+INT(MAX('使用不可　（諸油脂）'!$A:$A)/100))*100),IF(OR(C610="",C610="維持管理費："),"",IF(C608="施設管理者：",A608+1,A604+1)))</f>
        <v/>
      </c>
    </row>
    <row r="611" spans="1:1" x14ac:dyDescent="0.45">
      <c r="A611" t="str">
        <f>IF($C611="施設管理者：",IF($D611="","",(COUNTIF($C$12:C611,"施設管理者：")+INT(MAX('使用不可　（諸油脂）'!$A:$A)/100))*100),IF(OR(C611="",C611="維持管理費："),"",IF(C609="施設管理者：",A609+1,A605+1)))</f>
        <v/>
      </c>
    </row>
    <row r="612" spans="1:1" x14ac:dyDescent="0.45">
      <c r="A612" t="str">
        <f>IF($C612="施設管理者：",IF($D612="","",(COUNTIF($C$12:C612,"施設管理者：")+INT(MAX('使用不可　（諸油脂）'!$A:$A)/100))*100),IF(OR(C612="",C612="維持管理費："),"",IF(C610="施設管理者：",A610+1,A606+1)))</f>
        <v/>
      </c>
    </row>
    <row r="613" spans="1:1" x14ac:dyDescent="0.45">
      <c r="A613" t="str">
        <f>IF($C613="施設管理者：",IF($D613="","",(COUNTIF($C$12:C613,"施設管理者：")+INT(MAX('使用不可　（諸油脂）'!$A:$A)/100))*100),IF(OR(C613="",C613="維持管理費："),"",IF(C611="施設管理者：",A611+1,A607+1)))</f>
        <v/>
      </c>
    </row>
    <row r="614" spans="1:1" x14ac:dyDescent="0.45">
      <c r="A614" t="str">
        <f>IF($C614="施設管理者：",IF($D614="","",(COUNTIF($C$12:C614,"施設管理者：")+INT(MAX('使用不可　（諸油脂）'!$A:$A)/100))*100),IF(OR(C614="",C614="維持管理費："),"",IF(C612="施設管理者：",A612+1,A608+1)))</f>
        <v/>
      </c>
    </row>
    <row r="615" spans="1:1" x14ac:dyDescent="0.45">
      <c r="A615" t="str">
        <f>IF($C615="施設管理者：",IF($D615="","",(COUNTIF($C$12:C615,"施設管理者：")+INT(MAX('使用不可　（諸油脂）'!$A:$A)/100))*100),IF(OR(C615="",C615="維持管理費："),"",IF(C613="施設管理者：",A613+1,A609+1)))</f>
        <v/>
      </c>
    </row>
    <row r="616" spans="1:1" x14ac:dyDescent="0.45">
      <c r="A616" t="str">
        <f>IF($C616="施設管理者：",IF($D616="","",(COUNTIF($C$12:C616,"施設管理者：")+INT(MAX('使用不可　（諸油脂）'!$A:$A)/100))*100),IF(OR(C616="",C616="維持管理費："),"",IF(C614="施設管理者：",A614+1,A610+1)))</f>
        <v/>
      </c>
    </row>
    <row r="617" spans="1:1" x14ac:dyDescent="0.45">
      <c r="A617" t="str">
        <f>IF($C617="施設管理者：",IF($D617="","",(COUNTIF($C$12:C617,"施設管理者：")+INT(MAX('使用不可　（諸油脂）'!$A:$A)/100))*100),IF(OR(C617="",C617="維持管理費："),"",IF(C615="施設管理者：",A615+1,A611+1)))</f>
        <v/>
      </c>
    </row>
    <row r="618" spans="1:1" x14ac:dyDescent="0.45">
      <c r="A618" t="str">
        <f>IF($C618="施設管理者：",IF($D618="","",(COUNTIF($C$12:C618,"施設管理者：")+INT(MAX('使用不可　（諸油脂）'!$A:$A)/100))*100),IF(OR(C618="",C618="維持管理費："),"",IF(C616="施設管理者：",A616+1,A612+1)))</f>
        <v/>
      </c>
    </row>
    <row r="619" spans="1:1" x14ac:dyDescent="0.45">
      <c r="A619" t="str">
        <f>IF($C619="施設管理者：",IF($D619="","",(COUNTIF($C$12:C619,"施設管理者：")+INT(MAX('使用不可　（諸油脂）'!$A:$A)/100))*100),IF(OR(C619="",C619="維持管理費："),"",IF(C617="施設管理者：",A617+1,A613+1)))</f>
        <v/>
      </c>
    </row>
    <row r="620" spans="1:1" x14ac:dyDescent="0.45">
      <c r="A620" t="str">
        <f>IF($C620="施設管理者：",IF($D620="","",(COUNTIF($C$12:C620,"施設管理者：")+INT(MAX('使用不可　（諸油脂）'!$A:$A)/100))*100),IF(OR(C620="",C620="維持管理費："),"",IF(C618="施設管理者：",A618+1,A614+1)))</f>
        <v/>
      </c>
    </row>
    <row r="621" spans="1:1" x14ac:dyDescent="0.45">
      <c r="A621" t="str">
        <f>IF($C621="施設管理者：",IF($D621="","",(COUNTIF($C$12:C621,"施設管理者：")+INT(MAX('使用不可　（諸油脂）'!$A:$A)/100))*100),IF(OR(C621="",C621="維持管理費："),"",IF(C619="施設管理者：",A619+1,A615+1)))</f>
        <v/>
      </c>
    </row>
    <row r="622" spans="1:1" x14ac:dyDescent="0.45">
      <c r="A622" t="str">
        <f>IF($C622="施設管理者：",IF($D622="","",(COUNTIF($C$12:C622,"施設管理者：")+INT(MAX('使用不可　（諸油脂）'!$A:$A)/100))*100),IF(OR(C622="",C622="維持管理費："),"",IF(C620="施設管理者：",A620+1,A616+1)))</f>
        <v/>
      </c>
    </row>
    <row r="623" spans="1:1" x14ac:dyDescent="0.45">
      <c r="A623" t="str">
        <f>IF($C623="施設管理者：",IF($D623="","",(COUNTIF($C$12:C623,"施設管理者：")+INT(MAX('使用不可　（諸油脂）'!$A:$A)/100))*100),IF(OR(C623="",C623="維持管理費："),"",IF(C621="施設管理者：",A621+1,A617+1)))</f>
        <v/>
      </c>
    </row>
    <row r="624" spans="1:1" x14ac:dyDescent="0.45">
      <c r="A624" t="str">
        <f>IF($C624="施設管理者：",IF($D624="","",(COUNTIF($C$12:C624,"施設管理者：")+INT(MAX('使用不可　（諸油脂）'!$A:$A)/100))*100),IF(OR(C624="",C624="維持管理費："),"",IF(C622="施設管理者：",A622+1,A618+1)))</f>
        <v/>
      </c>
    </row>
    <row r="625" spans="1:1" x14ac:dyDescent="0.45">
      <c r="A625" t="str">
        <f>IF($C625="施設管理者：",IF($D625="","",(COUNTIF($C$12:C625,"施設管理者：")+INT(MAX('使用不可　（諸油脂）'!$A:$A)/100))*100),IF(OR(C625="",C625="維持管理費："),"",IF(C623="施設管理者：",A623+1,A619+1)))</f>
        <v/>
      </c>
    </row>
    <row r="626" spans="1:1" x14ac:dyDescent="0.45">
      <c r="A626" t="str">
        <f>IF($C626="施設管理者：",IF($D626="","",(COUNTIF($C$12:C626,"施設管理者：")+INT(MAX('使用不可　（諸油脂）'!$A:$A)/100))*100),IF(OR(C626="",C626="維持管理費："),"",IF(C624="施設管理者：",A624+1,A620+1)))</f>
        <v/>
      </c>
    </row>
    <row r="627" spans="1:1" x14ac:dyDescent="0.45">
      <c r="A627" t="str">
        <f>IF($C627="施設管理者：",IF($D627="","",(COUNTIF($C$12:C627,"施設管理者：")+INT(MAX('使用不可　（諸油脂）'!$A:$A)/100))*100),IF(OR(C627="",C627="維持管理費："),"",IF(C625="施設管理者：",A625+1,A621+1)))</f>
        <v/>
      </c>
    </row>
    <row r="628" spans="1:1" x14ac:dyDescent="0.45">
      <c r="A628" t="str">
        <f>IF($C628="施設管理者：",IF($D628="","",(COUNTIF($C$12:C628,"施設管理者：")+INT(MAX('使用不可　（諸油脂）'!$A:$A)/100))*100),IF(OR(C628="",C628="維持管理費："),"",IF(C626="施設管理者：",A626+1,A622+1)))</f>
        <v/>
      </c>
    </row>
    <row r="629" spans="1:1" x14ac:dyDescent="0.45">
      <c r="A629" t="str">
        <f>IF($C629="施設管理者：",IF($D629="","",(COUNTIF($C$12:C629,"施設管理者：")+INT(MAX('使用不可　（諸油脂）'!$A:$A)/100))*100),IF(OR(C629="",C629="維持管理費："),"",IF(C627="施設管理者：",A627+1,A623+1)))</f>
        <v/>
      </c>
    </row>
    <row r="630" spans="1:1" x14ac:dyDescent="0.45">
      <c r="A630" t="str">
        <f>IF($C630="施設管理者：",IF($D630="","",(COUNTIF($C$12:C630,"施設管理者：")+INT(MAX('使用不可　（諸油脂）'!$A:$A)/100))*100),IF(OR(C630="",C630="維持管理費："),"",IF(C628="施設管理者：",A628+1,A624+1)))</f>
        <v/>
      </c>
    </row>
    <row r="631" spans="1:1" x14ac:dyDescent="0.45">
      <c r="A631" t="str">
        <f>IF($C631="施設管理者：",IF($D631="","",(COUNTIF($C$12:C631,"施設管理者：")+INT(MAX('使用不可　（諸油脂）'!$A:$A)/100))*100),IF(OR(C631="",C631="維持管理費："),"",IF(C629="施設管理者：",A629+1,A625+1)))</f>
        <v/>
      </c>
    </row>
    <row r="632" spans="1:1" x14ac:dyDescent="0.45">
      <c r="A632" t="str">
        <f>IF($C632="施設管理者：",IF($D632="","",(COUNTIF($C$12:C632,"施設管理者：")+INT(MAX('使用不可　（諸油脂）'!$A:$A)/100))*100),IF(OR(C632="",C632="維持管理費："),"",IF(C630="施設管理者：",A630+1,A626+1)))</f>
        <v/>
      </c>
    </row>
    <row r="633" spans="1:1" x14ac:dyDescent="0.45">
      <c r="A633" t="str">
        <f>IF($C633="施設管理者：",IF($D633="","",(COUNTIF($C$12:C633,"施設管理者：")+INT(MAX('使用不可　（諸油脂）'!$A:$A)/100))*100),IF(OR(C633="",C633="維持管理費："),"",IF(C631="施設管理者：",A631+1,A627+1)))</f>
        <v/>
      </c>
    </row>
    <row r="634" spans="1:1" x14ac:dyDescent="0.45">
      <c r="A634" t="str">
        <f>IF($C634="施設管理者：",IF($D634="","",(COUNTIF($C$12:C634,"施設管理者：")+INT(MAX('使用不可　（諸油脂）'!$A:$A)/100))*100),IF(OR(C634="",C634="維持管理費："),"",IF(C632="施設管理者：",A632+1,A628+1)))</f>
        <v/>
      </c>
    </row>
    <row r="635" spans="1:1" x14ac:dyDescent="0.45">
      <c r="A635" t="str">
        <f>IF($C635="施設管理者：",IF($D635="","",(COUNTIF($C$12:C635,"施設管理者：")+INT(MAX('使用不可　（諸油脂）'!$A:$A)/100))*100),IF(OR(C635="",C635="維持管理費："),"",IF(C633="施設管理者：",A633+1,A629+1)))</f>
        <v/>
      </c>
    </row>
    <row r="636" spans="1:1" x14ac:dyDescent="0.45">
      <c r="A636" t="str">
        <f>IF($C636="施設管理者：",IF($D636="","",(COUNTIF($C$12:C636,"施設管理者：")+INT(MAX('使用不可　（諸油脂）'!$A:$A)/100))*100),IF(OR(C636="",C636="維持管理費："),"",IF(C634="施設管理者：",A634+1,A630+1)))</f>
        <v/>
      </c>
    </row>
    <row r="637" spans="1:1" x14ac:dyDescent="0.45">
      <c r="A637" t="str">
        <f>IF($C637="施設管理者：",IF($D637="","",(COUNTIF($C$12:C637,"施設管理者：")+INT(MAX('使用不可　（諸油脂）'!$A:$A)/100))*100),IF(OR(C637="",C637="維持管理費："),"",IF(C635="施設管理者：",A635+1,A631+1)))</f>
        <v/>
      </c>
    </row>
    <row r="638" spans="1:1" x14ac:dyDescent="0.45">
      <c r="A638" t="str">
        <f>IF($C638="施設管理者：",IF($D638="","",(COUNTIF($C$12:C638,"施設管理者：")+INT(MAX('使用不可　（諸油脂）'!$A:$A)/100))*100),IF(OR(C638="",C638="維持管理費："),"",IF(C636="施設管理者：",A636+1,A632+1)))</f>
        <v/>
      </c>
    </row>
    <row r="639" spans="1:1" x14ac:dyDescent="0.45">
      <c r="A639" t="str">
        <f>IF($C639="施設管理者：",IF($D639="","",(COUNTIF($C$12:C639,"施設管理者：")+INT(MAX('使用不可　（諸油脂）'!$A:$A)/100))*100),IF(OR(C639="",C639="維持管理費："),"",IF(C637="施設管理者：",A637+1,A633+1)))</f>
        <v/>
      </c>
    </row>
    <row r="640" spans="1:1" x14ac:dyDescent="0.45">
      <c r="A640" t="str">
        <f>IF($C640="施設管理者：",IF($D640="","",(COUNTIF($C$12:C640,"施設管理者：")+INT(MAX('使用不可　（諸油脂）'!$A:$A)/100))*100),IF(OR(C640="",C640="維持管理費："),"",IF(C638="施設管理者：",A638+1,A634+1)))</f>
        <v/>
      </c>
    </row>
    <row r="641" spans="1:1" x14ac:dyDescent="0.45">
      <c r="A641" t="str">
        <f>IF($C641="施設管理者：",IF($D641="","",(COUNTIF($C$12:C641,"施設管理者：")+INT(MAX('使用不可　（諸油脂）'!$A:$A)/100))*100),IF(OR(C641="",C641="維持管理費："),"",IF(C639="施設管理者：",A639+1,A635+1)))</f>
        <v/>
      </c>
    </row>
    <row r="642" spans="1:1" x14ac:dyDescent="0.45">
      <c r="A642" t="str">
        <f>IF($C642="施設管理者：",IF($D642="","",(COUNTIF($C$12:C642,"施設管理者：")+INT(MAX('使用不可　（諸油脂）'!$A:$A)/100))*100),IF(OR(C642="",C642="維持管理費："),"",IF(C640="施設管理者：",A640+1,A636+1)))</f>
        <v/>
      </c>
    </row>
    <row r="643" spans="1:1" x14ac:dyDescent="0.45">
      <c r="A643" t="str">
        <f>IF($C643="施設管理者：",IF($D643="","",(COUNTIF($C$12:C643,"施設管理者：")+INT(MAX('使用不可　（諸油脂）'!$A:$A)/100))*100),IF(OR(C643="",C643="維持管理費："),"",IF(C641="施設管理者：",A641+1,A637+1)))</f>
        <v/>
      </c>
    </row>
    <row r="644" spans="1:1" x14ac:dyDescent="0.45">
      <c r="A644" t="str">
        <f>IF($C644="施設管理者：",IF($D644="","",(COUNTIF($C$12:C644,"施設管理者：")+INT(MAX('使用不可　（諸油脂）'!$A:$A)/100))*100),IF(OR(C644="",C644="維持管理費："),"",IF(C642="施設管理者：",A642+1,A638+1)))</f>
        <v/>
      </c>
    </row>
    <row r="645" spans="1:1" x14ac:dyDescent="0.45">
      <c r="A645" t="str">
        <f>IF($C645="施設管理者：",IF($D645="","",(COUNTIF($C$12:C645,"施設管理者：")+INT(MAX('使用不可　（諸油脂）'!$A:$A)/100))*100),IF(OR(C645="",C645="維持管理費："),"",IF(C643="施設管理者：",A643+1,A639+1)))</f>
        <v/>
      </c>
    </row>
    <row r="646" spans="1:1" x14ac:dyDescent="0.45">
      <c r="A646" t="str">
        <f>IF($C646="施設管理者：",IF($D646="","",(COUNTIF($C$12:C646,"施設管理者：")+INT(MAX('使用不可　（諸油脂）'!$A:$A)/100))*100),IF(OR(C646="",C646="維持管理費："),"",IF(C644="施設管理者：",A644+1,A640+1)))</f>
        <v/>
      </c>
    </row>
    <row r="647" spans="1:1" x14ac:dyDescent="0.45">
      <c r="A647" t="str">
        <f>IF($C647="施設管理者：",IF($D647="","",(COUNTIF($C$12:C647,"施設管理者：")+INT(MAX('使用不可　（諸油脂）'!$A:$A)/100))*100),IF(OR(C647="",C647="維持管理費："),"",IF(C645="施設管理者：",A645+1,A641+1)))</f>
        <v/>
      </c>
    </row>
    <row r="648" spans="1:1" x14ac:dyDescent="0.45">
      <c r="A648" t="str">
        <f>IF($C648="施設管理者：",IF($D648="","",(COUNTIF($C$12:C648,"施設管理者：")+INT(MAX('使用不可　（諸油脂）'!$A:$A)/100))*100),IF(OR(C648="",C648="維持管理費："),"",IF(C646="施設管理者：",A646+1,A642+1)))</f>
        <v/>
      </c>
    </row>
    <row r="649" spans="1:1" x14ac:dyDescent="0.45">
      <c r="A649" t="str">
        <f>IF($C649="施設管理者：",IF($D649="","",(COUNTIF($C$12:C649,"施設管理者：")+INT(MAX('使用不可　（諸油脂）'!$A:$A)/100))*100),IF(OR(C649="",C649="維持管理費："),"",IF(C647="施設管理者：",A647+1,A643+1)))</f>
        <v/>
      </c>
    </row>
    <row r="650" spans="1:1" x14ac:dyDescent="0.45">
      <c r="A650" t="str">
        <f>IF($C650="施設管理者：",IF($D650="","",(COUNTIF($C$12:C650,"施設管理者：")+INT(MAX('使用不可　（諸油脂）'!$A:$A)/100))*100),IF(OR(C650="",C650="維持管理費："),"",IF(C648="施設管理者：",A648+1,A644+1)))</f>
        <v/>
      </c>
    </row>
    <row r="651" spans="1:1" x14ac:dyDescent="0.45">
      <c r="A651" t="str">
        <f>IF($C651="施設管理者：",IF($D651="","",(COUNTIF($C$12:C651,"施設管理者：")+INT(MAX('使用不可　（諸油脂）'!$A:$A)/100))*100),IF(OR(C651="",C651="維持管理費："),"",IF(C649="施設管理者：",A649+1,A645+1)))</f>
        <v/>
      </c>
    </row>
    <row r="652" spans="1:1" x14ac:dyDescent="0.45">
      <c r="A652" t="str">
        <f>IF($C652="施設管理者：",IF($D652="","",(COUNTIF($C$12:C652,"施設管理者：")+INT(MAX('使用不可　（諸油脂）'!$A:$A)/100))*100),IF(OR(C652="",C652="維持管理費："),"",IF(C650="施設管理者：",A650+1,A646+1)))</f>
        <v/>
      </c>
    </row>
    <row r="653" spans="1:1" x14ac:dyDescent="0.45">
      <c r="A653" t="str">
        <f>IF($C653="施設管理者：",IF($D653="","",(COUNTIF($C$12:C653,"施設管理者：")+INT(MAX('使用不可　（諸油脂）'!$A:$A)/100))*100),IF(OR(C653="",C653="維持管理費："),"",IF(C651="施設管理者：",A651+1,A647+1)))</f>
        <v/>
      </c>
    </row>
    <row r="654" spans="1:1" x14ac:dyDescent="0.45">
      <c r="A654" t="str">
        <f>IF($C654="施設管理者：",IF($D654="","",(COUNTIF($C$12:C654,"施設管理者：")+INT(MAX('使用不可　（諸油脂）'!$A:$A)/100))*100),IF(OR(C654="",C654="維持管理費："),"",IF(C652="施設管理者：",A652+1,A648+1)))</f>
        <v/>
      </c>
    </row>
    <row r="655" spans="1:1" x14ac:dyDescent="0.45">
      <c r="A655" t="str">
        <f>IF($C655="施設管理者：",IF($D655="","",(COUNTIF($C$12:C655,"施設管理者：")+INT(MAX('使用不可　（諸油脂）'!$A:$A)/100))*100),IF(OR(C655="",C655="維持管理費："),"",IF(C653="施設管理者：",A653+1,A649+1)))</f>
        <v/>
      </c>
    </row>
    <row r="656" spans="1:1" x14ac:dyDescent="0.45">
      <c r="A656" t="str">
        <f>IF($C656="施設管理者：",IF($D656="","",(COUNTIF($C$12:C656,"施設管理者：")+INT(MAX('使用不可　（諸油脂）'!$A:$A)/100))*100),IF(OR(C656="",C656="維持管理費："),"",IF(C654="施設管理者：",A654+1,A650+1)))</f>
        <v/>
      </c>
    </row>
    <row r="657" spans="1:1" x14ac:dyDescent="0.45">
      <c r="A657" t="str">
        <f>IF($C657="施設管理者：",IF($D657="","",(COUNTIF($C$12:C657,"施設管理者：")+INT(MAX('使用不可　（諸油脂）'!$A:$A)/100))*100),IF(OR(C657="",C657="維持管理費："),"",IF(C655="施設管理者：",A655+1,A651+1)))</f>
        <v/>
      </c>
    </row>
    <row r="658" spans="1:1" x14ac:dyDescent="0.45">
      <c r="A658" t="str">
        <f>IF($C658="施設管理者：",IF($D658="","",(COUNTIF($C$12:C658,"施設管理者：")+INT(MAX('使用不可　（諸油脂）'!$A:$A)/100))*100),IF(OR(C658="",C658="維持管理費："),"",IF(C656="施設管理者：",A656+1,A652+1)))</f>
        <v/>
      </c>
    </row>
    <row r="659" spans="1:1" x14ac:dyDescent="0.45">
      <c r="A659" t="str">
        <f>IF($C659="施設管理者：",IF($D659="","",(COUNTIF($C$12:C659,"施設管理者：")+INT(MAX('使用不可　（諸油脂）'!$A:$A)/100))*100),IF(OR(C659="",C659="維持管理費："),"",IF(C657="施設管理者：",A657+1,A653+1)))</f>
        <v/>
      </c>
    </row>
    <row r="660" spans="1:1" x14ac:dyDescent="0.45">
      <c r="A660" t="str">
        <f>IF($C660="施設管理者：",IF($D660="","",(COUNTIF($C$12:C660,"施設管理者：")+INT(MAX('使用不可　（諸油脂）'!$A:$A)/100))*100),IF(OR(C660="",C660="維持管理費："),"",IF(C658="施設管理者：",A658+1,A654+1)))</f>
        <v/>
      </c>
    </row>
    <row r="661" spans="1:1" x14ac:dyDescent="0.45">
      <c r="A661" t="str">
        <f>IF($C661="施設管理者：",IF($D661="","",(COUNTIF($C$12:C661,"施設管理者：")+INT(MAX('使用不可　（諸油脂）'!$A:$A)/100))*100),IF(OR(C661="",C661="維持管理費："),"",IF(C659="施設管理者：",A659+1,A655+1)))</f>
        <v/>
      </c>
    </row>
    <row r="662" spans="1:1" x14ac:dyDescent="0.45">
      <c r="A662" t="str">
        <f>IF($C662="施設管理者：",IF($D662="","",(COUNTIF($C$12:C662,"施設管理者：")+INT(MAX('使用不可　（諸油脂）'!$A:$A)/100))*100),IF(OR(C662="",C662="維持管理費："),"",IF(C660="施設管理者：",A660+1,A656+1)))</f>
        <v/>
      </c>
    </row>
    <row r="663" spans="1:1" x14ac:dyDescent="0.45">
      <c r="A663" t="str">
        <f>IF($C663="施設管理者：",IF($D663="","",(COUNTIF($C$12:C663,"施設管理者：")+INT(MAX('使用不可　（諸油脂）'!$A:$A)/100))*100),IF(OR(C663="",C663="維持管理費："),"",IF(C661="施設管理者：",A661+1,A657+1)))</f>
        <v/>
      </c>
    </row>
    <row r="664" spans="1:1" x14ac:dyDescent="0.45">
      <c r="A664" t="str">
        <f>IF($C664="施設管理者：",IF($D664="","",(COUNTIF($C$12:C664,"施設管理者：")+INT(MAX('使用不可　（諸油脂）'!$A:$A)/100))*100),IF(OR(C664="",C664="維持管理費："),"",IF(C662="施設管理者：",A662+1,A658+1)))</f>
        <v/>
      </c>
    </row>
    <row r="665" spans="1:1" x14ac:dyDescent="0.45">
      <c r="A665" t="str">
        <f>IF($C665="施設管理者：",IF($D665="","",(COUNTIF($C$12:C665,"施設管理者：")+INT(MAX('使用不可　（諸油脂）'!$A:$A)/100))*100),IF(OR(C665="",C665="維持管理費："),"",IF(C663="施設管理者：",A663+1,A659+1)))</f>
        <v/>
      </c>
    </row>
    <row r="666" spans="1:1" x14ac:dyDescent="0.45">
      <c r="A666" t="str">
        <f>IF($C666="施設管理者：",IF($D666="","",(COUNTIF($C$12:C666,"施設管理者：")+INT(MAX('使用不可　（諸油脂）'!$A:$A)/100))*100),IF(OR(C666="",C666="維持管理費："),"",IF(C664="施設管理者：",A664+1,A660+1)))</f>
        <v/>
      </c>
    </row>
    <row r="667" spans="1:1" x14ac:dyDescent="0.45">
      <c r="A667" t="str">
        <f>IF($C667="施設管理者：",IF($D667="","",(COUNTIF($C$12:C667,"施設管理者：")+INT(MAX('使用不可　（諸油脂）'!$A:$A)/100))*100),IF(OR(C667="",C667="維持管理費："),"",IF(C665="施設管理者：",A665+1,A661+1)))</f>
        <v/>
      </c>
    </row>
    <row r="668" spans="1:1" x14ac:dyDescent="0.45">
      <c r="A668" t="str">
        <f>IF($C668="施設管理者：",IF($D668="","",(COUNTIF($C$12:C668,"施設管理者：")+INT(MAX('使用不可　（諸油脂）'!$A:$A)/100))*100),IF(OR(C668="",C668="維持管理費："),"",IF(C666="施設管理者：",A666+1,A662+1)))</f>
        <v/>
      </c>
    </row>
    <row r="669" spans="1:1" x14ac:dyDescent="0.45">
      <c r="A669" t="str">
        <f>IF($C669="施設管理者：",IF($D669="","",(COUNTIF($C$12:C669,"施設管理者：")+INT(MAX('使用不可　（諸油脂）'!$A:$A)/100))*100),IF(OR(C669="",C669="維持管理費："),"",IF(C667="施設管理者：",A667+1,A663+1)))</f>
        <v/>
      </c>
    </row>
    <row r="670" spans="1:1" x14ac:dyDescent="0.45">
      <c r="A670" t="str">
        <f>IF($C670="施設管理者：",IF($D670="","",(COUNTIF($C$12:C670,"施設管理者：")+INT(MAX('使用不可　（諸油脂）'!$A:$A)/100))*100),IF(OR(C670="",C670="維持管理費："),"",IF(C668="施設管理者：",A668+1,A664+1)))</f>
        <v/>
      </c>
    </row>
    <row r="671" spans="1:1" x14ac:dyDescent="0.45">
      <c r="A671" t="str">
        <f>IF($C671="施設管理者：",IF($D671="","",(COUNTIF($C$12:C671,"施設管理者：")+INT(MAX('使用不可　（諸油脂）'!$A:$A)/100))*100),IF(OR(C671="",C671="維持管理費："),"",IF(C669="施設管理者：",A669+1,A665+1)))</f>
        <v/>
      </c>
    </row>
    <row r="672" spans="1:1" x14ac:dyDescent="0.45">
      <c r="A672" t="str">
        <f>IF($C672="施設管理者：",IF($D672="","",(COUNTIF($C$12:C672,"施設管理者：")+INT(MAX('使用不可　（諸油脂）'!$A:$A)/100))*100),IF(OR(C672="",C672="維持管理費："),"",IF(C670="施設管理者：",A670+1,A666+1)))</f>
        <v/>
      </c>
    </row>
    <row r="673" spans="1:1" x14ac:dyDescent="0.45">
      <c r="A673" t="str">
        <f>IF($C673="施設管理者：",IF($D673="","",(COUNTIF($C$12:C673,"施設管理者：")+INT(MAX('使用不可　（諸油脂）'!$A:$A)/100))*100),IF(OR(C673="",C673="維持管理費："),"",IF(C671="施設管理者：",A671+1,A667+1)))</f>
        <v/>
      </c>
    </row>
    <row r="674" spans="1:1" x14ac:dyDescent="0.45">
      <c r="A674" t="str">
        <f>IF($C674="施設管理者：",IF($D674="","",(COUNTIF($C$12:C674,"施設管理者：")+INT(MAX('使用不可　（諸油脂）'!$A:$A)/100))*100),IF(OR(C674="",C674="維持管理費："),"",IF(C672="施設管理者：",A672+1,A668+1)))</f>
        <v/>
      </c>
    </row>
    <row r="675" spans="1:1" x14ac:dyDescent="0.45">
      <c r="A675" t="str">
        <f>IF($C675="施設管理者：",IF($D675="","",(COUNTIF($C$12:C675,"施設管理者：")+INT(MAX('使用不可　（諸油脂）'!$A:$A)/100))*100),IF(OR(C675="",C675="維持管理費："),"",IF(C673="施設管理者：",A673+1,A669+1)))</f>
        <v/>
      </c>
    </row>
    <row r="676" spans="1:1" x14ac:dyDescent="0.45">
      <c r="A676" t="str">
        <f>IF($C676="施設管理者：",IF($D676="","",(COUNTIF($C$12:C676,"施設管理者：")+INT(MAX('使用不可　（諸油脂）'!$A:$A)/100))*100),IF(OR(C676="",C676="維持管理費："),"",IF(C674="施設管理者：",A674+1,A670+1)))</f>
        <v/>
      </c>
    </row>
    <row r="677" spans="1:1" x14ac:dyDescent="0.45">
      <c r="A677" t="str">
        <f>IF($C677="施設管理者：",IF($D677="","",(COUNTIF($C$12:C677,"施設管理者：")+INT(MAX('使用不可　（諸油脂）'!$A:$A)/100))*100),IF(OR(C677="",C677="維持管理費："),"",IF(C675="施設管理者：",A675+1,A671+1)))</f>
        <v/>
      </c>
    </row>
    <row r="678" spans="1:1" x14ac:dyDescent="0.45">
      <c r="A678" t="str">
        <f>IF($C678="施設管理者：",IF($D678="","",(COUNTIF($C$12:C678,"施設管理者：")+INT(MAX('使用不可　（諸油脂）'!$A:$A)/100))*100),IF(OR(C678="",C678="維持管理費："),"",IF(C676="施設管理者：",A676+1,A672+1)))</f>
        <v/>
      </c>
    </row>
    <row r="679" spans="1:1" x14ac:dyDescent="0.45">
      <c r="A679" t="str">
        <f>IF($C679="施設管理者：",IF($D679="","",(COUNTIF($C$12:C679,"施設管理者：")+INT(MAX('使用不可　（諸油脂）'!$A:$A)/100))*100),IF(OR(C679="",C679="維持管理費："),"",IF(C677="施設管理者：",A677+1,A673+1)))</f>
        <v/>
      </c>
    </row>
    <row r="680" spans="1:1" x14ac:dyDescent="0.45">
      <c r="A680" t="str">
        <f>IF($C680="施設管理者：",IF($D680="","",(COUNTIF($C$12:C680,"施設管理者：")+INT(MAX('使用不可　（諸油脂）'!$A:$A)/100))*100),IF(OR(C680="",C680="維持管理費："),"",IF(C678="施設管理者：",A678+1,A674+1)))</f>
        <v/>
      </c>
    </row>
    <row r="681" spans="1:1" x14ac:dyDescent="0.45">
      <c r="A681" t="str">
        <f>IF($C681="施設管理者：",IF($D681="","",(COUNTIF($C$12:C681,"施設管理者：")+INT(MAX('使用不可　（諸油脂）'!$A:$A)/100))*100),IF(OR(C681="",C681="維持管理費："),"",IF(C679="施設管理者：",A679+1,A675+1)))</f>
        <v/>
      </c>
    </row>
    <row r="682" spans="1:1" x14ac:dyDescent="0.45">
      <c r="A682" t="str">
        <f>IF($C682="施設管理者：",IF($D682="","",(COUNTIF($C$12:C682,"施設管理者：")+INT(MAX('使用不可　（諸油脂）'!$A:$A)/100))*100),IF(OR(C682="",C682="維持管理費："),"",IF(C680="施設管理者：",A680+1,A676+1)))</f>
        <v/>
      </c>
    </row>
    <row r="683" spans="1:1" x14ac:dyDescent="0.45">
      <c r="A683" t="str">
        <f>IF($C683="施設管理者：",IF($D683="","",(COUNTIF($C$12:C683,"施設管理者：")+INT(MAX('使用不可　（諸油脂）'!$A:$A)/100))*100),IF(OR(C683="",C683="維持管理費："),"",IF(C681="施設管理者：",A681+1,A677+1)))</f>
        <v/>
      </c>
    </row>
    <row r="684" spans="1:1" x14ac:dyDescent="0.45">
      <c r="A684" t="str">
        <f>IF($C684="施設管理者：",IF($D684="","",(COUNTIF($C$12:C684,"施設管理者：")+INT(MAX('使用不可　（諸油脂）'!$A:$A)/100))*100),IF(OR(C684="",C684="維持管理費："),"",IF(C682="施設管理者：",A682+1,A678+1)))</f>
        <v/>
      </c>
    </row>
    <row r="685" spans="1:1" x14ac:dyDescent="0.45">
      <c r="A685" t="str">
        <f>IF($C685="施設管理者：",IF($D685="","",(COUNTIF($C$12:C685,"施設管理者：")+INT(MAX('使用不可　（諸油脂）'!$A:$A)/100))*100),IF(OR(C685="",C685="維持管理費："),"",IF(C683="施設管理者：",A683+1,A679+1)))</f>
        <v/>
      </c>
    </row>
    <row r="686" spans="1:1" x14ac:dyDescent="0.45">
      <c r="A686" t="str">
        <f>IF($C686="施設管理者：",IF($D686="","",(COUNTIF($C$12:C686,"施設管理者：")+INT(MAX('使用不可　（諸油脂）'!$A:$A)/100))*100),IF(OR(C686="",C686="維持管理費："),"",IF(C684="施設管理者：",A684+1,A680+1)))</f>
        <v/>
      </c>
    </row>
    <row r="687" spans="1:1" x14ac:dyDescent="0.45">
      <c r="A687" t="str">
        <f>IF($C687="施設管理者：",IF($D687="","",(COUNTIF($C$12:C687,"施設管理者：")+INT(MAX('使用不可　（諸油脂）'!$A:$A)/100))*100),IF(OR(C687="",C687="維持管理費："),"",IF(C685="施設管理者：",A685+1,A681+1)))</f>
        <v/>
      </c>
    </row>
    <row r="688" spans="1:1" x14ac:dyDescent="0.45">
      <c r="A688" t="str">
        <f>IF($C688="施設管理者：",IF($D688="","",(COUNTIF($C$12:C688,"施設管理者：")+INT(MAX('使用不可　（諸油脂）'!$A:$A)/100))*100),IF(OR(C688="",C688="維持管理費："),"",IF(C686="施設管理者：",A686+1,A682+1)))</f>
        <v/>
      </c>
    </row>
    <row r="689" spans="1:1" x14ac:dyDescent="0.45">
      <c r="A689" t="str">
        <f>IF($C689="施設管理者：",IF($D689="","",(COUNTIF($C$12:C689,"施設管理者：")+INT(MAX('使用不可　（諸油脂）'!$A:$A)/100))*100),IF(OR(C689="",C689="維持管理費："),"",IF(C687="施設管理者：",A687+1,A683+1)))</f>
        <v/>
      </c>
    </row>
    <row r="690" spans="1:1" x14ac:dyDescent="0.45">
      <c r="A690" t="str">
        <f>IF($C690="施設管理者：",IF($D690="","",(COUNTIF($C$12:C690,"施設管理者：")+INT(MAX('使用不可　（諸油脂）'!$A:$A)/100))*100),IF(OR(C690="",C690="維持管理費："),"",IF(C688="施設管理者：",A688+1,A684+1)))</f>
        <v/>
      </c>
    </row>
    <row r="691" spans="1:1" x14ac:dyDescent="0.45">
      <c r="A691" t="str">
        <f>IF($C691="施設管理者：",IF($D691="","",(COUNTIF($C$12:C691,"施設管理者：")+INT(MAX('使用不可　（諸油脂）'!$A:$A)/100))*100),IF(OR(C691="",C691="維持管理費："),"",IF(C689="施設管理者：",A689+1,A685+1)))</f>
        <v/>
      </c>
    </row>
    <row r="692" spans="1:1" x14ac:dyDescent="0.45">
      <c r="A692" t="str">
        <f>IF($C692="施設管理者：",IF($D692="","",(COUNTIF($C$12:C692,"施設管理者：")+INT(MAX('使用不可　（諸油脂）'!$A:$A)/100))*100),IF(OR(C692="",C692="維持管理費："),"",IF(C690="施設管理者：",A690+1,A686+1)))</f>
        <v/>
      </c>
    </row>
    <row r="693" spans="1:1" x14ac:dyDescent="0.45">
      <c r="A693" t="str">
        <f>IF($C693="施設管理者：",IF($D693="","",(COUNTIF($C$12:C693,"施設管理者：")+INT(MAX('使用不可　（諸油脂）'!$A:$A)/100))*100),IF(OR(C693="",C693="維持管理費："),"",IF(C691="施設管理者：",A691+1,A687+1)))</f>
        <v/>
      </c>
    </row>
    <row r="694" spans="1:1" x14ac:dyDescent="0.45">
      <c r="A694" t="str">
        <f>IF($C694="施設管理者：",IF($D694="","",(COUNTIF($C$12:C694,"施設管理者：")+INT(MAX('使用不可　（諸油脂）'!$A:$A)/100))*100),IF(OR(C694="",C694="維持管理費："),"",IF(C692="施設管理者：",A692+1,A688+1)))</f>
        <v/>
      </c>
    </row>
    <row r="695" spans="1:1" x14ac:dyDescent="0.45">
      <c r="A695" t="str">
        <f>IF($C695="施設管理者：",IF($D695="","",(COUNTIF($C$12:C695,"施設管理者：")+INT(MAX('使用不可　（諸油脂）'!$A:$A)/100))*100),IF(OR(C695="",C695="維持管理費："),"",IF(C693="施設管理者：",A693+1,A689+1)))</f>
        <v/>
      </c>
    </row>
    <row r="696" spans="1:1" x14ac:dyDescent="0.45">
      <c r="A696" t="str">
        <f>IF($C696="施設管理者：",IF($D696="","",(COUNTIF($C$12:C696,"施設管理者：")+INT(MAX('使用不可　（諸油脂）'!$A:$A)/100))*100),IF(OR(C696="",C696="維持管理費："),"",IF(C694="施設管理者：",A694+1,A690+1)))</f>
        <v/>
      </c>
    </row>
    <row r="697" spans="1:1" x14ac:dyDescent="0.45">
      <c r="A697" t="str">
        <f>IF($C697="施設管理者：",IF($D697="","",(COUNTIF($C$12:C697,"施設管理者：")+INT(MAX('使用不可　（諸油脂）'!$A:$A)/100))*100),IF(OR(C697="",C697="維持管理費："),"",IF(C695="施設管理者：",A695+1,A691+1)))</f>
        <v/>
      </c>
    </row>
    <row r="698" spans="1:1" x14ac:dyDescent="0.45">
      <c r="A698" t="str">
        <f>IF($C698="施設管理者：",IF($D698="","",(COUNTIF($C$12:C698,"施設管理者：")+INT(MAX('使用不可　（諸油脂）'!$A:$A)/100))*100),IF(OR(C698="",C698="維持管理費："),"",IF(C696="施設管理者：",A696+1,A692+1)))</f>
        <v/>
      </c>
    </row>
    <row r="699" spans="1:1" x14ac:dyDescent="0.45">
      <c r="A699" t="str">
        <f>IF($C699="施設管理者：",IF($D699="","",(COUNTIF($C$12:C699,"施設管理者：")+INT(MAX('使用不可　（諸油脂）'!$A:$A)/100))*100),IF(OR(C699="",C699="維持管理費："),"",IF(C697="施設管理者：",A697+1,A693+1)))</f>
        <v/>
      </c>
    </row>
    <row r="700" spans="1:1" x14ac:dyDescent="0.45">
      <c r="A700" t="str">
        <f>IF($C700="施設管理者：",IF($D700="","",(COUNTIF($C$12:C700,"施設管理者：")+INT(MAX('使用不可　（諸油脂）'!$A:$A)/100))*100),IF(OR(C700="",C700="維持管理費："),"",IF(C698="施設管理者：",A698+1,A694+1)))</f>
        <v/>
      </c>
    </row>
    <row r="701" spans="1:1" x14ac:dyDescent="0.45">
      <c r="A701" t="str">
        <f>IF($C701="施設管理者：",IF($D701="","",(COUNTIF($C$12:C701,"施設管理者：")+INT(MAX('使用不可　（諸油脂）'!$A:$A)/100))*100),IF(OR(C701="",C701="維持管理費："),"",IF(C699="施設管理者：",A699+1,A695+1)))</f>
        <v/>
      </c>
    </row>
    <row r="702" spans="1:1" x14ac:dyDescent="0.45">
      <c r="A702" t="str">
        <f>IF($C702="施設管理者：",IF($D702="","",(COUNTIF($C$12:C702,"施設管理者：")+INT(MAX('使用不可　（諸油脂）'!$A:$A)/100))*100),IF(OR(C702="",C702="維持管理費："),"",IF(C700="施設管理者：",A700+1,A696+1)))</f>
        <v/>
      </c>
    </row>
    <row r="703" spans="1:1" x14ac:dyDescent="0.45">
      <c r="A703" t="str">
        <f>IF($C703="施設管理者：",IF($D703="","",(COUNTIF($C$12:C703,"施設管理者：")+INT(MAX('使用不可　（諸油脂）'!$A:$A)/100))*100),IF(OR(C703="",C703="維持管理費："),"",IF(C701="施設管理者：",A701+1,A697+1)))</f>
        <v/>
      </c>
    </row>
    <row r="704" spans="1:1" x14ac:dyDescent="0.45">
      <c r="A704" t="str">
        <f>IF($C704="施設管理者：",IF($D704="","",(COUNTIF($C$12:C704,"施設管理者：")+INT(MAX('使用不可　（諸油脂）'!$A:$A)/100))*100),IF(OR(C704="",C704="維持管理費："),"",IF(C702="施設管理者：",A702+1,A698+1)))</f>
        <v/>
      </c>
    </row>
    <row r="705" spans="1:1" x14ac:dyDescent="0.45">
      <c r="A705" t="str">
        <f>IF($C705="施設管理者：",IF($D705="","",(COUNTIF($C$12:C705,"施設管理者：")+INT(MAX('使用不可　（諸油脂）'!$A:$A)/100))*100),IF(OR(C705="",C705="維持管理費："),"",IF(C703="施設管理者：",A703+1,A699+1)))</f>
        <v/>
      </c>
    </row>
    <row r="706" spans="1:1" x14ac:dyDescent="0.45">
      <c r="A706" t="str">
        <f>IF($C706="施設管理者：",IF($D706="","",(COUNTIF($C$12:C706,"施設管理者：")+INT(MAX('使用不可　（諸油脂）'!$A:$A)/100))*100),IF(OR(C706="",C706="維持管理費："),"",IF(C704="施設管理者：",A704+1,A700+1)))</f>
        <v/>
      </c>
    </row>
    <row r="707" spans="1:1" x14ac:dyDescent="0.45">
      <c r="A707" t="str">
        <f>IF($C707="施設管理者：",IF($D707="","",(COUNTIF($C$12:C707,"施設管理者：")+INT(MAX('使用不可　（諸油脂）'!$A:$A)/100))*100),IF(OR(C707="",C707="維持管理費："),"",IF(C705="施設管理者：",A705+1,A701+1)))</f>
        <v/>
      </c>
    </row>
    <row r="708" spans="1:1" x14ac:dyDescent="0.45">
      <c r="A708" t="str">
        <f>IF($C708="施設管理者：",IF($D708="","",(COUNTIF($C$12:C708,"施設管理者：")+INT(MAX('使用不可　（諸油脂）'!$A:$A)/100))*100),IF(OR(C708="",C708="維持管理費："),"",IF(C706="施設管理者：",A706+1,A702+1)))</f>
        <v/>
      </c>
    </row>
    <row r="709" spans="1:1" x14ac:dyDescent="0.45">
      <c r="A709" t="str">
        <f>IF($C709="施設管理者：",IF($D709="","",(COUNTIF($C$12:C709,"施設管理者：")+INT(MAX('使用不可　（諸油脂）'!$A:$A)/100))*100),IF(OR(C709="",C709="維持管理費："),"",IF(C707="施設管理者：",A707+1,A703+1)))</f>
        <v/>
      </c>
    </row>
    <row r="710" spans="1:1" x14ac:dyDescent="0.45">
      <c r="A710" t="str">
        <f>IF($C710="施設管理者：",IF($D710="","",(COUNTIF($C$12:C710,"施設管理者：")+INT(MAX('使用不可　（諸油脂）'!$A:$A)/100))*100),IF(OR(C710="",C710="維持管理費："),"",IF(C708="施設管理者：",A708+1,A704+1)))</f>
        <v/>
      </c>
    </row>
    <row r="711" spans="1:1" x14ac:dyDescent="0.45">
      <c r="A711" t="str">
        <f>IF($C711="施設管理者：",IF($D711="","",(COUNTIF($C$12:C711,"施設管理者：")+INT(MAX('使用不可　（諸油脂）'!$A:$A)/100))*100),IF(OR(C711="",C711="維持管理費："),"",IF(C709="施設管理者：",A709+1,A705+1)))</f>
        <v/>
      </c>
    </row>
    <row r="712" spans="1:1" x14ac:dyDescent="0.45">
      <c r="A712" t="str">
        <f>IF($C712="施設管理者：",IF($D712="","",(COUNTIF($C$12:C712,"施設管理者：")+INT(MAX('使用不可　（諸油脂）'!$A:$A)/100))*100),IF(OR(C712="",C712="維持管理費："),"",IF(C710="施設管理者：",A710+1,A706+1)))</f>
        <v/>
      </c>
    </row>
    <row r="713" spans="1:1" x14ac:dyDescent="0.45">
      <c r="A713" t="str">
        <f>IF($C713="施設管理者：",IF($D713="","",(COUNTIF($C$12:C713,"施設管理者：")+INT(MAX('使用不可　（諸油脂）'!$A:$A)/100))*100),IF(OR(C713="",C713="維持管理費："),"",IF(C711="施設管理者：",A711+1,A707+1)))</f>
        <v/>
      </c>
    </row>
    <row r="714" spans="1:1" x14ac:dyDescent="0.45">
      <c r="A714" t="str">
        <f>IF($C714="施設管理者：",IF($D714="","",(COUNTIF($C$12:C714,"施設管理者：")+INT(MAX('使用不可　（諸油脂）'!$A:$A)/100))*100),IF(OR(C714="",C714="維持管理費："),"",IF(C712="施設管理者：",A712+1,A708+1)))</f>
        <v/>
      </c>
    </row>
    <row r="715" spans="1:1" x14ac:dyDescent="0.45">
      <c r="A715" t="str">
        <f>IF($C715="施設管理者：",IF($D715="","",(COUNTIF($C$12:C715,"施設管理者：")+INT(MAX('使用不可　（諸油脂）'!$A:$A)/100))*100),IF(OR(C715="",C715="維持管理費："),"",IF(C713="施設管理者：",A713+1,A709+1)))</f>
        <v/>
      </c>
    </row>
    <row r="716" spans="1:1" x14ac:dyDescent="0.45">
      <c r="A716" t="str">
        <f>IF($C716="施設管理者：",IF($D716="","",(COUNTIF($C$12:C716,"施設管理者：")+INT(MAX('使用不可　（諸油脂）'!$A:$A)/100))*100),IF(OR(C716="",C716="維持管理費："),"",IF(C714="施設管理者：",A714+1,A710+1)))</f>
        <v/>
      </c>
    </row>
    <row r="717" spans="1:1" x14ac:dyDescent="0.45">
      <c r="A717" t="str">
        <f>IF($C717="施設管理者：",IF($D717="","",(COUNTIF($C$12:C717,"施設管理者：")+INT(MAX('使用不可　（諸油脂）'!$A:$A)/100))*100),IF(OR(C717="",C717="維持管理費："),"",IF(C715="施設管理者：",A715+1,A711+1)))</f>
        <v/>
      </c>
    </row>
    <row r="718" spans="1:1" x14ac:dyDescent="0.45">
      <c r="A718" t="str">
        <f>IF($C718="施設管理者：",IF($D718="","",(COUNTIF($C$12:C718,"施設管理者：")+INT(MAX('使用不可　（諸油脂）'!$A:$A)/100))*100),IF(OR(C718="",C718="維持管理費："),"",IF(C716="施設管理者：",A716+1,A712+1)))</f>
        <v/>
      </c>
    </row>
    <row r="719" spans="1:1" x14ac:dyDescent="0.45">
      <c r="A719" t="str">
        <f>IF($C719="施設管理者：",IF($D719="","",(COUNTIF($C$12:C719,"施設管理者：")+INT(MAX('使用不可　（諸油脂）'!$A:$A)/100))*100),IF(OR(C719="",C719="維持管理費："),"",IF(C717="施設管理者：",A717+1,A713+1)))</f>
        <v/>
      </c>
    </row>
    <row r="720" spans="1:1" x14ac:dyDescent="0.45">
      <c r="A720" t="str">
        <f>IF($C720="施設管理者：",IF($D720="","",(COUNTIF($C$12:C720,"施設管理者：")+INT(MAX('使用不可　（諸油脂）'!$A:$A)/100))*100),IF(OR(C720="",C720="維持管理費："),"",IF(C718="施設管理者：",A718+1,A714+1)))</f>
        <v/>
      </c>
    </row>
    <row r="721" spans="1:1" x14ac:dyDescent="0.45">
      <c r="A721" t="str">
        <f>IF($C721="施設管理者：",IF($D721="","",(COUNTIF($C$12:C721,"施設管理者：")+INT(MAX('使用不可　（諸油脂）'!$A:$A)/100))*100),IF(OR(C721="",C721="維持管理費："),"",IF(C719="施設管理者：",A719+1,A715+1)))</f>
        <v/>
      </c>
    </row>
    <row r="722" spans="1:1" x14ac:dyDescent="0.45">
      <c r="A722" t="str">
        <f>IF($C722="施設管理者：",IF($D722="","",(COUNTIF($C$12:C722,"施設管理者：")+INT(MAX('使用不可　（諸油脂）'!$A:$A)/100))*100),IF(OR(C722="",C722="維持管理費："),"",IF(C720="施設管理者：",A720+1,A716+1)))</f>
        <v/>
      </c>
    </row>
    <row r="723" spans="1:1" x14ac:dyDescent="0.45">
      <c r="A723" t="str">
        <f>IF($C723="施設管理者：",IF($D723="","",(COUNTIF($C$12:C723,"施設管理者：")+INT(MAX('使用不可　（諸油脂）'!$A:$A)/100))*100),IF(OR(C723="",C723="維持管理費："),"",IF(C721="施設管理者：",A721+1,A717+1)))</f>
        <v/>
      </c>
    </row>
    <row r="724" spans="1:1" x14ac:dyDescent="0.45">
      <c r="A724" t="str">
        <f>IF($C724="施設管理者：",IF($D724="","",(COUNTIF($C$12:C724,"施設管理者：")+INT(MAX('使用不可　（諸油脂）'!$A:$A)/100))*100),IF(OR(C724="",C724="維持管理費："),"",IF(C722="施設管理者：",A722+1,A718+1)))</f>
        <v/>
      </c>
    </row>
    <row r="725" spans="1:1" x14ac:dyDescent="0.45">
      <c r="A725" t="str">
        <f>IF($C725="施設管理者：",IF($D725="","",(COUNTIF($C$12:C725,"施設管理者：")+INT(MAX('使用不可　（諸油脂）'!$A:$A)/100))*100),IF(OR(C725="",C725="維持管理費："),"",IF(C723="施設管理者：",A723+1,A719+1)))</f>
        <v/>
      </c>
    </row>
    <row r="726" spans="1:1" x14ac:dyDescent="0.45">
      <c r="A726" t="str">
        <f>IF($C726="施設管理者：",IF($D726="","",(COUNTIF($C$12:C726,"施設管理者：")+INT(MAX('使用不可　（諸油脂）'!$A:$A)/100))*100),IF(OR(C726="",C726="維持管理費："),"",IF(C724="施設管理者：",A724+1,A720+1)))</f>
        <v/>
      </c>
    </row>
    <row r="727" spans="1:1" x14ac:dyDescent="0.45">
      <c r="A727" t="str">
        <f>IF($C727="施設管理者：",IF($D727="","",(COUNTIF($C$12:C727,"施設管理者：")+INT(MAX('使用不可　（諸油脂）'!$A:$A)/100))*100),IF(OR(C727="",C727="維持管理費："),"",IF(C725="施設管理者：",A725+1,A721+1)))</f>
        <v/>
      </c>
    </row>
    <row r="728" spans="1:1" x14ac:dyDescent="0.45">
      <c r="A728" t="str">
        <f>IF($C728="施設管理者：",IF($D728="","",(COUNTIF($C$12:C728,"施設管理者：")+INT(MAX('使用不可　（諸油脂）'!$A:$A)/100))*100),IF(OR(C728="",C728="維持管理費："),"",IF(C726="施設管理者：",A726+1,A722+1)))</f>
        <v/>
      </c>
    </row>
    <row r="729" spans="1:1" x14ac:dyDescent="0.45">
      <c r="A729" t="str">
        <f>IF($C729="施設管理者：",IF($D729="","",(COUNTIF($C$12:C729,"施設管理者：")+INT(MAX('使用不可　（諸油脂）'!$A:$A)/100))*100),IF(OR(C729="",C729="維持管理費："),"",IF(C727="施設管理者：",A727+1,A723+1)))</f>
        <v/>
      </c>
    </row>
    <row r="730" spans="1:1" x14ac:dyDescent="0.45">
      <c r="A730" t="str">
        <f>IF($C730="施設管理者：",IF($D730="","",(COUNTIF($C$12:C730,"施設管理者：")+INT(MAX('使用不可　（諸油脂）'!$A:$A)/100))*100),IF(OR(C730="",C730="維持管理費："),"",IF(C728="施設管理者：",A728+1,A724+1)))</f>
        <v/>
      </c>
    </row>
    <row r="731" spans="1:1" x14ac:dyDescent="0.45">
      <c r="A731" t="str">
        <f>IF($C731="施設管理者：",IF($D731="","",(COUNTIF($C$12:C731,"施設管理者：")+INT(MAX('使用不可　（諸油脂）'!$A:$A)/100))*100),IF(OR(C731="",C731="維持管理費："),"",IF(C729="施設管理者：",A729+1,A725+1)))</f>
        <v/>
      </c>
    </row>
    <row r="732" spans="1:1" x14ac:dyDescent="0.45">
      <c r="A732" t="str">
        <f>IF($C732="施設管理者：",IF($D732="","",(COUNTIF($C$12:C732,"施設管理者：")+INT(MAX('使用不可　（諸油脂）'!$A:$A)/100))*100),IF(OR(C732="",C732="維持管理費："),"",IF(C730="施設管理者：",A730+1,A726+1)))</f>
        <v/>
      </c>
    </row>
    <row r="733" spans="1:1" x14ac:dyDescent="0.45">
      <c r="A733" t="str">
        <f>IF($C733="施設管理者：",IF($D733="","",(COUNTIF($C$12:C733,"施設管理者：")+INT(MAX('使用不可　（諸油脂）'!$A:$A)/100))*100),IF(OR(C733="",C733="維持管理費："),"",IF(C731="施設管理者：",A731+1,A727+1)))</f>
        <v/>
      </c>
    </row>
    <row r="734" spans="1:1" x14ac:dyDescent="0.45">
      <c r="A734" t="str">
        <f>IF($C734="施設管理者：",IF($D734="","",(COUNTIF($C$12:C734,"施設管理者：")+INT(MAX('使用不可　（諸油脂）'!$A:$A)/100))*100),IF(OR(C734="",C734="維持管理費："),"",IF(C732="施設管理者：",A732+1,A728+1)))</f>
        <v/>
      </c>
    </row>
    <row r="735" spans="1:1" x14ac:dyDescent="0.45">
      <c r="A735" t="str">
        <f>IF($C735="施設管理者：",IF($D735="","",(COUNTIF($C$12:C735,"施設管理者：")+INT(MAX('使用不可　（諸油脂）'!$A:$A)/100))*100),IF(OR(C735="",C735="維持管理費："),"",IF(C733="施設管理者：",A733+1,A729+1)))</f>
        <v/>
      </c>
    </row>
    <row r="736" spans="1:1" x14ac:dyDescent="0.45">
      <c r="A736" t="str">
        <f>IF($C736="施設管理者：",IF($D736="","",(COUNTIF($C$12:C736,"施設管理者：")+INT(MAX('使用不可　（諸油脂）'!$A:$A)/100))*100),IF(OR(C736="",C736="維持管理費："),"",IF(C734="施設管理者：",A734+1,A730+1)))</f>
        <v/>
      </c>
    </row>
    <row r="737" spans="1:1" x14ac:dyDescent="0.45">
      <c r="A737" t="str">
        <f>IF($C737="施設管理者：",IF($D737="","",(COUNTIF($C$12:C737,"施設管理者：")+INT(MAX('使用不可　（諸油脂）'!$A:$A)/100))*100),IF(OR(C737="",C737="維持管理費："),"",IF(C735="施設管理者：",A735+1,A731+1)))</f>
        <v/>
      </c>
    </row>
    <row r="738" spans="1:1" x14ac:dyDescent="0.45">
      <c r="A738" t="str">
        <f>IF($C738="施設管理者：",IF($D738="","",(COUNTIF($C$12:C738,"施設管理者：")+INT(MAX('使用不可　（諸油脂）'!$A:$A)/100))*100),IF(OR(C738="",C738="維持管理費："),"",IF(C736="施設管理者：",A736+1,A732+1)))</f>
        <v/>
      </c>
    </row>
    <row r="739" spans="1:1" x14ac:dyDescent="0.45">
      <c r="A739" t="str">
        <f>IF($C739="施設管理者：",IF($D739="","",(COUNTIF($C$12:C739,"施設管理者：")+INT(MAX('使用不可　（諸油脂）'!$A:$A)/100))*100),IF(OR(C739="",C739="維持管理費："),"",IF(C737="施設管理者：",A737+1,A733+1)))</f>
        <v/>
      </c>
    </row>
    <row r="740" spans="1:1" x14ac:dyDescent="0.45">
      <c r="A740" t="str">
        <f>IF($C740="施設管理者：",IF($D740="","",(COUNTIF($C$12:C740,"施設管理者：")+INT(MAX('使用不可　（諸油脂）'!$A:$A)/100))*100),IF(OR(C740="",C740="維持管理費："),"",IF(C738="施設管理者：",A738+1,A734+1)))</f>
        <v/>
      </c>
    </row>
    <row r="741" spans="1:1" x14ac:dyDescent="0.45">
      <c r="A741" t="str">
        <f>IF($C741="施設管理者：",IF($D741="","",(COUNTIF($C$12:C741,"施設管理者：")+INT(MAX('使用不可　（諸油脂）'!$A:$A)/100))*100),IF(OR(C741="",C741="維持管理費："),"",IF(C739="施設管理者：",A739+1,A735+1)))</f>
        <v/>
      </c>
    </row>
    <row r="742" spans="1:1" x14ac:dyDescent="0.45">
      <c r="A742" t="str">
        <f>IF($C742="施設管理者：",IF($D742="","",(COUNTIF($C$12:C742,"施設管理者：")+INT(MAX('使用不可　（諸油脂）'!$A:$A)/100))*100),IF(OR(C742="",C742="維持管理費："),"",IF(C740="施設管理者：",A740+1,A736+1)))</f>
        <v/>
      </c>
    </row>
    <row r="743" spans="1:1" x14ac:dyDescent="0.45">
      <c r="A743" t="str">
        <f>IF($C743="施設管理者：",IF($D743="","",(COUNTIF($C$12:C743,"施設管理者：")+INT(MAX('使用不可　（諸油脂）'!$A:$A)/100))*100),IF(OR(C743="",C743="維持管理費："),"",IF(C741="施設管理者：",A741+1,A737+1)))</f>
        <v/>
      </c>
    </row>
    <row r="744" spans="1:1" x14ac:dyDescent="0.45">
      <c r="A744" t="str">
        <f>IF($C744="施設管理者：",IF($D744="","",(COUNTIF($C$12:C744,"施設管理者：")+INT(MAX('使用不可　（諸油脂）'!$A:$A)/100))*100),IF(OR(C744="",C744="維持管理費："),"",IF(C742="施設管理者：",A742+1,A738+1)))</f>
        <v/>
      </c>
    </row>
    <row r="745" spans="1:1" x14ac:dyDescent="0.45">
      <c r="A745" t="str">
        <f>IF($C745="施設管理者：",IF($D745="","",(COUNTIF($C$12:C745,"施設管理者：")+INT(MAX('使用不可　（諸油脂）'!$A:$A)/100))*100),IF(OR(C745="",C745="維持管理費："),"",IF(C743="施設管理者：",A743+1,A739+1)))</f>
        <v/>
      </c>
    </row>
    <row r="746" spans="1:1" x14ac:dyDescent="0.45">
      <c r="A746" t="str">
        <f>IF($C746="施設管理者：",IF($D746="","",(COUNTIF($C$12:C746,"施設管理者：")+INT(MAX('使用不可　（諸油脂）'!$A:$A)/100))*100),IF(OR(C746="",C746="維持管理費："),"",IF(C744="施設管理者：",A744+1,A740+1)))</f>
        <v/>
      </c>
    </row>
    <row r="747" spans="1:1" x14ac:dyDescent="0.45">
      <c r="A747" t="str">
        <f>IF($C747="施設管理者：",IF($D747="","",(COUNTIF($C$12:C747,"施設管理者：")+INT(MAX('使用不可　（諸油脂）'!$A:$A)/100))*100),IF(OR(C747="",C747="維持管理費："),"",IF(C745="施設管理者：",A745+1,A741+1)))</f>
        <v/>
      </c>
    </row>
    <row r="748" spans="1:1" x14ac:dyDescent="0.45">
      <c r="A748" t="str">
        <f>IF($C748="施設管理者：",IF($D748="","",(COUNTIF($C$12:C748,"施設管理者：")+INT(MAX('使用不可　（諸油脂）'!$A:$A)/100))*100),IF(OR(C748="",C748="維持管理費："),"",IF(C746="施設管理者：",A746+1,A742+1)))</f>
        <v/>
      </c>
    </row>
    <row r="749" spans="1:1" x14ac:dyDescent="0.45">
      <c r="A749" t="str">
        <f>IF($C749="施設管理者：",IF($D749="","",(COUNTIF($C$12:C749,"施設管理者：")+INT(MAX('使用不可　（諸油脂）'!$A:$A)/100))*100),IF(OR(C749="",C749="維持管理費："),"",IF(C747="施設管理者：",A747+1,A743+1)))</f>
        <v/>
      </c>
    </row>
    <row r="750" spans="1:1" x14ac:dyDescent="0.45">
      <c r="A750" t="str">
        <f>IF($C750="施設管理者：",IF($D750="","",(COUNTIF($C$12:C750,"施設管理者：")+INT(MAX('使用不可　（諸油脂）'!$A:$A)/100))*100),IF(OR(C750="",C750="維持管理費："),"",IF(C748="施設管理者：",A748+1,A744+1)))</f>
        <v/>
      </c>
    </row>
    <row r="751" spans="1:1" x14ac:dyDescent="0.45">
      <c r="A751" t="str">
        <f>IF($C751="施設管理者：",IF($D751="","",(COUNTIF($C$12:C751,"施設管理者：")+INT(MAX('使用不可　（諸油脂）'!$A:$A)/100))*100),IF(OR(C751="",C751="維持管理費："),"",IF(C749="施設管理者：",A749+1,A745+1)))</f>
        <v/>
      </c>
    </row>
    <row r="752" spans="1:1" x14ac:dyDescent="0.45">
      <c r="A752" t="str">
        <f>IF($C752="施設管理者：",IF($D752="","",(COUNTIF($C$12:C752,"施設管理者：")+INT(MAX('使用不可　（諸油脂）'!$A:$A)/100))*100),IF(OR(C752="",C752="維持管理費："),"",IF(C750="施設管理者：",A750+1,A746+1)))</f>
        <v/>
      </c>
    </row>
    <row r="753" spans="1:1" x14ac:dyDescent="0.45">
      <c r="A753" t="str">
        <f>IF($C753="施設管理者：",IF($D753="","",(COUNTIF($C$12:C753,"施設管理者：")+INT(MAX('使用不可　（諸油脂）'!$A:$A)/100))*100),IF(OR(C753="",C753="維持管理費："),"",IF(C751="施設管理者：",A751+1,A747+1)))</f>
        <v/>
      </c>
    </row>
    <row r="754" spans="1:1" x14ac:dyDescent="0.45">
      <c r="A754" t="str">
        <f>IF($C754="施設管理者：",IF($D754="","",(COUNTIF($C$12:C754,"施設管理者：")+INT(MAX('使用不可　（諸油脂）'!$A:$A)/100))*100),IF(OR(C754="",C754="維持管理費："),"",IF(C752="施設管理者：",A752+1,A748+1)))</f>
        <v/>
      </c>
    </row>
    <row r="755" spans="1:1" x14ac:dyDescent="0.45">
      <c r="A755" t="str">
        <f>IF($C755="施設管理者：",IF($D755="","",(COUNTIF($C$12:C755,"施設管理者：")+INT(MAX('使用不可　（諸油脂）'!$A:$A)/100))*100),IF(OR(C755="",C755="維持管理費："),"",IF(C753="施設管理者：",A753+1,A749+1)))</f>
        <v/>
      </c>
    </row>
    <row r="756" spans="1:1" x14ac:dyDescent="0.45">
      <c r="A756" t="str">
        <f>IF($C756="施設管理者：",IF($D756="","",(COUNTIF($C$12:C756,"施設管理者：")+INT(MAX('使用不可　（諸油脂）'!$A:$A)/100))*100),IF(OR(C756="",C756="維持管理費："),"",IF(C754="施設管理者：",A754+1,A750+1)))</f>
        <v/>
      </c>
    </row>
    <row r="757" spans="1:1" x14ac:dyDescent="0.45">
      <c r="A757" t="str">
        <f>IF($C757="施設管理者：",IF($D757="","",(COUNTIF($C$12:C757,"施設管理者：")+INT(MAX('使用不可　（諸油脂）'!$A:$A)/100))*100),IF(OR(C757="",C757="維持管理費："),"",IF(C755="施設管理者：",A755+1,A751+1)))</f>
        <v/>
      </c>
    </row>
    <row r="758" spans="1:1" x14ac:dyDescent="0.45">
      <c r="A758" t="str">
        <f>IF($C758="施設管理者：",IF($D758="","",(COUNTIF($C$12:C758,"施設管理者：")+INT(MAX('使用不可　（諸油脂）'!$A:$A)/100))*100),IF(OR(C758="",C758="維持管理費："),"",IF(C756="施設管理者：",A756+1,A752+1)))</f>
        <v/>
      </c>
    </row>
    <row r="759" spans="1:1" x14ac:dyDescent="0.45">
      <c r="A759" t="str">
        <f>IF($C759="施設管理者：",IF($D759="","",(COUNTIF($C$12:C759,"施設管理者：")+INT(MAX('使用不可　（諸油脂）'!$A:$A)/100))*100),IF(OR(C759="",C759="維持管理費："),"",IF(C757="施設管理者：",A757+1,A753+1)))</f>
        <v/>
      </c>
    </row>
    <row r="760" spans="1:1" x14ac:dyDescent="0.45">
      <c r="A760" t="str">
        <f>IF($C760="施設管理者：",IF($D760="","",(COUNTIF($C$12:C760,"施設管理者：")+INT(MAX('使用不可　（諸油脂）'!$A:$A)/100))*100),IF(OR(C760="",C760="維持管理費："),"",IF(C758="施設管理者：",A758+1,A754+1)))</f>
        <v/>
      </c>
    </row>
    <row r="761" spans="1:1" x14ac:dyDescent="0.45">
      <c r="A761" t="str">
        <f>IF($C761="施設管理者：",IF($D761="","",(COUNTIF($C$12:C761,"施設管理者：")+INT(MAX('使用不可　（諸油脂）'!$A:$A)/100))*100),IF(OR(C761="",C761="維持管理費："),"",IF(C759="施設管理者：",A759+1,A755+1)))</f>
        <v/>
      </c>
    </row>
    <row r="762" spans="1:1" x14ac:dyDescent="0.45">
      <c r="A762" t="str">
        <f>IF($C762="施設管理者：",IF($D762="","",(COUNTIF($C$12:C762,"施設管理者：")+INT(MAX('使用不可　（諸油脂）'!$A:$A)/100))*100),IF(OR(C762="",C762="維持管理費："),"",IF(C760="施設管理者：",A760+1,A756+1)))</f>
        <v/>
      </c>
    </row>
    <row r="763" spans="1:1" x14ac:dyDescent="0.45">
      <c r="A763" t="str">
        <f>IF($C763="施設管理者：",IF($D763="","",(COUNTIF($C$12:C763,"施設管理者：")+INT(MAX('使用不可　（諸油脂）'!$A:$A)/100))*100),IF(OR(C763="",C763="維持管理費："),"",IF(C761="施設管理者：",A761+1,A757+1)))</f>
        <v/>
      </c>
    </row>
    <row r="764" spans="1:1" x14ac:dyDescent="0.45">
      <c r="A764" t="str">
        <f>IF($C764="施設管理者：",IF($D764="","",(COUNTIF($C$12:C764,"施設管理者：")+INT(MAX('使用不可　（諸油脂）'!$A:$A)/100))*100),IF(OR(C764="",C764="維持管理費："),"",IF(C762="施設管理者：",A762+1,A758+1)))</f>
        <v/>
      </c>
    </row>
    <row r="765" spans="1:1" x14ac:dyDescent="0.45">
      <c r="A765" t="str">
        <f>IF($C765="施設管理者：",IF($D765="","",(COUNTIF($C$12:C765,"施設管理者：")+INT(MAX('使用不可　（諸油脂）'!$A:$A)/100))*100),IF(OR(C765="",C765="維持管理費："),"",IF(C763="施設管理者：",A763+1,A759+1)))</f>
        <v/>
      </c>
    </row>
    <row r="766" spans="1:1" x14ac:dyDescent="0.45">
      <c r="A766" t="str">
        <f>IF($C766="施設管理者：",IF($D766="","",(COUNTIF($C$12:C766,"施設管理者：")+INT(MAX('使用不可　（諸油脂）'!$A:$A)/100))*100),IF(OR(C766="",C766="維持管理費："),"",IF(C764="施設管理者：",A764+1,A760+1)))</f>
        <v/>
      </c>
    </row>
    <row r="767" spans="1:1" x14ac:dyDescent="0.45">
      <c r="A767" t="str">
        <f>IF($C767="施設管理者：",IF($D767="","",(COUNTIF($C$12:C767,"施設管理者：")+INT(MAX('使用不可　（諸油脂）'!$A:$A)/100))*100),IF(OR(C767="",C767="維持管理費："),"",IF(C765="施設管理者：",A765+1,A761+1)))</f>
        <v/>
      </c>
    </row>
    <row r="768" spans="1:1" x14ac:dyDescent="0.45">
      <c r="A768" t="str">
        <f>IF($C768="施設管理者：",IF($D768="","",(COUNTIF($C$12:C768,"施設管理者：")+INT(MAX('使用不可　（諸油脂）'!$A:$A)/100))*100),IF(OR(C768="",C768="維持管理費："),"",IF(C766="施設管理者：",A766+1,A762+1)))</f>
        <v/>
      </c>
    </row>
    <row r="769" spans="1:1" x14ac:dyDescent="0.45">
      <c r="A769" t="str">
        <f>IF($C769="施設管理者：",IF($D769="","",(COUNTIF($C$12:C769,"施設管理者：")+INT(MAX('使用不可　（諸油脂）'!$A:$A)/100))*100),IF(OR(C769="",C769="維持管理費："),"",IF(C767="施設管理者：",A767+1,A763+1)))</f>
        <v/>
      </c>
    </row>
    <row r="770" spans="1:1" x14ac:dyDescent="0.45">
      <c r="A770" t="str">
        <f>IF($C770="施設管理者：",IF($D770="","",(COUNTIF($C$12:C770,"施設管理者：")+INT(MAX('使用不可　（諸油脂）'!$A:$A)/100))*100),IF(OR(C770="",C770="維持管理費："),"",IF(C768="施設管理者：",A768+1,A764+1)))</f>
        <v/>
      </c>
    </row>
    <row r="771" spans="1:1" x14ac:dyDescent="0.45">
      <c r="A771" t="str">
        <f>IF($C771="施設管理者：",IF($D771="","",(COUNTIF($C$12:C771,"施設管理者：")+INT(MAX('使用不可　（諸油脂）'!$A:$A)/100))*100),IF(OR(C771="",C771="維持管理費："),"",IF(C769="施設管理者：",A769+1,A765+1)))</f>
        <v/>
      </c>
    </row>
    <row r="772" spans="1:1" x14ac:dyDescent="0.45">
      <c r="A772" t="str">
        <f>IF($C772="施設管理者：",IF($D772="","",(COUNTIF($C$12:C772,"施設管理者：")+INT(MAX('使用不可　（諸油脂）'!$A:$A)/100))*100),IF(OR(C772="",C772="維持管理費："),"",IF(C770="施設管理者：",A770+1,A766+1)))</f>
        <v/>
      </c>
    </row>
    <row r="773" spans="1:1" x14ac:dyDescent="0.45">
      <c r="A773" t="str">
        <f>IF($C773="施設管理者：",IF($D773="","",(COUNTIF($C$12:C773,"施設管理者：")+INT(MAX('使用不可　（諸油脂）'!$A:$A)/100))*100),IF(OR(C773="",C773="維持管理費："),"",IF(C771="施設管理者：",A771+1,A767+1)))</f>
        <v/>
      </c>
    </row>
    <row r="774" spans="1:1" x14ac:dyDescent="0.45">
      <c r="A774" t="str">
        <f>IF($C774="施設管理者：",IF($D774="","",(COUNTIF($C$12:C774,"施設管理者：")+INT(MAX('使用不可　（諸油脂）'!$A:$A)/100))*100),IF(OR(C774="",C774="維持管理費："),"",IF(C772="施設管理者：",A772+1,A768+1)))</f>
        <v/>
      </c>
    </row>
    <row r="775" spans="1:1" x14ac:dyDescent="0.45">
      <c r="A775" t="str">
        <f>IF($C775="施設管理者：",IF($D775="","",(COUNTIF($C$12:C775,"施設管理者：")+INT(MAX('使用不可　（諸油脂）'!$A:$A)/100))*100),IF(OR(C775="",C775="維持管理費："),"",IF(C773="施設管理者：",A773+1,A769+1)))</f>
        <v/>
      </c>
    </row>
    <row r="776" spans="1:1" x14ac:dyDescent="0.45">
      <c r="A776" t="str">
        <f>IF($C776="施設管理者：",IF($D776="","",(COUNTIF($C$12:C776,"施設管理者：")+INT(MAX('使用不可　（諸油脂）'!$A:$A)/100))*100),IF(OR(C776="",C776="維持管理費："),"",IF(C774="施設管理者：",A774+1,A770+1)))</f>
        <v/>
      </c>
    </row>
    <row r="777" spans="1:1" x14ac:dyDescent="0.45">
      <c r="A777" t="str">
        <f>IF($C777="施設管理者：",IF($D777="","",(COUNTIF($C$12:C777,"施設管理者：")+INT(MAX('使用不可　（諸油脂）'!$A:$A)/100))*100),IF(OR(C777="",C777="維持管理費："),"",IF(C775="施設管理者：",A775+1,A771+1)))</f>
        <v/>
      </c>
    </row>
    <row r="778" spans="1:1" x14ac:dyDescent="0.45">
      <c r="A778" t="str">
        <f>IF($C778="施設管理者：",IF($D778="","",(COUNTIF($C$12:C778,"施設管理者：")+INT(MAX('使用不可　（諸油脂）'!$A:$A)/100))*100),IF(OR(C778="",C778="維持管理費："),"",IF(C776="施設管理者：",A776+1,A772+1)))</f>
        <v/>
      </c>
    </row>
    <row r="779" spans="1:1" x14ac:dyDescent="0.45">
      <c r="A779" t="str">
        <f>IF($C779="施設管理者：",IF($D779="","",(COUNTIF($C$12:C779,"施設管理者：")+INT(MAX('使用不可　（諸油脂）'!$A:$A)/100))*100),IF(OR(C779="",C779="維持管理費："),"",IF(C777="施設管理者：",A777+1,A773+1)))</f>
        <v/>
      </c>
    </row>
    <row r="780" spans="1:1" x14ac:dyDescent="0.45">
      <c r="A780" t="str">
        <f>IF($C780="施設管理者：",IF($D780="","",(COUNTIF($C$12:C780,"施設管理者：")+INT(MAX('使用不可　（諸油脂）'!$A:$A)/100))*100),IF(OR(C780="",C780="維持管理費："),"",IF(C778="施設管理者：",A778+1,A774+1)))</f>
        <v/>
      </c>
    </row>
    <row r="781" spans="1:1" x14ac:dyDescent="0.45">
      <c r="A781" t="str">
        <f>IF($C781="施設管理者：",IF($D781="","",(COUNTIF($C$12:C781,"施設管理者：")+INT(MAX('使用不可　（諸油脂）'!$A:$A)/100))*100),IF(OR(C781="",C781="維持管理費："),"",IF(C779="施設管理者：",A779+1,A775+1)))</f>
        <v/>
      </c>
    </row>
    <row r="782" spans="1:1" x14ac:dyDescent="0.45">
      <c r="A782" t="str">
        <f>IF($C782="施設管理者：",IF($D782="","",(COUNTIF($C$12:C782,"施設管理者：")+INT(MAX('使用不可　（諸油脂）'!$A:$A)/100))*100),IF(OR(C782="",C782="維持管理費："),"",IF(C780="施設管理者：",A780+1,A776+1)))</f>
        <v/>
      </c>
    </row>
    <row r="783" spans="1:1" x14ac:dyDescent="0.45">
      <c r="A783" t="str">
        <f>IF($C783="施設管理者：",IF($D783="","",(COUNTIF($C$12:C783,"施設管理者：")+INT(MAX('使用不可　（諸油脂）'!$A:$A)/100))*100),IF(OR(C783="",C783="維持管理費："),"",IF(C781="施設管理者：",A781+1,A777+1)))</f>
        <v/>
      </c>
    </row>
    <row r="784" spans="1:1" x14ac:dyDescent="0.45">
      <c r="A784" t="str">
        <f>IF($C784="施設管理者：",IF($D784="","",(COUNTIF($C$12:C784,"施設管理者：")+INT(MAX('使用不可　（諸油脂）'!$A:$A)/100))*100),IF(OR(C784="",C784="維持管理費："),"",IF(C782="施設管理者：",A782+1,A778+1)))</f>
        <v/>
      </c>
    </row>
    <row r="785" spans="1:1" x14ac:dyDescent="0.45">
      <c r="A785" t="str">
        <f>IF($C785="施設管理者：",IF($D785="","",(COUNTIF($C$12:C785,"施設管理者：")+INT(MAX('使用不可　（諸油脂）'!$A:$A)/100))*100),IF(OR(C785="",C785="維持管理費："),"",IF(C783="施設管理者：",A783+1,A779+1)))</f>
        <v/>
      </c>
    </row>
    <row r="786" spans="1:1" x14ac:dyDescent="0.45">
      <c r="A786" t="str">
        <f>IF($C786="施設管理者：",IF($D786="","",(COUNTIF($C$12:C786,"施設管理者：")+INT(MAX('使用不可　（諸油脂）'!$A:$A)/100))*100),IF(OR(C786="",C786="維持管理費："),"",IF(C784="施設管理者：",A784+1,A780+1)))</f>
        <v/>
      </c>
    </row>
    <row r="787" spans="1:1" x14ac:dyDescent="0.45">
      <c r="A787" t="str">
        <f>IF($C787="施設管理者：",IF($D787="","",(COUNTIF($C$12:C787,"施設管理者：")+INT(MAX('使用不可　（諸油脂）'!$A:$A)/100))*100),IF(OR(C787="",C787="維持管理費："),"",IF(C785="施設管理者：",A785+1,A781+1)))</f>
        <v/>
      </c>
    </row>
    <row r="788" spans="1:1" x14ac:dyDescent="0.45">
      <c r="A788" t="str">
        <f>IF($C788="施設管理者：",IF($D788="","",(COUNTIF($C$12:C788,"施設管理者：")+INT(MAX('使用不可　（諸油脂）'!$A:$A)/100))*100),IF(OR(C788="",C788="維持管理費："),"",IF(C786="施設管理者：",A786+1,A782+1)))</f>
        <v/>
      </c>
    </row>
    <row r="789" spans="1:1" x14ac:dyDescent="0.45">
      <c r="A789" t="str">
        <f>IF($C789="施設管理者：",IF($D789="","",(COUNTIF($C$12:C789,"施設管理者：")+INT(MAX('使用不可　（諸油脂）'!$A:$A)/100))*100),IF(OR(C789="",C789="維持管理費："),"",IF(C787="施設管理者：",A787+1,A783+1)))</f>
        <v/>
      </c>
    </row>
    <row r="790" spans="1:1" x14ac:dyDescent="0.45">
      <c r="A790" t="str">
        <f>IF($C790="施設管理者：",IF($D790="","",(COUNTIF($C$12:C790,"施設管理者：")+INT(MAX('使用不可　（諸油脂）'!$A:$A)/100))*100),IF(OR(C790="",C790="維持管理費："),"",IF(C788="施設管理者：",A788+1,A784+1)))</f>
        <v/>
      </c>
    </row>
    <row r="791" spans="1:1" x14ac:dyDescent="0.45">
      <c r="A791" t="str">
        <f>IF($C791="施設管理者：",IF($D791="","",(COUNTIF($C$12:C791,"施設管理者：")+INT(MAX('使用不可　（諸油脂）'!$A:$A)/100))*100),IF(OR(C791="",C791="維持管理費："),"",IF(C789="施設管理者：",A789+1,A785+1)))</f>
        <v/>
      </c>
    </row>
    <row r="792" spans="1:1" x14ac:dyDescent="0.45">
      <c r="A792" t="str">
        <f>IF($C792="施設管理者：",IF($D792="","",(COUNTIF($C$12:C792,"施設管理者：")+INT(MAX('使用不可　（諸油脂）'!$A:$A)/100))*100),IF(OR(C792="",C792="維持管理費："),"",IF(C790="施設管理者：",A790+1,A786+1)))</f>
        <v/>
      </c>
    </row>
    <row r="793" spans="1:1" x14ac:dyDescent="0.45">
      <c r="A793" t="str">
        <f>IF($C793="施設管理者：",IF($D793="","",(COUNTIF($C$12:C793,"施設管理者：")+INT(MAX('使用不可　（諸油脂）'!$A:$A)/100))*100),IF(OR(C793="",C793="維持管理費："),"",IF(C791="施設管理者：",A791+1,A787+1)))</f>
        <v/>
      </c>
    </row>
    <row r="794" spans="1:1" x14ac:dyDescent="0.45">
      <c r="A794" t="str">
        <f>IF($C794="施設管理者：",IF($D794="","",(COUNTIF($C$12:C794,"施設管理者：")+INT(MAX('使用不可　（諸油脂）'!$A:$A)/100))*100),IF(OR(C794="",C794="維持管理費："),"",IF(C792="施設管理者：",A792+1,A788+1)))</f>
        <v/>
      </c>
    </row>
    <row r="795" spans="1:1" x14ac:dyDescent="0.45">
      <c r="A795" t="str">
        <f>IF($C795="施設管理者：",IF($D795="","",(COUNTIF($C$12:C795,"施設管理者：")+INT(MAX('使用不可　（諸油脂）'!$A:$A)/100))*100),IF(OR(C795="",C795="維持管理費："),"",IF(C793="施設管理者：",A793+1,A789+1)))</f>
        <v/>
      </c>
    </row>
    <row r="796" spans="1:1" x14ac:dyDescent="0.45">
      <c r="A796" t="str">
        <f>IF($C796="施設管理者：",IF($D796="","",(COUNTIF($C$12:C796,"施設管理者：")+INT(MAX('使用不可　（諸油脂）'!$A:$A)/100))*100),IF(OR(C796="",C796="維持管理費："),"",IF(C794="施設管理者：",A794+1,A790+1)))</f>
        <v/>
      </c>
    </row>
    <row r="797" spans="1:1" x14ac:dyDescent="0.45">
      <c r="A797" t="str">
        <f>IF($C797="施設管理者：",IF($D797="","",(COUNTIF($C$12:C797,"施設管理者：")+INT(MAX('使用不可　（諸油脂）'!$A:$A)/100))*100),IF(OR(C797="",C797="維持管理費："),"",IF(C795="施設管理者：",A795+1,A791+1)))</f>
        <v/>
      </c>
    </row>
    <row r="798" spans="1:1" x14ac:dyDescent="0.45">
      <c r="A798" t="str">
        <f>IF($C798="施設管理者：",IF($D798="","",(COUNTIF($C$12:C798,"施設管理者：")+INT(MAX('使用不可　（諸油脂）'!$A:$A)/100))*100),IF(OR(C798="",C798="維持管理費："),"",IF(C796="施設管理者：",A796+1,A792+1)))</f>
        <v/>
      </c>
    </row>
    <row r="799" spans="1:1" x14ac:dyDescent="0.45">
      <c r="A799" t="str">
        <f>IF($C799="施設管理者：",IF($D799="","",(COUNTIF($C$12:C799,"施設管理者：")+INT(MAX('使用不可　（諸油脂）'!$A:$A)/100))*100),IF(OR(C799="",C799="維持管理費："),"",IF(C797="施設管理者：",A797+1,A793+1)))</f>
        <v/>
      </c>
    </row>
    <row r="800" spans="1:1" x14ac:dyDescent="0.45">
      <c r="A800" t="str">
        <f>IF($C800="施設管理者：",IF($D800="","",(COUNTIF($C$12:C800,"施設管理者：")+INT(MAX('使用不可　（諸油脂）'!$A:$A)/100))*100),IF(OR(C800="",C800="維持管理費："),"",IF(C798="施設管理者：",A798+1,A794+1)))</f>
        <v/>
      </c>
    </row>
    <row r="801" spans="1:1" x14ac:dyDescent="0.45">
      <c r="A801" t="str">
        <f>IF($C801="施設管理者：",IF($D801="","",(COUNTIF($C$12:C801,"施設管理者：")+INT(MAX('使用不可　（諸油脂）'!$A:$A)/100))*100),IF(OR(C801="",C801="維持管理費："),"",IF(C799="施設管理者：",A799+1,A795+1)))</f>
        <v/>
      </c>
    </row>
    <row r="802" spans="1:1" x14ac:dyDescent="0.45">
      <c r="A802" t="str">
        <f>IF($C802="施設管理者：",IF($D802="","",(COUNTIF($C$12:C802,"施設管理者：")+INT(MAX('使用不可　（諸油脂）'!$A:$A)/100))*100),IF(OR(C802="",C802="維持管理費："),"",IF(C800="施設管理者：",A800+1,A796+1)))</f>
        <v/>
      </c>
    </row>
    <row r="803" spans="1:1" x14ac:dyDescent="0.45">
      <c r="A803" t="str">
        <f>IF($C803="施設管理者：",IF($D803="","",(COUNTIF($C$12:C803,"施設管理者：")+INT(MAX('使用不可　（諸油脂）'!$A:$A)/100))*100),IF(OR(C803="",C803="維持管理費："),"",IF(C801="施設管理者：",A801+1,A797+1)))</f>
        <v/>
      </c>
    </row>
    <row r="804" spans="1:1" x14ac:dyDescent="0.45">
      <c r="A804" t="str">
        <f>IF($C804="施設管理者：",IF($D804="","",(COUNTIF($C$12:C804,"施設管理者：")+INT(MAX('使用不可　（諸油脂）'!$A:$A)/100))*100),IF(OR(C804="",C804="維持管理費："),"",IF(C802="施設管理者：",A802+1,A798+1)))</f>
        <v/>
      </c>
    </row>
    <row r="805" spans="1:1" x14ac:dyDescent="0.45">
      <c r="A805" t="str">
        <f>IF($C805="施設管理者：",IF($D805="","",(COUNTIF($C$12:C805,"施設管理者：")+INT(MAX('使用不可　（諸油脂）'!$A:$A)/100))*100),IF(OR(C805="",C805="維持管理費："),"",IF(C803="施設管理者：",A803+1,A799+1)))</f>
        <v/>
      </c>
    </row>
    <row r="806" spans="1:1" x14ac:dyDescent="0.45">
      <c r="A806" t="str">
        <f>IF($C806="施設管理者：",IF($D806="","",(COUNTIF($C$12:C806,"施設管理者：")+INT(MAX('使用不可　（諸油脂）'!$A:$A)/100))*100),IF(OR(C806="",C806="維持管理費："),"",IF(C804="施設管理者：",A804+1,A800+1)))</f>
        <v/>
      </c>
    </row>
    <row r="807" spans="1:1" x14ac:dyDescent="0.45">
      <c r="A807" t="str">
        <f>IF($C807="施設管理者：",IF($D807="","",(COUNTIF($C$12:C807,"施設管理者：")+INT(MAX('使用不可　（諸油脂）'!$A:$A)/100))*100),IF(OR(C807="",C807="維持管理費："),"",IF(C805="施設管理者：",A805+1,A801+1)))</f>
        <v/>
      </c>
    </row>
    <row r="808" spans="1:1" x14ac:dyDescent="0.45">
      <c r="A808" t="str">
        <f>IF($C808="施設管理者：",IF($D808="","",(COUNTIF($C$12:C808,"施設管理者：")+INT(MAX('使用不可　（諸油脂）'!$A:$A)/100))*100),IF(OR(C808="",C808="維持管理費："),"",IF(C806="施設管理者：",A806+1,A802+1)))</f>
        <v/>
      </c>
    </row>
    <row r="809" spans="1:1" x14ac:dyDescent="0.45">
      <c r="A809" t="str">
        <f>IF($C809="施設管理者：",IF($D809="","",(COUNTIF($C$12:C809,"施設管理者：")+INT(MAX('使用不可　（諸油脂）'!$A:$A)/100))*100),IF(OR(C809="",C809="維持管理費："),"",IF(C807="施設管理者：",A807+1,A803+1)))</f>
        <v/>
      </c>
    </row>
    <row r="810" spans="1:1" x14ac:dyDescent="0.45">
      <c r="A810" t="str">
        <f>IF($C810="施設管理者：",IF($D810="","",(COUNTIF($C$12:C810,"施設管理者：")+INT(MAX('使用不可　（諸油脂）'!$A:$A)/100))*100),IF(OR(C810="",C810="維持管理費："),"",IF(C808="施設管理者：",A808+1,A804+1)))</f>
        <v/>
      </c>
    </row>
    <row r="811" spans="1:1" x14ac:dyDescent="0.45">
      <c r="A811" t="str">
        <f>IF($C811="施設管理者：",IF($D811="","",(COUNTIF($C$12:C811,"施設管理者：")+INT(MAX('使用不可　（諸油脂）'!$A:$A)/100))*100),IF(OR(C811="",C811="維持管理費："),"",IF(C809="施設管理者：",A809+1,A805+1)))</f>
        <v/>
      </c>
    </row>
    <row r="812" spans="1:1" x14ac:dyDescent="0.45">
      <c r="A812" t="str">
        <f>IF($C812="施設管理者：",IF($D812="","",(COUNTIF($C$12:C812,"施設管理者：")+INT(MAX('使用不可　（諸油脂）'!$A:$A)/100))*100),IF(OR(C812="",C812="維持管理費："),"",IF(C810="施設管理者：",A810+1,A806+1)))</f>
        <v/>
      </c>
    </row>
    <row r="813" spans="1:1" x14ac:dyDescent="0.45">
      <c r="A813" t="str">
        <f>IF($C813="施設管理者：",IF($D813="","",(COUNTIF($C$12:C813,"施設管理者：")+INT(MAX('使用不可　（諸油脂）'!$A:$A)/100))*100),IF(OR(C813="",C813="維持管理費："),"",IF(C811="施設管理者：",A811+1,A807+1)))</f>
        <v/>
      </c>
    </row>
    <row r="814" spans="1:1" x14ac:dyDescent="0.45">
      <c r="A814" t="str">
        <f>IF($C814="施設管理者：",IF($D814="","",(COUNTIF($C$12:C814,"施設管理者：")+INT(MAX('使用不可　（諸油脂）'!$A:$A)/100))*100),IF(OR(C814="",C814="維持管理費："),"",IF(C812="施設管理者：",A812+1,A808+1)))</f>
        <v/>
      </c>
    </row>
    <row r="815" spans="1:1" x14ac:dyDescent="0.45">
      <c r="A815" t="str">
        <f>IF($C815="施設管理者：",IF($D815="","",(COUNTIF($C$12:C815,"施設管理者：")+INT(MAX('使用不可　（諸油脂）'!$A:$A)/100))*100),IF(OR(C815="",C815="維持管理費："),"",IF(C813="施設管理者：",A813+1,A809+1)))</f>
        <v/>
      </c>
    </row>
    <row r="816" spans="1:1" x14ac:dyDescent="0.45">
      <c r="A816" t="str">
        <f>IF($C816="施設管理者：",IF($D816="","",(COUNTIF($C$12:C816,"施設管理者：")+INT(MAX('使用不可　（諸油脂）'!$A:$A)/100))*100),IF(OR(C816="",C816="維持管理費："),"",IF(C814="施設管理者：",A814+1,A810+1)))</f>
        <v/>
      </c>
    </row>
    <row r="817" spans="1:1" x14ac:dyDescent="0.45">
      <c r="A817" t="str">
        <f>IF($C817="施設管理者：",IF($D817="","",(COUNTIF($C$12:C817,"施設管理者：")+INT(MAX('使用不可　（諸油脂）'!$A:$A)/100))*100),IF(OR(C817="",C817="維持管理費："),"",IF(C815="施設管理者：",A815+1,A811+1)))</f>
        <v/>
      </c>
    </row>
    <row r="818" spans="1:1" x14ac:dyDescent="0.45">
      <c r="A818" t="str">
        <f>IF($C818="施設管理者：",IF($D818="","",(COUNTIF($C$12:C818,"施設管理者：")+INT(MAX('使用不可　（諸油脂）'!$A:$A)/100))*100),IF(OR(C818="",C818="維持管理費："),"",IF(C816="施設管理者：",A816+1,A812+1)))</f>
        <v/>
      </c>
    </row>
    <row r="819" spans="1:1" x14ac:dyDescent="0.45">
      <c r="A819" t="str">
        <f>IF($C819="施設管理者：",IF($D819="","",(COUNTIF($C$12:C819,"施設管理者：")+INT(MAX('使用不可　（諸油脂）'!$A:$A)/100))*100),IF(OR(C819="",C819="維持管理費："),"",IF(C817="施設管理者：",A817+1,A813+1)))</f>
        <v/>
      </c>
    </row>
    <row r="820" spans="1:1" x14ac:dyDescent="0.45">
      <c r="A820" t="str">
        <f>IF($C820="施設管理者：",IF($D820="","",(COUNTIF($C$12:C820,"施設管理者：")+INT(MAX('使用不可　（諸油脂）'!$A:$A)/100))*100),IF(OR(C820="",C820="維持管理費："),"",IF(C818="施設管理者：",A818+1,A814+1)))</f>
        <v/>
      </c>
    </row>
    <row r="821" spans="1:1" x14ac:dyDescent="0.45">
      <c r="A821" t="str">
        <f>IF($C821="施設管理者：",IF($D821="","",(COUNTIF($C$12:C821,"施設管理者：")+INT(MAX('使用不可　（諸油脂）'!$A:$A)/100))*100),IF(OR(C821="",C821="維持管理費："),"",IF(C819="施設管理者：",A819+1,A815+1)))</f>
        <v/>
      </c>
    </row>
    <row r="822" spans="1:1" x14ac:dyDescent="0.45">
      <c r="A822" t="str">
        <f>IF($C822="施設管理者：",IF($D822="","",(COUNTIF($C$12:C822,"施設管理者：")+INT(MAX('使用不可　（諸油脂）'!$A:$A)/100))*100),IF(OR(C822="",C822="維持管理費："),"",IF(C820="施設管理者：",A820+1,A816+1)))</f>
        <v/>
      </c>
    </row>
    <row r="823" spans="1:1" x14ac:dyDescent="0.45">
      <c r="A823" t="str">
        <f>IF($C823="施設管理者：",IF($D823="","",(COUNTIF($C$12:C823,"施設管理者：")+INT(MAX('使用不可　（諸油脂）'!$A:$A)/100))*100),IF(OR(C823="",C823="維持管理費："),"",IF(C821="施設管理者：",A821+1,A817+1)))</f>
        <v/>
      </c>
    </row>
    <row r="824" spans="1:1" x14ac:dyDescent="0.45">
      <c r="A824" t="str">
        <f>IF($C824="施設管理者：",IF($D824="","",(COUNTIF($C$12:C824,"施設管理者：")+INT(MAX('使用不可　（諸油脂）'!$A:$A)/100))*100),IF(OR(C824="",C824="維持管理費："),"",IF(C822="施設管理者：",A822+1,A818+1)))</f>
        <v/>
      </c>
    </row>
    <row r="825" spans="1:1" x14ac:dyDescent="0.45">
      <c r="A825" t="str">
        <f>IF($C825="施設管理者：",IF($D825="","",(COUNTIF($C$12:C825,"施設管理者：")+INT(MAX('使用不可　（諸油脂）'!$A:$A)/100))*100),IF(OR(C825="",C825="維持管理費："),"",IF(C823="施設管理者：",A823+1,A819+1)))</f>
        <v/>
      </c>
    </row>
    <row r="826" spans="1:1" x14ac:dyDescent="0.45">
      <c r="A826" t="str">
        <f>IF($C826="施設管理者：",IF($D826="","",(COUNTIF($C$12:C826,"施設管理者：")+INT(MAX('使用不可　（諸油脂）'!$A:$A)/100))*100),IF(OR(C826="",C826="維持管理費："),"",IF(C824="施設管理者：",A824+1,A820+1)))</f>
        <v/>
      </c>
    </row>
    <row r="827" spans="1:1" x14ac:dyDescent="0.45">
      <c r="A827" t="str">
        <f>IF($C827="施設管理者：",IF($D827="","",(COUNTIF($C$12:C827,"施設管理者：")+INT(MAX('使用不可　（諸油脂）'!$A:$A)/100))*100),IF(OR(C827="",C827="維持管理費："),"",IF(C825="施設管理者：",A825+1,A821+1)))</f>
        <v/>
      </c>
    </row>
    <row r="828" spans="1:1" x14ac:dyDescent="0.45">
      <c r="A828" t="str">
        <f>IF($C828="施設管理者：",IF($D828="","",(COUNTIF($C$12:C828,"施設管理者：")+INT(MAX('使用不可　（諸油脂）'!$A:$A)/100))*100),IF(OR(C828="",C828="維持管理費："),"",IF(C826="施設管理者：",A826+1,A822+1)))</f>
        <v/>
      </c>
    </row>
    <row r="829" spans="1:1" x14ac:dyDescent="0.45">
      <c r="A829" t="str">
        <f>IF($C829="施設管理者：",IF($D829="","",(COUNTIF($C$12:C829,"施設管理者：")+INT(MAX('使用不可　（諸油脂）'!$A:$A)/100))*100),IF(OR(C829="",C829="維持管理費："),"",IF(C827="施設管理者：",A827+1,A823+1)))</f>
        <v/>
      </c>
    </row>
    <row r="830" spans="1:1" x14ac:dyDescent="0.45">
      <c r="A830" t="str">
        <f>IF($C830="施設管理者：",IF($D830="","",(COUNTIF($C$12:C830,"施設管理者：")+INT(MAX('使用不可　（諸油脂）'!$A:$A)/100))*100),IF(OR(C830="",C830="維持管理費："),"",IF(C828="施設管理者：",A828+1,A824+1)))</f>
        <v/>
      </c>
    </row>
    <row r="831" spans="1:1" x14ac:dyDescent="0.45">
      <c r="A831" t="str">
        <f>IF($C831="施設管理者：",IF($D831="","",(COUNTIF($C$12:C831,"施設管理者：")+INT(MAX('使用不可　（諸油脂）'!$A:$A)/100))*100),IF(OR(C831="",C831="維持管理費："),"",IF(C829="施設管理者：",A829+1,A825+1)))</f>
        <v/>
      </c>
    </row>
    <row r="832" spans="1:1" x14ac:dyDescent="0.45">
      <c r="A832" t="str">
        <f>IF($C832="施設管理者：",IF($D832="","",(COUNTIF($C$12:C832,"施設管理者：")+INT(MAX('使用不可　（諸油脂）'!$A:$A)/100))*100),IF(OR(C832="",C832="維持管理費："),"",IF(C830="施設管理者：",A830+1,A826+1)))</f>
        <v/>
      </c>
    </row>
    <row r="833" spans="1:1" x14ac:dyDescent="0.45">
      <c r="A833" t="str">
        <f>IF($C833="施設管理者：",IF($D833="","",(COUNTIF($C$12:C833,"施設管理者：")+INT(MAX('使用不可　（諸油脂）'!$A:$A)/100))*100),IF(OR(C833="",C833="維持管理費："),"",IF(C831="施設管理者：",A831+1,A827+1)))</f>
        <v/>
      </c>
    </row>
    <row r="834" spans="1:1" x14ac:dyDescent="0.45">
      <c r="A834" t="str">
        <f>IF($C834="施設管理者：",IF($D834="","",(COUNTIF($C$12:C834,"施設管理者：")+INT(MAX('使用不可　（諸油脂）'!$A:$A)/100))*100),IF(OR(C834="",C834="維持管理費："),"",IF(C832="施設管理者：",A832+1,A828+1)))</f>
        <v/>
      </c>
    </row>
    <row r="835" spans="1:1" x14ac:dyDescent="0.45">
      <c r="A835" t="str">
        <f>IF($C835="施設管理者：",IF($D835="","",(COUNTIF($C$12:C835,"施設管理者：")+INT(MAX('使用不可　（諸油脂）'!$A:$A)/100))*100),IF(OR(C835="",C835="維持管理費："),"",IF(C833="施設管理者：",A833+1,A829+1)))</f>
        <v/>
      </c>
    </row>
    <row r="836" spans="1:1" x14ac:dyDescent="0.45">
      <c r="A836" t="str">
        <f>IF($C836="施設管理者：",IF($D836="","",(COUNTIF($C$12:C836,"施設管理者：")+INT(MAX('使用不可　（諸油脂）'!$A:$A)/100))*100),IF(OR(C836="",C836="維持管理費："),"",IF(C834="施設管理者：",A834+1,A830+1)))</f>
        <v/>
      </c>
    </row>
    <row r="837" spans="1:1" x14ac:dyDescent="0.45">
      <c r="A837" t="str">
        <f>IF($C837="施設管理者：",IF($D837="","",(COUNTIF($C$12:C837,"施設管理者：")+INT(MAX('使用不可　（諸油脂）'!$A:$A)/100))*100),IF(OR(C837="",C837="維持管理費："),"",IF(C835="施設管理者：",A835+1,A831+1)))</f>
        <v/>
      </c>
    </row>
    <row r="838" spans="1:1" x14ac:dyDescent="0.45">
      <c r="A838" t="str">
        <f>IF($C838="施設管理者：",IF($D838="","",(COUNTIF($C$12:C838,"施設管理者：")+INT(MAX('使用不可　（諸油脂）'!$A:$A)/100))*100),IF(OR(C838="",C838="維持管理費："),"",IF(C836="施設管理者：",A836+1,A832+1)))</f>
        <v/>
      </c>
    </row>
    <row r="839" spans="1:1" x14ac:dyDescent="0.45">
      <c r="A839" t="str">
        <f>IF($C839="施設管理者：",IF($D839="","",(COUNTIF($C$12:C839,"施設管理者：")+INT(MAX('使用不可　（諸油脂）'!$A:$A)/100))*100),IF(OR(C839="",C839="維持管理費："),"",IF(C837="施設管理者：",A837+1,A833+1)))</f>
        <v/>
      </c>
    </row>
    <row r="840" spans="1:1" x14ac:dyDescent="0.45">
      <c r="A840" t="str">
        <f>IF($C840="施設管理者：",IF($D840="","",(COUNTIF($C$12:C840,"施設管理者：")+INT(MAX('使用不可　（諸油脂）'!$A:$A)/100))*100),IF(OR(C840="",C840="維持管理費："),"",IF(C838="施設管理者：",A838+1,A834+1)))</f>
        <v/>
      </c>
    </row>
    <row r="841" spans="1:1" x14ac:dyDescent="0.45">
      <c r="A841" t="str">
        <f>IF($C841="施設管理者：",IF($D841="","",(COUNTIF($C$12:C841,"施設管理者：")+INT(MAX('使用不可　（諸油脂）'!$A:$A)/100))*100),IF(OR(C841="",C841="維持管理費："),"",IF(C839="施設管理者：",A839+1,A835+1)))</f>
        <v/>
      </c>
    </row>
    <row r="842" spans="1:1" x14ac:dyDescent="0.45">
      <c r="A842" t="str">
        <f>IF($C842="施設管理者：",IF($D842="","",(COUNTIF($C$12:C842,"施設管理者：")+INT(MAX('使用不可　（諸油脂）'!$A:$A)/100))*100),IF(OR(C842="",C842="維持管理費："),"",IF(C840="施設管理者：",A840+1,A836+1)))</f>
        <v/>
      </c>
    </row>
    <row r="843" spans="1:1" x14ac:dyDescent="0.45">
      <c r="A843" t="str">
        <f>IF($C843="施設管理者：",IF($D843="","",(COUNTIF($C$12:C843,"施設管理者：")+INT(MAX('使用不可　（諸油脂）'!$A:$A)/100))*100),IF(OR(C843="",C843="維持管理費："),"",IF(C841="施設管理者：",A841+1,A837+1)))</f>
        <v/>
      </c>
    </row>
    <row r="844" spans="1:1" x14ac:dyDescent="0.45">
      <c r="A844" t="str">
        <f>IF($C844="施設管理者：",IF($D844="","",(COUNTIF($C$12:C844,"施設管理者：")+INT(MAX('使用不可　（諸油脂）'!$A:$A)/100))*100),IF(OR(C844="",C844="維持管理費："),"",IF(C842="施設管理者：",A842+1,A838+1)))</f>
        <v/>
      </c>
    </row>
    <row r="845" spans="1:1" x14ac:dyDescent="0.45">
      <c r="A845" t="str">
        <f>IF($C845="施設管理者：",IF($D845="","",(COUNTIF($C$12:C845,"施設管理者：")+INT(MAX('使用不可　（諸油脂）'!$A:$A)/100))*100),IF(OR(C845="",C845="維持管理費："),"",IF(C843="施設管理者：",A843+1,A839+1)))</f>
        <v/>
      </c>
    </row>
    <row r="846" spans="1:1" x14ac:dyDescent="0.45">
      <c r="A846" t="str">
        <f>IF($C846="施設管理者：",IF($D846="","",(COUNTIF($C$12:C846,"施設管理者：")+INT(MAX('使用不可　（諸油脂）'!$A:$A)/100))*100),IF(OR(C846="",C846="維持管理費："),"",IF(C844="施設管理者：",A844+1,A840+1)))</f>
        <v/>
      </c>
    </row>
    <row r="847" spans="1:1" x14ac:dyDescent="0.45">
      <c r="A847" t="str">
        <f>IF($C847="施設管理者：",IF($D847="","",(COUNTIF($C$12:C847,"施設管理者：")+INT(MAX('使用不可　（諸油脂）'!$A:$A)/100))*100),IF(OR(C847="",C847="維持管理費："),"",IF(C845="施設管理者：",A845+1,A841+1)))</f>
        <v/>
      </c>
    </row>
    <row r="848" spans="1:1" x14ac:dyDescent="0.45">
      <c r="A848" t="str">
        <f>IF($C848="施設管理者：",IF($D848="","",(COUNTIF($C$12:C848,"施設管理者：")+INT(MAX('使用不可　（諸油脂）'!$A:$A)/100))*100),IF(OR(C848="",C848="維持管理費："),"",IF(C846="施設管理者：",A846+1,A842+1)))</f>
        <v/>
      </c>
    </row>
    <row r="849" spans="1:1" x14ac:dyDescent="0.45">
      <c r="A849" t="str">
        <f>IF($C849="施設管理者：",IF($D849="","",(COUNTIF($C$12:C849,"施設管理者：")+INT(MAX('使用不可　（諸油脂）'!$A:$A)/100))*100),IF(OR(C849="",C849="維持管理費："),"",IF(C847="施設管理者：",A847+1,A843+1)))</f>
        <v/>
      </c>
    </row>
    <row r="850" spans="1:1" x14ac:dyDescent="0.45">
      <c r="A850" t="str">
        <f>IF($C850="施設管理者：",IF($D850="","",(COUNTIF($C$12:C850,"施設管理者：")+INT(MAX('使用不可　（諸油脂）'!$A:$A)/100))*100),IF(OR(C850="",C850="維持管理費："),"",IF(C848="施設管理者：",A848+1,A844+1)))</f>
        <v/>
      </c>
    </row>
    <row r="851" spans="1:1" x14ac:dyDescent="0.45">
      <c r="A851" t="str">
        <f>IF($C851="施設管理者：",IF($D851="","",(COUNTIF($C$12:C851,"施設管理者：")+INT(MAX('使用不可　（諸油脂）'!$A:$A)/100))*100),IF(OR(C851="",C851="維持管理費："),"",IF(C849="施設管理者：",A849+1,A845+1)))</f>
        <v/>
      </c>
    </row>
    <row r="852" spans="1:1" x14ac:dyDescent="0.45">
      <c r="A852" t="str">
        <f>IF($C852="施設管理者：",IF($D852="","",(COUNTIF($C$12:C852,"施設管理者：")+INT(MAX('使用不可　（諸油脂）'!$A:$A)/100))*100),IF(OR(C852="",C852="維持管理費："),"",IF(C850="施設管理者：",A850+1,A846+1)))</f>
        <v/>
      </c>
    </row>
    <row r="853" spans="1:1" x14ac:dyDescent="0.45">
      <c r="A853" t="str">
        <f>IF($C853="施設管理者：",IF($D853="","",(COUNTIF($C$12:C853,"施設管理者：")+INT(MAX('使用不可　（諸油脂）'!$A:$A)/100))*100),IF(OR(C853="",C853="維持管理費："),"",IF(C851="施設管理者：",A851+1,A847+1)))</f>
        <v/>
      </c>
    </row>
    <row r="854" spans="1:1" x14ac:dyDescent="0.45">
      <c r="A854" t="str">
        <f>IF($C854="施設管理者：",IF($D854="","",(COUNTIF($C$12:C854,"施設管理者：")+INT(MAX('使用不可　（諸油脂）'!$A:$A)/100))*100),IF(OR(C854="",C854="維持管理費："),"",IF(C852="施設管理者：",A852+1,A848+1)))</f>
        <v/>
      </c>
    </row>
    <row r="855" spans="1:1" x14ac:dyDescent="0.45">
      <c r="A855" t="str">
        <f>IF($C855="施設管理者：",IF($D855="","",(COUNTIF($C$12:C855,"施設管理者：")+INT(MAX('使用不可　（諸油脂）'!$A:$A)/100))*100),IF(OR(C855="",C855="維持管理費："),"",IF(C853="施設管理者：",A853+1,A849+1)))</f>
        <v/>
      </c>
    </row>
    <row r="856" spans="1:1" x14ac:dyDescent="0.45">
      <c r="A856" t="str">
        <f>IF($C856="施設管理者：",IF($D856="","",(COUNTIF($C$12:C856,"施設管理者：")+INT(MAX('使用不可　（諸油脂）'!$A:$A)/100))*100),IF(OR(C856="",C856="維持管理費："),"",IF(C854="施設管理者：",A854+1,A850+1)))</f>
        <v/>
      </c>
    </row>
    <row r="857" spans="1:1" x14ac:dyDescent="0.45">
      <c r="A857" t="str">
        <f>IF($C857="施設管理者：",IF($D857="","",(COUNTIF($C$12:C857,"施設管理者：")+INT(MAX('使用不可　（諸油脂）'!$A:$A)/100))*100),IF(OR(C857="",C857="維持管理費："),"",IF(C855="施設管理者：",A855+1,A851+1)))</f>
        <v/>
      </c>
    </row>
    <row r="858" spans="1:1" x14ac:dyDescent="0.45">
      <c r="A858" t="str">
        <f>IF($C858="施設管理者：",IF($D858="","",(COUNTIF($C$12:C858,"施設管理者：")+INT(MAX('使用不可　（諸油脂）'!$A:$A)/100))*100),IF(OR(C858="",C858="維持管理費："),"",IF(C856="施設管理者：",A856+1,A852+1)))</f>
        <v/>
      </c>
    </row>
    <row r="859" spans="1:1" x14ac:dyDescent="0.45">
      <c r="A859" t="str">
        <f>IF($C859="施設管理者：",IF($D859="","",(COUNTIF($C$12:C859,"施設管理者：")+INT(MAX('使用不可　（諸油脂）'!$A:$A)/100))*100),IF(OR(C859="",C859="維持管理費："),"",IF(C857="施設管理者：",A857+1,A853+1)))</f>
        <v/>
      </c>
    </row>
    <row r="860" spans="1:1" x14ac:dyDescent="0.45">
      <c r="A860" t="str">
        <f>IF($C860="施設管理者：",IF($D860="","",(COUNTIF($C$12:C860,"施設管理者：")+INT(MAX('使用不可　（諸油脂）'!$A:$A)/100))*100),IF(OR(C860="",C860="維持管理費："),"",IF(C858="施設管理者：",A858+1,A854+1)))</f>
        <v/>
      </c>
    </row>
    <row r="861" spans="1:1" x14ac:dyDescent="0.45">
      <c r="A861" t="str">
        <f>IF($C861="施設管理者：",IF($D861="","",(COUNTIF($C$12:C861,"施設管理者：")+INT(MAX('使用不可　（諸油脂）'!$A:$A)/100))*100),IF(OR(C861="",C861="維持管理費："),"",IF(C859="施設管理者：",A859+1,A855+1)))</f>
        <v/>
      </c>
    </row>
    <row r="862" spans="1:1" x14ac:dyDescent="0.45">
      <c r="A862" t="str">
        <f>IF($C862="施設管理者：",IF($D862="","",(COUNTIF($C$12:C862,"施設管理者：")+INT(MAX('使用不可　（諸油脂）'!$A:$A)/100))*100),IF(OR(C862="",C862="維持管理費："),"",IF(C860="施設管理者：",A860+1,A856+1)))</f>
        <v/>
      </c>
    </row>
    <row r="863" spans="1:1" x14ac:dyDescent="0.45">
      <c r="A863" t="str">
        <f>IF($C863="施設管理者：",IF($D863="","",(COUNTIF($C$12:C863,"施設管理者：")+INT(MAX('使用不可　（諸油脂）'!$A:$A)/100))*100),IF(OR(C863="",C863="維持管理費："),"",IF(C861="施設管理者：",A861+1,A857+1)))</f>
        <v/>
      </c>
    </row>
    <row r="864" spans="1:1" x14ac:dyDescent="0.45">
      <c r="A864" t="str">
        <f>IF($C864="施設管理者：",IF($D864="","",(COUNTIF($C$12:C864,"施設管理者：")+INT(MAX('使用不可　（諸油脂）'!$A:$A)/100))*100),IF(OR(C864="",C864="維持管理費："),"",IF(C862="施設管理者：",A862+1,A858+1)))</f>
        <v/>
      </c>
    </row>
    <row r="865" spans="1:1" x14ac:dyDescent="0.45">
      <c r="A865" t="str">
        <f>IF($C865="施設管理者：",IF($D865="","",(COUNTIF($C$12:C865,"施設管理者：")+INT(MAX('使用不可　（諸油脂）'!$A:$A)/100))*100),IF(OR(C865="",C865="維持管理費："),"",IF(C863="施設管理者：",A863+1,A859+1)))</f>
        <v/>
      </c>
    </row>
    <row r="866" spans="1:1" x14ac:dyDescent="0.45">
      <c r="A866" t="str">
        <f>IF($C866="施設管理者：",IF($D866="","",(COUNTIF($C$12:C866,"施設管理者：")+INT(MAX('使用不可　（諸油脂）'!$A:$A)/100))*100),IF(OR(C866="",C866="維持管理費："),"",IF(C864="施設管理者：",A864+1,A860+1)))</f>
        <v/>
      </c>
    </row>
    <row r="867" spans="1:1" x14ac:dyDescent="0.45">
      <c r="A867" t="str">
        <f>IF($C867="施設管理者：",IF($D867="","",(COUNTIF($C$12:C867,"施設管理者：")+INT(MAX('使用不可　（諸油脂）'!$A:$A)/100))*100),IF(OR(C867="",C867="維持管理費："),"",IF(C865="施設管理者：",A865+1,A861+1)))</f>
        <v/>
      </c>
    </row>
    <row r="868" spans="1:1" x14ac:dyDescent="0.45">
      <c r="A868" t="str">
        <f>IF($C868="施設管理者：",IF($D868="","",(COUNTIF($C$12:C868,"施設管理者：")+INT(MAX('使用不可　（諸油脂）'!$A:$A)/100))*100),IF(OR(C868="",C868="維持管理費："),"",IF(C866="施設管理者：",A866+1,A862+1)))</f>
        <v/>
      </c>
    </row>
    <row r="869" spans="1:1" x14ac:dyDescent="0.45">
      <c r="A869" t="str">
        <f>IF($C869="施設管理者：",IF($D869="","",(COUNTIF($C$12:C869,"施設管理者：")+INT(MAX('使用不可　（諸油脂）'!$A:$A)/100))*100),IF(OR(C869="",C869="維持管理費："),"",IF(C867="施設管理者：",A867+1,A863+1)))</f>
        <v/>
      </c>
    </row>
    <row r="870" spans="1:1" x14ac:dyDescent="0.45">
      <c r="A870" t="str">
        <f>IF($C870="施設管理者：",IF($D870="","",(COUNTIF($C$12:C870,"施設管理者：")+INT(MAX('使用不可　（諸油脂）'!$A:$A)/100))*100),IF(OR(C870="",C870="維持管理費："),"",IF(C868="施設管理者：",A868+1,A864+1)))</f>
        <v/>
      </c>
    </row>
    <row r="871" spans="1:1" x14ac:dyDescent="0.45">
      <c r="A871" t="str">
        <f>IF($C871="施設管理者：",IF($D871="","",(COUNTIF($C$12:C871,"施設管理者：")+INT(MAX('使用不可　（諸油脂）'!$A:$A)/100))*100),IF(OR(C871="",C871="維持管理費："),"",IF(C869="施設管理者：",A869+1,A865+1)))</f>
        <v/>
      </c>
    </row>
    <row r="872" spans="1:1" x14ac:dyDescent="0.45">
      <c r="A872" t="str">
        <f>IF($C872="施設管理者：",IF($D872="","",(COUNTIF($C$12:C872,"施設管理者：")+INT(MAX('使用不可　（諸油脂）'!$A:$A)/100))*100),IF(OR(C872="",C872="維持管理費："),"",IF(C870="施設管理者：",A870+1,A866+1)))</f>
        <v/>
      </c>
    </row>
    <row r="873" spans="1:1" x14ac:dyDescent="0.45">
      <c r="A873" t="str">
        <f>IF($C873="施設管理者：",IF($D873="","",(COUNTIF($C$12:C873,"施設管理者：")+INT(MAX('使用不可　（諸油脂）'!$A:$A)/100))*100),IF(OR(C873="",C873="維持管理費："),"",IF(C871="施設管理者：",A871+1,A867+1)))</f>
        <v/>
      </c>
    </row>
    <row r="874" spans="1:1" x14ac:dyDescent="0.45">
      <c r="A874" t="str">
        <f>IF($C874="施設管理者：",IF($D874="","",(COUNTIF($C$12:C874,"施設管理者：")+INT(MAX('使用不可　（諸油脂）'!$A:$A)/100))*100),IF(OR(C874="",C874="維持管理費："),"",IF(C872="施設管理者：",A872+1,A868+1)))</f>
        <v/>
      </c>
    </row>
    <row r="875" spans="1:1" x14ac:dyDescent="0.45">
      <c r="A875" t="str">
        <f>IF($C875="施設管理者：",IF($D875="","",(COUNTIF($C$12:C875,"施設管理者：")+INT(MAX('使用不可　（諸油脂）'!$A:$A)/100))*100),IF(OR(C875="",C875="維持管理費："),"",IF(C873="施設管理者：",A873+1,A869+1)))</f>
        <v/>
      </c>
    </row>
    <row r="876" spans="1:1" x14ac:dyDescent="0.45">
      <c r="A876" t="str">
        <f>IF($C876="施設管理者：",IF($D876="","",(COUNTIF($C$12:C876,"施設管理者：")+INT(MAX('使用不可　（諸油脂）'!$A:$A)/100))*100),IF(OR(C876="",C876="維持管理費："),"",IF(C874="施設管理者：",A874+1,A870+1)))</f>
        <v/>
      </c>
    </row>
    <row r="877" spans="1:1" x14ac:dyDescent="0.45">
      <c r="A877" t="str">
        <f>IF($C877="施設管理者：",IF($D877="","",(COUNTIF($C$12:C877,"施設管理者：")+INT(MAX('使用不可　（諸油脂）'!$A:$A)/100))*100),IF(OR(C877="",C877="維持管理費："),"",IF(C875="施設管理者：",A875+1,A871+1)))</f>
        <v/>
      </c>
    </row>
    <row r="878" spans="1:1" x14ac:dyDescent="0.45">
      <c r="A878" t="str">
        <f>IF($C878="施設管理者：",IF($D878="","",(COUNTIF($C$12:C878,"施設管理者：")+INT(MAX('使用不可　（諸油脂）'!$A:$A)/100))*100),IF(OR(C878="",C878="維持管理費："),"",IF(C876="施設管理者：",A876+1,A872+1)))</f>
        <v/>
      </c>
    </row>
    <row r="879" spans="1:1" x14ac:dyDescent="0.45">
      <c r="A879" t="str">
        <f>IF($C879="施設管理者：",IF($D879="","",(COUNTIF($C$12:C879,"施設管理者：")+INT(MAX('使用不可　（諸油脂）'!$A:$A)/100))*100),IF(OR(C879="",C879="維持管理費："),"",IF(C877="施設管理者：",A877+1,A873+1)))</f>
        <v/>
      </c>
    </row>
    <row r="880" spans="1:1" x14ac:dyDescent="0.45">
      <c r="A880" t="str">
        <f>IF($C880="施設管理者：",IF($D880="","",(COUNTIF($C$12:C880,"施設管理者：")+INT(MAX('使用不可　（諸油脂）'!$A:$A)/100))*100),IF(OR(C880="",C880="維持管理費："),"",IF(C878="施設管理者：",A878+1,A874+1)))</f>
        <v/>
      </c>
    </row>
    <row r="881" spans="1:1" x14ac:dyDescent="0.45">
      <c r="A881" t="str">
        <f>IF($C881="施設管理者：",IF($D881="","",(COUNTIF($C$12:C881,"施設管理者：")+INT(MAX('使用不可　（諸油脂）'!$A:$A)/100))*100),IF(OR(C881="",C881="維持管理費："),"",IF(C879="施設管理者：",A879+1,A875+1)))</f>
        <v/>
      </c>
    </row>
    <row r="882" spans="1:1" x14ac:dyDescent="0.45">
      <c r="A882" t="str">
        <f>IF($C882="施設管理者：",IF($D882="","",(COUNTIF($C$12:C882,"施設管理者：")+INT(MAX('使用不可　（諸油脂）'!$A:$A)/100))*100),IF(OR(C882="",C882="維持管理費："),"",IF(C880="施設管理者：",A880+1,A876+1)))</f>
        <v/>
      </c>
    </row>
    <row r="883" spans="1:1" x14ac:dyDescent="0.45">
      <c r="A883" t="str">
        <f>IF($C883="施設管理者：",IF($D883="","",(COUNTIF($C$12:C883,"施設管理者：")+INT(MAX('使用不可　（諸油脂）'!$A:$A)/100))*100),IF(OR(C883="",C883="維持管理費："),"",IF(C881="施設管理者：",A881+1,A877+1)))</f>
        <v/>
      </c>
    </row>
    <row r="884" spans="1:1" x14ac:dyDescent="0.45">
      <c r="A884" t="str">
        <f>IF($C884="施設管理者：",IF($D884="","",(COUNTIF($C$12:C884,"施設管理者：")+INT(MAX('使用不可　（諸油脂）'!$A:$A)/100))*100),IF(OR(C884="",C884="維持管理費："),"",IF(C882="施設管理者：",A882+1,A878+1)))</f>
        <v/>
      </c>
    </row>
    <row r="885" spans="1:1" x14ac:dyDescent="0.45">
      <c r="A885" t="str">
        <f>IF($C885="施設管理者：",IF($D885="","",(COUNTIF($C$12:C885,"施設管理者：")+INT(MAX('使用不可　（諸油脂）'!$A:$A)/100))*100),IF(OR(C885="",C885="維持管理費："),"",IF(C883="施設管理者：",A883+1,A879+1)))</f>
        <v/>
      </c>
    </row>
    <row r="886" spans="1:1" x14ac:dyDescent="0.45">
      <c r="A886" t="str">
        <f>IF($C886="施設管理者：",IF($D886="","",(COUNTIF($C$12:C886,"施設管理者：")+INT(MAX('使用不可　（諸油脂）'!$A:$A)/100))*100),IF(OR(C886="",C886="維持管理費："),"",IF(C884="施設管理者：",A884+1,A880+1)))</f>
        <v/>
      </c>
    </row>
    <row r="887" spans="1:1" x14ac:dyDescent="0.45">
      <c r="A887" t="str">
        <f>IF($C887="施設管理者：",IF($D887="","",(COUNTIF($C$12:C887,"施設管理者：")+INT(MAX('使用不可　（諸油脂）'!$A:$A)/100))*100),IF(OR(C887="",C887="維持管理費："),"",IF(C885="施設管理者：",A885+1,A881+1)))</f>
        <v/>
      </c>
    </row>
    <row r="888" spans="1:1" x14ac:dyDescent="0.45">
      <c r="A888" t="str">
        <f>IF($C888="施設管理者：",IF($D888="","",(COUNTIF($C$12:C888,"施設管理者：")+INT(MAX('使用不可　（諸油脂）'!$A:$A)/100))*100),IF(OR(C888="",C888="維持管理費："),"",IF(C886="施設管理者：",A886+1,A882+1)))</f>
        <v/>
      </c>
    </row>
    <row r="889" spans="1:1" x14ac:dyDescent="0.45">
      <c r="A889" t="str">
        <f>IF($C889="施設管理者：",IF($D889="","",(COUNTIF($C$12:C889,"施設管理者：")+INT(MAX('使用不可　（諸油脂）'!$A:$A)/100))*100),IF(OR(C889="",C889="維持管理費："),"",IF(C887="施設管理者：",A887+1,A883+1)))</f>
        <v/>
      </c>
    </row>
    <row r="890" spans="1:1" x14ac:dyDescent="0.45">
      <c r="A890" t="str">
        <f>IF($C890="施設管理者：",IF($D890="","",(COUNTIF($C$12:C890,"施設管理者：")+INT(MAX('使用不可　（諸油脂）'!$A:$A)/100))*100),IF(OR(C890="",C890="維持管理費："),"",IF(C888="施設管理者：",A888+1,A884+1)))</f>
        <v/>
      </c>
    </row>
    <row r="891" spans="1:1" x14ac:dyDescent="0.45">
      <c r="A891" t="str">
        <f>IF($C891="施設管理者：",IF($D891="","",(COUNTIF($C$12:C891,"施設管理者：")+INT(MAX('使用不可　（諸油脂）'!$A:$A)/100))*100),IF(OR(C891="",C891="維持管理費："),"",IF(C889="施設管理者：",A889+1,A885+1)))</f>
        <v/>
      </c>
    </row>
    <row r="892" spans="1:1" x14ac:dyDescent="0.45">
      <c r="A892" t="str">
        <f>IF($C892="施設管理者：",IF($D892="","",(COUNTIF($C$12:C892,"施設管理者：")+INT(MAX('使用不可　（諸油脂）'!$A:$A)/100))*100),IF(OR(C892="",C892="維持管理費："),"",IF(C890="施設管理者：",A890+1,A886+1)))</f>
        <v/>
      </c>
    </row>
    <row r="893" spans="1:1" x14ac:dyDescent="0.45">
      <c r="A893" t="str">
        <f>IF($C893="施設管理者：",IF($D893="","",(COUNTIF($C$12:C893,"施設管理者：")+INT(MAX('使用不可　（諸油脂）'!$A:$A)/100))*100),IF(OR(C893="",C893="維持管理費："),"",IF(C891="施設管理者：",A891+1,A887+1)))</f>
        <v/>
      </c>
    </row>
    <row r="894" spans="1:1" x14ac:dyDescent="0.45">
      <c r="A894" t="str">
        <f>IF($C894="施設管理者：",IF($D894="","",(COUNTIF($C$12:C894,"施設管理者：")+INT(MAX('使用不可　（諸油脂）'!$A:$A)/100))*100),IF(OR(C894="",C894="維持管理費："),"",IF(C892="施設管理者：",A892+1,A888+1)))</f>
        <v/>
      </c>
    </row>
    <row r="895" spans="1:1" x14ac:dyDescent="0.45">
      <c r="A895" t="str">
        <f>IF($C895="施設管理者：",IF($D895="","",(COUNTIF($C$12:C895,"施設管理者：")+INT(MAX('使用不可　（諸油脂）'!$A:$A)/100))*100),IF(OR(C895="",C895="維持管理費："),"",IF(C893="施設管理者：",A893+1,A889+1)))</f>
        <v/>
      </c>
    </row>
    <row r="896" spans="1:1" x14ac:dyDescent="0.45">
      <c r="A896" t="str">
        <f>IF($C896="施設管理者：",IF($D896="","",(COUNTIF($C$12:C896,"施設管理者：")+INT(MAX('使用不可　（諸油脂）'!$A:$A)/100))*100),IF(OR(C896="",C896="維持管理費："),"",IF(C894="施設管理者：",A894+1,A890+1)))</f>
        <v/>
      </c>
    </row>
    <row r="897" spans="1:1" x14ac:dyDescent="0.45">
      <c r="A897" t="str">
        <f>IF($C897="施設管理者：",IF($D897="","",(COUNTIF($C$12:C897,"施設管理者：")+INT(MAX('使用不可　（諸油脂）'!$A:$A)/100))*100),IF(OR(C897="",C897="維持管理費："),"",IF(C895="施設管理者：",A895+1,A891+1)))</f>
        <v/>
      </c>
    </row>
    <row r="898" spans="1:1" x14ac:dyDescent="0.45">
      <c r="A898" t="str">
        <f>IF($C898="施設管理者：",IF($D898="","",(COUNTIF($C$12:C898,"施設管理者：")+INT(MAX('使用不可　（諸油脂）'!$A:$A)/100))*100),IF(OR(C898="",C898="維持管理費："),"",IF(C896="施設管理者：",A896+1,A892+1)))</f>
        <v/>
      </c>
    </row>
    <row r="899" spans="1:1" x14ac:dyDescent="0.45">
      <c r="A899" t="str">
        <f>IF($C899="施設管理者：",IF($D899="","",(COUNTIF($C$12:C899,"施設管理者：")+INT(MAX('使用不可　（諸油脂）'!$A:$A)/100))*100),IF(OR(C899="",C899="維持管理費："),"",IF(C897="施設管理者：",A897+1,A893+1)))</f>
        <v/>
      </c>
    </row>
    <row r="900" spans="1:1" x14ac:dyDescent="0.45">
      <c r="A900" t="str">
        <f>IF($C900="施設管理者：",IF($D900="","",(COUNTIF($C$12:C900,"施設管理者：")+INT(MAX('使用不可　（諸油脂）'!$A:$A)/100))*100),IF(OR(C900="",C900="維持管理費："),"",IF(C898="施設管理者：",A898+1,A894+1)))</f>
        <v/>
      </c>
    </row>
    <row r="901" spans="1:1" x14ac:dyDescent="0.45">
      <c r="A901" t="str">
        <f>IF($C901="施設管理者：",IF($D901="","",(COUNTIF($C$12:C901,"施設管理者：")+INT(MAX('使用不可　（諸油脂）'!$A:$A)/100))*100),IF(OR(C901="",C901="維持管理費："),"",IF(C899="施設管理者：",A899+1,A895+1)))</f>
        <v/>
      </c>
    </row>
    <row r="902" spans="1:1" x14ac:dyDescent="0.45">
      <c r="A902" t="str">
        <f>IF($C902="施設管理者：",IF($D902="","",(COUNTIF($C$12:C902,"施設管理者：")+INT(MAX('使用不可　（諸油脂）'!$A:$A)/100))*100),IF(OR(C902="",C902="維持管理費："),"",IF(C900="施設管理者：",A900+1,A896+1)))</f>
        <v/>
      </c>
    </row>
    <row r="903" spans="1:1" x14ac:dyDescent="0.45">
      <c r="A903" t="str">
        <f>IF($C903="施設管理者：",IF($D903="","",(COUNTIF($C$12:C903,"施設管理者：")+INT(MAX('使用不可　（諸油脂）'!$A:$A)/100))*100),IF(OR(C903="",C903="維持管理費："),"",IF(C901="施設管理者：",A901+1,A897+1)))</f>
        <v/>
      </c>
    </row>
    <row r="904" spans="1:1" x14ac:dyDescent="0.45">
      <c r="A904" t="str">
        <f>IF($C904="施設管理者：",IF($D904="","",(COUNTIF($C$12:C904,"施設管理者：")+INT(MAX('使用不可　（諸油脂）'!$A:$A)/100))*100),IF(OR(C904="",C904="維持管理費："),"",IF(C902="施設管理者：",A902+1,A898+1)))</f>
        <v/>
      </c>
    </row>
    <row r="905" spans="1:1" x14ac:dyDescent="0.45">
      <c r="A905" t="str">
        <f>IF($C905="施設管理者：",IF($D905="","",(COUNTIF($C$12:C905,"施設管理者：")+INT(MAX('使用不可　（諸油脂）'!$A:$A)/100))*100),IF(OR(C905="",C905="維持管理費："),"",IF(C903="施設管理者：",A903+1,A899+1)))</f>
        <v/>
      </c>
    </row>
    <row r="906" spans="1:1" x14ac:dyDescent="0.45">
      <c r="A906" t="str">
        <f>IF($C906="施設管理者：",IF($D906="","",(COUNTIF($C$12:C906,"施設管理者：")+INT(MAX('使用不可　（諸油脂）'!$A:$A)/100))*100),IF(OR(C906="",C906="維持管理費："),"",IF(C904="施設管理者：",A904+1,A900+1)))</f>
        <v/>
      </c>
    </row>
    <row r="907" spans="1:1" x14ac:dyDescent="0.45">
      <c r="A907" t="str">
        <f>IF($C907="施設管理者：",IF($D907="","",(COUNTIF($C$12:C907,"施設管理者：")+INT(MAX('使用不可　（諸油脂）'!$A:$A)/100))*100),IF(OR(C907="",C907="維持管理費："),"",IF(C905="施設管理者：",A905+1,A901+1)))</f>
        <v/>
      </c>
    </row>
    <row r="908" spans="1:1" x14ac:dyDescent="0.45">
      <c r="A908" t="str">
        <f>IF($C908="施設管理者：",IF($D908="","",(COUNTIF($C$12:C908,"施設管理者：")+INT(MAX('使用不可　（諸油脂）'!$A:$A)/100))*100),IF(OR(C908="",C908="維持管理費："),"",IF(C906="施設管理者：",A906+1,A902+1)))</f>
        <v/>
      </c>
    </row>
    <row r="909" spans="1:1" x14ac:dyDescent="0.45">
      <c r="A909" t="str">
        <f>IF($C909="施設管理者：",IF($D909="","",(COUNTIF($C$12:C909,"施設管理者：")+INT(MAX('使用不可　（諸油脂）'!$A:$A)/100))*100),IF(OR(C909="",C909="維持管理費："),"",IF(C907="施設管理者：",A907+1,A903+1)))</f>
        <v/>
      </c>
    </row>
    <row r="910" spans="1:1" x14ac:dyDescent="0.45">
      <c r="A910" t="str">
        <f>IF($C910="施設管理者：",IF($D910="","",(COUNTIF($C$12:C910,"施設管理者：")+INT(MAX('使用不可　（諸油脂）'!$A:$A)/100))*100),IF(OR(C910="",C910="維持管理費："),"",IF(C908="施設管理者：",A908+1,A904+1)))</f>
        <v/>
      </c>
    </row>
    <row r="911" spans="1:1" x14ac:dyDescent="0.45">
      <c r="A911" t="str">
        <f>IF($C911="施設管理者：",IF($D911="","",(COUNTIF($C$12:C911,"施設管理者：")+INT(MAX('使用不可　（諸油脂）'!$A:$A)/100))*100),IF(OR(C911="",C911="維持管理費："),"",IF(C909="施設管理者：",A909+1,A905+1)))</f>
        <v/>
      </c>
    </row>
    <row r="912" spans="1:1" x14ac:dyDescent="0.45">
      <c r="A912" t="str">
        <f>IF($C912="施設管理者：",IF($D912="","",(COUNTIF($C$12:C912,"施設管理者：")+INT(MAX('使用不可　（諸油脂）'!$A:$A)/100))*100),IF(OR(C912="",C912="維持管理費："),"",IF(C910="施設管理者：",A910+1,A906+1)))</f>
        <v/>
      </c>
    </row>
    <row r="913" spans="1:1" x14ac:dyDescent="0.45">
      <c r="A913" t="str">
        <f>IF($C913="施設管理者：",IF($D913="","",(COUNTIF($C$12:C913,"施設管理者：")+INT(MAX('使用不可　（諸油脂）'!$A:$A)/100))*100),IF(OR(C913="",C913="維持管理費："),"",IF(C911="施設管理者：",A911+1,A907+1)))</f>
        <v/>
      </c>
    </row>
    <row r="914" spans="1:1" x14ac:dyDescent="0.45">
      <c r="A914" t="str">
        <f>IF($C914="施設管理者：",IF($D914="","",(COUNTIF($C$12:C914,"施設管理者：")+INT(MAX('使用不可　（諸油脂）'!$A:$A)/100))*100),IF(OR(C914="",C914="維持管理費："),"",IF(C912="施設管理者：",A912+1,A908+1)))</f>
        <v/>
      </c>
    </row>
    <row r="915" spans="1:1" x14ac:dyDescent="0.45">
      <c r="A915" t="str">
        <f>IF($C915="施設管理者：",IF($D915="","",(COUNTIF($C$12:C915,"施設管理者：")+INT(MAX('使用不可　（諸油脂）'!$A:$A)/100))*100),IF(OR(C915="",C915="維持管理費："),"",IF(C913="施設管理者：",A913+1,A909+1)))</f>
        <v/>
      </c>
    </row>
    <row r="916" spans="1:1" x14ac:dyDescent="0.45">
      <c r="A916" t="str">
        <f>IF($C916="施設管理者：",IF($D916="","",(COUNTIF($C$12:C916,"施設管理者：")+INT(MAX('使用不可　（諸油脂）'!$A:$A)/100))*100),IF(OR(C916="",C916="維持管理費："),"",IF(C914="施設管理者：",A914+1,A910+1)))</f>
        <v/>
      </c>
    </row>
    <row r="917" spans="1:1" x14ac:dyDescent="0.45">
      <c r="A917" t="str">
        <f>IF($C917="施設管理者：",IF($D917="","",(COUNTIF($C$12:C917,"施設管理者：")+INT(MAX('使用不可　（諸油脂）'!$A:$A)/100))*100),IF(OR(C917="",C917="維持管理費："),"",IF(C915="施設管理者：",A915+1,A911+1)))</f>
        <v/>
      </c>
    </row>
    <row r="918" spans="1:1" x14ac:dyDescent="0.45">
      <c r="A918" t="str">
        <f>IF($C918="施設管理者：",IF($D918="","",(COUNTIF($C$12:C918,"施設管理者：")+INT(MAX('使用不可　（諸油脂）'!$A:$A)/100))*100),IF(OR(C918="",C918="維持管理費："),"",IF(C916="施設管理者：",A916+1,A912+1)))</f>
        <v/>
      </c>
    </row>
    <row r="919" spans="1:1" x14ac:dyDescent="0.45">
      <c r="A919" t="str">
        <f>IF($C919="施設管理者：",IF($D919="","",(COUNTIF($C$12:C919,"施設管理者：")+INT(MAX('使用不可　（諸油脂）'!$A:$A)/100))*100),IF(OR(C919="",C919="維持管理費："),"",IF(C917="施設管理者：",A917+1,A913+1)))</f>
        <v/>
      </c>
    </row>
    <row r="920" spans="1:1" x14ac:dyDescent="0.45">
      <c r="A920" t="str">
        <f>IF($C920="施設管理者：",IF($D920="","",(COUNTIF($C$12:C920,"施設管理者：")+INT(MAX('使用不可　（諸油脂）'!$A:$A)/100))*100),IF(OR(C920="",C920="維持管理費："),"",IF(C918="施設管理者：",A918+1,A914+1)))</f>
        <v/>
      </c>
    </row>
    <row r="921" spans="1:1" x14ac:dyDescent="0.45">
      <c r="A921" t="str">
        <f>IF($C921="施設管理者：",IF($D921="","",(COUNTIF($C$12:C921,"施設管理者：")+INT(MAX('使用不可　（諸油脂）'!$A:$A)/100))*100),IF(OR(C921="",C921="維持管理費："),"",IF(C919="施設管理者：",A919+1,A915+1)))</f>
        <v/>
      </c>
    </row>
    <row r="922" spans="1:1" x14ac:dyDescent="0.45">
      <c r="A922" t="str">
        <f>IF($C922="施設管理者：",IF($D922="","",(COUNTIF($C$12:C922,"施設管理者：")+INT(MAX('使用不可　（諸油脂）'!$A:$A)/100))*100),IF(OR(C922="",C922="維持管理費："),"",IF(C920="施設管理者：",A920+1,A916+1)))</f>
        <v/>
      </c>
    </row>
    <row r="923" spans="1:1" x14ac:dyDescent="0.45">
      <c r="A923" t="str">
        <f>IF($C923="施設管理者：",IF($D923="","",(COUNTIF($C$12:C923,"施設管理者：")+INT(MAX('使用不可　（諸油脂）'!$A:$A)/100))*100),IF(OR(C923="",C923="維持管理費："),"",IF(C921="施設管理者：",A921+1,A917+1)))</f>
        <v/>
      </c>
    </row>
    <row r="924" spans="1:1" x14ac:dyDescent="0.45">
      <c r="A924" t="str">
        <f>IF($C924="施設管理者：",IF($D924="","",(COUNTIF($C$12:C924,"施設管理者：")+INT(MAX('使用不可　（諸油脂）'!$A:$A)/100))*100),IF(OR(C924="",C924="維持管理費："),"",IF(C922="施設管理者：",A922+1,A918+1)))</f>
        <v/>
      </c>
    </row>
    <row r="925" spans="1:1" x14ac:dyDescent="0.45">
      <c r="A925" t="str">
        <f>IF($C925="施設管理者：",IF($D925="","",(COUNTIF($C$12:C925,"施設管理者：")+INT(MAX('使用不可　（諸油脂）'!$A:$A)/100))*100),IF(OR(C925="",C925="維持管理費："),"",IF(C923="施設管理者：",A923+1,A919+1)))</f>
        <v/>
      </c>
    </row>
    <row r="926" spans="1:1" x14ac:dyDescent="0.45">
      <c r="A926" t="str">
        <f>IF($C926="施設管理者：",IF($D926="","",(COUNTIF($C$12:C926,"施設管理者：")+INT(MAX('使用不可　（諸油脂）'!$A:$A)/100))*100),IF(OR(C926="",C926="維持管理費："),"",IF(C924="施設管理者：",A924+1,A920+1)))</f>
        <v/>
      </c>
    </row>
    <row r="927" spans="1:1" x14ac:dyDescent="0.45">
      <c r="A927" t="str">
        <f>IF($C927="施設管理者：",IF($D927="","",(COUNTIF($C$12:C927,"施設管理者：")+INT(MAX('使用不可　（諸油脂）'!$A:$A)/100))*100),IF(OR(C927="",C927="維持管理費："),"",IF(C925="施設管理者：",A925+1,A921+1)))</f>
        <v/>
      </c>
    </row>
    <row r="928" spans="1:1" x14ac:dyDescent="0.45">
      <c r="A928" t="str">
        <f>IF($C928="施設管理者：",IF($D928="","",(COUNTIF($C$12:C928,"施設管理者：")+INT(MAX('使用不可　（諸油脂）'!$A:$A)/100))*100),IF(OR(C928="",C928="維持管理費："),"",IF(C926="施設管理者：",A926+1,A922+1)))</f>
        <v/>
      </c>
    </row>
    <row r="929" spans="1:1" x14ac:dyDescent="0.45">
      <c r="A929" t="str">
        <f>IF($C929="施設管理者：",IF($D929="","",(COUNTIF($C$12:C929,"施設管理者：")+INT(MAX('使用不可　（諸油脂）'!$A:$A)/100))*100),IF(OR(C929="",C929="維持管理費："),"",IF(C927="施設管理者：",A927+1,A923+1)))</f>
        <v/>
      </c>
    </row>
    <row r="930" spans="1:1" x14ac:dyDescent="0.45">
      <c r="A930" t="str">
        <f>IF($C930="施設管理者：",IF($D930="","",(COUNTIF($C$12:C930,"施設管理者：")+INT(MAX('使用不可　（諸油脂）'!$A:$A)/100))*100),IF(OR(C930="",C930="維持管理費："),"",IF(C928="施設管理者：",A928+1,A924+1)))</f>
        <v/>
      </c>
    </row>
    <row r="931" spans="1:1" x14ac:dyDescent="0.45">
      <c r="A931" t="str">
        <f>IF($C931="施設管理者：",IF($D931="","",(COUNTIF($C$12:C931,"施設管理者：")+INT(MAX('使用不可　（諸油脂）'!$A:$A)/100))*100),IF(OR(C931="",C931="維持管理費："),"",IF(C929="施設管理者：",A929+1,A925+1)))</f>
        <v/>
      </c>
    </row>
    <row r="932" spans="1:1" x14ac:dyDescent="0.45">
      <c r="A932" t="str">
        <f>IF($C932="施設管理者：",IF($D932="","",(COUNTIF($C$12:C932,"施設管理者：")+INT(MAX('使用不可　（諸油脂）'!$A:$A)/100))*100),IF(OR(C932="",C932="維持管理費："),"",IF(C930="施設管理者：",A930+1,A926+1)))</f>
        <v/>
      </c>
    </row>
    <row r="933" spans="1:1" x14ac:dyDescent="0.45">
      <c r="A933" t="str">
        <f>IF($C933="施設管理者：",IF($D933="","",(COUNTIF($C$12:C933,"施設管理者：")+INT(MAX('使用不可　（諸油脂）'!$A:$A)/100))*100),IF(OR(C933="",C933="維持管理費："),"",IF(C931="施設管理者：",A931+1,A927+1)))</f>
        <v/>
      </c>
    </row>
    <row r="934" spans="1:1" x14ac:dyDescent="0.45">
      <c r="A934" t="str">
        <f>IF($C934="施設管理者：",IF($D934="","",(COUNTIF($C$12:C934,"施設管理者：")+INT(MAX('使用不可　（諸油脂）'!$A:$A)/100))*100),IF(OR(C934="",C934="維持管理費："),"",IF(C932="施設管理者：",A932+1,A928+1)))</f>
        <v/>
      </c>
    </row>
    <row r="935" spans="1:1" x14ac:dyDescent="0.45">
      <c r="A935" t="str">
        <f>IF($C935="施設管理者：",IF($D935="","",(COUNTIF($C$12:C935,"施設管理者：")+INT(MAX('使用不可　（諸油脂）'!$A:$A)/100))*100),IF(OR(C935="",C935="維持管理費："),"",IF(C933="施設管理者：",A933+1,A929+1)))</f>
        <v/>
      </c>
    </row>
    <row r="936" spans="1:1" x14ac:dyDescent="0.45">
      <c r="A936" t="str">
        <f>IF($C936="施設管理者：",IF($D936="","",(COUNTIF($C$12:C936,"施設管理者：")+INT(MAX('使用不可　（諸油脂）'!$A:$A)/100))*100),IF(OR(C936="",C936="維持管理費："),"",IF(C934="施設管理者：",A934+1,A930+1)))</f>
        <v/>
      </c>
    </row>
    <row r="937" spans="1:1" x14ac:dyDescent="0.45">
      <c r="A937" t="str">
        <f>IF($C937="施設管理者：",IF($D937="","",(COUNTIF($C$12:C937,"施設管理者：")+INT(MAX('使用不可　（諸油脂）'!$A:$A)/100))*100),IF(OR(C937="",C937="維持管理費："),"",IF(C935="施設管理者：",A935+1,A931+1)))</f>
        <v/>
      </c>
    </row>
    <row r="938" spans="1:1" x14ac:dyDescent="0.45">
      <c r="A938" t="str">
        <f>IF($C938="施設管理者：",IF($D938="","",(COUNTIF($C$12:C938,"施設管理者：")+INT(MAX('使用不可　（諸油脂）'!$A:$A)/100))*100),IF(OR(C938="",C938="維持管理費："),"",IF(C936="施設管理者：",A936+1,A932+1)))</f>
        <v/>
      </c>
    </row>
    <row r="939" spans="1:1" x14ac:dyDescent="0.45">
      <c r="A939" t="str">
        <f>IF($C939="施設管理者：",IF($D939="","",(COUNTIF($C$12:C939,"施設管理者：")+INT(MAX('使用不可　（諸油脂）'!$A:$A)/100))*100),IF(OR(C939="",C939="維持管理費："),"",IF(C937="施設管理者：",A937+1,A933+1)))</f>
        <v/>
      </c>
    </row>
    <row r="940" spans="1:1" x14ac:dyDescent="0.45">
      <c r="A940" t="str">
        <f>IF($C940="施設管理者：",IF($D940="","",(COUNTIF($C$12:C940,"施設管理者：")+INT(MAX('使用不可　（諸油脂）'!$A:$A)/100))*100),IF(OR(C940="",C940="維持管理費："),"",IF(C938="施設管理者：",A938+1,A934+1)))</f>
        <v/>
      </c>
    </row>
    <row r="941" spans="1:1" x14ac:dyDescent="0.45">
      <c r="A941" t="str">
        <f>IF($C941="施設管理者：",IF($D941="","",(COUNTIF($C$12:C941,"施設管理者：")+INT(MAX('使用不可　（諸油脂）'!$A:$A)/100))*100),IF(OR(C941="",C941="維持管理費："),"",IF(C939="施設管理者：",A939+1,A935+1)))</f>
        <v/>
      </c>
    </row>
    <row r="942" spans="1:1" x14ac:dyDescent="0.45">
      <c r="A942" t="str">
        <f>IF($C942="施設管理者：",IF($D942="","",(COUNTIF($C$12:C942,"施設管理者：")+INT(MAX('使用不可　（諸油脂）'!$A:$A)/100))*100),IF(OR(C942="",C942="維持管理費："),"",IF(C940="施設管理者：",A940+1,A936+1)))</f>
        <v/>
      </c>
    </row>
    <row r="943" spans="1:1" x14ac:dyDescent="0.45">
      <c r="A943" t="str">
        <f>IF($C943="施設管理者：",IF($D943="","",(COUNTIF($C$12:C943,"施設管理者：")+INT(MAX('使用不可　（諸油脂）'!$A:$A)/100))*100),IF(OR(C943="",C943="維持管理費："),"",IF(C941="施設管理者：",A941+1,A937+1)))</f>
        <v/>
      </c>
    </row>
    <row r="944" spans="1:1" x14ac:dyDescent="0.45">
      <c r="A944" t="str">
        <f>IF($C944="施設管理者：",IF($D944="","",(COUNTIF($C$12:C944,"施設管理者：")+INT(MAX('使用不可　（諸油脂）'!$A:$A)/100))*100),IF(OR(C944="",C944="維持管理費："),"",IF(C942="施設管理者：",A942+1,A938+1)))</f>
        <v/>
      </c>
    </row>
    <row r="945" spans="1:1" x14ac:dyDescent="0.45">
      <c r="A945" t="str">
        <f>IF($C945="施設管理者：",IF($D945="","",(COUNTIF($C$12:C945,"施設管理者：")+INT(MAX('使用不可　（諸油脂）'!$A:$A)/100))*100),IF(OR(C945="",C945="維持管理費："),"",IF(C943="施設管理者：",A943+1,A939+1)))</f>
        <v/>
      </c>
    </row>
    <row r="946" spans="1:1" x14ac:dyDescent="0.45">
      <c r="A946" t="str">
        <f>IF($C946="施設管理者：",IF($D946="","",(COUNTIF($C$12:C946,"施設管理者：")+INT(MAX('使用不可　（諸油脂）'!$A:$A)/100))*100),IF(OR(C946="",C946="維持管理費："),"",IF(C944="施設管理者：",A944+1,A940+1)))</f>
        <v/>
      </c>
    </row>
    <row r="947" spans="1:1" x14ac:dyDescent="0.45">
      <c r="A947" t="str">
        <f>IF($C947="施設管理者：",IF($D947="","",(COUNTIF($C$12:C947,"施設管理者：")+INT(MAX('使用不可　（諸油脂）'!$A:$A)/100))*100),IF(OR(C947="",C947="維持管理費："),"",IF(C945="施設管理者：",A945+1,A941+1)))</f>
        <v/>
      </c>
    </row>
    <row r="948" spans="1:1" x14ac:dyDescent="0.45">
      <c r="A948" t="str">
        <f>IF($C948="施設管理者：",IF($D948="","",(COUNTIF($C$12:C948,"施設管理者：")+INT(MAX('使用不可　（諸油脂）'!$A:$A)/100))*100),IF(OR(C948="",C948="維持管理費："),"",IF(C946="施設管理者：",A946+1,A942+1)))</f>
        <v/>
      </c>
    </row>
    <row r="949" spans="1:1" x14ac:dyDescent="0.45">
      <c r="A949" t="str">
        <f>IF($C949="施設管理者：",IF($D949="","",(COUNTIF($C$12:C949,"施設管理者：")+INT(MAX('使用不可　（諸油脂）'!$A:$A)/100))*100),IF(OR(C949="",C949="維持管理費："),"",IF(C947="施設管理者：",A947+1,A943+1)))</f>
        <v/>
      </c>
    </row>
    <row r="950" spans="1:1" x14ac:dyDescent="0.45">
      <c r="A950" t="str">
        <f>IF($C950="施設管理者：",IF($D950="","",(COUNTIF($C$12:C950,"施設管理者：")+INT(MAX('使用不可　（諸油脂）'!$A:$A)/100))*100),IF(OR(C950="",C950="維持管理費："),"",IF(C948="施設管理者：",A948+1,A944+1)))</f>
        <v/>
      </c>
    </row>
    <row r="951" spans="1:1" x14ac:dyDescent="0.45">
      <c r="A951" t="str">
        <f>IF($C951="施設管理者：",IF($D951="","",(COUNTIF($C$12:C951,"施設管理者：")+INT(MAX('使用不可　（諸油脂）'!$A:$A)/100))*100),IF(OR(C951="",C951="維持管理費："),"",IF(C949="施設管理者：",A949+1,A945+1)))</f>
        <v/>
      </c>
    </row>
    <row r="952" spans="1:1" x14ac:dyDescent="0.45">
      <c r="A952" t="str">
        <f>IF($C952="施設管理者：",IF($D952="","",(COUNTIF($C$12:C952,"施設管理者：")+INT(MAX('使用不可　（諸油脂）'!$A:$A)/100))*100),IF(OR(C952="",C952="維持管理費："),"",IF(C950="施設管理者：",A950+1,A946+1)))</f>
        <v/>
      </c>
    </row>
    <row r="953" spans="1:1" x14ac:dyDescent="0.45">
      <c r="A953" t="str">
        <f>IF($C953="施設管理者：",IF($D953="","",(COUNTIF($C$12:C953,"施設管理者：")+INT(MAX('使用不可　（諸油脂）'!$A:$A)/100))*100),IF(OR(C953="",C953="維持管理費："),"",IF(C951="施設管理者：",A951+1,A947+1)))</f>
        <v/>
      </c>
    </row>
    <row r="954" spans="1:1" x14ac:dyDescent="0.45">
      <c r="A954" t="str">
        <f>IF($C954="施設管理者：",IF($D954="","",(COUNTIF($C$12:C954,"施設管理者：")+INT(MAX('使用不可　（諸油脂）'!$A:$A)/100))*100),IF(OR(C954="",C954="維持管理費："),"",IF(C952="施設管理者：",A952+1,A948+1)))</f>
        <v/>
      </c>
    </row>
    <row r="955" spans="1:1" x14ac:dyDescent="0.45">
      <c r="A955" t="str">
        <f>IF($C955="施設管理者：",IF($D955="","",(COUNTIF($C$12:C955,"施設管理者：")+INT(MAX('使用不可　（諸油脂）'!$A:$A)/100))*100),IF(OR(C955="",C955="維持管理費："),"",IF(C953="施設管理者：",A953+1,A949+1)))</f>
        <v/>
      </c>
    </row>
    <row r="956" spans="1:1" x14ac:dyDescent="0.45">
      <c r="A956" t="str">
        <f>IF($C956="施設管理者：",IF($D956="","",(COUNTIF($C$12:C956,"施設管理者：")+INT(MAX('使用不可　（諸油脂）'!$A:$A)/100))*100),IF(OR(C956="",C956="維持管理費："),"",IF(C954="施設管理者：",A954+1,A950+1)))</f>
        <v/>
      </c>
    </row>
    <row r="957" spans="1:1" x14ac:dyDescent="0.45">
      <c r="A957" t="str">
        <f>IF($C957="施設管理者：",IF($D957="","",(COUNTIF($C$12:C957,"施設管理者：")+INT(MAX('使用不可　（諸油脂）'!$A:$A)/100))*100),IF(OR(C957="",C957="維持管理費："),"",IF(C955="施設管理者：",A955+1,A951+1)))</f>
        <v/>
      </c>
    </row>
    <row r="958" spans="1:1" x14ac:dyDescent="0.45">
      <c r="A958" t="str">
        <f>IF($C958="施設管理者：",IF($D958="","",(COUNTIF($C$12:C958,"施設管理者：")+INT(MAX('使用不可　（諸油脂）'!$A:$A)/100))*100),IF(OR(C958="",C958="維持管理費："),"",IF(C956="施設管理者：",A956+1,A952+1)))</f>
        <v/>
      </c>
    </row>
    <row r="959" spans="1:1" x14ac:dyDescent="0.45">
      <c r="A959" t="str">
        <f>IF($C959="施設管理者：",IF($D959="","",(COUNTIF($C$12:C959,"施設管理者：")+INT(MAX('使用不可　（諸油脂）'!$A:$A)/100))*100),IF(OR(C959="",C959="維持管理費："),"",IF(C957="施設管理者：",A957+1,A953+1)))</f>
        <v/>
      </c>
    </row>
    <row r="960" spans="1:1" x14ac:dyDescent="0.45">
      <c r="A960" t="str">
        <f>IF($C960="施設管理者：",IF($D960="","",(COUNTIF($C$12:C960,"施設管理者：")+INT(MAX('使用不可　（諸油脂）'!$A:$A)/100))*100),IF(OR(C960="",C960="維持管理費："),"",IF(C958="施設管理者：",A958+1,A954+1)))</f>
        <v/>
      </c>
    </row>
    <row r="961" spans="1:1" x14ac:dyDescent="0.45">
      <c r="A961" t="str">
        <f>IF($C961="施設管理者：",IF($D961="","",(COUNTIF($C$12:C961,"施設管理者：")+INT(MAX('使用不可　（諸油脂）'!$A:$A)/100))*100),IF(OR(C961="",C961="維持管理費："),"",IF(C959="施設管理者：",A959+1,A955+1)))</f>
        <v/>
      </c>
    </row>
    <row r="962" spans="1:1" x14ac:dyDescent="0.45">
      <c r="A962" t="str">
        <f>IF($C962="施設管理者：",IF($D962="","",(COUNTIF($C$12:C962,"施設管理者：")+INT(MAX('使用不可　（諸油脂）'!$A:$A)/100))*100),IF(OR(C962="",C962="維持管理費："),"",IF(C960="施設管理者：",A960+1,A956+1)))</f>
        <v/>
      </c>
    </row>
    <row r="963" spans="1:1" x14ac:dyDescent="0.45">
      <c r="A963" t="str">
        <f>IF($C963="施設管理者：",IF($D963="","",(COUNTIF($C$12:C963,"施設管理者：")+INT(MAX('使用不可　（諸油脂）'!$A:$A)/100))*100),IF(OR(C963="",C963="維持管理費："),"",IF(C961="施設管理者：",A961+1,A957+1)))</f>
        <v/>
      </c>
    </row>
    <row r="964" spans="1:1" x14ac:dyDescent="0.45">
      <c r="A964" t="str">
        <f>IF($C964="施設管理者：",IF($D964="","",(COUNTIF($C$12:C964,"施設管理者：")+INT(MAX('使用不可　（諸油脂）'!$A:$A)/100))*100),IF(OR(C964="",C964="維持管理費："),"",IF(C962="施設管理者：",A962+1,A958+1)))</f>
        <v/>
      </c>
    </row>
    <row r="965" spans="1:1" x14ac:dyDescent="0.45">
      <c r="A965" t="str">
        <f>IF($C965="施設管理者：",IF($D965="","",(COUNTIF($C$12:C965,"施設管理者：")+INT(MAX('使用不可　（諸油脂）'!$A:$A)/100))*100),IF(OR(C965="",C965="維持管理費："),"",IF(C963="施設管理者：",A963+1,A959+1)))</f>
        <v/>
      </c>
    </row>
    <row r="966" spans="1:1" x14ac:dyDescent="0.45">
      <c r="A966" t="str">
        <f>IF($C966="施設管理者：",IF($D966="","",(COUNTIF($C$12:C966,"施設管理者：")+INT(MAX('使用不可　（諸油脂）'!$A:$A)/100))*100),IF(OR(C966="",C966="維持管理費："),"",IF(C964="施設管理者：",A964+1,A960+1)))</f>
        <v/>
      </c>
    </row>
    <row r="967" spans="1:1" x14ac:dyDescent="0.45">
      <c r="A967" t="str">
        <f>IF($C967="施設管理者：",IF($D967="","",(COUNTIF($C$12:C967,"施設管理者：")+INT(MAX('使用不可　（諸油脂）'!$A:$A)/100))*100),IF(OR(C967="",C967="維持管理費："),"",IF(C965="施設管理者：",A965+1,A961+1)))</f>
        <v/>
      </c>
    </row>
    <row r="968" spans="1:1" x14ac:dyDescent="0.45">
      <c r="A968" t="str">
        <f>IF($C968="施設管理者：",IF($D968="","",(COUNTIF($C$12:C968,"施設管理者：")+INT(MAX('使用不可　（諸油脂）'!$A:$A)/100))*100),IF(OR(C968="",C968="維持管理費："),"",IF(C966="施設管理者：",A966+1,A962+1)))</f>
        <v/>
      </c>
    </row>
    <row r="969" spans="1:1" x14ac:dyDescent="0.45">
      <c r="A969" t="str">
        <f>IF($C969="施設管理者：",IF($D969="","",(COUNTIF($C$12:C969,"施設管理者：")+INT(MAX('使用不可　（諸油脂）'!$A:$A)/100))*100),IF(OR(C969="",C969="維持管理費："),"",IF(C967="施設管理者：",A967+1,A963+1)))</f>
        <v/>
      </c>
    </row>
    <row r="970" spans="1:1" x14ac:dyDescent="0.45">
      <c r="A970" t="str">
        <f>IF($C970="施設管理者：",IF($D970="","",(COUNTIF($C$12:C970,"施設管理者：")+INT(MAX('使用不可　（諸油脂）'!$A:$A)/100))*100),IF(OR(C970="",C970="維持管理費："),"",IF(C968="施設管理者：",A968+1,A964+1)))</f>
        <v/>
      </c>
    </row>
    <row r="971" spans="1:1" x14ac:dyDescent="0.45">
      <c r="A971" t="str">
        <f>IF($C971="施設管理者：",IF($D971="","",(COUNTIF($C$12:C971,"施設管理者：")+INT(MAX('使用不可　（諸油脂）'!$A:$A)/100))*100),IF(OR(C971="",C971="維持管理費："),"",IF(C969="施設管理者：",A969+1,A965+1)))</f>
        <v/>
      </c>
    </row>
    <row r="972" spans="1:1" x14ac:dyDescent="0.45">
      <c r="A972" t="str">
        <f>IF($C972="施設管理者：",IF($D972="","",(COUNTIF($C$12:C972,"施設管理者：")+INT(MAX('使用不可　（諸油脂）'!$A:$A)/100))*100),IF(OR(C972="",C972="維持管理費："),"",IF(C970="施設管理者：",A970+1,A966+1)))</f>
        <v/>
      </c>
    </row>
    <row r="973" spans="1:1" x14ac:dyDescent="0.45">
      <c r="A973" t="str">
        <f>IF($C973="施設管理者：",IF($D973="","",(COUNTIF($C$12:C973,"施設管理者：")+INT(MAX('使用不可　（諸油脂）'!$A:$A)/100))*100),IF(OR(C973="",C973="維持管理費："),"",IF(C971="施設管理者：",A971+1,A967+1)))</f>
        <v/>
      </c>
    </row>
    <row r="974" spans="1:1" x14ac:dyDescent="0.45">
      <c r="A974" t="str">
        <f>IF($C974="施設管理者：",IF($D974="","",(COUNTIF($C$12:C974,"施設管理者：")+INT(MAX('使用不可　（諸油脂）'!$A:$A)/100))*100),IF(OR(C974="",C974="維持管理費："),"",IF(C972="施設管理者：",A972+1,A968+1)))</f>
        <v/>
      </c>
    </row>
    <row r="975" spans="1:1" x14ac:dyDescent="0.45">
      <c r="A975" t="str">
        <f>IF($C975="施設管理者：",IF($D975="","",(COUNTIF($C$12:C975,"施設管理者：")+INT(MAX('使用不可　（諸油脂）'!$A:$A)/100))*100),IF(OR(C975="",C975="維持管理費："),"",IF(C973="施設管理者：",A973+1,A969+1)))</f>
        <v/>
      </c>
    </row>
    <row r="976" spans="1:1" x14ac:dyDescent="0.45">
      <c r="A976" t="str">
        <f>IF($C976="施設管理者：",IF($D976="","",(COUNTIF($C$12:C976,"施設管理者：")+INT(MAX('使用不可　（諸油脂）'!$A:$A)/100))*100),IF(OR(C976="",C976="維持管理費："),"",IF(C974="施設管理者：",A974+1,A970+1)))</f>
        <v/>
      </c>
    </row>
    <row r="977" spans="1:1" x14ac:dyDescent="0.45">
      <c r="A977" t="str">
        <f>IF($C977="施設管理者：",IF($D977="","",(COUNTIF($C$12:C977,"施設管理者：")+INT(MAX('使用不可　（諸油脂）'!$A:$A)/100))*100),IF(OR(C977="",C977="維持管理費："),"",IF(C975="施設管理者：",A975+1,A971+1)))</f>
        <v/>
      </c>
    </row>
    <row r="978" spans="1:1" x14ac:dyDescent="0.45">
      <c r="A978" t="str">
        <f>IF($C978="施設管理者：",IF($D978="","",(COUNTIF($C$12:C978,"施設管理者：")+INT(MAX('使用不可　（諸油脂）'!$A:$A)/100))*100),IF(OR(C978="",C978="維持管理費："),"",IF(C976="施設管理者：",A976+1,A972+1)))</f>
        <v/>
      </c>
    </row>
    <row r="979" spans="1:1" x14ac:dyDescent="0.45">
      <c r="A979" t="str">
        <f>IF($C979="施設管理者：",IF($D979="","",(COUNTIF($C$12:C979,"施設管理者：")+INT(MAX('使用不可　（諸油脂）'!$A:$A)/100))*100),IF(OR(C979="",C979="維持管理費："),"",IF(C977="施設管理者：",A977+1,A973+1)))</f>
        <v/>
      </c>
    </row>
    <row r="980" spans="1:1" x14ac:dyDescent="0.45">
      <c r="A980" t="str">
        <f>IF($C980="施設管理者：",IF($D980="","",(COUNTIF($C$12:C980,"施設管理者：")+INT(MAX('使用不可　（諸油脂）'!$A:$A)/100))*100),IF(OR(C980="",C980="維持管理費："),"",IF(C978="施設管理者：",A978+1,A974+1)))</f>
        <v/>
      </c>
    </row>
    <row r="981" spans="1:1" x14ac:dyDescent="0.45">
      <c r="A981" t="str">
        <f>IF($C981="施設管理者：",IF($D981="","",(COUNTIF($C$12:C981,"施設管理者：")+INT(MAX('使用不可　（諸油脂）'!$A:$A)/100))*100),IF(OR(C981="",C981="維持管理費："),"",IF(C979="施設管理者：",A979+1,A975+1)))</f>
        <v/>
      </c>
    </row>
    <row r="982" spans="1:1" x14ac:dyDescent="0.45">
      <c r="A982" t="str">
        <f>IF($C982="施設管理者：",IF($D982="","",(COUNTIF($C$12:C982,"施設管理者：")+INT(MAX('使用不可　（諸油脂）'!$A:$A)/100))*100),IF(OR(C982="",C982="維持管理費："),"",IF(C980="施設管理者：",A980+1,A976+1)))</f>
        <v/>
      </c>
    </row>
    <row r="983" spans="1:1" x14ac:dyDescent="0.45">
      <c r="A983" t="str">
        <f>IF($C983="施設管理者：",IF($D983="","",(COUNTIF($C$12:C983,"施設管理者：")+INT(MAX('使用不可　（諸油脂）'!$A:$A)/100))*100),IF(OR(C983="",C983="維持管理費："),"",IF(C981="施設管理者：",A981+1,A977+1)))</f>
        <v/>
      </c>
    </row>
    <row r="984" spans="1:1" x14ac:dyDescent="0.45">
      <c r="A984" t="str">
        <f>IF($C984="施設管理者：",IF($D984="","",(COUNTIF($C$12:C984,"施設管理者：")+INT(MAX('使用不可　（諸油脂）'!$A:$A)/100))*100),IF(OR(C984="",C984="維持管理費："),"",IF(C982="施設管理者：",A982+1,A978+1)))</f>
        <v/>
      </c>
    </row>
    <row r="985" spans="1:1" x14ac:dyDescent="0.45">
      <c r="A985" t="str">
        <f>IF($C985="施設管理者：",IF($D985="","",(COUNTIF($C$12:C985,"施設管理者：")+INT(MAX('使用不可　（諸油脂）'!$A:$A)/100))*100),IF(OR(C985="",C985="維持管理費："),"",IF(C983="施設管理者：",A983+1,A979+1)))</f>
        <v/>
      </c>
    </row>
    <row r="986" spans="1:1" x14ac:dyDescent="0.45">
      <c r="A986" t="str">
        <f>IF($C986="施設管理者：",IF($D986="","",(COUNTIF($C$12:C986,"施設管理者：")+INT(MAX('使用不可　（諸油脂）'!$A:$A)/100))*100),IF(OR(C986="",C986="維持管理費："),"",IF(C984="施設管理者：",A984+1,A980+1)))</f>
        <v/>
      </c>
    </row>
    <row r="987" spans="1:1" x14ac:dyDescent="0.45">
      <c r="A987" t="str">
        <f>IF($C987="施設管理者：",IF($D987="","",(COUNTIF($C$12:C987,"施設管理者：")+INT(MAX('使用不可　（諸油脂）'!$A:$A)/100))*100),IF(OR(C987="",C987="維持管理費："),"",IF(C985="施設管理者：",A985+1,A981+1)))</f>
        <v/>
      </c>
    </row>
    <row r="988" spans="1:1" x14ac:dyDescent="0.45">
      <c r="A988" t="str">
        <f>IF($C988="施設管理者：",IF($D988="","",(COUNTIF($C$12:C988,"施設管理者：")+INT(MAX('使用不可　（諸油脂）'!$A:$A)/100))*100),IF(OR(C988="",C988="維持管理費："),"",IF(C986="施設管理者：",A986+1,A982+1)))</f>
        <v/>
      </c>
    </row>
    <row r="989" spans="1:1" x14ac:dyDescent="0.45">
      <c r="A989" t="str">
        <f>IF($C989="施設管理者：",IF($D989="","",(COUNTIF($C$12:C989,"施設管理者：")+INT(MAX('使用不可　（諸油脂）'!$A:$A)/100))*100),IF(OR(C989="",C989="維持管理費："),"",IF(C987="施設管理者：",A987+1,A983+1)))</f>
        <v/>
      </c>
    </row>
    <row r="990" spans="1:1" x14ac:dyDescent="0.45">
      <c r="A990" t="str">
        <f>IF($C990="施設管理者：",IF($D990="","",(COUNTIF($C$12:C990,"施設管理者：")+INT(MAX('使用不可　（諸油脂）'!$A:$A)/100))*100),IF(OR(C990="",C990="維持管理費："),"",IF(C988="施設管理者：",A988+1,A984+1)))</f>
        <v/>
      </c>
    </row>
    <row r="991" spans="1:1" x14ac:dyDescent="0.45">
      <c r="A991" t="str">
        <f>IF($C991="施設管理者：",IF($D991="","",(COUNTIF($C$12:C991,"施設管理者：")+INT(MAX('使用不可　（諸油脂）'!$A:$A)/100))*100),IF(OR(C991="",C991="維持管理費："),"",IF(C989="施設管理者：",A989+1,A985+1)))</f>
        <v/>
      </c>
    </row>
    <row r="992" spans="1:1" x14ac:dyDescent="0.45">
      <c r="A992" t="str">
        <f>IF($C992="施設管理者：",IF($D992="","",(COUNTIF($C$12:C992,"施設管理者：")+INT(MAX('使用不可　（諸油脂）'!$A:$A)/100))*100),IF(OR(C992="",C992="維持管理費："),"",IF(C990="施設管理者：",A990+1,A986+1)))</f>
        <v/>
      </c>
    </row>
    <row r="993" spans="1:1" x14ac:dyDescent="0.45">
      <c r="A993" t="str">
        <f>IF($C993="施設管理者：",IF($D993="","",(COUNTIF($C$12:C993,"施設管理者：")+INT(MAX('使用不可　（諸油脂）'!$A:$A)/100))*100),IF(OR(C993="",C993="維持管理費："),"",IF(C991="施設管理者：",A991+1,A987+1)))</f>
        <v/>
      </c>
    </row>
    <row r="994" spans="1:1" x14ac:dyDescent="0.45">
      <c r="A994" t="str">
        <f>IF($C994="施設管理者：",IF($D994="","",(COUNTIF($C$12:C994,"施設管理者：")+INT(MAX('使用不可　（諸油脂）'!$A:$A)/100))*100),IF(OR(C994="",C994="維持管理費："),"",IF(C992="施設管理者：",A992+1,A988+1)))</f>
        <v/>
      </c>
    </row>
    <row r="995" spans="1:1" x14ac:dyDescent="0.45">
      <c r="A995" t="str">
        <f>IF($C995="施設管理者：",IF($D995="","",(COUNTIF($C$12:C995,"施設管理者：")+INT(MAX('使用不可　（諸油脂）'!$A:$A)/100))*100),IF(OR(C995="",C995="維持管理費："),"",IF(C993="施設管理者：",A993+1,A989+1)))</f>
        <v/>
      </c>
    </row>
    <row r="996" spans="1:1" x14ac:dyDescent="0.45">
      <c r="A996" t="str">
        <f>IF($C996="施設管理者：",IF($D996="","",(COUNTIF($C$12:C996,"施設管理者：")+INT(MAX('使用不可　（諸油脂）'!$A:$A)/100))*100),IF(OR(C996="",C996="維持管理費："),"",IF(C994="施設管理者：",A994+1,A990+1)))</f>
        <v/>
      </c>
    </row>
    <row r="997" spans="1:1" x14ac:dyDescent="0.45">
      <c r="A997" t="str">
        <f>IF($C997="施設管理者：",IF($D997="","",(COUNTIF($C$12:C997,"施設管理者：")+INT(MAX('使用不可　（諸油脂）'!$A:$A)/100))*100),IF(OR(C997="",C997="維持管理費："),"",IF(C995="施設管理者：",A995+1,A991+1)))</f>
        <v/>
      </c>
    </row>
    <row r="998" spans="1:1" x14ac:dyDescent="0.45">
      <c r="A998" t="str">
        <f>IF($C998="施設管理者：",IF($D998="","",(COUNTIF($C$12:C998,"施設管理者：")+INT(MAX('使用不可　（諸油脂）'!$A:$A)/100))*100),IF(OR(C998="",C998="維持管理費："),"",IF(C996="施設管理者：",A996+1,A992+1)))</f>
        <v/>
      </c>
    </row>
    <row r="999" spans="1:1" x14ac:dyDescent="0.45">
      <c r="A999" t="str">
        <f>IF($C999="施設管理者：",IF($D999="","",(COUNTIF($C$12:C999,"施設管理者：")+INT(MAX('使用不可　（諸油脂）'!$A:$A)/100))*100),IF(OR(C999="",C999="維持管理費："),"",IF(C997="施設管理者：",A997+1,A993+1)))</f>
        <v/>
      </c>
    </row>
    <row r="1000" spans="1:1" x14ac:dyDescent="0.45">
      <c r="A1000" t="str">
        <f>IF($C1000="施設管理者：",IF($D1000="","",(COUNTIF($C$12:C1000,"施設管理者：")+INT(MAX('使用不可　（諸油脂）'!$A:$A)/100))*100),IF(OR(C1000="",C1000="維持管理費："),"",IF(C998="施設管理者：",A998+1,A994+1)))</f>
        <v/>
      </c>
    </row>
    <row r="1001" spans="1:1" x14ac:dyDescent="0.45">
      <c r="A1001" t="str">
        <f>IF($C1001="施設管理者：",IF($D1001="","",(COUNTIF($C$12:C1001,"施設管理者：")+INT(MAX('使用不可　（諸油脂）'!$A:$A)/100))*100),IF(OR(C1001="",C1001="維持管理費："),"",IF(C999="施設管理者：",A999+1,A995+1)))</f>
        <v/>
      </c>
    </row>
    <row r="1002" spans="1:1" x14ac:dyDescent="0.45">
      <c r="A1002" t="str">
        <f>IF($C1002="施設管理者：",IF($D1002="","",(COUNTIF($C$12:C1002,"施設管理者：")+INT(MAX('使用不可　（諸油脂）'!$A:$A)/100))*100),IF(OR(C1002="",C1002="維持管理費："),"",IF(C1000="施設管理者：",A1000+1,A996+1)))</f>
        <v/>
      </c>
    </row>
    <row r="1003" spans="1:1" x14ac:dyDescent="0.45">
      <c r="A1003" t="str">
        <f>IF($C1003="施設管理者：",IF($D1003="","",(COUNTIF($C$12:C1003,"施設管理者：")+INT(MAX('使用不可　（諸油脂）'!$A:$A)/100))*100),IF(OR(C1003="",C1003="維持管理費："),"",IF(C1001="施設管理者：",A1001+1,A997+1)))</f>
        <v/>
      </c>
    </row>
    <row r="1004" spans="1:1" x14ac:dyDescent="0.45">
      <c r="A1004" t="str">
        <f>IF($C1004="施設管理者：",IF($D1004="","",(COUNTIF($C$12:C1004,"施設管理者：")+INT(MAX('使用不可　（諸油脂）'!$A:$A)/100))*100),IF(OR(C1004="",C1004="維持管理費："),"",IF(C1002="施設管理者：",A1002+1,A998+1)))</f>
        <v/>
      </c>
    </row>
    <row r="1005" spans="1:1" x14ac:dyDescent="0.45">
      <c r="A1005" t="str">
        <f>IF($C1005="施設管理者：",IF($D1005="","",(COUNTIF($C$12:C1005,"施設管理者：")+INT(MAX('使用不可　（諸油脂）'!$A:$A)/100))*100),IF(OR(C1005="",C1005="維持管理費："),"",IF(C1003="施設管理者：",A1003+1,A999+1)))</f>
        <v/>
      </c>
    </row>
    <row r="1006" spans="1:1" x14ac:dyDescent="0.45">
      <c r="A1006" t="str">
        <f>IF($C1006="施設管理者：",IF($D1006="","",(COUNTIF($C$12:C1006,"施設管理者：")+INT(MAX('使用不可　（諸油脂）'!$A:$A)/100))*100),IF(OR(C1006="",C1006="維持管理費："),"",IF(C1004="施設管理者：",A1004+1,A1000+1)))</f>
        <v/>
      </c>
    </row>
    <row r="1007" spans="1:1" x14ac:dyDescent="0.45">
      <c r="A1007" t="str">
        <f>IF($C1007="施設管理者：",IF($D1007="","",(COUNTIF($C$12:C1007,"施設管理者：")+INT(MAX('使用不可　（諸油脂）'!$A:$A)/100))*100),IF(OR(C1007="",C1007="維持管理費："),"",IF(C1005="施設管理者：",A1005+1,A1001+1)))</f>
        <v/>
      </c>
    </row>
    <row r="1008" spans="1:1" x14ac:dyDescent="0.45">
      <c r="A1008" t="str">
        <f>IF($C1008="施設管理者：",IF($D1008="","",(COUNTIF($C$12:C1008,"施設管理者：")+INT(MAX('使用不可　（諸油脂）'!$A:$A)/100))*100),IF(OR(C1008="",C1008="維持管理費："),"",IF(C1006="施設管理者：",A1006+1,A1002+1)))</f>
        <v/>
      </c>
    </row>
    <row r="1009" spans="1:1" x14ac:dyDescent="0.45">
      <c r="A1009" t="str">
        <f>IF($C1009="施設管理者：",IF($D1009="","",(COUNTIF($C$12:C1009,"施設管理者：")+INT(MAX('使用不可　（諸油脂）'!$A:$A)/100))*100),IF(OR(C1009="",C1009="維持管理費："),"",IF(C1007="施設管理者：",A1007+1,A1003+1)))</f>
        <v/>
      </c>
    </row>
    <row r="1010" spans="1:1" x14ac:dyDescent="0.45">
      <c r="A1010" t="str">
        <f>IF($C1010="施設管理者：",IF($D1010="","",(COUNTIF($C$12:C1010,"施設管理者：")+INT(MAX('使用不可　（諸油脂）'!$A:$A)/100))*100),IF(OR(C1010="",C1010="維持管理費："),"",IF(C1008="施設管理者：",A1008+1,A1004+1)))</f>
        <v/>
      </c>
    </row>
    <row r="1011" spans="1:1" x14ac:dyDescent="0.45">
      <c r="A1011" t="str">
        <f>IF($C1011="施設管理者：",IF($D1011="","",(COUNTIF($C$12:C1011,"施設管理者：")+INT(MAX('使用不可　（諸油脂）'!$A:$A)/100))*100),IF(OR(C1011="",C1011="維持管理費："),"",IF(C1009="施設管理者：",A1009+1,A1005+1)))</f>
        <v/>
      </c>
    </row>
    <row r="1012" spans="1:1" x14ac:dyDescent="0.45">
      <c r="A1012" t="str">
        <f>IF($C1012="施設管理者：",IF($D1012="","",(COUNTIF($C$12:C1012,"施設管理者：")+INT(MAX('使用不可　（諸油脂）'!$A:$A)/100))*100),IF(OR(C1012="",C1012="維持管理費："),"",IF(C1010="施設管理者：",A1010+1,A1006+1)))</f>
        <v/>
      </c>
    </row>
    <row r="1013" spans="1:1" x14ac:dyDescent="0.45">
      <c r="A1013" t="str">
        <f>IF($C1013="施設管理者：",IF($D1013="","",(COUNTIF($C$12:C1013,"施設管理者：")+INT(MAX('使用不可　（諸油脂）'!$A:$A)/100))*100),IF(OR(C1013="",C1013="維持管理費："),"",IF(C1011="施設管理者：",A1011+1,A1007+1)))</f>
        <v/>
      </c>
    </row>
    <row r="1014" spans="1:1" x14ac:dyDescent="0.45">
      <c r="A1014" t="str">
        <f>IF($C1014="施設管理者：",IF($D1014="","",(COUNTIF($C$12:C1014,"施設管理者：")+INT(MAX('使用不可　（諸油脂）'!$A:$A)/100))*100),IF(OR(C1014="",C1014="維持管理費："),"",IF(C1012="施設管理者：",A1012+1,A1008+1)))</f>
        <v/>
      </c>
    </row>
    <row r="1015" spans="1:1" x14ac:dyDescent="0.45">
      <c r="A1015" t="str">
        <f>IF($C1015="施設管理者：",IF($D1015="","",(COUNTIF($C$12:C1015,"施設管理者：")+INT(MAX('使用不可　（諸油脂）'!$A:$A)/100))*100),IF(OR(C1015="",C1015="維持管理費："),"",IF(C1013="施設管理者：",A1013+1,A1009+1)))</f>
        <v/>
      </c>
    </row>
    <row r="1016" spans="1:1" x14ac:dyDescent="0.45">
      <c r="A1016" t="str">
        <f>IF($C1016="施設管理者：",IF($D1016="","",(COUNTIF($C$12:C1016,"施設管理者：")+INT(MAX('使用不可　（諸油脂）'!$A:$A)/100))*100),IF(OR(C1016="",C1016="維持管理費："),"",IF(C1014="施設管理者：",A1014+1,A1010+1)))</f>
        <v/>
      </c>
    </row>
    <row r="1017" spans="1:1" x14ac:dyDescent="0.45">
      <c r="A1017" t="str">
        <f>IF($C1017="施設管理者：",IF($D1017="","",(COUNTIF($C$12:C1017,"施設管理者：")+INT(MAX('使用不可　（諸油脂）'!$A:$A)/100))*100),IF(OR(C1017="",C1017="維持管理費："),"",IF(C1015="施設管理者：",A1015+1,A1011+1)))</f>
        <v/>
      </c>
    </row>
  </sheetData>
  <mergeCells count="492">
    <mergeCell ref="N10:R10"/>
    <mergeCell ref="R14:R16"/>
    <mergeCell ref="F14:F19"/>
    <mergeCell ref="L10:L11"/>
    <mergeCell ref="M10:M11"/>
    <mergeCell ref="H10:I11"/>
    <mergeCell ref="B10:B11"/>
    <mergeCell ref="J14:J19"/>
    <mergeCell ref="M23:M25"/>
    <mergeCell ref="L23:L25"/>
    <mergeCell ref="L20:L22"/>
    <mergeCell ref="F20:F25"/>
    <mergeCell ref="C10:C11"/>
    <mergeCell ref="D10:D11"/>
    <mergeCell ref="E10:E11"/>
    <mergeCell ref="F10:F11"/>
    <mergeCell ref="G10:G11"/>
    <mergeCell ref="D20:D25"/>
    <mergeCell ref="C14:C19"/>
    <mergeCell ref="C20:C25"/>
    <mergeCell ref="E20:E25"/>
    <mergeCell ref="J10:J11"/>
    <mergeCell ref="N14:N16"/>
    <mergeCell ref="O14:O16"/>
    <mergeCell ref="B130:B135"/>
    <mergeCell ref="B124:B129"/>
    <mergeCell ref="B118:B123"/>
    <mergeCell ref="B112:B117"/>
    <mergeCell ref="B106:B111"/>
    <mergeCell ref="B100:B105"/>
    <mergeCell ref="B94:B99"/>
    <mergeCell ref="B88:B93"/>
    <mergeCell ref="B82:B87"/>
    <mergeCell ref="B76:B81"/>
    <mergeCell ref="B74:B75"/>
    <mergeCell ref="B68:B73"/>
    <mergeCell ref="B62:B67"/>
    <mergeCell ref="B56:B61"/>
    <mergeCell ref="B50:B55"/>
    <mergeCell ref="B44:B49"/>
    <mergeCell ref="B12:B13"/>
    <mergeCell ref="B38:B43"/>
    <mergeCell ref="B32:B37"/>
    <mergeCell ref="B26:B31"/>
    <mergeCell ref="B20:B25"/>
    <mergeCell ref="B14:B19"/>
    <mergeCell ref="C9:R9"/>
    <mergeCell ref="G14:G19"/>
    <mergeCell ref="G20:G25"/>
    <mergeCell ref="K10:K11"/>
    <mergeCell ref="L14:L16"/>
    <mergeCell ref="L17:L19"/>
    <mergeCell ref="M14:M16"/>
    <mergeCell ref="M17:M19"/>
    <mergeCell ref="M20:M22"/>
    <mergeCell ref="N17:N19"/>
    <mergeCell ref="O17:O19"/>
    <mergeCell ref="R20:R22"/>
    <mergeCell ref="N23:N25"/>
    <mergeCell ref="O23:O25"/>
    <mergeCell ref="P23:P25"/>
    <mergeCell ref="Q23:Q25"/>
    <mergeCell ref="R23:R25"/>
    <mergeCell ref="N20:N22"/>
    <mergeCell ref="O20:O22"/>
    <mergeCell ref="D14:D19"/>
    <mergeCell ref="E14:E19"/>
    <mergeCell ref="P17:P19"/>
    <mergeCell ref="Q17:Q19"/>
    <mergeCell ref="R17:R19"/>
    <mergeCell ref="P14:P16"/>
    <mergeCell ref="Q14:Q16"/>
    <mergeCell ref="K17:K19"/>
    <mergeCell ref="K14:K16"/>
    <mergeCell ref="K20:K22"/>
    <mergeCell ref="D12:R12"/>
    <mergeCell ref="D13:E13"/>
    <mergeCell ref="F13:G13"/>
    <mergeCell ref="I13:R13"/>
    <mergeCell ref="P20:P22"/>
    <mergeCell ref="Q20:Q22"/>
    <mergeCell ref="C32:C37"/>
    <mergeCell ref="D32:D37"/>
    <mergeCell ref="E32:E37"/>
    <mergeCell ref="F32:F37"/>
    <mergeCell ref="G32:G37"/>
    <mergeCell ref="O26:O28"/>
    <mergeCell ref="P26:P28"/>
    <mergeCell ref="Q26:Q28"/>
    <mergeCell ref="C26:C31"/>
    <mergeCell ref="D26:D31"/>
    <mergeCell ref="E26:E31"/>
    <mergeCell ref="F26:F31"/>
    <mergeCell ref="G26:G31"/>
    <mergeCell ref="O32:O34"/>
    <mergeCell ref="P32:P34"/>
    <mergeCell ref="Q32:Q34"/>
    <mergeCell ref="K35:K37"/>
    <mergeCell ref="K32:K34"/>
    <mergeCell ref="K29:K31"/>
    <mergeCell ref="K26:K28"/>
    <mergeCell ref="R26:R28"/>
    <mergeCell ref="L29:L31"/>
    <mergeCell ref="M29:M31"/>
    <mergeCell ref="N29:N31"/>
    <mergeCell ref="O29:O31"/>
    <mergeCell ref="P29:P31"/>
    <mergeCell ref="Q29:Q31"/>
    <mergeCell ref="R29:R31"/>
    <mergeCell ref="L26:L28"/>
    <mergeCell ref="M26:M28"/>
    <mergeCell ref="N26:N28"/>
    <mergeCell ref="R32:R34"/>
    <mergeCell ref="L35:L37"/>
    <mergeCell ref="M35:M37"/>
    <mergeCell ref="N35:N37"/>
    <mergeCell ref="O35:O37"/>
    <mergeCell ref="P35:P37"/>
    <mergeCell ref="Q35:Q37"/>
    <mergeCell ref="R35:R37"/>
    <mergeCell ref="L32:L34"/>
    <mergeCell ref="M32:M34"/>
    <mergeCell ref="N32:N34"/>
    <mergeCell ref="C44:C49"/>
    <mergeCell ref="D44:D49"/>
    <mergeCell ref="E44:E49"/>
    <mergeCell ref="F44:F49"/>
    <mergeCell ref="G44:G49"/>
    <mergeCell ref="O38:O40"/>
    <mergeCell ref="P38:P40"/>
    <mergeCell ref="Q38:Q40"/>
    <mergeCell ref="R38:R40"/>
    <mergeCell ref="L41:L43"/>
    <mergeCell ref="M41:M43"/>
    <mergeCell ref="N41:N43"/>
    <mergeCell ref="O41:O43"/>
    <mergeCell ref="P41:P43"/>
    <mergeCell ref="Q41:Q43"/>
    <mergeCell ref="R41:R43"/>
    <mergeCell ref="L38:L40"/>
    <mergeCell ref="M38:M40"/>
    <mergeCell ref="N38:N40"/>
    <mergeCell ref="C38:C43"/>
    <mergeCell ref="D38:D43"/>
    <mergeCell ref="E38:E43"/>
    <mergeCell ref="F38:F43"/>
    <mergeCell ref="G38:G43"/>
    <mergeCell ref="O44:O46"/>
    <mergeCell ref="P44:P46"/>
    <mergeCell ref="Q44:Q46"/>
    <mergeCell ref="R44:R46"/>
    <mergeCell ref="L47:L49"/>
    <mergeCell ref="M47:M49"/>
    <mergeCell ref="N47:N49"/>
    <mergeCell ref="O47:O49"/>
    <mergeCell ref="P47:P49"/>
    <mergeCell ref="Q47:Q49"/>
    <mergeCell ref="R47:R49"/>
    <mergeCell ref="L44:L46"/>
    <mergeCell ref="M44:M46"/>
    <mergeCell ref="N44:N46"/>
    <mergeCell ref="C56:C61"/>
    <mergeCell ref="D56:D61"/>
    <mergeCell ref="E56:E61"/>
    <mergeCell ref="F56:F61"/>
    <mergeCell ref="G56:G61"/>
    <mergeCell ref="O50:O52"/>
    <mergeCell ref="P50:P52"/>
    <mergeCell ref="Q50:Q52"/>
    <mergeCell ref="R50:R52"/>
    <mergeCell ref="L53:L55"/>
    <mergeCell ref="M53:M55"/>
    <mergeCell ref="N53:N55"/>
    <mergeCell ref="O53:O55"/>
    <mergeCell ref="P53:P55"/>
    <mergeCell ref="Q53:Q55"/>
    <mergeCell ref="R53:R55"/>
    <mergeCell ref="L50:L52"/>
    <mergeCell ref="M50:M52"/>
    <mergeCell ref="N50:N52"/>
    <mergeCell ref="C50:C55"/>
    <mergeCell ref="D50:D55"/>
    <mergeCell ref="E50:E55"/>
    <mergeCell ref="F50:F55"/>
    <mergeCell ref="G50:G55"/>
    <mergeCell ref="O56:O58"/>
    <mergeCell ref="P56:P58"/>
    <mergeCell ref="Q56:Q58"/>
    <mergeCell ref="R56:R58"/>
    <mergeCell ref="L59:L61"/>
    <mergeCell ref="M59:M61"/>
    <mergeCell ref="N59:N61"/>
    <mergeCell ref="O59:O61"/>
    <mergeCell ref="P59:P61"/>
    <mergeCell ref="Q59:Q61"/>
    <mergeCell ref="R59:R61"/>
    <mergeCell ref="L56:L58"/>
    <mergeCell ref="M56:M58"/>
    <mergeCell ref="N56:N58"/>
    <mergeCell ref="C68:C73"/>
    <mergeCell ref="D68:D73"/>
    <mergeCell ref="E68:E73"/>
    <mergeCell ref="F68:F73"/>
    <mergeCell ref="G68:G73"/>
    <mergeCell ref="O62:O64"/>
    <mergeCell ref="P62:P64"/>
    <mergeCell ref="Q62:Q64"/>
    <mergeCell ref="R62:R64"/>
    <mergeCell ref="L65:L67"/>
    <mergeCell ref="M65:M67"/>
    <mergeCell ref="N65:N67"/>
    <mergeCell ref="O65:O67"/>
    <mergeCell ref="P65:P67"/>
    <mergeCell ref="Q65:Q67"/>
    <mergeCell ref="R65:R67"/>
    <mergeCell ref="L62:L64"/>
    <mergeCell ref="M62:M64"/>
    <mergeCell ref="N62:N64"/>
    <mergeCell ref="C62:C67"/>
    <mergeCell ref="D62:D67"/>
    <mergeCell ref="E62:E67"/>
    <mergeCell ref="F62:F67"/>
    <mergeCell ref="G62:G67"/>
    <mergeCell ref="L76:L78"/>
    <mergeCell ref="M76:M78"/>
    <mergeCell ref="O68:O70"/>
    <mergeCell ref="P68:P70"/>
    <mergeCell ref="Q68:Q70"/>
    <mergeCell ref="R68:R70"/>
    <mergeCell ref="L71:L73"/>
    <mergeCell ref="M71:M73"/>
    <mergeCell ref="N71:N73"/>
    <mergeCell ref="O71:O73"/>
    <mergeCell ref="P71:P73"/>
    <mergeCell ref="Q71:Q73"/>
    <mergeCell ref="R71:R73"/>
    <mergeCell ref="L68:L70"/>
    <mergeCell ref="M68:M70"/>
    <mergeCell ref="N68:N70"/>
    <mergeCell ref="D74:R74"/>
    <mergeCell ref="D75:E75"/>
    <mergeCell ref="F75:G75"/>
    <mergeCell ref="I75:R75"/>
    <mergeCell ref="C82:C87"/>
    <mergeCell ref="D82:D87"/>
    <mergeCell ref="E82:E87"/>
    <mergeCell ref="F82:F87"/>
    <mergeCell ref="G82:G87"/>
    <mergeCell ref="N76:N78"/>
    <mergeCell ref="O76:O78"/>
    <mergeCell ref="R76:R78"/>
    <mergeCell ref="L79:L81"/>
    <mergeCell ref="M79:M81"/>
    <mergeCell ref="N79:N81"/>
    <mergeCell ref="O79:O81"/>
    <mergeCell ref="P79:P81"/>
    <mergeCell ref="Q79:Q81"/>
    <mergeCell ref="R79:R81"/>
    <mergeCell ref="P76:P78"/>
    <mergeCell ref="Q76:Q78"/>
    <mergeCell ref="K76:K78"/>
    <mergeCell ref="J76:J81"/>
    <mergeCell ref="C76:C81"/>
    <mergeCell ref="D76:D81"/>
    <mergeCell ref="E76:E81"/>
    <mergeCell ref="F76:F81"/>
    <mergeCell ref="G76:G81"/>
    <mergeCell ref="O82:O84"/>
    <mergeCell ref="P82:P84"/>
    <mergeCell ref="Q82:Q84"/>
    <mergeCell ref="R82:R84"/>
    <mergeCell ref="L85:L87"/>
    <mergeCell ref="M85:M87"/>
    <mergeCell ref="N85:N87"/>
    <mergeCell ref="O85:O87"/>
    <mergeCell ref="P85:P87"/>
    <mergeCell ref="Q85:Q87"/>
    <mergeCell ref="R85:R87"/>
    <mergeCell ref="L82:L84"/>
    <mergeCell ref="M82:M84"/>
    <mergeCell ref="N82:N84"/>
    <mergeCell ref="C94:C99"/>
    <mergeCell ref="D94:D99"/>
    <mergeCell ref="E94:E99"/>
    <mergeCell ref="F94:F99"/>
    <mergeCell ref="G94:G99"/>
    <mergeCell ref="O88:O90"/>
    <mergeCell ref="P88:P90"/>
    <mergeCell ref="Q88:Q90"/>
    <mergeCell ref="R88:R90"/>
    <mergeCell ref="L91:L93"/>
    <mergeCell ref="M91:M93"/>
    <mergeCell ref="N91:N93"/>
    <mergeCell ref="O91:O93"/>
    <mergeCell ref="P91:P93"/>
    <mergeCell ref="Q91:Q93"/>
    <mergeCell ref="R91:R93"/>
    <mergeCell ref="L88:L90"/>
    <mergeCell ref="M88:M90"/>
    <mergeCell ref="N88:N90"/>
    <mergeCell ref="C88:C93"/>
    <mergeCell ref="D88:D93"/>
    <mergeCell ref="E88:E93"/>
    <mergeCell ref="F88:F93"/>
    <mergeCell ref="G88:G93"/>
    <mergeCell ref="O94:O96"/>
    <mergeCell ref="P94:P96"/>
    <mergeCell ref="Q94:Q96"/>
    <mergeCell ref="R94:R96"/>
    <mergeCell ref="L97:L99"/>
    <mergeCell ref="M97:M99"/>
    <mergeCell ref="N97:N99"/>
    <mergeCell ref="O97:O99"/>
    <mergeCell ref="P97:P99"/>
    <mergeCell ref="Q97:Q99"/>
    <mergeCell ref="R97:R99"/>
    <mergeCell ref="L94:L96"/>
    <mergeCell ref="M94:M96"/>
    <mergeCell ref="N94:N96"/>
    <mergeCell ref="C106:C111"/>
    <mergeCell ref="D106:D111"/>
    <mergeCell ref="E106:E111"/>
    <mergeCell ref="F106:F111"/>
    <mergeCell ref="G106:G111"/>
    <mergeCell ref="O100:O102"/>
    <mergeCell ref="P100:P102"/>
    <mergeCell ref="Q100:Q102"/>
    <mergeCell ref="R100:R102"/>
    <mergeCell ref="L103:L105"/>
    <mergeCell ref="M103:M105"/>
    <mergeCell ref="N103:N105"/>
    <mergeCell ref="O103:O105"/>
    <mergeCell ref="P103:P105"/>
    <mergeCell ref="Q103:Q105"/>
    <mergeCell ref="R103:R105"/>
    <mergeCell ref="L100:L102"/>
    <mergeCell ref="M100:M102"/>
    <mergeCell ref="N100:N102"/>
    <mergeCell ref="C100:C105"/>
    <mergeCell ref="D100:D105"/>
    <mergeCell ref="E100:E105"/>
    <mergeCell ref="F100:F105"/>
    <mergeCell ref="G100:G105"/>
    <mergeCell ref="O106:O108"/>
    <mergeCell ref="P106:P108"/>
    <mergeCell ref="Q106:Q108"/>
    <mergeCell ref="R106:R108"/>
    <mergeCell ref="L109:L111"/>
    <mergeCell ref="M109:M111"/>
    <mergeCell ref="N109:N111"/>
    <mergeCell ref="O109:O111"/>
    <mergeCell ref="P109:P111"/>
    <mergeCell ref="Q109:Q111"/>
    <mergeCell ref="R109:R111"/>
    <mergeCell ref="L106:L108"/>
    <mergeCell ref="M106:M108"/>
    <mergeCell ref="N106:N108"/>
    <mergeCell ref="R112:R114"/>
    <mergeCell ref="L115:L117"/>
    <mergeCell ref="M115:M117"/>
    <mergeCell ref="N115:N117"/>
    <mergeCell ref="O115:O117"/>
    <mergeCell ref="P115:P117"/>
    <mergeCell ref="Q115:Q117"/>
    <mergeCell ref="R115:R117"/>
    <mergeCell ref="L112:L114"/>
    <mergeCell ref="M112:M114"/>
    <mergeCell ref="N112:N114"/>
    <mergeCell ref="R121:R123"/>
    <mergeCell ref="L118:L120"/>
    <mergeCell ref="M118:M120"/>
    <mergeCell ref="N118:N120"/>
    <mergeCell ref="C118:C123"/>
    <mergeCell ref="D118:D123"/>
    <mergeCell ref="E118:E123"/>
    <mergeCell ref="F118:F123"/>
    <mergeCell ref="G118:G123"/>
    <mergeCell ref="R124:R126"/>
    <mergeCell ref="L127:L129"/>
    <mergeCell ref="M127:M129"/>
    <mergeCell ref="N127:N129"/>
    <mergeCell ref="O127:O129"/>
    <mergeCell ref="P127:P129"/>
    <mergeCell ref="Q127:Q129"/>
    <mergeCell ref="R127:R129"/>
    <mergeCell ref="L124:L126"/>
    <mergeCell ref="M124:M126"/>
    <mergeCell ref="N124:N126"/>
    <mergeCell ref="K106:K108"/>
    <mergeCell ref="C130:C135"/>
    <mergeCell ref="D130:D135"/>
    <mergeCell ref="E130:E135"/>
    <mergeCell ref="F130:F135"/>
    <mergeCell ref="G130:G135"/>
    <mergeCell ref="O124:O126"/>
    <mergeCell ref="P124:P126"/>
    <mergeCell ref="Q124:Q126"/>
    <mergeCell ref="C124:C129"/>
    <mergeCell ref="D124:D129"/>
    <mergeCell ref="E124:E129"/>
    <mergeCell ref="F124:F129"/>
    <mergeCell ref="G124:G129"/>
    <mergeCell ref="P121:P123"/>
    <mergeCell ref="Q121:Q123"/>
    <mergeCell ref="O112:O114"/>
    <mergeCell ref="P112:P114"/>
    <mergeCell ref="Q112:Q114"/>
    <mergeCell ref="C112:C117"/>
    <mergeCell ref="D112:D117"/>
    <mergeCell ref="E112:E117"/>
    <mergeCell ref="F112:F117"/>
    <mergeCell ref="G112:G117"/>
    <mergeCell ref="K82:K84"/>
    <mergeCell ref="K71:K73"/>
    <mergeCell ref="O130:O132"/>
    <mergeCell ref="P130:P132"/>
    <mergeCell ref="Q130:Q132"/>
    <mergeCell ref="R130:R132"/>
    <mergeCell ref="L133:L135"/>
    <mergeCell ref="M133:M135"/>
    <mergeCell ref="N133:N135"/>
    <mergeCell ref="O133:O135"/>
    <mergeCell ref="P133:P135"/>
    <mergeCell ref="Q133:Q135"/>
    <mergeCell ref="R133:R135"/>
    <mergeCell ref="L130:L132"/>
    <mergeCell ref="M130:M132"/>
    <mergeCell ref="N130:N132"/>
    <mergeCell ref="O118:O120"/>
    <mergeCell ref="P118:P120"/>
    <mergeCell ref="Q118:Q120"/>
    <mergeCell ref="R118:R120"/>
    <mergeCell ref="L121:L123"/>
    <mergeCell ref="M121:M123"/>
    <mergeCell ref="N121:N123"/>
    <mergeCell ref="O121:O123"/>
    <mergeCell ref="K62:K64"/>
    <mergeCell ref="K59:K61"/>
    <mergeCell ref="K56:K58"/>
    <mergeCell ref="K53:K55"/>
    <mergeCell ref="K50:K52"/>
    <mergeCell ref="K47:K49"/>
    <mergeCell ref="K44:K46"/>
    <mergeCell ref="K133:K135"/>
    <mergeCell ref="K130:K132"/>
    <mergeCell ref="K127:K129"/>
    <mergeCell ref="K124:K126"/>
    <mergeCell ref="K121:K123"/>
    <mergeCell ref="K118:K120"/>
    <mergeCell ref="K115:K117"/>
    <mergeCell ref="K112:K114"/>
    <mergeCell ref="K109:K111"/>
    <mergeCell ref="K103:K105"/>
    <mergeCell ref="K100:K102"/>
    <mergeCell ref="K97:K99"/>
    <mergeCell ref="K94:K96"/>
    <mergeCell ref="K91:K93"/>
    <mergeCell ref="K88:K90"/>
    <mergeCell ref="K85:K87"/>
    <mergeCell ref="K79:K81"/>
    <mergeCell ref="C3:R3"/>
    <mergeCell ref="K23:K25"/>
    <mergeCell ref="K41:K43"/>
    <mergeCell ref="K38:K40"/>
    <mergeCell ref="J130:J135"/>
    <mergeCell ref="J124:J129"/>
    <mergeCell ref="J118:J123"/>
    <mergeCell ref="J112:J117"/>
    <mergeCell ref="J106:J111"/>
    <mergeCell ref="J100:J105"/>
    <mergeCell ref="J94:J99"/>
    <mergeCell ref="J88:J93"/>
    <mergeCell ref="J82:J87"/>
    <mergeCell ref="J68:J73"/>
    <mergeCell ref="J62:J67"/>
    <mergeCell ref="J56:J61"/>
    <mergeCell ref="J50:J55"/>
    <mergeCell ref="J44:J49"/>
    <mergeCell ref="J38:J43"/>
    <mergeCell ref="J32:J37"/>
    <mergeCell ref="J26:J31"/>
    <mergeCell ref="J20:J25"/>
    <mergeCell ref="K68:K70"/>
    <mergeCell ref="K65:K67"/>
    <mergeCell ref="H6:I6"/>
    <mergeCell ref="H7:I7"/>
    <mergeCell ref="J6:R6"/>
    <mergeCell ref="J7:R7"/>
    <mergeCell ref="C4:R4"/>
    <mergeCell ref="C5:R5"/>
    <mergeCell ref="D6:G6"/>
    <mergeCell ref="D7:G7"/>
  </mergeCells>
  <phoneticPr fontId="2"/>
  <dataValidations count="4">
    <dataValidation type="list" allowBlank="1" showInputMessage="1" showErrorMessage="1" sqref="O14 O17 O20 O23 N14:N73 O35 O26 O29 O32 P14:R73 O38 O41 O44 O47 O50 O53 O56 O59 O62 O65 O68 O71 O76 O79 O82 O85 N76:N135 O97 O88 O91 O94 P76:R135 O100 O103 O106 O109 O112 O115 O118 O121 O124 O127 O130 O133">
      <formula1>"　,〇,◎"</formula1>
    </dataValidation>
    <dataValidation type="list" allowBlank="1" showInputMessage="1" showErrorMessage="1" sqref="F14:F73 F76:F135">
      <formula1>"　,低圧,高圧,特別高圧"</formula1>
    </dataValidation>
    <dataValidation type="list" allowBlank="1" showInputMessage="1" showErrorMessage="1" sqref="D14:D73 D76:D135">
      <formula1>"　,国営,国営附帯県営,県営,市町村営,改良区営,その他"</formula1>
    </dataValidation>
    <dataValidation type="list" allowBlank="1" showInputMessage="1" showErrorMessage="1" sqref="B14 B20 B26 B32 B38 B44 B50 B56 B62 B68 B76 B82 B88 B94 B100 B106 B112 B118 B124 B130">
      <formula1>"　,多面,治水ダム等"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blackAndWhite="1" r:id="rId1"/>
  <rowBreaks count="3" manualBreakCount="3">
    <brk id="37" min="2" max="17" man="1"/>
    <brk id="73" min="2" max="17" man="1"/>
    <brk id="105" min="2" max="17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CB404BF-124B-49B7-A2DA-D2F05C23559B}">
            <xm:f>交付額!$B$7="既存"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B10:B11</xm:sqref>
        </x14:conditionalFormatting>
        <x14:conditionalFormatting xmlns:xm="http://schemas.microsoft.com/office/excel/2006/main">
          <x14:cfRule type="expression" priority="5" id="{22F6E0BB-EFAB-443A-8E7E-35AD4F5A19C2}">
            <xm:f>交付額!$B$7="既存"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B12:B13</xm:sqref>
        </x14:conditionalFormatting>
        <x14:conditionalFormatting xmlns:xm="http://schemas.microsoft.com/office/excel/2006/main">
          <x14:cfRule type="expression" priority="3" id="{DB080507-F027-4EEE-8FB0-9FD2AE600A19}">
            <xm:f>AND(交付額!$B$7="新規",OR($B14="多面",$B14="治水ダム等"))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4" id="{90C299FA-83BB-42CE-A9DE-DF5E92772183}">
            <xm:f>交付額!$B$7="既存"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B14:B73 B76:B135</xm:sqref>
        </x14:conditionalFormatting>
        <x14:conditionalFormatting xmlns:xm="http://schemas.microsoft.com/office/excel/2006/main">
          <x14:cfRule type="expression" priority="2" id="{2DF0044E-27CE-4B94-A1C8-8C5EC191A819}">
            <xm:f>交付額!$B$7="既存"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B74:B75</xm:sqref>
        </x14:conditionalFormatting>
        <x14:conditionalFormatting xmlns:xm="http://schemas.microsoft.com/office/excel/2006/main">
          <x14:cfRule type="expression" priority="1" id="{87EAD5AE-881F-464C-93A8-407DF3AD42F3}">
            <xm:f>AND(交付額!$B$7="新規",OR($B76="多面",$B76="治水ダム等"))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B76 B82 B88 B94 B100 B106 B112 B118 B124 B130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取組メニュー!$D$2:$D$29</xm:f>
          </x14:formula1>
          <xm:sqref>K14:K73 K76:K135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W1017"/>
  <sheetViews>
    <sheetView view="pageBreakPreview" zoomScale="85" zoomScaleNormal="100" zoomScaleSheetLayoutView="85" workbookViewId="0">
      <pane ySplit="11" topLeftCell="A63" activePane="bottomLeft" state="frozen"/>
      <selection pane="bottomLeft" activeCell="C9" sqref="C9:R9"/>
    </sheetView>
  </sheetViews>
  <sheetFormatPr defaultRowHeight="18" x14ac:dyDescent="0.45"/>
  <cols>
    <col min="3" max="3" width="16.19921875" customWidth="1"/>
    <col min="5" max="5" width="10.8984375" customWidth="1"/>
    <col min="7" max="7" width="17.19921875" customWidth="1"/>
    <col min="8" max="8" width="14.59765625" customWidth="1"/>
    <col min="9" max="9" width="13.09765625" customWidth="1"/>
    <col min="10" max="10" width="30.5" customWidth="1"/>
    <col min="11" max="11" width="39.3984375" customWidth="1"/>
    <col min="12" max="12" width="5" customWidth="1"/>
    <col min="13" max="13" width="20.8984375" customWidth="1"/>
    <col min="14" max="18" width="2.59765625" customWidth="1"/>
    <col min="22" max="22" width="11" bestFit="1" customWidth="1"/>
    <col min="23" max="23" width="10.19921875" bestFit="1" customWidth="1"/>
  </cols>
  <sheetData>
    <row r="1" spans="1:23" x14ac:dyDescent="0.45">
      <c r="T1" s="44" t="s">
        <v>0</v>
      </c>
      <c r="U1" s="45" t="s">
        <v>1</v>
      </c>
      <c r="V1" s="46" t="s">
        <v>39</v>
      </c>
      <c r="W1" t="s">
        <v>67</v>
      </c>
    </row>
    <row r="3" spans="1:23" x14ac:dyDescent="0.45">
      <c r="C3" s="84" t="s">
        <v>339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3" ht="19.8" x14ac:dyDescent="0.45">
      <c r="C4" s="82" t="s">
        <v>68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23" ht="19.8" x14ac:dyDescent="0.45">
      <c r="C5" s="83" t="s">
        <v>341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23" ht="39" customHeight="1" x14ac:dyDescent="0.45">
      <c r="C6" s="66" t="s">
        <v>44</v>
      </c>
      <c r="D6" s="150" t="s">
        <v>46</v>
      </c>
      <c r="E6" s="152"/>
      <c r="F6" s="152"/>
      <c r="G6" s="151"/>
      <c r="H6" s="80" t="s">
        <v>47</v>
      </c>
      <c r="I6" s="80"/>
      <c r="J6" s="80" t="s">
        <v>48</v>
      </c>
      <c r="K6" s="80"/>
      <c r="L6" s="80"/>
      <c r="M6" s="80"/>
      <c r="N6" s="80"/>
      <c r="O6" s="80"/>
      <c r="P6" s="80"/>
      <c r="Q6" s="80"/>
      <c r="R6" s="80"/>
    </row>
    <row r="7" spans="1:23" ht="43.5" customHeight="1" x14ac:dyDescent="0.45">
      <c r="C7" s="79" t="s">
        <v>79</v>
      </c>
      <c r="D7" s="148" t="s">
        <v>81</v>
      </c>
      <c r="E7" s="153"/>
      <c r="F7" s="153"/>
      <c r="G7" s="149"/>
      <c r="H7" s="81" t="s">
        <v>82</v>
      </c>
      <c r="I7" s="81"/>
      <c r="J7" s="81" t="s">
        <v>116</v>
      </c>
      <c r="K7" s="81"/>
      <c r="L7" s="81"/>
      <c r="M7" s="81"/>
      <c r="N7" s="81"/>
      <c r="O7" s="81"/>
      <c r="P7" s="81"/>
      <c r="Q7" s="81"/>
      <c r="R7" s="81"/>
    </row>
    <row r="9" spans="1:23" x14ac:dyDescent="0.45">
      <c r="C9" s="115" t="s">
        <v>49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</row>
    <row r="10" spans="1:23" ht="49.5" customHeight="1" x14ac:dyDescent="0.45">
      <c r="B10" s="127" t="str">
        <f>IF(交付額!$B$7="既存","費用区分","")</f>
        <v/>
      </c>
      <c r="C10" s="117" t="s">
        <v>28</v>
      </c>
      <c r="D10" s="117" t="s">
        <v>50</v>
      </c>
      <c r="E10" s="117" t="s">
        <v>51</v>
      </c>
      <c r="F10" s="117" t="s">
        <v>69</v>
      </c>
      <c r="G10" s="116" t="s">
        <v>337</v>
      </c>
      <c r="H10" s="116" t="s">
        <v>338</v>
      </c>
      <c r="I10" s="116"/>
      <c r="J10" s="116" t="s">
        <v>55</v>
      </c>
      <c r="K10" s="116" t="s">
        <v>56</v>
      </c>
      <c r="L10" s="120" t="s">
        <v>332</v>
      </c>
      <c r="M10" s="117" t="s">
        <v>57</v>
      </c>
      <c r="N10" s="118" t="s">
        <v>58</v>
      </c>
      <c r="O10" s="119"/>
      <c r="P10" s="119"/>
      <c r="Q10" s="119"/>
      <c r="R10" s="119"/>
    </row>
    <row r="11" spans="1:23" ht="24.75" customHeight="1" x14ac:dyDescent="0.45">
      <c r="B11" s="127"/>
      <c r="C11" s="117"/>
      <c r="D11" s="117"/>
      <c r="E11" s="117"/>
      <c r="F11" s="117"/>
      <c r="G11" s="116"/>
      <c r="H11" s="116"/>
      <c r="I11" s="116"/>
      <c r="J11" s="116"/>
      <c r="K11" s="116"/>
      <c r="L11" s="121"/>
      <c r="M11" s="117"/>
      <c r="N11" s="10" t="s">
        <v>59</v>
      </c>
      <c r="O11" s="11" t="s">
        <v>60</v>
      </c>
      <c r="P11" s="11" t="s">
        <v>61</v>
      </c>
      <c r="Q11" s="11" t="s">
        <v>62</v>
      </c>
      <c r="R11" s="11" t="s">
        <v>63</v>
      </c>
    </row>
    <row r="12" spans="1:23" x14ac:dyDescent="0.45">
      <c r="A12">
        <f>IF($C12="施設管理者：",IF($D12="","",(COUNTIF($C$12:C12,"施設管理者：")+INT(MAX('使用不可（記載例）（諸油脂）'!$A:$A)/100))*100),IF(OR(C12="",C12="維持管理費："),"",IF(C10="施設管理者：",A10+1,A6+1)))</f>
        <v>300</v>
      </c>
      <c r="B12" s="127"/>
      <c r="C12" s="5" t="s">
        <v>64</v>
      </c>
      <c r="D12" s="108" t="s">
        <v>84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</row>
    <row r="13" spans="1:23" x14ac:dyDescent="0.45">
      <c r="A13" t="str">
        <f>IF($C13="施設管理者：",IF($D13="","",(COUNTIF($C$12:C13,"施設管理者：")+INT(MAX('使用不可（記載例）（諸油脂）'!$A:$A)/100))*100),IF(OR(C13="",C13="維持管理費："),"",IF(C11="施設管理者：",A11+1,A7+1)))</f>
        <v/>
      </c>
      <c r="B13" s="127"/>
      <c r="C13" s="60" t="s">
        <v>65</v>
      </c>
      <c r="D13" s="110">
        <v>0</v>
      </c>
      <c r="E13" s="110"/>
      <c r="F13" s="111" t="s">
        <v>66</v>
      </c>
      <c r="G13" s="111"/>
      <c r="H13" s="63">
        <v>0</v>
      </c>
      <c r="I13" s="112" t="str">
        <f>"（維持管理費（管理に要する費用及び整備補修に要する費用）に占める諸油脂費及び電力料の割合："&amp;IFERROR(ROUNDDOWN($H13/$D13,3)*100,"")&amp;"％）"</f>
        <v>（維持管理費（管理に要する費用及び整備補修に要する費用）に占める諸油脂費及び電力料の割合：％）</v>
      </c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23" x14ac:dyDescent="0.45">
      <c r="A14">
        <f>IF($C14="施設管理者：",IF($D14="","",(COUNTIF($C$12:C14,"施設管理者：")+INT(MAX('使用不可（記載例）（諸油脂）'!$A:$A)/100))*100),IF(OR(C14="",C14="維持管理費："),"",IF(C12="施設管理者：",A12+1,A8+1)))</f>
        <v>301</v>
      </c>
      <c r="B14" s="127" t="s">
        <v>85</v>
      </c>
      <c r="C14" s="103" t="s">
        <v>117</v>
      </c>
      <c r="D14" s="104" t="s">
        <v>71</v>
      </c>
      <c r="E14" s="105">
        <v>2000</v>
      </c>
      <c r="F14" s="106" t="s">
        <v>72</v>
      </c>
      <c r="G14" s="107">
        <v>120000</v>
      </c>
      <c r="H14" s="5"/>
      <c r="I14" s="49">
        <f>SUM(I16:I19)</f>
        <v>9000000</v>
      </c>
      <c r="J14" s="88" t="s">
        <v>118</v>
      </c>
      <c r="K14" s="87" t="s">
        <v>90</v>
      </c>
      <c r="L14" s="99" t="str">
        <f>IF(MID(K14,2,1)="E","●","")</f>
        <v>●</v>
      </c>
      <c r="M14" s="88" t="s">
        <v>119</v>
      </c>
      <c r="N14" s="97" t="s">
        <v>92</v>
      </c>
      <c r="O14" s="92"/>
      <c r="P14" s="92"/>
      <c r="Q14" s="92"/>
      <c r="R14" s="92"/>
    </row>
    <row r="15" spans="1:23" x14ac:dyDescent="0.45">
      <c r="A15" t="str">
        <f>IF($C15="施設管理者：",IF($D15="","",(COUNTIF($C$12:C15,"施設管理者：")+INT(MAX('使用不可（記載例）（諸油脂）'!$A:$A)/100))*100),IF(OR(C15="",C15="維持管理費："),"",IF(C13="施設管理者：",A13+1,A9+1)))</f>
        <v/>
      </c>
      <c r="B15" s="127"/>
      <c r="C15" s="103"/>
      <c r="D15" s="92"/>
      <c r="E15" s="105"/>
      <c r="F15" s="106"/>
      <c r="G15" s="107"/>
      <c r="H15" s="6" t="s">
        <v>73</v>
      </c>
      <c r="I15" s="50"/>
      <c r="J15" s="89"/>
      <c r="K15" s="85"/>
      <c r="L15" s="94"/>
      <c r="M15" s="89"/>
      <c r="N15" s="97"/>
      <c r="O15" s="92"/>
      <c r="P15" s="92"/>
      <c r="Q15" s="92"/>
      <c r="R15" s="92"/>
    </row>
    <row r="16" spans="1:23" x14ac:dyDescent="0.45">
      <c r="A16" t="str">
        <f>IF($C16="施設管理者：",IF($D16="","",(COUNTIF($C$12:C16,"施設管理者：")+INT(MAX('使用不可（記載例）（諸油脂）'!$A:$A)/100))*100),IF(OR(C16="",C16="維持管理費："),"",IF(C14="施設管理者：",A14+1,A10+1)))</f>
        <v/>
      </c>
      <c r="B16" s="127"/>
      <c r="C16" s="103"/>
      <c r="D16" s="92"/>
      <c r="E16" s="105"/>
      <c r="F16" s="106"/>
      <c r="G16" s="107"/>
      <c r="H16" s="6" t="s">
        <v>74</v>
      </c>
      <c r="I16" s="51">
        <v>5000000</v>
      </c>
      <c r="J16" s="89"/>
      <c r="K16" s="86"/>
      <c r="L16" s="100"/>
      <c r="M16" s="101"/>
      <c r="N16" s="102"/>
      <c r="O16" s="93"/>
      <c r="P16" s="93"/>
      <c r="Q16" s="93"/>
      <c r="R16" s="93"/>
    </row>
    <row r="17" spans="1:18" x14ac:dyDescent="0.45">
      <c r="A17" t="str">
        <f>IF($C17="施設管理者：",IF($D17="","",(COUNTIF($C$12:C17,"施設管理者：")+INT(MAX('使用不可（記載例）（諸油脂）'!$A:$A)/100))*100),IF(OR(C17="",C17="維持管理費："),"",IF(C15="施設管理者：",A15+1,A11+1)))</f>
        <v/>
      </c>
      <c r="B17" s="127"/>
      <c r="C17" s="103"/>
      <c r="D17" s="92"/>
      <c r="E17" s="105"/>
      <c r="F17" s="106"/>
      <c r="G17" s="107"/>
      <c r="H17" s="6" t="s">
        <v>75</v>
      </c>
      <c r="I17" s="51">
        <v>2000000</v>
      </c>
      <c r="J17" s="89"/>
      <c r="K17" s="85" t="s">
        <v>93</v>
      </c>
      <c r="L17" s="94" t="str">
        <f>IF(MID(K17,2,1)="E","●","")</f>
        <v>●</v>
      </c>
      <c r="M17" s="89" t="s">
        <v>120</v>
      </c>
      <c r="N17" s="96" t="s">
        <v>92</v>
      </c>
      <c r="O17" s="98" t="s">
        <v>76</v>
      </c>
      <c r="P17" s="98" t="s">
        <v>76</v>
      </c>
      <c r="Q17" s="98" t="s">
        <v>76</v>
      </c>
      <c r="R17" s="98" t="s">
        <v>76</v>
      </c>
    </row>
    <row r="18" spans="1:18" x14ac:dyDescent="0.45">
      <c r="A18" t="str">
        <f>IF($C18="施設管理者：",IF($D18="","",(COUNTIF($C$12:C18,"施設管理者：")+INT(MAX('使用不可（記載例）（諸油脂）'!$A:$A)/100))*100),IF(OR(C18="",C18="維持管理費："),"",IF(C16="施設管理者：",A16+1,A12+1)))</f>
        <v/>
      </c>
      <c r="B18" s="127"/>
      <c r="C18" s="103"/>
      <c r="D18" s="92"/>
      <c r="E18" s="105"/>
      <c r="F18" s="106"/>
      <c r="G18" s="107"/>
      <c r="H18" s="6" t="s">
        <v>77</v>
      </c>
      <c r="I18" s="51">
        <v>1000000</v>
      </c>
      <c r="J18" s="89"/>
      <c r="K18" s="85"/>
      <c r="L18" s="94"/>
      <c r="M18" s="89"/>
      <c r="N18" s="97"/>
      <c r="O18" s="92"/>
      <c r="P18" s="92"/>
      <c r="Q18" s="92"/>
      <c r="R18" s="92"/>
    </row>
    <row r="19" spans="1:18" x14ac:dyDescent="0.45">
      <c r="A19" t="str">
        <f>IF($C19="施設管理者：",IF($D19="","",(COUNTIF($C$12:C19,"施設管理者：")+INT(MAX('使用不可（記載例）（諸油脂）'!$A:$A)/100))*100),IF(OR(C19="",C19="維持管理費："),"",IF(C17="施設管理者：",A17+1,A13+1)))</f>
        <v/>
      </c>
      <c r="B19" s="127"/>
      <c r="C19" s="103"/>
      <c r="D19" s="92"/>
      <c r="E19" s="105"/>
      <c r="F19" s="106"/>
      <c r="G19" s="107"/>
      <c r="H19" s="7" t="s">
        <v>78</v>
      </c>
      <c r="I19" s="52">
        <v>1000000</v>
      </c>
      <c r="J19" s="90"/>
      <c r="K19" s="86"/>
      <c r="L19" s="100"/>
      <c r="M19" s="90"/>
      <c r="N19" s="97"/>
      <c r="O19" s="92"/>
      <c r="P19" s="92"/>
      <c r="Q19" s="92"/>
      <c r="R19" s="92"/>
    </row>
    <row r="20" spans="1:18" x14ac:dyDescent="0.45">
      <c r="A20">
        <f>IF($C20="施設管理者：",IF($D20="","",(COUNTIF($C$12:C20,"施設管理者：")+INT(MAX('使用不可（記載例）（諸油脂）'!$A:$A)/100))*100),IF(OR(C20="",C20="維持管理費："),"",IF(C18="施設管理者：",A18+1,A14+1)))</f>
        <v>302</v>
      </c>
      <c r="B20" s="127" t="s">
        <v>70</v>
      </c>
      <c r="C20" s="103" t="s">
        <v>121</v>
      </c>
      <c r="D20" s="104" t="s">
        <v>96</v>
      </c>
      <c r="E20" s="105">
        <v>12</v>
      </c>
      <c r="F20" s="106" t="s">
        <v>122</v>
      </c>
      <c r="G20" s="107">
        <v>12000</v>
      </c>
      <c r="H20" s="5"/>
      <c r="I20" s="49">
        <f>SUM(I22:I25)</f>
        <v>900000</v>
      </c>
      <c r="J20" s="88" t="s">
        <v>123</v>
      </c>
      <c r="K20" s="87" t="s">
        <v>124</v>
      </c>
      <c r="L20" s="99" t="str">
        <f>IF(MID(K20,2,1)="E","●","")</f>
        <v/>
      </c>
      <c r="M20" s="88" t="s">
        <v>101</v>
      </c>
      <c r="N20" s="97" t="s">
        <v>92</v>
      </c>
      <c r="O20" s="92" t="s">
        <v>16</v>
      </c>
      <c r="P20" s="92" t="s">
        <v>16</v>
      </c>
      <c r="Q20" s="92"/>
      <c r="R20" s="92"/>
    </row>
    <row r="21" spans="1:18" x14ac:dyDescent="0.45">
      <c r="A21" t="str">
        <f>IF($C21="施設管理者：",IF($D21="","",(COUNTIF($C$12:C21,"施設管理者：")+INT(MAX('使用不可（記載例）（諸油脂）'!$A:$A)/100))*100),IF(OR(C21="",C21="維持管理費："),"",IF(C19="施設管理者：",A19+1,A15+1)))</f>
        <v/>
      </c>
      <c r="B21" s="127"/>
      <c r="C21" s="103"/>
      <c r="D21" s="92"/>
      <c r="E21" s="105"/>
      <c r="F21" s="106"/>
      <c r="G21" s="107"/>
      <c r="H21" s="6" t="s">
        <v>73</v>
      </c>
      <c r="I21" s="50"/>
      <c r="J21" s="89"/>
      <c r="K21" s="85"/>
      <c r="L21" s="94"/>
      <c r="M21" s="89"/>
      <c r="N21" s="97"/>
      <c r="O21" s="92"/>
      <c r="P21" s="92"/>
      <c r="Q21" s="92"/>
      <c r="R21" s="92"/>
    </row>
    <row r="22" spans="1:18" x14ac:dyDescent="0.45">
      <c r="A22" t="str">
        <f>IF($C22="施設管理者：",IF($D22="","",(COUNTIF($C$12:C22,"施設管理者：")+INT(MAX('使用不可（記載例）（諸油脂）'!$A:$A)/100))*100),IF(OR(C22="",C22="維持管理費："),"",IF(C20="施設管理者：",A20+1,A16+1)))</f>
        <v/>
      </c>
      <c r="B22" s="127"/>
      <c r="C22" s="103"/>
      <c r="D22" s="92"/>
      <c r="E22" s="105"/>
      <c r="F22" s="106"/>
      <c r="G22" s="107"/>
      <c r="H22" s="6" t="s">
        <v>74</v>
      </c>
      <c r="I22" s="51">
        <v>500000</v>
      </c>
      <c r="J22" s="89"/>
      <c r="K22" s="86"/>
      <c r="L22" s="100"/>
      <c r="M22" s="101"/>
      <c r="N22" s="102"/>
      <c r="O22" s="93"/>
      <c r="P22" s="93"/>
      <c r="Q22" s="93"/>
      <c r="R22" s="93"/>
    </row>
    <row r="23" spans="1:18" x14ac:dyDescent="0.45">
      <c r="A23" t="str">
        <f>IF($C23="施設管理者：",IF($D23="","",(COUNTIF($C$12:C23,"施設管理者：")+INT(MAX('使用不可（記載例）（諸油脂）'!$A:$A)/100))*100),IF(OR(C23="",C23="維持管理費："),"",IF(C21="施設管理者：",A21+1,A17+1)))</f>
        <v/>
      </c>
      <c r="B23" s="127"/>
      <c r="C23" s="103"/>
      <c r="D23" s="92"/>
      <c r="E23" s="105"/>
      <c r="F23" s="106"/>
      <c r="G23" s="107"/>
      <c r="H23" s="6" t="s">
        <v>75</v>
      </c>
      <c r="I23" s="51">
        <v>200000</v>
      </c>
      <c r="J23" s="89"/>
      <c r="K23" s="85" t="s">
        <v>125</v>
      </c>
      <c r="L23" s="94" t="str">
        <f>IF(MID(K23,2,1)="E","●","")</f>
        <v>●</v>
      </c>
      <c r="M23" s="122" t="s">
        <v>103</v>
      </c>
      <c r="N23" s="96"/>
      <c r="O23" s="98" t="s">
        <v>92</v>
      </c>
      <c r="P23" s="98" t="s">
        <v>92</v>
      </c>
      <c r="Q23" s="98" t="s">
        <v>92</v>
      </c>
      <c r="R23" s="98" t="s">
        <v>92</v>
      </c>
    </row>
    <row r="24" spans="1:18" x14ac:dyDescent="0.45">
      <c r="A24" t="str">
        <f>IF($C24="施設管理者：",IF($D24="","",(COUNTIF($C$12:C24,"施設管理者：")+INT(MAX('使用不可（記載例）（諸油脂）'!$A:$A)/100))*100),IF(OR(C24="",C24="維持管理費："),"",IF(C22="施設管理者：",A22+1,A18+1)))</f>
        <v/>
      </c>
      <c r="B24" s="127"/>
      <c r="C24" s="103"/>
      <c r="D24" s="92"/>
      <c r="E24" s="105"/>
      <c r="F24" s="106"/>
      <c r="G24" s="107"/>
      <c r="H24" s="6" t="s">
        <v>77</v>
      </c>
      <c r="I24" s="51">
        <v>100000</v>
      </c>
      <c r="J24" s="89"/>
      <c r="K24" s="85"/>
      <c r="L24" s="94"/>
      <c r="M24" s="89"/>
      <c r="N24" s="97"/>
      <c r="O24" s="92"/>
      <c r="P24" s="92"/>
      <c r="Q24" s="92"/>
      <c r="R24" s="92"/>
    </row>
    <row r="25" spans="1:18" x14ac:dyDescent="0.45">
      <c r="A25" t="str">
        <f>IF($C25="施設管理者：",IF($D25="","",(COUNTIF($C$12:C25,"施設管理者：")+INT(MAX('使用不可（記載例）（諸油脂）'!$A:$A)/100))*100),IF(OR(C25="",C25="維持管理費："),"",IF(C23="施設管理者：",A23+1,A19+1)))</f>
        <v/>
      </c>
      <c r="B25" s="127"/>
      <c r="C25" s="103"/>
      <c r="D25" s="92"/>
      <c r="E25" s="105"/>
      <c r="F25" s="106"/>
      <c r="G25" s="107"/>
      <c r="H25" s="7" t="s">
        <v>78</v>
      </c>
      <c r="I25" s="52">
        <v>100000</v>
      </c>
      <c r="J25" s="90"/>
      <c r="K25" s="86"/>
      <c r="L25" s="100"/>
      <c r="M25" s="90"/>
      <c r="N25" s="97"/>
      <c r="O25" s="92"/>
      <c r="P25" s="92"/>
      <c r="Q25" s="92"/>
      <c r="R25" s="92"/>
    </row>
    <row r="26" spans="1:18" ht="18.75" customHeight="1" x14ac:dyDescent="0.45">
      <c r="A26">
        <f>IF($C26="施設管理者：",IF($D26="","",(COUNTIF($C$12:C26,"施設管理者：")+INT(MAX('使用不可（記載例）（諸油脂）'!$A:$A)/100))*100),IF(OR(C26="",C26="維持管理費："),"",IF(C24="施設管理者：",A24+1,A20+1)))</f>
        <v>303</v>
      </c>
      <c r="B26" s="127" t="s">
        <v>70</v>
      </c>
      <c r="C26" s="103" t="s">
        <v>126</v>
      </c>
      <c r="D26" s="104" t="s">
        <v>112</v>
      </c>
      <c r="E26" s="105">
        <v>50</v>
      </c>
      <c r="F26" s="106" t="s">
        <v>127</v>
      </c>
      <c r="G26" s="107">
        <v>50000</v>
      </c>
      <c r="H26" s="5"/>
      <c r="I26" s="49">
        <f>SUM(I28:I31)</f>
        <v>360000</v>
      </c>
      <c r="J26" s="88" t="s">
        <v>123</v>
      </c>
      <c r="K26" s="87" t="s">
        <v>100</v>
      </c>
      <c r="L26" s="99" t="str">
        <f>IF(MID(K26,2,1)="E","●","")</f>
        <v>●</v>
      </c>
      <c r="M26" s="88" t="s">
        <v>101</v>
      </c>
      <c r="N26" s="97" t="s">
        <v>16</v>
      </c>
      <c r="O26" s="92" t="s">
        <v>92</v>
      </c>
      <c r="P26" s="92" t="s">
        <v>92</v>
      </c>
      <c r="Q26" s="92" t="s">
        <v>92</v>
      </c>
      <c r="R26" s="92" t="s">
        <v>92</v>
      </c>
    </row>
    <row r="27" spans="1:18" x14ac:dyDescent="0.45">
      <c r="A27" t="str">
        <f>IF($C27="施設管理者：",IF($D27="","",(COUNTIF($C$12:C27,"施設管理者：")+INT(MAX('使用不可（記載例）（諸油脂）'!$A:$A)/100))*100),IF(OR(C27="",C27="維持管理費："),"",IF(C25="施設管理者：",A25+1,A21+1)))</f>
        <v/>
      </c>
      <c r="B27" s="127"/>
      <c r="C27" s="103"/>
      <c r="D27" s="92"/>
      <c r="E27" s="105"/>
      <c r="F27" s="106"/>
      <c r="G27" s="107"/>
      <c r="H27" s="6" t="s">
        <v>73</v>
      </c>
      <c r="I27" s="50"/>
      <c r="J27" s="89"/>
      <c r="K27" s="85"/>
      <c r="L27" s="94"/>
      <c r="M27" s="89"/>
      <c r="N27" s="97"/>
      <c r="O27" s="92"/>
      <c r="P27" s="92"/>
      <c r="Q27" s="92"/>
      <c r="R27" s="92"/>
    </row>
    <row r="28" spans="1:18" x14ac:dyDescent="0.45">
      <c r="A28" t="str">
        <f>IF($C28="施設管理者：",IF($D28="","",(COUNTIF($C$12:C28,"施設管理者：")+INT(MAX('使用不可（記載例）（諸油脂）'!$A:$A)/100))*100),IF(OR(C28="",C28="維持管理費："),"",IF(C26="施設管理者：",A26+1,A22+1)))</f>
        <v/>
      </c>
      <c r="B28" s="127"/>
      <c r="C28" s="103"/>
      <c r="D28" s="92"/>
      <c r="E28" s="105"/>
      <c r="F28" s="106"/>
      <c r="G28" s="107"/>
      <c r="H28" s="6" t="s">
        <v>74</v>
      </c>
      <c r="I28" s="51">
        <v>200000</v>
      </c>
      <c r="J28" s="89"/>
      <c r="K28" s="86"/>
      <c r="L28" s="100"/>
      <c r="M28" s="101"/>
      <c r="N28" s="102"/>
      <c r="O28" s="93"/>
      <c r="P28" s="93"/>
      <c r="Q28" s="93"/>
      <c r="R28" s="93"/>
    </row>
    <row r="29" spans="1:18" x14ac:dyDescent="0.45">
      <c r="A29" t="str">
        <f>IF($C29="施設管理者：",IF($D29="","",(COUNTIF($C$12:C29,"施設管理者：")+INT(MAX('使用不可（記載例）（諸油脂）'!$A:$A)/100))*100),IF(OR(C29="",C29="維持管理費："),"",IF(C27="施設管理者：",A27+1,A23+1)))</f>
        <v/>
      </c>
      <c r="B29" s="127"/>
      <c r="C29" s="103"/>
      <c r="D29" s="92"/>
      <c r="E29" s="105"/>
      <c r="F29" s="106"/>
      <c r="G29" s="107"/>
      <c r="H29" s="6" t="s">
        <v>75</v>
      </c>
      <c r="I29" s="51">
        <v>80000</v>
      </c>
      <c r="J29" s="89"/>
      <c r="K29" s="85" t="s">
        <v>102</v>
      </c>
      <c r="L29" s="94" t="str">
        <f>IF(MID(K29,2,1)="E","●","")</f>
        <v/>
      </c>
      <c r="M29" s="89" t="s">
        <v>103</v>
      </c>
      <c r="N29" s="96"/>
      <c r="O29" s="98" t="s">
        <v>92</v>
      </c>
      <c r="P29" s="98" t="s">
        <v>92</v>
      </c>
      <c r="Q29" s="98" t="s">
        <v>92</v>
      </c>
      <c r="R29" s="98" t="s">
        <v>92</v>
      </c>
    </row>
    <row r="30" spans="1:18" x14ac:dyDescent="0.45">
      <c r="A30" t="str">
        <f>IF($C30="施設管理者：",IF($D30="","",(COUNTIF($C$12:C30,"施設管理者：")+INT(MAX('使用不可（記載例）（諸油脂）'!$A:$A)/100))*100),IF(OR(C30="",C30="維持管理費："),"",IF(C28="施設管理者：",A28+1,A24+1)))</f>
        <v/>
      </c>
      <c r="B30" s="127"/>
      <c r="C30" s="103"/>
      <c r="D30" s="92"/>
      <c r="E30" s="105"/>
      <c r="F30" s="106"/>
      <c r="G30" s="107"/>
      <c r="H30" s="6" t="s">
        <v>77</v>
      </c>
      <c r="I30" s="51">
        <v>40000</v>
      </c>
      <c r="J30" s="89"/>
      <c r="K30" s="85"/>
      <c r="L30" s="94"/>
      <c r="M30" s="89"/>
      <c r="N30" s="97"/>
      <c r="O30" s="92"/>
      <c r="P30" s="92"/>
      <c r="Q30" s="92"/>
      <c r="R30" s="92"/>
    </row>
    <row r="31" spans="1:18" x14ac:dyDescent="0.45">
      <c r="A31" t="str">
        <f>IF($C31="施設管理者：",IF($D31="","",(COUNTIF($C$12:C31,"施設管理者：")+INT(MAX('使用不可（記載例）（諸油脂）'!$A:$A)/100))*100),IF(OR(C31="",C31="維持管理費："),"",IF(C29="施設管理者：",A29+1,A25+1)))</f>
        <v/>
      </c>
      <c r="B31" s="127"/>
      <c r="C31" s="103"/>
      <c r="D31" s="92"/>
      <c r="E31" s="105"/>
      <c r="F31" s="106"/>
      <c r="G31" s="107"/>
      <c r="H31" s="7" t="s">
        <v>78</v>
      </c>
      <c r="I31" s="52">
        <v>40000</v>
      </c>
      <c r="J31" s="90"/>
      <c r="K31" s="86"/>
      <c r="L31" s="100"/>
      <c r="M31" s="90"/>
      <c r="N31" s="97"/>
      <c r="O31" s="92"/>
      <c r="P31" s="92"/>
      <c r="Q31" s="92"/>
      <c r="R31" s="92"/>
    </row>
    <row r="32" spans="1:18" x14ac:dyDescent="0.45">
      <c r="A32" t="str">
        <f>IF($C32="施設管理者：",IF($D32="","",(COUNTIF($C$12:C32,"施設管理者：")+INT(MAX('使用不可（記載例）（諸油脂）'!$A:$A)/100))*100),IF(OR(C32="",C32="維持管理費："),"",IF(C30="施設管理者：",A30+1,A26+1)))</f>
        <v/>
      </c>
      <c r="B32" s="127"/>
      <c r="C32" s="103"/>
      <c r="D32" s="104"/>
      <c r="E32" s="105">
        <v>0</v>
      </c>
      <c r="F32" s="106"/>
      <c r="G32" s="107">
        <v>0</v>
      </c>
      <c r="H32" s="5"/>
      <c r="I32" s="49">
        <f>SUM(I34:I37)</f>
        <v>0</v>
      </c>
      <c r="J32" s="88"/>
      <c r="K32" s="87"/>
      <c r="L32" s="99" t="str">
        <f>IF(MID(K32,2,1)="E","●","")</f>
        <v/>
      </c>
      <c r="M32" s="88"/>
      <c r="N32" s="97"/>
      <c r="O32" s="92"/>
      <c r="P32" s="92"/>
      <c r="Q32" s="92"/>
      <c r="R32" s="92"/>
    </row>
    <row r="33" spans="1:18" x14ac:dyDescent="0.45">
      <c r="A33" t="str">
        <f>IF($C33="施設管理者：",IF($D33="","",(COUNTIF($C$12:C33,"施設管理者：")+INT(MAX('使用不可（記載例）（諸油脂）'!$A:$A)/100))*100),IF(OR(C33="",C33="維持管理費："),"",IF(C31="施設管理者：",A31+1,A27+1)))</f>
        <v/>
      </c>
      <c r="B33" s="127"/>
      <c r="C33" s="103"/>
      <c r="D33" s="92"/>
      <c r="E33" s="105"/>
      <c r="F33" s="106"/>
      <c r="G33" s="107"/>
      <c r="H33" s="6" t="s">
        <v>73</v>
      </c>
      <c r="I33" s="50"/>
      <c r="J33" s="89"/>
      <c r="K33" s="85"/>
      <c r="L33" s="94"/>
      <c r="M33" s="89"/>
      <c r="N33" s="97"/>
      <c r="O33" s="92"/>
      <c r="P33" s="92"/>
      <c r="Q33" s="92"/>
      <c r="R33" s="92"/>
    </row>
    <row r="34" spans="1:18" x14ac:dyDescent="0.45">
      <c r="A34" t="str">
        <f>IF($C34="施設管理者：",IF($D34="","",(COUNTIF($C$12:C34,"施設管理者：")+INT(MAX('使用不可（記載例）（諸油脂）'!$A:$A)/100))*100),IF(OR(C34="",C34="維持管理費："),"",IF(C32="施設管理者：",A32+1,A28+1)))</f>
        <v/>
      </c>
      <c r="B34" s="127"/>
      <c r="C34" s="103"/>
      <c r="D34" s="92"/>
      <c r="E34" s="105"/>
      <c r="F34" s="106"/>
      <c r="G34" s="107"/>
      <c r="H34" s="6" t="s">
        <v>74</v>
      </c>
      <c r="I34" s="51">
        <v>0</v>
      </c>
      <c r="J34" s="89"/>
      <c r="K34" s="86"/>
      <c r="L34" s="100"/>
      <c r="M34" s="101"/>
      <c r="N34" s="102"/>
      <c r="O34" s="93"/>
      <c r="P34" s="93"/>
      <c r="Q34" s="93"/>
      <c r="R34" s="93"/>
    </row>
    <row r="35" spans="1:18" x14ac:dyDescent="0.45">
      <c r="A35" t="str">
        <f>IF($C35="施設管理者：",IF($D35="","",(COUNTIF($C$12:C35,"施設管理者：")+INT(MAX('使用不可（記載例）（諸油脂）'!$A:$A)/100))*100),IF(OR(C35="",C35="維持管理費："),"",IF(C33="施設管理者：",A33+1,A29+1)))</f>
        <v/>
      </c>
      <c r="B35" s="127"/>
      <c r="C35" s="103"/>
      <c r="D35" s="92"/>
      <c r="E35" s="105"/>
      <c r="F35" s="106"/>
      <c r="G35" s="107"/>
      <c r="H35" s="6" t="s">
        <v>75</v>
      </c>
      <c r="I35" s="51">
        <v>0</v>
      </c>
      <c r="J35" s="89"/>
      <c r="K35" s="85"/>
      <c r="L35" s="94" t="str">
        <f>IF(MID(K35,2,1)="E","●","")</f>
        <v/>
      </c>
      <c r="M35" s="89"/>
      <c r="N35" s="96"/>
      <c r="O35" s="98"/>
      <c r="P35" s="98"/>
      <c r="Q35" s="98"/>
      <c r="R35" s="98"/>
    </row>
    <row r="36" spans="1:18" x14ac:dyDescent="0.45">
      <c r="A36" t="str">
        <f>IF($C36="施設管理者：",IF($D36="","",(COUNTIF($C$12:C36,"施設管理者：")+INT(MAX('使用不可（記載例）（諸油脂）'!$A:$A)/100))*100),IF(OR(C36="",C36="維持管理費："),"",IF(C34="施設管理者：",A34+1,A30+1)))</f>
        <v/>
      </c>
      <c r="B36" s="127"/>
      <c r="C36" s="103"/>
      <c r="D36" s="92"/>
      <c r="E36" s="105"/>
      <c r="F36" s="106"/>
      <c r="G36" s="107"/>
      <c r="H36" s="6" t="s">
        <v>77</v>
      </c>
      <c r="I36" s="51">
        <v>0</v>
      </c>
      <c r="J36" s="89"/>
      <c r="K36" s="85"/>
      <c r="L36" s="94"/>
      <c r="M36" s="89"/>
      <c r="N36" s="97"/>
      <c r="O36" s="92"/>
      <c r="P36" s="92"/>
      <c r="Q36" s="92"/>
      <c r="R36" s="92"/>
    </row>
    <row r="37" spans="1:18" x14ac:dyDescent="0.45">
      <c r="A37" t="str">
        <f>IF($C37="施設管理者：",IF($D37="","",(COUNTIF($C$12:C37,"施設管理者：")+INT(MAX('使用不可（記載例）（諸油脂）'!$A:$A)/100))*100),IF(OR(C37="",C37="維持管理費："),"",IF(C35="施設管理者：",A35+1,A31+1)))</f>
        <v/>
      </c>
      <c r="B37" s="127"/>
      <c r="C37" s="103"/>
      <c r="D37" s="92"/>
      <c r="E37" s="105"/>
      <c r="F37" s="106"/>
      <c r="G37" s="107"/>
      <c r="H37" s="7" t="s">
        <v>78</v>
      </c>
      <c r="I37" s="52">
        <v>0</v>
      </c>
      <c r="J37" s="90"/>
      <c r="K37" s="86"/>
      <c r="L37" s="100"/>
      <c r="M37" s="90"/>
      <c r="N37" s="97"/>
      <c r="O37" s="92"/>
      <c r="P37" s="92"/>
      <c r="Q37" s="92"/>
      <c r="R37" s="92"/>
    </row>
    <row r="38" spans="1:18" ht="18.75" customHeight="1" x14ac:dyDescent="0.45">
      <c r="A38" t="str">
        <f>IF($C38="施設管理者：",IF($D38="","",(COUNTIF($C$12:C38,"施設管理者：")+INT(MAX('使用不可（記載例）（諸油脂）'!$A:$A)/100))*100),IF(OR(C38="",C38="維持管理費："),"",IF(C36="施設管理者：",A36+1,A32+1)))</f>
        <v/>
      </c>
      <c r="B38" s="127"/>
      <c r="C38" s="103"/>
      <c r="D38" s="104"/>
      <c r="E38" s="105">
        <v>0</v>
      </c>
      <c r="F38" s="106"/>
      <c r="G38" s="107">
        <v>0</v>
      </c>
      <c r="H38" s="5"/>
      <c r="I38" s="49">
        <f>SUM(I40:I43)</f>
        <v>0</v>
      </c>
      <c r="J38" s="88"/>
      <c r="K38" s="87"/>
      <c r="L38" s="99" t="str">
        <f>IF(MID(K38,2,1)="E","●","")</f>
        <v/>
      </c>
      <c r="M38" s="88"/>
      <c r="N38" s="97" t="s">
        <v>16</v>
      </c>
      <c r="O38" s="92"/>
      <c r="P38" s="92"/>
      <c r="Q38" s="92"/>
      <c r="R38" s="92"/>
    </row>
    <row r="39" spans="1:18" x14ac:dyDescent="0.45">
      <c r="A39" t="str">
        <f>IF($C39="施設管理者：",IF($D39="","",(COUNTIF($C$12:C39,"施設管理者：")+INT(MAX('使用不可（記載例）（諸油脂）'!$A:$A)/100))*100),IF(OR(C39="",C39="維持管理費："),"",IF(C37="施設管理者：",A37+1,A33+1)))</f>
        <v/>
      </c>
      <c r="B39" s="127"/>
      <c r="C39" s="103"/>
      <c r="D39" s="92"/>
      <c r="E39" s="105"/>
      <c r="F39" s="106"/>
      <c r="G39" s="107"/>
      <c r="H39" s="6" t="s">
        <v>73</v>
      </c>
      <c r="I39" s="50"/>
      <c r="J39" s="89"/>
      <c r="K39" s="85"/>
      <c r="L39" s="94"/>
      <c r="M39" s="89"/>
      <c r="N39" s="97"/>
      <c r="O39" s="92"/>
      <c r="P39" s="92"/>
      <c r="Q39" s="92"/>
      <c r="R39" s="92"/>
    </row>
    <row r="40" spans="1:18" x14ac:dyDescent="0.45">
      <c r="A40" t="str">
        <f>IF($C40="施設管理者：",IF($D40="","",(COUNTIF($C$12:C40,"施設管理者：")+INT(MAX('使用不可（記載例）（諸油脂）'!$A:$A)/100))*100),IF(OR(C40="",C40="維持管理費："),"",IF(C38="施設管理者：",A38+1,A34+1)))</f>
        <v/>
      </c>
      <c r="B40" s="127"/>
      <c r="C40" s="103"/>
      <c r="D40" s="92"/>
      <c r="E40" s="105"/>
      <c r="F40" s="106"/>
      <c r="G40" s="107"/>
      <c r="H40" s="6" t="s">
        <v>74</v>
      </c>
      <c r="I40" s="51">
        <v>0</v>
      </c>
      <c r="J40" s="89"/>
      <c r="K40" s="86"/>
      <c r="L40" s="100"/>
      <c r="M40" s="101"/>
      <c r="N40" s="102"/>
      <c r="O40" s="93"/>
      <c r="P40" s="93"/>
      <c r="Q40" s="93"/>
      <c r="R40" s="93"/>
    </row>
    <row r="41" spans="1:18" x14ac:dyDescent="0.45">
      <c r="A41" t="str">
        <f>IF($C41="施設管理者：",IF($D41="","",(COUNTIF($C$12:C41,"施設管理者：")+INT(MAX('使用不可（記載例）（諸油脂）'!$A:$A)/100))*100),IF(OR(C41="",C41="維持管理費："),"",IF(C39="施設管理者：",A39+1,A35+1)))</f>
        <v/>
      </c>
      <c r="B41" s="127"/>
      <c r="C41" s="103"/>
      <c r="D41" s="92"/>
      <c r="E41" s="105"/>
      <c r="F41" s="106"/>
      <c r="G41" s="107"/>
      <c r="H41" s="6" t="s">
        <v>75</v>
      </c>
      <c r="I41" s="51">
        <v>0</v>
      </c>
      <c r="J41" s="89"/>
      <c r="K41" s="85"/>
      <c r="L41" s="94" t="str">
        <f>IF(MID(K41,2,1)="E","●","")</f>
        <v/>
      </c>
      <c r="M41" s="89"/>
      <c r="N41" s="96"/>
      <c r="O41" s="98"/>
      <c r="P41" s="98"/>
      <c r="Q41" s="98"/>
      <c r="R41" s="98"/>
    </row>
    <row r="42" spans="1:18" x14ac:dyDescent="0.45">
      <c r="A42" t="str">
        <f>IF($C42="施設管理者：",IF($D42="","",(COUNTIF($C$12:C42,"施設管理者：")+INT(MAX('使用不可（記載例）（諸油脂）'!$A:$A)/100))*100),IF(OR(C42="",C42="維持管理費："),"",IF(C40="施設管理者：",A40+1,A36+1)))</f>
        <v/>
      </c>
      <c r="B42" s="127"/>
      <c r="C42" s="103"/>
      <c r="D42" s="92"/>
      <c r="E42" s="105"/>
      <c r="F42" s="106"/>
      <c r="G42" s="107"/>
      <c r="H42" s="6" t="s">
        <v>77</v>
      </c>
      <c r="I42" s="51">
        <v>0</v>
      </c>
      <c r="J42" s="89"/>
      <c r="K42" s="85"/>
      <c r="L42" s="94"/>
      <c r="M42" s="89"/>
      <c r="N42" s="97"/>
      <c r="O42" s="92"/>
      <c r="P42" s="92"/>
      <c r="Q42" s="92"/>
      <c r="R42" s="92"/>
    </row>
    <row r="43" spans="1:18" x14ac:dyDescent="0.45">
      <c r="A43" t="str">
        <f>IF($C43="施設管理者：",IF($D43="","",(COUNTIF($C$12:C43,"施設管理者：")+INT(MAX('使用不可（記載例）（諸油脂）'!$A:$A)/100))*100),IF(OR(C43="",C43="維持管理費："),"",IF(C41="施設管理者：",A41+1,A37+1)))</f>
        <v/>
      </c>
      <c r="B43" s="127"/>
      <c r="C43" s="103"/>
      <c r="D43" s="92"/>
      <c r="E43" s="105"/>
      <c r="F43" s="106"/>
      <c r="G43" s="107"/>
      <c r="H43" s="7" t="s">
        <v>78</v>
      </c>
      <c r="I43" s="52">
        <v>0</v>
      </c>
      <c r="J43" s="90"/>
      <c r="K43" s="86"/>
      <c r="L43" s="100"/>
      <c r="M43" s="90"/>
      <c r="N43" s="97"/>
      <c r="O43" s="92"/>
      <c r="P43" s="92"/>
      <c r="Q43" s="92"/>
      <c r="R43" s="92"/>
    </row>
    <row r="44" spans="1:18" x14ac:dyDescent="0.45">
      <c r="A44" t="str">
        <f>IF($C44="施設管理者：",IF($D44="","",(COUNTIF($C$12:C44,"施設管理者：")+INT(MAX('使用不可（記載例）（諸油脂）'!$A:$A)/100))*100),IF(OR(C44="",C44="維持管理費："),"",IF(C42="施設管理者：",A42+1,A38+1)))</f>
        <v/>
      </c>
      <c r="B44" s="127"/>
      <c r="C44" s="103"/>
      <c r="D44" s="104"/>
      <c r="E44" s="105">
        <v>0</v>
      </c>
      <c r="F44" s="106"/>
      <c r="G44" s="107">
        <v>0</v>
      </c>
      <c r="H44" s="5"/>
      <c r="I44" s="49">
        <f>SUM(I46:I49)</f>
        <v>0</v>
      </c>
      <c r="J44" s="88"/>
      <c r="K44" s="87"/>
      <c r="L44" s="99" t="str">
        <f>IF(MID(K44,2,1)="E","●","")</f>
        <v/>
      </c>
      <c r="M44" s="88"/>
      <c r="N44" s="97"/>
      <c r="O44" s="92"/>
      <c r="P44" s="92"/>
      <c r="Q44" s="92"/>
      <c r="R44" s="92"/>
    </row>
    <row r="45" spans="1:18" x14ac:dyDescent="0.45">
      <c r="A45" t="str">
        <f>IF($C45="施設管理者：",IF($D45="","",(COUNTIF($C$12:C45,"施設管理者：")+INT(MAX('使用不可（記載例）（諸油脂）'!$A:$A)/100))*100),IF(OR(C45="",C45="維持管理費："),"",IF(C43="施設管理者：",A43+1,A39+1)))</f>
        <v/>
      </c>
      <c r="B45" s="127"/>
      <c r="C45" s="103"/>
      <c r="D45" s="92"/>
      <c r="E45" s="105"/>
      <c r="F45" s="106"/>
      <c r="G45" s="107"/>
      <c r="H45" s="6" t="s">
        <v>73</v>
      </c>
      <c r="I45" s="50"/>
      <c r="J45" s="89"/>
      <c r="K45" s="85"/>
      <c r="L45" s="94"/>
      <c r="M45" s="89"/>
      <c r="N45" s="97"/>
      <c r="O45" s="92"/>
      <c r="P45" s="92"/>
      <c r="Q45" s="92"/>
      <c r="R45" s="92"/>
    </row>
    <row r="46" spans="1:18" x14ac:dyDescent="0.45">
      <c r="A46" t="str">
        <f>IF($C46="施設管理者：",IF($D46="","",(COUNTIF($C$12:C46,"施設管理者：")+INT(MAX('使用不可（記載例）（諸油脂）'!$A:$A)/100))*100),IF(OR(C46="",C46="維持管理費："),"",IF(C44="施設管理者：",A44+1,A40+1)))</f>
        <v/>
      </c>
      <c r="B46" s="127"/>
      <c r="C46" s="103"/>
      <c r="D46" s="92"/>
      <c r="E46" s="105"/>
      <c r="F46" s="106"/>
      <c r="G46" s="107"/>
      <c r="H46" s="6" t="s">
        <v>74</v>
      </c>
      <c r="I46" s="51">
        <v>0</v>
      </c>
      <c r="J46" s="89"/>
      <c r="K46" s="86"/>
      <c r="L46" s="100"/>
      <c r="M46" s="101"/>
      <c r="N46" s="102"/>
      <c r="O46" s="93"/>
      <c r="P46" s="93"/>
      <c r="Q46" s="93"/>
      <c r="R46" s="93"/>
    </row>
    <row r="47" spans="1:18" x14ac:dyDescent="0.45">
      <c r="A47" t="str">
        <f>IF($C47="施設管理者：",IF($D47="","",(COUNTIF($C$12:C47,"施設管理者：")+INT(MAX('使用不可（記載例）（諸油脂）'!$A:$A)/100))*100),IF(OR(C47="",C47="維持管理費："),"",IF(C45="施設管理者：",A45+1,A41+1)))</f>
        <v/>
      </c>
      <c r="B47" s="127"/>
      <c r="C47" s="103"/>
      <c r="D47" s="92"/>
      <c r="E47" s="105"/>
      <c r="F47" s="106"/>
      <c r="G47" s="107"/>
      <c r="H47" s="6" t="s">
        <v>75</v>
      </c>
      <c r="I47" s="51">
        <v>0</v>
      </c>
      <c r="J47" s="89"/>
      <c r="K47" s="85"/>
      <c r="L47" s="94" t="str">
        <f>IF(MID(K47,2,1)="E","●","")</f>
        <v/>
      </c>
      <c r="M47" s="89"/>
      <c r="N47" s="96"/>
      <c r="O47" s="98"/>
      <c r="P47" s="98"/>
      <c r="Q47" s="98"/>
      <c r="R47" s="98"/>
    </row>
    <row r="48" spans="1:18" x14ac:dyDescent="0.45">
      <c r="A48" t="str">
        <f>IF($C48="施設管理者：",IF($D48="","",(COUNTIF($C$12:C48,"施設管理者：")+INT(MAX('使用不可（記載例）（諸油脂）'!$A:$A)/100))*100),IF(OR(C48="",C48="維持管理費："),"",IF(C46="施設管理者：",A46+1,A42+1)))</f>
        <v/>
      </c>
      <c r="B48" s="127"/>
      <c r="C48" s="103"/>
      <c r="D48" s="92"/>
      <c r="E48" s="105"/>
      <c r="F48" s="106"/>
      <c r="G48" s="107"/>
      <c r="H48" s="6" t="s">
        <v>77</v>
      </c>
      <c r="I48" s="51">
        <v>0</v>
      </c>
      <c r="J48" s="89"/>
      <c r="K48" s="85"/>
      <c r="L48" s="94"/>
      <c r="M48" s="89"/>
      <c r="N48" s="97"/>
      <c r="O48" s="92"/>
      <c r="P48" s="92"/>
      <c r="Q48" s="92"/>
      <c r="R48" s="92"/>
    </row>
    <row r="49" spans="1:18" x14ac:dyDescent="0.45">
      <c r="A49" t="str">
        <f>IF($C49="施設管理者：",IF($D49="","",(COUNTIF($C$12:C49,"施設管理者：")+INT(MAX('使用不可（記載例）（諸油脂）'!$A:$A)/100))*100),IF(OR(C49="",C49="維持管理費："),"",IF(C47="施設管理者：",A47+1,A43+1)))</f>
        <v/>
      </c>
      <c r="B49" s="127"/>
      <c r="C49" s="103"/>
      <c r="D49" s="92"/>
      <c r="E49" s="105"/>
      <c r="F49" s="106"/>
      <c r="G49" s="107"/>
      <c r="H49" s="7" t="s">
        <v>78</v>
      </c>
      <c r="I49" s="52">
        <v>0</v>
      </c>
      <c r="J49" s="90"/>
      <c r="K49" s="86"/>
      <c r="L49" s="100"/>
      <c r="M49" s="90"/>
      <c r="N49" s="97"/>
      <c r="O49" s="92"/>
      <c r="P49" s="92"/>
      <c r="Q49" s="92"/>
      <c r="R49" s="92"/>
    </row>
    <row r="50" spans="1:18" ht="18.75" customHeight="1" x14ac:dyDescent="0.45">
      <c r="A50" t="str">
        <f>IF($C50="施設管理者：",IF($D50="","",(COUNTIF($C$12:C50,"施設管理者：")+INT(MAX('使用不可（記載例）（諸油脂）'!$A:$A)/100))*100),IF(OR(C50="",C50="維持管理費："),"",IF(C48="施設管理者：",A48+1,A44+1)))</f>
        <v/>
      </c>
      <c r="B50" s="127"/>
      <c r="C50" s="103"/>
      <c r="D50" s="104"/>
      <c r="E50" s="105">
        <v>0</v>
      </c>
      <c r="F50" s="106"/>
      <c r="G50" s="107">
        <v>0</v>
      </c>
      <c r="H50" s="5"/>
      <c r="I50" s="49">
        <f>SUM(I52:I55)</f>
        <v>0</v>
      </c>
      <c r="J50" s="88"/>
      <c r="K50" s="87"/>
      <c r="L50" s="99" t="str">
        <f>IF(MID(K50,2,1)="E","●","")</f>
        <v/>
      </c>
      <c r="M50" s="88"/>
      <c r="N50" s="97" t="s">
        <v>16</v>
      </c>
      <c r="O50" s="92"/>
      <c r="P50" s="92"/>
      <c r="Q50" s="92"/>
      <c r="R50" s="92"/>
    </row>
    <row r="51" spans="1:18" x14ac:dyDescent="0.45">
      <c r="A51" t="str">
        <f>IF($C51="施設管理者：",IF($D51="","",(COUNTIF($C$12:C51,"施設管理者：")+INT(MAX('使用不可（記載例）（諸油脂）'!$A:$A)/100))*100),IF(OR(C51="",C51="維持管理費："),"",IF(C49="施設管理者：",A49+1,A45+1)))</f>
        <v/>
      </c>
      <c r="B51" s="127"/>
      <c r="C51" s="103"/>
      <c r="D51" s="92"/>
      <c r="E51" s="105"/>
      <c r="F51" s="106"/>
      <c r="G51" s="107"/>
      <c r="H51" s="6" t="s">
        <v>73</v>
      </c>
      <c r="I51" s="50"/>
      <c r="J51" s="89"/>
      <c r="K51" s="85"/>
      <c r="L51" s="94"/>
      <c r="M51" s="89"/>
      <c r="N51" s="97"/>
      <c r="O51" s="92"/>
      <c r="P51" s="92"/>
      <c r="Q51" s="92"/>
      <c r="R51" s="92"/>
    </row>
    <row r="52" spans="1:18" x14ac:dyDescent="0.45">
      <c r="A52" t="str">
        <f>IF($C52="施設管理者：",IF($D52="","",(COUNTIF($C$12:C52,"施設管理者：")+INT(MAX('使用不可（記載例）（諸油脂）'!$A:$A)/100))*100),IF(OR(C52="",C52="維持管理費："),"",IF(C50="施設管理者：",A50+1,A46+1)))</f>
        <v/>
      </c>
      <c r="B52" s="127"/>
      <c r="C52" s="103"/>
      <c r="D52" s="92"/>
      <c r="E52" s="105"/>
      <c r="F52" s="106"/>
      <c r="G52" s="107"/>
      <c r="H52" s="6" t="s">
        <v>74</v>
      </c>
      <c r="I52" s="51">
        <v>0</v>
      </c>
      <c r="J52" s="89"/>
      <c r="K52" s="86"/>
      <c r="L52" s="100"/>
      <c r="M52" s="101"/>
      <c r="N52" s="102"/>
      <c r="O52" s="93"/>
      <c r="P52" s="93"/>
      <c r="Q52" s="93"/>
      <c r="R52" s="93"/>
    </row>
    <row r="53" spans="1:18" x14ac:dyDescent="0.45">
      <c r="A53" t="str">
        <f>IF($C53="施設管理者：",IF($D53="","",(COUNTIF($C$12:C53,"施設管理者：")+INT(MAX('使用不可（記載例）（諸油脂）'!$A:$A)/100))*100),IF(OR(C53="",C53="維持管理費："),"",IF(C51="施設管理者：",A51+1,A47+1)))</f>
        <v/>
      </c>
      <c r="B53" s="127"/>
      <c r="C53" s="103"/>
      <c r="D53" s="92"/>
      <c r="E53" s="105"/>
      <c r="F53" s="106"/>
      <c r="G53" s="107"/>
      <c r="H53" s="6" t="s">
        <v>75</v>
      </c>
      <c r="I53" s="51">
        <v>0</v>
      </c>
      <c r="J53" s="89"/>
      <c r="K53" s="85"/>
      <c r="L53" s="94" t="str">
        <f>IF(MID(K53,2,1)="E","●","")</f>
        <v/>
      </c>
      <c r="M53" s="89"/>
      <c r="N53" s="96"/>
      <c r="O53" s="98"/>
      <c r="P53" s="98"/>
      <c r="Q53" s="98"/>
      <c r="R53" s="98"/>
    </row>
    <row r="54" spans="1:18" x14ac:dyDescent="0.45">
      <c r="A54" t="str">
        <f>IF($C54="施設管理者：",IF($D54="","",(COUNTIF($C$12:C54,"施設管理者：")+INT(MAX('使用不可（記載例）（諸油脂）'!$A:$A)/100))*100),IF(OR(C54="",C54="維持管理費："),"",IF(C52="施設管理者：",A52+1,A48+1)))</f>
        <v/>
      </c>
      <c r="B54" s="127"/>
      <c r="C54" s="103"/>
      <c r="D54" s="92"/>
      <c r="E54" s="105"/>
      <c r="F54" s="106"/>
      <c r="G54" s="107"/>
      <c r="H54" s="6" t="s">
        <v>77</v>
      </c>
      <c r="I54" s="51">
        <v>0</v>
      </c>
      <c r="J54" s="89"/>
      <c r="K54" s="85"/>
      <c r="L54" s="94"/>
      <c r="M54" s="89"/>
      <c r="N54" s="97"/>
      <c r="O54" s="92"/>
      <c r="P54" s="92"/>
      <c r="Q54" s="92"/>
      <c r="R54" s="92"/>
    </row>
    <row r="55" spans="1:18" x14ac:dyDescent="0.45">
      <c r="A55" t="str">
        <f>IF($C55="施設管理者：",IF($D55="","",(COUNTIF($C$12:C55,"施設管理者：")+INT(MAX('使用不可（記載例）（諸油脂）'!$A:$A)/100))*100),IF(OR(C55="",C55="維持管理費："),"",IF(C53="施設管理者：",A53+1,A49+1)))</f>
        <v/>
      </c>
      <c r="B55" s="127"/>
      <c r="C55" s="103"/>
      <c r="D55" s="92"/>
      <c r="E55" s="105"/>
      <c r="F55" s="106"/>
      <c r="G55" s="107"/>
      <c r="H55" s="7" t="s">
        <v>78</v>
      </c>
      <c r="I55" s="52">
        <v>0</v>
      </c>
      <c r="J55" s="90"/>
      <c r="K55" s="86"/>
      <c r="L55" s="100"/>
      <c r="M55" s="90"/>
      <c r="N55" s="97"/>
      <c r="O55" s="92"/>
      <c r="P55" s="92"/>
      <c r="Q55" s="92"/>
      <c r="R55" s="92"/>
    </row>
    <row r="56" spans="1:18" x14ac:dyDescent="0.45">
      <c r="A56" t="str">
        <f>IF($C56="施設管理者：",IF($D56="","",(COUNTIF($C$12:C56,"施設管理者：")+INT(MAX('使用不可（記載例）（諸油脂）'!$A:$A)/100))*100),IF(OR(C56="",C56="維持管理費："),"",IF(C54="施設管理者：",A54+1,A50+1)))</f>
        <v/>
      </c>
      <c r="B56" s="127"/>
      <c r="C56" s="103"/>
      <c r="D56" s="104"/>
      <c r="E56" s="105">
        <v>0</v>
      </c>
      <c r="F56" s="106"/>
      <c r="G56" s="107">
        <v>0</v>
      </c>
      <c r="H56" s="5"/>
      <c r="I56" s="49">
        <f>SUM(I58:I61)</f>
        <v>0</v>
      </c>
      <c r="J56" s="88"/>
      <c r="K56" s="87"/>
      <c r="L56" s="99" t="str">
        <f>IF(MID(K56,2,1)="E","●","")</f>
        <v/>
      </c>
      <c r="M56" s="88"/>
      <c r="N56" s="97"/>
      <c r="O56" s="92"/>
      <c r="P56" s="92"/>
      <c r="Q56" s="92"/>
      <c r="R56" s="92"/>
    </row>
    <row r="57" spans="1:18" x14ac:dyDescent="0.45">
      <c r="A57" t="str">
        <f>IF($C57="施設管理者：",IF($D57="","",(COUNTIF($C$12:C57,"施設管理者：")+INT(MAX('使用不可（記載例）（諸油脂）'!$A:$A)/100))*100),IF(OR(C57="",C57="維持管理費："),"",IF(C55="施設管理者：",A55+1,A51+1)))</f>
        <v/>
      </c>
      <c r="B57" s="127"/>
      <c r="C57" s="103"/>
      <c r="D57" s="92"/>
      <c r="E57" s="105"/>
      <c r="F57" s="106"/>
      <c r="G57" s="107"/>
      <c r="H57" s="6" t="s">
        <v>73</v>
      </c>
      <c r="I57" s="50"/>
      <c r="J57" s="89"/>
      <c r="K57" s="85"/>
      <c r="L57" s="94"/>
      <c r="M57" s="89"/>
      <c r="N57" s="97"/>
      <c r="O57" s="92"/>
      <c r="P57" s="92"/>
      <c r="Q57" s="92"/>
      <c r="R57" s="92"/>
    </row>
    <row r="58" spans="1:18" x14ac:dyDescent="0.45">
      <c r="A58" t="str">
        <f>IF($C58="施設管理者：",IF($D58="","",(COUNTIF($C$12:C58,"施設管理者：")+INT(MAX('使用不可（記載例）（諸油脂）'!$A:$A)/100))*100),IF(OR(C58="",C58="維持管理費："),"",IF(C56="施設管理者：",A56+1,A52+1)))</f>
        <v/>
      </c>
      <c r="B58" s="127"/>
      <c r="C58" s="103"/>
      <c r="D58" s="92"/>
      <c r="E58" s="105"/>
      <c r="F58" s="106"/>
      <c r="G58" s="107"/>
      <c r="H58" s="6" t="s">
        <v>74</v>
      </c>
      <c r="I58" s="51">
        <v>0</v>
      </c>
      <c r="J58" s="89"/>
      <c r="K58" s="86"/>
      <c r="L58" s="100"/>
      <c r="M58" s="101"/>
      <c r="N58" s="102"/>
      <c r="O58" s="93"/>
      <c r="P58" s="93"/>
      <c r="Q58" s="93"/>
      <c r="R58" s="93"/>
    </row>
    <row r="59" spans="1:18" x14ac:dyDescent="0.45">
      <c r="A59" t="str">
        <f>IF($C59="施設管理者：",IF($D59="","",(COUNTIF($C$12:C59,"施設管理者：")+INT(MAX('使用不可（記載例）（諸油脂）'!$A:$A)/100))*100),IF(OR(C59="",C59="維持管理費："),"",IF(C57="施設管理者：",A57+1,A53+1)))</f>
        <v/>
      </c>
      <c r="B59" s="127"/>
      <c r="C59" s="103"/>
      <c r="D59" s="92"/>
      <c r="E59" s="105"/>
      <c r="F59" s="106"/>
      <c r="G59" s="107"/>
      <c r="H59" s="6" t="s">
        <v>75</v>
      </c>
      <c r="I59" s="51">
        <v>0</v>
      </c>
      <c r="J59" s="89"/>
      <c r="K59" s="85"/>
      <c r="L59" s="94" t="str">
        <f>IF(MID(K59,2,1)="E","●","")</f>
        <v/>
      </c>
      <c r="M59" s="89"/>
      <c r="N59" s="96"/>
      <c r="O59" s="98"/>
      <c r="P59" s="98"/>
      <c r="Q59" s="98"/>
      <c r="R59" s="98"/>
    </row>
    <row r="60" spans="1:18" x14ac:dyDescent="0.45">
      <c r="A60" t="str">
        <f>IF($C60="施設管理者：",IF($D60="","",(COUNTIF($C$12:C60,"施設管理者：")+INT(MAX('使用不可（記載例）（諸油脂）'!$A:$A)/100))*100),IF(OR(C60="",C60="維持管理費："),"",IF(C58="施設管理者：",A58+1,A54+1)))</f>
        <v/>
      </c>
      <c r="B60" s="127"/>
      <c r="C60" s="103"/>
      <c r="D60" s="92"/>
      <c r="E60" s="105"/>
      <c r="F60" s="106"/>
      <c r="G60" s="107"/>
      <c r="H60" s="6" t="s">
        <v>77</v>
      </c>
      <c r="I60" s="51">
        <v>0</v>
      </c>
      <c r="J60" s="89"/>
      <c r="K60" s="85"/>
      <c r="L60" s="94"/>
      <c r="M60" s="89"/>
      <c r="N60" s="97"/>
      <c r="O60" s="92"/>
      <c r="P60" s="92"/>
      <c r="Q60" s="92"/>
      <c r="R60" s="92"/>
    </row>
    <row r="61" spans="1:18" x14ac:dyDescent="0.45">
      <c r="A61" t="str">
        <f>IF($C61="施設管理者：",IF($D61="","",(COUNTIF($C$12:C61,"施設管理者：")+INT(MAX('使用不可（記載例）（諸油脂）'!$A:$A)/100))*100),IF(OR(C61="",C61="維持管理費："),"",IF(C59="施設管理者：",A59+1,A55+1)))</f>
        <v/>
      </c>
      <c r="B61" s="127"/>
      <c r="C61" s="103"/>
      <c r="D61" s="92"/>
      <c r="E61" s="105"/>
      <c r="F61" s="106"/>
      <c r="G61" s="107"/>
      <c r="H61" s="7" t="s">
        <v>78</v>
      </c>
      <c r="I61" s="52">
        <v>0</v>
      </c>
      <c r="J61" s="90"/>
      <c r="K61" s="86"/>
      <c r="L61" s="100"/>
      <c r="M61" s="90"/>
      <c r="N61" s="97"/>
      <c r="O61" s="92"/>
      <c r="P61" s="92"/>
      <c r="Q61" s="92"/>
      <c r="R61" s="92"/>
    </row>
    <row r="62" spans="1:18" ht="18.75" customHeight="1" x14ac:dyDescent="0.45">
      <c r="A62" t="str">
        <f>IF($C62="施設管理者：",IF($D62="","",(COUNTIF($C$12:C62,"施設管理者：")+INT(MAX('使用不可（記載例）（諸油脂）'!$A:$A)/100))*100),IF(OR(C62="",C62="維持管理費："),"",IF(C60="施設管理者：",A60+1,A56+1)))</f>
        <v/>
      </c>
      <c r="B62" s="127"/>
      <c r="C62" s="103"/>
      <c r="D62" s="104"/>
      <c r="E62" s="105">
        <v>0</v>
      </c>
      <c r="F62" s="106"/>
      <c r="G62" s="107">
        <v>0</v>
      </c>
      <c r="H62" s="5"/>
      <c r="I62" s="49">
        <f>SUM(I64:I67)</f>
        <v>0</v>
      </c>
      <c r="J62" s="88"/>
      <c r="K62" s="87"/>
      <c r="L62" s="99" t="str">
        <f>IF(MID(K62,2,1)="E","●","")</f>
        <v/>
      </c>
      <c r="M62" s="88"/>
      <c r="N62" s="97" t="s">
        <v>16</v>
      </c>
      <c r="O62" s="92"/>
      <c r="P62" s="92"/>
      <c r="Q62" s="92"/>
      <c r="R62" s="92"/>
    </row>
    <row r="63" spans="1:18" x14ac:dyDescent="0.45">
      <c r="A63" t="str">
        <f>IF($C63="施設管理者：",IF($D63="","",(COUNTIF($C$12:C63,"施設管理者：")+INT(MAX('使用不可（記載例）（諸油脂）'!$A:$A)/100))*100),IF(OR(C63="",C63="維持管理費："),"",IF(C61="施設管理者：",A61+1,A57+1)))</f>
        <v/>
      </c>
      <c r="B63" s="127"/>
      <c r="C63" s="103"/>
      <c r="D63" s="92"/>
      <c r="E63" s="105"/>
      <c r="F63" s="106"/>
      <c r="G63" s="107"/>
      <c r="H63" s="6" t="s">
        <v>73</v>
      </c>
      <c r="I63" s="50"/>
      <c r="J63" s="89"/>
      <c r="K63" s="85"/>
      <c r="L63" s="94"/>
      <c r="M63" s="89"/>
      <c r="N63" s="97"/>
      <c r="O63" s="92"/>
      <c r="P63" s="92"/>
      <c r="Q63" s="92"/>
      <c r="R63" s="92"/>
    </row>
    <row r="64" spans="1:18" x14ac:dyDescent="0.45">
      <c r="A64" t="str">
        <f>IF($C64="施設管理者：",IF($D64="","",(COUNTIF($C$12:C64,"施設管理者：")+INT(MAX('使用不可（記載例）（諸油脂）'!$A:$A)/100))*100),IF(OR(C64="",C64="維持管理費："),"",IF(C62="施設管理者：",A62+1,A58+1)))</f>
        <v/>
      </c>
      <c r="B64" s="127"/>
      <c r="C64" s="103"/>
      <c r="D64" s="92"/>
      <c r="E64" s="105"/>
      <c r="F64" s="106"/>
      <c r="G64" s="107"/>
      <c r="H64" s="6" t="s">
        <v>74</v>
      </c>
      <c r="I64" s="51">
        <v>0</v>
      </c>
      <c r="J64" s="89"/>
      <c r="K64" s="86"/>
      <c r="L64" s="100"/>
      <c r="M64" s="101"/>
      <c r="N64" s="102"/>
      <c r="O64" s="93"/>
      <c r="P64" s="93"/>
      <c r="Q64" s="93"/>
      <c r="R64" s="93"/>
    </row>
    <row r="65" spans="1:18" x14ac:dyDescent="0.45">
      <c r="A65" t="str">
        <f>IF($C65="施設管理者：",IF($D65="","",(COUNTIF($C$12:C65,"施設管理者：")+INT(MAX('使用不可（記載例）（諸油脂）'!$A:$A)/100))*100),IF(OR(C65="",C65="維持管理費："),"",IF(C63="施設管理者：",A63+1,A59+1)))</f>
        <v/>
      </c>
      <c r="B65" s="127"/>
      <c r="C65" s="103"/>
      <c r="D65" s="92"/>
      <c r="E65" s="105"/>
      <c r="F65" s="106"/>
      <c r="G65" s="107"/>
      <c r="H65" s="6" t="s">
        <v>75</v>
      </c>
      <c r="I65" s="51">
        <v>0</v>
      </c>
      <c r="J65" s="89"/>
      <c r="K65" s="85"/>
      <c r="L65" s="94" t="str">
        <f>IF(MID(K65,2,1)="E","●","")</f>
        <v/>
      </c>
      <c r="M65" s="89"/>
      <c r="N65" s="96"/>
      <c r="O65" s="98"/>
      <c r="P65" s="98"/>
      <c r="Q65" s="98"/>
      <c r="R65" s="98"/>
    </row>
    <row r="66" spans="1:18" x14ac:dyDescent="0.45">
      <c r="A66" t="str">
        <f>IF($C66="施設管理者：",IF($D66="","",(COUNTIF($C$12:C66,"施設管理者：")+INT(MAX('使用不可（記載例）（諸油脂）'!$A:$A)/100))*100),IF(OR(C66="",C66="維持管理費："),"",IF(C64="施設管理者：",A64+1,A60+1)))</f>
        <v/>
      </c>
      <c r="B66" s="127"/>
      <c r="C66" s="103"/>
      <c r="D66" s="92"/>
      <c r="E66" s="105"/>
      <c r="F66" s="106"/>
      <c r="G66" s="107"/>
      <c r="H66" s="6" t="s">
        <v>77</v>
      </c>
      <c r="I66" s="51">
        <v>0</v>
      </c>
      <c r="J66" s="89"/>
      <c r="K66" s="85"/>
      <c r="L66" s="94"/>
      <c r="M66" s="89"/>
      <c r="N66" s="97"/>
      <c r="O66" s="92"/>
      <c r="P66" s="92"/>
      <c r="Q66" s="92"/>
      <c r="R66" s="92"/>
    </row>
    <row r="67" spans="1:18" x14ac:dyDescent="0.45">
      <c r="A67" t="str">
        <f>IF($C67="施設管理者：",IF($D67="","",(COUNTIF($C$12:C67,"施設管理者：")+INT(MAX('使用不可（記載例）（諸油脂）'!$A:$A)/100))*100),IF(OR(C67="",C67="維持管理費："),"",IF(C65="施設管理者：",A65+1,A61+1)))</f>
        <v/>
      </c>
      <c r="B67" s="127"/>
      <c r="C67" s="103"/>
      <c r="D67" s="92"/>
      <c r="E67" s="105"/>
      <c r="F67" s="106"/>
      <c r="G67" s="107"/>
      <c r="H67" s="7" t="s">
        <v>78</v>
      </c>
      <c r="I67" s="52">
        <v>0</v>
      </c>
      <c r="J67" s="90"/>
      <c r="K67" s="86"/>
      <c r="L67" s="100"/>
      <c r="M67" s="90"/>
      <c r="N67" s="97"/>
      <c r="O67" s="92"/>
      <c r="P67" s="92"/>
      <c r="Q67" s="92"/>
      <c r="R67" s="92"/>
    </row>
    <row r="68" spans="1:18" x14ac:dyDescent="0.45">
      <c r="A68" t="str">
        <f>IF($C68="施設管理者：",IF($D68="","",(COUNTIF($C$12:C68,"施設管理者：")+INT(MAX('使用不可（記載例）（諸油脂）'!$A:$A)/100))*100),IF(OR(C68="",C68="維持管理費："),"",IF(C66="施設管理者：",A66+1,A62+1)))</f>
        <v/>
      </c>
      <c r="B68" s="127"/>
      <c r="C68" s="103"/>
      <c r="D68" s="104"/>
      <c r="E68" s="105">
        <v>0</v>
      </c>
      <c r="F68" s="106"/>
      <c r="G68" s="107">
        <v>0</v>
      </c>
      <c r="H68" s="5"/>
      <c r="I68" s="49">
        <f>SUM(I70:I73)</f>
        <v>0</v>
      </c>
      <c r="J68" s="88"/>
      <c r="K68" s="87"/>
      <c r="L68" s="99" t="str">
        <f>IF(MID(K68,2,1)="E","●","")</f>
        <v/>
      </c>
      <c r="M68" s="88"/>
      <c r="N68" s="97"/>
      <c r="O68" s="92"/>
      <c r="P68" s="92"/>
      <c r="Q68" s="92"/>
      <c r="R68" s="92"/>
    </row>
    <row r="69" spans="1:18" x14ac:dyDescent="0.45">
      <c r="A69" t="str">
        <f>IF($C69="施設管理者：",IF($D69="","",(COUNTIF($C$12:C69,"施設管理者：")+INT(MAX('使用不可（記載例）（諸油脂）'!$A:$A)/100))*100),IF(OR(C69="",C69="維持管理費："),"",IF(C67="施設管理者：",A67+1,A63+1)))</f>
        <v/>
      </c>
      <c r="B69" s="127"/>
      <c r="C69" s="103"/>
      <c r="D69" s="92"/>
      <c r="E69" s="105"/>
      <c r="F69" s="106"/>
      <c r="G69" s="107"/>
      <c r="H69" s="6" t="s">
        <v>73</v>
      </c>
      <c r="I69" s="50"/>
      <c r="J69" s="89"/>
      <c r="K69" s="85"/>
      <c r="L69" s="94"/>
      <c r="M69" s="89"/>
      <c r="N69" s="97"/>
      <c r="O69" s="92"/>
      <c r="P69" s="92"/>
      <c r="Q69" s="92"/>
      <c r="R69" s="92"/>
    </row>
    <row r="70" spans="1:18" x14ac:dyDescent="0.45">
      <c r="A70" t="str">
        <f>IF($C70="施設管理者：",IF($D70="","",(COUNTIF($C$12:C70,"施設管理者：")+INT(MAX('使用不可（記載例）（諸油脂）'!$A:$A)/100))*100),IF(OR(C70="",C70="維持管理費："),"",IF(C68="施設管理者：",A68+1,A64+1)))</f>
        <v/>
      </c>
      <c r="B70" s="127"/>
      <c r="C70" s="103"/>
      <c r="D70" s="92"/>
      <c r="E70" s="105"/>
      <c r="F70" s="106"/>
      <c r="G70" s="107"/>
      <c r="H70" s="6" t="s">
        <v>74</v>
      </c>
      <c r="I70" s="51">
        <v>0</v>
      </c>
      <c r="J70" s="89"/>
      <c r="K70" s="86"/>
      <c r="L70" s="100"/>
      <c r="M70" s="101"/>
      <c r="N70" s="102"/>
      <c r="O70" s="93"/>
      <c r="P70" s="93"/>
      <c r="Q70" s="93"/>
      <c r="R70" s="93"/>
    </row>
    <row r="71" spans="1:18" x14ac:dyDescent="0.45">
      <c r="A71" t="str">
        <f>IF($C71="施設管理者：",IF($D71="","",(COUNTIF($C$12:C71,"施設管理者：")+INT(MAX('使用不可（記載例）（諸油脂）'!$A:$A)/100))*100),IF(OR(C71="",C71="維持管理費："),"",IF(C69="施設管理者：",A69+1,A65+1)))</f>
        <v/>
      </c>
      <c r="B71" s="127"/>
      <c r="C71" s="103"/>
      <c r="D71" s="92"/>
      <c r="E71" s="105"/>
      <c r="F71" s="106"/>
      <c r="G71" s="107"/>
      <c r="H71" s="6" t="s">
        <v>75</v>
      </c>
      <c r="I71" s="51">
        <v>0</v>
      </c>
      <c r="J71" s="89"/>
      <c r="K71" s="85"/>
      <c r="L71" s="94" t="str">
        <f>IF(MID(K71,2,1)="E","●","")</f>
        <v/>
      </c>
      <c r="M71" s="89"/>
      <c r="N71" s="96"/>
      <c r="O71" s="98"/>
      <c r="P71" s="98"/>
      <c r="Q71" s="98"/>
      <c r="R71" s="98"/>
    </row>
    <row r="72" spans="1:18" x14ac:dyDescent="0.45">
      <c r="A72" t="str">
        <f>IF($C72="施設管理者：",IF($D72="","",(COUNTIF($C$12:C72,"施設管理者：")+INT(MAX('使用不可（記載例）（諸油脂）'!$A:$A)/100))*100),IF(OR(C72="",C72="維持管理費："),"",IF(C70="施設管理者：",A70+1,A66+1)))</f>
        <v/>
      </c>
      <c r="B72" s="127"/>
      <c r="C72" s="103"/>
      <c r="D72" s="92"/>
      <c r="E72" s="105"/>
      <c r="F72" s="106"/>
      <c r="G72" s="107"/>
      <c r="H72" s="6" t="s">
        <v>77</v>
      </c>
      <c r="I72" s="51">
        <v>0</v>
      </c>
      <c r="J72" s="89"/>
      <c r="K72" s="85"/>
      <c r="L72" s="94"/>
      <c r="M72" s="89"/>
      <c r="N72" s="97"/>
      <c r="O72" s="92"/>
      <c r="P72" s="92"/>
      <c r="Q72" s="92"/>
      <c r="R72" s="92"/>
    </row>
    <row r="73" spans="1:18" x14ac:dyDescent="0.45">
      <c r="A73" t="str">
        <f>IF($C73="施設管理者：",IF($D73="","",(COUNTIF($C$12:C73,"施設管理者：")+INT(MAX('使用不可（記載例）（諸油脂）'!$A:$A)/100))*100),IF(OR(C73="",C73="維持管理費："),"",IF(C71="施設管理者：",A71+1,A67+1)))</f>
        <v/>
      </c>
      <c r="B73" s="127"/>
      <c r="C73" s="103"/>
      <c r="D73" s="92"/>
      <c r="E73" s="105"/>
      <c r="F73" s="106"/>
      <c r="G73" s="107"/>
      <c r="H73" s="7" t="s">
        <v>78</v>
      </c>
      <c r="I73" s="52">
        <v>0</v>
      </c>
      <c r="J73" s="90"/>
      <c r="K73" s="86"/>
      <c r="L73" s="100"/>
      <c r="M73" s="90"/>
      <c r="N73" s="97"/>
      <c r="O73" s="92"/>
      <c r="P73" s="92"/>
      <c r="Q73" s="92"/>
      <c r="R73" s="92"/>
    </row>
    <row r="74" spans="1:18" x14ac:dyDescent="0.45">
      <c r="A74">
        <f>IF($C74="施設管理者：",IF($D74="","",(COUNTIF($C$12:C74,"施設管理者：")+INT(MAX('使用不可（記載例）（諸油脂）'!$A:$A)/100))*100),IF(OR(C74="",C74="維持管理費："),"",IF(C72="施設管理者：",A72+1,A68+1)))</f>
        <v>400</v>
      </c>
      <c r="B74" s="127"/>
      <c r="C74" s="123" t="s">
        <v>64</v>
      </c>
      <c r="D74" s="108" t="s">
        <v>128</v>
      </c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9"/>
    </row>
    <row r="75" spans="1:18" x14ac:dyDescent="0.45">
      <c r="A75" t="str">
        <f>IF($C75="施設管理者：",IF($D75="","",(COUNTIF($C$12:C75,"施設管理者：")+INT(MAX('使用不可（記載例）（諸油脂）'!$A:$A)/100))*100),IF(OR(C75="",C75="維持管理費："),"",IF(C73="施設管理者：",A73+1,A69+1)))</f>
        <v/>
      </c>
      <c r="B75" s="127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6"/>
    </row>
    <row r="76" spans="1:18" x14ac:dyDescent="0.45">
      <c r="A76">
        <f>IF($C76="施設管理者：",IF($D76="","",(COUNTIF($C$12:C76,"施設管理者：")+INT(MAX('使用不可（記載例）（諸油脂）'!$A:$A)/100))*100),IF(OR(C76="",C76="維持管理費："),"",IF(C74="施設管理者：",A74+1,A70+1)))</f>
        <v>401</v>
      </c>
      <c r="B76" s="127" t="s">
        <v>70</v>
      </c>
      <c r="C76" s="103" t="s">
        <v>129</v>
      </c>
      <c r="D76" s="104" t="s">
        <v>130</v>
      </c>
      <c r="E76" s="105">
        <v>50</v>
      </c>
      <c r="F76" s="106" t="s">
        <v>127</v>
      </c>
      <c r="G76" s="107">
        <v>12000</v>
      </c>
      <c r="H76" s="5"/>
      <c r="I76" s="49">
        <f>SUM(I78:I81)</f>
        <v>900000</v>
      </c>
      <c r="J76" s="88" t="s">
        <v>131</v>
      </c>
      <c r="K76" s="87" t="s">
        <v>132</v>
      </c>
      <c r="L76" s="99" t="str">
        <f>IF(MID(K76,2,1)="E","●","")</f>
        <v>●</v>
      </c>
      <c r="M76" s="88" t="s">
        <v>101</v>
      </c>
      <c r="N76" s="97" t="s">
        <v>16</v>
      </c>
      <c r="O76" s="92" t="s">
        <v>92</v>
      </c>
      <c r="P76" s="92"/>
      <c r="Q76" s="92"/>
      <c r="R76" s="92"/>
    </row>
    <row r="77" spans="1:18" x14ac:dyDescent="0.45">
      <c r="A77" t="str">
        <f>IF($C77="施設管理者：",IF($D77="","",(COUNTIF($C$12:C77,"施設管理者：")+INT(MAX('使用不可（記載例）（諸油脂）'!$A:$A)/100))*100),IF(OR(C77="",C77="維持管理費："),"",IF(C75="施設管理者：",A75+1,A71+1)))</f>
        <v/>
      </c>
      <c r="B77" s="127"/>
      <c r="C77" s="103"/>
      <c r="D77" s="92"/>
      <c r="E77" s="105"/>
      <c r="F77" s="106"/>
      <c r="G77" s="107"/>
      <c r="H77" s="6" t="s">
        <v>73</v>
      </c>
      <c r="I77" s="50"/>
      <c r="J77" s="89"/>
      <c r="K77" s="85"/>
      <c r="L77" s="94"/>
      <c r="M77" s="89"/>
      <c r="N77" s="97"/>
      <c r="O77" s="92"/>
      <c r="P77" s="92"/>
      <c r="Q77" s="92"/>
      <c r="R77" s="92"/>
    </row>
    <row r="78" spans="1:18" x14ac:dyDescent="0.45">
      <c r="A78" t="str">
        <f>IF($C78="施設管理者：",IF($D78="","",(COUNTIF($C$12:C78,"施設管理者：")+INT(MAX('使用不可（記載例）（諸油脂）'!$A:$A)/100))*100),IF(OR(C78="",C78="維持管理費："),"",IF(C76="施設管理者：",A76+1,A72+1)))</f>
        <v/>
      </c>
      <c r="B78" s="127"/>
      <c r="C78" s="103"/>
      <c r="D78" s="92"/>
      <c r="E78" s="105"/>
      <c r="F78" s="106"/>
      <c r="G78" s="107"/>
      <c r="H78" s="6" t="s">
        <v>74</v>
      </c>
      <c r="I78" s="51">
        <v>500000</v>
      </c>
      <c r="J78" s="89"/>
      <c r="K78" s="86"/>
      <c r="L78" s="100"/>
      <c r="M78" s="101"/>
      <c r="N78" s="102"/>
      <c r="O78" s="93"/>
      <c r="P78" s="93"/>
      <c r="Q78" s="93"/>
      <c r="R78" s="93"/>
    </row>
    <row r="79" spans="1:18" x14ac:dyDescent="0.45">
      <c r="A79" t="str">
        <f>IF($C79="施設管理者：",IF($D79="","",(COUNTIF($C$12:C79,"施設管理者：")+INT(MAX('使用不可（記載例）（諸油脂）'!$A:$A)/100))*100),IF(OR(C79="",C79="維持管理費："),"",IF(C77="施設管理者：",A77+1,A73+1)))</f>
        <v/>
      </c>
      <c r="B79" s="127"/>
      <c r="C79" s="103"/>
      <c r="D79" s="92"/>
      <c r="E79" s="105"/>
      <c r="F79" s="106"/>
      <c r="G79" s="107"/>
      <c r="H79" s="6" t="s">
        <v>75</v>
      </c>
      <c r="I79" s="51">
        <v>200000</v>
      </c>
      <c r="J79" s="89"/>
      <c r="K79" s="85"/>
      <c r="L79" s="94" t="str">
        <f>IF(MID(K79,2,1)="E","●","")</f>
        <v/>
      </c>
      <c r="M79" s="89"/>
      <c r="N79" s="96"/>
      <c r="O79" s="98"/>
      <c r="P79" s="98"/>
      <c r="Q79" s="98"/>
      <c r="R79" s="98"/>
    </row>
    <row r="80" spans="1:18" x14ac:dyDescent="0.45">
      <c r="A80" t="str">
        <f>IF($C80="施設管理者：",IF($D80="","",(COUNTIF($C$12:C80,"施設管理者：")+INT(MAX('使用不可（記載例）（諸油脂）'!$A:$A)/100))*100),IF(OR(C80="",C80="維持管理費："),"",IF(C78="施設管理者：",A78+1,A74+1)))</f>
        <v/>
      </c>
      <c r="B80" s="127"/>
      <c r="C80" s="103"/>
      <c r="D80" s="92"/>
      <c r="E80" s="105"/>
      <c r="F80" s="106"/>
      <c r="G80" s="107"/>
      <c r="H80" s="6" t="s">
        <v>77</v>
      </c>
      <c r="I80" s="51">
        <v>100000</v>
      </c>
      <c r="J80" s="89"/>
      <c r="K80" s="85"/>
      <c r="L80" s="94"/>
      <c r="M80" s="89"/>
      <c r="N80" s="97"/>
      <c r="O80" s="92"/>
      <c r="P80" s="92"/>
      <c r="Q80" s="92"/>
      <c r="R80" s="92"/>
    </row>
    <row r="81" spans="1:18" x14ac:dyDescent="0.45">
      <c r="A81" t="str">
        <f>IF($C81="施設管理者：",IF($D81="","",(COUNTIF($C$12:C81,"施設管理者：")+INT(MAX('使用不可（記載例）（諸油脂）'!$A:$A)/100))*100),IF(OR(C81="",C81="維持管理費："),"",IF(C79="施設管理者：",A79+1,A75+1)))</f>
        <v/>
      </c>
      <c r="B81" s="127"/>
      <c r="C81" s="103"/>
      <c r="D81" s="92"/>
      <c r="E81" s="105"/>
      <c r="F81" s="106"/>
      <c r="G81" s="107"/>
      <c r="H81" s="7" t="s">
        <v>78</v>
      </c>
      <c r="I81" s="52">
        <v>100000</v>
      </c>
      <c r="J81" s="90"/>
      <c r="K81" s="86"/>
      <c r="L81" s="100"/>
      <c r="M81" s="90"/>
      <c r="N81" s="97"/>
      <c r="O81" s="92"/>
      <c r="P81" s="92"/>
      <c r="Q81" s="92"/>
      <c r="R81" s="92"/>
    </row>
    <row r="82" spans="1:18" x14ac:dyDescent="0.45">
      <c r="A82" t="str">
        <f>IF($C82="施設管理者：",IF($D82="","",(COUNTIF($C$12:C82,"施設管理者：")+INT(MAX('使用不可（記載例）（諸油脂）'!$A:$A)/100))*100),IF(OR(C82="",C82="維持管理費："),"",IF(C80="施設管理者：",A80+1,A76+1)))</f>
        <v/>
      </c>
      <c r="B82" s="127"/>
      <c r="C82" s="103"/>
      <c r="D82" s="104"/>
      <c r="E82" s="105">
        <v>0</v>
      </c>
      <c r="F82" s="106"/>
      <c r="G82" s="107">
        <v>0</v>
      </c>
      <c r="H82" s="5"/>
      <c r="I82" s="49">
        <f>SUM(I84:I87)</f>
        <v>0</v>
      </c>
      <c r="J82" s="88"/>
      <c r="K82" s="87"/>
      <c r="L82" s="99" t="str">
        <f>IF(MID(K82,2,1)="E","●","")</f>
        <v/>
      </c>
      <c r="M82" s="88"/>
      <c r="N82" s="97"/>
      <c r="O82" s="92"/>
      <c r="P82" s="92"/>
      <c r="Q82" s="92"/>
      <c r="R82" s="92"/>
    </row>
    <row r="83" spans="1:18" x14ac:dyDescent="0.45">
      <c r="A83" t="str">
        <f>IF($C83="施設管理者：",IF($D83="","",(COUNTIF($C$12:C83,"施設管理者：")+INT(MAX('使用不可（記載例）（諸油脂）'!$A:$A)/100))*100),IF(OR(C83="",C83="維持管理費："),"",IF(C81="施設管理者：",A81+1,A77+1)))</f>
        <v/>
      </c>
      <c r="B83" s="127"/>
      <c r="C83" s="103"/>
      <c r="D83" s="92"/>
      <c r="E83" s="105"/>
      <c r="F83" s="106"/>
      <c r="G83" s="107"/>
      <c r="H83" s="6" t="s">
        <v>73</v>
      </c>
      <c r="I83" s="50"/>
      <c r="J83" s="89"/>
      <c r="K83" s="85"/>
      <c r="L83" s="94"/>
      <c r="M83" s="89"/>
      <c r="N83" s="97"/>
      <c r="O83" s="92"/>
      <c r="P83" s="92"/>
      <c r="Q83" s="92"/>
      <c r="R83" s="92"/>
    </row>
    <row r="84" spans="1:18" x14ac:dyDescent="0.45">
      <c r="A84" t="str">
        <f>IF($C84="施設管理者：",IF($D84="","",(COUNTIF($C$12:C84,"施設管理者：")+INT(MAX('使用不可（記載例）（諸油脂）'!$A:$A)/100))*100),IF(OR(C84="",C84="維持管理費："),"",IF(C82="施設管理者：",A82+1,A78+1)))</f>
        <v/>
      </c>
      <c r="B84" s="127"/>
      <c r="C84" s="103"/>
      <c r="D84" s="92"/>
      <c r="E84" s="105"/>
      <c r="F84" s="106"/>
      <c r="G84" s="107"/>
      <c r="H84" s="6" t="s">
        <v>74</v>
      </c>
      <c r="I84" s="51">
        <v>0</v>
      </c>
      <c r="J84" s="89"/>
      <c r="K84" s="86"/>
      <c r="L84" s="100"/>
      <c r="M84" s="101"/>
      <c r="N84" s="102"/>
      <c r="O84" s="93"/>
      <c r="P84" s="93"/>
      <c r="Q84" s="93"/>
      <c r="R84" s="93"/>
    </row>
    <row r="85" spans="1:18" x14ac:dyDescent="0.45">
      <c r="A85" t="str">
        <f>IF($C85="施設管理者：",IF($D85="","",(COUNTIF($C$12:C85,"施設管理者：")+INT(MAX('使用不可（記載例）（諸油脂）'!$A:$A)/100))*100),IF(OR(C85="",C85="維持管理費："),"",IF(C83="施設管理者：",A83+1,A79+1)))</f>
        <v/>
      </c>
      <c r="B85" s="127"/>
      <c r="C85" s="103"/>
      <c r="D85" s="92"/>
      <c r="E85" s="105"/>
      <c r="F85" s="106"/>
      <c r="G85" s="107"/>
      <c r="H85" s="6" t="s">
        <v>75</v>
      </c>
      <c r="I85" s="51">
        <v>0</v>
      </c>
      <c r="J85" s="89"/>
      <c r="K85" s="85"/>
      <c r="L85" s="94" t="str">
        <f>IF(MID(K85,2,1)="E","●","")</f>
        <v/>
      </c>
      <c r="M85" s="89"/>
      <c r="N85" s="96"/>
      <c r="O85" s="98"/>
      <c r="P85" s="98"/>
      <c r="Q85" s="98"/>
      <c r="R85" s="98"/>
    </row>
    <row r="86" spans="1:18" x14ac:dyDescent="0.45">
      <c r="A86" t="str">
        <f>IF($C86="施設管理者：",IF($D86="","",(COUNTIF($C$12:C86,"施設管理者：")+INT(MAX('使用不可（記載例）（諸油脂）'!$A:$A)/100))*100),IF(OR(C86="",C86="維持管理費："),"",IF(C84="施設管理者：",A84+1,A80+1)))</f>
        <v/>
      </c>
      <c r="B86" s="127"/>
      <c r="C86" s="103"/>
      <c r="D86" s="92"/>
      <c r="E86" s="105"/>
      <c r="F86" s="106"/>
      <c r="G86" s="107"/>
      <c r="H86" s="6" t="s">
        <v>77</v>
      </c>
      <c r="I86" s="51">
        <v>0</v>
      </c>
      <c r="J86" s="89"/>
      <c r="K86" s="85"/>
      <c r="L86" s="94"/>
      <c r="M86" s="89"/>
      <c r="N86" s="97"/>
      <c r="O86" s="92"/>
      <c r="P86" s="92"/>
      <c r="Q86" s="92"/>
      <c r="R86" s="92"/>
    </row>
    <row r="87" spans="1:18" x14ac:dyDescent="0.45">
      <c r="A87" t="str">
        <f>IF($C87="施設管理者：",IF($D87="","",(COUNTIF($C$12:C87,"施設管理者：")+INT(MAX('使用不可（記載例）（諸油脂）'!$A:$A)/100))*100),IF(OR(C87="",C87="維持管理費："),"",IF(C85="施設管理者：",A85+1,A81+1)))</f>
        <v/>
      </c>
      <c r="B87" s="127"/>
      <c r="C87" s="103"/>
      <c r="D87" s="92"/>
      <c r="E87" s="105"/>
      <c r="F87" s="106"/>
      <c r="G87" s="107"/>
      <c r="H87" s="7" t="s">
        <v>78</v>
      </c>
      <c r="I87" s="52">
        <v>0</v>
      </c>
      <c r="J87" s="90"/>
      <c r="K87" s="86"/>
      <c r="L87" s="100"/>
      <c r="M87" s="90"/>
      <c r="N87" s="97"/>
      <c r="O87" s="92"/>
      <c r="P87" s="92"/>
      <c r="Q87" s="92"/>
      <c r="R87" s="92"/>
    </row>
    <row r="88" spans="1:18" x14ac:dyDescent="0.45">
      <c r="A88" t="str">
        <f>IF($C88="施設管理者：",IF($D88="","",(COUNTIF($C$12:C88,"施設管理者：")+INT(MAX('使用不可（記載例）（諸油脂）'!$A:$A)/100))*100),IF(OR(C88="",C88="維持管理費："),"",IF(C86="施設管理者：",A86+1,A82+1)))</f>
        <v/>
      </c>
      <c r="B88" s="127"/>
      <c r="C88" s="103"/>
      <c r="D88" s="104"/>
      <c r="E88" s="105">
        <v>0</v>
      </c>
      <c r="F88" s="106"/>
      <c r="G88" s="107">
        <v>0</v>
      </c>
      <c r="H88" s="5"/>
      <c r="I88" s="49">
        <f>SUM(I90:I93)</f>
        <v>0</v>
      </c>
      <c r="J88" s="88"/>
      <c r="K88" s="87"/>
      <c r="L88" s="99" t="str">
        <f>IF(MID(K88,2,1)="E","●","")</f>
        <v/>
      </c>
      <c r="M88" s="88"/>
      <c r="N88" s="97" t="s">
        <v>16</v>
      </c>
      <c r="O88" s="92"/>
      <c r="P88" s="92"/>
      <c r="Q88" s="92"/>
      <c r="R88" s="92"/>
    </row>
    <row r="89" spans="1:18" x14ac:dyDescent="0.45">
      <c r="A89" t="str">
        <f>IF($C89="施設管理者：",IF($D89="","",(COUNTIF($C$12:C89,"施設管理者：")+INT(MAX('使用不可（記載例）（諸油脂）'!$A:$A)/100))*100),IF(OR(C89="",C89="維持管理費："),"",IF(C87="施設管理者：",A87+1,A83+1)))</f>
        <v/>
      </c>
      <c r="B89" s="127"/>
      <c r="C89" s="103"/>
      <c r="D89" s="92"/>
      <c r="E89" s="105"/>
      <c r="F89" s="106"/>
      <c r="G89" s="107"/>
      <c r="H89" s="6" t="s">
        <v>73</v>
      </c>
      <c r="I89" s="50"/>
      <c r="J89" s="89"/>
      <c r="K89" s="85"/>
      <c r="L89" s="94"/>
      <c r="M89" s="89"/>
      <c r="N89" s="97"/>
      <c r="O89" s="92"/>
      <c r="P89" s="92"/>
      <c r="Q89" s="92"/>
      <c r="R89" s="92"/>
    </row>
    <row r="90" spans="1:18" x14ac:dyDescent="0.45">
      <c r="A90" t="str">
        <f>IF($C90="施設管理者：",IF($D90="","",(COUNTIF($C$12:C90,"施設管理者：")+INT(MAX('使用不可（記載例）（諸油脂）'!$A:$A)/100))*100),IF(OR(C90="",C90="維持管理費："),"",IF(C88="施設管理者：",A88+1,A84+1)))</f>
        <v/>
      </c>
      <c r="B90" s="127"/>
      <c r="C90" s="103"/>
      <c r="D90" s="92"/>
      <c r="E90" s="105"/>
      <c r="F90" s="106"/>
      <c r="G90" s="107"/>
      <c r="H90" s="6" t="s">
        <v>74</v>
      </c>
      <c r="I90" s="51">
        <v>0</v>
      </c>
      <c r="J90" s="89"/>
      <c r="K90" s="86"/>
      <c r="L90" s="100"/>
      <c r="M90" s="101"/>
      <c r="N90" s="102"/>
      <c r="O90" s="93"/>
      <c r="P90" s="93"/>
      <c r="Q90" s="93"/>
      <c r="R90" s="93"/>
    </row>
    <row r="91" spans="1:18" x14ac:dyDescent="0.45">
      <c r="A91" t="str">
        <f>IF($C91="施設管理者：",IF($D91="","",(COUNTIF($C$12:C91,"施設管理者：")+INT(MAX('使用不可（記載例）（諸油脂）'!$A:$A)/100))*100),IF(OR(C91="",C91="維持管理費："),"",IF(C89="施設管理者：",A89+1,A85+1)))</f>
        <v/>
      </c>
      <c r="B91" s="127"/>
      <c r="C91" s="103"/>
      <c r="D91" s="92"/>
      <c r="E91" s="105"/>
      <c r="F91" s="106"/>
      <c r="G91" s="107"/>
      <c r="H91" s="6" t="s">
        <v>75</v>
      </c>
      <c r="I91" s="51">
        <v>0</v>
      </c>
      <c r="J91" s="89"/>
      <c r="K91" s="85"/>
      <c r="L91" s="94" t="str">
        <f>IF(MID(K91,2,1)="E","●","")</f>
        <v/>
      </c>
      <c r="M91" s="89"/>
      <c r="N91" s="96"/>
      <c r="O91" s="98"/>
      <c r="P91" s="98"/>
      <c r="Q91" s="98"/>
      <c r="R91" s="98"/>
    </row>
    <row r="92" spans="1:18" x14ac:dyDescent="0.45">
      <c r="A92" t="str">
        <f>IF($C92="施設管理者：",IF($D92="","",(COUNTIF($C$12:C92,"施設管理者：")+INT(MAX('使用不可（記載例）（諸油脂）'!$A:$A)/100))*100),IF(OR(C92="",C92="維持管理費："),"",IF(C90="施設管理者：",A90+1,A86+1)))</f>
        <v/>
      </c>
      <c r="B92" s="127"/>
      <c r="C92" s="103"/>
      <c r="D92" s="92"/>
      <c r="E92" s="105"/>
      <c r="F92" s="106"/>
      <c r="G92" s="107"/>
      <c r="H92" s="6" t="s">
        <v>77</v>
      </c>
      <c r="I92" s="51">
        <v>0</v>
      </c>
      <c r="J92" s="89"/>
      <c r="K92" s="85"/>
      <c r="L92" s="94"/>
      <c r="M92" s="89"/>
      <c r="N92" s="97"/>
      <c r="O92" s="92"/>
      <c r="P92" s="92"/>
      <c r="Q92" s="92"/>
      <c r="R92" s="92"/>
    </row>
    <row r="93" spans="1:18" x14ac:dyDescent="0.45">
      <c r="A93" t="str">
        <f>IF($C93="施設管理者：",IF($D93="","",(COUNTIF($C$12:C93,"施設管理者：")+INT(MAX('使用不可（記載例）（諸油脂）'!$A:$A)/100))*100),IF(OR(C93="",C93="維持管理費："),"",IF(C91="施設管理者：",A91+1,A87+1)))</f>
        <v/>
      </c>
      <c r="B93" s="127"/>
      <c r="C93" s="103"/>
      <c r="D93" s="92"/>
      <c r="E93" s="105"/>
      <c r="F93" s="106"/>
      <c r="G93" s="107"/>
      <c r="H93" s="7" t="s">
        <v>78</v>
      </c>
      <c r="I93" s="52">
        <v>0</v>
      </c>
      <c r="J93" s="90"/>
      <c r="K93" s="86"/>
      <c r="L93" s="100"/>
      <c r="M93" s="90"/>
      <c r="N93" s="97"/>
      <c r="O93" s="92"/>
      <c r="P93" s="92"/>
      <c r="Q93" s="92"/>
      <c r="R93" s="92"/>
    </row>
    <row r="94" spans="1:18" x14ac:dyDescent="0.45">
      <c r="A94" t="str">
        <f>IF($C94="施設管理者：",IF($D94="","",(COUNTIF($C$12:C94,"施設管理者：")+INT(MAX('使用不可（記載例）（諸油脂）'!$A:$A)/100))*100),IF(OR(C94="",C94="維持管理費："),"",IF(C92="施設管理者：",A92+1,A88+1)))</f>
        <v/>
      </c>
      <c r="B94" s="127"/>
      <c r="C94" s="103"/>
      <c r="D94" s="104"/>
      <c r="E94" s="105">
        <v>0</v>
      </c>
      <c r="F94" s="106"/>
      <c r="G94" s="107">
        <v>0</v>
      </c>
      <c r="H94" s="5"/>
      <c r="I94" s="49">
        <f>SUM(I96:I99)</f>
        <v>0</v>
      </c>
      <c r="J94" s="88"/>
      <c r="K94" s="87"/>
      <c r="L94" s="99" t="str">
        <f>IF(MID(K94,2,1)="E","●","")</f>
        <v/>
      </c>
      <c r="M94" s="88"/>
      <c r="N94" s="97"/>
      <c r="O94" s="92"/>
      <c r="P94" s="92"/>
      <c r="Q94" s="92"/>
      <c r="R94" s="92"/>
    </row>
    <row r="95" spans="1:18" x14ac:dyDescent="0.45">
      <c r="A95" t="str">
        <f>IF($C95="施設管理者：",IF($D95="","",(COUNTIF($C$12:C95,"施設管理者：")+INT(MAX('使用不可（記載例）（諸油脂）'!$A:$A)/100))*100),IF(OR(C95="",C95="維持管理費："),"",IF(C93="施設管理者：",A93+1,A89+1)))</f>
        <v/>
      </c>
      <c r="B95" s="127"/>
      <c r="C95" s="103"/>
      <c r="D95" s="92"/>
      <c r="E95" s="105"/>
      <c r="F95" s="106"/>
      <c r="G95" s="107"/>
      <c r="H95" s="6" t="s">
        <v>73</v>
      </c>
      <c r="I95" s="50"/>
      <c r="J95" s="89"/>
      <c r="K95" s="85"/>
      <c r="L95" s="94"/>
      <c r="M95" s="89"/>
      <c r="N95" s="97"/>
      <c r="O95" s="92"/>
      <c r="P95" s="92"/>
      <c r="Q95" s="92"/>
      <c r="R95" s="92"/>
    </row>
    <row r="96" spans="1:18" x14ac:dyDescent="0.45">
      <c r="A96" t="str">
        <f>IF($C96="施設管理者：",IF($D96="","",(COUNTIF($C$12:C96,"施設管理者：")+INT(MAX('使用不可（記載例）（諸油脂）'!$A:$A)/100))*100),IF(OR(C96="",C96="維持管理費："),"",IF(C94="施設管理者：",A94+1,A90+1)))</f>
        <v/>
      </c>
      <c r="B96" s="127"/>
      <c r="C96" s="103"/>
      <c r="D96" s="92"/>
      <c r="E96" s="105"/>
      <c r="F96" s="106"/>
      <c r="G96" s="107"/>
      <c r="H96" s="6" t="s">
        <v>74</v>
      </c>
      <c r="I96" s="51">
        <v>0</v>
      </c>
      <c r="J96" s="89"/>
      <c r="K96" s="86"/>
      <c r="L96" s="100"/>
      <c r="M96" s="101"/>
      <c r="N96" s="102"/>
      <c r="O96" s="93"/>
      <c r="P96" s="93"/>
      <c r="Q96" s="93"/>
      <c r="R96" s="93"/>
    </row>
    <row r="97" spans="1:18" x14ac:dyDescent="0.45">
      <c r="A97" t="str">
        <f>IF($C97="施設管理者：",IF($D97="","",(COUNTIF($C$12:C97,"施設管理者：")+INT(MAX('使用不可（記載例）（諸油脂）'!$A:$A)/100))*100),IF(OR(C97="",C97="維持管理費："),"",IF(C95="施設管理者：",A95+1,A91+1)))</f>
        <v/>
      </c>
      <c r="B97" s="127"/>
      <c r="C97" s="103"/>
      <c r="D97" s="92"/>
      <c r="E97" s="105"/>
      <c r="F97" s="106"/>
      <c r="G97" s="107"/>
      <c r="H97" s="6" t="s">
        <v>75</v>
      </c>
      <c r="I97" s="51">
        <v>0</v>
      </c>
      <c r="J97" s="89"/>
      <c r="K97" s="85"/>
      <c r="L97" s="94" t="str">
        <f>IF(MID(K97,2,1)="E","●","")</f>
        <v/>
      </c>
      <c r="M97" s="89"/>
      <c r="N97" s="96"/>
      <c r="O97" s="98"/>
      <c r="P97" s="98"/>
      <c r="Q97" s="98"/>
      <c r="R97" s="98"/>
    </row>
    <row r="98" spans="1:18" x14ac:dyDescent="0.45">
      <c r="A98" t="str">
        <f>IF($C98="施設管理者：",IF($D98="","",(COUNTIF($C$12:C98,"施設管理者：")+INT(MAX('使用不可（記載例）（諸油脂）'!$A:$A)/100))*100),IF(OR(C98="",C98="維持管理費："),"",IF(C96="施設管理者：",A96+1,A92+1)))</f>
        <v/>
      </c>
      <c r="B98" s="127"/>
      <c r="C98" s="103"/>
      <c r="D98" s="92"/>
      <c r="E98" s="105"/>
      <c r="F98" s="106"/>
      <c r="G98" s="107"/>
      <c r="H98" s="6" t="s">
        <v>77</v>
      </c>
      <c r="I98" s="51">
        <v>0</v>
      </c>
      <c r="J98" s="89"/>
      <c r="K98" s="85"/>
      <c r="L98" s="94"/>
      <c r="M98" s="89"/>
      <c r="N98" s="97"/>
      <c r="O98" s="92"/>
      <c r="P98" s="92"/>
      <c r="Q98" s="92"/>
      <c r="R98" s="92"/>
    </row>
    <row r="99" spans="1:18" x14ac:dyDescent="0.45">
      <c r="A99" t="str">
        <f>IF($C99="施設管理者：",IF($D99="","",(COUNTIF($C$12:C99,"施設管理者：")+INT(MAX('使用不可（記載例）（諸油脂）'!$A:$A)/100))*100),IF(OR(C99="",C99="維持管理費："),"",IF(C97="施設管理者：",A97+1,A93+1)))</f>
        <v/>
      </c>
      <c r="B99" s="127"/>
      <c r="C99" s="103"/>
      <c r="D99" s="92"/>
      <c r="E99" s="105"/>
      <c r="F99" s="106"/>
      <c r="G99" s="107"/>
      <c r="H99" s="7" t="s">
        <v>78</v>
      </c>
      <c r="I99" s="52">
        <v>0</v>
      </c>
      <c r="J99" s="90"/>
      <c r="K99" s="86"/>
      <c r="L99" s="100"/>
      <c r="M99" s="90"/>
      <c r="N99" s="97"/>
      <c r="O99" s="92"/>
      <c r="P99" s="92"/>
      <c r="Q99" s="92"/>
      <c r="R99" s="92"/>
    </row>
    <row r="100" spans="1:18" x14ac:dyDescent="0.45">
      <c r="A100" t="str">
        <f>IF($C100="施設管理者：",IF($D100="","",(COUNTIF($C$12:C100,"施設管理者：")+INT(MAX('使用不可（記載例）（諸油脂）'!$A:$A)/100))*100),IF(OR(C100="",C100="維持管理費："),"",IF(C98="施設管理者：",A98+1,A94+1)))</f>
        <v/>
      </c>
      <c r="B100" s="127"/>
      <c r="C100" s="103"/>
      <c r="D100" s="104"/>
      <c r="E100" s="105">
        <v>0</v>
      </c>
      <c r="F100" s="106"/>
      <c r="G100" s="107">
        <v>0</v>
      </c>
      <c r="H100" s="5"/>
      <c r="I100" s="49">
        <f>SUM(I102:I105)</f>
        <v>0</v>
      </c>
      <c r="J100" s="88"/>
      <c r="K100" s="87"/>
      <c r="L100" s="99" t="str">
        <f>IF(MID(K100,2,1)="E","●","")</f>
        <v/>
      </c>
      <c r="M100" s="88"/>
      <c r="N100" s="97" t="s">
        <v>16</v>
      </c>
      <c r="O100" s="92"/>
      <c r="P100" s="92"/>
      <c r="Q100" s="92"/>
      <c r="R100" s="92"/>
    </row>
    <row r="101" spans="1:18" x14ac:dyDescent="0.45">
      <c r="A101" t="str">
        <f>IF($C101="施設管理者：",IF($D101="","",(COUNTIF($C$12:C101,"施設管理者：")+INT(MAX('使用不可（記載例）（諸油脂）'!$A:$A)/100))*100),IF(OR(C101="",C101="維持管理費："),"",IF(C99="施設管理者：",A99+1,A95+1)))</f>
        <v/>
      </c>
      <c r="B101" s="127"/>
      <c r="C101" s="103"/>
      <c r="D101" s="92"/>
      <c r="E101" s="105"/>
      <c r="F101" s="106"/>
      <c r="G101" s="107"/>
      <c r="H101" s="6" t="s">
        <v>73</v>
      </c>
      <c r="I101" s="50"/>
      <c r="J101" s="89"/>
      <c r="K101" s="85"/>
      <c r="L101" s="94"/>
      <c r="M101" s="89"/>
      <c r="N101" s="97"/>
      <c r="O101" s="92"/>
      <c r="P101" s="92"/>
      <c r="Q101" s="92"/>
      <c r="R101" s="92"/>
    </row>
    <row r="102" spans="1:18" x14ac:dyDescent="0.45">
      <c r="A102" t="str">
        <f>IF($C102="施設管理者：",IF($D102="","",(COUNTIF($C$12:C102,"施設管理者：")+INT(MAX('使用不可（記載例）（諸油脂）'!$A:$A)/100))*100),IF(OR(C102="",C102="維持管理費："),"",IF(C100="施設管理者：",A100+1,A96+1)))</f>
        <v/>
      </c>
      <c r="B102" s="127"/>
      <c r="C102" s="103"/>
      <c r="D102" s="92"/>
      <c r="E102" s="105"/>
      <c r="F102" s="106"/>
      <c r="G102" s="107"/>
      <c r="H102" s="6" t="s">
        <v>74</v>
      </c>
      <c r="I102" s="51">
        <v>0</v>
      </c>
      <c r="J102" s="89"/>
      <c r="K102" s="86"/>
      <c r="L102" s="100"/>
      <c r="M102" s="101"/>
      <c r="N102" s="102"/>
      <c r="O102" s="93"/>
      <c r="P102" s="93"/>
      <c r="Q102" s="93"/>
      <c r="R102" s="93"/>
    </row>
    <row r="103" spans="1:18" x14ac:dyDescent="0.45">
      <c r="A103" t="str">
        <f>IF($C103="施設管理者：",IF($D103="","",(COUNTIF($C$12:C103,"施設管理者：")+INT(MAX('使用不可（記載例）（諸油脂）'!$A:$A)/100))*100),IF(OR(C103="",C103="維持管理費："),"",IF(C101="施設管理者：",A101+1,A97+1)))</f>
        <v/>
      </c>
      <c r="B103" s="127"/>
      <c r="C103" s="103"/>
      <c r="D103" s="92"/>
      <c r="E103" s="105"/>
      <c r="F103" s="106"/>
      <c r="G103" s="107"/>
      <c r="H103" s="6" t="s">
        <v>75</v>
      </c>
      <c r="I103" s="51">
        <v>0</v>
      </c>
      <c r="J103" s="89"/>
      <c r="K103" s="85"/>
      <c r="L103" s="94" t="str">
        <f>IF(MID(K103,2,1)="E","●","")</f>
        <v/>
      </c>
      <c r="M103" s="89"/>
      <c r="N103" s="96"/>
      <c r="O103" s="98"/>
      <c r="P103" s="98"/>
      <c r="Q103" s="98"/>
      <c r="R103" s="98"/>
    </row>
    <row r="104" spans="1:18" x14ac:dyDescent="0.45">
      <c r="A104" t="str">
        <f>IF($C104="施設管理者：",IF($D104="","",(COUNTIF($C$12:C104,"施設管理者：")+INT(MAX('使用不可（記載例）（諸油脂）'!$A:$A)/100))*100),IF(OR(C104="",C104="維持管理費："),"",IF(C102="施設管理者：",A102+1,A98+1)))</f>
        <v/>
      </c>
      <c r="B104" s="127"/>
      <c r="C104" s="103"/>
      <c r="D104" s="92"/>
      <c r="E104" s="105"/>
      <c r="F104" s="106"/>
      <c r="G104" s="107"/>
      <c r="H104" s="6" t="s">
        <v>77</v>
      </c>
      <c r="I104" s="51">
        <v>0</v>
      </c>
      <c r="J104" s="89"/>
      <c r="K104" s="85"/>
      <c r="L104" s="94"/>
      <c r="M104" s="89"/>
      <c r="N104" s="97"/>
      <c r="O104" s="92"/>
      <c r="P104" s="92"/>
      <c r="Q104" s="92"/>
      <c r="R104" s="92"/>
    </row>
    <row r="105" spans="1:18" x14ac:dyDescent="0.45">
      <c r="A105" t="str">
        <f>IF($C105="施設管理者：",IF($D105="","",(COUNTIF($C$12:C105,"施設管理者：")+INT(MAX('使用不可（記載例）（諸油脂）'!$A:$A)/100))*100),IF(OR(C105="",C105="維持管理費："),"",IF(C103="施設管理者：",A103+1,A99+1)))</f>
        <v/>
      </c>
      <c r="B105" s="127"/>
      <c r="C105" s="103"/>
      <c r="D105" s="92"/>
      <c r="E105" s="105"/>
      <c r="F105" s="106"/>
      <c r="G105" s="107"/>
      <c r="H105" s="7" t="s">
        <v>78</v>
      </c>
      <c r="I105" s="52">
        <v>0</v>
      </c>
      <c r="J105" s="90"/>
      <c r="K105" s="86"/>
      <c r="L105" s="100"/>
      <c r="M105" s="90"/>
      <c r="N105" s="97"/>
      <c r="O105" s="92"/>
      <c r="P105" s="92"/>
      <c r="Q105" s="92"/>
      <c r="R105" s="92"/>
    </row>
    <row r="106" spans="1:18" x14ac:dyDescent="0.45">
      <c r="A106" t="str">
        <f>IF($C106="施設管理者：",IF($D106="","",(COUNTIF($C$12:C106,"施設管理者：")+INT(MAX('使用不可（記載例）（諸油脂）'!$A:$A)/100))*100),IF(OR(C106="",C106="維持管理費："),"",IF(C104="施設管理者：",A104+1,A100+1)))</f>
        <v/>
      </c>
      <c r="B106" s="127"/>
      <c r="C106" s="103"/>
      <c r="D106" s="104"/>
      <c r="E106" s="105">
        <v>0</v>
      </c>
      <c r="F106" s="106"/>
      <c r="G106" s="107">
        <v>0</v>
      </c>
      <c r="H106" s="5"/>
      <c r="I106" s="49">
        <f>SUM(I108:I111)</f>
        <v>0</v>
      </c>
      <c r="J106" s="88"/>
      <c r="K106" s="87"/>
      <c r="L106" s="99" t="str">
        <f>IF(MID(K106,2,1)="E","●","")</f>
        <v/>
      </c>
      <c r="M106" s="88"/>
      <c r="N106" s="97"/>
      <c r="O106" s="92"/>
      <c r="P106" s="92"/>
      <c r="Q106" s="92"/>
      <c r="R106" s="92"/>
    </row>
    <row r="107" spans="1:18" x14ac:dyDescent="0.45">
      <c r="A107" t="str">
        <f>IF($C107="施設管理者：",IF($D107="","",(COUNTIF($C$12:C107,"施設管理者：")+INT(MAX('使用不可（記載例）（諸油脂）'!$A:$A)/100))*100),IF(OR(C107="",C107="維持管理費："),"",IF(C105="施設管理者：",A105+1,A101+1)))</f>
        <v/>
      </c>
      <c r="B107" s="127"/>
      <c r="C107" s="103"/>
      <c r="D107" s="92"/>
      <c r="E107" s="105"/>
      <c r="F107" s="106"/>
      <c r="G107" s="107"/>
      <c r="H107" s="6" t="s">
        <v>73</v>
      </c>
      <c r="I107" s="50"/>
      <c r="J107" s="89"/>
      <c r="K107" s="85"/>
      <c r="L107" s="94"/>
      <c r="M107" s="89"/>
      <c r="N107" s="97"/>
      <c r="O107" s="92"/>
      <c r="P107" s="92"/>
      <c r="Q107" s="92"/>
      <c r="R107" s="92"/>
    </row>
    <row r="108" spans="1:18" x14ac:dyDescent="0.45">
      <c r="A108" t="str">
        <f>IF($C108="施設管理者：",IF($D108="","",(COUNTIF($C$12:C108,"施設管理者：")+INT(MAX('使用不可（記載例）（諸油脂）'!$A:$A)/100))*100),IF(OR(C108="",C108="維持管理費："),"",IF(C106="施設管理者：",A106+1,A102+1)))</f>
        <v/>
      </c>
      <c r="B108" s="127"/>
      <c r="C108" s="103"/>
      <c r="D108" s="92"/>
      <c r="E108" s="105"/>
      <c r="F108" s="106"/>
      <c r="G108" s="107"/>
      <c r="H108" s="6" t="s">
        <v>74</v>
      </c>
      <c r="I108" s="51">
        <v>0</v>
      </c>
      <c r="J108" s="89"/>
      <c r="K108" s="86"/>
      <c r="L108" s="100"/>
      <c r="M108" s="101"/>
      <c r="N108" s="102"/>
      <c r="O108" s="93"/>
      <c r="P108" s="93"/>
      <c r="Q108" s="93"/>
      <c r="R108" s="93"/>
    </row>
    <row r="109" spans="1:18" x14ac:dyDescent="0.45">
      <c r="A109" t="str">
        <f>IF($C109="施設管理者：",IF($D109="","",(COUNTIF($C$12:C109,"施設管理者：")+INT(MAX('使用不可（記載例）（諸油脂）'!$A:$A)/100))*100),IF(OR(C109="",C109="維持管理費："),"",IF(C107="施設管理者：",A107+1,A103+1)))</f>
        <v/>
      </c>
      <c r="B109" s="127"/>
      <c r="C109" s="103"/>
      <c r="D109" s="92"/>
      <c r="E109" s="105"/>
      <c r="F109" s="106"/>
      <c r="G109" s="107"/>
      <c r="H109" s="6" t="s">
        <v>75</v>
      </c>
      <c r="I109" s="51">
        <v>0</v>
      </c>
      <c r="J109" s="89"/>
      <c r="K109" s="85"/>
      <c r="L109" s="94" t="str">
        <f>IF(MID(K109,2,1)="E","●","")</f>
        <v/>
      </c>
      <c r="M109" s="89"/>
      <c r="N109" s="96"/>
      <c r="O109" s="98"/>
      <c r="P109" s="98"/>
      <c r="Q109" s="98"/>
      <c r="R109" s="98"/>
    </row>
    <row r="110" spans="1:18" x14ac:dyDescent="0.45">
      <c r="A110" t="str">
        <f>IF($C110="施設管理者：",IF($D110="","",(COUNTIF($C$12:C110,"施設管理者：")+INT(MAX('使用不可（記載例）（諸油脂）'!$A:$A)/100))*100),IF(OR(C110="",C110="維持管理費："),"",IF(C108="施設管理者：",A108+1,A104+1)))</f>
        <v/>
      </c>
      <c r="B110" s="127"/>
      <c r="C110" s="103"/>
      <c r="D110" s="92"/>
      <c r="E110" s="105"/>
      <c r="F110" s="106"/>
      <c r="G110" s="107"/>
      <c r="H110" s="6" t="s">
        <v>77</v>
      </c>
      <c r="I110" s="51">
        <v>0</v>
      </c>
      <c r="J110" s="89"/>
      <c r="K110" s="85"/>
      <c r="L110" s="94"/>
      <c r="M110" s="89"/>
      <c r="N110" s="97"/>
      <c r="O110" s="92"/>
      <c r="P110" s="92"/>
      <c r="Q110" s="92"/>
      <c r="R110" s="92"/>
    </row>
    <row r="111" spans="1:18" x14ac:dyDescent="0.45">
      <c r="A111" t="str">
        <f>IF($C111="施設管理者：",IF($D111="","",(COUNTIF($C$12:C111,"施設管理者：")+INT(MAX('使用不可（記載例）（諸油脂）'!$A:$A)/100))*100),IF(OR(C111="",C111="維持管理費："),"",IF(C109="施設管理者：",A109+1,A105+1)))</f>
        <v/>
      </c>
      <c r="B111" s="127"/>
      <c r="C111" s="103"/>
      <c r="D111" s="92"/>
      <c r="E111" s="105"/>
      <c r="F111" s="106"/>
      <c r="G111" s="107"/>
      <c r="H111" s="7" t="s">
        <v>78</v>
      </c>
      <c r="I111" s="52">
        <v>0</v>
      </c>
      <c r="J111" s="90"/>
      <c r="K111" s="86"/>
      <c r="L111" s="100"/>
      <c r="M111" s="90"/>
      <c r="N111" s="97"/>
      <c r="O111" s="92"/>
      <c r="P111" s="92"/>
      <c r="Q111" s="92"/>
      <c r="R111" s="92"/>
    </row>
    <row r="112" spans="1:18" x14ac:dyDescent="0.45">
      <c r="A112" t="str">
        <f>IF($C112="施設管理者：",IF($D112="","",(COUNTIF($C$12:C112,"施設管理者：")+INT(MAX('使用不可（記載例）（諸油脂）'!$A:$A)/100))*100),IF(OR(C112="",C112="維持管理費："),"",IF(C110="施設管理者：",A110+1,A106+1)))</f>
        <v/>
      </c>
      <c r="B112" s="127"/>
      <c r="C112" s="103"/>
      <c r="D112" s="104"/>
      <c r="E112" s="105">
        <v>0</v>
      </c>
      <c r="F112" s="106"/>
      <c r="G112" s="107">
        <v>0</v>
      </c>
      <c r="H112" s="5"/>
      <c r="I112" s="49">
        <f>SUM(I114:I117)</f>
        <v>0</v>
      </c>
      <c r="J112" s="88"/>
      <c r="K112" s="87"/>
      <c r="L112" s="99" t="str">
        <f>IF(MID(K112,2,1)="E","●","")</f>
        <v/>
      </c>
      <c r="M112" s="88"/>
      <c r="N112" s="97" t="s">
        <v>16</v>
      </c>
      <c r="O112" s="92"/>
      <c r="P112" s="92"/>
      <c r="Q112" s="92"/>
      <c r="R112" s="92"/>
    </row>
    <row r="113" spans="1:18" x14ac:dyDescent="0.45">
      <c r="A113" t="str">
        <f>IF($C113="施設管理者：",IF($D113="","",(COUNTIF($C$12:C113,"施設管理者：")+INT(MAX('使用不可（記載例）（諸油脂）'!$A:$A)/100))*100),IF(OR(C113="",C113="維持管理費："),"",IF(C111="施設管理者：",A111+1,A107+1)))</f>
        <v/>
      </c>
      <c r="B113" s="127"/>
      <c r="C113" s="103"/>
      <c r="D113" s="92"/>
      <c r="E113" s="105"/>
      <c r="F113" s="106"/>
      <c r="G113" s="107"/>
      <c r="H113" s="6" t="s">
        <v>73</v>
      </c>
      <c r="I113" s="50"/>
      <c r="J113" s="89"/>
      <c r="K113" s="85"/>
      <c r="L113" s="94"/>
      <c r="M113" s="89"/>
      <c r="N113" s="97"/>
      <c r="O113" s="92"/>
      <c r="P113" s="92"/>
      <c r="Q113" s="92"/>
      <c r="R113" s="92"/>
    </row>
    <row r="114" spans="1:18" x14ac:dyDescent="0.45">
      <c r="A114" t="str">
        <f>IF($C114="施設管理者：",IF($D114="","",(COUNTIF($C$12:C114,"施設管理者：")+INT(MAX('使用不可（記載例）（諸油脂）'!$A:$A)/100))*100),IF(OR(C114="",C114="維持管理費："),"",IF(C112="施設管理者：",A112+1,A108+1)))</f>
        <v/>
      </c>
      <c r="B114" s="127"/>
      <c r="C114" s="103"/>
      <c r="D114" s="92"/>
      <c r="E114" s="105"/>
      <c r="F114" s="106"/>
      <c r="G114" s="107"/>
      <c r="H114" s="6" t="s">
        <v>74</v>
      </c>
      <c r="I114" s="51">
        <v>0</v>
      </c>
      <c r="J114" s="89"/>
      <c r="K114" s="86"/>
      <c r="L114" s="100"/>
      <c r="M114" s="101"/>
      <c r="N114" s="102"/>
      <c r="O114" s="93"/>
      <c r="P114" s="93"/>
      <c r="Q114" s="93"/>
      <c r="R114" s="93"/>
    </row>
    <row r="115" spans="1:18" x14ac:dyDescent="0.45">
      <c r="A115" t="str">
        <f>IF($C115="施設管理者：",IF($D115="","",(COUNTIF($C$12:C115,"施設管理者：")+INT(MAX('使用不可（記載例）（諸油脂）'!$A:$A)/100))*100),IF(OR(C115="",C115="維持管理費："),"",IF(C113="施設管理者：",A113+1,A109+1)))</f>
        <v/>
      </c>
      <c r="B115" s="127"/>
      <c r="C115" s="103"/>
      <c r="D115" s="92"/>
      <c r="E115" s="105"/>
      <c r="F115" s="106"/>
      <c r="G115" s="107"/>
      <c r="H115" s="6" t="s">
        <v>75</v>
      </c>
      <c r="I115" s="51">
        <v>0</v>
      </c>
      <c r="J115" s="89"/>
      <c r="K115" s="85"/>
      <c r="L115" s="94" t="str">
        <f>IF(MID(K115,2,1)="E","●","")</f>
        <v/>
      </c>
      <c r="M115" s="89"/>
      <c r="N115" s="96"/>
      <c r="O115" s="98"/>
      <c r="P115" s="98"/>
      <c r="Q115" s="98"/>
      <c r="R115" s="98"/>
    </row>
    <row r="116" spans="1:18" x14ac:dyDescent="0.45">
      <c r="A116" t="str">
        <f>IF($C116="施設管理者：",IF($D116="","",(COUNTIF($C$12:C116,"施設管理者：")+INT(MAX('使用不可（記載例）（諸油脂）'!$A:$A)/100))*100),IF(OR(C116="",C116="維持管理費："),"",IF(C114="施設管理者：",A114+1,A110+1)))</f>
        <v/>
      </c>
      <c r="B116" s="127"/>
      <c r="C116" s="103"/>
      <c r="D116" s="92"/>
      <c r="E116" s="105"/>
      <c r="F116" s="106"/>
      <c r="G116" s="107"/>
      <c r="H116" s="6" t="s">
        <v>77</v>
      </c>
      <c r="I116" s="51">
        <v>0</v>
      </c>
      <c r="J116" s="89"/>
      <c r="K116" s="85"/>
      <c r="L116" s="94"/>
      <c r="M116" s="89"/>
      <c r="N116" s="97"/>
      <c r="O116" s="92"/>
      <c r="P116" s="92"/>
      <c r="Q116" s="92"/>
      <c r="R116" s="92"/>
    </row>
    <row r="117" spans="1:18" x14ac:dyDescent="0.45">
      <c r="A117" t="str">
        <f>IF($C117="施設管理者：",IF($D117="","",(COUNTIF($C$12:C117,"施設管理者：")+INT(MAX('使用不可（記載例）（諸油脂）'!$A:$A)/100))*100),IF(OR(C117="",C117="維持管理費："),"",IF(C115="施設管理者：",A115+1,A111+1)))</f>
        <v/>
      </c>
      <c r="B117" s="127"/>
      <c r="C117" s="103"/>
      <c r="D117" s="92"/>
      <c r="E117" s="105"/>
      <c r="F117" s="106"/>
      <c r="G117" s="107"/>
      <c r="H117" s="7" t="s">
        <v>78</v>
      </c>
      <c r="I117" s="52">
        <v>0</v>
      </c>
      <c r="J117" s="90"/>
      <c r="K117" s="86"/>
      <c r="L117" s="100"/>
      <c r="M117" s="90"/>
      <c r="N117" s="97"/>
      <c r="O117" s="92"/>
      <c r="P117" s="92"/>
      <c r="Q117" s="92"/>
      <c r="R117" s="92"/>
    </row>
    <row r="118" spans="1:18" x14ac:dyDescent="0.45">
      <c r="A118" t="str">
        <f>IF($C118="施設管理者：",IF($D118="","",(COUNTIF($C$12:C118,"施設管理者：")+INT(MAX('使用不可（記載例）（諸油脂）'!$A:$A)/100))*100),IF(OR(C118="",C118="維持管理費："),"",IF(C116="施設管理者：",A116+1,A112+1)))</f>
        <v/>
      </c>
      <c r="B118" s="127"/>
      <c r="C118" s="103"/>
      <c r="D118" s="104"/>
      <c r="E118" s="105">
        <v>0</v>
      </c>
      <c r="F118" s="106"/>
      <c r="G118" s="107">
        <v>0</v>
      </c>
      <c r="H118" s="5"/>
      <c r="I118" s="49">
        <f>SUM(I120:I123)</f>
        <v>0</v>
      </c>
      <c r="J118" s="88"/>
      <c r="K118" s="87"/>
      <c r="L118" s="99" t="str">
        <f>IF(MID(K118,2,1)="E","●","")</f>
        <v/>
      </c>
      <c r="M118" s="88"/>
      <c r="N118" s="97"/>
      <c r="O118" s="92"/>
      <c r="P118" s="92"/>
      <c r="Q118" s="92"/>
      <c r="R118" s="92"/>
    </row>
    <row r="119" spans="1:18" x14ac:dyDescent="0.45">
      <c r="A119" t="str">
        <f>IF($C119="施設管理者：",IF($D119="","",(COUNTIF($C$12:C119,"施設管理者：")+INT(MAX('使用不可（記載例）（諸油脂）'!$A:$A)/100))*100),IF(OR(C119="",C119="維持管理費："),"",IF(C117="施設管理者：",A117+1,A113+1)))</f>
        <v/>
      </c>
      <c r="B119" s="127"/>
      <c r="C119" s="103"/>
      <c r="D119" s="92"/>
      <c r="E119" s="105"/>
      <c r="F119" s="106"/>
      <c r="G119" s="107"/>
      <c r="H119" s="6" t="s">
        <v>73</v>
      </c>
      <c r="I119" s="50"/>
      <c r="J119" s="89"/>
      <c r="K119" s="85"/>
      <c r="L119" s="94"/>
      <c r="M119" s="89"/>
      <c r="N119" s="97"/>
      <c r="O119" s="92"/>
      <c r="P119" s="92"/>
      <c r="Q119" s="92"/>
      <c r="R119" s="92"/>
    </row>
    <row r="120" spans="1:18" x14ac:dyDescent="0.45">
      <c r="A120" t="str">
        <f>IF($C120="施設管理者：",IF($D120="","",(COUNTIF($C$12:C120,"施設管理者：")+INT(MAX('使用不可（記載例）（諸油脂）'!$A:$A)/100))*100),IF(OR(C120="",C120="維持管理費："),"",IF(C118="施設管理者：",A118+1,A114+1)))</f>
        <v/>
      </c>
      <c r="B120" s="127"/>
      <c r="C120" s="103"/>
      <c r="D120" s="92"/>
      <c r="E120" s="105"/>
      <c r="F120" s="106"/>
      <c r="G120" s="107"/>
      <c r="H120" s="6" t="s">
        <v>74</v>
      </c>
      <c r="I120" s="51">
        <v>0</v>
      </c>
      <c r="J120" s="89"/>
      <c r="K120" s="86"/>
      <c r="L120" s="100"/>
      <c r="M120" s="101"/>
      <c r="N120" s="102"/>
      <c r="O120" s="93"/>
      <c r="P120" s="93"/>
      <c r="Q120" s="93"/>
      <c r="R120" s="93"/>
    </row>
    <row r="121" spans="1:18" x14ac:dyDescent="0.45">
      <c r="A121" t="str">
        <f>IF($C121="施設管理者：",IF($D121="","",(COUNTIF($C$12:C121,"施設管理者：")+INT(MAX('使用不可（記載例）（諸油脂）'!$A:$A)/100))*100),IF(OR(C121="",C121="維持管理費："),"",IF(C119="施設管理者：",A119+1,A115+1)))</f>
        <v/>
      </c>
      <c r="B121" s="127"/>
      <c r="C121" s="103"/>
      <c r="D121" s="92"/>
      <c r="E121" s="105"/>
      <c r="F121" s="106"/>
      <c r="G121" s="107"/>
      <c r="H121" s="6" t="s">
        <v>75</v>
      </c>
      <c r="I121" s="51">
        <v>0</v>
      </c>
      <c r="J121" s="89"/>
      <c r="K121" s="85"/>
      <c r="L121" s="94" t="str">
        <f>IF(MID(K121,2,1)="E","●","")</f>
        <v/>
      </c>
      <c r="M121" s="89"/>
      <c r="N121" s="96"/>
      <c r="O121" s="98"/>
      <c r="P121" s="98"/>
      <c r="Q121" s="98"/>
      <c r="R121" s="98"/>
    </row>
    <row r="122" spans="1:18" x14ac:dyDescent="0.45">
      <c r="A122" t="str">
        <f>IF($C122="施設管理者：",IF($D122="","",(COUNTIF($C$12:C122,"施設管理者：")+INT(MAX('使用不可（記載例）（諸油脂）'!$A:$A)/100))*100),IF(OR(C122="",C122="維持管理費："),"",IF(C120="施設管理者：",A120+1,A116+1)))</f>
        <v/>
      </c>
      <c r="B122" s="127"/>
      <c r="C122" s="103"/>
      <c r="D122" s="92"/>
      <c r="E122" s="105"/>
      <c r="F122" s="106"/>
      <c r="G122" s="107"/>
      <c r="H122" s="6" t="s">
        <v>77</v>
      </c>
      <c r="I122" s="51">
        <v>0</v>
      </c>
      <c r="J122" s="89"/>
      <c r="K122" s="85"/>
      <c r="L122" s="94"/>
      <c r="M122" s="89"/>
      <c r="N122" s="97"/>
      <c r="O122" s="92"/>
      <c r="P122" s="92"/>
      <c r="Q122" s="92"/>
      <c r="R122" s="92"/>
    </row>
    <row r="123" spans="1:18" x14ac:dyDescent="0.45">
      <c r="A123" t="str">
        <f>IF($C123="施設管理者：",IF($D123="","",(COUNTIF($C$12:C123,"施設管理者：")+INT(MAX('使用不可（記載例）（諸油脂）'!$A:$A)/100))*100),IF(OR(C123="",C123="維持管理費："),"",IF(C121="施設管理者：",A121+1,A117+1)))</f>
        <v/>
      </c>
      <c r="B123" s="127"/>
      <c r="C123" s="103"/>
      <c r="D123" s="92"/>
      <c r="E123" s="105"/>
      <c r="F123" s="106"/>
      <c r="G123" s="107"/>
      <c r="H123" s="7" t="s">
        <v>78</v>
      </c>
      <c r="I123" s="52">
        <v>0</v>
      </c>
      <c r="J123" s="90"/>
      <c r="K123" s="86"/>
      <c r="L123" s="100"/>
      <c r="M123" s="90"/>
      <c r="N123" s="97"/>
      <c r="O123" s="92"/>
      <c r="P123" s="92"/>
      <c r="Q123" s="92"/>
      <c r="R123" s="92"/>
    </row>
    <row r="124" spans="1:18" x14ac:dyDescent="0.45">
      <c r="A124" t="str">
        <f>IF($C124="施設管理者：",IF($D124="","",(COUNTIF($C$12:C124,"施設管理者：")+INT(MAX('使用不可（記載例）（諸油脂）'!$A:$A)/100))*100),IF(OR(C124="",C124="維持管理費："),"",IF(C122="施設管理者：",A122+1,A118+1)))</f>
        <v/>
      </c>
      <c r="B124" s="127"/>
      <c r="C124" s="103"/>
      <c r="D124" s="104"/>
      <c r="E124" s="105">
        <v>0</v>
      </c>
      <c r="F124" s="106"/>
      <c r="G124" s="107">
        <v>0</v>
      </c>
      <c r="H124" s="5"/>
      <c r="I124" s="49">
        <f>SUM(I126:I129)</f>
        <v>0</v>
      </c>
      <c r="J124" s="88"/>
      <c r="K124" s="87"/>
      <c r="L124" s="99" t="str">
        <f>IF(MID(K124,2,1)="E","●","")</f>
        <v/>
      </c>
      <c r="M124" s="88"/>
      <c r="N124" s="97" t="s">
        <v>16</v>
      </c>
      <c r="O124" s="92"/>
      <c r="P124" s="92"/>
      <c r="Q124" s="92"/>
      <c r="R124" s="92"/>
    </row>
    <row r="125" spans="1:18" x14ac:dyDescent="0.45">
      <c r="A125" t="str">
        <f>IF($C125="施設管理者：",IF($D125="","",(COUNTIF($C$12:C125,"施設管理者：")+INT(MAX('使用不可（記載例）（諸油脂）'!$A:$A)/100))*100),IF(OR(C125="",C125="維持管理費："),"",IF(C123="施設管理者：",A123+1,A119+1)))</f>
        <v/>
      </c>
      <c r="B125" s="127"/>
      <c r="C125" s="103"/>
      <c r="D125" s="92"/>
      <c r="E125" s="105"/>
      <c r="F125" s="106"/>
      <c r="G125" s="107"/>
      <c r="H125" s="6" t="s">
        <v>73</v>
      </c>
      <c r="I125" s="50"/>
      <c r="J125" s="89"/>
      <c r="K125" s="85"/>
      <c r="L125" s="94"/>
      <c r="M125" s="89"/>
      <c r="N125" s="97"/>
      <c r="O125" s="92"/>
      <c r="P125" s="92"/>
      <c r="Q125" s="92"/>
      <c r="R125" s="92"/>
    </row>
    <row r="126" spans="1:18" x14ac:dyDescent="0.45">
      <c r="A126" t="str">
        <f>IF($C126="施設管理者：",IF($D126="","",(COUNTIF($C$12:C126,"施設管理者：")+INT(MAX('使用不可（記載例）（諸油脂）'!$A:$A)/100))*100),IF(OR(C126="",C126="維持管理費："),"",IF(C124="施設管理者：",A124+1,A120+1)))</f>
        <v/>
      </c>
      <c r="B126" s="127"/>
      <c r="C126" s="103"/>
      <c r="D126" s="92"/>
      <c r="E126" s="105"/>
      <c r="F126" s="106"/>
      <c r="G126" s="107"/>
      <c r="H126" s="6" t="s">
        <v>74</v>
      </c>
      <c r="I126" s="51">
        <v>0</v>
      </c>
      <c r="J126" s="89"/>
      <c r="K126" s="86"/>
      <c r="L126" s="100"/>
      <c r="M126" s="101"/>
      <c r="N126" s="102"/>
      <c r="O126" s="93"/>
      <c r="P126" s="93"/>
      <c r="Q126" s="93"/>
      <c r="R126" s="93"/>
    </row>
    <row r="127" spans="1:18" x14ac:dyDescent="0.45">
      <c r="A127" t="str">
        <f>IF($C127="施設管理者：",IF($D127="","",(COUNTIF($C$12:C127,"施設管理者：")+INT(MAX('使用不可（記載例）（諸油脂）'!$A:$A)/100))*100),IF(OR(C127="",C127="維持管理費："),"",IF(C125="施設管理者：",A125+1,A121+1)))</f>
        <v/>
      </c>
      <c r="B127" s="127"/>
      <c r="C127" s="103"/>
      <c r="D127" s="92"/>
      <c r="E127" s="105"/>
      <c r="F127" s="106"/>
      <c r="G127" s="107"/>
      <c r="H127" s="6" t="s">
        <v>75</v>
      </c>
      <c r="I127" s="51">
        <v>0</v>
      </c>
      <c r="J127" s="89"/>
      <c r="K127" s="85"/>
      <c r="L127" s="94" t="str">
        <f>IF(MID(K127,2,1)="E","●","")</f>
        <v/>
      </c>
      <c r="M127" s="89"/>
      <c r="N127" s="96"/>
      <c r="O127" s="98"/>
      <c r="P127" s="98"/>
      <c r="Q127" s="98"/>
      <c r="R127" s="98"/>
    </row>
    <row r="128" spans="1:18" x14ac:dyDescent="0.45">
      <c r="A128" t="str">
        <f>IF($C128="施設管理者：",IF($D128="","",(COUNTIF($C$12:C128,"施設管理者：")+INT(MAX('使用不可（記載例）（諸油脂）'!$A:$A)/100))*100),IF(OR(C128="",C128="維持管理費："),"",IF(C126="施設管理者：",A126+1,A122+1)))</f>
        <v/>
      </c>
      <c r="B128" s="127"/>
      <c r="C128" s="103"/>
      <c r="D128" s="92"/>
      <c r="E128" s="105"/>
      <c r="F128" s="106"/>
      <c r="G128" s="107"/>
      <c r="H128" s="6" t="s">
        <v>77</v>
      </c>
      <c r="I128" s="51">
        <v>0</v>
      </c>
      <c r="J128" s="89"/>
      <c r="K128" s="85"/>
      <c r="L128" s="94"/>
      <c r="M128" s="89"/>
      <c r="N128" s="97"/>
      <c r="O128" s="92"/>
      <c r="P128" s="92"/>
      <c r="Q128" s="92"/>
      <c r="R128" s="92"/>
    </row>
    <row r="129" spans="1:18" x14ac:dyDescent="0.45">
      <c r="A129" t="str">
        <f>IF($C129="施設管理者：",IF($D129="","",(COUNTIF($C$12:C129,"施設管理者：")+INT(MAX('使用不可（記載例）（諸油脂）'!$A:$A)/100))*100),IF(OR(C129="",C129="維持管理費："),"",IF(C127="施設管理者：",A127+1,A123+1)))</f>
        <v/>
      </c>
      <c r="B129" s="127"/>
      <c r="C129" s="103"/>
      <c r="D129" s="92"/>
      <c r="E129" s="105"/>
      <c r="F129" s="106"/>
      <c r="G129" s="107"/>
      <c r="H129" s="7" t="s">
        <v>78</v>
      </c>
      <c r="I129" s="52">
        <v>0</v>
      </c>
      <c r="J129" s="90"/>
      <c r="K129" s="86"/>
      <c r="L129" s="100"/>
      <c r="M129" s="90"/>
      <c r="N129" s="97"/>
      <c r="O129" s="92"/>
      <c r="P129" s="92"/>
      <c r="Q129" s="92"/>
      <c r="R129" s="92"/>
    </row>
    <row r="130" spans="1:18" x14ac:dyDescent="0.45">
      <c r="A130" t="str">
        <f>IF($C130="施設管理者：",IF($D130="","",(COUNTIF($C$12:C130,"施設管理者：")+INT(MAX('使用不可（記載例）（諸油脂）'!$A:$A)/100))*100),IF(OR(C130="",C130="維持管理費："),"",IF(C128="施設管理者：",A128+1,A124+1)))</f>
        <v/>
      </c>
      <c r="B130" s="127"/>
      <c r="C130" s="103"/>
      <c r="D130" s="104"/>
      <c r="E130" s="105">
        <v>0</v>
      </c>
      <c r="F130" s="106"/>
      <c r="G130" s="107">
        <v>0</v>
      </c>
      <c r="H130" s="5"/>
      <c r="I130" s="49">
        <f>SUM(I132:I135)</f>
        <v>0</v>
      </c>
      <c r="J130" s="88"/>
      <c r="K130" s="87"/>
      <c r="L130" s="99" t="str">
        <f>IF(MID(K130,2,1)="E","●","")</f>
        <v/>
      </c>
      <c r="M130" s="88"/>
      <c r="N130" s="97"/>
      <c r="O130" s="92"/>
      <c r="P130" s="92"/>
      <c r="Q130" s="92"/>
      <c r="R130" s="92"/>
    </row>
    <row r="131" spans="1:18" x14ac:dyDescent="0.45">
      <c r="A131" t="str">
        <f>IF($C131="施設管理者：",IF($D131="","",(COUNTIF($C$12:C131,"施設管理者：")+INT(MAX('使用不可（記載例）（諸油脂）'!$A:$A)/100))*100),IF(OR(C131="",C131="維持管理費："),"",IF(C129="施設管理者：",A129+1,A125+1)))</f>
        <v/>
      </c>
      <c r="B131" s="127"/>
      <c r="C131" s="103"/>
      <c r="D131" s="92"/>
      <c r="E131" s="105"/>
      <c r="F131" s="106"/>
      <c r="G131" s="107"/>
      <c r="H131" s="6" t="s">
        <v>73</v>
      </c>
      <c r="I131" s="50"/>
      <c r="J131" s="89"/>
      <c r="K131" s="85"/>
      <c r="L131" s="94"/>
      <c r="M131" s="89"/>
      <c r="N131" s="97"/>
      <c r="O131" s="92"/>
      <c r="P131" s="92"/>
      <c r="Q131" s="92"/>
      <c r="R131" s="92"/>
    </row>
    <row r="132" spans="1:18" x14ac:dyDescent="0.45">
      <c r="A132" t="str">
        <f>IF($C132="施設管理者：",IF($D132="","",(COUNTIF($C$12:C132,"施設管理者：")+INT(MAX('使用不可（記載例）（諸油脂）'!$A:$A)/100))*100),IF(OR(C132="",C132="維持管理費："),"",IF(C130="施設管理者：",A130+1,A126+1)))</f>
        <v/>
      </c>
      <c r="B132" s="127"/>
      <c r="C132" s="103"/>
      <c r="D132" s="92"/>
      <c r="E132" s="105"/>
      <c r="F132" s="106"/>
      <c r="G132" s="107"/>
      <c r="H132" s="6" t="s">
        <v>74</v>
      </c>
      <c r="I132" s="51">
        <v>0</v>
      </c>
      <c r="J132" s="89"/>
      <c r="K132" s="86"/>
      <c r="L132" s="100"/>
      <c r="M132" s="101"/>
      <c r="N132" s="102"/>
      <c r="O132" s="93"/>
      <c r="P132" s="93"/>
      <c r="Q132" s="93"/>
      <c r="R132" s="93"/>
    </row>
    <row r="133" spans="1:18" x14ac:dyDescent="0.45">
      <c r="A133" t="str">
        <f>IF($C133="施設管理者：",IF($D133="","",(COUNTIF($C$12:C133,"施設管理者：")+INT(MAX('使用不可（記載例）（諸油脂）'!$A:$A)/100))*100),IF(OR(C133="",C133="維持管理費："),"",IF(C131="施設管理者：",A131+1,A127+1)))</f>
        <v/>
      </c>
      <c r="B133" s="127"/>
      <c r="C133" s="103"/>
      <c r="D133" s="92"/>
      <c r="E133" s="105"/>
      <c r="F133" s="106"/>
      <c r="G133" s="107"/>
      <c r="H133" s="6" t="s">
        <v>75</v>
      </c>
      <c r="I133" s="51">
        <v>0</v>
      </c>
      <c r="J133" s="89"/>
      <c r="K133" s="85"/>
      <c r="L133" s="94" t="str">
        <f>IF(MID(K133,2,1)="E","●","")</f>
        <v/>
      </c>
      <c r="M133" s="89"/>
      <c r="N133" s="96"/>
      <c r="O133" s="98"/>
      <c r="P133" s="98"/>
      <c r="Q133" s="98"/>
      <c r="R133" s="98"/>
    </row>
    <row r="134" spans="1:18" x14ac:dyDescent="0.45">
      <c r="A134" t="str">
        <f>IF($C134="施設管理者：",IF($D134="","",(COUNTIF($C$12:C134,"施設管理者：")+INT(MAX('使用不可（記載例）（諸油脂）'!$A:$A)/100))*100),IF(OR(C134="",C134="維持管理費："),"",IF(C132="施設管理者：",A132+1,A128+1)))</f>
        <v/>
      </c>
      <c r="B134" s="127"/>
      <c r="C134" s="103"/>
      <c r="D134" s="92"/>
      <c r="E134" s="105"/>
      <c r="F134" s="106"/>
      <c r="G134" s="107"/>
      <c r="H134" s="6" t="s">
        <v>77</v>
      </c>
      <c r="I134" s="51">
        <v>0</v>
      </c>
      <c r="J134" s="89"/>
      <c r="K134" s="85"/>
      <c r="L134" s="94"/>
      <c r="M134" s="89"/>
      <c r="N134" s="97"/>
      <c r="O134" s="92"/>
      <c r="P134" s="92"/>
      <c r="Q134" s="92"/>
      <c r="R134" s="92"/>
    </row>
    <row r="135" spans="1:18" x14ac:dyDescent="0.45">
      <c r="A135" t="str">
        <f>IF($C135="施設管理者：",IF($D135="","",(COUNTIF($C$12:C135,"施設管理者：")+INT(MAX('使用不可（記載例）（諸油脂）'!$A:$A)/100))*100),IF(OR(C135="",C135="維持管理費："),"",IF(C133="施設管理者：",A133+1,A129+1)))</f>
        <v/>
      </c>
      <c r="B135" s="127"/>
      <c r="C135" s="103"/>
      <c r="D135" s="92"/>
      <c r="E135" s="105"/>
      <c r="F135" s="106"/>
      <c r="G135" s="107"/>
      <c r="H135" s="7" t="s">
        <v>78</v>
      </c>
      <c r="I135" s="52">
        <v>0</v>
      </c>
      <c r="J135" s="90"/>
      <c r="K135" s="91"/>
      <c r="L135" s="95"/>
      <c r="M135" s="90"/>
      <c r="N135" s="97"/>
      <c r="O135" s="92"/>
      <c r="P135" s="92"/>
      <c r="Q135" s="92"/>
      <c r="R135" s="92"/>
    </row>
    <row r="136" spans="1:18" x14ac:dyDescent="0.45">
      <c r="A136" t="str">
        <f>IF($C136="施設管理者：",IF($D136="","",(COUNTIF($C$12:C136,"施設管理者：")+INT(MAX('使用不可（記載例）（諸油脂）'!$A:$A)/100))*100),IF(OR(C136="",C136="維持管理費："),"",IF(C134="施設管理者：",A134+1,A130+1)))</f>
        <v/>
      </c>
    </row>
    <row r="137" spans="1:18" x14ac:dyDescent="0.45">
      <c r="A137" t="str">
        <f>IF($C137="施設管理者：",IF($D137="","",(COUNTIF($C$12:C137,"施設管理者：")+INT(MAX('使用不可（記載例）（諸油脂）'!$A:$A)/100))*100),IF(OR(C137="",C137="維持管理費："),"",IF(C135="施設管理者：",A135+1,A131+1)))</f>
        <v/>
      </c>
    </row>
    <row r="138" spans="1:18" x14ac:dyDescent="0.45">
      <c r="A138" t="str">
        <f>IF($C138="施設管理者：",IF($D138="","",(COUNTIF($C$12:C138,"施設管理者：")+INT(MAX('使用不可（記載例）（諸油脂）'!$A:$A)/100))*100),IF(OR(C138="",C138="維持管理費："),"",IF(C136="施設管理者：",A136+1,A132+1)))</f>
        <v/>
      </c>
    </row>
    <row r="139" spans="1:18" x14ac:dyDescent="0.45">
      <c r="A139" t="str">
        <f>IF($C139="施設管理者：",IF($D139="","",(COUNTIF($C$12:C139,"施設管理者：")+INT(MAX('使用不可（記載例）（諸油脂）'!$A:$A)/100))*100),IF(OR(C139="",C139="維持管理費："),"",IF(C137="施設管理者：",A137+1,A133+1)))</f>
        <v/>
      </c>
    </row>
    <row r="140" spans="1:18" x14ac:dyDescent="0.45">
      <c r="A140" t="str">
        <f>IF($C140="施設管理者：",IF($D140="","",(COUNTIF($C$12:C140,"施設管理者：")+INT(MAX('使用不可（記載例）（諸油脂）'!$A:$A)/100))*100),IF(OR(C140="",C140="維持管理費："),"",IF(C138="施設管理者：",A138+1,A134+1)))</f>
        <v/>
      </c>
    </row>
    <row r="141" spans="1:18" x14ac:dyDescent="0.45">
      <c r="A141" t="str">
        <f>IF($C141="施設管理者：",IF($D141="","",(COUNTIF($C$12:C141,"施設管理者：")+INT(MAX('使用不可（記載例）（諸油脂）'!$A:$A)/100))*100),IF(OR(C141="",C141="維持管理費："),"",IF(C139="施設管理者：",A139+1,A135+1)))</f>
        <v/>
      </c>
    </row>
    <row r="142" spans="1:18" x14ac:dyDescent="0.45">
      <c r="A142" t="str">
        <f>IF($C142="施設管理者：",IF($D142="","",(COUNTIF($C$12:C142,"施設管理者：")+INT(MAX('使用不可（記載例）（諸油脂）'!$A:$A)/100))*100),IF(OR(C142="",C142="維持管理費："),"",IF(C140="施設管理者：",A140+1,A136+1)))</f>
        <v/>
      </c>
    </row>
    <row r="143" spans="1:18" x14ac:dyDescent="0.45">
      <c r="A143" t="str">
        <f>IF($C143="施設管理者：",IF($D143="","",(COUNTIF($C$12:C143,"施設管理者：")+INT(MAX('使用不可（記載例）（諸油脂）'!$A:$A)/100))*100),IF(OR(C143="",C143="維持管理費："),"",IF(C141="施設管理者：",A141+1,A137+1)))</f>
        <v/>
      </c>
    </row>
    <row r="144" spans="1:18" x14ac:dyDescent="0.45">
      <c r="A144" t="str">
        <f>IF($C144="施設管理者：",IF($D144="","",(COUNTIF($C$12:C144,"施設管理者：")+INT(MAX('使用不可（記載例）（諸油脂）'!$A:$A)/100))*100),IF(OR(C144="",C144="維持管理費："),"",IF(C142="施設管理者：",A142+1,A138+1)))</f>
        <v/>
      </c>
    </row>
    <row r="145" spans="1:1" x14ac:dyDescent="0.45">
      <c r="A145" t="str">
        <f>IF($C145="施設管理者：",IF($D145="","",(COUNTIF($C$12:C145,"施設管理者：")+INT(MAX('使用不可（記載例）（諸油脂）'!$A:$A)/100))*100),IF(OR(C145="",C145="維持管理費："),"",IF(C143="施設管理者：",A143+1,A139+1)))</f>
        <v/>
      </c>
    </row>
    <row r="146" spans="1:1" x14ac:dyDescent="0.45">
      <c r="A146" t="str">
        <f>IF($C146="施設管理者：",IF($D146="","",(COUNTIF($C$12:C146,"施設管理者：")+INT(MAX('使用不可（記載例）（諸油脂）'!$A:$A)/100))*100),IF(OR(C146="",C146="維持管理費："),"",IF(C144="施設管理者：",A144+1,A140+1)))</f>
        <v/>
      </c>
    </row>
    <row r="147" spans="1:1" x14ac:dyDescent="0.45">
      <c r="A147" t="str">
        <f>IF($C147="施設管理者：",IF($D147="","",(COUNTIF($C$12:C147,"施設管理者：")+INT(MAX('使用不可（記載例）（諸油脂）'!$A:$A)/100))*100),IF(OR(C147="",C147="維持管理費："),"",IF(C145="施設管理者：",A145+1,A141+1)))</f>
        <v/>
      </c>
    </row>
    <row r="148" spans="1:1" x14ac:dyDescent="0.45">
      <c r="A148" t="str">
        <f>IF($C148="施設管理者：",IF($D148="","",(COUNTIF($C$12:C148,"施設管理者：")+INT(MAX('使用不可（記載例）（諸油脂）'!$A:$A)/100))*100),IF(OR(C148="",C148="維持管理費："),"",IF(C146="施設管理者：",A146+1,A142+1)))</f>
        <v/>
      </c>
    </row>
    <row r="149" spans="1:1" x14ac:dyDescent="0.45">
      <c r="A149" t="str">
        <f>IF($C149="施設管理者：",IF($D149="","",(COUNTIF($C$12:C149,"施設管理者：")+INT(MAX('使用不可（記載例）（諸油脂）'!$A:$A)/100))*100),IF(OR(C149="",C149="維持管理費："),"",IF(C147="施設管理者：",A147+1,A143+1)))</f>
        <v/>
      </c>
    </row>
    <row r="150" spans="1:1" x14ac:dyDescent="0.45">
      <c r="A150" t="str">
        <f>IF($C150="施設管理者：",IF($D150="","",(COUNTIF($C$12:C150,"施設管理者：")+INT(MAX('使用不可（記載例）（諸油脂）'!$A:$A)/100))*100),IF(OR(C150="",C150="維持管理費："),"",IF(C148="施設管理者：",A148+1,A144+1)))</f>
        <v/>
      </c>
    </row>
    <row r="151" spans="1:1" x14ac:dyDescent="0.45">
      <c r="A151" t="str">
        <f>IF($C151="施設管理者：",IF($D151="","",(COUNTIF($C$12:C151,"施設管理者：")+INT(MAX('使用不可（記載例）（諸油脂）'!$A:$A)/100))*100),IF(OR(C151="",C151="維持管理費："),"",IF(C149="施設管理者：",A149+1,A145+1)))</f>
        <v/>
      </c>
    </row>
    <row r="152" spans="1:1" x14ac:dyDescent="0.45">
      <c r="A152" t="str">
        <f>IF($C152="施設管理者：",IF($D152="","",(COUNTIF($C$12:C152,"施設管理者：")+INT(MAX('使用不可（記載例）（諸油脂）'!$A:$A)/100))*100),IF(OR(C152="",C152="維持管理費："),"",IF(C150="施設管理者：",A150+1,A146+1)))</f>
        <v/>
      </c>
    </row>
    <row r="153" spans="1:1" x14ac:dyDescent="0.45">
      <c r="A153" t="str">
        <f>IF($C153="施設管理者：",IF($D153="","",(COUNTIF($C$12:C153,"施設管理者：")+INT(MAX('使用不可（記載例）（諸油脂）'!$A:$A)/100))*100),IF(OR(C153="",C153="維持管理費："),"",IF(C151="施設管理者：",A151+1,A147+1)))</f>
        <v/>
      </c>
    </row>
    <row r="154" spans="1:1" x14ac:dyDescent="0.45">
      <c r="A154" t="str">
        <f>IF($C154="施設管理者：",IF($D154="","",(COUNTIF($C$12:C154,"施設管理者：")+INT(MAX('使用不可（記載例）（諸油脂）'!$A:$A)/100))*100),IF(OR(C154="",C154="維持管理費："),"",IF(C152="施設管理者：",A152+1,A148+1)))</f>
        <v/>
      </c>
    </row>
    <row r="155" spans="1:1" x14ac:dyDescent="0.45">
      <c r="A155" t="str">
        <f>IF($C155="施設管理者：",IF($D155="","",(COUNTIF($C$12:C155,"施設管理者：")+INT(MAX('使用不可（記載例）（諸油脂）'!$A:$A)/100))*100),IF(OR(C155="",C155="維持管理費："),"",IF(C153="施設管理者：",A153+1,A149+1)))</f>
        <v/>
      </c>
    </row>
    <row r="156" spans="1:1" x14ac:dyDescent="0.45">
      <c r="A156" t="str">
        <f>IF($C156="施設管理者：",IF($D156="","",(COUNTIF($C$12:C156,"施設管理者：")+INT(MAX('使用不可（記載例）（諸油脂）'!$A:$A)/100))*100),IF(OR(C156="",C156="維持管理費："),"",IF(C154="施設管理者：",A154+1,A150+1)))</f>
        <v/>
      </c>
    </row>
    <row r="157" spans="1:1" x14ac:dyDescent="0.45">
      <c r="A157" t="str">
        <f>IF($C157="施設管理者：",IF($D157="","",(COUNTIF($C$12:C157,"施設管理者：")+INT(MAX('使用不可（記載例）（諸油脂）'!$A:$A)/100))*100),IF(OR(C157="",C157="維持管理費："),"",IF(C155="施設管理者：",A155+1,A151+1)))</f>
        <v/>
      </c>
    </row>
    <row r="158" spans="1:1" x14ac:dyDescent="0.45">
      <c r="A158" t="str">
        <f>IF($C158="施設管理者：",IF($D158="","",(COUNTIF($C$12:C158,"施設管理者：")+INT(MAX('使用不可（記載例）（諸油脂）'!$A:$A)/100))*100),IF(OR(C158="",C158="維持管理費："),"",IF(C156="施設管理者：",A156+1,A152+1)))</f>
        <v/>
      </c>
    </row>
    <row r="159" spans="1:1" x14ac:dyDescent="0.45">
      <c r="A159" t="str">
        <f>IF($C159="施設管理者：",IF($D159="","",(COUNTIF($C$12:C159,"施設管理者：")+INT(MAX('使用不可（記載例）（諸油脂）'!$A:$A)/100))*100),IF(OR(C159="",C159="維持管理費："),"",IF(C157="施設管理者：",A157+1,A153+1)))</f>
        <v/>
      </c>
    </row>
    <row r="160" spans="1:1" x14ac:dyDescent="0.45">
      <c r="A160" t="str">
        <f>IF($C160="施設管理者：",IF($D160="","",(COUNTIF($C$12:C160,"施設管理者：")+INT(MAX('使用不可（記載例）（諸油脂）'!$A:$A)/100))*100),IF(OR(C160="",C160="維持管理費："),"",IF(C158="施設管理者：",A158+1,A154+1)))</f>
        <v/>
      </c>
    </row>
    <row r="161" spans="1:1" x14ac:dyDescent="0.45">
      <c r="A161" t="str">
        <f>IF($C161="施設管理者：",IF($D161="","",(COUNTIF($C$12:C161,"施設管理者：")+INT(MAX('使用不可（記載例）（諸油脂）'!$A:$A)/100))*100),IF(OR(C161="",C161="維持管理費："),"",IF(C159="施設管理者：",A159+1,A155+1)))</f>
        <v/>
      </c>
    </row>
    <row r="162" spans="1:1" x14ac:dyDescent="0.45">
      <c r="A162" t="str">
        <f>IF($C162="施設管理者：",IF($D162="","",(COUNTIF($C$12:C162,"施設管理者：")+INT(MAX('使用不可（記載例）（諸油脂）'!$A:$A)/100))*100),IF(OR(C162="",C162="維持管理費："),"",IF(C160="施設管理者：",A160+1,A156+1)))</f>
        <v/>
      </c>
    </row>
    <row r="163" spans="1:1" x14ac:dyDescent="0.45">
      <c r="A163" t="str">
        <f>IF($C163="施設管理者：",IF($D163="","",(COUNTIF($C$12:C163,"施設管理者：")+INT(MAX('使用不可（記載例）（諸油脂）'!$A:$A)/100))*100),IF(OR(C163="",C163="維持管理費："),"",IF(C161="施設管理者：",A161+1,A157+1)))</f>
        <v/>
      </c>
    </row>
    <row r="164" spans="1:1" x14ac:dyDescent="0.45">
      <c r="A164" t="str">
        <f>IF($C164="施設管理者：",IF($D164="","",(COUNTIF($C$12:C164,"施設管理者：")+INT(MAX('使用不可（記載例）（諸油脂）'!$A:$A)/100))*100),IF(OR(C164="",C164="維持管理費："),"",IF(C162="施設管理者：",A162+1,A158+1)))</f>
        <v/>
      </c>
    </row>
    <row r="165" spans="1:1" x14ac:dyDescent="0.45">
      <c r="A165" t="str">
        <f>IF($C165="施設管理者：",IF($D165="","",(COUNTIF($C$12:C165,"施設管理者：")+INT(MAX('使用不可（記載例）（諸油脂）'!$A:$A)/100))*100),IF(OR(C165="",C165="維持管理費："),"",IF(C163="施設管理者：",A163+1,A159+1)))</f>
        <v/>
      </c>
    </row>
    <row r="166" spans="1:1" x14ac:dyDescent="0.45">
      <c r="A166" t="str">
        <f>IF($C166="施設管理者：",IF($D166="","",(COUNTIF($C$12:C166,"施設管理者：")+INT(MAX('使用不可（記載例）（諸油脂）'!$A:$A)/100))*100),IF(OR(C166="",C166="維持管理費："),"",IF(C164="施設管理者：",A164+1,A160+1)))</f>
        <v/>
      </c>
    </row>
    <row r="167" spans="1:1" x14ac:dyDescent="0.45">
      <c r="A167" t="str">
        <f>IF($C167="施設管理者：",IF($D167="","",(COUNTIF($C$12:C167,"施設管理者：")+INT(MAX('使用不可（記載例）（諸油脂）'!$A:$A)/100))*100),IF(OR(C167="",C167="維持管理費："),"",IF(C165="施設管理者：",A165+1,A161+1)))</f>
        <v/>
      </c>
    </row>
    <row r="168" spans="1:1" x14ac:dyDescent="0.45">
      <c r="A168" t="str">
        <f>IF($C168="施設管理者：",IF($D168="","",(COUNTIF($C$12:C168,"施設管理者：")+INT(MAX('使用不可（記載例）（諸油脂）'!$A:$A)/100))*100),IF(OR(C168="",C168="維持管理費："),"",IF(C166="施設管理者：",A166+1,A162+1)))</f>
        <v/>
      </c>
    </row>
    <row r="169" spans="1:1" x14ac:dyDescent="0.45">
      <c r="A169" t="str">
        <f>IF($C169="施設管理者：",IF($D169="","",(COUNTIF($C$12:C169,"施設管理者：")+INT(MAX('使用不可（記載例）（諸油脂）'!$A:$A)/100))*100),IF(OR(C169="",C169="維持管理費："),"",IF(C167="施設管理者：",A167+1,A163+1)))</f>
        <v/>
      </c>
    </row>
    <row r="170" spans="1:1" x14ac:dyDescent="0.45">
      <c r="A170" t="str">
        <f>IF($C170="施設管理者：",IF($D170="","",(COUNTIF($C$12:C170,"施設管理者：")+INT(MAX('使用不可（記載例）（諸油脂）'!$A:$A)/100))*100),IF(OR(C170="",C170="維持管理費："),"",IF(C168="施設管理者：",A168+1,A164+1)))</f>
        <v/>
      </c>
    </row>
    <row r="171" spans="1:1" x14ac:dyDescent="0.45">
      <c r="A171" t="str">
        <f>IF($C171="施設管理者：",IF($D171="","",(COUNTIF($C$12:C171,"施設管理者：")+INT(MAX('使用不可（記載例）（諸油脂）'!$A:$A)/100))*100),IF(OR(C171="",C171="維持管理費："),"",IF(C169="施設管理者：",A169+1,A165+1)))</f>
        <v/>
      </c>
    </row>
    <row r="172" spans="1:1" x14ac:dyDescent="0.45">
      <c r="A172" t="str">
        <f>IF($C172="施設管理者：",IF($D172="","",(COUNTIF($C$12:C172,"施設管理者：")+INT(MAX('使用不可（記載例）（諸油脂）'!$A:$A)/100))*100),IF(OR(C172="",C172="維持管理費："),"",IF(C170="施設管理者：",A170+1,A166+1)))</f>
        <v/>
      </c>
    </row>
    <row r="173" spans="1:1" x14ac:dyDescent="0.45">
      <c r="A173" t="str">
        <f>IF($C173="施設管理者：",IF($D173="","",(COUNTIF($C$12:C173,"施設管理者：")+INT(MAX('使用不可（記載例）（諸油脂）'!$A:$A)/100))*100),IF(OR(C173="",C173="維持管理費："),"",IF(C171="施設管理者：",A171+1,A167+1)))</f>
        <v/>
      </c>
    </row>
    <row r="174" spans="1:1" x14ac:dyDescent="0.45">
      <c r="A174" t="str">
        <f>IF($C174="施設管理者：",IF($D174="","",(COUNTIF($C$12:C174,"施設管理者：")+INT(MAX('使用不可（記載例）（諸油脂）'!$A:$A)/100))*100),IF(OR(C174="",C174="維持管理費："),"",IF(C172="施設管理者：",A172+1,A168+1)))</f>
        <v/>
      </c>
    </row>
    <row r="175" spans="1:1" x14ac:dyDescent="0.45">
      <c r="A175" t="str">
        <f>IF($C175="施設管理者：",IF($D175="","",(COUNTIF($C$12:C175,"施設管理者：")+INT(MAX('使用不可（記載例）（諸油脂）'!$A:$A)/100))*100),IF(OR(C175="",C175="維持管理費："),"",IF(C173="施設管理者：",A173+1,A169+1)))</f>
        <v/>
      </c>
    </row>
    <row r="176" spans="1:1" x14ac:dyDescent="0.45">
      <c r="A176" t="str">
        <f>IF($C176="施設管理者：",IF($D176="","",(COUNTIF($C$12:C176,"施設管理者：")+INT(MAX('使用不可（記載例）（諸油脂）'!$A:$A)/100))*100),IF(OR(C176="",C176="維持管理費："),"",IF(C174="施設管理者：",A174+1,A170+1)))</f>
        <v/>
      </c>
    </row>
    <row r="177" spans="1:1" x14ac:dyDescent="0.45">
      <c r="A177" t="str">
        <f>IF($C177="施設管理者：",IF($D177="","",(COUNTIF($C$12:C177,"施設管理者：")+INT(MAX('使用不可（記載例）（諸油脂）'!$A:$A)/100))*100),IF(OR(C177="",C177="維持管理費："),"",IF(C175="施設管理者：",A175+1,A171+1)))</f>
        <v/>
      </c>
    </row>
    <row r="178" spans="1:1" x14ac:dyDescent="0.45">
      <c r="A178" t="str">
        <f>IF($C178="施設管理者：",IF($D178="","",(COUNTIF($C$12:C178,"施設管理者：")+INT(MAX('使用不可（記載例）（諸油脂）'!$A:$A)/100))*100),IF(OR(C178="",C178="維持管理費："),"",IF(C176="施設管理者：",A176+1,A172+1)))</f>
        <v/>
      </c>
    </row>
    <row r="179" spans="1:1" x14ac:dyDescent="0.45">
      <c r="A179" t="str">
        <f>IF($C179="施設管理者：",IF($D179="","",(COUNTIF($C$12:C179,"施設管理者：")+INT(MAX('使用不可（記載例）（諸油脂）'!$A:$A)/100))*100),IF(OR(C179="",C179="維持管理費："),"",IF(C177="施設管理者：",A177+1,A173+1)))</f>
        <v/>
      </c>
    </row>
    <row r="180" spans="1:1" x14ac:dyDescent="0.45">
      <c r="A180" t="str">
        <f>IF($C180="施設管理者：",IF($D180="","",(COUNTIF($C$12:C180,"施設管理者：")+INT(MAX('使用不可（記載例）（諸油脂）'!$A:$A)/100))*100),IF(OR(C180="",C180="維持管理費："),"",IF(C178="施設管理者：",A178+1,A174+1)))</f>
        <v/>
      </c>
    </row>
    <row r="181" spans="1:1" x14ac:dyDescent="0.45">
      <c r="A181" t="str">
        <f>IF($C181="施設管理者：",IF($D181="","",(COUNTIF($C$12:C181,"施設管理者：")+INT(MAX('使用不可（記載例）（諸油脂）'!$A:$A)/100))*100),IF(OR(C181="",C181="維持管理費："),"",IF(C179="施設管理者：",A179+1,A175+1)))</f>
        <v/>
      </c>
    </row>
    <row r="182" spans="1:1" x14ac:dyDescent="0.45">
      <c r="A182" t="str">
        <f>IF($C182="施設管理者：",IF($D182="","",(COUNTIF($C$12:C182,"施設管理者：")+INT(MAX('使用不可（記載例）（諸油脂）'!$A:$A)/100))*100),IF(OR(C182="",C182="維持管理費："),"",IF(C180="施設管理者：",A180+1,A176+1)))</f>
        <v/>
      </c>
    </row>
    <row r="183" spans="1:1" x14ac:dyDescent="0.45">
      <c r="A183" t="str">
        <f>IF($C183="施設管理者：",IF($D183="","",(COUNTIF($C$12:C183,"施設管理者：")+INT(MAX('使用不可（記載例）（諸油脂）'!$A:$A)/100))*100),IF(OR(C183="",C183="維持管理費："),"",IF(C181="施設管理者：",A181+1,A177+1)))</f>
        <v/>
      </c>
    </row>
    <row r="184" spans="1:1" x14ac:dyDescent="0.45">
      <c r="A184" t="str">
        <f>IF($C184="施設管理者：",IF($D184="","",(COUNTIF($C$12:C184,"施設管理者：")+INT(MAX('使用不可（記載例）（諸油脂）'!$A:$A)/100))*100),IF(OR(C184="",C184="維持管理費："),"",IF(C182="施設管理者：",A182+1,A178+1)))</f>
        <v/>
      </c>
    </row>
    <row r="185" spans="1:1" x14ac:dyDescent="0.45">
      <c r="A185" t="str">
        <f>IF($C185="施設管理者：",IF($D185="","",(COUNTIF($C$12:C185,"施設管理者：")+INT(MAX('使用不可（記載例）（諸油脂）'!$A:$A)/100))*100),IF(OR(C185="",C185="維持管理費："),"",IF(C183="施設管理者：",A183+1,A179+1)))</f>
        <v/>
      </c>
    </row>
    <row r="186" spans="1:1" x14ac:dyDescent="0.45">
      <c r="A186" t="str">
        <f>IF($C186="施設管理者：",IF($D186="","",(COUNTIF($C$12:C186,"施設管理者：")+INT(MAX('使用不可（記載例）（諸油脂）'!$A:$A)/100))*100),IF(OR(C186="",C186="維持管理費："),"",IF(C184="施設管理者：",A184+1,A180+1)))</f>
        <v/>
      </c>
    </row>
    <row r="187" spans="1:1" x14ac:dyDescent="0.45">
      <c r="A187" t="str">
        <f>IF($C187="施設管理者：",IF($D187="","",(COUNTIF($C$12:C187,"施設管理者：")+INT(MAX('使用不可（記載例）（諸油脂）'!$A:$A)/100))*100),IF(OR(C187="",C187="維持管理費："),"",IF(C185="施設管理者：",A185+1,A181+1)))</f>
        <v/>
      </c>
    </row>
    <row r="188" spans="1:1" x14ac:dyDescent="0.45">
      <c r="A188" t="str">
        <f>IF($C188="施設管理者：",IF($D188="","",(COUNTIF($C$12:C188,"施設管理者：")+INT(MAX('使用不可（記載例）（諸油脂）'!$A:$A)/100))*100),IF(OR(C188="",C188="維持管理費："),"",IF(C186="施設管理者：",A186+1,A182+1)))</f>
        <v/>
      </c>
    </row>
    <row r="189" spans="1:1" x14ac:dyDescent="0.45">
      <c r="A189" t="str">
        <f>IF($C189="施設管理者：",IF($D189="","",(COUNTIF($C$12:C189,"施設管理者：")+INT(MAX('使用不可（記載例）（諸油脂）'!$A:$A)/100))*100),IF(OR(C189="",C189="維持管理費："),"",IF(C187="施設管理者：",A187+1,A183+1)))</f>
        <v/>
      </c>
    </row>
    <row r="190" spans="1:1" x14ac:dyDescent="0.45">
      <c r="A190" t="str">
        <f>IF($C190="施設管理者：",IF($D190="","",(COUNTIF($C$12:C190,"施設管理者：")+INT(MAX('使用不可（記載例）（諸油脂）'!$A:$A)/100))*100),IF(OR(C190="",C190="維持管理費："),"",IF(C188="施設管理者：",A188+1,A184+1)))</f>
        <v/>
      </c>
    </row>
    <row r="191" spans="1:1" x14ac:dyDescent="0.45">
      <c r="A191" t="str">
        <f>IF($C191="施設管理者：",IF($D191="","",(COUNTIF($C$12:C191,"施設管理者：")+INT(MAX('使用不可（記載例）（諸油脂）'!$A:$A)/100))*100),IF(OR(C191="",C191="維持管理費："),"",IF(C189="施設管理者：",A189+1,A185+1)))</f>
        <v/>
      </c>
    </row>
    <row r="192" spans="1:1" x14ac:dyDescent="0.45">
      <c r="A192" t="str">
        <f>IF($C192="施設管理者：",IF($D192="","",(COUNTIF($C$12:C192,"施設管理者：")+INT(MAX('使用不可（記載例）（諸油脂）'!$A:$A)/100))*100),IF(OR(C192="",C192="維持管理費："),"",IF(C190="施設管理者：",A190+1,A186+1)))</f>
        <v/>
      </c>
    </row>
    <row r="193" spans="1:1" x14ac:dyDescent="0.45">
      <c r="A193" t="str">
        <f>IF($C193="施設管理者：",IF($D193="","",(COUNTIF($C$12:C193,"施設管理者：")+INT(MAX('使用不可（記載例）（諸油脂）'!$A:$A)/100))*100),IF(OR(C193="",C193="維持管理費："),"",IF(C191="施設管理者：",A191+1,A187+1)))</f>
        <v/>
      </c>
    </row>
    <row r="194" spans="1:1" x14ac:dyDescent="0.45">
      <c r="A194" t="str">
        <f>IF($C194="施設管理者：",IF($D194="","",(COUNTIF($C$12:C194,"施設管理者：")+INT(MAX('使用不可（記載例）（諸油脂）'!$A:$A)/100))*100),IF(OR(C194="",C194="維持管理費："),"",IF(C192="施設管理者：",A192+1,A188+1)))</f>
        <v/>
      </c>
    </row>
    <row r="195" spans="1:1" x14ac:dyDescent="0.45">
      <c r="A195" t="str">
        <f>IF($C195="施設管理者：",IF($D195="","",(COUNTIF($C$12:C195,"施設管理者：")+INT(MAX('使用不可（記載例）（諸油脂）'!$A:$A)/100))*100),IF(OR(C195="",C195="維持管理費："),"",IF(C193="施設管理者：",A193+1,A189+1)))</f>
        <v/>
      </c>
    </row>
    <row r="196" spans="1:1" x14ac:dyDescent="0.45">
      <c r="A196" t="str">
        <f>IF($C196="施設管理者：",IF($D196="","",(COUNTIF($C$12:C196,"施設管理者：")+INT(MAX('使用不可（記載例）（諸油脂）'!$A:$A)/100))*100),IF(OR(C196="",C196="維持管理費："),"",IF(C194="施設管理者：",A194+1,A190+1)))</f>
        <v/>
      </c>
    </row>
    <row r="197" spans="1:1" x14ac:dyDescent="0.45">
      <c r="A197" t="str">
        <f>IF($C197="施設管理者：",IF($D197="","",(COUNTIF($C$12:C197,"施設管理者：")+INT(MAX('使用不可（記載例）（諸油脂）'!$A:$A)/100))*100),IF(OR(C197="",C197="維持管理費："),"",IF(C195="施設管理者：",A195+1,A191+1)))</f>
        <v/>
      </c>
    </row>
    <row r="198" spans="1:1" x14ac:dyDescent="0.45">
      <c r="A198" t="str">
        <f>IF($C198="施設管理者：",IF($D198="","",(COUNTIF($C$12:C198,"施設管理者：")+INT(MAX('使用不可（記載例）（諸油脂）'!$A:$A)/100))*100),IF(OR(C198="",C198="維持管理費："),"",IF(C196="施設管理者：",A196+1,A192+1)))</f>
        <v/>
      </c>
    </row>
    <row r="199" spans="1:1" x14ac:dyDescent="0.45">
      <c r="A199" t="str">
        <f>IF($C199="施設管理者：",IF($D199="","",(COUNTIF($C$12:C199,"施設管理者：")+INT(MAX('使用不可（記載例）（諸油脂）'!$A:$A)/100))*100),IF(OR(C199="",C199="維持管理費："),"",IF(C197="施設管理者：",A197+1,A193+1)))</f>
        <v/>
      </c>
    </row>
    <row r="200" spans="1:1" x14ac:dyDescent="0.45">
      <c r="A200" t="str">
        <f>IF($C200="施設管理者：",IF($D200="","",(COUNTIF($C$12:C200,"施設管理者：")+INT(MAX('使用不可（記載例）（諸油脂）'!$A:$A)/100))*100),IF(OR(C200="",C200="維持管理費："),"",IF(C198="施設管理者：",A198+1,A194+1)))</f>
        <v/>
      </c>
    </row>
    <row r="201" spans="1:1" x14ac:dyDescent="0.45">
      <c r="A201" t="str">
        <f>IF($C201="施設管理者：",IF($D201="","",(COUNTIF($C$12:C201,"施設管理者：")+INT(MAX('使用不可（記載例）（諸油脂）'!$A:$A)/100))*100),IF(OR(C201="",C201="維持管理費："),"",IF(C199="施設管理者：",A199+1,A195+1)))</f>
        <v/>
      </c>
    </row>
    <row r="202" spans="1:1" x14ac:dyDescent="0.45">
      <c r="A202" t="str">
        <f>IF($C202="施設管理者：",IF($D202="","",(COUNTIF($C$12:C202,"施設管理者：")+INT(MAX('使用不可（記載例）（諸油脂）'!$A:$A)/100))*100),IF(OR(C202="",C202="維持管理費："),"",IF(C200="施設管理者：",A200+1,A196+1)))</f>
        <v/>
      </c>
    </row>
    <row r="203" spans="1:1" x14ac:dyDescent="0.45">
      <c r="A203" t="str">
        <f>IF($C203="施設管理者：",IF($D203="","",(COUNTIF($C$12:C203,"施設管理者：")+INT(MAX('使用不可（記載例）（諸油脂）'!$A:$A)/100))*100),IF(OR(C203="",C203="維持管理費："),"",IF(C201="施設管理者：",A201+1,A197+1)))</f>
        <v/>
      </c>
    </row>
    <row r="204" spans="1:1" x14ac:dyDescent="0.45">
      <c r="A204" t="str">
        <f>IF($C204="施設管理者：",IF($D204="","",(COUNTIF($C$12:C204,"施設管理者：")+INT(MAX('使用不可（記載例）（諸油脂）'!$A:$A)/100))*100),IF(OR(C204="",C204="維持管理費："),"",IF(C202="施設管理者：",A202+1,A198+1)))</f>
        <v/>
      </c>
    </row>
    <row r="205" spans="1:1" x14ac:dyDescent="0.45">
      <c r="A205" t="str">
        <f>IF($C205="施設管理者：",IF($D205="","",(COUNTIF($C$12:C205,"施設管理者：")+INT(MAX('使用不可（記載例）（諸油脂）'!$A:$A)/100))*100),IF(OR(C205="",C205="維持管理費："),"",IF(C203="施設管理者：",A203+1,A199+1)))</f>
        <v/>
      </c>
    </row>
    <row r="206" spans="1:1" x14ac:dyDescent="0.45">
      <c r="A206" t="str">
        <f>IF($C206="施設管理者：",IF($D206="","",(COUNTIF($C$12:C206,"施設管理者：")+INT(MAX('使用不可（記載例）（諸油脂）'!$A:$A)/100))*100),IF(OR(C206="",C206="維持管理費："),"",IF(C204="施設管理者：",A204+1,A200+1)))</f>
        <v/>
      </c>
    </row>
    <row r="207" spans="1:1" x14ac:dyDescent="0.45">
      <c r="A207" t="str">
        <f>IF($C207="施設管理者：",IF($D207="","",(COUNTIF($C$12:C207,"施設管理者：")+INT(MAX('使用不可（記載例）（諸油脂）'!$A:$A)/100))*100),IF(OR(C207="",C207="維持管理費："),"",IF(C205="施設管理者：",A205+1,A201+1)))</f>
        <v/>
      </c>
    </row>
    <row r="208" spans="1:1" x14ac:dyDescent="0.45">
      <c r="A208" t="str">
        <f>IF($C208="施設管理者：",IF($D208="","",(COUNTIF($C$12:C208,"施設管理者：")+INT(MAX('使用不可（記載例）（諸油脂）'!$A:$A)/100))*100),IF(OR(C208="",C208="維持管理費："),"",IF(C206="施設管理者：",A206+1,A202+1)))</f>
        <v/>
      </c>
    </row>
    <row r="209" spans="1:1" x14ac:dyDescent="0.45">
      <c r="A209" t="str">
        <f>IF($C209="施設管理者：",IF($D209="","",(COUNTIF($C$12:C209,"施設管理者：")+INT(MAX('使用不可（記載例）（諸油脂）'!$A:$A)/100))*100),IF(OR(C209="",C209="維持管理費："),"",IF(C207="施設管理者：",A207+1,A203+1)))</f>
        <v/>
      </c>
    </row>
    <row r="210" spans="1:1" x14ac:dyDescent="0.45">
      <c r="A210" t="str">
        <f>IF($C210="施設管理者：",IF($D210="","",(COUNTIF($C$12:C210,"施設管理者：")+INT(MAX('使用不可（記載例）（諸油脂）'!$A:$A)/100))*100),IF(OR(C210="",C210="維持管理費："),"",IF(C208="施設管理者：",A208+1,A204+1)))</f>
        <v/>
      </c>
    </row>
    <row r="211" spans="1:1" x14ac:dyDescent="0.45">
      <c r="A211" t="str">
        <f>IF($C211="施設管理者：",IF($D211="","",(COUNTIF($C$12:C211,"施設管理者：")+INT(MAX('使用不可（記載例）（諸油脂）'!$A:$A)/100))*100),IF(OR(C211="",C211="維持管理費："),"",IF(C209="施設管理者：",A209+1,A205+1)))</f>
        <v/>
      </c>
    </row>
    <row r="212" spans="1:1" x14ac:dyDescent="0.45">
      <c r="A212" t="str">
        <f>IF($C212="施設管理者：",IF($D212="","",(COUNTIF($C$12:C212,"施設管理者：")+INT(MAX('使用不可（記載例）（諸油脂）'!$A:$A)/100))*100),IF(OR(C212="",C212="維持管理費："),"",IF(C210="施設管理者：",A210+1,A206+1)))</f>
        <v/>
      </c>
    </row>
    <row r="213" spans="1:1" x14ac:dyDescent="0.45">
      <c r="A213" t="str">
        <f>IF($C213="施設管理者：",IF($D213="","",(COUNTIF($C$12:C213,"施設管理者：")+INT(MAX('使用不可（記載例）（諸油脂）'!$A:$A)/100))*100),IF(OR(C213="",C213="維持管理費："),"",IF(C211="施設管理者：",A211+1,A207+1)))</f>
        <v/>
      </c>
    </row>
    <row r="214" spans="1:1" x14ac:dyDescent="0.45">
      <c r="A214" t="str">
        <f>IF($C214="施設管理者：",IF($D214="","",(COUNTIF($C$12:C214,"施設管理者：")+INT(MAX('使用不可（記載例）（諸油脂）'!$A:$A)/100))*100),IF(OR(C214="",C214="維持管理費："),"",IF(C212="施設管理者：",A212+1,A208+1)))</f>
        <v/>
      </c>
    </row>
    <row r="215" spans="1:1" x14ac:dyDescent="0.45">
      <c r="A215" t="str">
        <f>IF($C215="施設管理者：",IF($D215="","",(COUNTIF($C$12:C215,"施設管理者：")+INT(MAX('使用不可（記載例）（諸油脂）'!$A:$A)/100))*100),IF(OR(C215="",C215="維持管理費："),"",IF(C213="施設管理者：",A213+1,A209+1)))</f>
        <v/>
      </c>
    </row>
    <row r="216" spans="1:1" x14ac:dyDescent="0.45">
      <c r="A216" t="str">
        <f>IF($C216="施設管理者：",IF($D216="","",(COUNTIF($C$12:C216,"施設管理者：")+INT(MAX('使用不可（記載例）（諸油脂）'!$A:$A)/100))*100),IF(OR(C216="",C216="維持管理費："),"",IF(C214="施設管理者：",A214+1,A210+1)))</f>
        <v/>
      </c>
    </row>
    <row r="217" spans="1:1" x14ac:dyDescent="0.45">
      <c r="A217" t="str">
        <f>IF($C217="施設管理者：",IF($D217="","",(COUNTIF($C$12:C217,"施設管理者：")+INT(MAX('使用不可（記載例）（諸油脂）'!$A:$A)/100))*100),IF(OR(C217="",C217="維持管理費："),"",IF(C215="施設管理者：",A215+1,A211+1)))</f>
        <v/>
      </c>
    </row>
    <row r="218" spans="1:1" x14ac:dyDescent="0.45">
      <c r="A218" t="str">
        <f>IF($C218="施設管理者：",IF($D218="","",(COUNTIF($C$12:C218,"施設管理者：")+INT(MAX('使用不可（記載例）（諸油脂）'!$A:$A)/100))*100),IF(OR(C218="",C218="維持管理費："),"",IF(C216="施設管理者：",A216+1,A212+1)))</f>
        <v/>
      </c>
    </row>
    <row r="219" spans="1:1" x14ac:dyDescent="0.45">
      <c r="A219" t="str">
        <f>IF($C219="施設管理者：",IF($D219="","",(COUNTIF($C$12:C219,"施設管理者：")+INT(MAX('使用不可（記載例）（諸油脂）'!$A:$A)/100))*100),IF(OR(C219="",C219="維持管理費："),"",IF(C217="施設管理者：",A217+1,A213+1)))</f>
        <v/>
      </c>
    </row>
    <row r="220" spans="1:1" x14ac:dyDescent="0.45">
      <c r="A220" t="str">
        <f>IF($C220="施設管理者：",IF($D220="","",(COUNTIF($C$12:C220,"施設管理者：")+INT(MAX('使用不可（記載例）（諸油脂）'!$A:$A)/100))*100),IF(OR(C220="",C220="維持管理費："),"",IF(C218="施設管理者：",A218+1,A214+1)))</f>
        <v/>
      </c>
    </row>
    <row r="221" spans="1:1" x14ac:dyDescent="0.45">
      <c r="A221" t="str">
        <f>IF($C221="施設管理者：",IF($D221="","",(COUNTIF($C$12:C221,"施設管理者：")+INT(MAX('使用不可（記載例）（諸油脂）'!$A:$A)/100))*100),IF(OR(C221="",C221="維持管理費："),"",IF(C219="施設管理者：",A219+1,A215+1)))</f>
        <v/>
      </c>
    </row>
    <row r="222" spans="1:1" x14ac:dyDescent="0.45">
      <c r="A222" t="str">
        <f>IF($C222="施設管理者：",IF($D222="","",(COUNTIF($C$12:C222,"施設管理者：")+INT(MAX('使用不可（記載例）（諸油脂）'!$A:$A)/100))*100),IF(OR(C222="",C222="維持管理費："),"",IF(C220="施設管理者：",A220+1,A216+1)))</f>
        <v/>
      </c>
    </row>
    <row r="223" spans="1:1" x14ac:dyDescent="0.45">
      <c r="A223" t="str">
        <f>IF($C223="施設管理者：",IF($D223="","",(COUNTIF($C$12:C223,"施設管理者：")+INT(MAX('使用不可（記載例）（諸油脂）'!$A:$A)/100))*100),IF(OR(C223="",C223="維持管理費："),"",IF(C221="施設管理者：",A221+1,A217+1)))</f>
        <v/>
      </c>
    </row>
    <row r="224" spans="1:1" x14ac:dyDescent="0.45">
      <c r="A224" t="str">
        <f>IF($C224="施設管理者：",IF($D224="","",(COUNTIF($C$12:C224,"施設管理者：")+INT(MAX('使用不可（記載例）（諸油脂）'!$A:$A)/100))*100),IF(OR(C224="",C224="維持管理費："),"",IF(C222="施設管理者：",A222+1,A218+1)))</f>
        <v/>
      </c>
    </row>
    <row r="225" spans="1:1" x14ac:dyDescent="0.45">
      <c r="A225" t="str">
        <f>IF($C225="施設管理者：",IF($D225="","",(COUNTIF($C$12:C225,"施設管理者：")+INT(MAX('使用不可（記載例）（諸油脂）'!$A:$A)/100))*100),IF(OR(C225="",C225="維持管理費："),"",IF(C223="施設管理者：",A223+1,A219+1)))</f>
        <v/>
      </c>
    </row>
    <row r="226" spans="1:1" x14ac:dyDescent="0.45">
      <c r="A226" t="str">
        <f>IF($C226="施設管理者：",IF($D226="","",(COUNTIF($C$12:C226,"施設管理者：")+INT(MAX('使用不可（記載例）（諸油脂）'!$A:$A)/100))*100),IF(OR(C226="",C226="維持管理費："),"",IF(C224="施設管理者：",A224+1,A220+1)))</f>
        <v/>
      </c>
    </row>
    <row r="227" spans="1:1" x14ac:dyDescent="0.45">
      <c r="A227" t="str">
        <f>IF($C227="施設管理者：",IF($D227="","",(COUNTIF($C$12:C227,"施設管理者：")+INT(MAX('使用不可（記載例）（諸油脂）'!$A:$A)/100))*100),IF(OR(C227="",C227="維持管理費："),"",IF(C225="施設管理者：",A225+1,A221+1)))</f>
        <v/>
      </c>
    </row>
    <row r="228" spans="1:1" x14ac:dyDescent="0.45">
      <c r="A228" t="str">
        <f>IF($C228="施設管理者：",IF($D228="","",(COUNTIF($C$12:C228,"施設管理者：")+INT(MAX('使用不可（記載例）（諸油脂）'!$A:$A)/100))*100),IF(OR(C228="",C228="維持管理費："),"",IF(C226="施設管理者：",A226+1,A222+1)))</f>
        <v/>
      </c>
    </row>
    <row r="229" spans="1:1" x14ac:dyDescent="0.45">
      <c r="A229" t="str">
        <f>IF($C229="施設管理者：",IF($D229="","",(COUNTIF($C$12:C229,"施設管理者：")+INT(MAX('使用不可（記載例）（諸油脂）'!$A:$A)/100))*100),IF(OR(C229="",C229="維持管理費："),"",IF(C227="施設管理者：",A227+1,A223+1)))</f>
        <v/>
      </c>
    </row>
    <row r="230" spans="1:1" x14ac:dyDescent="0.45">
      <c r="A230" t="str">
        <f>IF($C230="施設管理者：",IF($D230="","",(COUNTIF($C$12:C230,"施設管理者：")+INT(MAX('使用不可（記載例）（諸油脂）'!$A:$A)/100))*100),IF(OR(C230="",C230="維持管理費："),"",IF(C228="施設管理者：",A228+1,A224+1)))</f>
        <v/>
      </c>
    </row>
    <row r="231" spans="1:1" x14ac:dyDescent="0.45">
      <c r="A231" t="str">
        <f>IF($C231="施設管理者：",IF($D231="","",(COUNTIF($C$12:C231,"施設管理者：")+INT(MAX('使用不可（記載例）（諸油脂）'!$A:$A)/100))*100),IF(OR(C231="",C231="維持管理費："),"",IF(C229="施設管理者：",A229+1,A225+1)))</f>
        <v/>
      </c>
    </row>
    <row r="232" spans="1:1" x14ac:dyDescent="0.45">
      <c r="A232" t="str">
        <f>IF($C232="施設管理者：",IF($D232="","",(COUNTIF($C$12:C232,"施設管理者：")+INT(MAX('使用不可（記載例）（諸油脂）'!$A:$A)/100))*100),IF(OR(C232="",C232="維持管理費："),"",IF(C230="施設管理者：",A230+1,A226+1)))</f>
        <v/>
      </c>
    </row>
    <row r="233" spans="1:1" x14ac:dyDescent="0.45">
      <c r="A233" t="str">
        <f>IF($C233="施設管理者：",IF($D233="","",(COUNTIF($C$12:C233,"施設管理者：")+INT(MAX('使用不可（記載例）（諸油脂）'!$A:$A)/100))*100),IF(OR(C233="",C233="維持管理費："),"",IF(C231="施設管理者：",A231+1,A227+1)))</f>
        <v/>
      </c>
    </row>
    <row r="234" spans="1:1" x14ac:dyDescent="0.45">
      <c r="A234" t="str">
        <f>IF($C234="施設管理者：",IF($D234="","",(COUNTIF($C$12:C234,"施設管理者：")+INT(MAX('使用不可（記載例）（諸油脂）'!$A:$A)/100))*100),IF(OR(C234="",C234="維持管理費："),"",IF(C232="施設管理者：",A232+1,A228+1)))</f>
        <v/>
      </c>
    </row>
    <row r="235" spans="1:1" x14ac:dyDescent="0.45">
      <c r="A235" t="str">
        <f>IF($C235="施設管理者：",IF($D235="","",(COUNTIF($C$12:C235,"施設管理者：")+INT(MAX('使用不可（記載例）（諸油脂）'!$A:$A)/100))*100),IF(OR(C235="",C235="維持管理費："),"",IF(C233="施設管理者：",A233+1,A229+1)))</f>
        <v/>
      </c>
    </row>
    <row r="236" spans="1:1" x14ac:dyDescent="0.45">
      <c r="A236" t="str">
        <f>IF($C236="施設管理者：",IF($D236="","",(COUNTIF($C$12:C236,"施設管理者：")+INT(MAX('使用不可（記載例）（諸油脂）'!$A:$A)/100))*100),IF(OR(C236="",C236="維持管理費："),"",IF(C234="施設管理者：",A234+1,A230+1)))</f>
        <v/>
      </c>
    </row>
    <row r="237" spans="1:1" x14ac:dyDescent="0.45">
      <c r="A237" t="str">
        <f>IF($C237="施設管理者：",IF($D237="","",(COUNTIF($C$12:C237,"施設管理者：")+INT(MAX('使用不可（記載例）（諸油脂）'!$A:$A)/100))*100),IF(OR(C237="",C237="維持管理費："),"",IF(C235="施設管理者：",A235+1,A231+1)))</f>
        <v/>
      </c>
    </row>
    <row r="238" spans="1:1" x14ac:dyDescent="0.45">
      <c r="A238" t="str">
        <f>IF($C238="施設管理者：",IF($D238="","",(COUNTIF($C$12:C238,"施設管理者：")+INT(MAX('使用不可（記載例）（諸油脂）'!$A:$A)/100))*100),IF(OR(C238="",C238="維持管理費："),"",IF(C236="施設管理者：",A236+1,A232+1)))</f>
        <v/>
      </c>
    </row>
    <row r="239" spans="1:1" x14ac:dyDescent="0.45">
      <c r="A239" t="str">
        <f>IF($C239="施設管理者：",IF($D239="","",(COUNTIF($C$12:C239,"施設管理者：")+INT(MAX('使用不可（記載例）（諸油脂）'!$A:$A)/100))*100),IF(OR(C239="",C239="維持管理費："),"",IF(C237="施設管理者：",A237+1,A233+1)))</f>
        <v/>
      </c>
    </row>
    <row r="240" spans="1:1" x14ac:dyDescent="0.45">
      <c r="A240" t="str">
        <f>IF($C240="施設管理者：",IF($D240="","",(COUNTIF($C$12:C240,"施設管理者：")+INT(MAX('使用不可（記載例）（諸油脂）'!$A:$A)/100))*100),IF(OR(C240="",C240="維持管理費："),"",IF(C238="施設管理者：",A238+1,A234+1)))</f>
        <v/>
      </c>
    </row>
    <row r="241" spans="1:1" x14ac:dyDescent="0.45">
      <c r="A241" t="str">
        <f>IF($C241="施設管理者：",IF($D241="","",(COUNTIF($C$12:C241,"施設管理者：")+INT(MAX('使用不可（記載例）（諸油脂）'!$A:$A)/100))*100),IF(OR(C241="",C241="維持管理費："),"",IF(C239="施設管理者：",A239+1,A235+1)))</f>
        <v/>
      </c>
    </row>
    <row r="242" spans="1:1" x14ac:dyDescent="0.45">
      <c r="A242" t="str">
        <f>IF($C242="施設管理者：",IF($D242="","",(COUNTIF($C$12:C242,"施設管理者：")+INT(MAX('使用不可（記載例）（諸油脂）'!$A:$A)/100))*100),IF(OR(C242="",C242="維持管理費："),"",IF(C240="施設管理者：",A240+1,A236+1)))</f>
        <v/>
      </c>
    </row>
    <row r="243" spans="1:1" x14ac:dyDescent="0.45">
      <c r="A243" t="str">
        <f>IF($C243="施設管理者：",IF($D243="","",(COUNTIF($C$12:C243,"施設管理者：")+INT(MAX('使用不可（記載例）（諸油脂）'!$A:$A)/100))*100),IF(OR(C243="",C243="維持管理費："),"",IF(C241="施設管理者：",A241+1,A237+1)))</f>
        <v/>
      </c>
    </row>
    <row r="244" spans="1:1" x14ac:dyDescent="0.45">
      <c r="A244" t="str">
        <f>IF($C244="施設管理者：",IF($D244="","",(COUNTIF($C$12:C244,"施設管理者：")+INT(MAX('使用不可（記載例）（諸油脂）'!$A:$A)/100))*100),IF(OR(C244="",C244="維持管理費："),"",IF(C242="施設管理者：",A242+1,A238+1)))</f>
        <v/>
      </c>
    </row>
    <row r="245" spans="1:1" x14ac:dyDescent="0.45">
      <c r="A245" t="str">
        <f>IF($C245="施設管理者：",IF($D245="","",(COUNTIF($C$12:C245,"施設管理者：")+INT(MAX('使用不可（記載例）（諸油脂）'!$A:$A)/100))*100),IF(OR(C245="",C245="維持管理費："),"",IF(C243="施設管理者：",A243+1,A239+1)))</f>
        <v/>
      </c>
    </row>
    <row r="246" spans="1:1" x14ac:dyDescent="0.45">
      <c r="A246" t="str">
        <f>IF($C246="施設管理者：",IF($D246="","",(COUNTIF($C$12:C246,"施設管理者：")+INT(MAX('使用不可（記載例）（諸油脂）'!$A:$A)/100))*100),IF(OR(C246="",C246="維持管理費："),"",IF(C244="施設管理者：",A244+1,A240+1)))</f>
        <v/>
      </c>
    </row>
    <row r="247" spans="1:1" x14ac:dyDescent="0.45">
      <c r="A247" t="str">
        <f>IF($C247="施設管理者：",IF($D247="","",(COUNTIF($C$12:C247,"施設管理者：")+INT(MAX('使用不可（記載例）（諸油脂）'!$A:$A)/100))*100),IF(OR(C247="",C247="維持管理費："),"",IF(C245="施設管理者：",A245+1,A241+1)))</f>
        <v/>
      </c>
    </row>
    <row r="248" spans="1:1" x14ac:dyDescent="0.45">
      <c r="A248" t="str">
        <f>IF($C248="施設管理者：",IF($D248="","",(COUNTIF($C$12:C248,"施設管理者：")+INT(MAX('使用不可（記載例）（諸油脂）'!$A:$A)/100))*100),IF(OR(C248="",C248="維持管理費："),"",IF(C246="施設管理者：",A246+1,A242+1)))</f>
        <v/>
      </c>
    </row>
    <row r="249" spans="1:1" x14ac:dyDescent="0.45">
      <c r="A249" t="str">
        <f>IF($C249="施設管理者：",IF($D249="","",(COUNTIF($C$12:C249,"施設管理者：")+INT(MAX('使用不可（記載例）（諸油脂）'!$A:$A)/100))*100),IF(OR(C249="",C249="維持管理費："),"",IF(C247="施設管理者：",A247+1,A243+1)))</f>
        <v/>
      </c>
    </row>
    <row r="250" spans="1:1" x14ac:dyDescent="0.45">
      <c r="A250" t="str">
        <f>IF($C250="施設管理者：",IF($D250="","",(COUNTIF($C$12:C250,"施設管理者：")+INT(MAX('使用不可（記載例）（諸油脂）'!$A:$A)/100))*100),IF(OR(C250="",C250="維持管理費："),"",IF(C248="施設管理者：",A248+1,A244+1)))</f>
        <v/>
      </c>
    </row>
    <row r="251" spans="1:1" x14ac:dyDescent="0.45">
      <c r="A251" t="str">
        <f>IF($C251="施設管理者：",IF($D251="","",(COUNTIF($C$12:C251,"施設管理者：")+INT(MAX('使用不可（記載例）（諸油脂）'!$A:$A)/100))*100),IF(OR(C251="",C251="維持管理費："),"",IF(C249="施設管理者：",A249+1,A245+1)))</f>
        <v/>
      </c>
    </row>
    <row r="252" spans="1:1" x14ac:dyDescent="0.45">
      <c r="A252" t="str">
        <f>IF($C252="施設管理者：",IF($D252="","",(COUNTIF($C$12:C252,"施設管理者：")+INT(MAX('使用不可（記載例）（諸油脂）'!$A:$A)/100))*100),IF(OR(C252="",C252="維持管理費："),"",IF(C250="施設管理者：",A250+1,A246+1)))</f>
        <v/>
      </c>
    </row>
    <row r="253" spans="1:1" x14ac:dyDescent="0.45">
      <c r="A253" t="str">
        <f>IF($C253="施設管理者：",IF($D253="","",(COUNTIF($C$12:C253,"施設管理者：")+INT(MAX('使用不可（記載例）（諸油脂）'!$A:$A)/100))*100),IF(OR(C253="",C253="維持管理費："),"",IF(C251="施設管理者：",A251+1,A247+1)))</f>
        <v/>
      </c>
    </row>
    <row r="254" spans="1:1" x14ac:dyDescent="0.45">
      <c r="A254" t="str">
        <f>IF($C254="施設管理者：",IF($D254="","",(COUNTIF($C$12:C254,"施設管理者：")+INT(MAX('使用不可（記載例）（諸油脂）'!$A:$A)/100))*100),IF(OR(C254="",C254="維持管理費："),"",IF(C252="施設管理者：",A252+1,A248+1)))</f>
        <v/>
      </c>
    </row>
    <row r="255" spans="1:1" x14ac:dyDescent="0.45">
      <c r="A255" t="str">
        <f>IF($C255="施設管理者：",IF($D255="","",(COUNTIF($C$12:C255,"施設管理者：")+INT(MAX('使用不可（記載例）（諸油脂）'!$A:$A)/100))*100),IF(OR(C255="",C255="維持管理費："),"",IF(C253="施設管理者：",A253+1,A249+1)))</f>
        <v/>
      </c>
    </row>
    <row r="256" spans="1:1" x14ac:dyDescent="0.45">
      <c r="A256" t="str">
        <f>IF($C256="施設管理者：",IF($D256="","",(COUNTIF($C$12:C256,"施設管理者：")+INT(MAX('使用不可（記載例）（諸油脂）'!$A:$A)/100))*100),IF(OR(C256="",C256="維持管理費："),"",IF(C254="施設管理者：",A254+1,A250+1)))</f>
        <v/>
      </c>
    </row>
    <row r="257" spans="1:1" x14ac:dyDescent="0.45">
      <c r="A257" t="str">
        <f>IF($C257="施設管理者：",IF($D257="","",(COUNTIF($C$12:C257,"施設管理者：")+INT(MAX('使用不可（記載例）（諸油脂）'!$A:$A)/100))*100),IF(OR(C257="",C257="維持管理費："),"",IF(C255="施設管理者：",A255+1,A251+1)))</f>
        <v/>
      </c>
    </row>
    <row r="258" spans="1:1" x14ac:dyDescent="0.45">
      <c r="A258" t="str">
        <f>IF($C258="施設管理者：",IF($D258="","",(COUNTIF($C$12:C258,"施設管理者：")+INT(MAX('使用不可（記載例）（諸油脂）'!$A:$A)/100))*100),IF(OR(C258="",C258="維持管理費："),"",IF(C256="施設管理者：",A256+1,A252+1)))</f>
        <v/>
      </c>
    </row>
    <row r="259" spans="1:1" x14ac:dyDescent="0.45">
      <c r="A259" t="str">
        <f>IF($C259="施設管理者：",IF($D259="","",(COUNTIF($C$12:C259,"施設管理者：")+INT(MAX('使用不可（記載例）（諸油脂）'!$A:$A)/100))*100),IF(OR(C259="",C259="維持管理費："),"",IF(C257="施設管理者：",A257+1,A253+1)))</f>
        <v/>
      </c>
    </row>
    <row r="260" spans="1:1" x14ac:dyDescent="0.45">
      <c r="A260" t="str">
        <f>IF($C260="施設管理者：",IF($D260="","",(COUNTIF($C$12:C260,"施設管理者：")+INT(MAX('使用不可（記載例）（諸油脂）'!$A:$A)/100))*100),IF(OR(C260="",C260="維持管理費："),"",IF(C258="施設管理者：",A258+1,A254+1)))</f>
        <v/>
      </c>
    </row>
    <row r="261" spans="1:1" x14ac:dyDescent="0.45">
      <c r="A261" t="str">
        <f>IF($C261="施設管理者：",IF($D261="","",(COUNTIF($C$12:C261,"施設管理者：")+INT(MAX('使用不可（記載例）（諸油脂）'!$A:$A)/100))*100),IF(OR(C261="",C261="維持管理費："),"",IF(C259="施設管理者：",A259+1,A255+1)))</f>
        <v/>
      </c>
    </row>
    <row r="262" spans="1:1" x14ac:dyDescent="0.45">
      <c r="A262" t="str">
        <f>IF($C262="施設管理者：",IF($D262="","",(COUNTIF($C$12:C262,"施設管理者：")+INT(MAX('使用不可（記載例）（諸油脂）'!$A:$A)/100))*100),IF(OR(C262="",C262="維持管理費："),"",IF(C260="施設管理者：",A260+1,A256+1)))</f>
        <v/>
      </c>
    </row>
    <row r="263" spans="1:1" x14ac:dyDescent="0.45">
      <c r="A263" t="str">
        <f>IF($C263="施設管理者：",IF($D263="","",(COUNTIF($C$12:C263,"施設管理者：")+INT(MAX('使用不可（記載例）（諸油脂）'!$A:$A)/100))*100),IF(OR(C263="",C263="維持管理費："),"",IF(C261="施設管理者：",A261+1,A257+1)))</f>
        <v/>
      </c>
    </row>
    <row r="264" spans="1:1" x14ac:dyDescent="0.45">
      <c r="A264" t="str">
        <f>IF($C264="施設管理者：",IF($D264="","",(COUNTIF($C$12:C264,"施設管理者：")+INT(MAX('使用不可（記載例）（諸油脂）'!$A:$A)/100))*100),IF(OR(C264="",C264="維持管理費："),"",IF(C262="施設管理者：",A262+1,A258+1)))</f>
        <v/>
      </c>
    </row>
    <row r="265" spans="1:1" x14ac:dyDescent="0.45">
      <c r="A265" t="str">
        <f>IF($C265="施設管理者：",IF($D265="","",(COUNTIF($C$12:C265,"施設管理者：")+INT(MAX('使用不可（記載例）（諸油脂）'!$A:$A)/100))*100),IF(OR(C265="",C265="維持管理費："),"",IF(C263="施設管理者：",A263+1,A259+1)))</f>
        <v/>
      </c>
    </row>
    <row r="266" spans="1:1" x14ac:dyDescent="0.45">
      <c r="A266" t="str">
        <f>IF($C266="施設管理者：",IF($D266="","",(COUNTIF($C$12:C266,"施設管理者：")+INT(MAX('使用不可（記載例）（諸油脂）'!$A:$A)/100))*100),IF(OR(C266="",C266="維持管理費："),"",IF(C264="施設管理者：",A264+1,A260+1)))</f>
        <v/>
      </c>
    </row>
    <row r="267" spans="1:1" x14ac:dyDescent="0.45">
      <c r="A267" t="str">
        <f>IF($C267="施設管理者：",IF($D267="","",(COUNTIF($C$12:C267,"施設管理者：")+INT(MAX('使用不可（記載例）（諸油脂）'!$A:$A)/100))*100),IF(OR(C267="",C267="維持管理費："),"",IF(C265="施設管理者：",A265+1,A261+1)))</f>
        <v/>
      </c>
    </row>
    <row r="268" spans="1:1" x14ac:dyDescent="0.45">
      <c r="A268" t="str">
        <f>IF($C268="施設管理者：",IF($D268="","",(COUNTIF($C$12:C268,"施設管理者：")+INT(MAX('使用不可（記載例）（諸油脂）'!$A:$A)/100))*100),IF(OR(C268="",C268="維持管理費："),"",IF(C266="施設管理者：",A266+1,A262+1)))</f>
        <v/>
      </c>
    </row>
    <row r="269" spans="1:1" x14ac:dyDescent="0.45">
      <c r="A269" t="str">
        <f>IF($C269="施設管理者：",IF($D269="","",(COUNTIF($C$12:C269,"施設管理者：")+INT(MAX('使用不可（記載例）（諸油脂）'!$A:$A)/100))*100),IF(OR(C269="",C269="維持管理費："),"",IF(C267="施設管理者：",A267+1,A263+1)))</f>
        <v/>
      </c>
    </row>
    <row r="270" spans="1:1" x14ac:dyDescent="0.45">
      <c r="A270" t="str">
        <f>IF($C270="施設管理者：",IF($D270="","",(COUNTIF($C$12:C270,"施設管理者：")+INT(MAX('使用不可（記載例）（諸油脂）'!$A:$A)/100))*100),IF(OR(C270="",C270="維持管理費："),"",IF(C268="施設管理者：",A268+1,A264+1)))</f>
        <v/>
      </c>
    </row>
    <row r="271" spans="1:1" x14ac:dyDescent="0.45">
      <c r="A271" t="str">
        <f>IF($C271="施設管理者：",IF($D271="","",(COUNTIF($C$12:C271,"施設管理者：")+INT(MAX('使用不可（記載例）（諸油脂）'!$A:$A)/100))*100),IF(OR(C271="",C271="維持管理費："),"",IF(C269="施設管理者：",A269+1,A265+1)))</f>
        <v/>
      </c>
    </row>
    <row r="272" spans="1:1" x14ac:dyDescent="0.45">
      <c r="A272" t="str">
        <f>IF($C272="施設管理者：",IF($D272="","",(COUNTIF($C$12:C272,"施設管理者：")+INT(MAX('使用不可（記載例）（諸油脂）'!$A:$A)/100))*100),IF(OR(C272="",C272="維持管理費："),"",IF(C270="施設管理者：",A270+1,A266+1)))</f>
        <v/>
      </c>
    </row>
    <row r="273" spans="1:1" x14ac:dyDescent="0.45">
      <c r="A273" t="str">
        <f>IF($C273="施設管理者：",IF($D273="","",(COUNTIF($C$12:C273,"施設管理者：")+INT(MAX('使用不可（記載例）（諸油脂）'!$A:$A)/100))*100),IF(OR(C273="",C273="維持管理費："),"",IF(C271="施設管理者：",A271+1,A267+1)))</f>
        <v/>
      </c>
    </row>
    <row r="274" spans="1:1" x14ac:dyDescent="0.45">
      <c r="A274" t="str">
        <f>IF($C274="施設管理者：",IF($D274="","",(COUNTIF($C$12:C274,"施設管理者：")+INT(MAX('使用不可（記載例）（諸油脂）'!$A:$A)/100))*100),IF(OR(C274="",C274="維持管理費："),"",IF(C272="施設管理者：",A272+1,A268+1)))</f>
        <v/>
      </c>
    </row>
    <row r="275" spans="1:1" x14ac:dyDescent="0.45">
      <c r="A275" t="str">
        <f>IF($C275="施設管理者：",IF($D275="","",(COUNTIF($C$12:C275,"施設管理者：")+INT(MAX('使用不可（記載例）（諸油脂）'!$A:$A)/100))*100),IF(OR(C275="",C275="維持管理費："),"",IF(C273="施設管理者：",A273+1,A269+1)))</f>
        <v/>
      </c>
    </row>
    <row r="276" spans="1:1" x14ac:dyDescent="0.45">
      <c r="A276" t="str">
        <f>IF($C276="施設管理者：",IF($D276="","",(COUNTIF($C$12:C276,"施設管理者：")+INT(MAX('使用不可（記載例）（諸油脂）'!$A:$A)/100))*100),IF(OR(C276="",C276="維持管理費："),"",IF(C274="施設管理者：",A274+1,A270+1)))</f>
        <v/>
      </c>
    </row>
    <row r="277" spans="1:1" x14ac:dyDescent="0.45">
      <c r="A277" t="str">
        <f>IF($C277="施設管理者：",IF($D277="","",(COUNTIF($C$12:C277,"施設管理者：")+INT(MAX('使用不可（記載例）（諸油脂）'!$A:$A)/100))*100),IF(OR(C277="",C277="維持管理費："),"",IF(C275="施設管理者：",A275+1,A271+1)))</f>
        <v/>
      </c>
    </row>
    <row r="278" spans="1:1" x14ac:dyDescent="0.45">
      <c r="A278" t="str">
        <f>IF($C278="施設管理者：",IF($D278="","",(COUNTIF($C$12:C278,"施設管理者：")+INT(MAX('使用不可（記載例）（諸油脂）'!$A:$A)/100))*100),IF(OR(C278="",C278="維持管理費："),"",IF(C276="施設管理者：",A276+1,A272+1)))</f>
        <v/>
      </c>
    </row>
    <row r="279" spans="1:1" x14ac:dyDescent="0.45">
      <c r="A279" t="str">
        <f>IF($C279="施設管理者：",IF($D279="","",(COUNTIF($C$12:C279,"施設管理者：")+INT(MAX('使用不可（記載例）（諸油脂）'!$A:$A)/100))*100),IF(OR(C279="",C279="維持管理費："),"",IF(C277="施設管理者：",A277+1,A273+1)))</f>
        <v/>
      </c>
    </row>
    <row r="280" spans="1:1" x14ac:dyDescent="0.45">
      <c r="A280" t="str">
        <f>IF($C280="施設管理者：",IF($D280="","",(COUNTIF($C$12:C280,"施設管理者：")+INT(MAX('使用不可（記載例）（諸油脂）'!$A:$A)/100))*100),IF(OR(C280="",C280="維持管理費："),"",IF(C278="施設管理者：",A278+1,A274+1)))</f>
        <v/>
      </c>
    </row>
    <row r="281" spans="1:1" x14ac:dyDescent="0.45">
      <c r="A281" t="str">
        <f>IF($C281="施設管理者：",IF($D281="","",(COUNTIF($C$12:C281,"施設管理者：")+INT(MAX('使用不可（記載例）（諸油脂）'!$A:$A)/100))*100),IF(OR(C281="",C281="維持管理費："),"",IF(C279="施設管理者：",A279+1,A275+1)))</f>
        <v/>
      </c>
    </row>
    <row r="282" spans="1:1" x14ac:dyDescent="0.45">
      <c r="A282" t="str">
        <f>IF($C282="施設管理者：",IF($D282="","",(COUNTIF($C$12:C282,"施設管理者：")+INT(MAX('使用不可（記載例）（諸油脂）'!$A:$A)/100))*100),IF(OR(C282="",C282="維持管理費："),"",IF(C280="施設管理者：",A280+1,A276+1)))</f>
        <v/>
      </c>
    </row>
    <row r="283" spans="1:1" x14ac:dyDescent="0.45">
      <c r="A283" t="str">
        <f>IF($C283="施設管理者：",IF($D283="","",(COUNTIF($C$12:C283,"施設管理者：")+INT(MAX('使用不可（記載例）（諸油脂）'!$A:$A)/100))*100),IF(OR(C283="",C283="維持管理費："),"",IF(C281="施設管理者：",A281+1,A277+1)))</f>
        <v/>
      </c>
    </row>
    <row r="284" spans="1:1" x14ac:dyDescent="0.45">
      <c r="A284" t="str">
        <f>IF($C284="施設管理者：",IF($D284="","",(COUNTIF($C$12:C284,"施設管理者：")+INT(MAX('使用不可（記載例）（諸油脂）'!$A:$A)/100))*100),IF(OR(C284="",C284="維持管理費："),"",IF(C282="施設管理者：",A282+1,A278+1)))</f>
        <v/>
      </c>
    </row>
    <row r="285" spans="1:1" x14ac:dyDescent="0.45">
      <c r="A285" t="str">
        <f>IF($C285="施設管理者：",IF($D285="","",(COUNTIF($C$12:C285,"施設管理者：")+INT(MAX('使用不可（記載例）（諸油脂）'!$A:$A)/100))*100),IF(OR(C285="",C285="維持管理費："),"",IF(C283="施設管理者：",A283+1,A279+1)))</f>
        <v/>
      </c>
    </row>
    <row r="286" spans="1:1" x14ac:dyDescent="0.45">
      <c r="A286" t="str">
        <f>IF($C286="施設管理者：",IF($D286="","",(COUNTIF($C$12:C286,"施設管理者：")+INT(MAX('使用不可（記載例）（諸油脂）'!$A:$A)/100))*100),IF(OR(C286="",C286="維持管理費："),"",IF(C284="施設管理者：",A284+1,A280+1)))</f>
        <v/>
      </c>
    </row>
    <row r="287" spans="1:1" x14ac:dyDescent="0.45">
      <c r="A287" t="str">
        <f>IF($C287="施設管理者：",IF($D287="","",(COUNTIF($C$12:C287,"施設管理者：")+INT(MAX('使用不可（記載例）（諸油脂）'!$A:$A)/100))*100),IF(OR(C287="",C287="維持管理費："),"",IF(C285="施設管理者：",A285+1,A281+1)))</f>
        <v/>
      </c>
    </row>
    <row r="288" spans="1:1" x14ac:dyDescent="0.45">
      <c r="A288" t="str">
        <f>IF($C288="施設管理者：",IF($D288="","",(COUNTIF($C$12:C288,"施設管理者：")+INT(MAX('使用不可（記載例）（諸油脂）'!$A:$A)/100))*100),IF(OR(C288="",C288="維持管理費："),"",IF(C286="施設管理者：",A286+1,A282+1)))</f>
        <v/>
      </c>
    </row>
    <row r="289" spans="1:1" x14ac:dyDescent="0.45">
      <c r="A289" t="str">
        <f>IF($C289="施設管理者：",IF($D289="","",(COUNTIF($C$12:C289,"施設管理者：")+INT(MAX('使用不可（記載例）（諸油脂）'!$A:$A)/100))*100),IF(OR(C289="",C289="維持管理費："),"",IF(C287="施設管理者：",A287+1,A283+1)))</f>
        <v/>
      </c>
    </row>
    <row r="290" spans="1:1" x14ac:dyDescent="0.45">
      <c r="A290" t="str">
        <f>IF($C290="施設管理者：",IF($D290="","",(COUNTIF($C$12:C290,"施設管理者：")+INT(MAX('使用不可（記載例）（諸油脂）'!$A:$A)/100))*100),IF(OR(C290="",C290="維持管理費："),"",IF(C288="施設管理者：",A288+1,A284+1)))</f>
        <v/>
      </c>
    </row>
    <row r="291" spans="1:1" x14ac:dyDescent="0.45">
      <c r="A291" t="str">
        <f>IF($C291="施設管理者：",IF($D291="","",(COUNTIF($C$12:C291,"施設管理者：")+INT(MAX('使用不可（記載例）（諸油脂）'!$A:$A)/100))*100),IF(OR(C291="",C291="維持管理費："),"",IF(C289="施設管理者：",A289+1,A285+1)))</f>
        <v/>
      </c>
    </row>
    <row r="292" spans="1:1" x14ac:dyDescent="0.45">
      <c r="A292" t="str">
        <f>IF($C292="施設管理者：",IF($D292="","",(COUNTIF($C$12:C292,"施設管理者：")+INT(MAX('使用不可（記載例）（諸油脂）'!$A:$A)/100))*100),IF(OR(C292="",C292="維持管理費："),"",IF(C290="施設管理者：",A290+1,A286+1)))</f>
        <v/>
      </c>
    </row>
    <row r="293" spans="1:1" x14ac:dyDescent="0.45">
      <c r="A293" t="str">
        <f>IF($C293="施設管理者：",IF($D293="","",(COUNTIF($C$12:C293,"施設管理者：")+INT(MAX('使用不可（記載例）（諸油脂）'!$A:$A)/100))*100),IF(OR(C293="",C293="維持管理費："),"",IF(C291="施設管理者：",A291+1,A287+1)))</f>
        <v/>
      </c>
    </row>
    <row r="294" spans="1:1" x14ac:dyDescent="0.45">
      <c r="A294" t="str">
        <f>IF($C294="施設管理者：",IF($D294="","",(COUNTIF($C$12:C294,"施設管理者：")+INT(MAX('使用不可（記載例）（諸油脂）'!$A:$A)/100))*100),IF(OR(C294="",C294="維持管理費："),"",IF(C292="施設管理者：",A292+1,A288+1)))</f>
        <v/>
      </c>
    </row>
    <row r="295" spans="1:1" x14ac:dyDescent="0.45">
      <c r="A295" t="str">
        <f>IF($C295="施設管理者：",IF($D295="","",(COUNTIF($C$12:C295,"施設管理者：")+INT(MAX('使用不可（記載例）（諸油脂）'!$A:$A)/100))*100),IF(OR(C295="",C295="維持管理費："),"",IF(C293="施設管理者：",A293+1,A289+1)))</f>
        <v/>
      </c>
    </row>
    <row r="296" spans="1:1" x14ac:dyDescent="0.45">
      <c r="A296" t="str">
        <f>IF($C296="施設管理者：",IF($D296="","",(COUNTIF($C$12:C296,"施設管理者：")+INT(MAX('使用不可（記載例）（諸油脂）'!$A:$A)/100))*100),IF(OR(C296="",C296="維持管理費："),"",IF(C294="施設管理者：",A294+1,A290+1)))</f>
        <v/>
      </c>
    </row>
    <row r="297" spans="1:1" x14ac:dyDescent="0.45">
      <c r="A297" t="str">
        <f>IF($C297="施設管理者：",IF($D297="","",(COUNTIF($C$12:C297,"施設管理者：")+INT(MAX('使用不可（記載例）（諸油脂）'!$A:$A)/100))*100),IF(OR(C297="",C297="維持管理費："),"",IF(C295="施設管理者：",A295+1,A291+1)))</f>
        <v/>
      </c>
    </row>
    <row r="298" spans="1:1" x14ac:dyDescent="0.45">
      <c r="A298" t="str">
        <f>IF($C298="施設管理者：",IF($D298="","",(COUNTIF($C$12:C298,"施設管理者：")+INT(MAX('使用不可（記載例）（諸油脂）'!$A:$A)/100))*100),IF(OR(C298="",C298="維持管理費："),"",IF(C296="施設管理者：",A296+1,A292+1)))</f>
        <v/>
      </c>
    </row>
    <row r="299" spans="1:1" x14ac:dyDescent="0.45">
      <c r="A299" t="str">
        <f>IF($C299="施設管理者：",IF($D299="","",(COUNTIF($C$12:C299,"施設管理者：")+INT(MAX('使用不可（記載例）（諸油脂）'!$A:$A)/100))*100),IF(OR(C299="",C299="維持管理費："),"",IF(C297="施設管理者：",A297+1,A293+1)))</f>
        <v/>
      </c>
    </row>
    <row r="300" spans="1:1" x14ac:dyDescent="0.45">
      <c r="A300" t="str">
        <f>IF($C300="施設管理者：",IF($D300="","",(COUNTIF($C$12:C300,"施設管理者：")+INT(MAX('使用不可（記載例）（諸油脂）'!$A:$A)/100))*100),IF(OR(C300="",C300="維持管理費："),"",IF(C298="施設管理者：",A298+1,A294+1)))</f>
        <v/>
      </c>
    </row>
    <row r="301" spans="1:1" x14ac:dyDescent="0.45">
      <c r="A301" t="str">
        <f>IF($C301="施設管理者：",IF($D301="","",(COUNTIF($C$12:C301,"施設管理者：")+INT(MAX('使用不可（記載例）（諸油脂）'!$A:$A)/100))*100),IF(OR(C301="",C301="維持管理費："),"",IF(C299="施設管理者：",A299+1,A295+1)))</f>
        <v/>
      </c>
    </row>
    <row r="302" spans="1:1" x14ac:dyDescent="0.45">
      <c r="A302" t="str">
        <f>IF($C302="施設管理者：",IF($D302="","",(COUNTIF($C$12:C302,"施設管理者：")+INT(MAX('使用不可（記載例）（諸油脂）'!$A:$A)/100))*100),IF(OR(C302="",C302="維持管理費："),"",IF(C300="施設管理者：",A300+1,A296+1)))</f>
        <v/>
      </c>
    </row>
    <row r="303" spans="1:1" x14ac:dyDescent="0.45">
      <c r="A303" t="str">
        <f>IF($C303="施設管理者：",IF($D303="","",(COUNTIF($C$12:C303,"施設管理者：")+INT(MAX('使用不可（記載例）（諸油脂）'!$A:$A)/100))*100),IF(OR(C303="",C303="維持管理費："),"",IF(C301="施設管理者：",A301+1,A297+1)))</f>
        <v/>
      </c>
    </row>
    <row r="304" spans="1:1" x14ac:dyDescent="0.45">
      <c r="A304" t="str">
        <f>IF($C304="施設管理者：",IF($D304="","",(COUNTIF($C$12:C304,"施設管理者：")+INT(MAX('使用不可（記載例）（諸油脂）'!$A:$A)/100))*100),IF(OR(C304="",C304="維持管理費："),"",IF(C302="施設管理者：",A302+1,A298+1)))</f>
        <v/>
      </c>
    </row>
    <row r="305" spans="1:1" x14ac:dyDescent="0.45">
      <c r="A305" t="str">
        <f>IF($C305="施設管理者：",IF($D305="","",(COUNTIF($C$12:C305,"施設管理者：")+INT(MAX('使用不可（記載例）（諸油脂）'!$A:$A)/100))*100),IF(OR(C305="",C305="維持管理費："),"",IF(C303="施設管理者：",A303+1,A299+1)))</f>
        <v/>
      </c>
    </row>
    <row r="306" spans="1:1" x14ac:dyDescent="0.45">
      <c r="A306" t="str">
        <f>IF($C306="施設管理者：",IF($D306="","",(COUNTIF($C$12:C306,"施設管理者：")+INT(MAX('使用不可（記載例）（諸油脂）'!$A:$A)/100))*100),IF(OR(C306="",C306="維持管理費："),"",IF(C304="施設管理者：",A304+1,A300+1)))</f>
        <v/>
      </c>
    </row>
    <row r="307" spans="1:1" x14ac:dyDescent="0.45">
      <c r="A307" t="str">
        <f>IF($C307="施設管理者：",IF($D307="","",(COUNTIF($C$12:C307,"施設管理者：")+INT(MAX('使用不可（記載例）（諸油脂）'!$A:$A)/100))*100),IF(OR(C307="",C307="維持管理費："),"",IF(C305="施設管理者：",A305+1,A301+1)))</f>
        <v/>
      </c>
    </row>
    <row r="308" spans="1:1" x14ac:dyDescent="0.45">
      <c r="A308" t="str">
        <f>IF($C308="施設管理者：",IF($D308="","",(COUNTIF($C$12:C308,"施設管理者：")+INT(MAX('使用不可（記載例）（諸油脂）'!$A:$A)/100))*100),IF(OR(C308="",C308="維持管理費："),"",IF(C306="施設管理者：",A306+1,A302+1)))</f>
        <v/>
      </c>
    </row>
    <row r="309" spans="1:1" x14ac:dyDescent="0.45">
      <c r="A309" t="str">
        <f>IF($C309="施設管理者：",IF($D309="","",(COUNTIF($C$12:C309,"施設管理者：")+INT(MAX('使用不可（記載例）（諸油脂）'!$A:$A)/100))*100),IF(OR(C309="",C309="維持管理費："),"",IF(C307="施設管理者：",A307+1,A303+1)))</f>
        <v/>
      </c>
    </row>
    <row r="310" spans="1:1" x14ac:dyDescent="0.45">
      <c r="A310" t="str">
        <f>IF($C310="施設管理者：",IF($D310="","",(COUNTIF($C$12:C310,"施設管理者：")+INT(MAX('使用不可（記載例）（諸油脂）'!$A:$A)/100))*100),IF(OR(C310="",C310="維持管理費："),"",IF(C308="施設管理者：",A308+1,A304+1)))</f>
        <v/>
      </c>
    </row>
    <row r="311" spans="1:1" x14ac:dyDescent="0.45">
      <c r="A311" t="str">
        <f>IF($C311="施設管理者：",IF($D311="","",(COUNTIF($C$12:C311,"施設管理者：")+INT(MAX('使用不可（記載例）（諸油脂）'!$A:$A)/100))*100),IF(OR(C311="",C311="維持管理費："),"",IF(C309="施設管理者：",A309+1,A305+1)))</f>
        <v/>
      </c>
    </row>
    <row r="312" spans="1:1" x14ac:dyDescent="0.45">
      <c r="A312" t="str">
        <f>IF($C312="施設管理者：",IF($D312="","",(COUNTIF($C$12:C312,"施設管理者：")+INT(MAX('使用不可（記載例）（諸油脂）'!$A:$A)/100))*100),IF(OR(C312="",C312="維持管理費："),"",IF(C310="施設管理者：",A310+1,A306+1)))</f>
        <v/>
      </c>
    </row>
    <row r="313" spans="1:1" x14ac:dyDescent="0.45">
      <c r="A313" t="str">
        <f>IF($C313="施設管理者：",IF($D313="","",(COUNTIF($C$12:C313,"施設管理者：")+INT(MAX('使用不可（記載例）（諸油脂）'!$A:$A)/100))*100),IF(OR(C313="",C313="維持管理費："),"",IF(C311="施設管理者：",A311+1,A307+1)))</f>
        <v/>
      </c>
    </row>
    <row r="314" spans="1:1" x14ac:dyDescent="0.45">
      <c r="A314" t="str">
        <f>IF($C314="施設管理者：",IF($D314="","",(COUNTIF($C$12:C314,"施設管理者：")+INT(MAX('使用不可（記載例）（諸油脂）'!$A:$A)/100))*100),IF(OR(C314="",C314="維持管理費："),"",IF(C312="施設管理者：",A312+1,A308+1)))</f>
        <v/>
      </c>
    </row>
    <row r="315" spans="1:1" x14ac:dyDescent="0.45">
      <c r="A315" t="str">
        <f>IF($C315="施設管理者：",IF($D315="","",(COUNTIF($C$12:C315,"施設管理者：")+INT(MAX('使用不可（記載例）（諸油脂）'!$A:$A)/100))*100),IF(OR(C315="",C315="維持管理費："),"",IF(C313="施設管理者：",A313+1,A309+1)))</f>
        <v/>
      </c>
    </row>
    <row r="316" spans="1:1" x14ac:dyDescent="0.45">
      <c r="A316" t="str">
        <f>IF($C316="施設管理者：",IF($D316="","",(COUNTIF($C$12:C316,"施設管理者：")+INT(MAX('使用不可（記載例）（諸油脂）'!$A:$A)/100))*100),IF(OR(C316="",C316="維持管理費："),"",IF(C314="施設管理者：",A314+1,A310+1)))</f>
        <v/>
      </c>
    </row>
    <row r="317" spans="1:1" x14ac:dyDescent="0.45">
      <c r="A317" t="str">
        <f>IF($C317="施設管理者：",IF($D317="","",(COUNTIF($C$12:C317,"施設管理者：")+INT(MAX('使用不可（記載例）（諸油脂）'!$A:$A)/100))*100),IF(OR(C317="",C317="維持管理費："),"",IF(C315="施設管理者：",A315+1,A311+1)))</f>
        <v/>
      </c>
    </row>
    <row r="318" spans="1:1" x14ac:dyDescent="0.45">
      <c r="A318" t="str">
        <f>IF($C318="施設管理者：",IF($D318="","",(COUNTIF($C$12:C318,"施設管理者：")+INT(MAX('使用不可（記載例）（諸油脂）'!$A:$A)/100))*100),IF(OR(C318="",C318="維持管理費："),"",IF(C316="施設管理者：",A316+1,A312+1)))</f>
        <v/>
      </c>
    </row>
    <row r="319" spans="1:1" x14ac:dyDescent="0.45">
      <c r="A319" t="str">
        <f>IF($C319="施設管理者：",IF($D319="","",(COUNTIF($C$12:C319,"施設管理者：")+INT(MAX('使用不可（記載例）（諸油脂）'!$A:$A)/100))*100),IF(OR(C319="",C319="維持管理費："),"",IF(C317="施設管理者：",A317+1,A313+1)))</f>
        <v/>
      </c>
    </row>
    <row r="320" spans="1:1" x14ac:dyDescent="0.45">
      <c r="A320" t="str">
        <f>IF($C320="施設管理者：",IF($D320="","",(COUNTIF($C$12:C320,"施設管理者：")+INT(MAX('使用不可（記載例）（諸油脂）'!$A:$A)/100))*100),IF(OR(C320="",C320="維持管理費："),"",IF(C318="施設管理者：",A318+1,A314+1)))</f>
        <v/>
      </c>
    </row>
    <row r="321" spans="1:1" x14ac:dyDescent="0.45">
      <c r="A321" t="str">
        <f>IF($C321="施設管理者：",IF($D321="","",(COUNTIF($C$12:C321,"施設管理者：")+INT(MAX('使用不可（記載例）（諸油脂）'!$A:$A)/100))*100),IF(OR(C321="",C321="維持管理費："),"",IF(C319="施設管理者：",A319+1,A315+1)))</f>
        <v/>
      </c>
    </row>
    <row r="322" spans="1:1" x14ac:dyDescent="0.45">
      <c r="A322" t="str">
        <f>IF($C322="施設管理者：",IF($D322="","",(COUNTIF($C$12:C322,"施設管理者：")+INT(MAX('使用不可（記載例）（諸油脂）'!$A:$A)/100))*100),IF(OR(C322="",C322="維持管理費："),"",IF(C320="施設管理者：",A320+1,A316+1)))</f>
        <v/>
      </c>
    </row>
    <row r="323" spans="1:1" x14ac:dyDescent="0.45">
      <c r="A323" t="str">
        <f>IF($C323="施設管理者：",IF($D323="","",(COUNTIF($C$12:C323,"施設管理者：")+INT(MAX('使用不可（記載例）（諸油脂）'!$A:$A)/100))*100),IF(OR(C323="",C323="維持管理費："),"",IF(C321="施設管理者：",A321+1,A317+1)))</f>
        <v/>
      </c>
    </row>
    <row r="324" spans="1:1" x14ac:dyDescent="0.45">
      <c r="A324" t="str">
        <f>IF($C324="施設管理者：",IF($D324="","",(COUNTIF($C$12:C324,"施設管理者：")+INT(MAX('使用不可（記載例）（諸油脂）'!$A:$A)/100))*100),IF(OR(C324="",C324="維持管理費："),"",IF(C322="施設管理者：",A322+1,A318+1)))</f>
        <v/>
      </c>
    </row>
    <row r="325" spans="1:1" x14ac:dyDescent="0.45">
      <c r="A325" t="str">
        <f>IF($C325="施設管理者：",IF($D325="","",(COUNTIF($C$12:C325,"施設管理者：")+INT(MAX('使用不可（記載例）（諸油脂）'!$A:$A)/100))*100),IF(OR(C325="",C325="維持管理費："),"",IF(C323="施設管理者：",A323+1,A319+1)))</f>
        <v/>
      </c>
    </row>
    <row r="326" spans="1:1" x14ac:dyDescent="0.45">
      <c r="A326" t="str">
        <f>IF($C326="施設管理者：",IF($D326="","",(COUNTIF($C$12:C326,"施設管理者：")+INT(MAX('使用不可（記載例）（諸油脂）'!$A:$A)/100))*100),IF(OR(C326="",C326="維持管理費："),"",IF(C324="施設管理者：",A324+1,A320+1)))</f>
        <v/>
      </c>
    </row>
    <row r="327" spans="1:1" x14ac:dyDescent="0.45">
      <c r="A327" t="str">
        <f>IF($C327="施設管理者：",IF($D327="","",(COUNTIF($C$12:C327,"施設管理者：")+INT(MAX('使用不可（記載例）（諸油脂）'!$A:$A)/100))*100),IF(OR(C327="",C327="維持管理費："),"",IF(C325="施設管理者：",A325+1,A321+1)))</f>
        <v/>
      </c>
    </row>
    <row r="328" spans="1:1" x14ac:dyDescent="0.45">
      <c r="A328" t="str">
        <f>IF($C328="施設管理者：",IF($D328="","",(COUNTIF($C$12:C328,"施設管理者：")+INT(MAX('使用不可（記載例）（諸油脂）'!$A:$A)/100))*100),IF(OR(C328="",C328="維持管理費："),"",IF(C326="施設管理者：",A326+1,A322+1)))</f>
        <v/>
      </c>
    </row>
    <row r="329" spans="1:1" x14ac:dyDescent="0.45">
      <c r="A329" t="str">
        <f>IF($C329="施設管理者：",IF($D329="","",(COUNTIF($C$12:C329,"施設管理者：")+INT(MAX('使用不可（記載例）（諸油脂）'!$A:$A)/100))*100),IF(OR(C329="",C329="維持管理費："),"",IF(C327="施設管理者：",A327+1,A323+1)))</f>
        <v/>
      </c>
    </row>
    <row r="330" spans="1:1" x14ac:dyDescent="0.45">
      <c r="A330" t="str">
        <f>IF($C330="施設管理者：",IF($D330="","",(COUNTIF($C$12:C330,"施設管理者：")+INT(MAX('使用不可（記載例）（諸油脂）'!$A:$A)/100))*100),IF(OR(C330="",C330="維持管理費："),"",IF(C328="施設管理者：",A328+1,A324+1)))</f>
        <v/>
      </c>
    </row>
    <row r="331" spans="1:1" x14ac:dyDescent="0.45">
      <c r="A331" t="str">
        <f>IF($C331="施設管理者：",IF($D331="","",(COUNTIF($C$12:C331,"施設管理者：")+INT(MAX('使用不可（記載例）（諸油脂）'!$A:$A)/100))*100),IF(OR(C331="",C331="維持管理費："),"",IF(C329="施設管理者：",A329+1,A325+1)))</f>
        <v/>
      </c>
    </row>
    <row r="332" spans="1:1" x14ac:dyDescent="0.45">
      <c r="A332" t="str">
        <f>IF($C332="施設管理者：",IF($D332="","",(COUNTIF($C$12:C332,"施設管理者：")+INT(MAX('使用不可（記載例）（諸油脂）'!$A:$A)/100))*100),IF(OR(C332="",C332="維持管理費："),"",IF(C330="施設管理者：",A330+1,A326+1)))</f>
        <v/>
      </c>
    </row>
    <row r="333" spans="1:1" x14ac:dyDescent="0.45">
      <c r="A333" t="str">
        <f>IF($C333="施設管理者：",IF($D333="","",(COUNTIF($C$12:C333,"施設管理者：")+INT(MAX('使用不可（記載例）（諸油脂）'!$A:$A)/100))*100),IF(OR(C333="",C333="維持管理費："),"",IF(C331="施設管理者：",A331+1,A327+1)))</f>
        <v/>
      </c>
    </row>
    <row r="334" spans="1:1" x14ac:dyDescent="0.45">
      <c r="A334" t="str">
        <f>IF($C334="施設管理者：",IF($D334="","",(COUNTIF($C$12:C334,"施設管理者：")+INT(MAX('使用不可（記載例）（諸油脂）'!$A:$A)/100))*100),IF(OR(C334="",C334="維持管理費："),"",IF(C332="施設管理者：",A332+1,A328+1)))</f>
        <v/>
      </c>
    </row>
    <row r="335" spans="1:1" x14ac:dyDescent="0.45">
      <c r="A335" t="str">
        <f>IF($C335="施設管理者：",IF($D335="","",(COUNTIF($C$12:C335,"施設管理者：")+INT(MAX('使用不可（記載例）（諸油脂）'!$A:$A)/100))*100),IF(OR(C335="",C335="維持管理費："),"",IF(C333="施設管理者：",A333+1,A329+1)))</f>
        <v/>
      </c>
    </row>
    <row r="336" spans="1:1" x14ac:dyDescent="0.45">
      <c r="A336" t="str">
        <f>IF($C336="施設管理者：",IF($D336="","",(COUNTIF($C$12:C336,"施設管理者：")+INT(MAX('使用不可（記載例）（諸油脂）'!$A:$A)/100))*100),IF(OR(C336="",C336="維持管理費："),"",IF(C334="施設管理者：",A334+1,A330+1)))</f>
        <v/>
      </c>
    </row>
    <row r="337" spans="1:1" x14ac:dyDescent="0.45">
      <c r="A337" t="str">
        <f>IF($C337="施設管理者：",IF($D337="","",(COUNTIF($C$12:C337,"施設管理者：")+INT(MAX('使用不可（記載例）（諸油脂）'!$A:$A)/100))*100),IF(OR(C337="",C337="維持管理費："),"",IF(C335="施設管理者：",A335+1,A331+1)))</f>
        <v/>
      </c>
    </row>
    <row r="338" spans="1:1" x14ac:dyDescent="0.45">
      <c r="A338" t="str">
        <f>IF($C338="施設管理者：",IF($D338="","",(COUNTIF($C$12:C338,"施設管理者：")+INT(MAX('使用不可（記載例）（諸油脂）'!$A:$A)/100))*100),IF(OR(C338="",C338="維持管理費："),"",IF(C336="施設管理者：",A336+1,A332+1)))</f>
        <v/>
      </c>
    </row>
    <row r="339" spans="1:1" x14ac:dyDescent="0.45">
      <c r="A339" t="str">
        <f>IF($C339="施設管理者：",IF($D339="","",(COUNTIF($C$12:C339,"施設管理者：")+INT(MAX('使用不可（記載例）（諸油脂）'!$A:$A)/100))*100),IF(OR(C339="",C339="維持管理費："),"",IF(C337="施設管理者：",A337+1,A333+1)))</f>
        <v/>
      </c>
    </row>
    <row r="340" spans="1:1" x14ac:dyDescent="0.45">
      <c r="A340" t="str">
        <f>IF($C340="施設管理者：",IF($D340="","",(COUNTIF($C$12:C340,"施設管理者：")+INT(MAX('使用不可（記載例）（諸油脂）'!$A:$A)/100))*100),IF(OR(C340="",C340="維持管理費："),"",IF(C338="施設管理者：",A338+1,A334+1)))</f>
        <v/>
      </c>
    </row>
    <row r="341" spans="1:1" x14ac:dyDescent="0.45">
      <c r="A341" t="str">
        <f>IF($C341="施設管理者：",IF($D341="","",(COUNTIF($C$12:C341,"施設管理者：")+INT(MAX('使用不可（記載例）（諸油脂）'!$A:$A)/100))*100),IF(OR(C341="",C341="維持管理費："),"",IF(C339="施設管理者：",A339+1,A335+1)))</f>
        <v/>
      </c>
    </row>
    <row r="342" spans="1:1" x14ac:dyDescent="0.45">
      <c r="A342" t="str">
        <f>IF($C342="施設管理者：",IF($D342="","",(COUNTIF($C$12:C342,"施設管理者：")+INT(MAX('使用不可（記載例）（諸油脂）'!$A:$A)/100))*100),IF(OR(C342="",C342="維持管理費："),"",IF(C340="施設管理者：",A340+1,A336+1)))</f>
        <v/>
      </c>
    </row>
    <row r="343" spans="1:1" x14ac:dyDescent="0.45">
      <c r="A343" t="str">
        <f>IF($C343="施設管理者：",IF($D343="","",(COUNTIF($C$12:C343,"施設管理者：")+INT(MAX('使用不可（記載例）（諸油脂）'!$A:$A)/100))*100),IF(OR(C343="",C343="維持管理費："),"",IF(C341="施設管理者：",A341+1,A337+1)))</f>
        <v/>
      </c>
    </row>
    <row r="344" spans="1:1" x14ac:dyDescent="0.45">
      <c r="A344" t="str">
        <f>IF($C344="施設管理者：",IF($D344="","",(COUNTIF($C$12:C344,"施設管理者：")+INT(MAX('使用不可（記載例）（諸油脂）'!$A:$A)/100))*100),IF(OR(C344="",C344="維持管理費："),"",IF(C342="施設管理者：",A342+1,A338+1)))</f>
        <v/>
      </c>
    </row>
    <row r="345" spans="1:1" x14ac:dyDescent="0.45">
      <c r="A345" t="str">
        <f>IF($C345="施設管理者：",IF($D345="","",(COUNTIF($C$12:C345,"施設管理者：")+INT(MAX('使用不可（記載例）（諸油脂）'!$A:$A)/100))*100),IF(OR(C345="",C345="維持管理費："),"",IF(C343="施設管理者：",A343+1,A339+1)))</f>
        <v/>
      </c>
    </row>
    <row r="346" spans="1:1" x14ac:dyDescent="0.45">
      <c r="A346" t="str">
        <f>IF($C346="施設管理者：",IF($D346="","",(COUNTIF($C$12:C346,"施設管理者：")+INT(MAX('使用不可（記載例）（諸油脂）'!$A:$A)/100))*100),IF(OR(C346="",C346="維持管理費："),"",IF(C344="施設管理者：",A344+1,A340+1)))</f>
        <v/>
      </c>
    </row>
    <row r="347" spans="1:1" x14ac:dyDescent="0.45">
      <c r="A347" t="str">
        <f>IF($C347="施設管理者：",IF($D347="","",(COUNTIF($C$12:C347,"施設管理者：")+INT(MAX('使用不可（記載例）（諸油脂）'!$A:$A)/100))*100),IF(OR(C347="",C347="維持管理費："),"",IF(C345="施設管理者：",A345+1,A341+1)))</f>
        <v/>
      </c>
    </row>
    <row r="348" spans="1:1" x14ac:dyDescent="0.45">
      <c r="A348" t="str">
        <f>IF($C348="施設管理者：",IF($D348="","",(COUNTIF($C$12:C348,"施設管理者：")+INT(MAX('使用不可（記載例）（諸油脂）'!$A:$A)/100))*100),IF(OR(C348="",C348="維持管理費："),"",IF(C346="施設管理者：",A346+1,A342+1)))</f>
        <v/>
      </c>
    </row>
    <row r="349" spans="1:1" x14ac:dyDescent="0.45">
      <c r="A349" t="str">
        <f>IF($C349="施設管理者：",IF($D349="","",(COUNTIF($C$12:C349,"施設管理者：")+INT(MAX('使用不可（記載例）（諸油脂）'!$A:$A)/100))*100),IF(OR(C349="",C349="維持管理費："),"",IF(C347="施設管理者：",A347+1,A343+1)))</f>
        <v/>
      </c>
    </row>
    <row r="350" spans="1:1" x14ac:dyDescent="0.45">
      <c r="A350" t="str">
        <f>IF($C350="施設管理者：",IF($D350="","",(COUNTIF($C$12:C350,"施設管理者：")+INT(MAX('使用不可（記載例）（諸油脂）'!$A:$A)/100))*100),IF(OR(C350="",C350="維持管理費："),"",IF(C348="施設管理者：",A348+1,A344+1)))</f>
        <v/>
      </c>
    </row>
    <row r="351" spans="1:1" x14ac:dyDescent="0.45">
      <c r="A351" t="str">
        <f>IF($C351="施設管理者：",IF($D351="","",(COUNTIF($C$12:C351,"施設管理者：")+INT(MAX('使用不可（記載例）（諸油脂）'!$A:$A)/100))*100),IF(OR(C351="",C351="維持管理費："),"",IF(C349="施設管理者：",A349+1,A345+1)))</f>
        <v/>
      </c>
    </row>
    <row r="352" spans="1:1" x14ac:dyDescent="0.45">
      <c r="A352" t="str">
        <f>IF($C352="施設管理者：",IF($D352="","",(COUNTIF($C$12:C352,"施設管理者：")+INT(MAX('使用不可（記載例）（諸油脂）'!$A:$A)/100))*100),IF(OR(C352="",C352="維持管理費："),"",IF(C350="施設管理者：",A350+1,A346+1)))</f>
        <v/>
      </c>
    </row>
    <row r="353" spans="1:1" x14ac:dyDescent="0.45">
      <c r="A353" t="str">
        <f>IF($C353="施設管理者：",IF($D353="","",(COUNTIF($C$12:C353,"施設管理者：")+INT(MAX('使用不可（記載例）（諸油脂）'!$A:$A)/100))*100),IF(OR(C353="",C353="維持管理費："),"",IF(C351="施設管理者：",A351+1,A347+1)))</f>
        <v/>
      </c>
    </row>
    <row r="354" spans="1:1" x14ac:dyDescent="0.45">
      <c r="A354" t="str">
        <f>IF($C354="施設管理者：",IF($D354="","",(COUNTIF($C$12:C354,"施設管理者：")+INT(MAX('使用不可（記載例）（諸油脂）'!$A:$A)/100))*100),IF(OR(C354="",C354="維持管理費："),"",IF(C352="施設管理者：",A352+1,A348+1)))</f>
        <v/>
      </c>
    </row>
    <row r="355" spans="1:1" x14ac:dyDescent="0.45">
      <c r="A355" t="str">
        <f>IF($C355="施設管理者：",IF($D355="","",(COUNTIF($C$12:C355,"施設管理者：")+INT(MAX('使用不可（記載例）（諸油脂）'!$A:$A)/100))*100),IF(OR(C355="",C355="維持管理費："),"",IF(C353="施設管理者：",A353+1,A349+1)))</f>
        <v/>
      </c>
    </row>
    <row r="356" spans="1:1" x14ac:dyDescent="0.45">
      <c r="A356" t="str">
        <f>IF($C356="施設管理者：",IF($D356="","",(COUNTIF($C$12:C356,"施設管理者：")+INT(MAX('使用不可（記載例）（諸油脂）'!$A:$A)/100))*100),IF(OR(C356="",C356="維持管理費："),"",IF(C354="施設管理者：",A354+1,A350+1)))</f>
        <v/>
      </c>
    </row>
    <row r="357" spans="1:1" x14ac:dyDescent="0.45">
      <c r="A357" t="str">
        <f>IF($C357="施設管理者：",IF($D357="","",(COUNTIF($C$12:C357,"施設管理者：")+INT(MAX('使用不可（記載例）（諸油脂）'!$A:$A)/100))*100),IF(OR(C357="",C357="維持管理費："),"",IF(C355="施設管理者：",A355+1,A351+1)))</f>
        <v/>
      </c>
    </row>
    <row r="358" spans="1:1" x14ac:dyDescent="0.45">
      <c r="A358" t="str">
        <f>IF($C358="施設管理者：",IF($D358="","",(COUNTIF($C$12:C358,"施設管理者：")+INT(MAX('使用不可（記載例）（諸油脂）'!$A:$A)/100))*100),IF(OR(C358="",C358="維持管理費："),"",IF(C356="施設管理者：",A356+1,A352+1)))</f>
        <v/>
      </c>
    </row>
    <row r="359" spans="1:1" x14ac:dyDescent="0.45">
      <c r="A359" t="str">
        <f>IF($C359="施設管理者：",IF($D359="","",(COUNTIF($C$12:C359,"施設管理者：")+INT(MAX('使用不可（記載例）（諸油脂）'!$A:$A)/100))*100),IF(OR(C359="",C359="維持管理費："),"",IF(C357="施設管理者：",A357+1,A353+1)))</f>
        <v/>
      </c>
    </row>
    <row r="360" spans="1:1" x14ac:dyDescent="0.45">
      <c r="A360" t="str">
        <f>IF($C360="施設管理者：",IF($D360="","",(COUNTIF($C$12:C360,"施設管理者：")+INT(MAX('使用不可（記載例）（諸油脂）'!$A:$A)/100))*100),IF(OR(C360="",C360="維持管理費："),"",IF(C358="施設管理者：",A358+1,A354+1)))</f>
        <v/>
      </c>
    </row>
    <row r="361" spans="1:1" x14ac:dyDescent="0.45">
      <c r="A361" t="str">
        <f>IF($C361="施設管理者：",IF($D361="","",(COUNTIF($C$12:C361,"施設管理者：")+INT(MAX('使用不可（記載例）（諸油脂）'!$A:$A)/100))*100),IF(OR(C361="",C361="維持管理費："),"",IF(C359="施設管理者：",A359+1,A355+1)))</f>
        <v/>
      </c>
    </row>
    <row r="362" spans="1:1" x14ac:dyDescent="0.45">
      <c r="A362" t="str">
        <f>IF($C362="施設管理者：",IF($D362="","",(COUNTIF($C$12:C362,"施設管理者：")+INT(MAX('使用不可（記載例）（諸油脂）'!$A:$A)/100))*100),IF(OR(C362="",C362="維持管理費："),"",IF(C360="施設管理者：",A360+1,A356+1)))</f>
        <v/>
      </c>
    </row>
    <row r="363" spans="1:1" x14ac:dyDescent="0.45">
      <c r="A363" t="str">
        <f>IF($C363="施設管理者：",IF($D363="","",(COUNTIF($C$12:C363,"施設管理者：")+INT(MAX('使用不可（記載例）（諸油脂）'!$A:$A)/100))*100),IF(OR(C363="",C363="維持管理費："),"",IF(C361="施設管理者：",A361+1,A357+1)))</f>
        <v/>
      </c>
    </row>
    <row r="364" spans="1:1" x14ac:dyDescent="0.45">
      <c r="A364" t="str">
        <f>IF($C364="施設管理者：",IF($D364="","",(COUNTIF($C$12:C364,"施設管理者：")+INT(MAX('使用不可（記載例）（諸油脂）'!$A:$A)/100))*100),IF(OR(C364="",C364="維持管理費："),"",IF(C362="施設管理者：",A362+1,A358+1)))</f>
        <v/>
      </c>
    </row>
    <row r="365" spans="1:1" x14ac:dyDescent="0.45">
      <c r="A365" t="str">
        <f>IF($C365="施設管理者：",IF($D365="","",(COUNTIF($C$12:C365,"施設管理者：")+INT(MAX('使用不可（記載例）（諸油脂）'!$A:$A)/100))*100),IF(OR(C365="",C365="維持管理費："),"",IF(C363="施設管理者：",A363+1,A359+1)))</f>
        <v/>
      </c>
    </row>
    <row r="366" spans="1:1" x14ac:dyDescent="0.45">
      <c r="A366" t="str">
        <f>IF($C366="施設管理者：",IF($D366="","",(COUNTIF($C$12:C366,"施設管理者：")+INT(MAX('使用不可（記載例）（諸油脂）'!$A:$A)/100))*100),IF(OR(C366="",C366="維持管理費："),"",IF(C364="施設管理者：",A364+1,A360+1)))</f>
        <v/>
      </c>
    </row>
    <row r="367" spans="1:1" x14ac:dyDescent="0.45">
      <c r="A367" t="str">
        <f>IF($C367="施設管理者：",IF($D367="","",(COUNTIF($C$12:C367,"施設管理者：")+INT(MAX('使用不可（記載例）（諸油脂）'!$A:$A)/100))*100),IF(OR(C367="",C367="維持管理費："),"",IF(C365="施設管理者：",A365+1,A361+1)))</f>
        <v/>
      </c>
    </row>
    <row r="368" spans="1:1" x14ac:dyDescent="0.45">
      <c r="A368" t="str">
        <f>IF($C368="施設管理者：",IF($D368="","",(COUNTIF($C$12:C368,"施設管理者：")+INT(MAX('使用不可（記載例）（諸油脂）'!$A:$A)/100))*100),IF(OR(C368="",C368="維持管理費："),"",IF(C366="施設管理者：",A366+1,A362+1)))</f>
        <v/>
      </c>
    </row>
    <row r="369" spans="1:1" x14ac:dyDescent="0.45">
      <c r="A369" t="str">
        <f>IF($C369="施設管理者：",IF($D369="","",(COUNTIF($C$12:C369,"施設管理者：")+INT(MAX('使用不可（記載例）（諸油脂）'!$A:$A)/100))*100),IF(OR(C369="",C369="維持管理費："),"",IF(C367="施設管理者：",A367+1,A363+1)))</f>
        <v/>
      </c>
    </row>
    <row r="370" spans="1:1" x14ac:dyDescent="0.45">
      <c r="A370" t="str">
        <f>IF($C370="施設管理者：",IF($D370="","",(COUNTIF($C$12:C370,"施設管理者：")+INT(MAX('使用不可（記載例）（諸油脂）'!$A:$A)/100))*100),IF(OR(C370="",C370="維持管理費："),"",IF(C368="施設管理者：",A368+1,A364+1)))</f>
        <v/>
      </c>
    </row>
    <row r="371" spans="1:1" x14ac:dyDescent="0.45">
      <c r="A371" t="str">
        <f>IF($C371="施設管理者：",IF($D371="","",(COUNTIF($C$12:C371,"施設管理者：")+INT(MAX('使用不可（記載例）（諸油脂）'!$A:$A)/100))*100),IF(OR(C371="",C371="維持管理費："),"",IF(C369="施設管理者：",A369+1,A365+1)))</f>
        <v/>
      </c>
    </row>
    <row r="372" spans="1:1" x14ac:dyDescent="0.45">
      <c r="A372" t="str">
        <f>IF($C372="施設管理者：",IF($D372="","",(COUNTIF($C$12:C372,"施設管理者：")+INT(MAX('使用不可（記載例）（諸油脂）'!$A:$A)/100))*100),IF(OR(C372="",C372="維持管理費："),"",IF(C370="施設管理者：",A370+1,A366+1)))</f>
        <v/>
      </c>
    </row>
    <row r="373" spans="1:1" x14ac:dyDescent="0.45">
      <c r="A373" t="str">
        <f>IF($C373="施設管理者：",IF($D373="","",(COUNTIF($C$12:C373,"施設管理者：")+INT(MAX('使用不可（記載例）（諸油脂）'!$A:$A)/100))*100),IF(OR(C373="",C373="維持管理費："),"",IF(C371="施設管理者：",A371+1,A367+1)))</f>
        <v/>
      </c>
    </row>
    <row r="374" spans="1:1" x14ac:dyDescent="0.45">
      <c r="A374" t="str">
        <f>IF($C374="施設管理者：",IF($D374="","",(COUNTIF($C$12:C374,"施設管理者：")+INT(MAX('使用不可（記載例）（諸油脂）'!$A:$A)/100))*100),IF(OR(C374="",C374="維持管理費："),"",IF(C372="施設管理者：",A372+1,A368+1)))</f>
        <v/>
      </c>
    </row>
    <row r="375" spans="1:1" x14ac:dyDescent="0.45">
      <c r="A375" t="str">
        <f>IF($C375="施設管理者：",IF($D375="","",(COUNTIF($C$12:C375,"施設管理者：")+INT(MAX('使用不可（記載例）（諸油脂）'!$A:$A)/100))*100),IF(OR(C375="",C375="維持管理費："),"",IF(C373="施設管理者：",A373+1,A369+1)))</f>
        <v/>
      </c>
    </row>
    <row r="376" spans="1:1" x14ac:dyDescent="0.45">
      <c r="A376" t="str">
        <f>IF($C376="施設管理者：",IF($D376="","",(COUNTIF($C$12:C376,"施設管理者：")+INT(MAX('使用不可（記載例）（諸油脂）'!$A:$A)/100))*100),IF(OR(C376="",C376="維持管理費："),"",IF(C374="施設管理者：",A374+1,A370+1)))</f>
        <v/>
      </c>
    </row>
    <row r="377" spans="1:1" x14ac:dyDescent="0.45">
      <c r="A377" t="str">
        <f>IF($C377="施設管理者：",IF($D377="","",(COUNTIF($C$12:C377,"施設管理者：")+INT(MAX('使用不可（記載例）（諸油脂）'!$A:$A)/100))*100),IF(OR(C377="",C377="維持管理費："),"",IF(C375="施設管理者：",A375+1,A371+1)))</f>
        <v/>
      </c>
    </row>
    <row r="378" spans="1:1" x14ac:dyDescent="0.45">
      <c r="A378" t="str">
        <f>IF($C378="施設管理者：",IF($D378="","",(COUNTIF($C$12:C378,"施設管理者：")+INT(MAX('使用不可（記載例）（諸油脂）'!$A:$A)/100))*100),IF(OR(C378="",C378="維持管理費："),"",IF(C376="施設管理者：",A376+1,A372+1)))</f>
        <v/>
      </c>
    </row>
    <row r="379" spans="1:1" x14ac:dyDescent="0.45">
      <c r="A379" t="str">
        <f>IF($C379="施設管理者：",IF($D379="","",(COUNTIF($C$12:C379,"施設管理者：")+INT(MAX('使用不可（記載例）（諸油脂）'!$A:$A)/100))*100),IF(OR(C379="",C379="維持管理費："),"",IF(C377="施設管理者：",A377+1,A373+1)))</f>
        <v/>
      </c>
    </row>
    <row r="380" spans="1:1" x14ac:dyDescent="0.45">
      <c r="A380" t="str">
        <f>IF($C380="施設管理者：",IF($D380="","",(COUNTIF($C$12:C380,"施設管理者：")+INT(MAX('使用不可（記載例）（諸油脂）'!$A:$A)/100))*100),IF(OR(C380="",C380="維持管理費："),"",IF(C378="施設管理者：",A378+1,A374+1)))</f>
        <v/>
      </c>
    </row>
    <row r="381" spans="1:1" x14ac:dyDescent="0.45">
      <c r="A381" t="str">
        <f>IF($C381="施設管理者：",IF($D381="","",(COUNTIF($C$12:C381,"施設管理者：")+INT(MAX('使用不可（記載例）（諸油脂）'!$A:$A)/100))*100),IF(OR(C381="",C381="維持管理費："),"",IF(C379="施設管理者：",A379+1,A375+1)))</f>
        <v/>
      </c>
    </row>
    <row r="382" spans="1:1" x14ac:dyDescent="0.45">
      <c r="A382" t="str">
        <f>IF($C382="施設管理者：",IF($D382="","",(COUNTIF($C$12:C382,"施設管理者：")+INT(MAX('使用不可（記載例）（諸油脂）'!$A:$A)/100))*100),IF(OR(C382="",C382="維持管理費："),"",IF(C380="施設管理者：",A380+1,A376+1)))</f>
        <v/>
      </c>
    </row>
    <row r="383" spans="1:1" x14ac:dyDescent="0.45">
      <c r="A383" t="str">
        <f>IF($C383="施設管理者：",IF($D383="","",(COUNTIF($C$12:C383,"施設管理者：")+INT(MAX('使用不可（記載例）（諸油脂）'!$A:$A)/100))*100),IF(OR(C383="",C383="維持管理費："),"",IF(C381="施設管理者：",A381+1,A377+1)))</f>
        <v/>
      </c>
    </row>
    <row r="384" spans="1:1" x14ac:dyDescent="0.45">
      <c r="A384" t="str">
        <f>IF($C384="施設管理者：",IF($D384="","",(COUNTIF($C$12:C384,"施設管理者：")+INT(MAX('使用不可（記載例）（諸油脂）'!$A:$A)/100))*100),IF(OR(C384="",C384="維持管理費："),"",IF(C382="施設管理者：",A382+1,A378+1)))</f>
        <v/>
      </c>
    </row>
    <row r="385" spans="1:1" x14ac:dyDescent="0.45">
      <c r="A385" t="str">
        <f>IF($C385="施設管理者：",IF($D385="","",(COUNTIF($C$12:C385,"施設管理者：")+INT(MAX('使用不可（記載例）（諸油脂）'!$A:$A)/100))*100),IF(OR(C385="",C385="維持管理費："),"",IF(C383="施設管理者：",A383+1,A379+1)))</f>
        <v/>
      </c>
    </row>
    <row r="386" spans="1:1" x14ac:dyDescent="0.45">
      <c r="A386" t="str">
        <f>IF($C386="施設管理者：",IF($D386="","",(COUNTIF($C$12:C386,"施設管理者：")+INT(MAX('使用不可（記載例）（諸油脂）'!$A:$A)/100))*100),IF(OR(C386="",C386="維持管理費："),"",IF(C384="施設管理者：",A384+1,A380+1)))</f>
        <v/>
      </c>
    </row>
    <row r="387" spans="1:1" x14ac:dyDescent="0.45">
      <c r="A387" t="str">
        <f>IF($C387="施設管理者：",IF($D387="","",(COUNTIF($C$12:C387,"施設管理者：")+INT(MAX('使用不可（記載例）（諸油脂）'!$A:$A)/100))*100),IF(OR(C387="",C387="維持管理費："),"",IF(C385="施設管理者：",A385+1,A381+1)))</f>
        <v/>
      </c>
    </row>
    <row r="388" spans="1:1" x14ac:dyDescent="0.45">
      <c r="A388" t="str">
        <f>IF($C388="施設管理者：",IF($D388="","",(COUNTIF($C$12:C388,"施設管理者：")+INT(MAX('使用不可（記載例）（諸油脂）'!$A:$A)/100))*100),IF(OR(C388="",C388="維持管理費："),"",IF(C386="施設管理者：",A386+1,A382+1)))</f>
        <v/>
      </c>
    </row>
    <row r="389" spans="1:1" x14ac:dyDescent="0.45">
      <c r="A389" t="str">
        <f>IF($C389="施設管理者：",IF($D389="","",(COUNTIF($C$12:C389,"施設管理者：")+INT(MAX('使用不可（記載例）（諸油脂）'!$A:$A)/100))*100),IF(OR(C389="",C389="維持管理費："),"",IF(C387="施設管理者：",A387+1,A383+1)))</f>
        <v/>
      </c>
    </row>
    <row r="390" spans="1:1" x14ac:dyDescent="0.45">
      <c r="A390" t="str">
        <f>IF($C390="施設管理者：",IF($D390="","",(COUNTIF($C$12:C390,"施設管理者：")+INT(MAX('使用不可（記載例）（諸油脂）'!$A:$A)/100))*100),IF(OR(C390="",C390="維持管理費："),"",IF(C388="施設管理者：",A388+1,A384+1)))</f>
        <v/>
      </c>
    </row>
    <row r="391" spans="1:1" x14ac:dyDescent="0.45">
      <c r="A391" t="str">
        <f>IF($C391="施設管理者：",IF($D391="","",(COUNTIF($C$12:C391,"施設管理者：")+INT(MAX('使用不可（記載例）（諸油脂）'!$A:$A)/100))*100),IF(OR(C391="",C391="維持管理費："),"",IF(C389="施設管理者：",A389+1,A385+1)))</f>
        <v/>
      </c>
    </row>
    <row r="392" spans="1:1" x14ac:dyDescent="0.45">
      <c r="A392" t="str">
        <f>IF($C392="施設管理者：",IF($D392="","",(COUNTIF($C$12:C392,"施設管理者：")+INT(MAX('使用不可（記載例）（諸油脂）'!$A:$A)/100))*100),IF(OR(C392="",C392="維持管理費："),"",IF(C390="施設管理者：",A390+1,A386+1)))</f>
        <v/>
      </c>
    </row>
    <row r="393" spans="1:1" x14ac:dyDescent="0.45">
      <c r="A393" t="str">
        <f>IF($C393="施設管理者：",IF($D393="","",(COUNTIF($C$12:C393,"施設管理者：")+INT(MAX('使用不可（記載例）（諸油脂）'!$A:$A)/100))*100),IF(OR(C393="",C393="維持管理費："),"",IF(C391="施設管理者：",A391+1,A387+1)))</f>
        <v/>
      </c>
    </row>
    <row r="394" spans="1:1" x14ac:dyDescent="0.45">
      <c r="A394" t="str">
        <f>IF($C394="施設管理者：",IF($D394="","",(COUNTIF($C$12:C394,"施設管理者：")+INT(MAX('使用不可（記載例）（諸油脂）'!$A:$A)/100))*100),IF(OR(C394="",C394="維持管理費："),"",IF(C392="施設管理者：",A392+1,A388+1)))</f>
        <v/>
      </c>
    </row>
    <row r="395" spans="1:1" x14ac:dyDescent="0.45">
      <c r="A395" t="str">
        <f>IF($C395="施設管理者：",IF($D395="","",(COUNTIF($C$12:C395,"施設管理者：")+INT(MAX('使用不可（記載例）（諸油脂）'!$A:$A)/100))*100),IF(OR(C395="",C395="維持管理費："),"",IF(C393="施設管理者：",A393+1,A389+1)))</f>
        <v/>
      </c>
    </row>
    <row r="396" spans="1:1" x14ac:dyDescent="0.45">
      <c r="A396" t="str">
        <f>IF($C396="施設管理者：",IF($D396="","",(COUNTIF($C$12:C396,"施設管理者：")+INT(MAX('使用不可（記載例）（諸油脂）'!$A:$A)/100))*100),IF(OR(C396="",C396="維持管理費："),"",IF(C394="施設管理者：",A394+1,A390+1)))</f>
        <v/>
      </c>
    </row>
    <row r="397" spans="1:1" x14ac:dyDescent="0.45">
      <c r="A397" t="str">
        <f>IF($C397="施設管理者：",IF($D397="","",(COUNTIF($C$12:C397,"施設管理者：")+INT(MAX('使用不可（記載例）（諸油脂）'!$A:$A)/100))*100),IF(OR(C397="",C397="維持管理費："),"",IF(C395="施設管理者：",A395+1,A391+1)))</f>
        <v/>
      </c>
    </row>
    <row r="398" spans="1:1" x14ac:dyDescent="0.45">
      <c r="A398" t="str">
        <f>IF($C398="施設管理者：",IF($D398="","",(COUNTIF($C$12:C398,"施設管理者：")+INT(MAX('使用不可（記載例）（諸油脂）'!$A:$A)/100))*100),IF(OR(C398="",C398="維持管理費："),"",IF(C396="施設管理者：",A396+1,A392+1)))</f>
        <v/>
      </c>
    </row>
    <row r="399" spans="1:1" x14ac:dyDescent="0.45">
      <c r="A399" t="str">
        <f>IF($C399="施設管理者：",IF($D399="","",(COUNTIF($C$12:C399,"施設管理者：")+INT(MAX('使用不可（記載例）（諸油脂）'!$A:$A)/100))*100),IF(OR(C399="",C399="維持管理費："),"",IF(C397="施設管理者：",A397+1,A393+1)))</f>
        <v/>
      </c>
    </row>
    <row r="400" spans="1:1" x14ac:dyDescent="0.45">
      <c r="A400" t="str">
        <f>IF($C400="施設管理者：",IF($D400="","",(COUNTIF($C$12:C400,"施設管理者：")+INT(MAX('使用不可（記載例）（諸油脂）'!$A:$A)/100))*100),IF(OR(C400="",C400="維持管理費："),"",IF(C398="施設管理者：",A398+1,A394+1)))</f>
        <v/>
      </c>
    </row>
    <row r="401" spans="1:1" x14ac:dyDescent="0.45">
      <c r="A401" t="str">
        <f>IF($C401="施設管理者：",IF($D401="","",(COUNTIF($C$12:C401,"施設管理者：")+INT(MAX('使用不可（記載例）（諸油脂）'!$A:$A)/100))*100),IF(OR(C401="",C401="維持管理費："),"",IF(C399="施設管理者：",A399+1,A395+1)))</f>
        <v/>
      </c>
    </row>
    <row r="402" spans="1:1" x14ac:dyDescent="0.45">
      <c r="A402" t="str">
        <f>IF($C402="施設管理者：",IF($D402="","",(COUNTIF($C$12:C402,"施設管理者：")+INT(MAX('使用不可（記載例）（諸油脂）'!$A:$A)/100))*100),IF(OR(C402="",C402="維持管理費："),"",IF(C400="施設管理者：",A400+1,A396+1)))</f>
        <v/>
      </c>
    </row>
    <row r="403" spans="1:1" x14ac:dyDescent="0.45">
      <c r="A403" t="str">
        <f>IF($C403="施設管理者：",IF($D403="","",(COUNTIF($C$12:C403,"施設管理者：")+INT(MAX('使用不可（記載例）（諸油脂）'!$A:$A)/100))*100),IF(OR(C403="",C403="維持管理費："),"",IF(C401="施設管理者：",A401+1,A397+1)))</f>
        <v/>
      </c>
    </row>
    <row r="404" spans="1:1" x14ac:dyDescent="0.45">
      <c r="A404" t="str">
        <f>IF($C404="施設管理者：",IF($D404="","",(COUNTIF($C$12:C404,"施設管理者：")+INT(MAX('使用不可（記載例）（諸油脂）'!$A:$A)/100))*100),IF(OR(C404="",C404="維持管理費："),"",IF(C402="施設管理者：",A402+1,A398+1)))</f>
        <v/>
      </c>
    </row>
    <row r="405" spans="1:1" x14ac:dyDescent="0.45">
      <c r="A405" t="str">
        <f>IF($C405="施設管理者：",IF($D405="","",(COUNTIF($C$12:C405,"施設管理者：")+INT(MAX('使用不可（記載例）（諸油脂）'!$A:$A)/100))*100),IF(OR(C405="",C405="維持管理費："),"",IF(C403="施設管理者：",A403+1,A399+1)))</f>
        <v/>
      </c>
    </row>
    <row r="406" spans="1:1" x14ac:dyDescent="0.45">
      <c r="A406" t="str">
        <f>IF($C406="施設管理者：",IF($D406="","",(COUNTIF($C$12:C406,"施設管理者：")+INT(MAX('使用不可（記載例）（諸油脂）'!$A:$A)/100))*100),IF(OR(C406="",C406="維持管理費："),"",IF(C404="施設管理者：",A404+1,A400+1)))</f>
        <v/>
      </c>
    </row>
    <row r="407" spans="1:1" x14ac:dyDescent="0.45">
      <c r="A407" t="str">
        <f>IF($C407="施設管理者：",IF($D407="","",(COUNTIF($C$12:C407,"施設管理者：")+INT(MAX('使用不可（記載例）（諸油脂）'!$A:$A)/100))*100),IF(OR(C407="",C407="維持管理費："),"",IF(C405="施設管理者：",A405+1,A401+1)))</f>
        <v/>
      </c>
    </row>
    <row r="408" spans="1:1" x14ac:dyDescent="0.45">
      <c r="A408" t="str">
        <f>IF($C408="施設管理者：",IF($D408="","",(COUNTIF($C$12:C408,"施設管理者：")+INT(MAX('使用不可（記載例）（諸油脂）'!$A:$A)/100))*100),IF(OR(C408="",C408="維持管理費："),"",IF(C406="施設管理者：",A406+1,A402+1)))</f>
        <v/>
      </c>
    </row>
    <row r="409" spans="1:1" x14ac:dyDescent="0.45">
      <c r="A409" t="str">
        <f>IF($C409="施設管理者：",IF($D409="","",(COUNTIF($C$12:C409,"施設管理者：")+INT(MAX('使用不可（記載例）（諸油脂）'!$A:$A)/100))*100),IF(OR(C409="",C409="維持管理費："),"",IF(C407="施設管理者：",A407+1,A403+1)))</f>
        <v/>
      </c>
    </row>
    <row r="410" spans="1:1" x14ac:dyDescent="0.45">
      <c r="A410" t="str">
        <f>IF($C410="施設管理者：",IF($D410="","",(COUNTIF($C$12:C410,"施設管理者：")+INT(MAX('使用不可（記載例）（諸油脂）'!$A:$A)/100))*100),IF(OR(C410="",C410="維持管理費："),"",IF(C408="施設管理者：",A408+1,A404+1)))</f>
        <v/>
      </c>
    </row>
    <row r="411" spans="1:1" x14ac:dyDescent="0.45">
      <c r="A411" t="str">
        <f>IF($C411="施設管理者：",IF($D411="","",(COUNTIF($C$12:C411,"施設管理者：")+INT(MAX('使用不可（記載例）（諸油脂）'!$A:$A)/100))*100),IF(OR(C411="",C411="維持管理費："),"",IF(C409="施設管理者：",A409+1,A405+1)))</f>
        <v/>
      </c>
    </row>
    <row r="412" spans="1:1" x14ac:dyDescent="0.45">
      <c r="A412" t="str">
        <f>IF($C412="施設管理者：",IF($D412="","",(COUNTIF($C$12:C412,"施設管理者：")+INT(MAX('使用不可（記載例）（諸油脂）'!$A:$A)/100))*100),IF(OR(C412="",C412="維持管理費："),"",IF(C410="施設管理者：",A410+1,A406+1)))</f>
        <v/>
      </c>
    </row>
    <row r="413" spans="1:1" x14ac:dyDescent="0.45">
      <c r="A413" t="str">
        <f>IF($C413="施設管理者：",IF($D413="","",(COUNTIF($C$12:C413,"施設管理者：")+INT(MAX('使用不可（記載例）（諸油脂）'!$A:$A)/100))*100),IF(OR(C413="",C413="維持管理費："),"",IF(C411="施設管理者：",A411+1,A407+1)))</f>
        <v/>
      </c>
    </row>
    <row r="414" spans="1:1" x14ac:dyDescent="0.45">
      <c r="A414" t="str">
        <f>IF($C414="施設管理者：",IF($D414="","",(COUNTIF($C$12:C414,"施設管理者：")+INT(MAX('使用不可（記載例）（諸油脂）'!$A:$A)/100))*100),IF(OR(C414="",C414="維持管理費："),"",IF(C412="施設管理者：",A412+1,A408+1)))</f>
        <v/>
      </c>
    </row>
    <row r="415" spans="1:1" x14ac:dyDescent="0.45">
      <c r="A415" t="str">
        <f>IF($C415="施設管理者：",IF($D415="","",(COUNTIF($C$12:C415,"施設管理者：")+INT(MAX('使用不可（記載例）（諸油脂）'!$A:$A)/100))*100),IF(OR(C415="",C415="維持管理費："),"",IF(C413="施設管理者：",A413+1,A409+1)))</f>
        <v/>
      </c>
    </row>
    <row r="416" spans="1:1" x14ac:dyDescent="0.45">
      <c r="A416" t="str">
        <f>IF($C416="施設管理者：",IF($D416="","",(COUNTIF($C$12:C416,"施設管理者：")+INT(MAX('使用不可（記載例）（諸油脂）'!$A:$A)/100))*100),IF(OR(C416="",C416="維持管理費："),"",IF(C414="施設管理者：",A414+1,A410+1)))</f>
        <v/>
      </c>
    </row>
    <row r="417" spans="1:1" x14ac:dyDescent="0.45">
      <c r="A417" t="str">
        <f>IF($C417="施設管理者：",IF($D417="","",(COUNTIF($C$12:C417,"施設管理者：")+INT(MAX('使用不可（記載例）（諸油脂）'!$A:$A)/100))*100),IF(OR(C417="",C417="維持管理費："),"",IF(C415="施設管理者：",A415+1,A411+1)))</f>
        <v/>
      </c>
    </row>
    <row r="418" spans="1:1" x14ac:dyDescent="0.45">
      <c r="A418" t="str">
        <f>IF($C418="施設管理者：",IF($D418="","",(COUNTIF($C$12:C418,"施設管理者：")+INT(MAX('使用不可（記載例）（諸油脂）'!$A:$A)/100))*100),IF(OR(C418="",C418="維持管理費："),"",IF(C416="施設管理者：",A416+1,A412+1)))</f>
        <v/>
      </c>
    </row>
    <row r="419" spans="1:1" x14ac:dyDescent="0.45">
      <c r="A419" t="str">
        <f>IF($C419="施設管理者：",IF($D419="","",(COUNTIF($C$12:C419,"施設管理者：")+INT(MAX('使用不可（記載例）（諸油脂）'!$A:$A)/100))*100),IF(OR(C419="",C419="維持管理費："),"",IF(C417="施設管理者：",A417+1,A413+1)))</f>
        <v/>
      </c>
    </row>
    <row r="420" spans="1:1" x14ac:dyDescent="0.45">
      <c r="A420" t="str">
        <f>IF($C420="施設管理者：",IF($D420="","",(COUNTIF($C$12:C420,"施設管理者：")+INT(MAX('使用不可（記載例）（諸油脂）'!$A:$A)/100))*100),IF(OR(C420="",C420="維持管理費："),"",IF(C418="施設管理者：",A418+1,A414+1)))</f>
        <v/>
      </c>
    </row>
    <row r="421" spans="1:1" x14ac:dyDescent="0.45">
      <c r="A421" t="str">
        <f>IF($C421="施設管理者：",IF($D421="","",(COUNTIF($C$12:C421,"施設管理者：")+INT(MAX('使用不可（記載例）（諸油脂）'!$A:$A)/100))*100),IF(OR(C421="",C421="維持管理費："),"",IF(C419="施設管理者：",A419+1,A415+1)))</f>
        <v/>
      </c>
    </row>
    <row r="422" spans="1:1" x14ac:dyDescent="0.45">
      <c r="A422" t="str">
        <f>IF($C422="施設管理者：",IF($D422="","",(COUNTIF($C$12:C422,"施設管理者：")+INT(MAX('使用不可（記載例）（諸油脂）'!$A:$A)/100))*100),IF(OR(C422="",C422="維持管理費："),"",IF(C420="施設管理者：",A420+1,A416+1)))</f>
        <v/>
      </c>
    </row>
    <row r="423" spans="1:1" x14ac:dyDescent="0.45">
      <c r="A423" t="str">
        <f>IF($C423="施設管理者：",IF($D423="","",(COUNTIF($C$12:C423,"施設管理者：")+INT(MAX('使用不可（記載例）（諸油脂）'!$A:$A)/100))*100),IF(OR(C423="",C423="維持管理費："),"",IF(C421="施設管理者：",A421+1,A417+1)))</f>
        <v/>
      </c>
    </row>
    <row r="424" spans="1:1" x14ac:dyDescent="0.45">
      <c r="A424" t="str">
        <f>IF($C424="施設管理者：",IF($D424="","",(COUNTIF($C$12:C424,"施設管理者：")+INT(MAX('使用不可（記載例）（諸油脂）'!$A:$A)/100))*100),IF(OR(C424="",C424="維持管理費："),"",IF(C422="施設管理者：",A422+1,A418+1)))</f>
        <v/>
      </c>
    </row>
    <row r="425" spans="1:1" x14ac:dyDescent="0.45">
      <c r="A425" t="str">
        <f>IF($C425="施設管理者：",IF($D425="","",(COUNTIF($C$12:C425,"施設管理者：")+INT(MAX('使用不可（記載例）（諸油脂）'!$A:$A)/100))*100),IF(OR(C425="",C425="維持管理費："),"",IF(C423="施設管理者：",A423+1,A419+1)))</f>
        <v/>
      </c>
    </row>
    <row r="426" spans="1:1" x14ac:dyDescent="0.45">
      <c r="A426" t="str">
        <f>IF($C426="施設管理者：",IF($D426="","",(COUNTIF($C$12:C426,"施設管理者：")+INT(MAX('使用不可（記載例）（諸油脂）'!$A:$A)/100))*100),IF(OR(C426="",C426="維持管理費："),"",IF(C424="施設管理者：",A424+1,A420+1)))</f>
        <v/>
      </c>
    </row>
    <row r="427" spans="1:1" x14ac:dyDescent="0.45">
      <c r="A427" t="str">
        <f>IF($C427="施設管理者：",IF($D427="","",(COUNTIF($C$12:C427,"施設管理者：")+INT(MAX('使用不可（記載例）（諸油脂）'!$A:$A)/100))*100),IF(OR(C427="",C427="維持管理費："),"",IF(C425="施設管理者：",A425+1,A421+1)))</f>
        <v/>
      </c>
    </row>
    <row r="428" spans="1:1" x14ac:dyDescent="0.45">
      <c r="A428" t="str">
        <f>IF($C428="施設管理者：",IF($D428="","",(COUNTIF($C$12:C428,"施設管理者：")+INT(MAX('使用不可（記載例）（諸油脂）'!$A:$A)/100))*100),IF(OR(C428="",C428="維持管理費："),"",IF(C426="施設管理者：",A426+1,A422+1)))</f>
        <v/>
      </c>
    </row>
    <row r="429" spans="1:1" x14ac:dyDescent="0.45">
      <c r="A429" t="str">
        <f>IF($C429="施設管理者：",IF($D429="","",(COUNTIF($C$12:C429,"施設管理者：")+INT(MAX('使用不可（記載例）（諸油脂）'!$A:$A)/100))*100),IF(OR(C429="",C429="維持管理費："),"",IF(C427="施設管理者：",A427+1,A423+1)))</f>
        <v/>
      </c>
    </row>
    <row r="430" spans="1:1" x14ac:dyDescent="0.45">
      <c r="A430" t="str">
        <f>IF($C430="施設管理者：",IF($D430="","",(COUNTIF($C$12:C430,"施設管理者：")+INT(MAX('使用不可（記載例）（諸油脂）'!$A:$A)/100))*100),IF(OR(C430="",C430="維持管理費："),"",IF(C428="施設管理者：",A428+1,A424+1)))</f>
        <v/>
      </c>
    </row>
    <row r="431" spans="1:1" x14ac:dyDescent="0.45">
      <c r="A431" t="str">
        <f>IF($C431="施設管理者：",IF($D431="","",(COUNTIF($C$12:C431,"施設管理者：")+INT(MAX('使用不可（記載例）（諸油脂）'!$A:$A)/100))*100),IF(OR(C431="",C431="維持管理費："),"",IF(C429="施設管理者：",A429+1,A425+1)))</f>
        <v/>
      </c>
    </row>
    <row r="432" spans="1:1" x14ac:dyDescent="0.45">
      <c r="A432" t="str">
        <f>IF($C432="施設管理者：",IF($D432="","",(COUNTIF($C$12:C432,"施設管理者：")+INT(MAX('使用不可（記載例）（諸油脂）'!$A:$A)/100))*100),IF(OR(C432="",C432="維持管理費："),"",IF(C430="施設管理者：",A430+1,A426+1)))</f>
        <v/>
      </c>
    </row>
    <row r="433" spans="1:1" x14ac:dyDescent="0.45">
      <c r="A433" t="str">
        <f>IF($C433="施設管理者：",IF($D433="","",(COUNTIF($C$12:C433,"施設管理者：")+INT(MAX('使用不可（記載例）（諸油脂）'!$A:$A)/100))*100),IF(OR(C433="",C433="維持管理費："),"",IF(C431="施設管理者：",A431+1,A427+1)))</f>
        <v/>
      </c>
    </row>
    <row r="434" spans="1:1" x14ac:dyDescent="0.45">
      <c r="A434" t="str">
        <f>IF($C434="施設管理者：",IF($D434="","",(COUNTIF($C$12:C434,"施設管理者：")+INT(MAX('使用不可（記載例）（諸油脂）'!$A:$A)/100))*100),IF(OR(C434="",C434="維持管理費："),"",IF(C432="施設管理者：",A432+1,A428+1)))</f>
        <v/>
      </c>
    </row>
    <row r="435" spans="1:1" x14ac:dyDescent="0.45">
      <c r="A435" t="str">
        <f>IF($C435="施設管理者：",IF($D435="","",(COUNTIF($C$12:C435,"施設管理者：")+INT(MAX('使用不可（記載例）（諸油脂）'!$A:$A)/100))*100),IF(OR(C435="",C435="維持管理費："),"",IF(C433="施設管理者：",A433+1,A429+1)))</f>
        <v/>
      </c>
    </row>
    <row r="436" spans="1:1" x14ac:dyDescent="0.45">
      <c r="A436" t="str">
        <f>IF($C436="施設管理者：",IF($D436="","",(COUNTIF($C$12:C436,"施設管理者：")+INT(MAX('使用不可（記載例）（諸油脂）'!$A:$A)/100))*100),IF(OR(C436="",C436="維持管理費："),"",IF(C434="施設管理者：",A434+1,A430+1)))</f>
        <v/>
      </c>
    </row>
    <row r="437" spans="1:1" x14ac:dyDescent="0.45">
      <c r="A437" t="str">
        <f>IF($C437="施設管理者：",IF($D437="","",(COUNTIF($C$12:C437,"施設管理者：")+INT(MAX('使用不可（記載例）（諸油脂）'!$A:$A)/100))*100),IF(OR(C437="",C437="維持管理費："),"",IF(C435="施設管理者：",A435+1,A431+1)))</f>
        <v/>
      </c>
    </row>
    <row r="438" spans="1:1" x14ac:dyDescent="0.45">
      <c r="A438" t="str">
        <f>IF($C438="施設管理者：",IF($D438="","",(COUNTIF($C$12:C438,"施設管理者：")+INT(MAX('使用不可（記載例）（諸油脂）'!$A:$A)/100))*100),IF(OR(C438="",C438="維持管理費："),"",IF(C436="施設管理者：",A436+1,A432+1)))</f>
        <v/>
      </c>
    </row>
    <row r="439" spans="1:1" x14ac:dyDescent="0.45">
      <c r="A439" t="str">
        <f>IF($C439="施設管理者：",IF($D439="","",(COUNTIF($C$12:C439,"施設管理者：")+INT(MAX('使用不可（記載例）（諸油脂）'!$A:$A)/100))*100),IF(OR(C439="",C439="維持管理費："),"",IF(C437="施設管理者：",A437+1,A433+1)))</f>
        <v/>
      </c>
    </row>
    <row r="440" spans="1:1" x14ac:dyDescent="0.45">
      <c r="A440" t="str">
        <f>IF($C440="施設管理者：",IF($D440="","",(COUNTIF($C$12:C440,"施設管理者：")+INT(MAX('使用不可（記載例）（諸油脂）'!$A:$A)/100))*100),IF(OR(C440="",C440="維持管理費："),"",IF(C438="施設管理者：",A438+1,A434+1)))</f>
        <v/>
      </c>
    </row>
    <row r="441" spans="1:1" x14ac:dyDescent="0.45">
      <c r="A441" t="str">
        <f>IF($C441="施設管理者：",IF($D441="","",(COUNTIF($C$12:C441,"施設管理者：")+INT(MAX('使用不可（記載例）（諸油脂）'!$A:$A)/100))*100),IF(OR(C441="",C441="維持管理費："),"",IF(C439="施設管理者：",A439+1,A435+1)))</f>
        <v/>
      </c>
    </row>
    <row r="442" spans="1:1" x14ac:dyDescent="0.45">
      <c r="A442" t="str">
        <f>IF($C442="施設管理者：",IF($D442="","",(COUNTIF($C$12:C442,"施設管理者：")+INT(MAX('使用不可（記載例）（諸油脂）'!$A:$A)/100))*100),IF(OR(C442="",C442="維持管理費："),"",IF(C440="施設管理者：",A440+1,A436+1)))</f>
        <v/>
      </c>
    </row>
    <row r="443" spans="1:1" x14ac:dyDescent="0.45">
      <c r="A443" t="str">
        <f>IF($C443="施設管理者：",IF($D443="","",(COUNTIF($C$12:C443,"施設管理者：")+INT(MAX('使用不可（記載例）（諸油脂）'!$A:$A)/100))*100),IF(OR(C443="",C443="維持管理費："),"",IF(C441="施設管理者：",A441+1,A437+1)))</f>
        <v/>
      </c>
    </row>
    <row r="444" spans="1:1" x14ac:dyDescent="0.45">
      <c r="A444" t="str">
        <f>IF($C444="施設管理者：",IF($D444="","",(COUNTIF($C$12:C444,"施設管理者：")+INT(MAX('使用不可（記載例）（諸油脂）'!$A:$A)/100))*100),IF(OR(C444="",C444="維持管理費："),"",IF(C442="施設管理者：",A442+1,A438+1)))</f>
        <v/>
      </c>
    </row>
    <row r="445" spans="1:1" x14ac:dyDescent="0.45">
      <c r="A445" t="str">
        <f>IF($C445="施設管理者：",IF($D445="","",(COUNTIF($C$12:C445,"施設管理者：")+INT(MAX('使用不可（記載例）（諸油脂）'!$A:$A)/100))*100),IF(OR(C445="",C445="維持管理費："),"",IF(C443="施設管理者：",A443+1,A439+1)))</f>
        <v/>
      </c>
    </row>
    <row r="446" spans="1:1" x14ac:dyDescent="0.45">
      <c r="A446" t="str">
        <f>IF($C446="施設管理者：",IF($D446="","",(COUNTIF($C$12:C446,"施設管理者：")+INT(MAX('使用不可（記載例）（諸油脂）'!$A:$A)/100))*100),IF(OR(C446="",C446="維持管理費："),"",IF(C444="施設管理者：",A444+1,A440+1)))</f>
        <v/>
      </c>
    </row>
    <row r="447" spans="1:1" x14ac:dyDescent="0.45">
      <c r="A447" t="str">
        <f>IF($C447="施設管理者：",IF($D447="","",(COUNTIF($C$12:C447,"施設管理者：")+INT(MAX('使用不可（記載例）（諸油脂）'!$A:$A)/100))*100),IF(OR(C447="",C447="維持管理費："),"",IF(C445="施設管理者：",A445+1,A441+1)))</f>
        <v/>
      </c>
    </row>
    <row r="448" spans="1:1" x14ac:dyDescent="0.45">
      <c r="A448" t="str">
        <f>IF($C448="施設管理者：",IF($D448="","",(COUNTIF($C$12:C448,"施設管理者：")+INT(MAX('使用不可（記載例）（諸油脂）'!$A:$A)/100))*100),IF(OR(C448="",C448="維持管理費："),"",IF(C446="施設管理者：",A446+1,A442+1)))</f>
        <v/>
      </c>
    </row>
    <row r="449" spans="1:1" x14ac:dyDescent="0.45">
      <c r="A449" t="str">
        <f>IF($C449="施設管理者：",IF($D449="","",(COUNTIF($C$12:C449,"施設管理者：")+INT(MAX('使用不可（記載例）（諸油脂）'!$A:$A)/100))*100),IF(OR(C449="",C449="維持管理費："),"",IF(C447="施設管理者：",A447+1,A443+1)))</f>
        <v/>
      </c>
    </row>
    <row r="450" spans="1:1" x14ac:dyDescent="0.45">
      <c r="A450" t="str">
        <f>IF($C450="施設管理者：",IF($D450="","",(COUNTIF($C$12:C450,"施設管理者：")+INT(MAX('使用不可（記載例）（諸油脂）'!$A:$A)/100))*100),IF(OR(C450="",C450="維持管理費："),"",IF(C448="施設管理者：",A448+1,A444+1)))</f>
        <v/>
      </c>
    </row>
    <row r="451" spans="1:1" x14ac:dyDescent="0.45">
      <c r="A451" t="str">
        <f>IF($C451="施設管理者：",IF($D451="","",(COUNTIF($C$12:C451,"施設管理者：")+INT(MAX('使用不可（記載例）（諸油脂）'!$A:$A)/100))*100),IF(OR(C451="",C451="維持管理費："),"",IF(C449="施設管理者：",A449+1,A445+1)))</f>
        <v/>
      </c>
    </row>
    <row r="452" spans="1:1" x14ac:dyDescent="0.45">
      <c r="A452" t="str">
        <f>IF($C452="施設管理者：",IF($D452="","",(COUNTIF($C$12:C452,"施設管理者：")+INT(MAX('使用不可（記載例）（諸油脂）'!$A:$A)/100))*100),IF(OR(C452="",C452="維持管理費："),"",IF(C450="施設管理者：",A450+1,A446+1)))</f>
        <v/>
      </c>
    </row>
    <row r="453" spans="1:1" x14ac:dyDescent="0.45">
      <c r="A453" t="str">
        <f>IF($C453="施設管理者：",IF($D453="","",(COUNTIF($C$12:C453,"施設管理者：")+INT(MAX('使用不可（記載例）（諸油脂）'!$A:$A)/100))*100),IF(OR(C453="",C453="維持管理費："),"",IF(C451="施設管理者：",A451+1,A447+1)))</f>
        <v/>
      </c>
    </row>
    <row r="454" spans="1:1" x14ac:dyDescent="0.45">
      <c r="A454" t="str">
        <f>IF($C454="施設管理者：",IF($D454="","",(COUNTIF($C$12:C454,"施設管理者：")+INT(MAX('使用不可（記載例）（諸油脂）'!$A:$A)/100))*100),IF(OR(C454="",C454="維持管理費："),"",IF(C452="施設管理者：",A452+1,A448+1)))</f>
        <v/>
      </c>
    </row>
    <row r="455" spans="1:1" x14ac:dyDescent="0.45">
      <c r="A455" t="str">
        <f>IF($C455="施設管理者：",IF($D455="","",(COUNTIF($C$12:C455,"施設管理者：")+INT(MAX('使用不可（記載例）（諸油脂）'!$A:$A)/100))*100),IF(OR(C455="",C455="維持管理費："),"",IF(C453="施設管理者：",A453+1,A449+1)))</f>
        <v/>
      </c>
    </row>
    <row r="456" spans="1:1" x14ac:dyDescent="0.45">
      <c r="A456" t="str">
        <f>IF($C456="施設管理者：",IF($D456="","",(COUNTIF($C$12:C456,"施設管理者：")+INT(MAX('使用不可（記載例）（諸油脂）'!$A:$A)/100))*100),IF(OR(C456="",C456="維持管理費："),"",IF(C454="施設管理者：",A454+1,A450+1)))</f>
        <v/>
      </c>
    </row>
    <row r="457" spans="1:1" x14ac:dyDescent="0.45">
      <c r="A457" t="str">
        <f>IF($C457="施設管理者：",IF($D457="","",(COUNTIF($C$12:C457,"施設管理者：")+INT(MAX('使用不可（記載例）（諸油脂）'!$A:$A)/100))*100),IF(OR(C457="",C457="維持管理費："),"",IF(C455="施設管理者：",A455+1,A451+1)))</f>
        <v/>
      </c>
    </row>
    <row r="458" spans="1:1" x14ac:dyDescent="0.45">
      <c r="A458" t="str">
        <f>IF($C458="施設管理者：",IF($D458="","",(COUNTIF($C$12:C458,"施設管理者：")+INT(MAX('使用不可（記載例）（諸油脂）'!$A:$A)/100))*100),IF(OR(C458="",C458="維持管理費："),"",IF(C456="施設管理者：",A456+1,A452+1)))</f>
        <v/>
      </c>
    </row>
    <row r="459" spans="1:1" x14ac:dyDescent="0.45">
      <c r="A459" t="str">
        <f>IF($C459="施設管理者：",IF($D459="","",(COUNTIF($C$12:C459,"施設管理者：")+INT(MAX('使用不可（記載例）（諸油脂）'!$A:$A)/100))*100),IF(OR(C459="",C459="維持管理費："),"",IF(C457="施設管理者：",A457+1,A453+1)))</f>
        <v/>
      </c>
    </row>
    <row r="460" spans="1:1" x14ac:dyDescent="0.45">
      <c r="A460" t="str">
        <f>IF($C460="施設管理者：",IF($D460="","",(COUNTIF($C$12:C460,"施設管理者：")+INT(MAX('使用不可（記載例）（諸油脂）'!$A:$A)/100))*100),IF(OR(C460="",C460="維持管理費："),"",IF(C458="施設管理者：",A458+1,A454+1)))</f>
        <v/>
      </c>
    </row>
    <row r="461" spans="1:1" x14ac:dyDescent="0.45">
      <c r="A461" t="str">
        <f>IF($C461="施設管理者：",IF($D461="","",(COUNTIF($C$12:C461,"施設管理者：")+INT(MAX('使用不可（記載例）（諸油脂）'!$A:$A)/100))*100),IF(OR(C461="",C461="維持管理費："),"",IF(C459="施設管理者：",A459+1,A455+1)))</f>
        <v/>
      </c>
    </row>
    <row r="462" spans="1:1" x14ac:dyDescent="0.45">
      <c r="A462" t="str">
        <f>IF($C462="施設管理者：",IF($D462="","",(COUNTIF($C$12:C462,"施設管理者：")+INT(MAX('使用不可（記載例）（諸油脂）'!$A:$A)/100))*100),IF(OR(C462="",C462="維持管理費："),"",IF(C460="施設管理者：",A460+1,A456+1)))</f>
        <v/>
      </c>
    </row>
    <row r="463" spans="1:1" x14ac:dyDescent="0.45">
      <c r="A463" t="str">
        <f>IF($C463="施設管理者：",IF($D463="","",(COUNTIF($C$12:C463,"施設管理者：")+INT(MAX('使用不可（記載例）（諸油脂）'!$A:$A)/100))*100),IF(OR(C463="",C463="維持管理費："),"",IF(C461="施設管理者：",A461+1,A457+1)))</f>
        <v/>
      </c>
    </row>
    <row r="464" spans="1:1" x14ac:dyDescent="0.45">
      <c r="A464" t="str">
        <f>IF($C464="施設管理者：",IF($D464="","",(COUNTIF($C$12:C464,"施設管理者：")+INT(MAX('使用不可（記載例）（諸油脂）'!$A:$A)/100))*100),IF(OR(C464="",C464="維持管理費："),"",IF(C462="施設管理者：",A462+1,A458+1)))</f>
        <v/>
      </c>
    </row>
    <row r="465" spans="1:1" x14ac:dyDescent="0.45">
      <c r="A465" t="str">
        <f>IF($C465="施設管理者：",IF($D465="","",(COUNTIF($C$12:C465,"施設管理者：")+INT(MAX('使用不可（記載例）（諸油脂）'!$A:$A)/100))*100),IF(OR(C465="",C465="維持管理費："),"",IF(C463="施設管理者：",A463+1,A459+1)))</f>
        <v/>
      </c>
    </row>
    <row r="466" spans="1:1" x14ac:dyDescent="0.45">
      <c r="A466" t="str">
        <f>IF($C466="施設管理者：",IF($D466="","",(COUNTIF($C$12:C466,"施設管理者：")+INT(MAX('使用不可（記載例）（諸油脂）'!$A:$A)/100))*100),IF(OR(C466="",C466="維持管理費："),"",IF(C464="施設管理者：",A464+1,A460+1)))</f>
        <v/>
      </c>
    </row>
    <row r="467" spans="1:1" x14ac:dyDescent="0.45">
      <c r="A467" t="str">
        <f>IF($C467="施設管理者：",IF($D467="","",(COUNTIF($C$12:C467,"施設管理者：")+INT(MAX('使用不可（記載例）（諸油脂）'!$A:$A)/100))*100),IF(OR(C467="",C467="維持管理費："),"",IF(C465="施設管理者：",A465+1,A461+1)))</f>
        <v/>
      </c>
    </row>
    <row r="468" spans="1:1" x14ac:dyDescent="0.45">
      <c r="A468" t="str">
        <f>IF($C468="施設管理者：",IF($D468="","",(COUNTIF($C$12:C468,"施設管理者：")+INT(MAX('使用不可（記載例）（諸油脂）'!$A:$A)/100))*100),IF(OR(C468="",C468="維持管理費："),"",IF(C466="施設管理者：",A466+1,A462+1)))</f>
        <v/>
      </c>
    </row>
    <row r="469" spans="1:1" x14ac:dyDescent="0.45">
      <c r="A469" t="str">
        <f>IF($C469="施設管理者：",IF($D469="","",(COUNTIF($C$12:C469,"施設管理者：")+INT(MAX('使用不可（記載例）（諸油脂）'!$A:$A)/100))*100),IF(OR(C469="",C469="維持管理費："),"",IF(C467="施設管理者：",A467+1,A463+1)))</f>
        <v/>
      </c>
    </row>
    <row r="470" spans="1:1" x14ac:dyDescent="0.45">
      <c r="A470" t="str">
        <f>IF($C470="施設管理者：",IF($D470="","",(COUNTIF($C$12:C470,"施設管理者：")+INT(MAX('使用不可（記載例）（諸油脂）'!$A:$A)/100))*100),IF(OR(C470="",C470="維持管理費："),"",IF(C468="施設管理者：",A468+1,A464+1)))</f>
        <v/>
      </c>
    </row>
    <row r="471" spans="1:1" x14ac:dyDescent="0.45">
      <c r="A471" t="str">
        <f>IF($C471="施設管理者：",IF($D471="","",(COUNTIF($C$12:C471,"施設管理者：")+INT(MAX('使用不可（記載例）（諸油脂）'!$A:$A)/100))*100),IF(OR(C471="",C471="維持管理費："),"",IF(C469="施設管理者：",A469+1,A465+1)))</f>
        <v/>
      </c>
    </row>
    <row r="472" spans="1:1" x14ac:dyDescent="0.45">
      <c r="A472" t="str">
        <f>IF($C472="施設管理者：",IF($D472="","",(COUNTIF($C$12:C472,"施設管理者：")+INT(MAX('使用不可（記載例）（諸油脂）'!$A:$A)/100))*100),IF(OR(C472="",C472="維持管理費："),"",IF(C470="施設管理者：",A470+1,A466+1)))</f>
        <v/>
      </c>
    </row>
    <row r="473" spans="1:1" x14ac:dyDescent="0.45">
      <c r="A473" t="str">
        <f>IF($C473="施設管理者：",IF($D473="","",(COUNTIF($C$12:C473,"施設管理者：")+INT(MAX('使用不可（記載例）（諸油脂）'!$A:$A)/100))*100),IF(OR(C473="",C473="維持管理費："),"",IF(C471="施設管理者：",A471+1,A467+1)))</f>
        <v/>
      </c>
    </row>
    <row r="474" spans="1:1" x14ac:dyDescent="0.45">
      <c r="A474" t="str">
        <f>IF($C474="施設管理者：",IF($D474="","",(COUNTIF($C$12:C474,"施設管理者：")+INT(MAX('使用不可（記載例）（諸油脂）'!$A:$A)/100))*100),IF(OR(C474="",C474="維持管理費："),"",IF(C472="施設管理者：",A472+1,A468+1)))</f>
        <v/>
      </c>
    </row>
    <row r="475" spans="1:1" x14ac:dyDescent="0.45">
      <c r="A475" t="str">
        <f>IF($C475="施設管理者：",IF($D475="","",(COUNTIF($C$12:C475,"施設管理者：")+INT(MAX('使用不可（記載例）（諸油脂）'!$A:$A)/100))*100),IF(OR(C475="",C475="維持管理費："),"",IF(C473="施設管理者：",A473+1,A469+1)))</f>
        <v/>
      </c>
    </row>
    <row r="476" spans="1:1" x14ac:dyDescent="0.45">
      <c r="A476" t="str">
        <f>IF($C476="施設管理者：",IF($D476="","",(COUNTIF($C$12:C476,"施設管理者：")+INT(MAX('使用不可（記載例）（諸油脂）'!$A:$A)/100))*100),IF(OR(C476="",C476="維持管理費："),"",IF(C474="施設管理者：",A474+1,A470+1)))</f>
        <v/>
      </c>
    </row>
    <row r="477" spans="1:1" x14ac:dyDescent="0.45">
      <c r="A477" t="str">
        <f>IF($C477="施設管理者：",IF($D477="","",(COUNTIF($C$12:C477,"施設管理者：")+INT(MAX('使用不可（記載例）（諸油脂）'!$A:$A)/100))*100),IF(OR(C477="",C477="維持管理費："),"",IF(C475="施設管理者：",A475+1,A471+1)))</f>
        <v/>
      </c>
    </row>
    <row r="478" spans="1:1" x14ac:dyDescent="0.45">
      <c r="A478" t="str">
        <f>IF($C478="施設管理者：",IF($D478="","",(COUNTIF($C$12:C478,"施設管理者：")+INT(MAX('使用不可（記載例）（諸油脂）'!$A:$A)/100))*100),IF(OR(C478="",C478="維持管理費："),"",IF(C476="施設管理者：",A476+1,A472+1)))</f>
        <v/>
      </c>
    </row>
    <row r="479" spans="1:1" x14ac:dyDescent="0.45">
      <c r="A479" t="str">
        <f>IF($C479="施設管理者：",IF($D479="","",(COUNTIF($C$12:C479,"施設管理者：")+INT(MAX('使用不可（記載例）（諸油脂）'!$A:$A)/100))*100),IF(OR(C479="",C479="維持管理費："),"",IF(C477="施設管理者：",A477+1,A473+1)))</f>
        <v/>
      </c>
    </row>
    <row r="480" spans="1:1" x14ac:dyDescent="0.45">
      <c r="A480" t="str">
        <f>IF($C480="施設管理者：",IF($D480="","",(COUNTIF($C$12:C480,"施設管理者：")+INT(MAX('使用不可（記載例）（諸油脂）'!$A:$A)/100))*100),IF(OR(C480="",C480="維持管理費："),"",IF(C478="施設管理者：",A478+1,A474+1)))</f>
        <v/>
      </c>
    </row>
    <row r="481" spans="1:1" x14ac:dyDescent="0.45">
      <c r="A481" t="str">
        <f>IF($C481="施設管理者：",IF($D481="","",(COUNTIF($C$12:C481,"施設管理者：")+INT(MAX('使用不可（記載例）（諸油脂）'!$A:$A)/100))*100),IF(OR(C481="",C481="維持管理費："),"",IF(C479="施設管理者：",A479+1,A475+1)))</f>
        <v/>
      </c>
    </row>
    <row r="482" spans="1:1" x14ac:dyDescent="0.45">
      <c r="A482" t="str">
        <f>IF($C482="施設管理者：",IF($D482="","",(COUNTIF($C$12:C482,"施設管理者：")+INT(MAX('使用不可（記載例）（諸油脂）'!$A:$A)/100))*100),IF(OR(C482="",C482="維持管理費："),"",IF(C480="施設管理者：",A480+1,A476+1)))</f>
        <v/>
      </c>
    </row>
    <row r="483" spans="1:1" x14ac:dyDescent="0.45">
      <c r="A483" t="str">
        <f>IF($C483="施設管理者：",IF($D483="","",(COUNTIF($C$12:C483,"施設管理者：")+INT(MAX('使用不可（記載例）（諸油脂）'!$A:$A)/100))*100),IF(OR(C483="",C483="維持管理費："),"",IF(C481="施設管理者：",A481+1,A477+1)))</f>
        <v/>
      </c>
    </row>
    <row r="484" spans="1:1" x14ac:dyDescent="0.45">
      <c r="A484" t="str">
        <f>IF($C484="施設管理者：",IF($D484="","",(COUNTIF($C$12:C484,"施設管理者：")+INT(MAX('使用不可（記載例）（諸油脂）'!$A:$A)/100))*100),IF(OR(C484="",C484="維持管理費："),"",IF(C482="施設管理者：",A482+1,A478+1)))</f>
        <v/>
      </c>
    </row>
    <row r="485" spans="1:1" x14ac:dyDescent="0.45">
      <c r="A485" t="str">
        <f>IF($C485="施設管理者：",IF($D485="","",(COUNTIF($C$12:C485,"施設管理者：")+INT(MAX('使用不可（記載例）（諸油脂）'!$A:$A)/100))*100),IF(OR(C485="",C485="維持管理費："),"",IF(C483="施設管理者：",A483+1,A479+1)))</f>
        <v/>
      </c>
    </row>
    <row r="486" spans="1:1" x14ac:dyDescent="0.45">
      <c r="A486" t="str">
        <f>IF($C486="施設管理者：",IF($D486="","",(COUNTIF($C$12:C486,"施設管理者：")+INT(MAX('使用不可（記載例）（諸油脂）'!$A:$A)/100))*100),IF(OR(C486="",C486="維持管理費："),"",IF(C484="施設管理者：",A484+1,A480+1)))</f>
        <v/>
      </c>
    </row>
    <row r="487" spans="1:1" x14ac:dyDescent="0.45">
      <c r="A487" t="str">
        <f>IF($C487="施設管理者：",IF($D487="","",(COUNTIF($C$12:C487,"施設管理者：")+INT(MAX('使用不可（記載例）（諸油脂）'!$A:$A)/100))*100),IF(OR(C487="",C487="維持管理費："),"",IF(C485="施設管理者：",A485+1,A481+1)))</f>
        <v/>
      </c>
    </row>
    <row r="488" spans="1:1" x14ac:dyDescent="0.45">
      <c r="A488" t="str">
        <f>IF($C488="施設管理者：",IF($D488="","",(COUNTIF($C$12:C488,"施設管理者：")+INT(MAX('使用不可（記載例）（諸油脂）'!$A:$A)/100))*100),IF(OR(C488="",C488="維持管理費："),"",IF(C486="施設管理者：",A486+1,A482+1)))</f>
        <v/>
      </c>
    </row>
    <row r="489" spans="1:1" x14ac:dyDescent="0.45">
      <c r="A489" t="str">
        <f>IF($C489="施設管理者：",IF($D489="","",(COUNTIF($C$12:C489,"施設管理者：")+INT(MAX('使用不可（記載例）（諸油脂）'!$A:$A)/100))*100),IF(OR(C489="",C489="維持管理費："),"",IF(C487="施設管理者：",A487+1,A483+1)))</f>
        <v/>
      </c>
    </row>
    <row r="490" spans="1:1" x14ac:dyDescent="0.45">
      <c r="A490" t="str">
        <f>IF($C490="施設管理者：",IF($D490="","",(COUNTIF($C$12:C490,"施設管理者：")+INT(MAX('使用不可（記載例）（諸油脂）'!$A:$A)/100))*100),IF(OR(C490="",C490="維持管理費："),"",IF(C488="施設管理者：",A488+1,A484+1)))</f>
        <v/>
      </c>
    </row>
    <row r="491" spans="1:1" x14ac:dyDescent="0.45">
      <c r="A491" t="str">
        <f>IF($C491="施設管理者：",IF($D491="","",(COUNTIF($C$12:C491,"施設管理者：")+INT(MAX('使用不可（記載例）（諸油脂）'!$A:$A)/100))*100),IF(OR(C491="",C491="維持管理費："),"",IF(C489="施設管理者：",A489+1,A485+1)))</f>
        <v/>
      </c>
    </row>
    <row r="492" spans="1:1" x14ac:dyDescent="0.45">
      <c r="A492" t="str">
        <f>IF($C492="施設管理者：",IF($D492="","",(COUNTIF($C$12:C492,"施設管理者：")+INT(MAX('使用不可（記載例）（諸油脂）'!$A:$A)/100))*100),IF(OR(C492="",C492="維持管理費："),"",IF(C490="施設管理者：",A490+1,A486+1)))</f>
        <v/>
      </c>
    </row>
    <row r="493" spans="1:1" x14ac:dyDescent="0.45">
      <c r="A493" t="str">
        <f>IF($C493="施設管理者：",IF($D493="","",(COUNTIF($C$12:C493,"施設管理者：")+INT(MAX('使用不可（記載例）（諸油脂）'!$A:$A)/100))*100),IF(OR(C493="",C493="維持管理費："),"",IF(C491="施設管理者：",A491+1,A487+1)))</f>
        <v/>
      </c>
    </row>
    <row r="494" spans="1:1" x14ac:dyDescent="0.45">
      <c r="A494" t="str">
        <f>IF($C494="施設管理者：",IF($D494="","",(COUNTIF($C$12:C494,"施設管理者：")+INT(MAX('使用不可（記載例）（諸油脂）'!$A:$A)/100))*100),IF(OR(C494="",C494="維持管理費："),"",IF(C492="施設管理者：",A492+1,A488+1)))</f>
        <v/>
      </c>
    </row>
    <row r="495" spans="1:1" x14ac:dyDescent="0.45">
      <c r="A495" t="str">
        <f>IF($C495="施設管理者：",IF($D495="","",(COUNTIF($C$12:C495,"施設管理者：")+INT(MAX('使用不可（記載例）（諸油脂）'!$A:$A)/100))*100),IF(OR(C495="",C495="維持管理費："),"",IF(C493="施設管理者：",A493+1,A489+1)))</f>
        <v/>
      </c>
    </row>
    <row r="496" spans="1:1" x14ac:dyDescent="0.45">
      <c r="A496" t="str">
        <f>IF($C496="施設管理者：",IF($D496="","",(COUNTIF($C$12:C496,"施設管理者：")+INT(MAX('使用不可（記載例）（諸油脂）'!$A:$A)/100))*100),IF(OR(C496="",C496="維持管理費："),"",IF(C494="施設管理者：",A494+1,A490+1)))</f>
        <v/>
      </c>
    </row>
    <row r="497" spans="1:1" x14ac:dyDescent="0.45">
      <c r="A497" t="str">
        <f>IF($C497="施設管理者：",IF($D497="","",(COUNTIF($C$12:C497,"施設管理者：")+INT(MAX('使用不可（記載例）（諸油脂）'!$A:$A)/100))*100),IF(OR(C497="",C497="維持管理費："),"",IF(C495="施設管理者：",A495+1,A491+1)))</f>
        <v/>
      </c>
    </row>
    <row r="498" spans="1:1" x14ac:dyDescent="0.45">
      <c r="A498" t="str">
        <f>IF($C498="施設管理者：",IF($D498="","",(COUNTIF($C$12:C498,"施設管理者：")+INT(MAX('使用不可（記載例）（諸油脂）'!$A:$A)/100))*100),IF(OR(C498="",C498="維持管理費："),"",IF(C496="施設管理者：",A496+1,A492+1)))</f>
        <v/>
      </c>
    </row>
    <row r="499" spans="1:1" x14ac:dyDescent="0.45">
      <c r="A499" t="str">
        <f>IF($C499="施設管理者：",IF($D499="","",(COUNTIF($C$12:C499,"施設管理者：")+INT(MAX('使用不可（記載例）（諸油脂）'!$A:$A)/100))*100),IF(OR(C499="",C499="維持管理費："),"",IF(C497="施設管理者：",A497+1,A493+1)))</f>
        <v/>
      </c>
    </row>
    <row r="500" spans="1:1" x14ac:dyDescent="0.45">
      <c r="A500" t="str">
        <f>IF($C500="施設管理者：",IF($D500="","",(COUNTIF($C$12:C500,"施設管理者：")+INT(MAX('使用不可（記載例）（諸油脂）'!$A:$A)/100))*100),IF(OR(C500="",C500="維持管理費："),"",IF(C498="施設管理者：",A498+1,A494+1)))</f>
        <v/>
      </c>
    </row>
    <row r="501" spans="1:1" x14ac:dyDescent="0.45">
      <c r="A501" t="str">
        <f>IF($C501="施設管理者：",IF($D501="","",(COUNTIF($C$12:C501,"施設管理者：")+INT(MAX('使用不可（記載例）（諸油脂）'!$A:$A)/100))*100),IF(OR(C501="",C501="維持管理費："),"",IF(C499="施設管理者：",A499+1,A495+1)))</f>
        <v/>
      </c>
    </row>
    <row r="502" spans="1:1" x14ac:dyDescent="0.45">
      <c r="A502" t="str">
        <f>IF($C502="施設管理者：",IF($D502="","",(COUNTIF($C$12:C502,"施設管理者：")+INT(MAX('使用不可（記載例）（諸油脂）'!$A:$A)/100))*100),IF(OR(C502="",C502="維持管理費："),"",IF(C500="施設管理者：",A500+1,A496+1)))</f>
        <v/>
      </c>
    </row>
    <row r="503" spans="1:1" x14ac:dyDescent="0.45">
      <c r="A503" t="str">
        <f>IF($C503="施設管理者：",IF($D503="","",(COUNTIF($C$12:C503,"施設管理者：")+INT(MAX('使用不可（記載例）（諸油脂）'!$A:$A)/100))*100),IF(OR(C503="",C503="維持管理費："),"",IF(C501="施設管理者：",A501+1,A497+1)))</f>
        <v/>
      </c>
    </row>
    <row r="504" spans="1:1" x14ac:dyDescent="0.45">
      <c r="A504" t="str">
        <f>IF($C504="施設管理者：",IF($D504="","",(COUNTIF($C$12:C504,"施設管理者：")+INT(MAX('使用不可（記載例）（諸油脂）'!$A:$A)/100))*100),IF(OR(C504="",C504="維持管理費："),"",IF(C502="施設管理者：",A502+1,A498+1)))</f>
        <v/>
      </c>
    </row>
    <row r="505" spans="1:1" x14ac:dyDescent="0.45">
      <c r="A505" t="str">
        <f>IF($C505="施設管理者：",IF($D505="","",(COUNTIF($C$12:C505,"施設管理者：")+INT(MAX('使用不可（記載例）（諸油脂）'!$A:$A)/100))*100),IF(OR(C505="",C505="維持管理費："),"",IF(C503="施設管理者：",A503+1,A499+1)))</f>
        <v/>
      </c>
    </row>
    <row r="506" spans="1:1" x14ac:dyDescent="0.45">
      <c r="A506" t="str">
        <f>IF($C506="施設管理者：",IF($D506="","",(COUNTIF($C$12:C506,"施設管理者：")+INT(MAX('使用不可（記載例）（諸油脂）'!$A:$A)/100))*100),IF(OR(C506="",C506="維持管理費："),"",IF(C504="施設管理者：",A504+1,A500+1)))</f>
        <v/>
      </c>
    </row>
    <row r="507" spans="1:1" x14ac:dyDescent="0.45">
      <c r="A507" t="str">
        <f>IF($C507="施設管理者：",IF($D507="","",(COUNTIF($C$12:C507,"施設管理者：")+INT(MAX('使用不可（記載例）（諸油脂）'!$A:$A)/100))*100),IF(OR(C507="",C507="維持管理費："),"",IF(C505="施設管理者：",A505+1,A501+1)))</f>
        <v/>
      </c>
    </row>
    <row r="508" spans="1:1" x14ac:dyDescent="0.45">
      <c r="A508" t="str">
        <f>IF($C508="施設管理者：",IF($D508="","",(COUNTIF($C$12:C508,"施設管理者：")+INT(MAX('使用不可（記載例）（諸油脂）'!$A:$A)/100))*100),IF(OR(C508="",C508="維持管理費："),"",IF(C506="施設管理者：",A506+1,A502+1)))</f>
        <v/>
      </c>
    </row>
    <row r="509" spans="1:1" x14ac:dyDescent="0.45">
      <c r="A509" t="str">
        <f>IF($C509="施設管理者：",IF($D509="","",(COUNTIF($C$12:C509,"施設管理者：")+INT(MAX('使用不可（記載例）（諸油脂）'!$A:$A)/100))*100),IF(OR(C509="",C509="維持管理費："),"",IF(C507="施設管理者：",A507+1,A503+1)))</f>
        <v/>
      </c>
    </row>
    <row r="510" spans="1:1" x14ac:dyDescent="0.45">
      <c r="A510" t="str">
        <f>IF($C510="施設管理者：",IF($D510="","",(COUNTIF($C$12:C510,"施設管理者：")+INT(MAX('使用不可（記載例）（諸油脂）'!$A:$A)/100))*100),IF(OR(C510="",C510="維持管理費："),"",IF(C508="施設管理者：",A508+1,A504+1)))</f>
        <v/>
      </c>
    </row>
    <row r="511" spans="1:1" x14ac:dyDescent="0.45">
      <c r="A511" t="str">
        <f>IF($C511="施設管理者：",IF($D511="","",(COUNTIF($C$12:C511,"施設管理者：")+INT(MAX('使用不可（記載例）（諸油脂）'!$A:$A)/100))*100),IF(OR(C511="",C511="維持管理費："),"",IF(C509="施設管理者：",A509+1,A505+1)))</f>
        <v/>
      </c>
    </row>
    <row r="512" spans="1:1" x14ac:dyDescent="0.45">
      <c r="A512" t="str">
        <f>IF($C512="施設管理者：",IF($D512="","",(COUNTIF($C$12:C512,"施設管理者：")+INT(MAX('使用不可（記載例）（諸油脂）'!$A:$A)/100))*100),IF(OR(C512="",C512="維持管理費："),"",IF(C510="施設管理者：",A510+1,A506+1)))</f>
        <v/>
      </c>
    </row>
    <row r="513" spans="1:1" x14ac:dyDescent="0.45">
      <c r="A513" t="str">
        <f>IF($C513="施設管理者：",IF($D513="","",(COUNTIF($C$12:C513,"施設管理者：")+INT(MAX('使用不可（記載例）（諸油脂）'!$A:$A)/100))*100),IF(OR(C513="",C513="維持管理費："),"",IF(C511="施設管理者：",A511+1,A507+1)))</f>
        <v/>
      </c>
    </row>
    <row r="514" spans="1:1" x14ac:dyDescent="0.45">
      <c r="A514" t="str">
        <f>IF($C514="施設管理者：",IF($D514="","",(COUNTIF($C$12:C514,"施設管理者：")+INT(MAX('使用不可（記載例）（諸油脂）'!$A:$A)/100))*100),IF(OR(C514="",C514="維持管理費："),"",IF(C512="施設管理者：",A512+1,A508+1)))</f>
        <v/>
      </c>
    </row>
    <row r="515" spans="1:1" x14ac:dyDescent="0.45">
      <c r="A515" t="str">
        <f>IF($C515="施設管理者：",IF($D515="","",(COUNTIF($C$12:C515,"施設管理者：")+INT(MAX('使用不可（記載例）（諸油脂）'!$A:$A)/100))*100),IF(OR(C515="",C515="維持管理費："),"",IF(C513="施設管理者：",A513+1,A509+1)))</f>
        <v/>
      </c>
    </row>
    <row r="516" spans="1:1" x14ac:dyDescent="0.45">
      <c r="A516" t="str">
        <f>IF($C516="施設管理者：",IF($D516="","",(COUNTIF($C$12:C516,"施設管理者：")+INT(MAX('使用不可（記載例）（諸油脂）'!$A:$A)/100))*100),IF(OR(C516="",C516="維持管理費："),"",IF(C514="施設管理者：",A514+1,A510+1)))</f>
        <v/>
      </c>
    </row>
    <row r="517" spans="1:1" x14ac:dyDescent="0.45">
      <c r="A517" t="str">
        <f>IF($C517="施設管理者：",IF($D517="","",(COUNTIF($C$12:C517,"施設管理者：")+INT(MAX('使用不可（記載例）（諸油脂）'!$A:$A)/100))*100),IF(OR(C517="",C517="維持管理費："),"",IF(C515="施設管理者：",A515+1,A511+1)))</f>
        <v/>
      </c>
    </row>
    <row r="518" spans="1:1" x14ac:dyDescent="0.45">
      <c r="A518" t="str">
        <f>IF($C518="施設管理者：",IF($D518="","",(COUNTIF($C$12:C518,"施設管理者：")+INT(MAX('使用不可（記載例）（諸油脂）'!$A:$A)/100))*100),IF(OR(C518="",C518="維持管理費："),"",IF(C516="施設管理者：",A516+1,A512+1)))</f>
        <v/>
      </c>
    </row>
    <row r="519" spans="1:1" x14ac:dyDescent="0.45">
      <c r="A519" t="str">
        <f>IF($C519="施設管理者：",IF($D519="","",(COUNTIF($C$12:C519,"施設管理者：")+INT(MAX('使用不可（記載例）（諸油脂）'!$A:$A)/100))*100),IF(OR(C519="",C519="維持管理費："),"",IF(C517="施設管理者：",A517+1,A513+1)))</f>
        <v/>
      </c>
    </row>
    <row r="520" spans="1:1" x14ac:dyDescent="0.45">
      <c r="A520" t="str">
        <f>IF($C520="施設管理者：",IF($D520="","",(COUNTIF($C$12:C520,"施設管理者：")+INT(MAX('使用不可（記載例）（諸油脂）'!$A:$A)/100))*100),IF(OR(C520="",C520="維持管理費："),"",IF(C518="施設管理者：",A518+1,A514+1)))</f>
        <v/>
      </c>
    </row>
    <row r="521" spans="1:1" x14ac:dyDescent="0.45">
      <c r="A521" t="str">
        <f>IF($C521="施設管理者：",IF($D521="","",(COUNTIF($C$12:C521,"施設管理者：")+INT(MAX('使用不可（記載例）（諸油脂）'!$A:$A)/100))*100),IF(OR(C521="",C521="維持管理費："),"",IF(C519="施設管理者：",A519+1,A515+1)))</f>
        <v/>
      </c>
    </row>
    <row r="522" spans="1:1" x14ac:dyDescent="0.45">
      <c r="A522" t="str">
        <f>IF($C522="施設管理者：",IF($D522="","",(COUNTIF($C$12:C522,"施設管理者：")+INT(MAX('使用不可（記載例）（諸油脂）'!$A:$A)/100))*100),IF(OR(C522="",C522="維持管理費："),"",IF(C520="施設管理者：",A520+1,A516+1)))</f>
        <v/>
      </c>
    </row>
    <row r="523" spans="1:1" x14ac:dyDescent="0.45">
      <c r="A523" t="str">
        <f>IF($C523="施設管理者：",IF($D523="","",(COUNTIF($C$12:C523,"施設管理者：")+INT(MAX('使用不可（記載例）（諸油脂）'!$A:$A)/100))*100),IF(OR(C523="",C523="維持管理費："),"",IF(C521="施設管理者：",A521+1,A517+1)))</f>
        <v/>
      </c>
    </row>
    <row r="524" spans="1:1" x14ac:dyDescent="0.45">
      <c r="A524" t="str">
        <f>IF($C524="施設管理者：",IF($D524="","",(COUNTIF($C$12:C524,"施設管理者：")+INT(MAX('使用不可（記載例）（諸油脂）'!$A:$A)/100))*100),IF(OR(C524="",C524="維持管理費："),"",IF(C522="施設管理者：",A522+1,A518+1)))</f>
        <v/>
      </c>
    </row>
    <row r="525" spans="1:1" x14ac:dyDescent="0.45">
      <c r="A525" t="str">
        <f>IF($C525="施設管理者：",IF($D525="","",(COUNTIF($C$12:C525,"施設管理者：")+INT(MAX('使用不可（記載例）（諸油脂）'!$A:$A)/100))*100),IF(OR(C525="",C525="維持管理費："),"",IF(C523="施設管理者：",A523+1,A519+1)))</f>
        <v/>
      </c>
    </row>
    <row r="526" spans="1:1" x14ac:dyDescent="0.45">
      <c r="A526" t="str">
        <f>IF($C526="施設管理者：",IF($D526="","",(COUNTIF($C$12:C526,"施設管理者：")+INT(MAX('使用不可（記載例）（諸油脂）'!$A:$A)/100))*100),IF(OR(C526="",C526="維持管理費："),"",IF(C524="施設管理者：",A524+1,A520+1)))</f>
        <v/>
      </c>
    </row>
    <row r="527" spans="1:1" x14ac:dyDescent="0.45">
      <c r="A527" t="str">
        <f>IF($C527="施設管理者：",IF($D527="","",(COUNTIF($C$12:C527,"施設管理者：")+INT(MAX('使用不可（記載例）（諸油脂）'!$A:$A)/100))*100),IF(OR(C527="",C527="維持管理費："),"",IF(C525="施設管理者：",A525+1,A521+1)))</f>
        <v/>
      </c>
    </row>
    <row r="528" spans="1:1" x14ac:dyDescent="0.45">
      <c r="A528" t="str">
        <f>IF($C528="施設管理者：",IF($D528="","",(COUNTIF($C$12:C528,"施設管理者：")+INT(MAX('使用不可（記載例）（諸油脂）'!$A:$A)/100))*100),IF(OR(C528="",C528="維持管理費："),"",IF(C526="施設管理者：",A526+1,A522+1)))</f>
        <v/>
      </c>
    </row>
    <row r="529" spans="1:1" x14ac:dyDescent="0.45">
      <c r="A529" t="str">
        <f>IF($C529="施設管理者：",IF($D529="","",(COUNTIF($C$12:C529,"施設管理者：")+INT(MAX('使用不可（記載例）（諸油脂）'!$A:$A)/100))*100),IF(OR(C529="",C529="維持管理費："),"",IF(C527="施設管理者：",A527+1,A523+1)))</f>
        <v/>
      </c>
    </row>
    <row r="530" spans="1:1" x14ac:dyDescent="0.45">
      <c r="A530" t="str">
        <f>IF($C530="施設管理者：",IF($D530="","",(COUNTIF($C$12:C530,"施設管理者：")+INT(MAX('使用不可（記載例）（諸油脂）'!$A:$A)/100))*100),IF(OR(C530="",C530="維持管理費："),"",IF(C528="施設管理者：",A528+1,A524+1)))</f>
        <v/>
      </c>
    </row>
    <row r="531" spans="1:1" x14ac:dyDescent="0.45">
      <c r="A531" t="str">
        <f>IF($C531="施設管理者：",IF($D531="","",(COUNTIF($C$12:C531,"施設管理者：")+INT(MAX('使用不可（記載例）（諸油脂）'!$A:$A)/100))*100),IF(OR(C531="",C531="維持管理費："),"",IF(C529="施設管理者：",A529+1,A525+1)))</f>
        <v/>
      </c>
    </row>
    <row r="532" spans="1:1" x14ac:dyDescent="0.45">
      <c r="A532" t="str">
        <f>IF($C532="施設管理者：",IF($D532="","",(COUNTIF($C$12:C532,"施設管理者：")+INT(MAX('使用不可（記載例）（諸油脂）'!$A:$A)/100))*100),IF(OR(C532="",C532="維持管理費："),"",IF(C530="施設管理者：",A530+1,A526+1)))</f>
        <v/>
      </c>
    </row>
    <row r="533" spans="1:1" x14ac:dyDescent="0.45">
      <c r="A533" t="str">
        <f>IF($C533="施設管理者：",IF($D533="","",(COUNTIF($C$12:C533,"施設管理者：")+INT(MAX('使用不可（記載例）（諸油脂）'!$A:$A)/100))*100),IF(OR(C533="",C533="維持管理費："),"",IF(C531="施設管理者：",A531+1,A527+1)))</f>
        <v/>
      </c>
    </row>
    <row r="534" spans="1:1" x14ac:dyDescent="0.45">
      <c r="A534" t="str">
        <f>IF($C534="施設管理者：",IF($D534="","",(COUNTIF($C$12:C534,"施設管理者：")+INT(MAX('使用不可（記載例）（諸油脂）'!$A:$A)/100))*100),IF(OR(C534="",C534="維持管理費："),"",IF(C532="施設管理者：",A532+1,A528+1)))</f>
        <v/>
      </c>
    </row>
    <row r="535" spans="1:1" x14ac:dyDescent="0.45">
      <c r="A535" t="str">
        <f>IF($C535="施設管理者：",IF($D535="","",(COUNTIF($C$12:C535,"施設管理者：")+INT(MAX('使用不可（記載例）（諸油脂）'!$A:$A)/100))*100),IF(OR(C535="",C535="維持管理費："),"",IF(C533="施設管理者：",A533+1,A529+1)))</f>
        <v/>
      </c>
    </row>
    <row r="536" spans="1:1" x14ac:dyDescent="0.45">
      <c r="A536" t="str">
        <f>IF($C536="施設管理者：",IF($D536="","",(COUNTIF($C$12:C536,"施設管理者：")+INT(MAX('使用不可（記載例）（諸油脂）'!$A:$A)/100))*100),IF(OR(C536="",C536="維持管理費："),"",IF(C534="施設管理者：",A534+1,A530+1)))</f>
        <v/>
      </c>
    </row>
    <row r="537" spans="1:1" x14ac:dyDescent="0.45">
      <c r="A537" t="str">
        <f>IF($C537="施設管理者：",IF($D537="","",(COUNTIF($C$12:C537,"施設管理者：")+INT(MAX('使用不可（記載例）（諸油脂）'!$A:$A)/100))*100),IF(OR(C537="",C537="維持管理費："),"",IF(C535="施設管理者：",A535+1,A531+1)))</f>
        <v/>
      </c>
    </row>
    <row r="538" spans="1:1" x14ac:dyDescent="0.45">
      <c r="A538" t="str">
        <f>IF($C538="施設管理者：",IF($D538="","",(COUNTIF($C$12:C538,"施設管理者：")+INT(MAX('使用不可（記載例）（諸油脂）'!$A:$A)/100))*100),IF(OR(C538="",C538="維持管理費："),"",IF(C536="施設管理者：",A536+1,A532+1)))</f>
        <v/>
      </c>
    </row>
    <row r="539" spans="1:1" x14ac:dyDescent="0.45">
      <c r="A539" t="str">
        <f>IF($C539="施設管理者：",IF($D539="","",(COUNTIF($C$12:C539,"施設管理者：")+INT(MAX('使用不可（記載例）（諸油脂）'!$A:$A)/100))*100),IF(OR(C539="",C539="維持管理費："),"",IF(C537="施設管理者：",A537+1,A533+1)))</f>
        <v/>
      </c>
    </row>
    <row r="540" spans="1:1" x14ac:dyDescent="0.45">
      <c r="A540" t="str">
        <f>IF($C540="施設管理者：",IF($D540="","",(COUNTIF($C$12:C540,"施設管理者：")+INT(MAX('使用不可（記載例）（諸油脂）'!$A:$A)/100))*100),IF(OR(C540="",C540="維持管理費："),"",IF(C538="施設管理者：",A538+1,A534+1)))</f>
        <v/>
      </c>
    </row>
    <row r="541" spans="1:1" x14ac:dyDescent="0.45">
      <c r="A541" t="str">
        <f>IF($C541="施設管理者：",IF($D541="","",(COUNTIF($C$12:C541,"施設管理者：")+INT(MAX('使用不可（記載例）（諸油脂）'!$A:$A)/100))*100),IF(OR(C541="",C541="維持管理費："),"",IF(C539="施設管理者：",A539+1,A535+1)))</f>
        <v/>
      </c>
    </row>
    <row r="542" spans="1:1" x14ac:dyDescent="0.45">
      <c r="A542" t="str">
        <f>IF($C542="施設管理者：",IF($D542="","",(COUNTIF($C$12:C542,"施設管理者：")+INT(MAX('使用不可（記載例）（諸油脂）'!$A:$A)/100))*100),IF(OR(C542="",C542="維持管理費："),"",IF(C540="施設管理者：",A540+1,A536+1)))</f>
        <v/>
      </c>
    </row>
    <row r="543" spans="1:1" x14ac:dyDescent="0.45">
      <c r="A543" t="str">
        <f>IF($C543="施設管理者：",IF($D543="","",(COUNTIF($C$12:C543,"施設管理者：")+INT(MAX('使用不可（記載例）（諸油脂）'!$A:$A)/100))*100),IF(OR(C543="",C543="維持管理費："),"",IF(C541="施設管理者：",A541+1,A537+1)))</f>
        <v/>
      </c>
    </row>
    <row r="544" spans="1:1" x14ac:dyDescent="0.45">
      <c r="A544" t="str">
        <f>IF($C544="施設管理者：",IF($D544="","",(COUNTIF($C$12:C544,"施設管理者：")+INT(MAX('使用不可（記載例）（諸油脂）'!$A:$A)/100))*100),IF(OR(C544="",C544="維持管理費："),"",IF(C542="施設管理者：",A542+1,A538+1)))</f>
        <v/>
      </c>
    </row>
    <row r="545" spans="1:1" x14ac:dyDescent="0.45">
      <c r="A545" t="str">
        <f>IF($C545="施設管理者：",IF($D545="","",(COUNTIF($C$12:C545,"施設管理者：")+INT(MAX('使用不可（記載例）（諸油脂）'!$A:$A)/100))*100),IF(OR(C545="",C545="維持管理費："),"",IF(C543="施設管理者：",A543+1,A539+1)))</f>
        <v/>
      </c>
    </row>
    <row r="546" spans="1:1" x14ac:dyDescent="0.45">
      <c r="A546" t="str">
        <f>IF($C546="施設管理者：",IF($D546="","",(COUNTIF($C$12:C546,"施設管理者：")+INT(MAX('使用不可（記載例）（諸油脂）'!$A:$A)/100))*100),IF(OR(C546="",C546="維持管理費："),"",IF(C544="施設管理者：",A544+1,A540+1)))</f>
        <v/>
      </c>
    </row>
    <row r="547" spans="1:1" x14ac:dyDescent="0.45">
      <c r="A547" t="str">
        <f>IF($C547="施設管理者：",IF($D547="","",(COUNTIF($C$12:C547,"施設管理者：")+INT(MAX('使用不可（記載例）（諸油脂）'!$A:$A)/100))*100),IF(OR(C547="",C547="維持管理費："),"",IF(C545="施設管理者：",A545+1,A541+1)))</f>
        <v/>
      </c>
    </row>
    <row r="548" spans="1:1" x14ac:dyDescent="0.45">
      <c r="A548" t="str">
        <f>IF($C548="施設管理者：",IF($D548="","",(COUNTIF($C$12:C548,"施設管理者：")+INT(MAX('使用不可（記載例）（諸油脂）'!$A:$A)/100))*100),IF(OR(C548="",C548="維持管理費："),"",IF(C546="施設管理者：",A546+1,A542+1)))</f>
        <v/>
      </c>
    </row>
    <row r="549" spans="1:1" x14ac:dyDescent="0.45">
      <c r="A549" t="str">
        <f>IF($C549="施設管理者：",IF($D549="","",(COUNTIF($C$12:C549,"施設管理者：")+INT(MAX('使用不可（記載例）（諸油脂）'!$A:$A)/100))*100),IF(OR(C549="",C549="維持管理費："),"",IF(C547="施設管理者：",A547+1,A543+1)))</f>
        <v/>
      </c>
    </row>
    <row r="550" spans="1:1" x14ac:dyDescent="0.45">
      <c r="A550" t="str">
        <f>IF($C550="施設管理者：",IF($D550="","",(COUNTIF($C$12:C550,"施設管理者：")+INT(MAX('使用不可（記載例）（諸油脂）'!$A:$A)/100))*100),IF(OR(C550="",C550="維持管理費："),"",IF(C548="施設管理者：",A548+1,A544+1)))</f>
        <v/>
      </c>
    </row>
    <row r="551" spans="1:1" x14ac:dyDescent="0.45">
      <c r="A551" t="str">
        <f>IF($C551="施設管理者：",IF($D551="","",(COUNTIF($C$12:C551,"施設管理者：")+INT(MAX('使用不可（記載例）（諸油脂）'!$A:$A)/100))*100),IF(OR(C551="",C551="維持管理費："),"",IF(C549="施設管理者：",A549+1,A545+1)))</f>
        <v/>
      </c>
    </row>
    <row r="552" spans="1:1" x14ac:dyDescent="0.45">
      <c r="A552" t="str">
        <f>IF($C552="施設管理者：",IF($D552="","",(COUNTIF($C$12:C552,"施設管理者：")+INT(MAX('使用不可（記載例）（諸油脂）'!$A:$A)/100))*100),IF(OR(C552="",C552="維持管理費："),"",IF(C550="施設管理者：",A550+1,A546+1)))</f>
        <v/>
      </c>
    </row>
    <row r="553" spans="1:1" x14ac:dyDescent="0.45">
      <c r="A553" t="str">
        <f>IF($C553="施設管理者：",IF($D553="","",(COUNTIF($C$12:C553,"施設管理者：")+INT(MAX('使用不可（記載例）（諸油脂）'!$A:$A)/100))*100),IF(OR(C553="",C553="維持管理費："),"",IF(C551="施設管理者：",A551+1,A547+1)))</f>
        <v/>
      </c>
    </row>
    <row r="554" spans="1:1" x14ac:dyDescent="0.45">
      <c r="A554" t="str">
        <f>IF($C554="施設管理者：",IF($D554="","",(COUNTIF($C$12:C554,"施設管理者：")+INT(MAX('使用不可（記載例）（諸油脂）'!$A:$A)/100))*100),IF(OR(C554="",C554="維持管理費："),"",IF(C552="施設管理者：",A552+1,A548+1)))</f>
        <v/>
      </c>
    </row>
    <row r="555" spans="1:1" x14ac:dyDescent="0.45">
      <c r="A555" t="str">
        <f>IF($C555="施設管理者：",IF($D555="","",(COUNTIF($C$12:C555,"施設管理者：")+INT(MAX('使用不可（記載例）（諸油脂）'!$A:$A)/100))*100),IF(OR(C555="",C555="維持管理費："),"",IF(C553="施設管理者：",A553+1,A549+1)))</f>
        <v/>
      </c>
    </row>
    <row r="556" spans="1:1" x14ac:dyDescent="0.45">
      <c r="A556" t="str">
        <f>IF($C556="施設管理者：",IF($D556="","",(COUNTIF($C$12:C556,"施設管理者：")+INT(MAX('使用不可（記載例）（諸油脂）'!$A:$A)/100))*100),IF(OR(C556="",C556="維持管理費："),"",IF(C554="施設管理者：",A554+1,A550+1)))</f>
        <v/>
      </c>
    </row>
    <row r="557" spans="1:1" x14ac:dyDescent="0.45">
      <c r="A557" t="str">
        <f>IF($C557="施設管理者：",IF($D557="","",(COUNTIF($C$12:C557,"施設管理者：")+INT(MAX('使用不可（記載例）（諸油脂）'!$A:$A)/100))*100),IF(OR(C557="",C557="維持管理費："),"",IF(C555="施設管理者：",A555+1,A551+1)))</f>
        <v/>
      </c>
    </row>
    <row r="558" spans="1:1" x14ac:dyDescent="0.45">
      <c r="A558" t="str">
        <f>IF($C558="施設管理者：",IF($D558="","",(COUNTIF($C$12:C558,"施設管理者：")+INT(MAX('使用不可（記載例）（諸油脂）'!$A:$A)/100))*100),IF(OR(C558="",C558="維持管理費："),"",IF(C556="施設管理者：",A556+1,A552+1)))</f>
        <v/>
      </c>
    </row>
    <row r="559" spans="1:1" x14ac:dyDescent="0.45">
      <c r="A559" t="str">
        <f>IF($C559="施設管理者：",IF($D559="","",(COUNTIF($C$12:C559,"施設管理者：")+INT(MAX('使用不可（記載例）（諸油脂）'!$A:$A)/100))*100),IF(OR(C559="",C559="維持管理費："),"",IF(C557="施設管理者：",A557+1,A553+1)))</f>
        <v/>
      </c>
    </row>
    <row r="560" spans="1:1" x14ac:dyDescent="0.45">
      <c r="A560" t="str">
        <f>IF($C560="施設管理者：",IF($D560="","",(COUNTIF($C$12:C560,"施設管理者：")+INT(MAX('使用不可（記載例）（諸油脂）'!$A:$A)/100))*100),IF(OR(C560="",C560="維持管理費："),"",IF(C558="施設管理者：",A558+1,A554+1)))</f>
        <v/>
      </c>
    </row>
    <row r="561" spans="1:1" x14ac:dyDescent="0.45">
      <c r="A561" t="str">
        <f>IF($C561="施設管理者：",IF($D561="","",(COUNTIF($C$12:C561,"施設管理者：")+INT(MAX('使用不可（記載例）（諸油脂）'!$A:$A)/100))*100),IF(OR(C561="",C561="維持管理費："),"",IF(C559="施設管理者：",A559+1,A555+1)))</f>
        <v/>
      </c>
    </row>
    <row r="562" spans="1:1" x14ac:dyDescent="0.45">
      <c r="A562" t="str">
        <f>IF($C562="施設管理者：",IF($D562="","",(COUNTIF($C$12:C562,"施設管理者：")+INT(MAX('使用不可（記載例）（諸油脂）'!$A:$A)/100))*100),IF(OR(C562="",C562="維持管理費："),"",IF(C560="施設管理者：",A560+1,A556+1)))</f>
        <v/>
      </c>
    </row>
    <row r="563" spans="1:1" x14ac:dyDescent="0.45">
      <c r="A563" t="str">
        <f>IF($C563="施設管理者：",IF($D563="","",(COUNTIF($C$12:C563,"施設管理者：")+INT(MAX('使用不可（記載例）（諸油脂）'!$A:$A)/100))*100),IF(OR(C563="",C563="維持管理費："),"",IF(C561="施設管理者：",A561+1,A557+1)))</f>
        <v/>
      </c>
    </row>
    <row r="564" spans="1:1" x14ac:dyDescent="0.45">
      <c r="A564" t="str">
        <f>IF($C564="施設管理者：",IF($D564="","",(COUNTIF($C$12:C564,"施設管理者：")+INT(MAX('使用不可（記載例）（諸油脂）'!$A:$A)/100))*100),IF(OR(C564="",C564="維持管理費："),"",IF(C562="施設管理者：",A562+1,A558+1)))</f>
        <v/>
      </c>
    </row>
    <row r="565" spans="1:1" x14ac:dyDescent="0.45">
      <c r="A565" t="str">
        <f>IF($C565="施設管理者：",IF($D565="","",(COUNTIF($C$12:C565,"施設管理者：")+INT(MAX('使用不可（記載例）（諸油脂）'!$A:$A)/100))*100),IF(OR(C565="",C565="維持管理費："),"",IF(C563="施設管理者：",A563+1,A559+1)))</f>
        <v/>
      </c>
    </row>
    <row r="566" spans="1:1" x14ac:dyDescent="0.45">
      <c r="A566" t="str">
        <f>IF($C566="施設管理者：",IF($D566="","",(COUNTIF($C$12:C566,"施設管理者：")+INT(MAX('使用不可（記載例）（諸油脂）'!$A:$A)/100))*100),IF(OR(C566="",C566="維持管理費："),"",IF(C564="施設管理者：",A564+1,A560+1)))</f>
        <v/>
      </c>
    </row>
    <row r="567" spans="1:1" x14ac:dyDescent="0.45">
      <c r="A567" t="str">
        <f>IF($C567="施設管理者：",IF($D567="","",(COUNTIF($C$12:C567,"施設管理者：")+INT(MAX('使用不可（記載例）（諸油脂）'!$A:$A)/100))*100),IF(OR(C567="",C567="維持管理費："),"",IF(C565="施設管理者：",A565+1,A561+1)))</f>
        <v/>
      </c>
    </row>
    <row r="568" spans="1:1" x14ac:dyDescent="0.45">
      <c r="A568" t="str">
        <f>IF($C568="施設管理者：",IF($D568="","",(COUNTIF($C$12:C568,"施設管理者：")+INT(MAX('使用不可（記載例）（諸油脂）'!$A:$A)/100))*100),IF(OR(C568="",C568="維持管理費："),"",IF(C566="施設管理者：",A566+1,A562+1)))</f>
        <v/>
      </c>
    </row>
    <row r="569" spans="1:1" x14ac:dyDescent="0.45">
      <c r="A569" t="str">
        <f>IF($C569="施設管理者：",IF($D569="","",(COUNTIF($C$12:C569,"施設管理者：")+INT(MAX('使用不可（記載例）（諸油脂）'!$A:$A)/100))*100),IF(OR(C569="",C569="維持管理費："),"",IF(C567="施設管理者：",A567+1,A563+1)))</f>
        <v/>
      </c>
    </row>
    <row r="570" spans="1:1" x14ac:dyDescent="0.45">
      <c r="A570" t="str">
        <f>IF($C570="施設管理者：",IF($D570="","",(COUNTIF($C$12:C570,"施設管理者：")+INT(MAX('使用不可（記載例）（諸油脂）'!$A:$A)/100))*100),IF(OR(C570="",C570="維持管理費："),"",IF(C568="施設管理者：",A568+1,A564+1)))</f>
        <v/>
      </c>
    </row>
    <row r="571" spans="1:1" x14ac:dyDescent="0.45">
      <c r="A571" t="str">
        <f>IF($C571="施設管理者：",IF($D571="","",(COUNTIF($C$12:C571,"施設管理者：")+INT(MAX('使用不可（記載例）（諸油脂）'!$A:$A)/100))*100),IF(OR(C571="",C571="維持管理費："),"",IF(C569="施設管理者：",A569+1,A565+1)))</f>
        <v/>
      </c>
    </row>
    <row r="572" spans="1:1" x14ac:dyDescent="0.45">
      <c r="A572" t="str">
        <f>IF($C572="施設管理者：",IF($D572="","",(COUNTIF($C$12:C572,"施設管理者：")+INT(MAX('使用不可（記載例）（諸油脂）'!$A:$A)/100))*100),IF(OR(C572="",C572="維持管理費："),"",IF(C570="施設管理者：",A570+1,A566+1)))</f>
        <v/>
      </c>
    </row>
    <row r="573" spans="1:1" x14ac:dyDescent="0.45">
      <c r="A573" t="str">
        <f>IF($C573="施設管理者：",IF($D573="","",(COUNTIF($C$12:C573,"施設管理者：")+INT(MAX('使用不可（記載例）（諸油脂）'!$A:$A)/100))*100),IF(OR(C573="",C573="維持管理費："),"",IF(C571="施設管理者：",A571+1,A567+1)))</f>
        <v/>
      </c>
    </row>
    <row r="574" spans="1:1" x14ac:dyDescent="0.45">
      <c r="A574" t="str">
        <f>IF($C574="施設管理者：",IF($D574="","",(COUNTIF($C$12:C574,"施設管理者：")+INT(MAX('使用不可（記載例）（諸油脂）'!$A:$A)/100))*100),IF(OR(C574="",C574="維持管理費："),"",IF(C572="施設管理者：",A572+1,A568+1)))</f>
        <v/>
      </c>
    </row>
    <row r="575" spans="1:1" x14ac:dyDescent="0.45">
      <c r="A575" t="str">
        <f>IF($C575="施設管理者：",IF($D575="","",(COUNTIF($C$12:C575,"施設管理者：")+INT(MAX('使用不可（記載例）（諸油脂）'!$A:$A)/100))*100),IF(OR(C575="",C575="維持管理費："),"",IF(C573="施設管理者：",A573+1,A569+1)))</f>
        <v/>
      </c>
    </row>
    <row r="576" spans="1:1" x14ac:dyDescent="0.45">
      <c r="A576" t="str">
        <f>IF($C576="施設管理者：",IF($D576="","",(COUNTIF($C$12:C576,"施設管理者：")+INT(MAX('使用不可（記載例）（諸油脂）'!$A:$A)/100))*100),IF(OR(C576="",C576="維持管理費："),"",IF(C574="施設管理者：",A574+1,A570+1)))</f>
        <v/>
      </c>
    </row>
    <row r="577" spans="1:1" x14ac:dyDescent="0.45">
      <c r="A577" t="str">
        <f>IF($C577="施設管理者：",IF($D577="","",(COUNTIF($C$12:C577,"施設管理者：")+INT(MAX('使用不可（記載例）（諸油脂）'!$A:$A)/100))*100),IF(OR(C577="",C577="維持管理費："),"",IF(C575="施設管理者：",A575+1,A571+1)))</f>
        <v/>
      </c>
    </row>
    <row r="578" spans="1:1" x14ac:dyDescent="0.45">
      <c r="A578" t="str">
        <f>IF($C578="施設管理者：",IF($D578="","",(COUNTIF($C$12:C578,"施設管理者：")+INT(MAX('使用不可（記載例）（諸油脂）'!$A:$A)/100))*100),IF(OR(C578="",C578="維持管理費："),"",IF(C576="施設管理者：",A576+1,A572+1)))</f>
        <v/>
      </c>
    </row>
    <row r="579" spans="1:1" x14ac:dyDescent="0.45">
      <c r="A579" t="str">
        <f>IF($C579="施設管理者：",IF($D579="","",(COUNTIF($C$12:C579,"施設管理者：")+INT(MAX('使用不可（記載例）（諸油脂）'!$A:$A)/100))*100),IF(OR(C579="",C579="維持管理費："),"",IF(C577="施設管理者：",A577+1,A573+1)))</f>
        <v/>
      </c>
    </row>
    <row r="580" spans="1:1" x14ac:dyDescent="0.45">
      <c r="A580" t="str">
        <f>IF($C580="施設管理者：",IF($D580="","",(COUNTIF($C$12:C580,"施設管理者：")+INT(MAX('使用不可（記載例）（諸油脂）'!$A:$A)/100))*100),IF(OR(C580="",C580="維持管理費："),"",IF(C578="施設管理者：",A578+1,A574+1)))</f>
        <v/>
      </c>
    </row>
    <row r="581" spans="1:1" x14ac:dyDescent="0.45">
      <c r="A581" t="str">
        <f>IF($C581="施設管理者：",IF($D581="","",(COUNTIF($C$12:C581,"施設管理者：")+INT(MAX('使用不可（記載例）（諸油脂）'!$A:$A)/100))*100),IF(OR(C581="",C581="維持管理費："),"",IF(C579="施設管理者：",A579+1,A575+1)))</f>
        <v/>
      </c>
    </row>
    <row r="582" spans="1:1" x14ac:dyDescent="0.45">
      <c r="A582" t="str">
        <f>IF($C582="施設管理者：",IF($D582="","",(COUNTIF($C$12:C582,"施設管理者：")+INT(MAX('使用不可（記載例）（諸油脂）'!$A:$A)/100))*100),IF(OR(C582="",C582="維持管理費："),"",IF(C580="施設管理者：",A580+1,A576+1)))</f>
        <v/>
      </c>
    </row>
    <row r="583" spans="1:1" x14ac:dyDescent="0.45">
      <c r="A583" t="str">
        <f>IF($C583="施設管理者：",IF($D583="","",(COUNTIF($C$12:C583,"施設管理者：")+INT(MAX('使用不可（記載例）（諸油脂）'!$A:$A)/100))*100),IF(OR(C583="",C583="維持管理費："),"",IF(C581="施設管理者：",A581+1,A577+1)))</f>
        <v/>
      </c>
    </row>
    <row r="584" spans="1:1" x14ac:dyDescent="0.45">
      <c r="A584" t="str">
        <f>IF($C584="施設管理者：",IF($D584="","",(COUNTIF($C$12:C584,"施設管理者：")+INT(MAX('使用不可（記載例）（諸油脂）'!$A:$A)/100))*100),IF(OR(C584="",C584="維持管理費："),"",IF(C582="施設管理者：",A582+1,A578+1)))</f>
        <v/>
      </c>
    </row>
    <row r="585" spans="1:1" x14ac:dyDescent="0.45">
      <c r="A585" t="str">
        <f>IF($C585="施設管理者：",IF($D585="","",(COUNTIF($C$12:C585,"施設管理者：")+INT(MAX('使用不可（記載例）（諸油脂）'!$A:$A)/100))*100),IF(OR(C585="",C585="維持管理費："),"",IF(C583="施設管理者：",A583+1,A579+1)))</f>
        <v/>
      </c>
    </row>
    <row r="586" spans="1:1" x14ac:dyDescent="0.45">
      <c r="A586" t="str">
        <f>IF($C586="施設管理者：",IF($D586="","",(COUNTIF($C$12:C586,"施設管理者：")+INT(MAX('使用不可（記載例）（諸油脂）'!$A:$A)/100))*100),IF(OR(C586="",C586="維持管理費："),"",IF(C584="施設管理者：",A584+1,A580+1)))</f>
        <v/>
      </c>
    </row>
    <row r="587" spans="1:1" x14ac:dyDescent="0.45">
      <c r="A587" t="str">
        <f>IF($C587="施設管理者：",IF($D587="","",(COUNTIF($C$12:C587,"施設管理者：")+INT(MAX('使用不可（記載例）（諸油脂）'!$A:$A)/100))*100),IF(OR(C587="",C587="維持管理費："),"",IF(C585="施設管理者：",A585+1,A581+1)))</f>
        <v/>
      </c>
    </row>
    <row r="588" spans="1:1" x14ac:dyDescent="0.45">
      <c r="A588" t="str">
        <f>IF($C588="施設管理者：",IF($D588="","",(COUNTIF($C$12:C588,"施設管理者：")+INT(MAX('使用不可（記載例）（諸油脂）'!$A:$A)/100))*100),IF(OR(C588="",C588="維持管理費："),"",IF(C586="施設管理者：",A586+1,A582+1)))</f>
        <v/>
      </c>
    </row>
    <row r="589" spans="1:1" x14ac:dyDescent="0.45">
      <c r="A589" t="str">
        <f>IF($C589="施設管理者：",IF($D589="","",(COUNTIF($C$12:C589,"施設管理者：")+INT(MAX('使用不可（記載例）（諸油脂）'!$A:$A)/100))*100),IF(OR(C589="",C589="維持管理費："),"",IF(C587="施設管理者：",A587+1,A583+1)))</f>
        <v/>
      </c>
    </row>
    <row r="590" spans="1:1" x14ac:dyDescent="0.45">
      <c r="A590" t="str">
        <f>IF($C590="施設管理者：",IF($D590="","",(COUNTIF($C$12:C590,"施設管理者：")+INT(MAX('使用不可（記載例）（諸油脂）'!$A:$A)/100))*100),IF(OR(C590="",C590="維持管理費："),"",IF(C588="施設管理者：",A588+1,A584+1)))</f>
        <v/>
      </c>
    </row>
    <row r="591" spans="1:1" x14ac:dyDescent="0.45">
      <c r="A591" t="str">
        <f>IF($C591="施設管理者：",IF($D591="","",(COUNTIF($C$12:C591,"施設管理者：")+INT(MAX('使用不可（記載例）（諸油脂）'!$A:$A)/100))*100),IF(OR(C591="",C591="維持管理費："),"",IF(C589="施設管理者：",A589+1,A585+1)))</f>
        <v/>
      </c>
    </row>
    <row r="592" spans="1:1" x14ac:dyDescent="0.45">
      <c r="A592" t="str">
        <f>IF($C592="施設管理者：",IF($D592="","",(COUNTIF($C$12:C592,"施設管理者：")+INT(MAX('使用不可（記載例）（諸油脂）'!$A:$A)/100))*100),IF(OR(C592="",C592="維持管理費："),"",IF(C590="施設管理者：",A590+1,A586+1)))</f>
        <v/>
      </c>
    </row>
    <row r="593" spans="1:1" x14ac:dyDescent="0.45">
      <c r="A593" t="str">
        <f>IF($C593="施設管理者：",IF($D593="","",(COUNTIF($C$12:C593,"施設管理者：")+INT(MAX('使用不可（記載例）（諸油脂）'!$A:$A)/100))*100),IF(OR(C593="",C593="維持管理費："),"",IF(C591="施設管理者：",A591+1,A587+1)))</f>
        <v/>
      </c>
    </row>
    <row r="594" spans="1:1" x14ac:dyDescent="0.45">
      <c r="A594" t="str">
        <f>IF($C594="施設管理者：",IF($D594="","",(COUNTIF($C$12:C594,"施設管理者：")+INT(MAX('使用不可（記載例）（諸油脂）'!$A:$A)/100))*100),IF(OR(C594="",C594="維持管理費："),"",IF(C592="施設管理者：",A592+1,A588+1)))</f>
        <v/>
      </c>
    </row>
    <row r="595" spans="1:1" x14ac:dyDescent="0.45">
      <c r="A595" t="str">
        <f>IF($C595="施設管理者：",IF($D595="","",(COUNTIF($C$12:C595,"施設管理者：")+INT(MAX('使用不可（記載例）（諸油脂）'!$A:$A)/100))*100),IF(OR(C595="",C595="維持管理費："),"",IF(C593="施設管理者：",A593+1,A589+1)))</f>
        <v/>
      </c>
    </row>
    <row r="596" spans="1:1" x14ac:dyDescent="0.45">
      <c r="A596" t="str">
        <f>IF($C596="施設管理者：",IF($D596="","",(COUNTIF($C$12:C596,"施設管理者：")+INT(MAX('使用不可（記載例）（諸油脂）'!$A:$A)/100))*100),IF(OR(C596="",C596="維持管理費："),"",IF(C594="施設管理者：",A594+1,A590+1)))</f>
        <v/>
      </c>
    </row>
    <row r="597" spans="1:1" x14ac:dyDescent="0.45">
      <c r="A597" t="str">
        <f>IF($C597="施設管理者：",IF($D597="","",(COUNTIF($C$12:C597,"施設管理者：")+INT(MAX('使用不可（記載例）（諸油脂）'!$A:$A)/100))*100),IF(OR(C597="",C597="維持管理費："),"",IF(C595="施設管理者：",A595+1,A591+1)))</f>
        <v/>
      </c>
    </row>
    <row r="598" spans="1:1" x14ac:dyDescent="0.45">
      <c r="A598" t="str">
        <f>IF($C598="施設管理者：",IF($D598="","",(COUNTIF($C$12:C598,"施設管理者：")+INT(MAX('使用不可（記載例）（諸油脂）'!$A:$A)/100))*100),IF(OR(C598="",C598="維持管理費："),"",IF(C596="施設管理者：",A596+1,A592+1)))</f>
        <v/>
      </c>
    </row>
    <row r="599" spans="1:1" x14ac:dyDescent="0.45">
      <c r="A599" t="str">
        <f>IF($C599="施設管理者：",IF($D599="","",(COUNTIF($C$12:C599,"施設管理者：")+INT(MAX('使用不可（記載例）（諸油脂）'!$A:$A)/100))*100),IF(OR(C599="",C599="維持管理費："),"",IF(C597="施設管理者：",A597+1,A593+1)))</f>
        <v/>
      </c>
    </row>
    <row r="600" spans="1:1" x14ac:dyDescent="0.45">
      <c r="A600" t="str">
        <f>IF($C600="施設管理者：",IF($D600="","",(COUNTIF($C$12:C600,"施設管理者：")+INT(MAX('使用不可（記載例）（諸油脂）'!$A:$A)/100))*100),IF(OR(C600="",C600="維持管理費："),"",IF(C598="施設管理者：",A598+1,A594+1)))</f>
        <v/>
      </c>
    </row>
    <row r="601" spans="1:1" x14ac:dyDescent="0.45">
      <c r="A601" t="str">
        <f>IF($C601="施設管理者：",IF($D601="","",(COUNTIF($C$12:C601,"施設管理者：")+INT(MAX('使用不可（記載例）（諸油脂）'!$A:$A)/100))*100),IF(OR(C601="",C601="維持管理費："),"",IF(C599="施設管理者：",A599+1,A595+1)))</f>
        <v/>
      </c>
    </row>
    <row r="602" spans="1:1" x14ac:dyDescent="0.45">
      <c r="A602" t="str">
        <f>IF($C602="施設管理者：",IF($D602="","",(COUNTIF($C$12:C602,"施設管理者：")+INT(MAX('使用不可（記載例）（諸油脂）'!$A:$A)/100))*100),IF(OR(C602="",C602="維持管理費："),"",IF(C600="施設管理者：",A600+1,A596+1)))</f>
        <v/>
      </c>
    </row>
    <row r="603" spans="1:1" x14ac:dyDescent="0.45">
      <c r="A603" t="str">
        <f>IF($C603="施設管理者：",IF($D603="","",(COUNTIF($C$12:C603,"施設管理者：")+INT(MAX('使用不可（記載例）（諸油脂）'!$A:$A)/100))*100),IF(OR(C603="",C603="維持管理費："),"",IF(C601="施設管理者：",A601+1,A597+1)))</f>
        <v/>
      </c>
    </row>
    <row r="604" spans="1:1" x14ac:dyDescent="0.45">
      <c r="A604" t="str">
        <f>IF($C604="施設管理者：",IF($D604="","",(COUNTIF($C$12:C604,"施設管理者：")+INT(MAX('使用不可（記載例）（諸油脂）'!$A:$A)/100))*100),IF(OR(C604="",C604="維持管理費："),"",IF(C602="施設管理者：",A602+1,A598+1)))</f>
        <v/>
      </c>
    </row>
    <row r="605" spans="1:1" x14ac:dyDescent="0.45">
      <c r="A605" t="str">
        <f>IF($C605="施設管理者：",IF($D605="","",(COUNTIF($C$12:C605,"施設管理者：")+INT(MAX('使用不可（記載例）（諸油脂）'!$A:$A)/100))*100),IF(OR(C605="",C605="維持管理費："),"",IF(C603="施設管理者：",A603+1,A599+1)))</f>
        <v/>
      </c>
    </row>
    <row r="606" spans="1:1" x14ac:dyDescent="0.45">
      <c r="A606" t="str">
        <f>IF($C606="施設管理者：",IF($D606="","",(COUNTIF($C$12:C606,"施設管理者：")+INT(MAX('使用不可（記載例）（諸油脂）'!$A:$A)/100))*100),IF(OR(C606="",C606="維持管理費："),"",IF(C604="施設管理者：",A604+1,A600+1)))</f>
        <v/>
      </c>
    </row>
    <row r="607" spans="1:1" x14ac:dyDescent="0.45">
      <c r="A607" t="str">
        <f>IF($C607="施設管理者：",IF($D607="","",(COUNTIF($C$12:C607,"施設管理者：")+INT(MAX('使用不可（記載例）（諸油脂）'!$A:$A)/100))*100),IF(OR(C607="",C607="維持管理費："),"",IF(C605="施設管理者：",A605+1,A601+1)))</f>
        <v/>
      </c>
    </row>
    <row r="608" spans="1:1" x14ac:dyDescent="0.45">
      <c r="A608" t="str">
        <f>IF($C608="施設管理者：",IF($D608="","",(COUNTIF($C$12:C608,"施設管理者：")+INT(MAX('使用不可（記載例）（諸油脂）'!$A:$A)/100))*100),IF(OR(C608="",C608="維持管理費："),"",IF(C606="施設管理者：",A606+1,A602+1)))</f>
        <v/>
      </c>
    </row>
    <row r="609" spans="1:1" x14ac:dyDescent="0.45">
      <c r="A609" t="str">
        <f>IF($C609="施設管理者：",IF($D609="","",(COUNTIF($C$12:C609,"施設管理者：")+INT(MAX('使用不可（記載例）（諸油脂）'!$A:$A)/100))*100),IF(OR(C609="",C609="維持管理費："),"",IF(C607="施設管理者：",A607+1,A603+1)))</f>
        <v/>
      </c>
    </row>
    <row r="610" spans="1:1" x14ac:dyDescent="0.45">
      <c r="A610" t="str">
        <f>IF($C610="施設管理者：",IF($D610="","",(COUNTIF($C$12:C610,"施設管理者：")+INT(MAX('使用不可（記載例）（諸油脂）'!$A:$A)/100))*100),IF(OR(C610="",C610="維持管理費："),"",IF(C608="施設管理者：",A608+1,A604+1)))</f>
        <v/>
      </c>
    </row>
    <row r="611" spans="1:1" x14ac:dyDescent="0.45">
      <c r="A611" t="str">
        <f>IF($C611="施設管理者：",IF($D611="","",(COUNTIF($C$12:C611,"施設管理者：")+INT(MAX('使用不可（記載例）（諸油脂）'!$A:$A)/100))*100),IF(OR(C611="",C611="維持管理費："),"",IF(C609="施設管理者：",A609+1,A605+1)))</f>
        <v/>
      </c>
    </row>
    <row r="612" spans="1:1" x14ac:dyDescent="0.45">
      <c r="A612" t="str">
        <f>IF($C612="施設管理者：",IF($D612="","",(COUNTIF($C$12:C612,"施設管理者：")+INT(MAX('使用不可（記載例）（諸油脂）'!$A:$A)/100))*100),IF(OR(C612="",C612="維持管理費："),"",IF(C610="施設管理者：",A610+1,A606+1)))</f>
        <v/>
      </c>
    </row>
    <row r="613" spans="1:1" x14ac:dyDescent="0.45">
      <c r="A613" t="str">
        <f>IF($C613="施設管理者：",IF($D613="","",(COUNTIF($C$12:C613,"施設管理者：")+INT(MAX('使用不可（記載例）（諸油脂）'!$A:$A)/100))*100),IF(OR(C613="",C613="維持管理費："),"",IF(C611="施設管理者：",A611+1,A607+1)))</f>
        <v/>
      </c>
    </row>
    <row r="614" spans="1:1" x14ac:dyDescent="0.45">
      <c r="A614" t="str">
        <f>IF($C614="施設管理者：",IF($D614="","",(COUNTIF($C$12:C614,"施設管理者：")+INT(MAX('使用不可（記載例）（諸油脂）'!$A:$A)/100))*100),IF(OR(C614="",C614="維持管理費："),"",IF(C612="施設管理者：",A612+1,A608+1)))</f>
        <v/>
      </c>
    </row>
    <row r="615" spans="1:1" x14ac:dyDescent="0.45">
      <c r="A615" t="str">
        <f>IF($C615="施設管理者：",IF($D615="","",(COUNTIF($C$12:C615,"施設管理者：")+INT(MAX('使用不可（記載例）（諸油脂）'!$A:$A)/100))*100),IF(OR(C615="",C615="維持管理費："),"",IF(C613="施設管理者：",A613+1,A609+1)))</f>
        <v/>
      </c>
    </row>
    <row r="616" spans="1:1" x14ac:dyDescent="0.45">
      <c r="A616" t="str">
        <f>IF($C616="施設管理者：",IF($D616="","",(COUNTIF($C$12:C616,"施設管理者：")+INT(MAX('使用不可（記載例）（諸油脂）'!$A:$A)/100))*100),IF(OR(C616="",C616="維持管理費："),"",IF(C614="施設管理者：",A614+1,A610+1)))</f>
        <v/>
      </c>
    </row>
    <row r="617" spans="1:1" x14ac:dyDescent="0.45">
      <c r="A617" t="str">
        <f>IF($C617="施設管理者：",IF($D617="","",(COUNTIF($C$12:C617,"施設管理者：")+INT(MAX('使用不可（記載例）（諸油脂）'!$A:$A)/100))*100),IF(OR(C617="",C617="維持管理費："),"",IF(C615="施設管理者：",A615+1,A611+1)))</f>
        <v/>
      </c>
    </row>
    <row r="618" spans="1:1" x14ac:dyDescent="0.45">
      <c r="A618" t="str">
        <f>IF($C618="施設管理者：",IF($D618="","",(COUNTIF($C$12:C618,"施設管理者：")+INT(MAX('使用不可（記載例）（諸油脂）'!$A:$A)/100))*100),IF(OR(C618="",C618="維持管理費："),"",IF(C616="施設管理者：",A616+1,A612+1)))</f>
        <v/>
      </c>
    </row>
    <row r="619" spans="1:1" x14ac:dyDescent="0.45">
      <c r="A619" t="str">
        <f>IF($C619="施設管理者：",IF($D619="","",(COUNTIF($C$12:C619,"施設管理者：")+INT(MAX('使用不可（記載例）（諸油脂）'!$A:$A)/100))*100),IF(OR(C619="",C619="維持管理費："),"",IF(C617="施設管理者：",A617+1,A613+1)))</f>
        <v/>
      </c>
    </row>
    <row r="620" spans="1:1" x14ac:dyDescent="0.45">
      <c r="A620" t="str">
        <f>IF($C620="施設管理者：",IF($D620="","",(COUNTIF($C$12:C620,"施設管理者：")+INT(MAX('使用不可（記載例）（諸油脂）'!$A:$A)/100))*100),IF(OR(C620="",C620="維持管理費："),"",IF(C618="施設管理者：",A618+1,A614+1)))</f>
        <v/>
      </c>
    </row>
    <row r="621" spans="1:1" x14ac:dyDescent="0.45">
      <c r="A621" t="str">
        <f>IF($C621="施設管理者：",IF($D621="","",(COUNTIF($C$12:C621,"施設管理者：")+INT(MAX('使用不可（記載例）（諸油脂）'!$A:$A)/100))*100),IF(OR(C621="",C621="維持管理費："),"",IF(C619="施設管理者：",A619+1,A615+1)))</f>
        <v/>
      </c>
    </row>
    <row r="622" spans="1:1" x14ac:dyDescent="0.45">
      <c r="A622" t="str">
        <f>IF($C622="施設管理者：",IF($D622="","",(COUNTIF($C$12:C622,"施設管理者：")+INT(MAX('使用不可（記載例）（諸油脂）'!$A:$A)/100))*100),IF(OR(C622="",C622="維持管理費："),"",IF(C620="施設管理者：",A620+1,A616+1)))</f>
        <v/>
      </c>
    </row>
    <row r="623" spans="1:1" x14ac:dyDescent="0.45">
      <c r="A623" t="str">
        <f>IF($C623="施設管理者：",IF($D623="","",(COUNTIF($C$12:C623,"施設管理者：")+INT(MAX('使用不可（記載例）（諸油脂）'!$A:$A)/100))*100),IF(OR(C623="",C623="維持管理費："),"",IF(C621="施設管理者：",A621+1,A617+1)))</f>
        <v/>
      </c>
    </row>
    <row r="624" spans="1:1" x14ac:dyDescent="0.45">
      <c r="A624" t="str">
        <f>IF($C624="施設管理者：",IF($D624="","",(COUNTIF($C$12:C624,"施設管理者：")+INT(MAX('使用不可（記載例）（諸油脂）'!$A:$A)/100))*100),IF(OR(C624="",C624="維持管理費："),"",IF(C622="施設管理者：",A622+1,A618+1)))</f>
        <v/>
      </c>
    </row>
    <row r="625" spans="1:1" x14ac:dyDescent="0.45">
      <c r="A625" t="str">
        <f>IF($C625="施設管理者：",IF($D625="","",(COUNTIF($C$12:C625,"施設管理者：")+INT(MAX('使用不可（記載例）（諸油脂）'!$A:$A)/100))*100),IF(OR(C625="",C625="維持管理費："),"",IF(C623="施設管理者：",A623+1,A619+1)))</f>
        <v/>
      </c>
    </row>
    <row r="626" spans="1:1" x14ac:dyDescent="0.45">
      <c r="A626" t="str">
        <f>IF($C626="施設管理者：",IF($D626="","",(COUNTIF($C$12:C626,"施設管理者：")+INT(MAX('使用不可（記載例）（諸油脂）'!$A:$A)/100))*100),IF(OR(C626="",C626="維持管理費："),"",IF(C624="施設管理者：",A624+1,A620+1)))</f>
        <v/>
      </c>
    </row>
    <row r="627" spans="1:1" x14ac:dyDescent="0.45">
      <c r="A627" t="str">
        <f>IF($C627="施設管理者：",IF($D627="","",(COUNTIF($C$12:C627,"施設管理者：")+INT(MAX('使用不可（記載例）（諸油脂）'!$A:$A)/100))*100),IF(OR(C627="",C627="維持管理費："),"",IF(C625="施設管理者：",A625+1,A621+1)))</f>
        <v/>
      </c>
    </row>
    <row r="628" spans="1:1" x14ac:dyDescent="0.45">
      <c r="A628" t="str">
        <f>IF($C628="施設管理者：",IF($D628="","",(COUNTIF($C$12:C628,"施設管理者：")+INT(MAX('使用不可（記載例）（諸油脂）'!$A:$A)/100))*100),IF(OR(C628="",C628="維持管理費："),"",IF(C626="施設管理者：",A626+1,A622+1)))</f>
        <v/>
      </c>
    </row>
    <row r="629" spans="1:1" x14ac:dyDescent="0.45">
      <c r="A629" t="str">
        <f>IF($C629="施設管理者：",IF($D629="","",(COUNTIF($C$12:C629,"施設管理者：")+INT(MAX('使用不可（記載例）（諸油脂）'!$A:$A)/100))*100),IF(OR(C629="",C629="維持管理費："),"",IF(C627="施設管理者：",A627+1,A623+1)))</f>
        <v/>
      </c>
    </row>
    <row r="630" spans="1:1" x14ac:dyDescent="0.45">
      <c r="A630" t="str">
        <f>IF($C630="施設管理者：",IF($D630="","",(COUNTIF($C$12:C630,"施設管理者：")+INT(MAX('使用不可（記載例）（諸油脂）'!$A:$A)/100))*100),IF(OR(C630="",C630="維持管理費："),"",IF(C628="施設管理者：",A628+1,A624+1)))</f>
        <v/>
      </c>
    </row>
    <row r="631" spans="1:1" x14ac:dyDescent="0.45">
      <c r="A631" t="str">
        <f>IF($C631="施設管理者：",IF($D631="","",(COUNTIF($C$12:C631,"施設管理者：")+INT(MAX('使用不可（記載例）（諸油脂）'!$A:$A)/100))*100),IF(OR(C631="",C631="維持管理費："),"",IF(C629="施設管理者：",A629+1,A625+1)))</f>
        <v/>
      </c>
    </row>
    <row r="632" spans="1:1" x14ac:dyDescent="0.45">
      <c r="A632" t="str">
        <f>IF($C632="施設管理者：",IF($D632="","",(COUNTIF($C$12:C632,"施設管理者：")+INT(MAX('使用不可（記載例）（諸油脂）'!$A:$A)/100))*100),IF(OR(C632="",C632="維持管理費："),"",IF(C630="施設管理者：",A630+1,A626+1)))</f>
        <v/>
      </c>
    </row>
    <row r="633" spans="1:1" x14ac:dyDescent="0.45">
      <c r="A633" t="str">
        <f>IF($C633="施設管理者：",IF($D633="","",(COUNTIF($C$12:C633,"施設管理者：")+INT(MAX('使用不可（記載例）（諸油脂）'!$A:$A)/100))*100),IF(OR(C633="",C633="維持管理費："),"",IF(C631="施設管理者：",A631+1,A627+1)))</f>
        <v/>
      </c>
    </row>
    <row r="634" spans="1:1" x14ac:dyDescent="0.45">
      <c r="A634" t="str">
        <f>IF($C634="施設管理者：",IF($D634="","",(COUNTIF($C$12:C634,"施設管理者：")+INT(MAX('使用不可（記載例）（諸油脂）'!$A:$A)/100))*100),IF(OR(C634="",C634="維持管理費："),"",IF(C632="施設管理者：",A632+1,A628+1)))</f>
        <v/>
      </c>
    </row>
    <row r="635" spans="1:1" x14ac:dyDescent="0.45">
      <c r="A635" t="str">
        <f>IF($C635="施設管理者：",IF($D635="","",(COUNTIF($C$12:C635,"施設管理者：")+INT(MAX('使用不可（記載例）（諸油脂）'!$A:$A)/100))*100),IF(OR(C635="",C635="維持管理費："),"",IF(C633="施設管理者：",A633+1,A629+1)))</f>
        <v/>
      </c>
    </row>
    <row r="636" spans="1:1" x14ac:dyDescent="0.45">
      <c r="A636" t="str">
        <f>IF($C636="施設管理者：",IF($D636="","",(COUNTIF($C$12:C636,"施設管理者：")+INT(MAX('使用不可（記載例）（諸油脂）'!$A:$A)/100))*100),IF(OR(C636="",C636="維持管理費："),"",IF(C634="施設管理者：",A634+1,A630+1)))</f>
        <v/>
      </c>
    </row>
    <row r="637" spans="1:1" x14ac:dyDescent="0.45">
      <c r="A637" t="str">
        <f>IF($C637="施設管理者：",IF($D637="","",(COUNTIF($C$12:C637,"施設管理者：")+INT(MAX('使用不可（記載例）（諸油脂）'!$A:$A)/100))*100),IF(OR(C637="",C637="維持管理費："),"",IF(C635="施設管理者：",A635+1,A631+1)))</f>
        <v/>
      </c>
    </row>
    <row r="638" spans="1:1" x14ac:dyDescent="0.45">
      <c r="A638" t="str">
        <f>IF($C638="施設管理者：",IF($D638="","",(COUNTIF($C$12:C638,"施設管理者：")+INT(MAX('使用不可（記載例）（諸油脂）'!$A:$A)/100))*100),IF(OR(C638="",C638="維持管理費："),"",IF(C636="施設管理者：",A636+1,A632+1)))</f>
        <v/>
      </c>
    </row>
    <row r="639" spans="1:1" x14ac:dyDescent="0.45">
      <c r="A639" t="str">
        <f>IF($C639="施設管理者：",IF($D639="","",(COUNTIF($C$12:C639,"施設管理者：")+INT(MAX('使用不可（記載例）（諸油脂）'!$A:$A)/100))*100),IF(OR(C639="",C639="維持管理費："),"",IF(C637="施設管理者：",A637+1,A633+1)))</f>
        <v/>
      </c>
    </row>
    <row r="640" spans="1:1" x14ac:dyDescent="0.45">
      <c r="A640" t="str">
        <f>IF($C640="施設管理者：",IF($D640="","",(COUNTIF($C$12:C640,"施設管理者：")+INT(MAX('使用不可（記載例）（諸油脂）'!$A:$A)/100))*100),IF(OR(C640="",C640="維持管理費："),"",IF(C638="施設管理者：",A638+1,A634+1)))</f>
        <v/>
      </c>
    </row>
    <row r="641" spans="1:1" x14ac:dyDescent="0.45">
      <c r="A641" t="str">
        <f>IF($C641="施設管理者：",IF($D641="","",(COUNTIF($C$12:C641,"施設管理者：")+INT(MAX('使用不可（記載例）（諸油脂）'!$A:$A)/100))*100),IF(OR(C641="",C641="維持管理費："),"",IF(C639="施設管理者：",A639+1,A635+1)))</f>
        <v/>
      </c>
    </row>
    <row r="642" spans="1:1" x14ac:dyDescent="0.45">
      <c r="A642" t="str">
        <f>IF($C642="施設管理者：",IF($D642="","",(COUNTIF($C$12:C642,"施設管理者：")+INT(MAX('使用不可（記載例）（諸油脂）'!$A:$A)/100))*100),IF(OR(C642="",C642="維持管理費："),"",IF(C640="施設管理者：",A640+1,A636+1)))</f>
        <v/>
      </c>
    </row>
    <row r="643" spans="1:1" x14ac:dyDescent="0.45">
      <c r="A643" t="str">
        <f>IF($C643="施設管理者：",IF($D643="","",(COUNTIF($C$12:C643,"施設管理者：")+INT(MAX('使用不可（記載例）（諸油脂）'!$A:$A)/100))*100),IF(OR(C643="",C643="維持管理費："),"",IF(C641="施設管理者：",A641+1,A637+1)))</f>
        <v/>
      </c>
    </row>
    <row r="644" spans="1:1" x14ac:dyDescent="0.45">
      <c r="A644" t="str">
        <f>IF($C644="施設管理者：",IF($D644="","",(COUNTIF($C$12:C644,"施設管理者：")+INT(MAX('使用不可（記載例）（諸油脂）'!$A:$A)/100))*100),IF(OR(C644="",C644="維持管理費："),"",IF(C642="施設管理者：",A642+1,A638+1)))</f>
        <v/>
      </c>
    </row>
    <row r="645" spans="1:1" x14ac:dyDescent="0.45">
      <c r="A645" t="str">
        <f>IF($C645="施設管理者：",IF($D645="","",(COUNTIF($C$12:C645,"施設管理者：")+INT(MAX('使用不可（記載例）（諸油脂）'!$A:$A)/100))*100),IF(OR(C645="",C645="維持管理費："),"",IF(C643="施設管理者：",A643+1,A639+1)))</f>
        <v/>
      </c>
    </row>
    <row r="646" spans="1:1" x14ac:dyDescent="0.45">
      <c r="A646" t="str">
        <f>IF($C646="施設管理者：",IF($D646="","",(COUNTIF($C$12:C646,"施設管理者：")+INT(MAX('使用不可（記載例）（諸油脂）'!$A:$A)/100))*100),IF(OR(C646="",C646="維持管理費："),"",IF(C644="施設管理者：",A644+1,A640+1)))</f>
        <v/>
      </c>
    </row>
    <row r="647" spans="1:1" x14ac:dyDescent="0.45">
      <c r="A647" t="str">
        <f>IF($C647="施設管理者：",IF($D647="","",(COUNTIF($C$12:C647,"施設管理者：")+INT(MAX('使用不可（記載例）（諸油脂）'!$A:$A)/100))*100),IF(OR(C647="",C647="維持管理費："),"",IF(C645="施設管理者：",A645+1,A641+1)))</f>
        <v/>
      </c>
    </row>
    <row r="648" spans="1:1" x14ac:dyDescent="0.45">
      <c r="A648" t="str">
        <f>IF($C648="施設管理者：",IF($D648="","",(COUNTIF($C$12:C648,"施設管理者：")+INT(MAX('使用不可（記載例）（諸油脂）'!$A:$A)/100))*100),IF(OR(C648="",C648="維持管理費："),"",IF(C646="施設管理者：",A646+1,A642+1)))</f>
        <v/>
      </c>
    </row>
    <row r="649" spans="1:1" x14ac:dyDescent="0.45">
      <c r="A649" t="str">
        <f>IF($C649="施設管理者：",IF($D649="","",(COUNTIF($C$12:C649,"施設管理者：")+INT(MAX('使用不可（記載例）（諸油脂）'!$A:$A)/100))*100),IF(OR(C649="",C649="維持管理費："),"",IF(C647="施設管理者：",A647+1,A643+1)))</f>
        <v/>
      </c>
    </row>
    <row r="650" spans="1:1" x14ac:dyDescent="0.45">
      <c r="A650" t="str">
        <f>IF($C650="施設管理者：",IF($D650="","",(COUNTIF($C$12:C650,"施設管理者：")+INT(MAX('使用不可（記載例）（諸油脂）'!$A:$A)/100))*100),IF(OR(C650="",C650="維持管理費："),"",IF(C648="施設管理者：",A648+1,A644+1)))</f>
        <v/>
      </c>
    </row>
    <row r="651" spans="1:1" x14ac:dyDescent="0.45">
      <c r="A651" t="str">
        <f>IF($C651="施設管理者：",IF($D651="","",(COUNTIF($C$12:C651,"施設管理者：")+INT(MAX('使用不可（記載例）（諸油脂）'!$A:$A)/100))*100),IF(OR(C651="",C651="維持管理費："),"",IF(C649="施設管理者：",A649+1,A645+1)))</f>
        <v/>
      </c>
    </row>
    <row r="652" spans="1:1" x14ac:dyDescent="0.45">
      <c r="A652" t="str">
        <f>IF($C652="施設管理者：",IF($D652="","",(COUNTIF($C$12:C652,"施設管理者：")+INT(MAX('使用不可（記載例）（諸油脂）'!$A:$A)/100))*100),IF(OR(C652="",C652="維持管理費："),"",IF(C650="施設管理者：",A650+1,A646+1)))</f>
        <v/>
      </c>
    </row>
    <row r="653" spans="1:1" x14ac:dyDescent="0.45">
      <c r="A653" t="str">
        <f>IF($C653="施設管理者：",IF($D653="","",(COUNTIF($C$12:C653,"施設管理者：")+INT(MAX('使用不可（記載例）（諸油脂）'!$A:$A)/100))*100),IF(OR(C653="",C653="維持管理費："),"",IF(C651="施設管理者：",A651+1,A647+1)))</f>
        <v/>
      </c>
    </row>
    <row r="654" spans="1:1" x14ac:dyDescent="0.45">
      <c r="A654" t="str">
        <f>IF($C654="施設管理者：",IF($D654="","",(COUNTIF($C$12:C654,"施設管理者：")+INT(MAX('使用不可（記載例）（諸油脂）'!$A:$A)/100))*100),IF(OR(C654="",C654="維持管理費："),"",IF(C652="施設管理者：",A652+1,A648+1)))</f>
        <v/>
      </c>
    </row>
    <row r="655" spans="1:1" x14ac:dyDescent="0.45">
      <c r="A655" t="str">
        <f>IF($C655="施設管理者：",IF($D655="","",(COUNTIF($C$12:C655,"施設管理者：")+INT(MAX('使用不可（記載例）（諸油脂）'!$A:$A)/100))*100),IF(OR(C655="",C655="維持管理費："),"",IF(C653="施設管理者：",A653+1,A649+1)))</f>
        <v/>
      </c>
    </row>
    <row r="656" spans="1:1" x14ac:dyDescent="0.45">
      <c r="A656" t="str">
        <f>IF($C656="施設管理者：",IF($D656="","",(COUNTIF($C$12:C656,"施設管理者：")+INT(MAX('使用不可（記載例）（諸油脂）'!$A:$A)/100))*100),IF(OR(C656="",C656="維持管理費："),"",IF(C654="施設管理者：",A654+1,A650+1)))</f>
        <v/>
      </c>
    </row>
    <row r="657" spans="1:1" x14ac:dyDescent="0.45">
      <c r="A657" t="str">
        <f>IF($C657="施設管理者：",IF($D657="","",(COUNTIF($C$12:C657,"施設管理者：")+INT(MAX('使用不可（記載例）（諸油脂）'!$A:$A)/100))*100),IF(OR(C657="",C657="維持管理費："),"",IF(C655="施設管理者：",A655+1,A651+1)))</f>
        <v/>
      </c>
    </row>
    <row r="658" spans="1:1" x14ac:dyDescent="0.45">
      <c r="A658" t="str">
        <f>IF($C658="施設管理者：",IF($D658="","",(COUNTIF($C$12:C658,"施設管理者：")+INT(MAX('使用不可（記載例）（諸油脂）'!$A:$A)/100))*100),IF(OR(C658="",C658="維持管理費："),"",IF(C656="施設管理者：",A656+1,A652+1)))</f>
        <v/>
      </c>
    </row>
    <row r="659" spans="1:1" x14ac:dyDescent="0.45">
      <c r="A659" t="str">
        <f>IF($C659="施設管理者：",IF($D659="","",(COUNTIF($C$12:C659,"施設管理者：")+INT(MAX('使用不可（記載例）（諸油脂）'!$A:$A)/100))*100),IF(OR(C659="",C659="維持管理費："),"",IF(C657="施設管理者：",A657+1,A653+1)))</f>
        <v/>
      </c>
    </row>
    <row r="660" spans="1:1" x14ac:dyDescent="0.45">
      <c r="A660" t="str">
        <f>IF($C660="施設管理者：",IF($D660="","",(COUNTIF($C$12:C660,"施設管理者：")+INT(MAX('使用不可（記載例）（諸油脂）'!$A:$A)/100))*100),IF(OR(C660="",C660="維持管理費："),"",IF(C658="施設管理者：",A658+1,A654+1)))</f>
        <v/>
      </c>
    </row>
    <row r="661" spans="1:1" x14ac:dyDescent="0.45">
      <c r="A661" t="str">
        <f>IF($C661="施設管理者：",IF($D661="","",(COUNTIF($C$12:C661,"施設管理者：")+INT(MAX('使用不可（記載例）（諸油脂）'!$A:$A)/100))*100),IF(OR(C661="",C661="維持管理費："),"",IF(C659="施設管理者：",A659+1,A655+1)))</f>
        <v/>
      </c>
    </row>
    <row r="662" spans="1:1" x14ac:dyDescent="0.45">
      <c r="A662" t="str">
        <f>IF($C662="施設管理者：",IF($D662="","",(COUNTIF($C$12:C662,"施設管理者：")+INT(MAX('使用不可（記載例）（諸油脂）'!$A:$A)/100))*100),IF(OR(C662="",C662="維持管理費："),"",IF(C660="施設管理者：",A660+1,A656+1)))</f>
        <v/>
      </c>
    </row>
    <row r="663" spans="1:1" x14ac:dyDescent="0.45">
      <c r="A663" t="str">
        <f>IF($C663="施設管理者：",IF($D663="","",(COUNTIF($C$12:C663,"施設管理者：")+INT(MAX('使用不可（記載例）（諸油脂）'!$A:$A)/100))*100),IF(OR(C663="",C663="維持管理費："),"",IF(C661="施設管理者：",A661+1,A657+1)))</f>
        <v/>
      </c>
    </row>
    <row r="664" spans="1:1" x14ac:dyDescent="0.45">
      <c r="A664" t="str">
        <f>IF($C664="施設管理者：",IF($D664="","",(COUNTIF($C$12:C664,"施設管理者：")+INT(MAX('使用不可（記載例）（諸油脂）'!$A:$A)/100))*100),IF(OR(C664="",C664="維持管理費："),"",IF(C662="施設管理者：",A662+1,A658+1)))</f>
        <v/>
      </c>
    </row>
    <row r="665" spans="1:1" x14ac:dyDescent="0.45">
      <c r="A665" t="str">
        <f>IF($C665="施設管理者：",IF($D665="","",(COUNTIF($C$12:C665,"施設管理者：")+INT(MAX('使用不可（記載例）（諸油脂）'!$A:$A)/100))*100),IF(OR(C665="",C665="維持管理費："),"",IF(C663="施設管理者：",A663+1,A659+1)))</f>
        <v/>
      </c>
    </row>
    <row r="666" spans="1:1" x14ac:dyDescent="0.45">
      <c r="A666" t="str">
        <f>IF($C666="施設管理者：",IF($D666="","",(COUNTIF($C$12:C666,"施設管理者：")+INT(MAX('使用不可（記載例）（諸油脂）'!$A:$A)/100))*100),IF(OR(C666="",C666="維持管理費："),"",IF(C664="施設管理者：",A664+1,A660+1)))</f>
        <v/>
      </c>
    </row>
    <row r="667" spans="1:1" x14ac:dyDescent="0.45">
      <c r="A667" t="str">
        <f>IF($C667="施設管理者：",IF($D667="","",(COUNTIF($C$12:C667,"施設管理者：")+INT(MAX('使用不可（記載例）（諸油脂）'!$A:$A)/100))*100),IF(OR(C667="",C667="維持管理費："),"",IF(C665="施設管理者：",A665+1,A661+1)))</f>
        <v/>
      </c>
    </row>
    <row r="668" spans="1:1" x14ac:dyDescent="0.45">
      <c r="A668" t="str">
        <f>IF($C668="施設管理者：",IF($D668="","",(COUNTIF($C$12:C668,"施設管理者：")+INT(MAX('使用不可（記載例）（諸油脂）'!$A:$A)/100))*100),IF(OR(C668="",C668="維持管理費："),"",IF(C666="施設管理者：",A666+1,A662+1)))</f>
        <v/>
      </c>
    </row>
    <row r="669" spans="1:1" x14ac:dyDescent="0.45">
      <c r="A669" t="str">
        <f>IF($C669="施設管理者：",IF($D669="","",(COUNTIF($C$12:C669,"施設管理者：")+INT(MAX('使用不可（記載例）（諸油脂）'!$A:$A)/100))*100),IF(OR(C669="",C669="維持管理費："),"",IF(C667="施設管理者：",A667+1,A663+1)))</f>
        <v/>
      </c>
    </row>
    <row r="670" spans="1:1" x14ac:dyDescent="0.45">
      <c r="A670" t="str">
        <f>IF($C670="施設管理者：",IF($D670="","",(COUNTIF($C$12:C670,"施設管理者：")+INT(MAX('使用不可（記載例）（諸油脂）'!$A:$A)/100))*100),IF(OR(C670="",C670="維持管理費："),"",IF(C668="施設管理者：",A668+1,A664+1)))</f>
        <v/>
      </c>
    </row>
    <row r="671" spans="1:1" x14ac:dyDescent="0.45">
      <c r="A671" t="str">
        <f>IF($C671="施設管理者：",IF($D671="","",(COUNTIF($C$12:C671,"施設管理者：")+INT(MAX('使用不可（記載例）（諸油脂）'!$A:$A)/100))*100),IF(OR(C671="",C671="維持管理費："),"",IF(C669="施設管理者：",A669+1,A665+1)))</f>
        <v/>
      </c>
    </row>
    <row r="672" spans="1:1" x14ac:dyDescent="0.45">
      <c r="A672" t="str">
        <f>IF($C672="施設管理者：",IF($D672="","",(COUNTIF($C$12:C672,"施設管理者：")+INT(MAX('使用不可（記載例）（諸油脂）'!$A:$A)/100))*100),IF(OR(C672="",C672="維持管理費："),"",IF(C670="施設管理者：",A670+1,A666+1)))</f>
        <v/>
      </c>
    </row>
    <row r="673" spans="1:1" x14ac:dyDescent="0.45">
      <c r="A673" t="str">
        <f>IF($C673="施設管理者：",IF($D673="","",(COUNTIF($C$12:C673,"施設管理者：")+INT(MAX('使用不可（記載例）（諸油脂）'!$A:$A)/100))*100),IF(OR(C673="",C673="維持管理費："),"",IF(C671="施設管理者：",A671+1,A667+1)))</f>
        <v/>
      </c>
    </row>
    <row r="674" spans="1:1" x14ac:dyDescent="0.45">
      <c r="A674" t="str">
        <f>IF($C674="施設管理者：",IF($D674="","",(COUNTIF($C$12:C674,"施設管理者：")+INT(MAX('使用不可（記載例）（諸油脂）'!$A:$A)/100))*100),IF(OR(C674="",C674="維持管理費："),"",IF(C672="施設管理者：",A672+1,A668+1)))</f>
        <v/>
      </c>
    </row>
    <row r="675" spans="1:1" x14ac:dyDescent="0.45">
      <c r="A675" t="str">
        <f>IF($C675="施設管理者：",IF($D675="","",(COUNTIF($C$12:C675,"施設管理者：")+INT(MAX('使用不可（記載例）（諸油脂）'!$A:$A)/100))*100),IF(OR(C675="",C675="維持管理費："),"",IF(C673="施設管理者：",A673+1,A669+1)))</f>
        <v/>
      </c>
    </row>
    <row r="676" spans="1:1" x14ac:dyDescent="0.45">
      <c r="A676" t="str">
        <f>IF($C676="施設管理者：",IF($D676="","",(COUNTIF($C$12:C676,"施設管理者：")+INT(MAX('使用不可（記載例）（諸油脂）'!$A:$A)/100))*100),IF(OR(C676="",C676="維持管理費："),"",IF(C674="施設管理者：",A674+1,A670+1)))</f>
        <v/>
      </c>
    </row>
    <row r="677" spans="1:1" x14ac:dyDescent="0.45">
      <c r="A677" t="str">
        <f>IF($C677="施設管理者：",IF($D677="","",(COUNTIF($C$12:C677,"施設管理者：")+INT(MAX('使用不可（記載例）（諸油脂）'!$A:$A)/100))*100),IF(OR(C677="",C677="維持管理費："),"",IF(C675="施設管理者：",A675+1,A671+1)))</f>
        <v/>
      </c>
    </row>
    <row r="678" spans="1:1" x14ac:dyDescent="0.45">
      <c r="A678" t="str">
        <f>IF($C678="施設管理者：",IF($D678="","",(COUNTIF($C$12:C678,"施設管理者：")+INT(MAX('使用不可（記載例）（諸油脂）'!$A:$A)/100))*100),IF(OR(C678="",C678="維持管理費："),"",IF(C676="施設管理者：",A676+1,A672+1)))</f>
        <v/>
      </c>
    </row>
    <row r="679" spans="1:1" x14ac:dyDescent="0.45">
      <c r="A679" t="str">
        <f>IF($C679="施設管理者：",IF($D679="","",(COUNTIF($C$12:C679,"施設管理者：")+INT(MAX('使用不可（記載例）（諸油脂）'!$A:$A)/100))*100),IF(OR(C679="",C679="維持管理費："),"",IF(C677="施設管理者：",A677+1,A673+1)))</f>
        <v/>
      </c>
    </row>
    <row r="680" spans="1:1" x14ac:dyDescent="0.45">
      <c r="A680" t="str">
        <f>IF($C680="施設管理者：",IF($D680="","",(COUNTIF($C$12:C680,"施設管理者：")+INT(MAX('使用不可（記載例）（諸油脂）'!$A:$A)/100))*100),IF(OR(C680="",C680="維持管理費："),"",IF(C678="施設管理者：",A678+1,A674+1)))</f>
        <v/>
      </c>
    </row>
    <row r="681" spans="1:1" x14ac:dyDescent="0.45">
      <c r="A681" t="str">
        <f>IF($C681="施設管理者：",IF($D681="","",(COUNTIF($C$12:C681,"施設管理者：")+INT(MAX('使用不可（記載例）（諸油脂）'!$A:$A)/100))*100),IF(OR(C681="",C681="維持管理費："),"",IF(C679="施設管理者：",A679+1,A675+1)))</f>
        <v/>
      </c>
    </row>
    <row r="682" spans="1:1" x14ac:dyDescent="0.45">
      <c r="A682" t="str">
        <f>IF($C682="施設管理者：",IF($D682="","",(COUNTIF($C$12:C682,"施設管理者：")+INT(MAX('使用不可（記載例）（諸油脂）'!$A:$A)/100))*100),IF(OR(C682="",C682="維持管理費："),"",IF(C680="施設管理者：",A680+1,A676+1)))</f>
        <v/>
      </c>
    </row>
    <row r="683" spans="1:1" x14ac:dyDescent="0.45">
      <c r="A683" t="str">
        <f>IF($C683="施設管理者：",IF($D683="","",(COUNTIF($C$12:C683,"施設管理者：")+INT(MAX('使用不可（記載例）（諸油脂）'!$A:$A)/100))*100),IF(OR(C683="",C683="維持管理費："),"",IF(C681="施設管理者：",A681+1,A677+1)))</f>
        <v/>
      </c>
    </row>
    <row r="684" spans="1:1" x14ac:dyDescent="0.45">
      <c r="A684" t="str">
        <f>IF($C684="施設管理者：",IF($D684="","",(COUNTIF($C$12:C684,"施設管理者：")+INT(MAX('使用不可（記載例）（諸油脂）'!$A:$A)/100))*100),IF(OR(C684="",C684="維持管理費："),"",IF(C682="施設管理者：",A682+1,A678+1)))</f>
        <v/>
      </c>
    </row>
    <row r="685" spans="1:1" x14ac:dyDescent="0.45">
      <c r="A685" t="str">
        <f>IF($C685="施設管理者：",IF($D685="","",(COUNTIF($C$12:C685,"施設管理者：")+INT(MAX('使用不可（記載例）（諸油脂）'!$A:$A)/100))*100),IF(OR(C685="",C685="維持管理費："),"",IF(C683="施設管理者：",A683+1,A679+1)))</f>
        <v/>
      </c>
    </row>
    <row r="686" spans="1:1" x14ac:dyDescent="0.45">
      <c r="A686" t="str">
        <f>IF($C686="施設管理者：",IF($D686="","",(COUNTIF($C$12:C686,"施設管理者：")+INT(MAX('使用不可（記載例）（諸油脂）'!$A:$A)/100))*100),IF(OR(C686="",C686="維持管理費："),"",IF(C684="施設管理者：",A684+1,A680+1)))</f>
        <v/>
      </c>
    </row>
    <row r="687" spans="1:1" x14ac:dyDescent="0.45">
      <c r="A687" t="str">
        <f>IF($C687="施設管理者：",IF($D687="","",(COUNTIF($C$12:C687,"施設管理者：")+INT(MAX('使用不可（記載例）（諸油脂）'!$A:$A)/100))*100),IF(OR(C687="",C687="維持管理費："),"",IF(C685="施設管理者：",A685+1,A681+1)))</f>
        <v/>
      </c>
    </row>
    <row r="688" spans="1:1" x14ac:dyDescent="0.45">
      <c r="A688" t="str">
        <f>IF($C688="施設管理者：",IF($D688="","",(COUNTIF($C$12:C688,"施設管理者：")+INT(MAX('使用不可（記載例）（諸油脂）'!$A:$A)/100))*100),IF(OR(C688="",C688="維持管理費："),"",IF(C686="施設管理者：",A686+1,A682+1)))</f>
        <v/>
      </c>
    </row>
    <row r="689" spans="1:1" x14ac:dyDescent="0.45">
      <c r="A689" t="str">
        <f>IF($C689="施設管理者：",IF($D689="","",(COUNTIF($C$12:C689,"施設管理者：")+INT(MAX('使用不可（記載例）（諸油脂）'!$A:$A)/100))*100),IF(OR(C689="",C689="維持管理費："),"",IF(C687="施設管理者：",A687+1,A683+1)))</f>
        <v/>
      </c>
    </row>
    <row r="690" spans="1:1" x14ac:dyDescent="0.45">
      <c r="A690" t="str">
        <f>IF($C690="施設管理者：",IF($D690="","",(COUNTIF($C$12:C690,"施設管理者：")+INT(MAX('使用不可（記載例）（諸油脂）'!$A:$A)/100))*100),IF(OR(C690="",C690="維持管理費："),"",IF(C688="施設管理者：",A688+1,A684+1)))</f>
        <v/>
      </c>
    </row>
    <row r="691" spans="1:1" x14ac:dyDescent="0.45">
      <c r="A691" t="str">
        <f>IF($C691="施設管理者：",IF($D691="","",(COUNTIF($C$12:C691,"施設管理者：")+INT(MAX('使用不可（記載例）（諸油脂）'!$A:$A)/100))*100),IF(OR(C691="",C691="維持管理費："),"",IF(C689="施設管理者：",A689+1,A685+1)))</f>
        <v/>
      </c>
    </row>
    <row r="692" spans="1:1" x14ac:dyDescent="0.45">
      <c r="A692" t="str">
        <f>IF($C692="施設管理者：",IF($D692="","",(COUNTIF($C$12:C692,"施設管理者：")+INT(MAX('使用不可（記載例）（諸油脂）'!$A:$A)/100))*100),IF(OR(C692="",C692="維持管理費："),"",IF(C690="施設管理者：",A690+1,A686+1)))</f>
        <v/>
      </c>
    </row>
    <row r="693" spans="1:1" x14ac:dyDescent="0.45">
      <c r="A693" t="str">
        <f>IF($C693="施設管理者：",IF($D693="","",(COUNTIF($C$12:C693,"施設管理者：")+INT(MAX('使用不可（記載例）（諸油脂）'!$A:$A)/100))*100),IF(OR(C693="",C693="維持管理費："),"",IF(C691="施設管理者：",A691+1,A687+1)))</f>
        <v/>
      </c>
    </row>
    <row r="694" spans="1:1" x14ac:dyDescent="0.45">
      <c r="A694" t="str">
        <f>IF($C694="施設管理者：",IF($D694="","",(COUNTIF($C$12:C694,"施設管理者：")+INT(MAX('使用不可（記載例）（諸油脂）'!$A:$A)/100))*100),IF(OR(C694="",C694="維持管理費："),"",IF(C692="施設管理者：",A692+1,A688+1)))</f>
        <v/>
      </c>
    </row>
    <row r="695" spans="1:1" x14ac:dyDescent="0.45">
      <c r="A695" t="str">
        <f>IF($C695="施設管理者：",IF($D695="","",(COUNTIF($C$12:C695,"施設管理者：")+INT(MAX('使用不可（記載例）（諸油脂）'!$A:$A)/100))*100),IF(OR(C695="",C695="維持管理費："),"",IF(C693="施設管理者：",A693+1,A689+1)))</f>
        <v/>
      </c>
    </row>
    <row r="696" spans="1:1" x14ac:dyDescent="0.45">
      <c r="A696" t="str">
        <f>IF($C696="施設管理者：",IF($D696="","",(COUNTIF($C$12:C696,"施設管理者：")+INT(MAX('使用不可（記載例）（諸油脂）'!$A:$A)/100))*100),IF(OR(C696="",C696="維持管理費："),"",IF(C694="施設管理者：",A694+1,A690+1)))</f>
        <v/>
      </c>
    </row>
    <row r="697" spans="1:1" x14ac:dyDescent="0.45">
      <c r="A697" t="str">
        <f>IF($C697="施設管理者：",IF($D697="","",(COUNTIF($C$12:C697,"施設管理者：")+INT(MAX('使用不可（記載例）（諸油脂）'!$A:$A)/100))*100),IF(OR(C697="",C697="維持管理費："),"",IF(C695="施設管理者：",A695+1,A691+1)))</f>
        <v/>
      </c>
    </row>
    <row r="698" spans="1:1" x14ac:dyDescent="0.45">
      <c r="A698" t="str">
        <f>IF($C698="施設管理者：",IF($D698="","",(COUNTIF($C$12:C698,"施設管理者：")+INT(MAX('使用不可（記載例）（諸油脂）'!$A:$A)/100))*100),IF(OR(C698="",C698="維持管理費："),"",IF(C696="施設管理者：",A696+1,A692+1)))</f>
        <v/>
      </c>
    </row>
    <row r="699" spans="1:1" x14ac:dyDescent="0.45">
      <c r="A699" t="str">
        <f>IF($C699="施設管理者：",IF($D699="","",(COUNTIF($C$12:C699,"施設管理者：")+INT(MAX('使用不可（記載例）（諸油脂）'!$A:$A)/100))*100),IF(OR(C699="",C699="維持管理費："),"",IF(C697="施設管理者：",A697+1,A693+1)))</f>
        <v/>
      </c>
    </row>
    <row r="700" spans="1:1" x14ac:dyDescent="0.45">
      <c r="A700" t="str">
        <f>IF($C700="施設管理者：",IF($D700="","",(COUNTIF($C$12:C700,"施設管理者：")+INT(MAX('使用不可（記載例）（諸油脂）'!$A:$A)/100))*100),IF(OR(C700="",C700="維持管理費："),"",IF(C698="施設管理者：",A698+1,A694+1)))</f>
        <v/>
      </c>
    </row>
    <row r="701" spans="1:1" x14ac:dyDescent="0.45">
      <c r="A701" t="str">
        <f>IF($C701="施設管理者：",IF($D701="","",(COUNTIF($C$12:C701,"施設管理者：")+INT(MAX('使用不可（記載例）（諸油脂）'!$A:$A)/100))*100),IF(OR(C701="",C701="維持管理費："),"",IF(C699="施設管理者：",A699+1,A695+1)))</f>
        <v/>
      </c>
    </row>
    <row r="702" spans="1:1" x14ac:dyDescent="0.45">
      <c r="A702" t="str">
        <f>IF($C702="施設管理者：",IF($D702="","",(COUNTIF($C$12:C702,"施設管理者：")+INT(MAX('使用不可（記載例）（諸油脂）'!$A:$A)/100))*100),IF(OR(C702="",C702="維持管理費："),"",IF(C700="施設管理者：",A700+1,A696+1)))</f>
        <v/>
      </c>
    </row>
    <row r="703" spans="1:1" x14ac:dyDescent="0.45">
      <c r="A703" t="str">
        <f>IF($C703="施設管理者：",IF($D703="","",(COUNTIF($C$12:C703,"施設管理者：")+INT(MAX('使用不可（記載例）（諸油脂）'!$A:$A)/100))*100),IF(OR(C703="",C703="維持管理費："),"",IF(C701="施設管理者：",A701+1,A697+1)))</f>
        <v/>
      </c>
    </row>
    <row r="704" spans="1:1" x14ac:dyDescent="0.45">
      <c r="A704" t="str">
        <f>IF($C704="施設管理者：",IF($D704="","",(COUNTIF($C$12:C704,"施設管理者：")+INT(MAX('使用不可（記載例）（諸油脂）'!$A:$A)/100))*100),IF(OR(C704="",C704="維持管理費："),"",IF(C702="施設管理者：",A702+1,A698+1)))</f>
        <v/>
      </c>
    </row>
    <row r="705" spans="1:1" x14ac:dyDescent="0.45">
      <c r="A705" t="str">
        <f>IF($C705="施設管理者：",IF($D705="","",(COUNTIF($C$12:C705,"施設管理者：")+INT(MAX('使用不可（記載例）（諸油脂）'!$A:$A)/100))*100),IF(OR(C705="",C705="維持管理費："),"",IF(C703="施設管理者：",A703+1,A699+1)))</f>
        <v/>
      </c>
    </row>
    <row r="706" spans="1:1" x14ac:dyDescent="0.45">
      <c r="A706" t="str">
        <f>IF($C706="施設管理者：",IF($D706="","",(COUNTIF($C$12:C706,"施設管理者：")+INT(MAX('使用不可（記載例）（諸油脂）'!$A:$A)/100))*100),IF(OR(C706="",C706="維持管理費："),"",IF(C704="施設管理者：",A704+1,A700+1)))</f>
        <v/>
      </c>
    </row>
    <row r="707" spans="1:1" x14ac:dyDescent="0.45">
      <c r="A707" t="str">
        <f>IF($C707="施設管理者：",IF($D707="","",(COUNTIF($C$12:C707,"施設管理者：")+INT(MAX('使用不可（記載例）（諸油脂）'!$A:$A)/100))*100),IF(OR(C707="",C707="維持管理費："),"",IF(C705="施設管理者：",A705+1,A701+1)))</f>
        <v/>
      </c>
    </row>
    <row r="708" spans="1:1" x14ac:dyDescent="0.45">
      <c r="A708" t="str">
        <f>IF($C708="施設管理者：",IF($D708="","",(COUNTIF($C$12:C708,"施設管理者：")+INT(MAX('使用不可（記載例）（諸油脂）'!$A:$A)/100))*100),IF(OR(C708="",C708="維持管理費："),"",IF(C706="施設管理者：",A706+1,A702+1)))</f>
        <v/>
      </c>
    </row>
    <row r="709" spans="1:1" x14ac:dyDescent="0.45">
      <c r="A709" t="str">
        <f>IF($C709="施設管理者：",IF($D709="","",(COUNTIF($C$12:C709,"施設管理者：")+INT(MAX('使用不可（記載例）（諸油脂）'!$A:$A)/100))*100),IF(OR(C709="",C709="維持管理費："),"",IF(C707="施設管理者：",A707+1,A703+1)))</f>
        <v/>
      </c>
    </row>
    <row r="710" spans="1:1" x14ac:dyDescent="0.45">
      <c r="A710" t="str">
        <f>IF($C710="施設管理者：",IF($D710="","",(COUNTIF($C$12:C710,"施設管理者：")+INT(MAX('使用不可（記載例）（諸油脂）'!$A:$A)/100))*100),IF(OR(C710="",C710="維持管理費："),"",IF(C708="施設管理者：",A708+1,A704+1)))</f>
        <v/>
      </c>
    </row>
    <row r="711" spans="1:1" x14ac:dyDescent="0.45">
      <c r="A711" t="str">
        <f>IF($C711="施設管理者：",IF($D711="","",(COUNTIF($C$12:C711,"施設管理者：")+INT(MAX('使用不可（記載例）（諸油脂）'!$A:$A)/100))*100),IF(OR(C711="",C711="維持管理費："),"",IF(C709="施設管理者：",A709+1,A705+1)))</f>
        <v/>
      </c>
    </row>
    <row r="712" spans="1:1" x14ac:dyDescent="0.45">
      <c r="A712" t="str">
        <f>IF($C712="施設管理者：",IF($D712="","",(COUNTIF($C$12:C712,"施設管理者：")+INT(MAX('使用不可（記載例）（諸油脂）'!$A:$A)/100))*100),IF(OR(C712="",C712="維持管理費："),"",IF(C710="施設管理者：",A710+1,A706+1)))</f>
        <v/>
      </c>
    </row>
    <row r="713" spans="1:1" x14ac:dyDescent="0.45">
      <c r="A713" t="str">
        <f>IF($C713="施設管理者：",IF($D713="","",(COUNTIF($C$12:C713,"施設管理者：")+INT(MAX('使用不可（記載例）（諸油脂）'!$A:$A)/100))*100),IF(OR(C713="",C713="維持管理費："),"",IF(C711="施設管理者：",A711+1,A707+1)))</f>
        <v/>
      </c>
    </row>
    <row r="714" spans="1:1" x14ac:dyDescent="0.45">
      <c r="A714" t="str">
        <f>IF($C714="施設管理者：",IF($D714="","",(COUNTIF($C$12:C714,"施設管理者：")+INT(MAX('使用不可（記載例）（諸油脂）'!$A:$A)/100))*100),IF(OR(C714="",C714="維持管理費："),"",IF(C712="施設管理者：",A712+1,A708+1)))</f>
        <v/>
      </c>
    </row>
    <row r="715" spans="1:1" x14ac:dyDescent="0.45">
      <c r="A715" t="str">
        <f>IF($C715="施設管理者：",IF($D715="","",(COUNTIF($C$12:C715,"施設管理者：")+INT(MAX('使用不可（記載例）（諸油脂）'!$A:$A)/100))*100),IF(OR(C715="",C715="維持管理費："),"",IF(C713="施設管理者：",A713+1,A709+1)))</f>
        <v/>
      </c>
    </row>
    <row r="716" spans="1:1" x14ac:dyDescent="0.45">
      <c r="A716" t="str">
        <f>IF($C716="施設管理者：",IF($D716="","",(COUNTIF($C$12:C716,"施設管理者：")+INT(MAX('使用不可（記載例）（諸油脂）'!$A:$A)/100))*100),IF(OR(C716="",C716="維持管理費："),"",IF(C714="施設管理者：",A714+1,A710+1)))</f>
        <v/>
      </c>
    </row>
    <row r="717" spans="1:1" x14ac:dyDescent="0.45">
      <c r="A717" t="str">
        <f>IF($C717="施設管理者：",IF($D717="","",(COUNTIF($C$12:C717,"施設管理者：")+INT(MAX('使用不可（記載例）（諸油脂）'!$A:$A)/100))*100),IF(OR(C717="",C717="維持管理費："),"",IF(C715="施設管理者：",A715+1,A711+1)))</f>
        <v/>
      </c>
    </row>
    <row r="718" spans="1:1" x14ac:dyDescent="0.45">
      <c r="A718" t="str">
        <f>IF($C718="施設管理者：",IF($D718="","",(COUNTIF($C$12:C718,"施設管理者：")+INT(MAX('使用不可（記載例）（諸油脂）'!$A:$A)/100))*100),IF(OR(C718="",C718="維持管理費："),"",IF(C716="施設管理者：",A716+1,A712+1)))</f>
        <v/>
      </c>
    </row>
    <row r="719" spans="1:1" x14ac:dyDescent="0.45">
      <c r="A719" t="str">
        <f>IF($C719="施設管理者：",IF($D719="","",(COUNTIF($C$12:C719,"施設管理者：")+INT(MAX('使用不可（記載例）（諸油脂）'!$A:$A)/100))*100),IF(OR(C719="",C719="維持管理費："),"",IF(C717="施設管理者：",A717+1,A713+1)))</f>
        <v/>
      </c>
    </row>
    <row r="720" spans="1:1" x14ac:dyDescent="0.45">
      <c r="A720" t="str">
        <f>IF($C720="施設管理者：",IF($D720="","",(COUNTIF($C$12:C720,"施設管理者：")+INT(MAX('使用不可（記載例）（諸油脂）'!$A:$A)/100))*100),IF(OR(C720="",C720="維持管理費："),"",IF(C718="施設管理者：",A718+1,A714+1)))</f>
        <v/>
      </c>
    </row>
    <row r="721" spans="1:1" x14ac:dyDescent="0.45">
      <c r="A721" t="str">
        <f>IF($C721="施設管理者：",IF($D721="","",(COUNTIF($C$12:C721,"施設管理者：")+INT(MAX('使用不可（記載例）（諸油脂）'!$A:$A)/100))*100),IF(OR(C721="",C721="維持管理費："),"",IF(C719="施設管理者：",A719+1,A715+1)))</f>
        <v/>
      </c>
    </row>
    <row r="722" spans="1:1" x14ac:dyDescent="0.45">
      <c r="A722" t="str">
        <f>IF($C722="施設管理者：",IF($D722="","",(COUNTIF($C$12:C722,"施設管理者：")+INT(MAX('使用不可（記載例）（諸油脂）'!$A:$A)/100))*100),IF(OR(C722="",C722="維持管理費："),"",IF(C720="施設管理者：",A720+1,A716+1)))</f>
        <v/>
      </c>
    </row>
    <row r="723" spans="1:1" x14ac:dyDescent="0.45">
      <c r="A723" t="str">
        <f>IF($C723="施設管理者：",IF($D723="","",(COUNTIF($C$12:C723,"施設管理者：")+INT(MAX('使用不可（記載例）（諸油脂）'!$A:$A)/100))*100),IF(OR(C723="",C723="維持管理費："),"",IF(C721="施設管理者：",A721+1,A717+1)))</f>
        <v/>
      </c>
    </row>
    <row r="724" spans="1:1" x14ac:dyDescent="0.45">
      <c r="A724" t="str">
        <f>IF($C724="施設管理者：",IF($D724="","",(COUNTIF($C$12:C724,"施設管理者：")+INT(MAX('使用不可（記載例）（諸油脂）'!$A:$A)/100))*100),IF(OR(C724="",C724="維持管理費："),"",IF(C722="施設管理者：",A722+1,A718+1)))</f>
        <v/>
      </c>
    </row>
    <row r="725" spans="1:1" x14ac:dyDescent="0.45">
      <c r="A725" t="str">
        <f>IF($C725="施設管理者：",IF($D725="","",(COUNTIF($C$12:C725,"施設管理者：")+INT(MAX('使用不可（記載例）（諸油脂）'!$A:$A)/100))*100),IF(OR(C725="",C725="維持管理費："),"",IF(C723="施設管理者：",A723+1,A719+1)))</f>
        <v/>
      </c>
    </row>
    <row r="726" spans="1:1" x14ac:dyDescent="0.45">
      <c r="A726" t="str">
        <f>IF($C726="施設管理者：",IF($D726="","",(COUNTIF($C$12:C726,"施設管理者：")+INT(MAX('使用不可（記載例）（諸油脂）'!$A:$A)/100))*100),IF(OR(C726="",C726="維持管理費："),"",IF(C724="施設管理者：",A724+1,A720+1)))</f>
        <v/>
      </c>
    </row>
    <row r="727" spans="1:1" x14ac:dyDescent="0.45">
      <c r="A727" t="str">
        <f>IF($C727="施設管理者：",IF($D727="","",(COUNTIF($C$12:C727,"施設管理者：")+INT(MAX('使用不可（記載例）（諸油脂）'!$A:$A)/100))*100),IF(OR(C727="",C727="維持管理費："),"",IF(C725="施設管理者：",A725+1,A721+1)))</f>
        <v/>
      </c>
    </row>
    <row r="728" spans="1:1" x14ac:dyDescent="0.45">
      <c r="A728" t="str">
        <f>IF($C728="施設管理者：",IF($D728="","",(COUNTIF($C$12:C728,"施設管理者：")+INT(MAX('使用不可（記載例）（諸油脂）'!$A:$A)/100))*100),IF(OR(C728="",C728="維持管理費："),"",IF(C726="施設管理者：",A726+1,A722+1)))</f>
        <v/>
      </c>
    </row>
    <row r="729" spans="1:1" x14ac:dyDescent="0.45">
      <c r="A729" t="str">
        <f>IF($C729="施設管理者：",IF($D729="","",(COUNTIF($C$12:C729,"施設管理者：")+INT(MAX('使用不可（記載例）（諸油脂）'!$A:$A)/100))*100),IF(OR(C729="",C729="維持管理費："),"",IF(C727="施設管理者：",A727+1,A723+1)))</f>
        <v/>
      </c>
    </row>
    <row r="730" spans="1:1" x14ac:dyDescent="0.45">
      <c r="A730" t="str">
        <f>IF($C730="施設管理者：",IF($D730="","",(COUNTIF($C$12:C730,"施設管理者：")+INT(MAX('使用不可（記載例）（諸油脂）'!$A:$A)/100))*100),IF(OR(C730="",C730="維持管理費："),"",IF(C728="施設管理者：",A728+1,A724+1)))</f>
        <v/>
      </c>
    </row>
    <row r="731" spans="1:1" x14ac:dyDescent="0.45">
      <c r="A731" t="str">
        <f>IF($C731="施設管理者：",IF($D731="","",(COUNTIF($C$12:C731,"施設管理者：")+INT(MAX('使用不可（記載例）（諸油脂）'!$A:$A)/100))*100),IF(OR(C731="",C731="維持管理費："),"",IF(C729="施設管理者：",A729+1,A725+1)))</f>
        <v/>
      </c>
    </row>
    <row r="732" spans="1:1" x14ac:dyDescent="0.45">
      <c r="A732" t="str">
        <f>IF($C732="施設管理者：",IF($D732="","",(COUNTIF($C$12:C732,"施設管理者：")+INT(MAX('使用不可（記載例）（諸油脂）'!$A:$A)/100))*100),IF(OR(C732="",C732="維持管理費："),"",IF(C730="施設管理者：",A730+1,A726+1)))</f>
        <v/>
      </c>
    </row>
    <row r="733" spans="1:1" x14ac:dyDescent="0.45">
      <c r="A733" t="str">
        <f>IF($C733="施設管理者：",IF($D733="","",(COUNTIF($C$12:C733,"施設管理者：")+INT(MAX('使用不可（記載例）（諸油脂）'!$A:$A)/100))*100),IF(OR(C733="",C733="維持管理費："),"",IF(C731="施設管理者：",A731+1,A727+1)))</f>
        <v/>
      </c>
    </row>
    <row r="734" spans="1:1" x14ac:dyDescent="0.45">
      <c r="A734" t="str">
        <f>IF($C734="施設管理者：",IF($D734="","",(COUNTIF($C$12:C734,"施設管理者：")+INT(MAX('使用不可（記載例）（諸油脂）'!$A:$A)/100))*100),IF(OR(C734="",C734="維持管理費："),"",IF(C732="施設管理者：",A732+1,A728+1)))</f>
        <v/>
      </c>
    </row>
    <row r="735" spans="1:1" x14ac:dyDescent="0.45">
      <c r="A735" t="str">
        <f>IF($C735="施設管理者：",IF($D735="","",(COUNTIF($C$12:C735,"施設管理者：")+INT(MAX('使用不可（記載例）（諸油脂）'!$A:$A)/100))*100),IF(OR(C735="",C735="維持管理費："),"",IF(C733="施設管理者：",A733+1,A729+1)))</f>
        <v/>
      </c>
    </row>
    <row r="736" spans="1:1" x14ac:dyDescent="0.45">
      <c r="A736" t="str">
        <f>IF($C736="施設管理者：",IF($D736="","",(COUNTIF($C$12:C736,"施設管理者：")+INT(MAX('使用不可（記載例）（諸油脂）'!$A:$A)/100))*100),IF(OR(C736="",C736="維持管理費："),"",IF(C734="施設管理者：",A734+1,A730+1)))</f>
        <v/>
      </c>
    </row>
    <row r="737" spans="1:1" x14ac:dyDescent="0.45">
      <c r="A737" t="str">
        <f>IF($C737="施設管理者：",IF($D737="","",(COUNTIF($C$12:C737,"施設管理者：")+INT(MAX('使用不可（記載例）（諸油脂）'!$A:$A)/100))*100),IF(OR(C737="",C737="維持管理費："),"",IF(C735="施設管理者：",A735+1,A731+1)))</f>
        <v/>
      </c>
    </row>
    <row r="738" spans="1:1" x14ac:dyDescent="0.45">
      <c r="A738" t="str">
        <f>IF($C738="施設管理者：",IF($D738="","",(COUNTIF($C$12:C738,"施設管理者：")+INT(MAX('使用不可（記載例）（諸油脂）'!$A:$A)/100))*100),IF(OR(C738="",C738="維持管理費："),"",IF(C736="施設管理者：",A736+1,A732+1)))</f>
        <v/>
      </c>
    </row>
    <row r="739" spans="1:1" x14ac:dyDescent="0.45">
      <c r="A739" t="str">
        <f>IF($C739="施設管理者：",IF($D739="","",(COUNTIF($C$12:C739,"施設管理者：")+INT(MAX('使用不可（記載例）（諸油脂）'!$A:$A)/100))*100),IF(OR(C739="",C739="維持管理費："),"",IF(C737="施設管理者：",A737+1,A733+1)))</f>
        <v/>
      </c>
    </row>
    <row r="740" spans="1:1" x14ac:dyDescent="0.45">
      <c r="A740" t="str">
        <f>IF($C740="施設管理者：",IF($D740="","",(COUNTIF($C$12:C740,"施設管理者：")+INT(MAX('使用不可（記載例）（諸油脂）'!$A:$A)/100))*100),IF(OR(C740="",C740="維持管理費："),"",IF(C738="施設管理者：",A738+1,A734+1)))</f>
        <v/>
      </c>
    </row>
    <row r="741" spans="1:1" x14ac:dyDescent="0.45">
      <c r="A741" t="str">
        <f>IF($C741="施設管理者：",IF($D741="","",(COUNTIF($C$12:C741,"施設管理者：")+INT(MAX('使用不可（記載例）（諸油脂）'!$A:$A)/100))*100),IF(OR(C741="",C741="維持管理費："),"",IF(C739="施設管理者：",A739+1,A735+1)))</f>
        <v/>
      </c>
    </row>
    <row r="742" spans="1:1" x14ac:dyDescent="0.45">
      <c r="A742" t="str">
        <f>IF($C742="施設管理者：",IF($D742="","",(COUNTIF($C$12:C742,"施設管理者：")+INT(MAX('使用不可（記載例）（諸油脂）'!$A:$A)/100))*100),IF(OR(C742="",C742="維持管理費："),"",IF(C740="施設管理者：",A740+1,A736+1)))</f>
        <v/>
      </c>
    </row>
    <row r="743" spans="1:1" x14ac:dyDescent="0.45">
      <c r="A743" t="str">
        <f>IF($C743="施設管理者：",IF($D743="","",(COUNTIF($C$12:C743,"施設管理者：")+INT(MAX('使用不可（記載例）（諸油脂）'!$A:$A)/100))*100),IF(OR(C743="",C743="維持管理費："),"",IF(C741="施設管理者：",A741+1,A737+1)))</f>
        <v/>
      </c>
    </row>
    <row r="744" spans="1:1" x14ac:dyDescent="0.45">
      <c r="A744" t="str">
        <f>IF($C744="施設管理者：",IF($D744="","",(COUNTIF($C$12:C744,"施設管理者：")+INT(MAX('使用不可（記載例）（諸油脂）'!$A:$A)/100))*100),IF(OR(C744="",C744="維持管理費："),"",IF(C742="施設管理者：",A742+1,A738+1)))</f>
        <v/>
      </c>
    </row>
    <row r="745" spans="1:1" x14ac:dyDescent="0.45">
      <c r="A745" t="str">
        <f>IF($C745="施設管理者：",IF($D745="","",(COUNTIF($C$12:C745,"施設管理者：")+INT(MAX('使用不可（記載例）（諸油脂）'!$A:$A)/100))*100),IF(OR(C745="",C745="維持管理費："),"",IF(C743="施設管理者：",A743+1,A739+1)))</f>
        <v/>
      </c>
    </row>
    <row r="746" spans="1:1" x14ac:dyDescent="0.45">
      <c r="A746" t="str">
        <f>IF($C746="施設管理者：",IF($D746="","",(COUNTIF($C$12:C746,"施設管理者：")+INT(MAX('使用不可（記載例）（諸油脂）'!$A:$A)/100))*100),IF(OR(C746="",C746="維持管理費："),"",IF(C744="施設管理者：",A744+1,A740+1)))</f>
        <v/>
      </c>
    </row>
    <row r="747" spans="1:1" x14ac:dyDescent="0.45">
      <c r="A747" t="str">
        <f>IF($C747="施設管理者：",IF($D747="","",(COUNTIF($C$12:C747,"施設管理者：")+INT(MAX('使用不可（記載例）（諸油脂）'!$A:$A)/100))*100),IF(OR(C747="",C747="維持管理費："),"",IF(C745="施設管理者：",A745+1,A741+1)))</f>
        <v/>
      </c>
    </row>
    <row r="748" spans="1:1" x14ac:dyDescent="0.45">
      <c r="A748" t="str">
        <f>IF($C748="施設管理者：",IF($D748="","",(COUNTIF($C$12:C748,"施設管理者：")+INT(MAX('使用不可（記載例）（諸油脂）'!$A:$A)/100))*100),IF(OR(C748="",C748="維持管理費："),"",IF(C746="施設管理者：",A746+1,A742+1)))</f>
        <v/>
      </c>
    </row>
    <row r="749" spans="1:1" x14ac:dyDescent="0.45">
      <c r="A749" t="str">
        <f>IF($C749="施設管理者：",IF($D749="","",(COUNTIF($C$12:C749,"施設管理者：")+INT(MAX('使用不可（記載例）（諸油脂）'!$A:$A)/100))*100),IF(OR(C749="",C749="維持管理費："),"",IF(C747="施設管理者：",A747+1,A743+1)))</f>
        <v/>
      </c>
    </row>
    <row r="750" spans="1:1" x14ac:dyDescent="0.45">
      <c r="A750" t="str">
        <f>IF($C750="施設管理者：",IF($D750="","",(COUNTIF($C$12:C750,"施設管理者：")+INT(MAX('使用不可（記載例）（諸油脂）'!$A:$A)/100))*100),IF(OR(C750="",C750="維持管理費："),"",IF(C748="施設管理者：",A748+1,A744+1)))</f>
        <v/>
      </c>
    </row>
    <row r="751" spans="1:1" x14ac:dyDescent="0.45">
      <c r="A751" t="str">
        <f>IF($C751="施設管理者：",IF($D751="","",(COUNTIF($C$12:C751,"施設管理者：")+INT(MAX('使用不可（記載例）（諸油脂）'!$A:$A)/100))*100),IF(OR(C751="",C751="維持管理費："),"",IF(C749="施設管理者：",A749+1,A745+1)))</f>
        <v/>
      </c>
    </row>
    <row r="752" spans="1:1" x14ac:dyDescent="0.45">
      <c r="A752" t="str">
        <f>IF($C752="施設管理者：",IF($D752="","",(COUNTIF($C$12:C752,"施設管理者：")+INT(MAX('使用不可（記載例）（諸油脂）'!$A:$A)/100))*100),IF(OR(C752="",C752="維持管理費："),"",IF(C750="施設管理者：",A750+1,A746+1)))</f>
        <v/>
      </c>
    </row>
    <row r="753" spans="1:1" x14ac:dyDescent="0.45">
      <c r="A753" t="str">
        <f>IF($C753="施設管理者：",IF($D753="","",(COUNTIF($C$12:C753,"施設管理者：")+INT(MAX('使用不可（記載例）（諸油脂）'!$A:$A)/100))*100),IF(OR(C753="",C753="維持管理費："),"",IF(C751="施設管理者：",A751+1,A747+1)))</f>
        <v/>
      </c>
    </row>
    <row r="754" spans="1:1" x14ac:dyDescent="0.45">
      <c r="A754" t="str">
        <f>IF($C754="施設管理者：",IF($D754="","",(COUNTIF($C$12:C754,"施設管理者：")+INT(MAX('使用不可（記載例）（諸油脂）'!$A:$A)/100))*100),IF(OR(C754="",C754="維持管理費："),"",IF(C752="施設管理者：",A752+1,A748+1)))</f>
        <v/>
      </c>
    </row>
    <row r="755" spans="1:1" x14ac:dyDescent="0.45">
      <c r="A755" t="str">
        <f>IF($C755="施設管理者：",IF($D755="","",(COUNTIF($C$12:C755,"施設管理者：")+INT(MAX('使用不可（記載例）（諸油脂）'!$A:$A)/100))*100),IF(OR(C755="",C755="維持管理費："),"",IF(C753="施設管理者：",A753+1,A749+1)))</f>
        <v/>
      </c>
    </row>
    <row r="756" spans="1:1" x14ac:dyDescent="0.45">
      <c r="A756" t="str">
        <f>IF($C756="施設管理者：",IF($D756="","",(COUNTIF($C$12:C756,"施設管理者：")+INT(MAX('使用不可（記載例）（諸油脂）'!$A:$A)/100))*100),IF(OR(C756="",C756="維持管理費："),"",IF(C754="施設管理者：",A754+1,A750+1)))</f>
        <v/>
      </c>
    </row>
    <row r="757" spans="1:1" x14ac:dyDescent="0.45">
      <c r="A757" t="str">
        <f>IF($C757="施設管理者：",IF($D757="","",(COUNTIF($C$12:C757,"施設管理者：")+INT(MAX('使用不可（記載例）（諸油脂）'!$A:$A)/100))*100),IF(OR(C757="",C757="維持管理費："),"",IF(C755="施設管理者：",A755+1,A751+1)))</f>
        <v/>
      </c>
    </row>
    <row r="758" spans="1:1" x14ac:dyDescent="0.45">
      <c r="A758" t="str">
        <f>IF($C758="施設管理者：",IF($D758="","",(COUNTIF($C$12:C758,"施設管理者：")+INT(MAX('使用不可（記載例）（諸油脂）'!$A:$A)/100))*100),IF(OR(C758="",C758="維持管理費："),"",IF(C756="施設管理者：",A756+1,A752+1)))</f>
        <v/>
      </c>
    </row>
    <row r="759" spans="1:1" x14ac:dyDescent="0.45">
      <c r="A759" t="str">
        <f>IF($C759="施設管理者：",IF($D759="","",(COUNTIF($C$12:C759,"施設管理者：")+INT(MAX('使用不可（記載例）（諸油脂）'!$A:$A)/100))*100),IF(OR(C759="",C759="維持管理費："),"",IF(C757="施設管理者：",A757+1,A753+1)))</f>
        <v/>
      </c>
    </row>
    <row r="760" spans="1:1" x14ac:dyDescent="0.45">
      <c r="A760" t="str">
        <f>IF($C760="施設管理者：",IF($D760="","",(COUNTIF($C$12:C760,"施設管理者：")+INT(MAX('使用不可（記載例）（諸油脂）'!$A:$A)/100))*100),IF(OR(C760="",C760="維持管理費："),"",IF(C758="施設管理者：",A758+1,A754+1)))</f>
        <v/>
      </c>
    </row>
    <row r="761" spans="1:1" x14ac:dyDescent="0.45">
      <c r="A761" t="str">
        <f>IF($C761="施設管理者：",IF($D761="","",(COUNTIF($C$12:C761,"施設管理者：")+INT(MAX('使用不可（記載例）（諸油脂）'!$A:$A)/100))*100),IF(OR(C761="",C761="維持管理費："),"",IF(C759="施設管理者：",A759+1,A755+1)))</f>
        <v/>
      </c>
    </row>
    <row r="762" spans="1:1" x14ac:dyDescent="0.45">
      <c r="A762" t="str">
        <f>IF($C762="施設管理者：",IF($D762="","",(COUNTIF($C$12:C762,"施設管理者：")+INT(MAX('使用不可（記載例）（諸油脂）'!$A:$A)/100))*100),IF(OR(C762="",C762="維持管理費："),"",IF(C760="施設管理者：",A760+1,A756+1)))</f>
        <v/>
      </c>
    </row>
    <row r="763" spans="1:1" x14ac:dyDescent="0.45">
      <c r="A763" t="str">
        <f>IF($C763="施設管理者：",IF($D763="","",(COUNTIF($C$12:C763,"施設管理者：")+INT(MAX('使用不可（記載例）（諸油脂）'!$A:$A)/100))*100),IF(OR(C763="",C763="維持管理費："),"",IF(C761="施設管理者：",A761+1,A757+1)))</f>
        <v/>
      </c>
    </row>
    <row r="764" spans="1:1" x14ac:dyDescent="0.45">
      <c r="A764" t="str">
        <f>IF($C764="施設管理者：",IF($D764="","",(COUNTIF($C$12:C764,"施設管理者：")+INT(MAX('使用不可（記載例）（諸油脂）'!$A:$A)/100))*100),IF(OR(C764="",C764="維持管理費："),"",IF(C762="施設管理者：",A762+1,A758+1)))</f>
        <v/>
      </c>
    </row>
    <row r="765" spans="1:1" x14ac:dyDescent="0.45">
      <c r="A765" t="str">
        <f>IF($C765="施設管理者：",IF($D765="","",(COUNTIF($C$12:C765,"施設管理者：")+INT(MAX('使用不可（記載例）（諸油脂）'!$A:$A)/100))*100),IF(OR(C765="",C765="維持管理費："),"",IF(C763="施設管理者：",A763+1,A759+1)))</f>
        <v/>
      </c>
    </row>
    <row r="766" spans="1:1" x14ac:dyDescent="0.45">
      <c r="A766" t="str">
        <f>IF($C766="施設管理者：",IF($D766="","",(COUNTIF($C$12:C766,"施設管理者：")+INT(MAX('使用不可（記載例）（諸油脂）'!$A:$A)/100))*100),IF(OR(C766="",C766="維持管理費："),"",IF(C764="施設管理者：",A764+1,A760+1)))</f>
        <v/>
      </c>
    </row>
    <row r="767" spans="1:1" x14ac:dyDescent="0.45">
      <c r="A767" t="str">
        <f>IF($C767="施設管理者：",IF($D767="","",(COUNTIF($C$12:C767,"施設管理者：")+INT(MAX('使用不可（記載例）（諸油脂）'!$A:$A)/100))*100),IF(OR(C767="",C767="維持管理費："),"",IF(C765="施設管理者：",A765+1,A761+1)))</f>
        <v/>
      </c>
    </row>
    <row r="768" spans="1:1" x14ac:dyDescent="0.45">
      <c r="A768" t="str">
        <f>IF($C768="施設管理者：",IF($D768="","",(COUNTIF($C$12:C768,"施設管理者：")+INT(MAX('使用不可（記載例）（諸油脂）'!$A:$A)/100))*100),IF(OR(C768="",C768="維持管理費："),"",IF(C766="施設管理者：",A766+1,A762+1)))</f>
        <v/>
      </c>
    </row>
    <row r="769" spans="1:1" x14ac:dyDescent="0.45">
      <c r="A769" t="str">
        <f>IF($C769="施設管理者：",IF($D769="","",(COUNTIF($C$12:C769,"施設管理者：")+INT(MAX('使用不可（記載例）（諸油脂）'!$A:$A)/100))*100),IF(OR(C769="",C769="維持管理費："),"",IF(C767="施設管理者：",A767+1,A763+1)))</f>
        <v/>
      </c>
    </row>
    <row r="770" spans="1:1" x14ac:dyDescent="0.45">
      <c r="A770" t="str">
        <f>IF($C770="施設管理者：",IF($D770="","",(COUNTIF($C$12:C770,"施設管理者：")+INT(MAX('使用不可（記載例）（諸油脂）'!$A:$A)/100))*100),IF(OR(C770="",C770="維持管理費："),"",IF(C768="施設管理者：",A768+1,A764+1)))</f>
        <v/>
      </c>
    </row>
    <row r="771" spans="1:1" x14ac:dyDescent="0.45">
      <c r="A771" t="str">
        <f>IF($C771="施設管理者：",IF($D771="","",(COUNTIF($C$12:C771,"施設管理者：")+INT(MAX('使用不可（記載例）（諸油脂）'!$A:$A)/100))*100),IF(OR(C771="",C771="維持管理費："),"",IF(C769="施設管理者：",A769+1,A765+1)))</f>
        <v/>
      </c>
    </row>
    <row r="772" spans="1:1" x14ac:dyDescent="0.45">
      <c r="A772" t="str">
        <f>IF($C772="施設管理者：",IF($D772="","",(COUNTIF($C$12:C772,"施設管理者：")+INT(MAX('使用不可（記載例）（諸油脂）'!$A:$A)/100))*100),IF(OR(C772="",C772="維持管理費："),"",IF(C770="施設管理者：",A770+1,A766+1)))</f>
        <v/>
      </c>
    </row>
    <row r="773" spans="1:1" x14ac:dyDescent="0.45">
      <c r="A773" t="str">
        <f>IF($C773="施設管理者：",IF($D773="","",(COUNTIF($C$12:C773,"施設管理者：")+INT(MAX('使用不可（記載例）（諸油脂）'!$A:$A)/100))*100),IF(OR(C773="",C773="維持管理費："),"",IF(C771="施設管理者：",A771+1,A767+1)))</f>
        <v/>
      </c>
    </row>
    <row r="774" spans="1:1" x14ac:dyDescent="0.45">
      <c r="A774" t="str">
        <f>IF($C774="施設管理者：",IF($D774="","",(COUNTIF($C$12:C774,"施設管理者：")+INT(MAX('使用不可（記載例）（諸油脂）'!$A:$A)/100))*100),IF(OR(C774="",C774="維持管理費："),"",IF(C772="施設管理者：",A772+1,A768+1)))</f>
        <v/>
      </c>
    </row>
    <row r="775" spans="1:1" x14ac:dyDescent="0.45">
      <c r="A775" t="str">
        <f>IF($C775="施設管理者：",IF($D775="","",(COUNTIF($C$12:C775,"施設管理者：")+INT(MAX('使用不可（記載例）（諸油脂）'!$A:$A)/100))*100),IF(OR(C775="",C775="維持管理費："),"",IF(C773="施設管理者：",A773+1,A769+1)))</f>
        <v/>
      </c>
    </row>
    <row r="776" spans="1:1" x14ac:dyDescent="0.45">
      <c r="A776" t="str">
        <f>IF($C776="施設管理者：",IF($D776="","",(COUNTIF($C$12:C776,"施設管理者：")+INT(MAX('使用不可（記載例）（諸油脂）'!$A:$A)/100))*100),IF(OR(C776="",C776="維持管理費："),"",IF(C774="施設管理者：",A774+1,A770+1)))</f>
        <v/>
      </c>
    </row>
    <row r="777" spans="1:1" x14ac:dyDescent="0.45">
      <c r="A777" t="str">
        <f>IF($C777="施設管理者：",IF($D777="","",(COUNTIF($C$12:C777,"施設管理者：")+INT(MAX('使用不可（記載例）（諸油脂）'!$A:$A)/100))*100),IF(OR(C777="",C777="維持管理費："),"",IF(C775="施設管理者：",A775+1,A771+1)))</f>
        <v/>
      </c>
    </row>
    <row r="778" spans="1:1" x14ac:dyDescent="0.45">
      <c r="A778" t="str">
        <f>IF($C778="施設管理者：",IF($D778="","",(COUNTIF($C$12:C778,"施設管理者：")+INT(MAX('使用不可（記載例）（諸油脂）'!$A:$A)/100))*100),IF(OR(C778="",C778="維持管理費："),"",IF(C776="施設管理者：",A776+1,A772+1)))</f>
        <v/>
      </c>
    </row>
    <row r="779" spans="1:1" x14ac:dyDescent="0.45">
      <c r="A779" t="str">
        <f>IF($C779="施設管理者：",IF($D779="","",(COUNTIF($C$12:C779,"施設管理者：")+INT(MAX('使用不可（記載例）（諸油脂）'!$A:$A)/100))*100),IF(OR(C779="",C779="維持管理費："),"",IF(C777="施設管理者：",A777+1,A773+1)))</f>
        <v/>
      </c>
    </row>
    <row r="780" spans="1:1" x14ac:dyDescent="0.45">
      <c r="A780" t="str">
        <f>IF($C780="施設管理者：",IF($D780="","",(COUNTIF($C$12:C780,"施設管理者：")+INT(MAX('使用不可（記載例）（諸油脂）'!$A:$A)/100))*100),IF(OR(C780="",C780="維持管理費："),"",IF(C778="施設管理者：",A778+1,A774+1)))</f>
        <v/>
      </c>
    </row>
    <row r="781" spans="1:1" x14ac:dyDescent="0.45">
      <c r="A781" t="str">
        <f>IF($C781="施設管理者：",IF($D781="","",(COUNTIF($C$12:C781,"施設管理者：")+INT(MAX('使用不可（記載例）（諸油脂）'!$A:$A)/100))*100),IF(OR(C781="",C781="維持管理費："),"",IF(C779="施設管理者：",A779+1,A775+1)))</f>
        <v/>
      </c>
    </row>
    <row r="782" spans="1:1" x14ac:dyDescent="0.45">
      <c r="A782" t="str">
        <f>IF($C782="施設管理者：",IF($D782="","",(COUNTIF($C$12:C782,"施設管理者：")+INT(MAX('使用不可（記載例）（諸油脂）'!$A:$A)/100))*100),IF(OR(C782="",C782="維持管理費："),"",IF(C780="施設管理者：",A780+1,A776+1)))</f>
        <v/>
      </c>
    </row>
    <row r="783" spans="1:1" x14ac:dyDescent="0.45">
      <c r="A783" t="str">
        <f>IF($C783="施設管理者：",IF($D783="","",(COUNTIF($C$12:C783,"施設管理者：")+INT(MAX('使用不可（記載例）（諸油脂）'!$A:$A)/100))*100),IF(OR(C783="",C783="維持管理費："),"",IF(C781="施設管理者：",A781+1,A777+1)))</f>
        <v/>
      </c>
    </row>
    <row r="784" spans="1:1" x14ac:dyDescent="0.45">
      <c r="A784" t="str">
        <f>IF($C784="施設管理者：",IF($D784="","",(COUNTIF($C$12:C784,"施設管理者：")+INT(MAX('使用不可（記載例）（諸油脂）'!$A:$A)/100))*100),IF(OR(C784="",C784="維持管理費："),"",IF(C782="施設管理者：",A782+1,A778+1)))</f>
        <v/>
      </c>
    </row>
    <row r="785" spans="1:1" x14ac:dyDescent="0.45">
      <c r="A785" t="str">
        <f>IF($C785="施設管理者：",IF($D785="","",(COUNTIF($C$12:C785,"施設管理者：")+INT(MAX('使用不可（記載例）（諸油脂）'!$A:$A)/100))*100),IF(OR(C785="",C785="維持管理費："),"",IF(C783="施設管理者：",A783+1,A779+1)))</f>
        <v/>
      </c>
    </row>
    <row r="786" spans="1:1" x14ac:dyDescent="0.45">
      <c r="A786" t="str">
        <f>IF($C786="施設管理者：",IF($D786="","",(COUNTIF($C$12:C786,"施設管理者：")+INT(MAX('使用不可（記載例）（諸油脂）'!$A:$A)/100))*100),IF(OR(C786="",C786="維持管理費："),"",IF(C784="施設管理者：",A784+1,A780+1)))</f>
        <v/>
      </c>
    </row>
    <row r="787" spans="1:1" x14ac:dyDescent="0.45">
      <c r="A787" t="str">
        <f>IF($C787="施設管理者：",IF($D787="","",(COUNTIF($C$12:C787,"施設管理者：")+INT(MAX('使用不可（記載例）（諸油脂）'!$A:$A)/100))*100),IF(OR(C787="",C787="維持管理費："),"",IF(C785="施設管理者：",A785+1,A781+1)))</f>
        <v/>
      </c>
    </row>
    <row r="788" spans="1:1" x14ac:dyDescent="0.45">
      <c r="A788" t="str">
        <f>IF($C788="施設管理者：",IF($D788="","",(COUNTIF($C$12:C788,"施設管理者：")+INT(MAX('使用不可（記載例）（諸油脂）'!$A:$A)/100))*100),IF(OR(C788="",C788="維持管理費："),"",IF(C786="施設管理者：",A786+1,A782+1)))</f>
        <v/>
      </c>
    </row>
    <row r="789" spans="1:1" x14ac:dyDescent="0.45">
      <c r="A789" t="str">
        <f>IF($C789="施設管理者：",IF($D789="","",(COUNTIF($C$12:C789,"施設管理者：")+INT(MAX('使用不可（記載例）（諸油脂）'!$A:$A)/100))*100),IF(OR(C789="",C789="維持管理費："),"",IF(C787="施設管理者：",A787+1,A783+1)))</f>
        <v/>
      </c>
    </row>
    <row r="790" spans="1:1" x14ac:dyDescent="0.45">
      <c r="A790" t="str">
        <f>IF($C790="施設管理者：",IF($D790="","",(COUNTIF($C$12:C790,"施設管理者：")+INT(MAX('使用不可（記載例）（諸油脂）'!$A:$A)/100))*100),IF(OR(C790="",C790="維持管理費："),"",IF(C788="施設管理者：",A788+1,A784+1)))</f>
        <v/>
      </c>
    </row>
    <row r="791" spans="1:1" x14ac:dyDescent="0.45">
      <c r="A791" t="str">
        <f>IF($C791="施設管理者：",IF($D791="","",(COUNTIF($C$12:C791,"施設管理者：")+INT(MAX('使用不可（記載例）（諸油脂）'!$A:$A)/100))*100),IF(OR(C791="",C791="維持管理費："),"",IF(C789="施設管理者：",A789+1,A785+1)))</f>
        <v/>
      </c>
    </row>
    <row r="792" spans="1:1" x14ac:dyDescent="0.45">
      <c r="A792" t="str">
        <f>IF($C792="施設管理者：",IF($D792="","",(COUNTIF($C$12:C792,"施設管理者：")+INT(MAX('使用不可（記載例）（諸油脂）'!$A:$A)/100))*100),IF(OR(C792="",C792="維持管理費："),"",IF(C790="施設管理者：",A790+1,A786+1)))</f>
        <v/>
      </c>
    </row>
    <row r="793" spans="1:1" x14ac:dyDescent="0.45">
      <c r="A793" t="str">
        <f>IF($C793="施設管理者：",IF($D793="","",(COUNTIF($C$12:C793,"施設管理者：")+INT(MAX('使用不可（記載例）（諸油脂）'!$A:$A)/100))*100),IF(OR(C793="",C793="維持管理費："),"",IF(C791="施設管理者：",A791+1,A787+1)))</f>
        <v/>
      </c>
    </row>
    <row r="794" spans="1:1" x14ac:dyDescent="0.45">
      <c r="A794" t="str">
        <f>IF($C794="施設管理者：",IF($D794="","",(COUNTIF($C$12:C794,"施設管理者：")+INT(MAX('使用不可（記載例）（諸油脂）'!$A:$A)/100))*100),IF(OR(C794="",C794="維持管理費："),"",IF(C792="施設管理者：",A792+1,A788+1)))</f>
        <v/>
      </c>
    </row>
    <row r="795" spans="1:1" x14ac:dyDescent="0.45">
      <c r="A795" t="str">
        <f>IF($C795="施設管理者：",IF($D795="","",(COUNTIF($C$12:C795,"施設管理者：")+INT(MAX('使用不可（記載例）（諸油脂）'!$A:$A)/100))*100),IF(OR(C795="",C795="維持管理費："),"",IF(C793="施設管理者：",A793+1,A789+1)))</f>
        <v/>
      </c>
    </row>
    <row r="796" spans="1:1" x14ac:dyDescent="0.45">
      <c r="A796" t="str">
        <f>IF($C796="施設管理者：",IF($D796="","",(COUNTIF($C$12:C796,"施設管理者：")+INT(MAX('使用不可（記載例）（諸油脂）'!$A:$A)/100))*100),IF(OR(C796="",C796="維持管理費："),"",IF(C794="施設管理者：",A794+1,A790+1)))</f>
        <v/>
      </c>
    </row>
    <row r="797" spans="1:1" x14ac:dyDescent="0.45">
      <c r="A797" t="str">
        <f>IF($C797="施設管理者：",IF($D797="","",(COUNTIF($C$12:C797,"施設管理者：")+INT(MAX('使用不可（記載例）（諸油脂）'!$A:$A)/100))*100),IF(OR(C797="",C797="維持管理費："),"",IF(C795="施設管理者：",A795+1,A791+1)))</f>
        <v/>
      </c>
    </row>
    <row r="798" spans="1:1" x14ac:dyDescent="0.45">
      <c r="A798" t="str">
        <f>IF($C798="施設管理者：",IF($D798="","",(COUNTIF($C$12:C798,"施設管理者：")+INT(MAX('使用不可（記載例）（諸油脂）'!$A:$A)/100))*100),IF(OR(C798="",C798="維持管理費："),"",IF(C796="施設管理者：",A796+1,A792+1)))</f>
        <v/>
      </c>
    </row>
    <row r="799" spans="1:1" x14ac:dyDescent="0.45">
      <c r="A799" t="str">
        <f>IF($C799="施設管理者：",IF($D799="","",(COUNTIF($C$12:C799,"施設管理者：")+INT(MAX('使用不可（記載例）（諸油脂）'!$A:$A)/100))*100),IF(OR(C799="",C799="維持管理費："),"",IF(C797="施設管理者：",A797+1,A793+1)))</f>
        <v/>
      </c>
    </row>
    <row r="800" spans="1:1" x14ac:dyDescent="0.45">
      <c r="A800" t="str">
        <f>IF($C800="施設管理者：",IF($D800="","",(COUNTIF($C$12:C800,"施設管理者：")+INT(MAX('使用不可（記載例）（諸油脂）'!$A:$A)/100))*100),IF(OR(C800="",C800="維持管理費："),"",IF(C798="施設管理者：",A798+1,A794+1)))</f>
        <v/>
      </c>
    </row>
    <row r="801" spans="1:1" x14ac:dyDescent="0.45">
      <c r="A801" t="str">
        <f>IF($C801="施設管理者：",IF($D801="","",(COUNTIF($C$12:C801,"施設管理者：")+INT(MAX('使用不可（記載例）（諸油脂）'!$A:$A)/100))*100),IF(OR(C801="",C801="維持管理費："),"",IF(C799="施設管理者：",A799+1,A795+1)))</f>
        <v/>
      </c>
    </row>
    <row r="802" spans="1:1" x14ac:dyDescent="0.45">
      <c r="A802" t="str">
        <f>IF($C802="施設管理者：",IF($D802="","",(COUNTIF($C$12:C802,"施設管理者：")+INT(MAX('使用不可（記載例）（諸油脂）'!$A:$A)/100))*100),IF(OR(C802="",C802="維持管理費："),"",IF(C800="施設管理者：",A800+1,A796+1)))</f>
        <v/>
      </c>
    </row>
    <row r="803" spans="1:1" x14ac:dyDescent="0.45">
      <c r="A803" t="str">
        <f>IF($C803="施設管理者：",IF($D803="","",(COUNTIF($C$12:C803,"施設管理者：")+INT(MAX('使用不可（記載例）（諸油脂）'!$A:$A)/100))*100),IF(OR(C803="",C803="維持管理費："),"",IF(C801="施設管理者：",A801+1,A797+1)))</f>
        <v/>
      </c>
    </row>
    <row r="804" spans="1:1" x14ac:dyDescent="0.45">
      <c r="A804" t="str">
        <f>IF($C804="施設管理者：",IF($D804="","",(COUNTIF($C$12:C804,"施設管理者：")+INT(MAX('使用不可（記載例）（諸油脂）'!$A:$A)/100))*100),IF(OR(C804="",C804="維持管理費："),"",IF(C802="施設管理者：",A802+1,A798+1)))</f>
        <v/>
      </c>
    </row>
    <row r="805" spans="1:1" x14ac:dyDescent="0.45">
      <c r="A805" t="str">
        <f>IF($C805="施設管理者：",IF($D805="","",(COUNTIF($C$12:C805,"施設管理者：")+INT(MAX('使用不可（記載例）（諸油脂）'!$A:$A)/100))*100),IF(OR(C805="",C805="維持管理費："),"",IF(C803="施設管理者：",A803+1,A799+1)))</f>
        <v/>
      </c>
    </row>
    <row r="806" spans="1:1" x14ac:dyDescent="0.45">
      <c r="A806" t="str">
        <f>IF($C806="施設管理者：",IF($D806="","",(COUNTIF($C$12:C806,"施設管理者：")+INT(MAX('使用不可（記載例）（諸油脂）'!$A:$A)/100))*100),IF(OR(C806="",C806="維持管理費："),"",IF(C804="施設管理者：",A804+1,A800+1)))</f>
        <v/>
      </c>
    </row>
    <row r="807" spans="1:1" x14ac:dyDescent="0.45">
      <c r="A807" t="str">
        <f>IF($C807="施設管理者：",IF($D807="","",(COUNTIF($C$12:C807,"施設管理者：")+INT(MAX('使用不可（記載例）（諸油脂）'!$A:$A)/100))*100),IF(OR(C807="",C807="維持管理費："),"",IF(C805="施設管理者：",A805+1,A801+1)))</f>
        <v/>
      </c>
    </row>
    <row r="808" spans="1:1" x14ac:dyDescent="0.45">
      <c r="A808" t="str">
        <f>IF($C808="施設管理者：",IF($D808="","",(COUNTIF($C$12:C808,"施設管理者：")+INT(MAX('使用不可（記載例）（諸油脂）'!$A:$A)/100))*100),IF(OR(C808="",C808="維持管理費："),"",IF(C806="施設管理者：",A806+1,A802+1)))</f>
        <v/>
      </c>
    </row>
    <row r="809" spans="1:1" x14ac:dyDescent="0.45">
      <c r="A809" t="str">
        <f>IF($C809="施設管理者：",IF($D809="","",(COUNTIF($C$12:C809,"施設管理者：")+INT(MAX('使用不可（記載例）（諸油脂）'!$A:$A)/100))*100),IF(OR(C809="",C809="維持管理費："),"",IF(C807="施設管理者：",A807+1,A803+1)))</f>
        <v/>
      </c>
    </row>
    <row r="810" spans="1:1" x14ac:dyDescent="0.45">
      <c r="A810" t="str">
        <f>IF($C810="施設管理者：",IF($D810="","",(COUNTIF($C$12:C810,"施設管理者：")+INT(MAX('使用不可（記載例）（諸油脂）'!$A:$A)/100))*100),IF(OR(C810="",C810="維持管理費："),"",IF(C808="施設管理者：",A808+1,A804+1)))</f>
        <v/>
      </c>
    </row>
    <row r="811" spans="1:1" x14ac:dyDescent="0.45">
      <c r="A811" t="str">
        <f>IF($C811="施設管理者：",IF($D811="","",(COUNTIF($C$12:C811,"施設管理者：")+INT(MAX('使用不可（記載例）（諸油脂）'!$A:$A)/100))*100),IF(OR(C811="",C811="維持管理費："),"",IF(C809="施設管理者：",A809+1,A805+1)))</f>
        <v/>
      </c>
    </row>
    <row r="812" spans="1:1" x14ac:dyDescent="0.45">
      <c r="A812" t="str">
        <f>IF($C812="施設管理者：",IF($D812="","",(COUNTIF($C$12:C812,"施設管理者：")+INT(MAX('使用不可（記載例）（諸油脂）'!$A:$A)/100))*100),IF(OR(C812="",C812="維持管理費："),"",IF(C810="施設管理者：",A810+1,A806+1)))</f>
        <v/>
      </c>
    </row>
    <row r="813" spans="1:1" x14ac:dyDescent="0.45">
      <c r="A813" t="str">
        <f>IF($C813="施設管理者：",IF($D813="","",(COUNTIF($C$12:C813,"施設管理者：")+INT(MAX('使用不可（記載例）（諸油脂）'!$A:$A)/100))*100),IF(OR(C813="",C813="維持管理費："),"",IF(C811="施設管理者：",A811+1,A807+1)))</f>
        <v/>
      </c>
    </row>
    <row r="814" spans="1:1" x14ac:dyDescent="0.45">
      <c r="A814" t="str">
        <f>IF($C814="施設管理者：",IF($D814="","",(COUNTIF($C$12:C814,"施設管理者：")+INT(MAX('使用不可（記載例）（諸油脂）'!$A:$A)/100))*100),IF(OR(C814="",C814="維持管理費："),"",IF(C812="施設管理者：",A812+1,A808+1)))</f>
        <v/>
      </c>
    </row>
    <row r="815" spans="1:1" x14ac:dyDescent="0.45">
      <c r="A815" t="str">
        <f>IF($C815="施設管理者：",IF($D815="","",(COUNTIF($C$12:C815,"施設管理者：")+INT(MAX('使用不可（記載例）（諸油脂）'!$A:$A)/100))*100),IF(OR(C815="",C815="維持管理費："),"",IF(C813="施設管理者：",A813+1,A809+1)))</f>
        <v/>
      </c>
    </row>
    <row r="816" spans="1:1" x14ac:dyDescent="0.45">
      <c r="A816" t="str">
        <f>IF($C816="施設管理者：",IF($D816="","",(COUNTIF($C$12:C816,"施設管理者：")+INT(MAX('使用不可（記載例）（諸油脂）'!$A:$A)/100))*100),IF(OR(C816="",C816="維持管理費："),"",IF(C814="施設管理者：",A814+1,A810+1)))</f>
        <v/>
      </c>
    </row>
    <row r="817" spans="1:1" x14ac:dyDescent="0.45">
      <c r="A817" t="str">
        <f>IF($C817="施設管理者：",IF($D817="","",(COUNTIF($C$12:C817,"施設管理者：")+INT(MAX('使用不可（記載例）（諸油脂）'!$A:$A)/100))*100),IF(OR(C817="",C817="維持管理費："),"",IF(C815="施設管理者：",A815+1,A811+1)))</f>
        <v/>
      </c>
    </row>
    <row r="818" spans="1:1" x14ac:dyDescent="0.45">
      <c r="A818" t="str">
        <f>IF($C818="施設管理者：",IF($D818="","",(COUNTIF($C$12:C818,"施設管理者：")+INT(MAX('使用不可（記載例）（諸油脂）'!$A:$A)/100))*100),IF(OR(C818="",C818="維持管理費："),"",IF(C816="施設管理者：",A816+1,A812+1)))</f>
        <v/>
      </c>
    </row>
    <row r="819" spans="1:1" x14ac:dyDescent="0.45">
      <c r="A819" t="str">
        <f>IF($C819="施設管理者：",IF($D819="","",(COUNTIF($C$12:C819,"施設管理者：")+INT(MAX('使用不可（記載例）（諸油脂）'!$A:$A)/100))*100),IF(OR(C819="",C819="維持管理費："),"",IF(C817="施設管理者：",A817+1,A813+1)))</f>
        <v/>
      </c>
    </row>
    <row r="820" spans="1:1" x14ac:dyDescent="0.45">
      <c r="A820" t="str">
        <f>IF($C820="施設管理者：",IF($D820="","",(COUNTIF($C$12:C820,"施設管理者：")+INT(MAX('使用不可（記載例）（諸油脂）'!$A:$A)/100))*100),IF(OR(C820="",C820="維持管理費："),"",IF(C818="施設管理者：",A818+1,A814+1)))</f>
        <v/>
      </c>
    </row>
    <row r="821" spans="1:1" x14ac:dyDescent="0.45">
      <c r="A821" t="str">
        <f>IF($C821="施設管理者：",IF($D821="","",(COUNTIF($C$12:C821,"施設管理者：")+INT(MAX('使用不可（記載例）（諸油脂）'!$A:$A)/100))*100),IF(OR(C821="",C821="維持管理費："),"",IF(C819="施設管理者：",A819+1,A815+1)))</f>
        <v/>
      </c>
    </row>
    <row r="822" spans="1:1" x14ac:dyDescent="0.45">
      <c r="A822" t="str">
        <f>IF($C822="施設管理者：",IF($D822="","",(COUNTIF($C$12:C822,"施設管理者：")+INT(MAX('使用不可（記載例）（諸油脂）'!$A:$A)/100))*100),IF(OR(C822="",C822="維持管理費："),"",IF(C820="施設管理者：",A820+1,A816+1)))</f>
        <v/>
      </c>
    </row>
    <row r="823" spans="1:1" x14ac:dyDescent="0.45">
      <c r="A823" t="str">
        <f>IF($C823="施設管理者：",IF($D823="","",(COUNTIF($C$12:C823,"施設管理者：")+INT(MAX('使用不可（記載例）（諸油脂）'!$A:$A)/100))*100),IF(OR(C823="",C823="維持管理費："),"",IF(C821="施設管理者：",A821+1,A817+1)))</f>
        <v/>
      </c>
    </row>
    <row r="824" spans="1:1" x14ac:dyDescent="0.45">
      <c r="A824" t="str">
        <f>IF($C824="施設管理者：",IF($D824="","",(COUNTIF($C$12:C824,"施設管理者：")+INT(MAX('使用不可（記載例）（諸油脂）'!$A:$A)/100))*100),IF(OR(C824="",C824="維持管理費："),"",IF(C822="施設管理者：",A822+1,A818+1)))</f>
        <v/>
      </c>
    </row>
    <row r="825" spans="1:1" x14ac:dyDescent="0.45">
      <c r="A825" t="str">
        <f>IF($C825="施設管理者：",IF($D825="","",(COUNTIF($C$12:C825,"施設管理者：")+INT(MAX('使用不可（記載例）（諸油脂）'!$A:$A)/100))*100),IF(OR(C825="",C825="維持管理費："),"",IF(C823="施設管理者：",A823+1,A819+1)))</f>
        <v/>
      </c>
    </row>
    <row r="826" spans="1:1" x14ac:dyDescent="0.45">
      <c r="A826" t="str">
        <f>IF($C826="施設管理者：",IF($D826="","",(COUNTIF($C$12:C826,"施設管理者：")+INT(MAX('使用不可（記載例）（諸油脂）'!$A:$A)/100))*100),IF(OR(C826="",C826="維持管理費："),"",IF(C824="施設管理者：",A824+1,A820+1)))</f>
        <v/>
      </c>
    </row>
    <row r="827" spans="1:1" x14ac:dyDescent="0.45">
      <c r="A827" t="str">
        <f>IF($C827="施設管理者：",IF($D827="","",(COUNTIF($C$12:C827,"施設管理者：")+INT(MAX('使用不可（記載例）（諸油脂）'!$A:$A)/100))*100),IF(OR(C827="",C827="維持管理費："),"",IF(C825="施設管理者：",A825+1,A821+1)))</f>
        <v/>
      </c>
    </row>
    <row r="828" spans="1:1" x14ac:dyDescent="0.45">
      <c r="A828" t="str">
        <f>IF($C828="施設管理者：",IF($D828="","",(COUNTIF($C$12:C828,"施設管理者：")+INT(MAX('使用不可（記載例）（諸油脂）'!$A:$A)/100))*100),IF(OR(C828="",C828="維持管理費："),"",IF(C826="施設管理者：",A826+1,A822+1)))</f>
        <v/>
      </c>
    </row>
    <row r="829" spans="1:1" x14ac:dyDescent="0.45">
      <c r="A829" t="str">
        <f>IF($C829="施設管理者：",IF($D829="","",(COUNTIF($C$12:C829,"施設管理者：")+INT(MAX('使用不可（記載例）（諸油脂）'!$A:$A)/100))*100),IF(OR(C829="",C829="維持管理費："),"",IF(C827="施設管理者：",A827+1,A823+1)))</f>
        <v/>
      </c>
    </row>
    <row r="830" spans="1:1" x14ac:dyDescent="0.45">
      <c r="A830" t="str">
        <f>IF($C830="施設管理者：",IF($D830="","",(COUNTIF($C$12:C830,"施設管理者：")+INT(MAX('使用不可（記載例）（諸油脂）'!$A:$A)/100))*100),IF(OR(C830="",C830="維持管理費："),"",IF(C828="施設管理者：",A828+1,A824+1)))</f>
        <v/>
      </c>
    </row>
    <row r="831" spans="1:1" x14ac:dyDescent="0.45">
      <c r="A831" t="str">
        <f>IF($C831="施設管理者：",IF($D831="","",(COUNTIF($C$12:C831,"施設管理者：")+INT(MAX('使用不可（記載例）（諸油脂）'!$A:$A)/100))*100),IF(OR(C831="",C831="維持管理費："),"",IF(C829="施設管理者：",A829+1,A825+1)))</f>
        <v/>
      </c>
    </row>
    <row r="832" spans="1:1" x14ac:dyDescent="0.45">
      <c r="A832" t="str">
        <f>IF($C832="施設管理者：",IF($D832="","",(COUNTIF($C$12:C832,"施設管理者：")+INT(MAX('使用不可（記載例）（諸油脂）'!$A:$A)/100))*100),IF(OR(C832="",C832="維持管理費："),"",IF(C830="施設管理者：",A830+1,A826+1)))</f>
        <v/>
      </c>
    </row>
    <row r="833" spans="1:1" x14ac:dyDescent="0.45">
      <c r="A833" t="str">
        <f>IF($C833="施設管理者：",IF($D833="","",(COUNTIF($C$12:C833,"施設管理者：")+INT(MAX('使用不可（記載例）（諸油脂）'!$A:$A)/100))*100),IF(OR(C833="",C833="維持管理費："),"",IF(C831="施設管理者：",A831+1,A827+1)))</f>
        <v/>
      </c>
    </row>
    <row r="834" spans="1:1" x14ac:dyDescent="0.45">
      <c r="A834" t="str">
        <f>IF($C834="施設管理者：",IF($D834="","",(COUNTIF($C$12:C834,"施設管理者：")+INT(MAX('使用不可（記載例）（諸油脂）'!$A:$A)/100))*100),IF(OR(C834="",C834="維持管理費："),"",IF(C832="施設管理者：",A832+1,A828+1)))</f>
        <v/>
      </c>
    </row>
    <row r="835" spans="1:1" x14ac:dyDescent="0.45">
      <c r="A835" t="str">
        <f>IF($C835="施設管理者：",IF($D835="","",(COUNTIF($C$12:C835,"施設管理者：")+INT(MAX('使用不可（記載例）（諸油脂）'!$A:$A)/100))*100),IF(OR(C835="",C835="維持管理費："),"",IF(C833="施設管理者：",A833+1,A829+1)))</f>
        <v/>
      </c>
    </row>
    <row r="836" spans="1:1" x14ac:dyDescent="0.45">
      <c r="A836" t="str">
        <f>IF($C836="施設管理者：",IF($D836="","",(COUNTIF($C$12:C836,"施設管理者：")+INT(MAX('使用不可（記載例）（諸油脂）'!$A:$A)/100))*100),IF(OR(C836="",C836="維持管理費："),"",IF(C834="施設管理者：",A834+1,A830+1)))</f>
        <v/>
      </c>
    </row>
    <row r="837" spans="1:1" x14ac:dyDescent="0.45">
      <c r="A837" t="str">
        <f>IF($C837="施設管理者：",IF($D837="","",(COUNTIF($C$12:C837,"施設管理者：")+INT(MAX('使用不可（記載例）（諸油脂）'!$A:$A)/100))*100),IF(OR(C837="",C837="維持管理費："),"",IF(C835="施設管理者：",A835+1,A831+1)))</f>
        <v/>
      </c>
    </row>
    <row r="838" spans="1:1" x14ac:dyDescent="0.45">
      <c r="A838" t="str">
        <f>IF($C838="施設管理者：",IF($D838="","",(COUNTIF($C$12:C838,"施設管理者：")+INT(MAX('使用不可（記載例）（諸油脂）'!$A:$A)/100))*100),IF(OR(C838="",C838="維持管理費："),"",IF(C836="施設管理者：",A836+1,A832+1)))</f>
        <v/>
      </c>
    </row>
    <row r="839" spans="1:1" x14ac:dyDescent="0.45">
      <c r="A839" t="str">
        <f>IF($C839="施設管理者：",IF($D839="","",(COUNTIF($C$12:C839,"施設管理者：")+INT(MAX('使用不可（記載例）（諸油脂）'!$A:$A)/100))*100),IF(OR(C839="",C839="維持管理費："),"",IF(C837="施設管理者：",A837+1,A833+1)))</f>
        <v/>
      </c>
    </row>
    <row r="840" spans="1:1" x14ac:dyDescent="0.45">
      <c r="A840" t="str">
        <f>IF($C840="施設管理者：",IF($D840="","",(COUNTIF($C$12:C840,"施設管理者：")+INT(MAX('使用不可（記載例）（諸油脂）'!$A:$A)/100))*100),IF(OR(C840="",C840="維持管理費："),"",IF(C838="施設管理者：",A838+1,A834+1)))</f>
        <v/>
      </c>
    </row>
    <row r="841" spans="1:1" x14ac:dyDescent="0.45">
      <c r="A841" t="str">
        <f>IF($C841="施設管理者：",IF($D841="","",(COUNTIF($C$12:C841,"施設管理者：")+INT(MAX('使用不可（記載例）（諸油脂）'!$A:$A)/100))*100),IF(OR(C841="",C841="維持管理費："),"",IF(C839="施設管理者：",A839+1,A835+1)))</f>
        <v/>
      </c>
    </row>
    <row r="842" spans="1:1" x14ac:dyDescent="0.45">
      <c r="A842" t="str">
        <f>IF($C842="施設管理者：",IF($D842="","",(COUNTIF($C$12:C842,"施設管理者：")+INT(MAX('使用不可（記載例）（諸油脂）'!$A:$A)/100))*100),IF(OR(C842="",C842="維持管理費："),"",IF(C840="施設管理者：",A840+1,A836+1)))</f>
        <v/>
      </c>
    </row>
    <row r="843" spans="1:1" x14ac:dyDescent="0.45">
      <c r="A843" t="str">
        <f>IF($C843="施設管理者：",IF($D843="","",(COUNTIF($C$12:C843,"施設管理者：")+INT(MAX('使用不可（記載例）（諸油脂）'!$A:$A)/100))*100),IF(OR(C843="",C843="維持管理費："),"",IF(C841="施設管理者：",A841+1,A837+1)))</f>
        <v/>
      </c>
    </row>
    <row r="844" spans="1:1" x14ac:dyDescent="0.45">
      <c r="A844" t="str">
        <f>IF($C844="施設管理者：",IF($D844="","",(COUNTIF($C$12:C844,"施設管理者：")+INT(MAX('使用不可（記載例）（諸油脂）'!$A:$A)/100))*100),IF(OR(C844="",C844="維持管理費："),"",IF(C842="施設管理者：",A842+1,A838+1)))</f>
        <v/>
      </c>
    </row>
    <row r="845" spans="1:1" x14ac:dyDescent="0.45">
      <c r="A845" t="str">
        <f>IF($C845="施設管理者：",IF($D845="","",(COUNTIF($C$12:C845,"施設管理者：")+INT(MAX('使用不可（記載例）（諸油脂）'!$A:$A)/100))*100),IF(OR(C845="",C845="維持管理費："),"",IF(C843="施設管理者：",A843+1,A839+1)))</f>
        <v/>
      </c>
    </row>
    <row r="846" spans="1:1" x14ac:dyDescent="0.45">
      <c r="A846" t="str">
        <f>IF($C846="施設管理者：",IF($D846="","",(COUNTIF($C$12:C846,"施設管理者：")+INT(MAX('使用不可（記載例）（諸油脂）'!$A:$A)/100))*100),IF(OR(C846="",C846="維持管理費："),"",IF(C844="施設管理者：",A844+1,A840+1)))</f>
        <v/>
      </c>
    </row>
    <row r="847" spans="1:1" x14ac:dyDescent="0.45">
      <c r="A847" t="str">
        <f>IF($C847="施設管理者：",IF($D847="","",(COUNTIF($C$12:C847,"施設管理者：")+INT(MAX('使用不可（記載例）（諸油脂）'!$A:$A)/100))*100),IF(OR(C847="",C847="維持管理費："),"",IF(C845="施設管理者：",A845+1,A841+1)))</f>
        <v/>
      </c>
    </row>
    <row r="848" spans="1:1" x14ac:dyDescent="0.45">
      <c r="A848" t="str">
        <f>IF($C848="施設管理者：",IF($D848="","",(COUNTIF($C$12:C848,"施設管理者：")+INT(MAX('使用不可（記載例）（諸油脂）'!$A:$A)/100))*100),IF(OR(C848="",C848="維持管理費："),"",IF(C846="施設管理者：",A846+1,A842+1)))</f>
        <v/>
      </c>
    </row>
    <row r="849" spans="1:1" x14ac:dyDescent="0.45">
      <c r="A849" t="str">
        <f>IF($C849="施設管理者：",IF($D849="","",(COUNTIF($C$12:C849,"施設管理者：")+INT(MAX('使用不可（記載例）（諸油脂）'!$A:$A)/100))*100),IF(OR(C849="",C849="維持管理費："),"",IF(C847="施設管理者：",A847+1,A843+1)))</f>
        <v/>
      </c>
    </row>
    <row r="850" spans="1:1" x14ac:dyDescent="0.45">
      <c r="A850" t="str">
        <f>IF($C850="施設管理者：",IF($D850="","",(COUNTIF($C$12:C850,"施設管理者：")+INT(MAX('使用不可（記載例）（諸油脂）'!$A:$A)/100))*100),IF(OR(C850="",C850="維持管理費："),"",IF(C848="施設管理者：",A848+1,A844+1)))</f>
        <v/>
      </c>
    </row>
    <row r="851" spans="1:1" x14ac:dyDescent="0.45">
      <c r="A851" t="str">
        <f>IF($C851="施設管理者：",IF($D851="","",(COUNTIF($C$12:C851,"施設管理者：")+INT(MAX('使用不可（記載例）（諸油脂）'!$A:$A)/100))*100),IF(OR(C851="",C851="維持管理費："),"",IF(C849="施設管理者：",A849+1,A845+1)))</f>
        <v/>
      </c>
    </row>
    <row r="852" spans="1:1" x14ac:dyDescent="0.45">
      <c r="A852" t="str">
        <f>IF($C852="施設管理者：",IF($D852="","",(COUNTIF($C$12:C852,"施設管理者：")+INT(MAX('使用不可（記載例）（諸油脂）'!$A:$A)/100))*100),IF(OR(C852="",C852="維持管理費："),"",IF(C850="施設管理者：",A850+1,A846+1)))</f>
        <v/>
      </c>
    </row>
    <row r="853" spans="1:1" x14ac:dyDescent="0.45">
      <c r="A853" t="str">
        <f>IF($C853="施設管理者：",IF($D853="","",(COUNTIF($C$12:C853,"施設管理者：")+INT(MAX('使用不可（記載例）（諸油脂）'!$A:$A)/100))*100),IF(OR(C853="",C853="維持管理費："),"",IF(C851="施設管理者：",A851+1,A847+1)))</f>
        <v/>
      </c>
    </row>
    <row r="854" spans="1:1" x14ac:dyDescent="0.45">
      <c r="A854" t="str">
        <f>IF($C854="施設管理者：",IF($D854="","",(COUNTIF($C$12:C854,"施設管理者：")+INT(MAX('使用不可（記載例）（諸油脂）'!$A:$A)/100))*100),IF(OR(C854="",C854="維持管理費："),"",IF(C852="施設管理者：",A852+1,A848+1)))</f>
        <v/>
      </c>
    </row>
    <row r="855" spans="1:1" x14ac:dyDescent="0.45">
      <c r="A855" t="str">
        <f>IF($C855="施設管理者：",IF($D855="","",(COUNTIF($C$12:C855,"施設管理者：")+INT(MAX('使用不可（記載例）（諸油脂）'!$A:$A)/100))*100),IF(OR(C855="",C855="維持管理費："),"",IF(C853="施設管理者：",A853+1,A849+1)))</f>
        <v/>
      </c>
    </row>
    <row r="856" spans="1:1" x14ac:dyDescent="0.45">
      <c r="A856" t="str">
        <f>IF($C856="施設管理者：",IF($D856="","",(COUNTIF($C$12:C856,"施設管理者：")+INT(MAX('使用不可（記載例）（諸油脂）'!$A:$A)/100))*100),IF(OR(C856="",C856="維持管理費："),"",IF(C854="施設管理者：",A854+1,A850+1)))</f>
        <v/>
      </c>
    </row>
    <row r="857" spans="1:1" x14ac:dyDescent="0.45">
      <c r="A857" t="str">
        <f>IF($C857="施設管理者：",IF($D857="","",(COUNTIF($C$12:C857,"施設管理者：")+INT(MAX('使用不可（記載例）（諸油脂）'!$A:$A)/100))*100),IF(OR(C857="",C857="維持管理費："),"",IF(C855="施設管理者：",A855+1,A851+1)))</f>
        <v/>
      </c>
    </row>
    <row r="858" spans="1:1" x14ac:dyDescent="0.45">
      <c r="A858" t="str">
        <f>IF($C858="施設管理者：",IF($D858="","",(COUNTIF($C$12:C858,"施設管理者：")+INT(MAX('使用不可（記載例）（諸油脂）'!$A:$A)/100))*100),IF(OR(C858="",C858="維持管理費："),"",IF(C856="施設管理者：",A856+1,A852+1)))</f>
        <v/>
      </c>
    </row>
    <row r="859" spans="1:1" x14ac:dyDescent="0.45">
      <c r="A859" t="str">
        <f>IF($C859="施設管理者：",IF($D859="","",(COUNTIF($C$12:C859,"施設管理者：")+INT(MAX('使用不可（記載例）（諸油脂）'!$A:$A)/100))*100),IF(OR(C859="",C859="維持管理費："),"",IF(C857="施設管理者：",A857+1,A853+1)))</f>
        <v/>
      </c>
    </row>
    <row r="860" spans="1:1" x14ac:dyDescent="0.45">
      <c r="A860" t="str">
        <f>IF($C860="施設管理者：",IF($D860="","",(COUNTIF($C$12:C860,"施設管理者：")+INT(MAX('使用不可（記載例）（諸油脂）'!$A:$A)/100))*100),IF(OR(C860="",C860="維持管理費："),"",IF(C858="施設管理者：",A858+1,A854+1)))</f>
        <v/>
      </c>
    </row>
    <row r="861" spans="1:1" x14ac:dyDescent="0.45">
      <c r="A861" t="str">
        <f>IF($C861="施設管理者：",IF($D861="","",(COUNTIF($C$12:C861,"施設管理者：")+INT(MAX('使用不可（記載例）（諸油脂）'!$A:$A)/100))*100),IF(OR(C861="",C861="維持管理費："),"",IF(C859="施設管理者：",A859+1,A855+1)))</f>
        <v/>
      </c>
    </row>
    <row r="862" spans="1:1" x14ac:dyDescent="0.45">
      <c r="A862" t="str">
        <f>IF($C862="施設管理者：",IF($D862="","",(COUNTIF($C$12:C862,"施設管理者：")+INT(MAX('使用不可（記載例）（諸油脂）'!$A:$A)/100))*100),IF(OR(C862="",C862="維持管理費："),"",IF(C860="施設管理者：",A860+1,A856+1)))</f>
        <v/>
      </c>
    </row>
    <row r="863" spans="1:1" x14ac:dyDescent="0.45">
      <c r="A863" t="str">
        <f>IF($C863="施設管理者：",IF($D863="","",(COUNTIF($C$12:C863,"施設管理者：")+INT(MAX('使用不可（記載例）（諸油脂）'!$A:$A)/100))*100),IF(OR(C863="",C863="維持管理費："),"",IF(C861="施設管理者：",A861+1,A857+1)))</f>
        <v/>
      </c>
    </row>
    <row r="864" spans="1:1" x14ac:dyDescent="0.45">
      <c r="A864" t="str">
        <f>IF($C864="施設管理者：",IF($D864="","",(COUNTIF($C$12:C864,"施設管理者：")+INT(MAX('使用不可（記載例）（諸油脂）'!$A:$A)/100))*100),IF(OR(C864="",C864="維持管理費："),"",IF(C862="施設管理者：",A862+1,A858+1)))</f>
        <v/>
      </c>
    </row>
    <row r="865" spans="1:1" x14ac:dyDescent="0.45">
      <c r="A865" t="str">
        <f>IF($C865="施設管理者：",IF($D865="","",(COUNTIF($C$12:C865,"施設管理者：")+INT(MAX('使用不可（記載例）（諸油脂）'!$A:$A)/100))*100),IF(OR(C865="",C865="維持管理費："),"",IF(C863="施設管理者：",A863+1,A859+1)))</f>
        <v/>
      </c>
    </row>
    <row r="866" spans="1:1" x14ac:dyDescent="0.45">
      <c r="A866" t="str">
        <f>IF($C866="施設管理者：",IF($D866="","",(COUNTIF($C$12:C866,"施設管理者：")+INT(MAX('使用不可（記載例）（諸油脂）'!$A:$A)/100))*100),IF(OR(C866="",C866="維持管理費："),"",IF(C864="施設管理者：",A864+1,A860+1)))</f>
        <v/>
      </c>
    </row>
    <row r="867" spans="1:1" x14ac:dyDescent="0.45">
      <c r="A867" t="str">
        <f>IF($C867="施設管理者：",IF($D867="","",(COUNTIF($C$12:C867,"施設管理者：")+INT(MAX('使用不可（記載例）（諸油脂）'!$A:$A)/100))*100),IF(OR(C867="",C867="維持管理費："),"",IF(C865="施設管理者：",A865+1,A861+1)))</f>
        <v/>
      </c>
    </row>
    <row r="868" spans="1:1" x14ac:dyDescent="0.45">
      <c r="A868" t="str">
        <f>IF($C868="施設管理者：",IF($D868="","",(COUNTIF($C$12:C868,"施設管理者：")+INT(MAX('使用不可（記載例）（諸油脂）'!$A:$A)/100))*100),IF(OR(C868="",C868="維持管理費："),"",IF(C866="施設管理者：",A866+1,A862+1)))</f>
        <v/>
      </c>
    </row>
    <row r="869" spans="1:1" x14ac:dyDescent="0.45">
      <c r="A869" t="str">
        <f>IF($C869="施設管理者：",IF($D869="","",(COUNTIF($C$12:C869,"施設管理者：")+INT(MAX('使用不可（記載例）（諸油脂）'!$A:$A)/100))*100),IF(OR(C869="",C869="維持管理費："),"",IF(C867="施設管理者：",A867+1,A863+1)))</f>
        <v/>
      </c>
    </row>
    <row r="870" spans="1:1" x14ac:dyDescent="0.45">
      <c r="A870" t="str">
        <f>IF($C870="施設管理者：",IF($D870="","",(COUNTIF($C$12:C870,"施設管理者：")+INT(MAX('使用不可（記載例）（諸油脂）'!$A:$A)/100))*100),IF(OR(C870="",C870="維持管理費："),"",IF(C868="施設管理者：",A868+1,A864+1)))</f>
        <v/>
      </c>
    </row>
    <row r="871" spans="1:1" x14ac:dyDescent="0.45">
      <c r="A871" t="str">
        <f>IF($C871="施設管理者：",IF($D871="","",(COUNTIF($C$12:C871,"施設管理者：")+INT(MAX('使用不可（記載例）（諸油脂）'!$A:$A)/100))*100),IF(OR(C871="",C871="維持管理費："),"",IF(C869="施設管理者：",A869+1,A865+1)))</f>
        <v/>
      </c>
    </row>
    <row r="872" spans="1:1" x14ac:dyDescent="0.45">
      <c r="A872" t="str">
        <f>IF($C872="施設管理者：",IF($D872="","",(COUNTIF($C$12:C872,"施設管理者：")+INT(MAX('使用不可（記載例）（諸油脂）'!$A:$A)/100))*100),IF(OR(C872="",C872="維持管理費："),"",IF(C870="施設管理者：",A870+1,A866+1)))</f>
        <v/>
      </c>
    </row>
    <row r="873" spans="1:1" x14ac:dyDescent="0.45">
      <c r="A873" t="str">
        <f>IF($C873="施設管理者：",IF($D873="","",(COUNTIF($C$12:C873,"施設管理者：")+INT(MAX('使用不可（記載例）（諸油脂）'!$A:$A)/100))*100),IF(OR(C873="",C873="維持管理費："),"",IF(C871="施設管理者：",A871+1,A867+1)))</f>
        <v/>
      </c>
    </row>
    <row r="874" spans="1:1" x14ac:dyDescent="0.45">
      <c r="A874" t="str">
        <f>IF($C874="施設管理者：",IF($D874="","",(COUNTIF($C$12:C874,"施設管理者：")+INT(MAX('使用不可（記載例）（諸油脂）'!$A:$A)/100))*100),IF(OR(C874="",C874="維持管理費："),"",IF(C872="施設管理者：",A872+1,A868+1)))</f>
        <v/>
      </c>
    </row>
    <row r="875" spans="1:1" x14ac:dyDescent="0.45">
      <c r="A875" t="str">
        <f>IF($C875="施設管理者：",IF($D875="","",(COUNTIF($C$12:C875,"施設管理者：")+INT(MAX('使用不可（記載例）（諸油脂）'!$A:$A)/100))*100),IF(OR(C875="",C875="維持管理費："),"",IF(C873="施設管理者：",A873+1,A869+1)))</f>
        <v/>
      </c>
    </row>
    <row r="876" spans="1:1" x14ac:dyDescent="0.45">
      <c r="A876" t="str">
        <f>IF($C876="施設管理者：",IF($D876="","",(COUNTIF($C$12:C876,"施設管理者：")+INT(MAX('使用不可（記載例）（諸油脂）'!$A:$A)/100))*100),IF(OR(C876="",C876="維持管理費："),"",IF(C874="施設管理者：",A874+1,A870+1)))</f>
        <v/>
      </c>
    </row>
    <row r="877" spans="1:1" x14ac:dyDescent="0.45">
      <c r="A877" t="str">
        <f>IF($C877="施設管理者：",IF($D877="","",(COUNTIF($C$12:C877,"施設管理者：")+INT(MAX('使用不可（記載例）（諸油脂）'!$A:$A)/100))*100),IF(OR(C877="",C877="維持管理費："),"",IF(C875="施設管理者：",A875+1,A871+1)))</f>
        <v/>
      </c>
    </row>
    <row r="878" spans="1:1" x14ac:dyDescent="0.45">
      <c r="A878" t="str">
        <f>IF($C878="施設管理者：",IF($D878="","",(COUNTIF($C$12:C878,"施設管理者：")+INT(MAX('使用不可（記載例）（諸油脂）'!$A:$A)/100))*100),IF(OR(C878="",C878="維持管理費："),"",IF(C876="施設管理者：",A876+1,A872+1)))</f>
        <v/>
      </c>
    </row>
    <row r="879" spans="1:1" x14ac:dyDescent="0.45">
      <c r="A879" t="str">
        <f>IF($C879="施設管理者：",IF($D879="","",(COUNTIF($C$12:C879,"施設管理者：")+INT(MAX('使用不可（記載例）（諸油脂）'!$A:$A)/100))*100),IF(OR(C879="",C879="維持管理費："),"",IF(C877="施設管理者：",A877+1,A873+1)))</f>
        <v/>
      </c>
    </row>
    <row r="880" spans="1:1" x14ac:dyDescent="0.45">
      <c r="A880" t="str">
        <f>IF($C880="施設管理者：",IF($D880="","",(COUNTIF($C$12:C880,"施設管理者：")+INT(MAX('使用不可（記載例）（諸油脂）'!$A:$A)/100))*100),IF(OR(C880="",C880="維持管理費："),"",IF(C878="施設管理者：",A878+1,A874+1)))</f>
        <v/>
      </c>
    </row>
    <row r="881" spans="1:1" x14ac:dyDescent="0.45">
      <c r="A881" t="str">
        <f>IF($C881="施設管理者：",IF($D881="","",(COUNTIF($C$12:C881,"施設管理者：")+INT(MAX('使用不可（記載例）（諸油脂）'!$A:$A)/100))*100),IF(OR(C881="",C881="維持管理費："),"",IF(C879="施設管理者：",A879+1,A875+1)))</f>
        <v/>
      </c>
    </row>
    <row r="882" spans="1:1" x14ac:dyDescent="0.45">
      <c r="A882" t="str">
        <f>IF($C882="施設管理者：",IF($D882="","",(COUNTIF($C$12:C882,"施設管理者：")+INT(MAX('使用不可（記載例）（諸油脂）'!$A:$A)/100))*100),IF(OR(C882="",C882="維持管理費："),"",IF(C880="施設管理者：",A880+1,A876+1)))</f>
        <v/>
      </c>
    </row>
    <row r="883" spans="1:1" x14ac:dyDescent="0.45">
      <c r="A883" t="str">
        <f>IF($C883="施設管理者：",IF($D883="","",(COUNTIF($C$12:C883,"施設管理者：")+INT(MAX('使用不可（記載例）（諸油脂）'!$A:$A)/100))*100),IF(OR(C883="",C883="維持管理費："),"",IF(C881="施設管理者：",A881+1,A877+1)))</f>
        <v/>
      </c>
    </row>
    <row r="884" spans="1:1" x14ac:dyDescent="0.45">
      <c r="A884" t="str">
        <f>IF($C884="施設管理者：",IF($D884="","",(COUNTIF($C$12:C884,"施設管理者：")+INT(MAX('使用不可（記載例）（諸油脂）'!$A:$A)/100))*100),IF(OR(C884="",C884="維持管理費："),"",IF(C882="施設管理者：",A882+1,A878+1)))</f>
        <v/>
      </c>
    </row>
    <row r="885" spans="1:1" x14ac:dyDescent="0.45">
      <c r="A885" t="str">
        <f>IF($C885="施設管理者：",IF($D885="","",(COUNTIF($C$12:C885,"施設管理者：")+INT(MAX('使用不可（記載例）（諸油脂）'!$A:$A)/100))*100),IF(OR(C885="",C885="維持管理費："),"",IF(C883="施設管理者：",A883+1,A879+1)))</f>
        <v/>
      </c>
    </row>
    <row r="886" spans="1:1" x14ac:dyDescent="0.45">
      <c r="A886" t="str">
        <f>IF($C886="施設管理者：",IF($D886="","",(COUNTIF($C$12:C886,"施設管理者：")+INT(MAX('使用不可（記載例）（諸油脂）'!$A:$A)/100))*100),IF(OR(C886="",C886="維持管理費："),"",IF(C884="施設管理者：",A884+1,A880+1)))</f>
        <v/>
      </c>
    </row>
    <row r="887" spans="1:1" x14ac:dyDescent="0.45">
      <c r="A887" t="str">
        <f>IF($C887="施設管理者：",IF($D887="","",(COUNTIF($C$12:C887,"施設管理者：")+INT(MAX('使用不可（記載例）（諸油脂）'!$A:$A)/100))*100),IF(OR(C887="",C887="維持管理費："),"",IF(C885="施設管理者：",A885+1,A881+1)))</f>
        <v/>
      </c>
    </row>
    <row r="888" spans="1:1" x14ac:dyDescent="0.45">
      <c r="A888" t="str">
        <f>IF($C888="施設管理者：",IF($D888="","",(COUNTIF($C$12:C888,"施設管理者：")+INT(MAX('使用不可（記載例）（諸油脂）'!$A:$A)/100))*100),IF(OR(C888="",C888="維持管理費："),"",IF(C886="施設管理者：",A886+1,A882+1)))</f>
        <v/>
      </c>
    </row>
    <row r="889" spans="1:1" x14ac:dyDescent="0.45">
      <c r="A889" t="str">
        <f>IF($C889="施設管理者：",IF($D889="","",(COUNTIF($C$12:C889,"施設管理者：")+INT(MAX('使用不可（記載例）（諸油脂）'!$A:$A)/100))*100),IF(OR(C889="",C889="維持管理費："),"",IF(C887="施設管理者：",A887+1,A883+1)))</f>
        <v/>
      </c>
    </row>
    <row r="890" spans="1:1" x14ac:dyDescent="0.45">
      <c r="A890" t="str">
        <f>IF($C890="施設管理者：",IF($D890="","",(COUNTIF($C$12:C890,"施設管理者：")+INT(MAX('使用不可（記載例）（諸油脂）'!$A:$A)/100))*100),IF(OR(C890="",C890="維持管理費："),"",IF(C888="施設管理者：",A888+1,A884+1)))</f>
        <v/>
      </c>
    </row>
    <row r="891" spans="1:1" x14ac:dyDescent="0.45">
      <c r="A891" t="str">
        <f>IF($C891="施設管理者：",IF($D891="","",(COUNTIF($C$12:C891,"施設管理者：")+INT(MAX('使用不可（記載例）（諸油脂）'!$A:$A)/100))*100),IF(OR(C891="",C891="維持管理費："),"",IF(C889="施設管理者：",A889+1,A885+1)))</f>
        <v/>
      </c>
    </row>
    <row r="892" spans="1:1" x14ac:dyDescent="0.45">
      <c r="A892" t="str">
        <f>IF($C892="施設管理者：",IF($D892="","",(COUNTIF($C$12:C892,"施設管理者：")+INT(MAX('使用不可（記載例）（諸油脂）'!$A:$A)/100))*100),IF(OR(C892="",C892="維持管理費："),"",IF(C890="施設管理者：",A890+1,A886+1)))</f>
        <v/>
      </c>
    </row>
    <row r="893" spans="1:1" x14ac:dyDescent="0.45">
      <c r="A893" t="str">
        <f>IF($C893="施設管理者：",IF($D893="","",(COUNTIF($C$12:C893,"施設管理者：")+INT(MAX('使用不可（記載例）（諸油脂）'!$A:$A)/100))*100),IF(OR(C893="",C893="維持管理費："),"",IF(C891="施設管理者：",A891+1,A887+1)))</f>
        <v/>
      </c>
    </row>
    <row r="894" spans="1:1" x14ac:dyDescent="0.45">
      <c r="A894" t="str">
        <f>IF($C894="施設管理者：",IF($D894="","",(COUNTIF($C$12:C894,"施設管理者：")+INT(MAX('使用不可（記載例）（諸油脂）'!$A:$A)/100))*100),IF(OR(C894="",C894="維持管理費："),"",IF(C892="施設管理者：",A892+1,A888+1)))</f>
        <v/>
      </c>
    </row>
    <row r="895" spans="1:1" x14ac:dyDescent="0.45">
      <c r="A895" t="str">
        <f>IF($C895="施設管理者：",IF($D895="","",(COUNTIF($C$12:C895,"施設管理者：")+INT(MAX('使用不可（記載例）（諸油脂）'!$A:$A)/100))*100),IF(OR(C895="",C895="維持管理費："),"",IF(C893="施設管理者：",A893+1,A889+1)))</f>
        <v/>
      </c>
    </row>
    <row r="896" spans="1:1" x14ac:dyDescent="0.45">
      <c r="A896" t="str">
        <f>IF($C896="施設管理者：",IF($D896="","",(COUNTIF($C$12:C896,"施設管理者：")+INT(MAX('使用不可（記載例）（諸油脂）'!$A:$A)/100))*100),IF(OR(C896="",C896="維持管理費："),"",IF(C894="施設管理者：",A894+1,A890+1)))</f>
        <v/>
      </c>
    </row>
    <row r="897" spans="1:1" x14ac:dyDescent="0.45">
      <c r="A897" t="str">
        <f>IF($C897="施設管理者：",IF($D897="","",(COUNTIF($C$12:C897,"施設管理者：")+INT(MAX('使用不可（記載例）（諸油脂）'!$A:$A)/100))*100),IF(OR(C897="",C897="維持管理費："),"",IF(C895="施設管理者：",A895+1,A891+1)))</f>
        <v/>
      </c>
    </row>
    <row r="898" spans="1:1" x14ac:dyDescent="0.45">
      <c r="A898" t="str">
        <f>IF($C898="施設管理者：",IF($D898="","",(COUNTIF($C$12:C898,"施設管理者：")+INT(MAX('使用不可（記載例）（諸油脂）'!$A:$A)/100))*100),IF(OR(C898="",C898="維持管理費："),"",IF(C896="施設管理者：",A896+1,A892+1)))</f>
        <v/>
      </c>
    </row>
    <row r="899" spans="1:1" x14ac:dyDescent="0.45">
      <c r="A899" t="str">
        <f>IF($C899="施設管理者：",IF($D899="","",(COUNTIF($C$12:C899,"施設管理者：")+INT(MAX('使用不可（記載例）（諸油脂）'!$A:$A)/100))*100),IF(OR(C899="",C899="維持管理費："),"",IF(C897="施設管理者：",A897+1,A893+1)))</f>
        <v/>
      </c>
    </row>
    <row r="900" spans="1:1" x14ac:dyDescent="0.45">
      <c r="A900" t="str">
        <f>IF($C900="施設管理者：",IF($D900="","",(COUNTIF($C$12:C900,"施設管理者：")+INT(MAX('使用不可（記載例）（諸油脂）'!$A:$A)/100))*100),IF(OR(C900="",C900="維持管理費："),"",IF(C898="施設管理者：",A898+1,A894+1)))</f>
        <v/>
      </c>
    </row>
    <row r="901" spans="1:1" x14ac:dyDescent="0.45">
      <c r="A901" t="str">
        <f>IF($C901="施設管理者：",IF($D901="","",(COUNTIF($C$12:C901,"施設管理者：")+INT(MAX('使用不可（記載例）（諸油脂）'!$A:$A)/100))*100),IF(OR(C901="",C901="維持管理費："),"",IF(C899="施設管理者：",A899+1,A895+1)))</f>
        <v/>
      </c>
    </row>
    <row r="902" spans="1:1" x14ac:dyDescent="0.45">
      <c r="A902" t="str">
        <f>IF($C902="施設管理者：",IF($D902="","",(COUNTIF($C$12:C902,"施設管理者：")+INT(MAX('使用不可（記載例）（諸油脂）'!$A:$A)/100))*100),IF(OR(C902="",C902="維持管理費："),"",IF(C900="施設管理者：",A900+1,A896+1)))</f>
        <v/>
      </c>
    </row>
    <row r="903" spans="1:1" x14ac:dyDescent="0.45">
      <c r="A903" t="str">
        <f>IF($C903="施設管理者：",IF($D903="","",(COUNTIF($C$12:C903,"施設管理者：")+INT(MAX('使用不可（記載例）（諸油脂）'!$A:$A)/100))*100),IF(OR(C903="",C903="維持管理費："),"",IF(C901="施設管理者：",A901+1,A897+1)))</f>
        <v/>
      </c>
    </row>
    <row r="904" spans="1:1" x14ac:dyDescent="0.45">
      <c r="A904" t="str">
        <f>IF($C904="施設管理者：",IF($D904="","",(COUNTIF($C$12:C904,"施設管理者：")+INT(MAX('使用不可（記載例）（諸油脂）'!$A:$A)/100))*100),IF(OR(C904="",C904="維持管理費："),"",IF(C902="施設管理者：",A902+1,A898+1)))</f>
        <v/>
      </c>
    </row>
    <row r="905" spans="1:1" x14ac:dyDescent="0.45">
      <c r="A905" t="str">
        <f>IF($C905="施設管理者：",IF($D905="","",(COUNTIF($C$12:C905,"施設管理者：")+INT(MAX('使用不可（記載例）（諸油脂）'!$A:$A)/100))*100),IF(OR(C905="",C905="維持管理費："),"",IF(C903="施設管理者：",A903+1,A899+1)))</f>
        <v/>
      </c>
    </row>
    <row r="906" spans="1:1" x14ac:dyDescent="0.45">
      <c r="A906" t="str">
        <f>IF($C906="施設管理者：",IF($D906="","",(COUNTIF($C$12:C906,"施設管理者：")+INT(MAX('使用不可（記載例）（諸油脂）'!$A:$A)/100))*100),IF(OR(C906="",C906="維持管理費："),"",IF(C904="施設管理者：",A904+1,A900+1)))</f>
        <v/>
      </c>
    </row>
    <row r="907" spans="1:1" x14ac:dyDescent="0.45">
      <c r="A907" t="str">
        <f>IF($C907="施設管理者：",IF($D907="","",(COUNTIF($C$12:C907,"施設管理者：")+INT(MAX('使用不可（記載例）（諸油脂）'!$A:$A)/100))*100),IF(OR(C907="",C907="維持管理費："),"",IF(C905="施設管理者：",A905+1,A901+1)))</f>
        <v/>
      </c>
    </row>
    <row r="908" spans="1:1" x14ac:dyDescent="0.45">
      <c r="A908" t="str">
        <f>IF($C908="施設管理者：",IF($D908="","",(COUNTIF($C$12:C908,"施設管理者：")+INT(MAX('使用不可（記載例）（諸油脂）'!$A:$A)/100))*100),IF(OR(C908="",C908="維持管理費："),"",IF(C906="施設管理者：",A906+1,A902+1)))</f>
        <v/>
      </c>
    </row>
    <row r="909" spans="1:1" x14ac:dyDescent="0.45">
      <c r="A909" t="str">
        <f>IF($C909="施設管理者：",IF($D909="","",(COUNTIF($C$12:C909,"施設管理者：")+INT(MAX('使用不可（記載例）（諸油脂）'!$A:$A)/100))*100),IF(OR(C909="",C909="維持管理費："),"",IF(C907="施設管理者：",A907+1,A903+1)))</f>
        <v/>
      </c>
    </row>
    <row r="910" spans="1:1" x14ac:dyDescent="0.45">
      <c r="A910" t="str">
        <f>IF($C910="施設管理者：",IF($D910="","",(COUNTIF($C$12:C910,"施設管理者：")+INT(MAX('使用不可（記載例）（諸油脂）'!$A:$A)/100))*100),IF(OR(C910="",C910="維持管理費："),"",IF(C908="施設管理者：",A908+1,A904+1)))</f>
        <v/>
      </c>
    </row>
    <row r="911" spans="1:1" x14ac:dyDescent="0.45">
      <c r="A911" t="str">
        <f>IF($C911="施設管理者：",IF($D911="","",(COUNTIF($C$12:C911,"施設管理者：")+INT(MAX('使用不可（記載例）（諸油脂）'!$A:$A)/100))*100),IF(OR(C911="",C911="維持管理費："),"",IF(C909="施設管理者：",A909+1,A905+1)))</f>
        <v/>
      </c>
    </row>
    <row r="912" spans="1:1" x14ac:dyDescent="0.45">
      <c r="A912" t="str">
        <f>IF($C912="施設管理者：",IF($D912="","",(COUNTIF($C$12:C912,"施設管理者：")+INT(MAX('使用不可（記載例）（諸油脂）'!$A:$A)/100))*100),IF(OR(C912="",C912="維持管理費："),"",IF(C910="施設管理者：",A910+1,A906+1)))</f>
        <v/>
      </c>
    </row>
    <row r="913" spans="1:1" x14ac:dyDescent="0.45">
      <c r="A913" t="str">
        <f>IF($C913="施設管理者：",IF($D913="","",(COUNTIF($C$12:C913,"施設管理者：")+INT(MAX('使用不可（記載例）（諸油脂）'!$A:$A)/100))*100),IF(OR(C913="",C913="維持管理費："),"",IF(C911="施設管理者：",A911+1,A907+1)))</f>
        <v/>
      </c>
    </row>
    <row r="914" spans="1:1" x14ac:dyDescent="0.45">
      <c r="A914" t="str">
        <f>IF($C914="施設管理者：",IF($D914="","",(COUNTIF($C$12:C914,"施設管理者：")+INT(MAX('使用不可（記載例）（諸油脂）'!$A:$A)/100))*100),IF(OR(C914="",C914="維持管理費："),"",IF(C912="施設管理者：",A912+1,A908+1)))</f>
        <v/>
      </c>
    </row>
    <row r="915" spans="1:1" x14ac:dyDescent="0.45">
      <c r="A915" t="str">
        <f>IF($C915="施設管理者：",IF($D915="","",(COUNTIF($C$12:C915,"施設管理者：")+INT(MAX('使用不可（記載例）（諸油脂）'!$A:$A)/100))*100),IF(OR(C915="",C915="維持管理費："),"",IF(C913="施設管理者：",A913+1,A909+1)))</f>
        <v/>
      </c>
    </row>
    <row r="916" spans="1:1" x14ac:dyDescent="0.45">
      <c r="A916" t="str">
        <f>IF($C916="施設管理者：",IF($D916="","",(COUNTIF($C$12:C916,"施設管理者：")+INT(MAX('使用不可（記載例）（諸油脂）'!$A:$A)/100))*100),IF(OR(C916="",C916="維持管理費："),"",IF(C914="施設管理者：",A914+1,A910+1)))</f>
        <v/>
      </c>
    </row>
    <row r="917" spans="1:1" x14ac:dyDescent="0.45">
      <c r="A917" t="str">
        <f>IF($C917="施設管理者：",IF($D917="","",(COUNTIF($C$12:C917,"施設管理者：")+INT(MAX('使用不可（記載例）（諸油脂）'!$A:$A)/100))*100),IF(OR(C917="",C917="維持管理費："),"",IF(C915="施設管理者：",A915+1,A911+1)))</f>
        <v/>
      </c>
    </row>
    <row r="918" spans="1:1" x14ac:dyDescent="0.45">
      <c r="A918" t="str">
        <f>IF($C918="施設管理者：",IF($D918="","",(COUNTIF($C$12:C918,"施設管理者：")+INT(MAX('使用不可（記載例）（諸油脂）'!$A:$A)/100))*100),IF(OR(C918="",C918="維持管理費："),"",IF(C916="施設管理者：",A916+1,A912+1)))</f>
        <v/>
      </c>
    </row>
    <row r="919" spans="1:1" x14ac:dyDescent="0.45">
      <c r="A919" t="str">
        <f>IF($C919="施設管理者：",IF($D919="","",(COUNTIF($C$12:C919,"施設管理者：")+INT(MAX('使用不可（記載例）（諸油脂）'!$A:$A)/100))*100),IF(OR(C919="",C919="維持管理費："),"",IF(C917="施設管理者：",A917+1,A913+1)))</f>
        <v/>
      </c>
    </row>
    <row r="920" spans="1:1" x14ac:dyDescent="0.45">
      <c r="A920" t="str">
        <f>IF($C920="施設管理者：",IF($D920="","",(COUNTIF($C$12:C920,"施設管理者：")+INT(MAX('使用不可（記載例）（諸油脂）'!$A:$A)/100))*100),IF(OR(C920="",C920="維持管理費："),"",IF(C918="施設管理者：",A918+1,A914+1)))</f>
        <v/>
      </c>
    </row>
    <row r="921" spans="1:1" x14ac:dyDescent="0.45">
      <c r="A921" t="str">
        <f>IF($C921="施設管理者：",IF($D921="","",(COUNTIF($C$12:C921,"施設管理者：")+INT(MAX('使用不可（記載例）（諸油脂）'!$A:$A)/100))*100),IF(OR(C921="",C921="維持管理費："),"",IF(C919="施設管理者：",A919+1,A915+1)))</f>
        <v/>
      </c>
    </row>
    <row r="922" spans="1:1" x14ac:dyDescent="0.45">
      <c r="A922" t="str">
        <f>IF($C922="施設管理者：",IF($D922="","",(COUNTIF($C$12:C922,"施設管理者：")+INT(MAX('使用不可（記載例）（諸油脂）'!$A:$A)/100))*100),IF(OR(C922="",C922="維持管理費："),"",IF(C920="施設管理者：",A920+1,A916+1)))</f>
        <v/>
      </c>
    </row>
    <row r="923" spans="1:1" x14ac:dyDescent="0.45">
      <c r="A923" t="str">
        <f>IF($C923="施設管理者：",IF($D923="","",(COUNTIF($C$12:C923,"施設管理者：")+INT(MAX('使用不可（記載例）（諸油脂）'!$A:$A)/100))*100),IF(OR(C923="",C923="維持管理費："),"",IF(C921="施設管理者：",A921+1,A917+1)))</f>
        <v/>
      </c>
    </row>
    <row r="924" spans="1:1" x14ac:dyDescent="0.45">
      <c r="A924" t="str">
        <f>IF($C924="施設管理者：",IF($D924="","",(COUNTIF($C$12:C924,"施設管理者：")+INT(MAX('使用不可（記載例）（諸油脂）'!$A:$A)/100))*100),IF(OR(C924="",C924="維持管理費："),"",IF(C922="施設管理者：",A922+1,A918+1)))</f>
        <v/>
      </c>
    </row>
    <row r="925" spans="1:1" x14ac:dyDescent="0.45">
      <c r="A925" t="str">
        <f>IF($C925="施設管理者：",IF($D925="","",(COUNTIF($C$12:C925,"施設管理者：")+INT(MAX('使用不可（記載例）（諸油脂）'!$A:$A)/100))*100),IF(OR(C925="",C925="維持管理費："),"",IF(C923="施設管理者：",A923+1,A919+1)))</f>
        <v/>
      </c>
    </row>
    <row r="926" spans="1:1" x14ac:dyDescent="0.45">
      <c r="A926" t="str">
        <f>IF($C926="施設管理者：",IF($D926="","",(COUNTIF($C$12:C926,"施設管理者：")+INT(MAX('使用不可（記載例）（諸油脂）'!$A:$A)/100))*100),IF(OR(C926="",C926="維持管理費："),"",IF(C924="施設管理者：",A924+1,A920+1)))</f>
        <v/>
      </c>
    </row>
    <row r="927" spans="1:1" x14ac:dyDescent="0.45">
      <c r="A927" t="str">
        <f>IF($C927="施設管理者：",IF($D927="","",(COUNTIF($C$12:C927,"施設管理者：")+INT(MAX('使用不可（記載例）（諸油脂）'!$A:$A)/100))*100),IF(OR(C927="",C927="維持管理費："),"",IF(C925="施設管理者：",A925+1,A921+1)))</f>
        <v/>
      </c>
    </row>
    <row r="928" spans="1:1" x14ac:dyDescent="0.45">
      <c r="A928" t="str">
        <f>IF($C928="施設管理者：",IF($D928="","",(COUNTIF($C$12:C928,"施設管理者：")+INT(MAX('使用不可（記載例）（諸油脂）'!$A:$A)/100))*100),IF(OR(C928="",C928="維持管理費："),"",IF(C926="施設管理者：",A926+1,A922+1)))</f>
        <v/>
      </c>
    </row>
    <row r="929" spans="1:1" x14ac:dyDescent="0.45">
      <c r="A929" t="str">
        <f>IF($C929="施設管理者：",IF($D929="","",(COUNTIF($C$12:C929,"施設管理者：")+INT(MAX('使用不可（記載例）（諸油脂）'!$A:$A)/100))*100),IF(OR(C929="",C929="維持管理費："),"",IF(C927="施設管理者：",A927+1,A923+1)))</f>
        <v/>
      </c>
    </row>
    <row r="930" spans="1:1" x14ac:dyDescent="0.45">
      <c r="A930" t="str">
        <f>IF($C930="施設管理者：",IF($D930="","",(COUNTIF($C$12:C930,"施設管理者：")+INT(MAX('使用不可（記載例）（諸油脂）'!$A:$A)/100))*100),IF(OR(C930="",C930="維持管理費："),"",IF(C928="施設管理者：",A928+1,A924+1)))</f>
        <v/>
      </c>
    </row>
    <row r="931" spans="1:1" x14ac:dyDescent="0.45">
      <c r="A931" t="str">
        <f>IF($C931="施設管理者：",IF($D931="","",(COUNTIF($C$12:C931,"施設管理者：")+INT(MAX('使用不可（記載例）（諸油脂）'!$A:$A)/100))*100),IF(OR(C931="",C931="維持管理費："),"",IF(C929="施設管理者：",A929+1,A925+1)))</f>
        <v/>
      </c>
    </row>
    <row r="932" spans="1:1" x14ac:dyDescent="0.45">
      <c r="A932" t="str">
        <f>IF($C932="施設管理者：",IF($D932="","",(COUNTIF($C$12:C932,"施設管理者：")+INT(MAX('使用不可（記載例）（諸油脂）'!$A:$A)/100))*100),IF(OR(C932="",C932="維持管理費："),"",IF(C930="施設管理者：",A930+1,A926+1)))</f>
        <v/>
      </c>
    </row>
    <row r="933" spans="1:1" x14ac:dyDescent="0.45">
      <c r="A933" t="str">
        <f>IF($C933="施設管理者：",IF($D933="","",(COUNTIF($C$12:C933,"施設管理者：")+INT(MAX('使用不可（記載例）（諸油脂）'!$A:$A)/100))*100),IF(OR(C933="",C933="維持管理費："),"",IF(C931="施設管理者：",A931+1,A927+1)))</f>
        <v/>
      </c>
    </row>
    <row r="934" spans="1:1" x14ac:dyDescent="0.45">
      <c r="A934" t="str">
        <f>IF($C934="施設管理者：",IF($D934="","",(COUNTIF($C$12:C934,"施設管理者：")+INT(MAX('使用不可（記載例）（諸油脂）'!$A:$A)/100))*100),IF(OR(C934="",C934="維持管理費："),"",IF(C932="施設管理者：",A932+1,A928+1)))</f>
        <v/>
      </c>
    </row>
    <row r="935" spans="1:1" x14ac:dyDescent="0.45">
      <c r="A935" t="str">
        <f>IF($C935="施設管理者：",IF($D935="","",(COUNTIF($C$12:C935,"施設管理者：")+INT(MAX('使用不可（記載例）（諸油脂）'!$A:$A)/100))*100),IF(OR(C935="",C935="維持管理費："),"",IF(C933="施設管理者：",A933+1,A929+1)))</f>
        <v/>
      </c>
    </row>
    <row r="936" spans="1:1" x14ac:dyDescent="0.45">
      <c r="A936" t="str">
        <f>IF($C936="施設管理者：",IF($D936="","",(COUNTIF($C$12:C936,"施設管理者：")+INT(MAX('使用不可（記載例）（諸油脂）'!$A:$A)/100))*100),IF(OR(C936="",C936="維持管理費："),"",IF(C934="施設管理者：",A934+1,A930+1)))</f>
        <v/>
      </c>
    </row>
    <row r="937" spans="1:1" x14ac:dyDescent="0.45">
      <c r="A937" t="str">
        <f>IF($C937="施設管理者：",IF($D937="","",(COUNTIF($C$12:C937,"施設管理者：")+INT(MAX('使用不可（記載例）（諸油脂）'!$A:$A)/100))*100),IF(OR(C937="",C937="維持管理費："),"",IF(C935="施設管理者：",A935+1,A931+1)))</f>
        <v/>
      </c>
    </row>
    <row r="938" spans="1:1" x14ac:dyDescent="0.45">
      <c r="A938" t="str">
        <f>IF($C938="施設管理者：",IF($D938="","",(COUNTIF($C$12:C938,"施設管理者：")+INT(MAX('使用不可（記載例）（諸油脂）'!$A:$A)/100))*100),IF(OR(C938="",C938="維持管理費："),"",IF(C936="施設管理者：",A936+1,A932+1)))</f>
        <v/>
      </c>
    </row>
    <row r="939" spans="1:1" x14ac:dyDescent="0.45">
      <c r="A939" t="str">
        <f>IF($C939="施設管理者：",IF($D939="","",(COUNTIF($C$12:C939,"施設管理者：")+INT(MAX('使用不可（記載例）（諸油脂）'!$A:$A)/100))*100),IF(OR(C939="",C939="維持管理費："),"",IF(C937="施設管理者：",A937+1,A933+1)))</f>
        <v/>
      </c>
    </row>
    <row r="940" spans="1:1" x14ac:dyDescent="0.45">
      <c r="A940" t="str">
        <f>IF($C940="施設管理者：",IF($D940="","",(COUNTIF($C$12:C940,"施設管理者：")+INT(MAX('使用不可（記載例）（諸油脂）'!$A:$A)/100))*100),IF(OR(C940="",C940="維持管理費："),"",IF(C938="施設管理者：",A938+1,A934+1)))</f>
        <v/>
      </c>
    </row>
    <row r="941" spans="1:1" x14ac:dyDescent="0.45">
      <c r="A941" t="str">
        <f>IF($C941="施設管理者：",IF($D941="","",(COUNTIF($C$12:C941,"施設管理者：")+INT(MAX('使用不可（記載例）（諸油脂）'!$A:$A)/100))*100),IF(OR(C941="",C941="維持管理費："),"",IF(C939="施設管理者：",A939+1,A935+1)))</f>
        <v/>
      </c>
    </row>
    <row r="942" spans="1:1" x14ac:dyDescent="0.45">
      <c r="A942" t="str">
        <f>IF($C942="施設管理者：",IF($D942="","",(COUNTIF($C$12:C942,"施設管理者：")+INT(MAX('使用不可（記載例）（諸油脂）'!$A:$A)/100))*100),IF(OR(C942="",C942="維持管理費："),"",IF(C940="施設管理者：",A940+1,A936+1)))</f>
        <v/>
      </c>
    </row>
    <row r="943" spans="1:1" x14ac:dyDescent="0.45">
      <c r="A943" t="str">
        <f>IF($C943="施設管理者：",IF($D943="","",(COUNTIF($C$12:C943,"施設管理者：")+INT(MAX('使用不可（記載例）（諸油脂）'!$A:$A)/100))*100),IF(OR(C943="",C943="維持管理費："),"",IF(C941="施設管理者：",A941+1,A937+1)))</f>
        <v/>
      </c>
    </row>
    <row r="944" spans="1:1" x14ac:dyDescent="0.45">
      <c r="A944" t="str">
        <f>IF($C944="施設管理者：",IF($D944="","",(COUNTIF($C$12:C944,"施設管理者：")+INT(MAX('使用不可（記載例）（諸油脂）'!$A:$A)/100))*100),IF(OR(C944="",C944="維持管理費："),"",IF(C942="施設管理者：",A942+1,A938+1)))</f>
        <v/>
      </c>
    </row>
    <row r="945" spans="1:1" x14ac:dyDescent="0.45">
      <c r="A945" t="str">
        <f>IF($C945="施設管理者：",IF($D945="","",(COUNTIF($C$12:C945,"施設管理者：")+INT(MAX('使用不可（記載例）（諸油脂）'!$A:$A)/100))*100),IF(OR(C945="",C945="維持管理費："),"",IF(C943="施設管理者：",A943+1,A939+1)))</f>
        <v/>
      </c>
    </row>
    <row r="946" spans="1:1" x14ac:dyDescent="0.45">
      <c r="A946" t="str">
        <f>IF($C946="施設管理者：",IF($D946="","",(COUNTIF($C$12:C946,"施設管理者：")+INT(MAX('使用不可（記載例）（諸油脂）'!$A:$A)/100))*100),IF(OR(C946="",C946="維持管理費："),"",IF(C944="施設管理者：",A944+1,A940+1)))</f>
        <v/>
      </c>
    </row>
    <row r="947" spans="1:1" x14ac:dyDescent="0.45">
      <c r="A947" t="str">
        <f>IF($C947="施設管理者：",IF($D947="","",(COUNTIF($C$12:C947,"施設管理者：")+INT(MAX('使用不可（記載例）（諸油脂）'!$A:$A)/100))*100),IF(OR(C947="",C947="維持管理費："),"",IF(C945="施設管理者：",A945+1,A941+1)))</f>
        <v/>
      </c>
    </row>
    <row r="948" spans="1:1" x14ac:dyDescent="0.45">
      <c r="A948" t="str">
        <f>IF($C948="施設管理者：",IF($D948="","",(COUNTIF($C$12:C948,"施設管理者：")+INT(MAX('使用不可（記載例）（諸油脂）'!$A:$A)/100))*100),IF(OR(C948="",C948="維持管理費："),"",IF(C946="施設管理者：",A946+1,A942+1)))</f>
        <v/>
      </c>
    </row>
    <row r="949" spans="1:1" x14ac:dyDescent="0.45">
      <c r="A949" t="str">
        <f>IF($C949="施設管理者：",IF($D949="","",(COUNTIF($C$12:C949,"施設管理者：")+INT(MAX('使用不可（記載例）（諸油脂）'!$A:$A)/100))*100),IF(OR(C949="",C949="維持管理費："),"",IF(C947="施設管理者：",A947+1,A943+1)))</f>
        <v/>
      </c>
    </row>
    <row r="950" spans="1:1" x14ac:dyDescent="0.45">
      <c r="A950" t="str">
        <f>IF($C950="施設管理者：",IF($D950="","",(COUNTIF($C$12:C950,"施設管理者：")+INT(MAX('使用不可（記載例）（諸油脂）'!$A:$A)/100))*100),IF(OR(C950="",C950="維持管理費："),"",IF(C948="施設管理者：",A948+1,A944+1)))</f>
        <v/>
      </c>
    </row>
    <row r="951" spans="1:1" x14ac:dyDescent="0.45">
      <c r="A951" t="str">
        <f>IF($C951="施設管理者：",IF($D951="","",(COUNTIF($C$12:C951,"施設管理者：")+INT(MAX('使用不可（記載例）（諸油脂）'!$A:$A)/100))*100),IF(OR(C951="",C951="維持管理費："),"",IF(C949="施設管理者：",A949+1,A945+1)))</f>
        <v/>
      </c>
    </row>
    <row r="952" spans="1:1" x14ac:dyDescent="0.45">
      <c r="A952" t="str">
        <f>IF($C952="施設管理者：",IF($D952="","",(COUNTIF($C$12:C952,"施設管理者：")+INT(MAX('使用不可（記載例）（諸油脂）'!$A:$A)/100))*100),IF(OR(C952="",C952="維持管理費："),"",IF(C950="施設管理者：",A950+1,A946+1)))</f>
        <v/>
      </c>
    </row>
    <row r="953" spans="1:1" x14ac:dyDescent="0.45">
      <c r="A953" t="str">
        <f>IF($C953="施設管理者：",IF($D953="","",(COUNTIF($C$12:C953,"施設管理者：")+INT(MAX('使用不可（記載例）（諸油脂）'!$A:$A)/100))*100),IF(OR(C953="",C953="維持管理費："),"",IF(C951="施設管理者：",A951+1,A947+1)))</f>
        <v/>
      </c>
    </row>
    <row r="954" spans="1:1" x14ac:dyDescent="0.45">
      <c r="A954" t="str">
        <f>IF($C954="施設管理者：",IF($D954="","",(COUNTIF($C$12:C954,"施設管理者：")+INT(MAX('使用不可（記載例）（諸油脂）'!$A:$A)/100))*100),IF(OR(C954="",C954="維持管理費："),"",IF(C952="施設管理者：",A952+1,A948+1)))</f>
        <v/>
      </c>
    </row>
    <row r="955" spans="1:1" x14ac:dyDescent="0.45">
      <c r="A955" t="str">
        <f>IF($C955="施設管理者：",IF($D955="","",(COUNTIF($C$12:C955,"施設管理者：")+INT(MAX('使用不可（記載例）（諸油脂）'!$A:$A)/100))*100),IF(OR(C955="",C955="維持管理費："),"",IF(C953="施設管理者：",A953+1,A949+1)))</f>
        <v/>
      </c>
    </row>
    <row r="956" spans="1:1" x14ac:dyDescent="0.45">
      <c r="A956" t="str">
        <f>IF($C956="施設管理者：",IF($D956="","",(COUNTIF($C$12:C956,"施設管理者：")+INT(MAX('使用不可（記載例）（諸油脂）'!$A:$A)/100))*100),IF(OR(C956="",C956="維持管理費："),"",IF(C954="施設管理者：",A954+1,A950+1)))</f>
        <v/>
      </c>
    </row>
    <row r="957" spans="1:1" x14ac:dyDescent="0.45">
      <c r="A957" t="str">
        <f>IF($C957="施設管理者：",IF($D957="","",(COUNTIF($C$12:C957,"施設管理者：")+INT(MAX('使用不可（記載例）（諸油脂）'!$A:$A)/100))*100),IF(OR(C957="",C957="維持管理費："),"",IF(C955="施設管理者：",A955+1,A951+1)))</f>
        <v/>
      </c>
    </row>
    <row r="958" spans="1:1" x14ac:dyDescent="0.45">
      <c r="A958" t="str">
        <f>IF($C958="施設管理者：",IF($D958="","",(COUNTIF($C$12:C958,"施設管理者：")+INT(MAX('使用不可（記載例）（諸油脂）'!$A:$A)/100))*100),IF(OR(C958="",C958="維持管理費："),"",IF(C956="施設管理者：",A956+1,A952+1)))</f>
        <v/>
      </c>
    </row>
    <row r="959" spans="1:1" x14ac:dyDescent="0.45">
      <c r="A959" t="str">
        <f>IF($C959="施設管理者：",IF($D959="","",(COUNTIF($C$12:C959,"施設管理者：")+INT(MAX('使用不可（記載例）（諸油脂）'!$A:$A)/100))*100),IF(OR(C959="",C959="維持管理費："),"",IF(C957="施設管理者：",A957+1,A953+1)))</f>
        <v/>
      </c>
    </row>
    <row r="960" spans="1:1" x14ac:dyDescent="0.45">
      <c r="A960" t="str">
        <f>IF($C960="施設管理者：",IF($D960="","",(COUNTIF($C$12:C960,"施設管理者：")+INT(MAX('使用不可（記載例）（諸油脂）'!$A:$A)/100))*100),IF(OR(C960="",C960="維持管理費："),"",IF(C958="施設管理者：",A958+1,A954+1)))</f>
        <v/>
      </c>
    </row>
    <row r="961" spans="1:1" x14ac:dyDescent="0.45">
      <c r="A961" t="str">
        <f>IF($C961="施設管理者：",IF($D961="","",(COUNTIF($C$12:C961,"施設管理者：")+INT(MAX('使用不可（記載例）（諸油脂）'!$A:$A)/100))*100),IF(OR(C961="",C961="維持管理費："),"",IF(C959="施設管理者：",A959+1,A955+1)))</f>
        <v/>
      </c>
    </row>
    <row r="962" spans="1:1" x14ac:dyDescent="0.45">
      <c r="A962" t="str">
        <f>IF($C962="施設管理者：",IF($D962="","",(COUNTIF($C$12:C962,"施設管理者：")+INT(MAX('使用不可（記載例）（諸油脂）'!$A:$A)/100))*100),IF(OR(C962="",C962="維持管理費："),"",IF(C960="施設管理者：",A960+1,A956+1)))</f>
        <v/>
      </c>
    </row>
    <row r="963" spans="1:1" x14ac:dyDescent="0.45">
      <c r="A963" t="str">
        <f>IF($C963="施設管理者：",IF($D963="","",(COUNTIF($C$12:C963,"施設管理者：")+INT(MAX('使用不可（記載例）（諸油脂）'!$A:$A)/100))*100),IF(OR(C963="",C963="維持管理費："),"",IF(C961="施設管理者：",A961+1,A957+1)))</f>
        <v/>
      </c>
    </row>
    <row r="964" spans="1:1" x14ac:dyDescent="0.45">
      <c r="A964" t="str">
        <f>IF($C964="施設管理者：",IF($D964="","",(COUNTIF($C$12:C964,"施設管理者：")+INT(MAX('使用不可（記載例）（諸油脂）'!$A:$A)/100))*100),IF(OR(C964="",C964="維持管理費："),"",IF(C962="施設管理者：",A962+1,A958+1)))</f>
        <v/>
      </c>
    </row>
    <row r="965" spans="1:1" x14ac:dyDescent="0.45">
      <c r="A965" t="str">
        <f>IF($C965="施設管理者：",IF($D965="","",(COUNTIF($C$12:C965,"施設管理者：")+INT(MAX('使用不可（記載例）（諸油脂）'!$A:$A)/100))*100),IF(OR(C965="",C965="維持管理費："),"",IF(C963="施設管理者：",A963+1,A959+1)))</f>
        <v/>
      </c>
    </row>
    <row r="966" spans="1:1" x14ac:dyDescent="0.45">
      <c r="A966" t="str">
        <f>IF($C966="施設管理者：",IF($D966="","",(COUNTIF($C$12:C966,"施設管理者：")+INT(MAX('使用不可（記載例）（諸油脂）'!$A:$A)/100))*100),IF(OR(C966="",C966="維持管理費："),"",IF(C964="施設管理者：",A964+1,A960+1)))</f>
        <v/>
      </c>
    </row>
    <row r="967" spans="1:1" x14ac:dyDescent="0.45">
      <c r="A967" t="str">
        <f>IF($C967="施設管理者：",IF($D967="","",(COUNTIF($C$12:C967,"施設管理者：")+INT(MAX('使用不可（記載例）（諸油脂）'!$A:$A)/100))*100),IF(OR(C967="",C967="維持管理費："),"",IF(C965="施設管理者：",A965+1,A961+1)))</f>
        <v/>
      </c>
    </row>
    <row r="968" spans="1:1" x14ac:dyDescent="0.45">
      <c r="A968" t="str">
        <f>IF($C968="施設管理者：",IF($D968="","",(COUNTIF($C$12:C968,"施設管理者：")+INT(MAX('使用不可（記載例）（諸油脂）'!$A:$A)/100))*100),IF(OR(C968="",C968="維持管理費："),"",IF(C966="施設管理者：",A966+1,A962+1)))</f>
        <v/>
      </c>
    </row>
    <row r="969" spans="1:1" x14ac:dyDescent="0.45">
      <c r="A969" t="str">
        <f>IF($C969="施設管理者：",IF($D969="","",(COUNTIF($C$12:C969,"施設管理者：")+INT(MAX('使用不可（記載例）（諸油脂）'!$A:$A)/100))*100),IF(OR(C969="",C969="維持管理費："),"",IF(C967="施設管理者：",A967+1,A963+1)))</f>
        <v/>
      </c>
    </row>
    <row r="970" spans="1:1" x14ac:dyDescent="0.45">
      <c r="A970" t="str">
        <f>IF($C970="施設管理者：",IF($D970="","",(COUNTIF($C$12:C970,"施設管理者：")+INT(MAX('使用不可（記載例）（諸油脂）'!$A:$A)/100))*100),IF(OR(C970="",C970="維持管理費："),"",IF(C968="施設管理者：",A968+1,A964+1)))</f>
        <v/>
      </c>
    </row>
    <row r="971" spans="1:1" x14ac:dyDescent="0.45">
      <c r="A971" t="str">
        <f>IF($C971="施設管理者：",IF($D971="","",(COUNTIF($C$12:C971,"施設管理者：")+INT(MAX('使用不可（記載例）（諸油脂）'!$A:$A)/100))*100),IF(OR(C971="",C971="維持管理費："),"",IF(C969="施設管理者：",A969+1,A965+1)))</f>
        <v/>
      </c>
    </row>
    <row r="972" spans="1:1" x14ac:dyDescent="0.45">
      <c r="A972" t="str">
        <f>IF($C972="施設管理者：",IF($D972="","",(COUNTIF($C$12:C972,"施設管理者：")+INT(MAX('使用不可（記載例）（諸油脂）'!$A:$A)/100))*100),IF(OR(C972="",C972="維持管理費："),"",IF(C970="施設管理者：",A970+1,A966+1)))</f>
        <v/>
      </c>
    </row>
    <row r="973" spans="1:1" x14ac:dyDescent="0.45">
      <c r="A973" t="str">
        <f>IF($C973="施設管理者：",IF($D973="","",(COUNTIF($C$12:C973,"施設管理者：")+INT(MAX('使用不可（記載例）（諸油脂）'!$A:$A)/100))*100),IF(OR(C973="",C973="維持管理費："),"",IF(C971="施設管理者：",A971+1,A967+1)))</f>
        <v/>
      </c>
    </row>
    <row r="974" spans="1:1" x14ac:dyDescent="0.45">
      <c r="A974" t="str">
        <f>IF($C974="施設管理者：",IF($D974="","",(COUNTIF($C$12:C974,"施設管理者：")+INT(MAX('使用不可（記載例）（諸油脂）'!$A:$A)/100))*100),IF(OR(C974="",C974="維持管理費："),"",IF(C972="施設管理者：",A972+1,A968+1)))</f>
        <v/>
      </c>
    </row>
    <row r="975" spans="1:1" x14ac:dyDescent="0.45">
      <c r="A975" t="str">
        <f>IF($C975="施設管理者：",IF($D975="","",(COUNTIF($C$12:C975,"施設管理者：")+INT(MAX('使用不可（記載例）（諸油脂）'!$A:$A)/100))*100),IF(OR(C975="",C975="維持管理費："),"",IF(C973="施設管理者：",A973+1,A969+1)))</f>
        <v/>
      </c>
    </row>
    <row r="976" spans="1:1" x14ac:dyDescent="0.45">
      <c r="A976" t="str">
        <f>IF($C976="施設管理者：",IF($D976="","",(COUNTIF($C$12:C976,"施設管理者：")+INT(MAX('使用不可（記載例）（諸油脂）'!$A:$A)/100))*100),IF(OR(C976="",C976="維持管理費："),"",IF(C974="施設管理者：",A974+1,A970+1)))</f>
        <v/>
      </c>
    </row>
    <row r="977" spans="1:1" x14ac:dyDescent="0.45">
      <c r="A977" t="str">
        <f>IF($C977="施設管理者：",IF($D977="","",(COUNTIF($C$12:C977,"施設管理者：")+INT(MAX('使用不可（記載例）（諸油脂）'!$A:$A)/100))*100),IF(OR(C977="",C977="維持管理費："),"",IF(C975="施設管理者：",A975+1,A971+1)))</f>
        <v/>
      </c>
    </row>
    <row r="978" spans="1:1" x14ac:dyDescent="0.45">
      <c r="A978" t="str">
        <f>IF($C978="施設管理者：",IF($D978="","",(COUNTIF($C$12:C978,"施設管理者：")+INT(MAX('使用不可（記載例）（諸油脂）'!$A:$A)/100))*100),IF(OR(C978="",C978="維持管理費："),"",IF(C976="施設管理者：",A976+1,A972+1)))</f>
        <v/>
      </c>
    </row>
    <row r="979" spans="1:1" x14ac:dyDescent="0.45">
      <c r="A979" t="str">
        <f>IF($C979="施設管理者：",IF($D979="","",(COUNTIF($C$12:C979,"施設管理者：")+INT(MAX('使用不可（記載例）（諸油脂）'!$A:$A)/100))*100),IF(OR(C979="",C979="維持管理費："),"",IF(C977="施設管理者：",A977+1,A973+1)))</f>
        <v/>
      </c>
    </row>
    <row r="980" spans="1:1" x14ac:dyDescent="0.45">
      <c r="A980" t="str">
        <f>IF($C980="施設管理者：",IF($D980="","",(COUNTIF($C$12:C980,"施設管理者：")+INT(MAX('使用不可（記載例）（諸油脂）'!$A:$A)/100))*100),IF(OR(C980="",C980="維持管理費："),"",IF(C978="施設管理者：",A978+1,A974+1)))</f>
        <v/>
      </c>
    </row>
    <row r="981" spans="1:1" x14ac:dyDescent="0.45">
      <c r="A981" t="str">
        <f>IF($C981="施設管理者：",IF($D981="","",(COUNTIF($C$12:C981,"施設管理者：")+INT(MAX('使用不可（記載例）（諸油脂）'!$A:$A)/100))*100),IF(OR(C981="",C981="維持管理費："),"",IF(C979="施設管理者：",A979+1,A975+1)))</f>
        <v/>
      </c>
    </row>
    <row r="982" spans="1:1" x14ac:dyDescent="0.45">
      <c r="A982" t="str">
        <f>IF($C982="施設管理者：",IF($D982="","",(COUNTIF($C$12:C982,"施設管理者：")+INT(MAX('使用不可（記載例）（諸油脂）'!$A:$A)/100))*100),IF(OR(C982="",C982="維持管理費："),"",IF(C980="施設管理者：",A980+1,A976+1)))</f>
        <v/>
      </c>
    </row>
    <row r="983" spans="1:1" x14ac:dyDescent="0.45">
      <c r="A983" t="str">
        <f>IF($C983="施設管理者：",IF($D983="","",(COUNTIF($C$12:C983,"施設管理者：")+INT(MAX('使用不可（記載例）（諸油脂）'!$A:$A)/100))*100),IF(OR(C983="",C983="維持管理費："),"",IF(C981="施設管理者：",A981+1,A977+1)))</f>
        <v/>
      </c>
    </row>
    <row r="984" spans="1:1" x14ac:dyDescent="0.45">
      <c r="A984" t="str">
        <f>IF($C984="施設管理者：",IF($D984="","",(COUNTIF($C$12:C984,"施設管理者：")+INT(MAX('使用不可（記載例）（諸油脂）'!$A:$A)/100))*100),IF(OR(C984="",C984="維持管理費："),"",IF(C982="施設管理者：",A982+1,A978+1)))</f>
        <v/>
      </c>
    </row>
    <row r="985" spans="1:1" x14ac:dyDescent="0.45">
      <c r="A985" t="str">
        <f>IF($C985="施設管理者：",IF($D985="","",(COUNTIF($C$12:C985,"施設管理者：")+INT(MAX('使用不可（記載例）（諸油脂）'!$A:$A)/100))*100),IF(OR(C985="",C985="維持管理費："),"",IF(C983="施設管理者：",A983+1,A979+1)))</f>
        <v/>
      </c>
    </row>
    <row r="986" spans="1:1" x14ac:dyDescent="0.45">
      <c r="A986" t="str">
        <f>IF($C986="施設管理者：",IF($D986="","",(COUNTIF($C$12:C986,"施設管理者：")+INT(MAX('使用不可（記載例）（諸油脂）'!$A:$A)/100))*100),IF(OR(C986="",C986="維持管理費："),"",IF(C984="施設管理者：",A984+1,A980+1)))</f>
        <v/>
      </c>
    </row>
    <row r="987" spans="1:1" x14ac:dyDescent="0.45">
      <c r="A987" t="str">
        <f>IF($C987="施設管理者：",IF($D987="","",(COUNTIF($C$12:C987,"施設管理者：")+INT(MAX('使用不可（記載例）（諸油脂）'!$A:$A)/100))*100),IF(OR(C987="",C987="維持管理費："),"",IF(C985="施設管理者：",A985+1,A981+1)))</f>
        <v/>
      </c>
    </row>
    <row r="988" spans="1:1" x14ac:dyDescent="0.45">
      <c r="A988" t="str">
        <f>IF($C988="施設管理者：",IF($D988="","",(COUNTIF($C$12:C988,"施設管理者：")+INT(MAX('使用不可（記載例）（諸油脂）'!$A:$A)/100))*100),IF(OR(C988="",C988="維持管理費："),"",IF(C986="施設管理者：",A986+1,A982+1)))</f>
        <v/>
      </c>
    </row>
    <row r="989" spans="1:1" x14ac:dyDescent="0.45">
      <c r="A989" t="str">
        <f>IF($C989="施設管理者：",IF($D989="","",(COUNTIF($C$12:C989,"施設管理者：")+INT(MAX('使用不可（記載例）（諸油脂）'!$A:$A)/100))*100),IF(OR(C989="",C989="維持管理費："),"",IF(C987="施設管理者：",A987+1,A983+1)))</f>
        <v/>
      </c>
    </row>
    <row r="990" spans="1:1" x14ac:dyDescent="0.45">
      <c r="A990" t="str">
        <f>IF($C990="施設管理者：",IF($D990="","",(COUNTIF($C$12:C990,"施設管理者：")+INT(MAX('使用不可（記載例）（諸油脂）'!$A:$A)/100))*100),IF(OR(C990="",C990="維持管理費："),"",IF(C988="施設管理者：",A988+1,A984+1)))</f>
        <v/>
      </c>
    </row>
    <row r="991" spans="1:1" x14ac:dyDescent="0.45">
      <c r="A991" t="str">
        <f>IF($C991="施設管理者：",IF($D991="","",(COUNTIF($C$12:C991,"施設管理者：")+INT(MAX('使用不可（記載例）（諸油脂）'!$A:$A)/100))*100),IF(OR(C991="",C991="維持管理費："),"",IF(C989="施設管理者：",A989+1,A985+1)))</f>
        <v/>
      </c>
    </row>
    <row r="992" spans="1:1" x14ac:dyDescent="0.45">
      <c r="A992" t="str">
        <f>IF($C992="施設管理者：",IF($D992="","",(COUNTIF($C$12:C992,"施設管理者：")+INT(MAX('使用不可（記載例）（諸油脂）'!$A:$A)/100))*100),IF(OR(C992="",C992="維持管理費："),"",IF(C990="施設管理者：",A990+1,A986+1)))</f>
        <v/>
      </c>
    </row>
    <row r="993" spans="1:1" x14ac:dyDescent="0.45">
      <c r="A993" t="str">
        <f>IF($C993="施設管理者：",IF($D993="","",(COUNTIF($C$12:C993,"施設管理者：")+INT(MAX('使用不可（記載例）（諸油脂）'!$A:$A)/100))*100),IF(OR(C993="",C993="維持管理費："),"",IF(C991="施設管理者：",A991+1,A987+1)))</f>
        <v/>
      </c>
    </row>
    <row r="994" spans="1:1" x14ac:dyDescent="0.45">
      <c r="A994" t="str">
        <f>IF($C994="施設管理者：",IF($D994="","",(COUNTIF($C$12:C994,"施設管理者：")+INT(MAX('使用不可（記載例）（諸油脂）'!$A:$A)/100))*100),IF(OR(C994="",C994="維持管理費："),"",IF(C992="施設管理者：",A992+1,A988+1)))</f>
        <v/>
      </c>
    </row>
    <row r="995" spans="1:1" x14ac:dyDescent="0.45">
      <c r="A995" t="str">
        <f>IF($C995="施設管理者：",IF($D995="","",(COUNTIF($C$12:C995,"施設管理者：")+INT(MAX('使用不可（記載例）（諸油脂）'!$A:$A)/100))*100),IF(OR(C995="",C995="維持管理費："),"",IF(C993="施設管理者：",A993+1,A989+1)))</f>
        <v/>
      </c>
    </row>
    <row r="996" spans="1:1" x14ac:dyDescent="0.45">
      <c r="A996" t="str">
        <f>IF($C996="施設管理者：",IF($D996="","",(COUNTIF($C$12:C996,"施設管理者：")+INT(MAX('使用不可（記載例）（諸油脂）'!$A:$A)/100))*100),IF(OR(C996="",C996="維持管理費："),"",IF(C994="施設管理者：",A994+1,A990+1)))</f>
        <v/>
      </c>
    </row>
    <row r="997" spans="1:1" x14ac:dyDescent="0.45">
      <c r="A997" t="str">
        <f>IF($C997="施設管理者：",IF($D997="","",(COUNTIF($C$12:C997,"施設管理者：")+INT(MAX('使用不可（記載例）（諸油脂）'!$A:$A)/100))*100),IF(OR(C997="",C997="維持管理費："),"",IF(C995="施設管理者：",A995+1,A991+1)))</f>
        <v/>
      </c>
    </row>
    <row r="998" spans="1:1" x14ac:dyDescent="0.45">
      <c r="A998" t="str">
        <f>IF($C998="施設管理者：",IF($D998="","",(COUNTIF($C$12:C998,"施設管理者：")+INT(MAX('使用不可（記載例）（諸油脂）'!$A:$A)/100))*100),IF(OR(C998="",C998="維持管理費："),"",IF(C996="施設管理者：",A996+1,A992+1)))</f>
        <v/>
      </c>
    </row>
    <row r="999" spans="1:1" x14ac:dyDescent="0.45">
      <c r="A999" t="str">
        <f>IF($C999="施設管理者：",IF($D999="","",(COUNTIF($C$12:C999,"施設管理者：")+INT(MAX('使用不可（記載例）（諸油脂）'!$A:$A)/100))*100),IF(OR(C999="",C999="維持管理費："),"",IF(C997="施設管理者：",A997+1,A993+1)))</f>
        <v/>
      </c>
    </row>
    <row r="1000" spans="1:1" x14ac:dyDescent="0.45">
      <c r="A1000" t="str">
        <f>IF($C1000="施設管理者：",IF($D1000="","",(COUNTIF($C$12:C1000,"施設管理者：")+INT(MAX('使用不可（記載例）（諸油脂）'!$A:$A)/100))*100),IF(OR(C1000="",C1000="維持管理費："),"",IF(C998="施設管理者：",A998+1,A994+1)))</f>
        <v/>
      </c>
    </row>
    <row r="1001" spans="1:1" x14ac:dyDescent="0.45">
      <c r="A1001" t="str">
        <f>IF($C1001="施設管理者：",IF($D1001="","",(COUNTIF($C$12:C1001,"施設管理者：")+INT(MAX('使用不可（記載例）（諸油脂）'!$A:$A)/100))*100),IF(OR(C1001="",C1001="維持管理費："),"",IF(C999="施設管理者：",A999+1,A995+1)))</f>
        <v/>
      </c>
    </row>
    <row r="1002" spans="1:1" x14ac:dyDescent="0.45">
      <c r="A1002" t="str">
        <f>IF($C1002="施設管理者：",IF($D1002="","",(COUNTIF($C$12:C1002,"施設管理者：")+INT(MAX('使用不可（記載例）（諸油脂）'!$A:$A)/100))*100),IF(OR(C1002="",C1002="維持管理費："),"",IF(C1000="施設管理者：",A1000+1,A996+1)))</f>
        <v/>
      </c>
    </row>
    <row r="1003" spans="1:1" x14ac:dyDescent="0.45">
      <c r="A1003" t="str">
        <f>IF($C1003="施設管理者：",IF($D1003="","",(COUNTIF($C$12:C1003,"施設管理者：")+INT(MAX('使用不可（記載例）（諸油脂）'!$A:$A)/100))*100),IF(OR(C1003="",C1003="維持管理費："),"",IF(C1001="施設管理者：",A1001+1,A997+1)))</f>
        <v/>
      </c>
    </row>
    <row r="1004" spans="1:1" x14ac:dyDescent="0.45">
      <c r="A1004" t="str">
        <f>IF($C1004="施設管理者：",IF($D1004="","",(COUNTIF($C$12:C1004,"施設管理者：")+INT(MAX('使用不可（記載例）（諸油脂）'!$A:$A)/100))*100),IF(OR(C1004="",C1004="維持管理費："),"",IF(C1002="施設管理者：",A1002+1,A998+1)))</f>
        <v/>
      </c>
    </row>
    <row r="1005" spans="1:1" x14ac:dyDescent="0.45">
      <c r="A1005" t="str">
        <f>IF($C1005="施設管理者：",IF($D1005="","",(COUNTIF($C$12:C1005,"施設管理者：")+INT(MAX('使用不可（記載例）（諸油脂）'!$A:$A)/100))*100),IF(OR(C1005="",C1005="維持管理費："),"",IF(C1003="施設管理者：",A1003+1,A999+1)))</f>
        <v/>
      </c>
    </row>
    <row r="1006" spans="1:1" x14ac:dyDescent="0.45">
      <c r="A1006" t="str">
        <f>IF($C1006="施設管理者：",IF($D1006="","",(COUNTIF($C$12:C1006,"施設管理者：")+INT(MAX('使用不可（記載例）（諸油脂）'!$A:$A)/100))*100),IF(OR(C1006="",C1006="維持管理費："),"",IF(C1004="施設管理者：",A1004+1,A1000+1)))</f>
        <v/>
      </c>
    </row>
    <row r="1007" spans="1:1" x14ac:dyDescent="0.45">
      <c r="A1007" t="str">
        <f>IF($C1007="施設管理者：",IF($D1007="","",(COUNTIF($C$12:C1007,"施設管理者：")+INT(MAX('使用不可（記載例）（諸油脂）'!$A:$A)/100))*100),IF(OR(C1007="",C1007="維持管理費："),"",IF(C1005="施設管理者：",A1005+1,A1001+1)))</f>
        <v/>
      </c>
    </row>
    <row r="1008" spans="1:1" x14ac:dyDescent="0.45">
      <c r="A1008" t="str">
        <f>IF($C1008="施設管理者：",IF($D1008="","",(COUNTIF($C$12:C1008,"施設管理者：")+INT(MAX('使用不可（記載例）（諸油脂）'!$A:$A)/100))*100),IF(OR(C1008="",C1008="維持管理費："),"",IF(C1006="施設管理者：",A1006+1,A1002+1)))</f>
        <v/>
      </c>
    </row>
    <row r="1009" spans="1:1" x14ac:dyDescent="0.45">
      <c r="A1009" t="str">
        <f>IF($C1009="施設管理者：",IF($D1009="","",(COUNTIF($C$12:C1009,"施設管理者：")+INT(MAX('使用不可（記載例）（諸油脂）'!$A:$A)/100))*100),IF(OR(C1009="",C1009="維持管理費："),"",IF(C1007="施設管理者：",A1007+1,A1003+1)))</f>
        <v/>
      </c>
    </row>
    <row r="1010" spans="1:1" x14ac:dyDescent="0.45">
      <c r="A1010" t="str">
        <f>IF($C1010="施設管理者：",IF($D1010="","",(COUNTIF($C$12:C1010,"施設管理者：")+INT(MAX('使用不可（記載例）（諸油脂）'!$A:$A)/100))*100),IF(OR(C1010="",C1010="維持管理費："),"",IF(C1008="施設管理者：",A1008+1,A1004+1)))</f>
        <v/>
      </c>
    </row>
    <row r="1011" spans="1:1" x14ac:dyDescent="0.45">
      <c r="A1011" t="str">
        <f>IF($C1011="施設管理者：",IF($D1011="","",(COUNTIF($C$12:C1011,"施設管理者：")+INT(MAX('使用不可（記載例）（諸油脂）'!$A:$A)/100))*100),IF(OR(C1011="",C1011="維持管理費："),"",IF(C1009="施設管理者：",A1009+1,A1005+1)))</f>
        <v/>
      </c>
    </row>
    <row r="1012" spans="1:1" x14ac:dyDescent="0.45">
      <c r="A1012" t="str">
        <f>IF($C1012="施設管理者：",IF($D1012="","",(COUNTIF($C$12:C1012,"施設管理者：")+INT(MAX('使用不可（記載例）（諸油脂）'!$A:$A)/100))*100),IF(OR(C1012="",C1012="維持管理費："),"",IF(C1010="施設管理者：",A1010+1,A1006+1)))</f>
        <v/>
      </c>
    </row>
    <row r="1013" spans="1:1" x14ac:dyDescent="0.45">
      <c r="A1013" t="str">
        <f>IF($C1013="施設管理者：",IF($D1013="","",(COUNTIF($C$12:C1013,"施設管理者：")+INT(MAX('使用不可（記載例）（諸油脂）'!$A:$A)/100))*100),IF(OR(C1013="",C1013="維持管理費："),"",IF(C1011="施設管理者：",A1011+1,A1007+1)))</f>
        <v/>
      </c>
    </row>
    <row r="1014" spans="1:1" x14ac:dyDescent="0.45">
      <c r="A1014" t="str">
        <f>IF($C1014="施設管理者：",IF($D1014="","",(COUNTIF($C$12:C1014,"施設管理者：")+INT(MAX('使用不可（記載例）（諸油脂）'!$A:$A)/100))*100),IF(OR(C1014="",C1014="維持管理費："),"",IF(C1012="施設管理者：",A1012+1,A1008+1)))</f>
        <v/>
      </c>
    </row>
    <row r="1015" spans="1:1" x14ac:dyDescent="0.45">
      <c r="A1015" t="str">
        <f>IF($C1015="施設管理者：",IF($D1015="","",(COUNTIF($C$12:C1015,"施設管理者：")+INT(MAX('使用不可（記載例）（諸油脂）'!$A:$A)/100))*100),IF(OR(C1015="",C1015="維持管理費："),"",IF(C1013="施設管理者：",A1013+1,A1009+1)))</f>
        <v/>
      </c>
    </row>
    <row r="1016" spans="1:1" x14ac:dyDescent="0.45">
      <c r="A1016" t="str">
        <f>IF($C1016="施設管理者：",IF($D1016="","",(COUNTIF($C$12:C1016,"施設管理者：")+INT(MAX('使用不可（記載例）（諸油脂）'!$A:$A)/100))*100),IF(OR(C1016="",C1016="維持管理費："),"",IF(C1014="施設管理者：",A1014+1,A1010+1)))</f>
        <v/>
      </c>
    </row>
    <row r="1017" spans="1:1" x14ac:dyDescent="0.45">
      <c r="A1017" t="str">
        <f>IF($C1017="施設管理者：",IF($D1017="","",(COUNTIF($C$12:C1017,"施設管理者：")+INT(MAX('使用不可（記載例）（諸油脂）'!$A:$A)/100))*100),IF(OR(C1017="",C1017="維持管理費："),"",IF(C1015="施設管理者：",A1015+1,A1011+1)))</f>
        <v/>
      </c>
    </row>
  </sheetData>
  <mergeCells count="490">
    <mergeCell ref="C3:R3"/>
    <mergeCell ref="C4:R4"/>
    <mergeCell ref="C5:R5"/>
    <mergeCell ref="H6:I6"/>
    <mergeCell ref="J6:R6"/>
    <mergeCell ref="H7:I7"/>
    <mergeCell ref="J7:R7"/>
    <mergeCell ref="D6:G6"/>
    <mergeCell ref="D7:G7"/>
    <mergeCell ref="C9:R9"/>
    <mergeCell ref="B10:B11"/>
    <mergeCell ref="C10:C11"/>
    <mergeCell ref="D10:D11"/>
    <mergeCell ref="E10:E11"/>
    <mergeCell ref="F10:F11"/>
    <mergeCell ref="N10:R10"/>
    <mergeCell ref="B12:B13"/>
    <mergeCell ref="D12:R12"/>
    <mergeCell ref="D13:E13"/>
    <mergeCell ref="F13:G13"/>
    <mergeCell ref="I13:R13"/>
    <mergeCell ref="G10:G11"/>
    <mergeCell ref="H10:I11"/>
    <mergeCell ref="J10:J11"/>
    <mergeCell ref="K10:K11"/>
    <mergeCell ref="L10:L11"/>
    <mergeCell ref="M10:M11"/>
    <mergeCell ref="P14:P16"/>
    <mergeCell ref="Q14:Q16"/>
    <mergeCell ref="R14:R16"/>
    <mergeCell ref="K17:K19"/>
    <mergeCell ref="L17:L19"/>
    <mergeCell ref="M17:M19"/>
    <mergeCell ref="N17:N19"/>
    <mergeCell ref="O17:O19"/>
    <mergeCell ref="P17:P19"/>
    <mergeCell ref="Q17:Q19"/>
    <mergeCell ref="K14:K16"/>
    <mergeCell ref="L14:L16"/>
    <mergeCell ref="M14:M16"/>
    <mergeCell ref="N14:N16"/>
    <mergeCell ref="O14:O16"/>
    <mergeCell ref="M20:M22"/>
    <mergeCell ref="N20:N22"/>
    <mergeCell ref="O20:O22"/>
    <mergeCell ref="P20:P22"/>
    <mergeCell ref="Q20:Q22"/>
    <mergeCell ref="R20:R22"/>
    <mergeCell ref="R17:R19"/>
    <mergeCell ref="B20:B25"/>
    <mergeCell ref="C20:C25"/>
    <mergeCell ref="D20:D25"/>
    <mergeCell ref="E20:E25"/>
    <mergeCell ref="F20:F25"/>
    <mergeCell ref="G20:G25"/>
    <mergeCell ref="J20:J25"/>
    <mergeCell ref="K20:K22"/>
    <mergeCell ref="L20:L22"/>
    <mergeCell ref="J14:J19"/>
    <mergeCell ref="B14:B19"/>
    <mergeCell ref="C14:C19"/>
    <mergeCell ref="D14:D19"/>
    <mergeCell ref="E14:E19"/>
    <mergeCell ref="F14:F19"/>
    <mergeCell ref="G14:G19"/>
    <mergeCell ref="Q23:Q25"/>
    <mergeCell ref="R23:R25"/>
    <mergeCell ref="B26:B31"/>
    <mergeCell ref="C26:C31"/>
    <mergeCell ref="D26:D31"/>
    <mergeCell ref="E26:E31"/>
    <mergeCell ref="F26:F31"/>
    <mergeCell ref="G26:G31"/>
    <mergeCell ref="J26:J31"/>
    <mergeCell ref="K26:K28"/>
    <mergeCell ref="K23:K25"/>
    <mergeCell ref="L23:L25"/>
    <mergeCell ref="M23:M25"/>
    <mergeCell ref="N23:N25"/>
    <mergeCell ref="O23:O25"/>
    <mergeCell ref="P23:P25"/>
    <mergeCell ref="R26:R28"/>
    <mergeCell ref="K29:K31"/>
    <mergeCell ref="L29:L31"/>
    <mergeCell ref="M29:M31"/>
    <mergeCell ref="N29:N31"/>
    <mergeCell ref="O29:O31"/>
    <mergeCell ref="P29:P31"/>
    <mergeCell ref="Q29:Q31"/>
    <mergeCell ref="R29:R31"/>
    <mergeCell ref="L26:L28"/>
    <mergeCell ref="M26:M28"/>
    <mergeCell ref="N26:N28"/>
    <mergeCell ref="O26:O28"/>
    <mergeCell ref="P26:P28"/>
    <mergeCell ref="Q26:Q28"/>
    <mergeCell ref="P32:P34"/>
    <mergeCell ref="Q32:Q34"/>
    <mergeCell ref="R32:R34"/>
    <mergeCell ref="K35:K37"/>
    <mergeCell ref="L35:L37"/>
    <mergeCell ref="M35:M37"/>
    <mergeCell ref="N35:N37"/>
    <mergeCell ref="O35:O37"/>
    <mergeCell ref="P35:P37"/>
    <mergeCell ref="Q35:Q37"/>
    <mergeCell ref="K32:K34"/>
    <mergeCell ref="L32:L34"/>
    <mergeCell ref="M32:M34"/>
    <mergeCell ref="N32:N34"/>
    <mergeCell ref="O32:O34"/>
    <mergeCell ref="M38:M40"/>
    <mergeCell ref="N38:N40"/>
    <mergeCell ref="O38:O40"/>
    <mergeCell ref="P38:P40"/>
    <mergeCell ref="Q38:Q40"/>
    <mergeCell ref="R38:R40"/>
    <mergeCell ref="R35:R37"/>
    <mergeCell ref="B38:B43"/>
    <mergeCell ref="C38:C43"/>
    <mergeCell ref="D38:D43"/>
    <mergeCell ref="E38:E43"/>
    <mergeCell ref="F38:F43"/>
    <mergeCell ref="G38:G43"/>
    <mergeCell ref="J38:J43"/>
    <mergeCell ref="K38:K40"/>
    <mergeCell ref="L38:L40"/>
    <mergeCell ref="J32:J37"/>
    <mergeCell ref="B32:B37"/>
    <mergeCell ref="C32:C37"/>
    <mergeCell ref="D32:D37"/>
    <mergeCell ref="E32:E37"/>
    <mergeCell ref="F32:F37"/>
    <mergeCell ref="G32:G37"/>
    <mergeCell ref="Q41:Q43"/>
    <mergeCell ref="R41:R43"/>
    <mergeCell ref="B44:B49"/>
    <mergeCell ref="C44:C49"/>
    <mergeCell ref="D44:D49"/>
    <mergeCell ref="E44:E49"/>
    <mergeCell ref="F44:F49"/>
    <mergeCell ref="G44:G49"/>
    <mergeCell ref="J44:J49"/>
    <mergeCell ref="K44:K46"/>
    <mergeCell ref="K41:K43"/>
    <mergeCell ref="L41:L43"/>
    <mergeCell ref="M41:M43"/>
    <mergeCell ref="N41:N43"/>
    <mergeCell ref="O41:O43"/>
    <mergeCell ref="P41:P43"/>
    <mergeCell ref="R44:R46"/>
    <mergeCell ref="K47:K49"/>
    <mergeCell ref="L47:L49"/>
    <mergeCell ref="M47:M49"/>
    <mergeCell ref="N47:N49"/>
    <mergeCell ref="O47:O49"/>
    <mergeCell ref="P47:P49"/>
    <mergeCell ref="Q47:Q49"/>
    <mergeCell ref="R47:R49"/>
    <mergeCell ref="L44:L46"/>
    <mergeCell ref="M44:M46"/>
    <mergeCell ref="N44:N46"/>
    <mergeCell ref="O44:O46"/>
    <mergeCell ref="P44:P46"/>
    <mergeCell ref="Q44:Q46"/>
    <mergeCell ref="P50:P52"/>
    <mergeCell ref="Q50:Q52"/>
    <mergeCell ref="R50:R52"/>
    <mergeCell ref="K53:K55"/>
    <mergeCell ref="L53:L55"/>
    <mergeCell ref="M53:M55"/>
    <mergeCell ref="N53:N55"/>
    <mergeCell ref="O53:O55"/>
    <mergeCell ref="P53:P55"/>
    <mergeCell ref="Q53:Q55"/>
    <mergeCell ref="K50:K52"/>
    <mergeCell ref="L50:L52"/>
    <mergeCell ref="M50:M52"/>
    <mergeCell ref="N50:N52"/>
    <mergeCell ref="O50:O52"/>
    <mergeCell ref="M56:M58"/>
    <mergeCell ref="N56:N58"/>
    <mergeCell ref="O56:O58"/>
    <mergeCell ref="P56:P58"/>
    <mergeCell ref="Q56:Q58"/>
    <mergeCell ref="R56:R58"/>
    <mergeCell ref="R53:R55"/>
    <mergeCell ref="B56:B61"/>
    <mergeCell ref="C56:C61"/>
    <mergeCell ref="D56:D61"/>
    <mergeCell ref="E56:E61"/>
    <mergeCell ref="F56:F61"/>
    <mergeCell ref="G56:G61"/>
    <mergeCell ref="J56:J61"/>
    <mergeCell ref="K56:K58"/>
    <mergeCell ref="L56:L58"/>
    <mergeCell ref="J50:J55"/>
    <mergeCell ref="B50:B55"/>
    <mergeCell ref="C50:C55"/>
    <mergeCell ref="D50:D55"/>
    <mergeCell ref="E50:E55"/>
    <mergeCell ref="F50:F55"/>
    <mergeCell ref="G50:G55"/>
    <mergeCell ref="Q59:Q61"/>
    <mergeCell ref="R59:R61"/>
    <mergeCell ref="B62:B67"/>
    <mergeCell ref="C62:C67"/>
    <mergeCell ref="D62:D67"/>
    <mergeCell ref="E62:E67"/>
    <mergeCell ref="F62:F67"/>
    <mergeCell ref="G62:G67"/>
    <mergeCell ref="J62:J67"/>
    <mergeCell ref="K62:K64"/>
    <mergeCell ref="K59:K61"/>
    <mergeCell ref="L59:L61"/>
    <mergeCell ref="M59:M61"/>
    <mergeCell ref="N59:N61"/>
    <mergeCell ref="O59:O61"/>
    <mergeCell ref="P59:P61"/>
    <mergeCell ref="R62:R64"/>
    <mergeCell ref="K65:K67"/>
    <mergeCell ref="L65:L67"/>
    <mergeCell ref="M65:M67"/>
    <mergeCell ref="N65:N67"/>
    <mergeCell ref="O65:O67"/>
    <mergeCell ref="P65:P67"/>
    <mergeCell ref="Q65:Q67"/>
    <mergeCell ref="R65:R67"/>
    <mergeCell ref="L62:L64"/>
    <mergeCell ref="M62:M64"/>
    <mergeCell ref="N62:N64"/>
    <mergeCell ref="O62:O64"/>
    <mergeCell ref="P62:P64"/>
    <mergeCell ref="Q62:Q64"/>
    <mergeCell ref="R71:R73"/>
    <mergeCell ref="B74:B75"/>
    <mergeCell ref="P68:P70"/>
    <mergeCell ref="Q68:Q70"/>
    <mergeCell ref="R68:R70"/>
    <mergeCell ref="K71:K73"/>
    <mergeCell ref="L71:L73"/>
    <mergeCell ref="M71:M73"/>
    <mergeCell ref="N71:N73"/>
    <mergeCell ref="O71:O73"/>
    <mergeCell ref="P71:P73"/>
    <mergeCell ref="Q71:Q73"/>
    <mergeCell ref="J68:J73"/>
    <mergeCell ref="K68:K70"/>
    <mergeCell ref="L68:L70"/>
    <mergeCell ref="M68:M70"/>
    <mergeCell ref="N68:N70"/>
    <mergeCell ref="O68:O70"/>
    <mergeCell ref="B68:B73"/>
    <mergeCell ref="C68:C73"/>
    <mergeCell ref="D68:D73"/>
    <mergeCell ref="E68:E73"/>
    <mergeCell ref="F68:F73"/>
    <mergeCell ref="G68:G73"/>
    <mergeCell ref="P76:P78"/>
    <mergeCell ref="Q76:Q78"/>
    <mergeCell ref="R76:R78"/>
    <mergeCell ref="K79:K81"/>
    <mergeCell ref="L79:L81"/>
    <mergeCell ref="M79:M81"/>
    <mergeCell ref="N79:N81"/>
    <mergeCell ref="O79:O81"/>
    <mergeCell ref="P79:P81"/>
    <mergeCell ref="Q79:Q81"/>
    <mergeCell ref="K76:K78"/>
    <mergeCell ref="L76:L78"/>
    <mergeCell ref="M76:M78"/>
    <mergeCell ref="N76:N78"/>
    <mergeCell ref="O76:O78"/>
    <mergeCell ref="M82:M84"/>
    <mergeCell ref="N82:N84"/>
    <mergeCell ref="O82:O84"/>
    <mergeCell ref="P82:P84"/>
    <mergeCell ref="Q82:Q84"/>
    <mergeCell ref="R82:R84"/>
    <mergeCell ref="R79:R81"/>
    <mergeCell ref="B82:B87"/>
    <mergeCell ref="C82:C87"/>
    <mergeCell ref="D82:D87"/>
    <mergeCell ref="E82:E87"/>
    <mergeCell ref="F82:F87"/>
    <mergeCell ref="G82:G87"/>
    <mergeCell ref="J82:J87"/>
    <mergeCell ref="K82:K84"/>
    <mergeCell ref="L82:L84"/>
    <mergeCell ref="J76:J81"/>
    <mergeCell ref="B76:B81"/>
    <mergeCell ref="C76:C81"/>
    <mergeCell ref="D76:D81"/>
    <mergeCell ref="E76:E81"/>
    <mergeCell ref="F76:F81"/>
    <mergeCell ref="G76:G81"/>
    <mergeCell ref="Q85:Q87"/>
    <mergeCell ref="R85:R87"/>
    <mergeCell ref="B88:B93"/>
    <mergeCell ref="C88:C93"/>
    <mergeCell ref="D88:D93"/>
    <mergeCell ref="E88:E93"/>
    <mergeCell ref="F88:F93"/>
    <mergeCell ref="G88:G93"/>
    <mergeCell ref="J88:J93"/>
    <mergeCell ref="K88:K90"/>
    <mergeCell ref="K85:K87"/>
    <mergeCell ref="L85:L87"/>
    <mergeCell ref="M85:M87"/>
    <mergeCell ref="N85:N87"/>
    <mergeCell ref="O85:O87"/>
    <mergeCell ref="P85:P87"/>
    <mergeCell ref="R88:R90"/>
    <mergeCell ref="K91:K93"/>
    <mergeCell ref="L91:L93"/>
    <mergeCell ref="M91:M93"/>
    <mergeCell ref="N91:N93"/>
    <mergeCell ref="O91:O93"/>
    <mergeCell ref="P91:P93"/>
    <mergeCell ref="Q91:Q93"/>
    <mergeCell ref="R91:R93"/>
    <mergeCell ref="L88:L90"/>
    <mergeCell ref="M88:M90"/>
    <mergeCell ref="N88:N90"/>
    <mergeCell ref="O88:O90"/>
    <mergeCell ref="P88:P90"/>
    <mergeCell ref="Q88:Q90"/>
    <mergeCell ref="P94:P96"/>
    <mergeCell ref="Q94:Q96"/>
    <mergeCell ref="R94:R96"/>
    <mergeCell ref="Q103:Q105"/>
    <mergeCell ref="K97:K99"/>
    <mergeCell ref="L97:L99"/>
    <mergeCell ref="M97:M99"/>
    <mergeCell ref="N97:N99"/>
    <mergeCell ref="O97:O99"/>
    <mergeCell ref="P97:P99"/>
    <mergeCell ref="Q97:Q99"/>
    <mergeCell ref="K94:K96"/>
    <mergeCell ref="L94:L96"/>
    <mergeCell ref="M94:M96"/>
    <mergeCell ref="N94:N96"/>
    <mergeCell ref="O94:O96"/>
    <mergeCell ref="R109:R111"/>
    <mergeCell ref="M100:M102"/>
    <mergeCell ref="N100:N102"/>
    <mergeCell ref="O100:O102"/>
    <mergeCell ref="P100:P102"/>
    <mergeCell ref="Q100:Q102"/>
    <mergeCell ref="R100:R102"/>
    <mergeCell ref="R97:R99"/>
    <mergeCell ref="B100:B105"/>
    <mergeCell ref="C100:C105"/>
    <mergeCell ref="D100:D105"/>
    <mergeCell ref="E100:E105"/>
    <mergeCell ref="F100:F105"/>
    <mergeCell ref="G100:G105"/>
    <mergeCell ref="J100:J105"/>
    <mergeCell ref="K100:K102"/>
    <mergeCell ref="L100:L102"/>
    <mergeCell ref="J94:J99"/>
    <mergeCell ref="B94:B99"/>
    <mergeCell ref="C94:C99"/>
    <mergeCell ref="D94:D99"/>
    <mergeCell ref="E94:E99"/>
    <mergeCell ref="F94:F99"/>
    <mergeCell ref="G94:G99"/>
    <mergeCell ref="R112:R114"/>
    <mergeCell ref="R103:R105"/>
    <mergeCell ref="B106:B111"/>
    <mergeCell ref="C106:C111"/>
    <mergeCell ref="D106:D111"/>
    <mergeCell ref="E106:E111"/>
    <mergeCell ref="F106:F111"/>
    <mergeCell ref="G106:G111"/>
    <mergeCell ref="J106:J111"/>
    <mergeCell ref="K106:K108"/>
    <mergeCell ref="K103:K105"/>
    <mergeCell ref="L103:L105"/>
    <mergeCell ref="M103:M105"/>
    <mergeCell ref="N103:N105"/>
    <mergeCell ref="O103:O105"/>
    <mergeCell ref="P103:P105"/>
    <mergeCell ref="R106:R108"/>
    <mergeCell ref="K109:K111"/>
    <mergeCell ref="L109:L111"/>
    <mergeCell ref="M109:M111"/>
    <mergeCell ref="N109:N111"/>
    <mergeCell ref="O109:O111"/>
    <mergeCell ref="P109:P111"/>
    <mergeCell ref="Q109:Q111"/>
    <mergeCell ref="P115:P117"/>
    <mergeCell ref="Q115:Q117"/>
    <mergeCell ref="K112:K114"/>
    <mergeCell ref="L112:L114"/>
    <mergeCell ref="M112:M114"/>
    <mergeCell ref="N112:N114"/>
    <mergeCell ref="O112:O114"/>
    <mergeCell ref="L106:L108"/>
    <mergeCell ref="M106:M108"/>
    <mergeCell ref="N106:N108"/>
    <mergeCell ref="O106:O108"/>
    <mergeCell ref="P106:P108"/>
    <mergeCell ref="Q106:Q108"/>
    <mergeCell ref="P112:P114"/>
    <mergeCell ref="Q112:Q114"/>
    <mergeCell ref="Q118:Q120"/>
    <mergeCell ref="R118:R120"/>
    <mergeCell ref="R115:R117"/>
    <mergeCell ref="B118:B123"/>
    <mergeCell ref="C118:C123"/>
    <mergeCell ref="D118:D123"/>
    <mergeCell ref="E118:E123"/>
    <mergeCell ref="F118:F123"/>
    <mergeCell ref="G118:G123"/>
    <mergeCell ref="J118:J123"/>
    <mergeCell ref="K118:K120"/>
    <mergeCell ref="L118:L120"/>
    <mergeCell ref="J112:J117"/>
    <mergeCell ref="B112:B117"/>
    <mergeCell ref="C112:C117"/>
    <mergeCell ref="D112:D117"/>
    <mergeCell ref="E112:E117"/>
    <mergeCell ref="F112:F117"/>
    <mergeCell ref="G112:G117"/>
    <mergeCell ref="K115:K117"/>
    <mergeCell ref="L115:L117"/>
    <mergeCell ref="M115:M117"/>
    <mergeCell ref="N115:N117"/>
    <mergeCell ref="O115:O117"/>
    <mergeCell ref="J124:J129"/>
    <mergeCell ref="K124:K126"/>
    <mergeCell ref="K121:K123"/>
    <mergeCell ref="L121:L123"/>
    <mergeCell ref="M121:M123"/>
    <mergeCell ref="N121:N123"/>
    <mergeCell ref="O121:O123"/>
    <mergeCell ref="P121:P123"/>
    <mergeCell ref="M118:M120"/>
    <mergeCell ref="N118:N120"/>
    <mergeCell ref="O118:O120"/>
    <mergeCell ref="P118:P120"/>
    <mergeCell ref="B130:B135"/>
    <mergeCell ref="C130:C135"/>
    <mergeCell ref="D130:D135"/>
    <mergeCell ref="E130:E135"/>
    <mergeCell ref="F130:F135"/>
    <mergeCell ref="G130:G135"/>
    <mergeCell ref="R124:R126"/>
    <mergeCell ref="K127:K129"/>
    <mergeCell ref="L127:L129"/>
    <mergeCell ref="M127:M129"/>
    <mergeCell ref="N127:N129"/>
    <mergeCell ref="O127:O129"/>
    <mergeCell ref="P127:P129"/>
    <mergeCell ref="Q127:Q129"/>
    <mergeCell ref="R127:R129"/>
    <mergeCell ref="L124:L126"/>
    <mergeCell ref="M124:M126"/>
    <mergeCell ref="N124:N126"/>
    <mergeCell ref="O124:O126"/>
    <mergeCell ref="P124:P126"/>
    <mergeCell ref="Q124:Q126"/>
    <mergeCell ref="B124:B129"/>
    <mergeCell ref="C124:C129"/>
    <mergeCell ref="D124:D129"/>
    <mergeCell ref="R133:R135"/>
    <mergeCell ref="C74:C75"/>
    <mergeCell ref="D74:R75"/>
    <mergeCell ref="P130:P132"/>
    <mergeCell ref="Q130:Q132"/>
    <mergeCell ref="R130:R132"/>
    <mergeCell ref="K133:K135"/>
    <mergeCell ref="L133:L135"/>
    <mergeCell ref="M133:M135"/>
    <mergeCell ref="N133:N135"/>
    <mergeCell ref="O133:O135"/>
    <mergeCell ref="P133:P135"/>
    <mergeCell ref="Q133:Q135"/>
    <mergeCell ref="J130:J135"/>
    <mergeCell ref="K130:K132"/>
    <mergeCell ref="L130:L132"/>
    <mergeCell ref="M130:M132"/>
    <mergeCell ref="N130:N132"/>
    <mergeCell ref="O130:O132"/>
    <mergeCell ref="Q121:Q123"/>
    <mergeCell ref="R121:R123"/>
    <mergeCell ref="E124:E129"/>
    <mergeCell ref="F124:F129"/>
    <mergeCell ref="G124:G129"/>
  </mergeCells>
  <phoneticPr fontId="2"/>
  <dataValidations count="4">
    <dataValidation type="list" allowBlank="1" showInputMessage="1" showErrorMessage="1" sqref="B124 B130 B82 B88 B94 B100 B106 B112 B118 B14 B20 B26 B32 B38 B44 B50 B56 B62 B68 B76">
      <formula1>"　,多面,治水ダム等"</formula1>
    </dataValidation>
    <dataValidation type="list" allowBlank="1" showInputMessage="1" showErrorMessage="1" sqref="D76:D135 D14:D73">
      <formula1>"　,国営,国営附帯県営,県営,市町村営,改良区営,その他"</formula1>
    </dataValidation>
    <dataValidation type="list" allowBlank="1" showInputMessage="1" showErrorMessage="1" sqref="F76:F135 F14:F73">
      <formula1>"　,低圧,高圧,特別高圧"</formula1>
    </dataValidation>
    <dataValidation type="list" allowBlank="1" showInputMessage="1" showErrorMessage="1" sqref="O124 O127 O130 N76:N135 O82 O85 P76:R135 O97 O88 O91 O94 O133 O100 O103 O106 O109 O112 O115 O118 O121 O14 O17:R17 O20 O23 N14:N73 O35 O26:R26 O29:R29 O32 O38 O41 O44 O47 O50 O53 O56 O59 O62 O65 O68 O71 O76 O79 P14:R16 P20:R25 P32:R73">
      <formula1>"　,〇,◎"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3" manualBreakCount="3">
    <brk id="37" min="2" max="17" man="1"/>
    <brk id="73" min="2" max="17" man="1"/>
    <brk id="105" min="2" max="17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6597AC08-DB03-4960-BE47-93CFC6173BBA}">
            <xm:f>交付額!$B$7="既存"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B10:B11</xm:sqref>
        </x14:conditionalFormatting>
        <x14:conditionalFormatting xmlns:xm="http://schemas.microsoft.com/office/excel/2006/main">
          <x14:cfRule type="expression" priority="8" id="{2DE15CE3-EC37-4573-9311-7234C1F8E630}">
            <xm:f>AND(交付額!$B$7="新規",OR($B82="多面",$B82="治水ダム等"))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9" id="{CA632CA0-E801-41B2-8B20-FAEAAE23CC60}">
            <xm:f>交付額!$B$7="既存"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B82:B135</xm:sqref>
        </x14:conditionalFormatting>
        <x14:conditionalFormatting xmlns:xm="http://schemas.microsoft.com/office/excel/2006/main">
          <x14:cfRule type="expression" priority="6" id="{900BBEAC-278A-4970-A007-D4BAEC184445}">
            <xm:f>AND(交付額!$B$7="新規",OR($B82="多面",$B82="治水ダム等"))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B82 B88 B94 B100 B106 B112 B118 B124 B130</xm:sqref>
        </x14:conditionalFormatting>
        <x14:conditionalFormatting xmlns:xm="http://schemas.microsoft.com/office/excel/2006/main">
          <x14:cfRule type="expression" priority="5" id="{BD5C2FEE-60BC-4FAE-ADCA-73C70563DB57}">
            <xm:f>交付額!$B$7="既存"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B12:B13</xm:sqref>
        </x14:conditionalFormatting>
        <x14:conditionalFormatting xmlns:xm="http://schemas.microsoft.com/office/excel/2006/main">
          <x14:cfRule type="expression" priority="3" id="{C264309B-47A9-4BB9-99DD-061EC6847DC3}">
            <xm:f>AND(交付額!$B$7="新規",OR($B14="多面",$B14="治水ダム等"))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4" id="{195ADF0F-D29F-450E-A2B0-3733A5524680}">
            <xm:f>交付額!$B$7="既存"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B14:B73 B76:B81</xm:sqref>
        </x14:conditionalFormatting>
        <x14:conditionalFormatting xmlns:xm="http://schemas.microsoft.com/office/excel/2006/main">
          <x14:cfRule type="expression" priority="2" id="{6B5F434A-B2E6-4426-9717-25F5E08CA540}">
            <xm:f>交付額!$B$7="既存"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B74:B75</xm:sqref>
        </x14:conditionalFormatting>
        <x14:conditionalFormatting xmlns:xm="http://schemas.microsoft.com/office/excel/2006/main">
          <x14:cfRule type="expression" priority="1" id="{1F960C73-7EE4-47F8-A4DE-10D531F97B6F}">
            <xm:f>AND(交付額!$B$7="新規",OR($B76="多面",$B76="治水ダム等"))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取組メニュー!$D$2:$D$29</xm:f>
          </x14:formula1>
          <xm:sqref>K76:K135 K14:K73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1"/>
  <sheetViews>
    <sheetView view="pageBreakPreview" zoomScale="85" zoomScaleNormal="100" zoomScaleSheetLayoutView="85" workbookViewId="0"/>
  </sheetViews>
  <sheetFormatPr defaultRowHeight="18" x14ac:dyDescent="0.45"/>
  <cols>
    <col min="1" max="1" width="8.8984375" customWidth="1"/>
    <col min="2" max="2" width="15" customWidth="1"/>
    <col min="3" max="3" width="23" customWidth="1"/>
    <col min="4" max="4" width="18.5" customWidth="1"/>
    <col min="5" max="5" width="25.8984375" customWidth="1"/>
    <col min="6" max="6" width="10.09765625" hidden="1" customWidth="1"/>
    <col min="7" max="7" width="10.59765625" hidden="1" customWidth="1"/>
    <col min="8" max="8" width="18.3984375" customWidth="1"/>
    <col min="9" max="11" width="11.8984375" customWidth="1"/>
    <col min="12" max="12" width="14.09765625" customWidth="1"/>
    <col min="13" max="13" width="24.19921875" customWidth="1"/>
    <col min="14" max="14" width="16.5" customWidth="1"/>
    <col min="15" max="15" width="22.8984375" customWidth="1"/>
    <col min="16" max="16" width="23.69921875" customWidth="1"/>
    <col min="17" max="17" width="25.19921875" customWidth="1"/>
  </cols>
  <sheetData>
    <row r="1" spans="1:17" x14ac:dyDescent="0.45">
      <c r="B1" s="44" t="s">
        <v>0</v>
      </c>
      <c r="C1" s="45" t="s">
        <v>1</v>
      </c>
      <c r="D1" s="62" t="s">
        <v>2</v>
      </c>
      <c r="E1" s="40" t="s">
        <v>3</v>
      </c>
    </row>
    <row r="2" spans="1:17" x14ac:dyDescent="0.45">
      <c r="D2" s="61"/>
    </row>
    <row r="3" spans="1:17" ht="18.600000000000001" thickBot="1" x14ac:dyDescent="0.5">
      <c r="B3" s="3" t="s">
        <v>4</v>
      </c>
      <c r="C3" s="3" t="s">
        <v>5</v>
      </c>
      <c r="D3" s="3" t="s">
        <v>6</v>
      </c>
      <c r="E3" s="25" t="s">
        <v>7</v>
      </c>
      <c r="F3" s="2"/>
      <c r="G3" s="2"/>
      <c r="H3" s="2"/>
      <c r="I3" s="2"/>
      <c r="J3" s="2"/>
      <c r="K3" s="2"/>
    </row>
    <row r="4" spans="1:17" ht="42.75" customHeight="1" thickBot="1" x14ac:dyDescent="0.5">
      <c r="B4" s="3" t="str">
        <f>IFERROR(INDEX(都道府県対応表!$B$3:$F$49,MATCH($C$4,都道府県対応表!$C$3:$C$49,0),4),"")</f>
        <v/>
      </c>
      <c r="C4" s="3" t="str">
        <f>IF('使用不可　（諸油脂）'!$C$7="",IF('コロナ交付金要綱　様式第３号（電力）'!$C$7="","",IFERROR(INDEX(都道府県対応表!$B$3:$C$49,MATCH('コロナ交付金要綱　様式第３号（電力）'!$C$7,都道府県対応表!$B$3:$B$49,0),2),'コロナ交付金要綱　様式第３号（電力）'!$C$7)),IFERROR(INDEX(都道府県対応表!$B$3:$C$49,MATCH('使用不可　（諸油脂）'!$C$7,都道府県対応表!$B$3:$B$49,0),2),'使用不可　（諸油脂）'!$C$7))</f>
        <v/>
      </c>
      <c r="D4" s="3" t="str">
        <f>IF('使用不可　（諸油脂）'!$D$7="",IF('コロナ交付金要綱　様式第３号（電力）'!$D$7="","",IFERROR(INDEX(都道府県対応表!$B$3:$C$49,MATCH('コロナ交付金要綱　様式第３号（電力）'!$D$7,都道府県対応表!$B$3:$B$49,0),2),'コロナ交付金要綱　様式第３号（電力）'!$C$7)),IFERROR(INDEX(都道府県対応表!$B$3:$C$49,MATCH('使用不可　（諸油脂）'!$D$7,都道府県対応表!$B$3:$B$49,0),2),'使用不可　（諸油脂）'!$D$7))</f>
        <v/>
      </c>
      <c r="E4" s="38">
        <f>ROUNDDOWN(IF($P$9-$E$7&lt;0,0,IF($E$7&gt;$P$9-$Q$9,$P$9-$E$7,$Q$9))/1000,0)</f>
        <v>0</v>
      </c>
      <c r="F4" s="23"/>
      <c r="G4" s="23"/>
      <c r="H4" s="23"/>
      <c r="I4" s="23"/>
      <c r="J4" s="23"/>
      <c r="K4" s="23"/>
      <c r="O4" s="24"/>
      <c r="P4" s="24"/>
      <c r="Q4" s="24"/>
    </row>
    <row r="5" spans="1:17" x14ac:dyDescent="0.45">
      <c r="M5" s="3" t="s">
        <v>8</v>
      </c>
    </row>
    <row r="6" spans="1:17" x14ac:dyDescent="0.45">
      <c r="B6" s="3" t="s">
        <v>9</v>
      </c>
      <c r="C6" s="2" t="str">
        <f>IF($B$7="既存","補助率区分","")</f>
        <v/>
      </c>
      <c r="E6" s="3" t="s">
        <v>10</v>
      </c>
      <c r="F6" s="2"/>
      <c r="G6" s="2"/>
      <c r="M6" s="3" t="s">
        <v>11</v>
      </c>
      <c r="N6" s="3" t="s">
        <v>12</v>
      </c>
      <c r="O6" s="3" t="s">
        <v>13</v>
      </c>
      <c r="P6" s="3" t="s">
        <v>14</v>
      </c>
      <c r="Q6" s="54" t="s">
        <v>15</v>
      </c>
    </row>
    <row r="7" spans="1:17" x14ac:dyDescent="0.45">
      <c r="B7" s="3" t="s">
        <v>16</v>
      </c>
      <c r="C7" s="58" t="str">
        <f>IF($B$7="既存","（各対象施設毎に入力）","")</f>
        <v/>
      </c>
      <c r="E7" s="37"/>
      <c r="F7" s="55"/>
      <c r="G7" s="55"/>
      <c r="L7" s="3" t="s">
        <v>17</v>
      </c>
      <c r="M7" s="53"/>
      <c r="N7" s="30">
        <f>SUMIF($C$13:$C$1000,"諸油脂",$O$13:$O$1000)</f>
        <v>0</v>
      </c>
      <c r="O7" s="30">
        <f>IF(M7-N7&lt;0,0,M7-N7)</f>
        <v>0</v>
      </c>
      <c r="P7" s="1"/>
      <c r="Q7" s="1"/>
    </row>
    <row r="8" spans="1:17" x14ac:dyDescent="0.45">
      <c r="G8" s="2"/>
      <c r="L8" s="3" t="s">
        <v>18</v>
      </c>
      <c r="M8" s="53"/>
      <c r="N8" s="30">
        <f>SUMIF($C$13:$C$1000,"電力",$O$13:$O$1000)</f>
        <v>0</v>
      </c>
      <c r="O8" s="30">
        <f>IF(M8-N8&lt;0,0,M8-N8)</f>
        <v>0</v>
      </c>
      <c r="P8" s="1"/>
      <c r="Q8" s="1"/>
    </row>
    <row r="9" spans="1:17" x14ac:dyDescent="0.45">
      <c r="B9" s="3" t="s">
        <v>19</v>
      </c>
      <c r="C9" s="3" t="s">
        <v>20</v>
      </c>
      <c r="F9" s="117" t="s">
        <v>21</v>
      </c>
      <c r="G9" s="117"/>
      <c r="H9" s="2"/>
      <c r="I9" s="2"/>
      <c r="L9" s="3" t="s">
        <v>22</v>
      </c>
      <c r="M9" s="39">
        <f t="shared" ref="M9" si="0">SUM(M7:M8)</f>
        <v>0</v>
      </c>
      <c r="N9" s="39">
        <f>SUM($O$13:$O$1000)</f>
        <v>0</v>
      </c>
      <c r="O9" s="30">
        <f>IF(M9-N9&lt;0,0,M9-N9)</f>
        <v>0</v>
      </c>
      <c r="P9" s="30">
        <f>IF((SUM($H$13:$H$1000)-SUM($L$13:$L$1000))-(SUM($M$13:$M$1000)-SUM($N$13:$N$1000))-$O$9&lt;0,0,(SUM($H$13:$H$1000)-SUM($L$13:$L$1000))-(SUM($M$13:$M$1000)-SUM($N$13:$N$1000))-$O$9)</f>
        <v>0</v>
      </c>
      <c r="Q9" s="30">
        <f>ROUNDDOWN($P$9*0.7,0)</f>
        <v>0</v>
      </c>
    </row>
    <row r="10" spans="1:17" x14ac:dyDescent="0.45">
      <c r="B10" s="3" t="str">
        <f>IF($C$4="","",VLOOKUP($C$4,都道府県対応表!$C$3:$D$49,2,FALSE))</f>
        <v/>
      </c>
      <c r="C10" s="3" t="str">
        <f>IF($C$4="","",VLOOKUP($C$4,都道府県対応表!$C$3:$F$49,4,FALSE))</f>
        <v/>
      </c>
      <c r="F10" s="57" t="s">
        <v>23</v>
      </c>
      <c r="G10" s="56">
        <f>0.6/1.6*0.5</f>
        <v>0.18749999999999997</v>
      </c>
      <c r="H10" s="2"/>
      <c r="I10" s="2"/>
      <c r="J10" s="2"/>
      <c r="K10" s="2"/>
    </row>
    <row r="11" spans="1:17" x14ac:dyDescent="0.45">
      <c r="F11" s="57" t="s">
        <v>24</v>
      </c>
      <c r="G11" s="56">
        <f>0.75/1.75*0.5</f>
        <v>0.21428571428571427</v>
      </c>
    </row>
    <row r="12" spans="1:17" x14ac:dyDescent="0.45">
      <c r="A12" t="s">
        <v>25</v>
      </c>
      <c r="B12" s="2" t="s">
        <v>26</v>
      </c>
      <c r="C12" s="2" t="s">
        <v>27</v>
      </c>
      <c r="D12" s="2" t="s">
        <v>28</v>
      </c>
      <c r="E12" s="2" t="s">
        <v>29</v>
      </c>
      <c r="G12" s="2" t="s">
        <v>30</v>
      </c>
      <c r="H12" s="2" t="s">
        <v>31</v>
      </c>
      <c r="I12" s="2" t="s">
        <v>32</v>
      </c>
      <c r="J12" s="2" t="s">
        <v>33</v>
      </c>
      <c r="K12" s="2" t="s">
        <v>34</v>
      </c>
      <c r="L12" s="2" t="s">
        <v>35</v>
      </c>
      <c r="M12" s="2" t="s">
        <v>36</v>
      </c>
      <c r="N12" s="2" t="s">
        <v>37</v>
      </c>
      <c r="O12" s="2" t="s">
        <v>38</v>
      </c>
      <c r="Q12" s="2"/>
    </row>
    <row r="13" spans="1:17" x14ac:dyDescent="0.45">
      <c r="A13">
        <v>100</v>
      </c>
      <c r="B13" t="str">
        <f>IF($C13="","",IF(C13="諸油脂",IF(MOD($A13,100)=0,VLOOKUP($A13,'使用不可　（諸油脂）'!$A:$D,4),$B12),IF(MOD($A13,100)=0,VLOOKUP($A13,'コロナ交付金要綱　様式第３号（電力）'!$A:$D,4),$B12)))</f>
        <v/>
      </c>
      <c r="C13" t="str">
        <f>IF($A13="","",IF(COUNTIF('使用不可　（諸油脂）'!$A:$A,$A13)=1,"諸油脂",IF(COUNTIF('コロナ交付金要綱　様式第３号（電力）'!$A:$A,$A13)=1,"電力","")))</f>
        <v/>
      </c>
      <c r="D13" t="str">
        <f>IF(OR($A13="",IFERROR(MOD($A13,100),"")=0),"",IF($C13="諸油脂",VLOOKUP($A13,'使用不可　（諸油脂）'!$A:$C,3,FALSE),IF($C13="電力",VLOOKUP($A13,'コロナ交付金要綱　様式第３号（電力）'!$A:$C,3,FALSE),"")))</f>
        <v/>
      </c>
      <c r="E13" t="str">
        <f>IF(OR($C13="",IFERROR(MOD($A13,100)=0,TRUE)),"",IF($C13="諸油脂",VLOOKUP($A13,'使用不可　（諸油脂）'!$A:$F,6),VLOOKUP($A13,'コロナ交付金要綱　様式第３号（電力）'!$A:$F,6)))</f>
        <v/>
      </c>
      <c r="F13" t="str">
        <f>IF($D13="","",IF($B$7="既存",IF($C13="諸油脂",VLOOKUP(交付額!$A13,'使用不可　（諸油脂）'!$A:$B,2,FALSE),IF($C13="電力",VLOOKUP(交付額!$A13,'コロナ交付金要綱　様式第３号（電力）'!$A:$B,2,FALSE),"")),0))</f>
        <v/>
      </c>
      <c r="G13" s="59" t="str">
        <f t="shared" ref="G13:G77" si="1">IF($F13="多面",$G$10,IF($F13="治水ダム等",$G$11,""))</f>
        <v/>
      </c>
      <c r="H13" t="str">
        <f>IF($C13="","",IF(C13="諸油脂",IF(MOD($A13,100)=0,"",VLOOKUP($A13,'使用不可　（諸油脂）'!$A:$H,8)),IF(MOD($A13,100)=0,"",VLOOKUP($A13,'コロナ交付金要綱　様式第３号（電力）'!$A:$I,9))))</f>
        <v/>
      </c>
      <c r="I13" t="str" cm="1">
        <f t="array" ref="I13">IF(OR($C13&lt;&gt;"電力",IFERROR(MOD($A13,100)=0,TRUE)),"",INDEX('コロナ交付金要綱　様式第３号（電力）'!$A:$I,MATCH($A13,'コロナ交付金要綱　様式第３号（電力）'!$A:$A,0)+2,9))</f>
        <v/>
      </c>
      <c r="J13" t="str" cm="1">
        <f t="array" ref="J13">IF(OR($C13&lt;&gt;"電力",IFERROR(MOD($A13,100)=0,TRUE)),"",INDEX('コロナ交付金要綱　様式第３号（電力）'!$A:$I,MATCH($A13,'コロナ交付金要綱　様式第３号（電力）'!$A:$A,0)+3,9))</f>
        <v/>
      </c>
      <c r="K13" t="str" cm="1">
        <f t="array" ref="K13">IF(OR($C13&lt;&gt;"電力",IFERROR(MOD($A13,100)=0,TRUE)),"",INDEX('コロナ交付金要綱　様式第３号（電力）'!$A:$I,MATCH($A13,'コロナ交付金要綱　様式第３号（電力）'!$A:$A,0)+4,9))</f>
        <v/>
      </c>
      <c r="L13" t="str" cm="1">
        <f t="array" ref="L13">IF(OR($C13&lt;&gt;"電力",IFERROR(MOD($A13,100)=0,TRUE)),"",INDEX('コロナ交付金要綱　様式第３号（電力）'!$A:$I,MATCH($A13,'コロナ交付金要綱　様式第３号（電力）'!$A:$A,0)+5,9))</f>
        <v/>
      </c>
      <c r="M13" s="24" t="str" cm="1">
        <f t="array" ref="M13">IF($H13="","",IF($C13="諸油脂",$H13/INDEX(諸油脂_高騰率!$B$2:$F$12,MATCH($C$10,諸油脂_高騰率!$B$2:$B$12,0),MATCH($E13,諸油脂_高騰率!$B$3:$F$3,0)),$I13/INDEX(電力_高騰率!$B$3:$I$14,MATCH($B$10,電力_高騰率!$B$3:$B$14,0),MATCH($E13,電力_高騰率!$B$4:$F$4,0))+$J13/INDEX(電力_高騰率!$B$3:$I$14,MATCH($B$10,電力_高騰率!$B$3:$B$14,0),MATCH($E13,電力_高騰率!$B$4:$F$4,0)+3)+$K13/INDEX(電力_高騰率!$B$3:$I$14,MATCH($B$10,電力_高騰率!$B$3:$B$14,0),MATCH($E13,電力_高騰率!$B$4:$F$4,0)+3)+$L13/電力_高騰率!$D$23))</f>
        <v/>
      </c>
      <c r="N13" s="24" t="str">
        <f>IF($H13="","",IF($C13="諸油脂",0,$L13/電力_高騰率!$D$23))</f>
        <v/>
      </c>
      <c r="O13" s="24" t="str">
        <f>IF($M13="","",IF($B$7="新規",0,$M13*$G13))</f>
        <v/>
      </c>
    </row>
    <row r="14" spans="1:17" x14ac:dyDescent="0.45">
      <c r="A14" t="str">
        <f>IF(COUNTIF('使用不可　（諸油脂）'!$A:$A,$A13+1)+COUNTIF('コロナ交付金要綱　様式第３号（電力）'!$A:$A,$A13+1)=1,$A13+1,IF(MAX('使用不可　（諸油脂）'!$A:$A,'コロナ交付金要綱　様式第３号（電力）'!$A:$A)&gt;$A13,(INT(A13/100)+1)*100,""))</f>
        <v/>
      </c>
      <c r="B14" t="str">
        <f>IF($C14="","",IF(C14="諸油脂",IF(MOD($A14,100)=0,VLOOKUP($A14,'使用不可　（諸油脂）'!$A:$D,4),$B13),IF(MOD($A14,100)=0,VLOOKUP($A14,'コロナ交付金要綱　様式第３号（電力）'!$A:$D,4),$B13)))</f>
        <v/>
      </c>
      <c r="C14" t="str">
        <f>IF($A14="","",IF(COUNTIF('使用不可　（諸油脂）'!$A:$A,$A14)=1,"諸油脂",IF(COUNTIF('コロナ交付金要綱　様式第３号（電力）'!$A:$A,$A14)=1,"電力","")))</f>
        <v/>
      </c>
      <c r="D14" t="str">
        <f>IF(OR($A14="",IFERROR(MOD($A14,100),"")=0),"",IF($C14="諸油脂",VLOOKUP($A14,'使用不可　（諸油脂）'!$A:$C,3,FALSE),IF($C14="電力",VLOOKUP($A14,'コロナ交付金要綱　様式第３号（電力）'!$A:$C,3,FALSE),"")))</f>
        <v/>
      </c>
      <c r="E14" t="str">
        <f>IF(OR($C14="",IFERROR(MOD($A14,100)=0,TRUE)),"",IF($C14="諸油脂",VLOOKUP($A14,'使用不可　（諸油脂）'!$A:$F,6),VLOOKUP($A14,'コロナ交付金要綱　様式第３号（電力）'!$A:$F,6)))</f>
        <v/>
      </c>
      <c r="F14" t="str">
        <f>IF($D14="","",IF($B$7="既存",IF($C14="諸油脂",VLOOKUP(交付額!$A14,'使用不可　（諸油脂）'!$A:$B,2,FALSE),IF($C14="電力",VLOOKUP(交付額!$A14,'コロナ交付金要綱　様式第３号（電力）'!$A:$B,2,FALSE),"")),0))</f>
        <v/>
      </c>
      <c r="G14" s="59" t="str">
        <f t="shared" si="1"/>
        <v/>
      </c>
      <c r="H14" t="str">
        <f>IF($C14="","",IF(C14="諸油脂",IF(MOD($A14,100)=0,"",VLOOKUP($A14,'使用不可　（諸油脂）'!$A:$H,8)),IF(MOD($A14,100)=0,"",VLOOKUP($A14,'コロナ交付金要綱　様式第３号（電力）'!$A:$I,9))))</f>
        <v/>
      </c>
      <c r="I14" t="str" cm="1">
        <f t="array" ref="I14">IF(OR($C14&lt;&gt;"電力",IFERROR(MOD($A14,100)=0,TRUE)),"",INDEX('コロナ交付金要綱　様式第３号（電力）'!$A:$I,MATCH($A14,'コロナ交付金要綱　様式第３号（電力）'!$A:$A,0)+2,9))</f>
        <v/>
      </c>
      <c r="J14" t="str" cm="1">
        <f t="array" ref="J14">IF(OR($C14&lt;&gt;"電力",IFERROR(MOD($A14,100)=0,TRUE)),"",INDEX('コロナ交付金要綱　様式第３号（電力）'!$A:$I,MATCH($A14,'コロナ交付金要綱　様式第３号（電力）'!$A:$A,0)+3,9))</f>
        <v/>
      </c>
      <c r="K14" t="str" cm="1">
        <f t="array" ref="K14">IF(OR($C14&lt;&gt;"電力",IFERROR(MOD($A14,100)=0,TRUE)),"",INDEX('コロナ交付金要綱　様式第３号（電力）'!$A:$I,MATCH($A14,'コロナ交付金要綱　様式第３号（電力）'!$A:$A,0)+4,9))</f>
        <v/>
      </c>
      <c r="L14" t="str" cm="1">
        <f t="array" ref="L14">IF(OR($C14&lt;&gt;"電力",IFERROR(MOD($A14,100)=0,TRUE)),"",INDEX('コロナ交付金要綱　様式第３号（電力）'!$A:$I,MATCH($A14,'コロナ交付金要綱　様式第３号（電力）'!$A:$A,0)+5,9))</f>
        <v/>
      </c>
      <c r="M14" s="24" t="str" cm="1">
        <f t="array" ref="M14">IF($H14="","",IF($C14="諸油脂",$H14/INDEX(諸油脂_高騰率!$B$2:$F$12,MATCH($C$10,諸油脂_高騰率!$B$2:$B$12,0),MATCH($E14,諸油脂_高騰率!$B$3:$F$3,0)),$I14/INDEX(電力_高騰率!$B$3:$I$14,MATCH($B$10,電力_高騰率!$B$3:$B$14,0),MATCH($E14,電力_高騰率!$B$4:$F$4,0))+$J14/INDEX(電力_高騰率!$B$3:$I$14,MATCH($B$10,電力_高騰率!$B$3:$B$14,0),MATCH($E14,電力_高騰率!$B$4:$F$4,0)+3)+$K14/INDEX(電力_高騰率!$B$3:$I$14,MATCH($B$10,電力_高騰率!$B$3:$B$14,0),MATCH($E14,電力_高騰率!$B$4:$F$4,0)+3)+$L14/電力_高騰率!$D$23))</f>
        <v/>
      </c>
      <c r="N14" s="24" t="str">
        <f>IF($H14="","",IF($C14="諸油脂",0,$L14/電力_高騰率!$D$23))</f>
        <v/>
      </c>
      <c r="O14" s="24" t="str">
        <f>IF($M14="","",IF($B$7="新規",0,$M14*$G14))</f>
        <v/>
      </c>
    </row>
    <row r="15" spans="1:17" x14ac:dyDescent="0.45">
      <c r="A15" t="str">
        <f>IF(COUNTIF('使用不可　（諸油脂）'!$A:$A,$A14+1)+COUNTIF('コロナ交付金要綱　様式第３号（電力）'!$A:$A,$A14+1)=1,$A14+1,IF(MAX('使用不可　（諸油脂）'!$A:$A,'コロナ交付金要綱　様式第３号（電力）'!$A:$A)&gt;$A14,(INT(A14/100)+1)*100,""))</f>
        <v/>
      </c>
      <c r="B15" t="str">
        <f>IF($C15="","",IF(C15="諸油脂",IF(MOD($A15,100)=0,VLOOKUP($A15,'使用不可　（諸油脂）'!$A:$D,4),$B14),IF(MOD($A15,100)=0,VLOOKUP($A15,'コロナ交付金要綱　様式第３号（電力）'!$A:$D,4),$B14)))</f>
        <v/>
      </c>
      <c r="C15" t="str">
        <f>IF($A15="","",IF(COUNTIF('使用不可　（諸油脂）'!$A:$A,$A15)=1,"諸油脂",IF(COUNTIF('コロナ交付金要綱　様式第３号（電力）'!$A:$A,$A15)=1,"電力","")))</f>
        <v/>
      </c>
      <c r="D15" t="str">
        <f>IF(OR($A15="",IFERROR(MOD($A15,100),"")=0),"",IF($C15="諸油脂",VLOOKUP($A15,'使用不可　（諸油脂）'!$A:$C,3,FALSE),IF($C15="電力",VLOOKUP($A15,'コロナ交付金要綱　様式第３号（電力）'!$A:$C,3,FALSE),"")))</f>
        <v/>
      </c>
      <c r="E15" t="str">
        <f>IF(OR($C15="",IFERROR(MOD($A15,100)=0,TRUE)),"",IF($C15="諸油脂",VLOOKUP($A15,'使用不可　（諸油脂）'!$A:$F,6),VLOOKUP($A15,'コロナ交付金要綱　様式第３号（電力）'!$A:$F,6)))</f>
        <v/>
      </c>
      <c r="F15" t="str">
        <f>IF($D15="","",IF($B$7="既存",IF($C15="諸油脂",VLOOKUP(交付額!$A15,'使用不可　（諸油脂）'!$A:$B,2,FALSE),IF($C15="電力",VLOOKUP(交付額!$A15,'コロナ交付金要綱　様式第３号（電力）'!$A:$B,2,FALSE),"")),0))</f>
        <v/>
      </c>
      <c r="G15" s="59" t="str">
        <f t="shared" si="1"/>
        <v/>
      </c>
      <c r="H15" t="str">
        <f>IF($C15="","",IF(C15="諸油脂",IF(MOD($A15,100)=0,"",VLOOKUP($A15,'使用不可　（諸油脂）'!$A:$H,8)),IF(MOD($A15,100)=0,"",VLOOKUP($A15,'コロナ交付金要綱　様式第３号（電力）'!$A:$I,9))))</f>
        <v/>
      </c>
      <c r="I15" t="str" cm="1">
        <f t="array" ref="I15">IF(OR($C15&lt;&gt;"電力",IFERROR(MOD($A15,100)=0,TRUE)),"",INDEX('コロナ交付金要綱　様式第３号（電力）'!$A:$I,MATCH($A15,'コロナ交付金要綱　様式第３号（電力）'!$A:$A,0)+2,9))</f>
        <v/>
      </c>
      <c r="J15" t="str" cm="1">
        <f t="array" ref="J15">IF(OR($C15&lt;&gt;"電力",IFERROR(MOD($A15,100)=0,TRUE)),"",INDEX('コロナ交付金要綱　様式第３号（電力）'!$A:$I,MATCH($A15,'コロナ交付金要綱　様式第３号（電力）'!$A:$A,0)+3,9))</f>
        <v/>
      </c>
      <c r="K15" t="str" cm="1">
        <f t="array" ref="K15">IF(OR($C15&lt;&gt;"電力",IFERROR(MOD($A15,100)=0,TRUE)),"",INDEX('コロナ交付金要綱　様式第３号（電力）'!$A:$I,MATCH($A15,'コロナ交付金要綱　様式第３号（電力）'!$A:$A,0)+4,9))</f>
        <v/>
      </c>
      <c r="L15" t="str" cm="1">
        <f t="array" ref="L15">IF(OR($C15&lt;&gt;"電力",IFERROR(MOD($A15,100)=0,TRUE)),"",INDEX('コロナ交付金要綱　様式第３号（電力）'!$A:$I,MATCH($A15,'コロナ交付金要綱　様式第３号（電力）'!$A:$A,0)+5,9))</f>
        <v/>
      </c>
      <c r="M15" s="24" t="str" cm="1">
        <f t="array" ref="M15">IF($H15="","",IF($C15="諸油脂",$H15/INDEX(諸油脂_高騰率!$B$2:$F$12,MATCH($C$10,諸油脂_高騰率!$B$2:$B$12,0),MATCH($E15,諸油脂_高騰率!$B$3:$F$3,0)),$I15/INDEX(電力_高騰率!$B$3:$I$14,MATCH($B$10,電力_高騰率!$B$3:$B$14,0),MATCH($E15,電力_高騰率!$B$4:$F$4,0))+$J15/INDEX(電力_高騰率!$B$3:$I$14,MATCH($B$10,電力_高騰率!$B$3:$B$14,0),MATCH($E15,電力_高騰率!$B$4:$F$4,0)+3)+$K15/INDEX(電力_高騰率!$B$3:$I$14,MATCH($B$10,電力_高騰率!$B$3:$B$14,0),MATCH($E15,電力_高騰率!$B$4:$F$4,0)+3)+$L15/電力_高騰率!$D$23))</f>
        <v/>
      </c>
      <c r="N15" s="24" t="str">
        <f>IF($H15="","",IF($C15="諸油脂",0,$L15/電力_高騰率!$D$23))</f>
        <v/>
      </c>
      <c r="O15" s="24" t="str">
        <f t="shared" ref="O15:O78" si="2">IF($M15="","",IF($B$7="新規",0,$M15*$G15))</f>
        <v/>
      </c>
    </row>
    <row r="16" spans="1:17" x14ac:dyDescent="0.45">
      <c r="A16" t="str">
        <f>IF(COUNTIF('使用不可　（諸油脂）'!$A:$A,$A15+1)+COUNTIF('コロナ交付金要綱　様式第３号（電力）'!$A:$A,$A15+1)=1,$A15+1,IF(MAX('使用不可　（諸油脂）'!$A:$A,'コロナ交付金要綱　様式第３号（電力）'!$A:$A)&gt;$A15,(INT(A15/100)+1)*100,""))</f>
        <v/>
      </c>
      <c r="B16" t="str">
        <f>IF($C16="","",IF(C16="諸油脂",IF(MOD($A16,100)=0,VLOOKUP($A16,'使用不可　（諸油脂）'!$A:$D,4),$B15),IF(MOD($A16,100)=0,VLOOKUP($A16,'コロナ交付金要綱　様式第３号（電力）'!$A:$D,4),$B15)))</f>
        <v/>
      </c>
      <c r="C16" t="str">
        <f>IF($A16="","",IF(COUNTIF('使用不可　（諸油脂）'!$A:$A,$A16)=1,"諸油脂",IF(COUNTIF('コロナ交付金要綱　様式第３号（電力）'!$A:$A,$A16)=1,"電力","")))</f>
        <v/>
      </c>
      <c r="D16" t="str">
        <f>IF(OR($A16="",IFERROR(MOD($A16,100),"")=0),"",IF($C16="諸油脂",VLOOKUP($A16,'使用不可　（諸油脂）'!$A:$C,3,FALSE),IF($C16="電力",VLOOKUP($A16,'コロナ交付金要綱　様式第３号（電力）'!$A:$C,3,FALSE),"")))</f>
        <v/>
      </c>
      <c r="E16" t="str">
        <f>IF(OR($C16="",IFERROR(MOD($A16,100)=0,TRUE)),"",IF($C16="諸油脂",VLOOKUP($A16,'使用不可　（諸油脂）'!$A:$F,6),VLOOKUP($A16,'コロナ交付金要綱　様式第３号（電力）'!$A:$F,6)))</f>
        <v/>
      </c>
      <c r="F16" t="str">
        <f>IF($D16="","",IF($B$7="既存",IF($C16="諸油脂",VLOOKUP(交付額!$A16,'使用不可　（諸油脂）'!$A:$B,2,FALSE),IF($C16="電力",VLOOKUP(交付額!$A16,'コロナ交付金要綱　様式第３号（電力）'!$A:$B,2,FALSE),"")),0))</f>
        <v/>
      </c>
      <c r="G16" s="59" t="str">
        <f t="shared" si="1"/>
        <v/>
      </c>
      <c r="H16" t="str">
        <f>IF($C16="","",IF(C16="諸油脂",IF(MOD($A16,100)=0,"",VLOOKUP($A16,'使用不可　（諸油脂）'!$A:$H,8)),IF(MOD($A16,100)=0,"",VLOOKUP($A16,'コロナ交付金要綱　様式第３号（電力）'!$A:$I,9))))</f>
        <v/>
      </c>
      <c r="I16" t="str" cm="1">
        <f t="array" ref="I16">IF(OR($C16&lt;&gt;"電力",IFERROR(MOD($A16,100)=0,TRUE)),"",INDEX('コロナ交付金要綱　様式第３号（電力）'!$A:$I,MATCH($A16,'コロナ交付金要綱　様式第３号（電力）'!$A:$A,0)+2,9))</f>
        <v/>
      </c>
      <c r="J16" t="str" cm="1">
        <f t="array" ref="J16">IF(OR($C16&lt;&gt;"電力",IFERROR(MOD($A16,100)=0,TRUE)),"",INDEX('コロナ交付金要綱　様式第３号（電力）'!$A:$I,MATCH($A16,'コロナ交付金要綱　様式第３号（電力）'!$A:$A,0)+3,9))</f>
        <v/>
      </c>
      <c r="K16" t="str" cm="1">
        <f t="array" ref="K16">IF(OR($C16&lt;&gt;"電力",IFERROR(MOD($A16,100)=0,TRUE)),"",INDEX('コロナ交付金要綱　様式第３号（電力）'!$A:$I,MATCH($A16,'コロナ交付金要綱　様式第３号（電力）'!$A:$A,0)+4,9))</f>
        <v/>
      </c>
      <c r="L16" t="str" cm="1">
        <f t="array" ref="L16">IF(OR($C16&lt;&gt;"電力",IFERROR(MOD($A16,100)=0,TRUE)),"",INDEX('コロナ交付金要綱　様式第３号（電力）'!$A:$I,MATCH($A16,'コロナ交付金要綱　様式第３号（電力）'!$A:$A,0)+5,9))</f>
        <v/>
      </c>
      <c r="M16" s="24" t="str" cm="1">
        <f t="array" ref="M16">IF($H16="","",IF($C16="諸油脂",$H16/INDEX(諸油脂_高騰率!$B$2:$F$12,MATCH($C$10,諸油脂_高騰率!$B$2:$B$12,0),MATCH($E16,諸油脂_高騰率!$B$3:$F$3,0)),$I16/INDEX(電力_高騰率!$B$3:$I$14,MATCH($B$10,電力_高騰率!$B$3:$B$14,0),MATCH($E16,電力_高騰率!$B$4:$F$4,0))+$J16/INDEX(電力_高騰率!$B$3:$I$14,MATCH($B$10,電力_高騰率!$B$3:$B$14,0),MATCH($E16,電力_高騰率!$B$4:$F$4,0)+3)+$K16/INDEX(電力_高騰率!$B$3:$I$14,MATCH($B$10,電力_高騰率!$B$3:$B$14,0),MATCH($E16,電力_高騰率!$B$4:$F$4,0)+3)+$L16/電力_高騰率!$D$23))</f>
        <v/>
      </c>
      <c r="N16" s="24" t="str">
        <f>IF($H16="","",IF($C16="諸油脂",0,$L16/電力_高騰率!$D$23))</f>
        <v/>
      </c>
      <c r="O16" s="24" t="str">
        <f t="shared" si="2"/>
        <v/>
      </c>
    </row>
    <row r="17" spans="1:16" x14ac:dyDescent="0.45">
      <c r="A17" t="str">
        <f>IF(COUNTIF('使用不可　（諸油脂）'!$A:$A,$A16+1)+COUNTIF('コロナ交付金要綱　様式第３号（電力）'!$A:$A,$A16+1)=1,$A16+1,IF(MAX('使用不可　（諸油脂）'!$A:$A,'コロナ交付金要綱　様式第３号（電力）'!$A:$A)&gt;$A16,(INT(A16/100)+1)*100,""))</f>
        <v/>
      </c>
      <c r="B17" t="str">
        <f>IF($C17="","",IF(C17="諸油脂",IF(MOD($A17,100)=0,VLOOKUP($A17,'使用不可　（諸油脂）'!$A:$D,4),$B16),IF(MOD($A17,100)=0,VLOOKUP($A17,'コロナ交付金要綱　様式第３号（電力）'!$A:$D,4),$B16)))</f>
        <v/>
      </c>
      <c r="C17" t="str">
        <f>IF($A17="","",IF(COUNTIF('使用不可　（諸油脂）'!$A:$A,$A17)=1,"諸油脂",IF(COUNTIF('コロナ交付金要綱　様式第３号（電力）'!$A:$A,$A17)=1,"電力","")))</f>
        <v/>
      </c>
      <c r="D17" t="str">
        <f>IF(OR($A17="",IFERROR(MOD($A17,100),"")=0),"",IF($C17="諸油脂",VLOOKUP($A17,'使用不可　（諸油脂）'!$A:$C,3,FALSE),IF($C17="電力",VLOOKUP($A17,'コロナ交付金要綱　様式第３号（電力）'!$A:$C,3,FALSE),"")))</f>
        <v/>
      </c>
      <c r="E17" t="str">
        <f>IF(OR($C17="",IFERROR(MOD($A17,100)=0,TRUE)),"",IF($C17="諸油脂",VLOOKUP($A17,'使用不可　（諸油脂）'!$A:$F,6),VLOOKUP($A17,'コロナ交付金要綱　様式第３号（電力）'!$A:$F,6)))</f>
        <v/>
      </c>
      <c r="F17" t="str">
        <f>IF($D17="","",IF($B$7="既存",IF($C17="諸油脂",VLOOKUP(交付額!$A17,'使用不可　（諸油脂）'!$A:$B,2,FALSE),IF($C17="電力",VLOOKUP(交付額!$A17,'コロナ交付金要綱　様式第３号（電力）'!$A:$B,2,FALSE),"")),0))</f>
        <v/>
      </c>
      <c r="G17" s="59" t="str">
        <f t="shared" si="1"/>
        <v/>
      </c>
      <c r="H17" t="str">
        <f>IF($C17="","",IF(C17="諸油脂",IF(MOD($A17,100)=0,"",VLOOKUP($A17,'使用不可　（諸油脂）'!$A:$H,8)),IF(MOD($A17,100)=0,"",VLOOKUP($A17,'コロナ交付金要綱　様式第３号（電力）'!$A:$I,9))))</f>
        <v/>
      </c>
      <c r="I17" t="str" cm="1">
        <f t="array" ref="I17">IF(OR($C17&lt;&gt;"電力",IFERROR(MOD($A17,100)=0,TRUE)),"",INDEX('コロナ交付金要綱　様式第３号（電力）'!$A:$I,MATCH($A17,'コロナ交付金要綱　様式第３号（電力）'!$A:$A,0)+2,9))</f>
        <v/>
      </c>
      <c r="J17" t="str" cm="1">
        <f t="array" ref="J17">IF(OR($C17&lt;&gt;"電力",IFERROR(MOD($A17,100)=0,TRUE)),"",INDEX('コロナ交付金要綱　様式第３号（電力）'!$A:$I,MATCH($A17,'コロナ交付金要綱　様式第３号（電力）'!$A:$A,0)+3,9))</f>
        <v/>
      </c>
      <c r="K17" t="str" cm="1">
        <f t="array" ref="K17">IF(OR($C17&lt;&gt;"電力",IFERROR(MOD($A17,100)=0,TRUE)),"",INDEX('コロナ交付金要綱　様式第３号（電力）'!$A:$I,MATCH($A17,'コロナ交付金要綱　様式第３号（電力）'!$A:$A,0)+4,9))</f>
        <v/>
      </c>
      <c r="L17" t="str" cm="1">
        <f t="array" ref="L17">IF(OR($C17&lt;&gt;"電力",IFERROR(MOD($A17,100)=0,TRUE)),"",INDEX('コロナ交付金要綱　様式第３号（電力）'!$A:$I,MATCH($A17,'コロナ交付金要綱　様式第３号（電力）'!$A:$A,0)+5,9))</f>
        <v/>
      </c>
      <c r="M17" s="24" t="str" cm="1">
        <f t="array" ref="M17">IF($H17="","",IF($C17="諸油脂",$H17/INDEX(諸油脂_高騰率!$B$2:$F$12,MATCH($C$10,諸油脂_高騰率!$B$2:$B$12,0),MATCH($E17,諸油脂_高騰率!$B$3:$F$3,0)),$I17/INDEX(電力_高騰率!$B$3:$I$14,MATCH($B$10,電力_高騰率!$B$3:$B$14,0),MATCH($E17,電力_高騰率!$B$4:$F$4,0))+$J17/INDEX(電力_高騰率!$B$3:$I$14,MATCH($B$10,電力_高騰率!$B$3:$B$14,0),MATCH($E17,電力_高騰率!$B$4:$F$4,0)+3)+$K17/INDEX(電力_高騰率!$B$3:$I$14,MATCH($B$10,電力_高騰率!$B$3:$B$14,0),MATCH($E17,電力_高騰率!$B$4:$F$4,0)+3)+$L17/電力_高騰率!$D$23))</f>
        <v/>
      </c>
      <c r="N17" s="24" t="str">
        <f>IF($H17="","",IF($C17="諸油脂",0,$L17/電力_高騰率!$D$23))</f>
        <v/>
      </c>
      <c r="O17" s="24" t="str">
        <f t="shared" si="2"/>
        <v/>
      </c>
    </row>
    <row r="18" spans="1:16" x14ac:dyDescent="0.45">
      <c r="A18" t="str">
        <f>IF(COUNTIF('使用不可　（諸油脂）'!$A:$A,$A17+1)+COUNTIF('コロナ交付金要綱　様式第３号（電力）'!$A:$A,$A17+1)=1,$A17+1,IF(MAX('使用不可　（諸油脂）'!$A:$A,'コロナ交付金要綱　様式第３号（電力）'!$A:$A)&gt;$A17,(INT(A17/100)+1)*100,""))</f>
        <v/>
      </c>
      <c r="B18" t="str">
        <f>IF($C18="","",IF(C18="諸油脂",IF(MOD($A18,100)=0,VLOOKUP($A18,'使用不可　（諸油脂）'!$A:$D,4),$B17),IF(MOD($A18,100)=0,VLOOKUP($A18,'コロナ交付金要綱　様式第３号（電力）'!$A:$D,4),$B17)))</f>
        <v/>
      </c>
      <c r="C18" t="str">
        <f>IF($A18="","",IF(COUNTIF('使用不可　（諸油脂）'!$A:$A,$A18)=1,"諸油脂",IF(COUNTIF('コロナ交付金要綱　様式第３号（電力）'!$A:$A,$A18)=1,"電力","")))</f>
        <v/>
      </c>
      <c r="D18" t="str">
        <f>IF(OR($A18="",IFERROR(MOD($A18,100),"")=0),"",IF($C18="諸油脂",VLOOKUP($A18,'使用不可　（諸油脂）'!$A:$C,3,FALSE),IF($C18="電力",VLOOKUP($A18,'コロナ交付金要綱　様式第３号（電力）'!$A:$C,3,FALSE),"")))</f>
        <v/>
      </c>
      <c r="E18" t="str">
        <f>IF(OR($C18="",IFERROR(MOD($A18,100)=0,TRUE)),"",IF($C18="諸油脂",VLOOKUP($A18,'使用不可　（諸油脂）'!$A:$F,6),VLOOKUP($A18,'コロナ交付金要綱　様式第３号（電力）'!$A:$F,6)))</f>
        <v/>
      </c>
      <c r="F18" t="str">
        <f>IF($D18="","",IF($B$7="既存",IF($C18="諸油脂",VLOOKUP(交付額!$A18,'使用不可　（諸油脂）'!$A:$B,2,FALSE),IF($C18="電力",VLOOKUP(交付額!$A18,'コロナ交付金要綱　様式第３号（電力）'!$A:$B,2,FALSE),"")),0))</f>
        <v/>
      </c>
      <c r="G18" s="59" t="str">
        <f t="shared" si="1"/>
        <v/>
      </c>
      <c r="H18" t="str">
        <f>IF($C18="","",IF(C18="諸油脂",IF(MOD($A18,100)=0,"",VLOOKUP($A18,'使用不可　（諸油脂）'!$A:$H,8)),IF(MOD($A18,100)=0,"",VLOOKUP($A18,'コロナ交付金要綱　様式第３号（電力）'!$A:$I,9))))</f>
        <v/>
      </c>
      <c r="I18" t="str" cm="1">
        <f t="array" ref="I18">IF(OR($C18&lt;&gt;"電力",IFERROR(MOD($A18,100)=0,TRUE)),"",INDEX('コロナ交付金要綱　様式第３号（電力）'!$A:$I,MATCH($A18,'コロナ交付金要綱　様式第３号（電力）'!$A:$A,0)+2,9))</f>
        <v/>
      </c>
      <c r="J18" t="str" cm="1">
        <f t="array" ref="J18">IF(OR($C18&lt;&gt;"電力",IFERROR(MOD($A18,100)=0,TRUE)),"",INDEX('コロナ交付金要綱　様式第３号（電力）'!$A:$I,MATCH($A18,'コロナ交付金要綱　様式第３号（電力）'!$A:$A,0)+3,9))</f>
        <v/>
      </c>
      <c r="K18" t="str" cm="1">
        <f t="array" ref="K18">IF(OR($C18&lt;&gt;"電力",IFERROR(MOD($A18,100)=0,TRUE)),"",INDEX('コロナ交付金要綱　様式第３号（電力）'!$A:$I,MATCH($A18,'コロナ交付金要綱　様式第３号（電力）'!$A:$A,0)+4,9))</f>
        <v/>
      </c>
      <c r="L18" t="str" cm="1">
        <f t="array" ref="L18">IF(OR($C18&lt;&gt;"電力",IFERROR(MOD($A18,100)=0,TRUE)),"",INDEX('コロナ交付金要綱　様式第３号（電力）'!$A:$I,MATCH($A18,'コロナ交付金要綱　様式第３号（電力）'!$A:$A,0)+5,9))</f>
        <v/>
      </c>
      <c r="M18" s="24" t="str" cm="1">
        <f t="array" ref="M18">IF($H18="","",IF($C18="諸油脂",$H18/INDEX(諸油脂_高騰率!$B$2:$F$12,MATCH($C$10,諸油脂_高騰率!$B$2:$B$12,0),MATCH($E18,諸油脂_高騰率!$B$3:$F$3,0)),$I18/INDEX(電力_高騰率!$B$3:$I$14,MATCH($B$10,電力_高騰率!$B$3:$B$14,0),MATCH($E18,電力_高騰率!$B$4:$F$4,0))+$J18/INDEX(電力_高騰率!$B$3:$I$14,MATCH($B$10,電力_高騰率!$B$3:$B$14,0),MATCH($E18,電力_高騰率!$B$4:$F$4,0)+3)+$K18/INDEX(電力_高騰率!$B$3:$I$14,MATCH($B$10,電力_高騰率!$B$3:$B$14,0),MATCH($E18,電力_高騰率!$B$4:$F$4,0)+3)+$L18/電力_高騰率!$D$23))</f>
        <v/>
      </c>
      <c r="N18" s="24" t="str">
        <f>IF($H18="","",IF($C18="諸油脂",0,$L18/電力_高騰率!$D$23))</f>
        <v/>
      </c>
      <c r="O18" s="24" t="str">
        <f t="shared" si="2"/>
        <v/>
      </c>
      <c r="P18" s="24"/>
    </row>
    <row r="19" spans="1:16" x14ac:dyDescent="0.45">
      <c r="A19" t="str">
        <f>IF(COUNTIF('使用不可　（諸油脂）'!$A:$A,$A18+1)+COUNTIF('コロナ交付金要綱　様式第３号（電力）'!$A:$A,$A18+1)=1,$A18+1,IF(MAX('使用不可　（諸油脂）'!$A:$A,'コロナ交付金要綱　様式第３号（電力）'!$A:$A)&gt;$A18,(INT(A18/100)+1)*100,""))</f>
        <v/>
      </c>
      <c r="B19" t="str">
        <f>IF($C19="","",IF(C19="諸油脂",IF(MOD($A19,100)=0,VLOOKUP($A19,'使用不可　（諸油脂）'!$A:$D,4),$B18),IF(MOD($A19,100)=0,VLOOKUP($A19,'コロナ交付金要綱　様式第３号（電力）'!$A:$D,4),$B18)))</f>
        <v/>
      </c>
      <c r="C19" t="str">
        <f>IF($A19="","",IF(COUNTIF('使用不可　（諸油脂）'!$A:$A,$A19)=1,"諸油脂",IF(COUNTIF('コロナ交付金要綱　様式第３号（電力）'!$A:$A,$A19)=1,"電力","")))</f>
        <v/>
      </c>
      <c r="D19" t="str">
        <f>IF(OR($A19="",IFERROR(MOD($A19,100),"")=0),"",IF($C19="諸油脂",VLOOKUP($A19,'使用不可　（諸油脂）'!$A:$C,3,FALSE),IF($C19="電力",VLOOKUP($A19,'コロナ交付金要綱　様式第３号（電力）'!$A:$C,3,FALSE),"")))</f>
        <v/>
      </c>
      <c r="E19" t="str">
        <f>IF(OR($C19="",IFERROR(MOD($A19,100)=0,TRUE)),"",IF($C19="諸油脂",VLOOKUP($A19,'使用不可　（諸油脂）'!$A:$F,6),VLOOKUP($A19,'コロナ交付金要綱　様式第３号（電力）'!$A:$F,6)))</f>
        <v/>
      </c>
      <c r="F19" t="str">
        <f>IF($D19="","",IF($B$7="既存",IF($C19="諸油脂",VLOOKUP(交付額!$A19,'使用不可　（諸油脂）'!$A:$B,2,FALSE),IF($C19="電力",VLOOKUP(交付額!$A19,'コロナ交付金要綱　様式第３号（電力）'!$A:$B,2,FALSE),"")),0))</f>
        <v/>
      </c>
      <c r="G19" s="59" t="str">
        <f t="shared" si="1"/>
        <v/>
      </c>
      <c r="H19" t="str">
        <f>IF($C19="","",IF(C19="諸油脂",IF(MOD($A19,100)=0,"",VLOOKUP($A19,'使用不可　（諸油脂）'!$A:$H,8)),IF(MOD($A19,100)=0,"",VLOOKUP($A19,'コロナ交付金要綱　様式第３号（電力）'!$A:$I,9))))</f>
        <v/>
      </c>
      <c r="I19" t="str" cm="1">
        <f t="array" ref="I19">IF(OR($C19&lt;&gt;"電力",IFERROR(MOD($A19,100)=0,TRUE)),"",INDEX('コロナ交付金要綱　様式第３号（電力）'!$A:$I,MATCH($A19,'コロナ交付金要綱　様式第３号（電力）'!$A:$A,0)+2,9))</f>
        <v/>
      </c>
      <c r="J19" t="str" cm="1">
        <f t="array" ref="J19">IF(OR($C19&lt;&gt;"電力",IFERROR(MOD($A19,100)=0,TRUE)),"",INDEX('コロナ交付金要綱　様式第３号（電力）'!$A:$I,MATCH($A19,'コロナ交付金要綱　様式第３号（電力）'!$A:$A,0)+3,9))</f>
        <v/>
      </c>
      <c r="K19" t="str" cm="1">
        <f t="array" ref="K19">IF(OR($C19&lt;&gt;"電力",IFERROR(MOD($A19,100)=0,TRUE)),"",INDEX('コロナ交付金要綱　様式第３号（電力）'!$A:$I,MATCH($A19,'コロナ交付金要綱　様式第３号（電力）'!$A:$A,0)+4,9))</f>
        <v/>
      </c>
      <c r="L19" t="str" cm="1">
        <f t="array" ref="L19">IF(OR($C19&lt;&gt;"電力",IFERROR(MOD($A19,100)=0,TRUE)),"",INDEX('コロナ交付金要綱　様式第３号（電力）'!$A:$I,MATCH($A19,'コロナ交付金要綱　様式第３号（電力）'!$A:$A,0)+5,9))</f>
        <v/>
      </c>
      <c r="M19" s="24" t="str" cm="1">
        <f t="array" ref="M19">IF($H19="","",IF($C19="諸油脂",$H19/INDEX(諸油脂_高騰率!$B$2:$F$12,MATCH($C$10,諸油脂_高騰率!$B$2:$B$12,0),MATCH($E19,諸油脂_高騰率!$B$3:$F$3,0)),$I19/INDEX(電力_高騰率!$B$3:$I$14,MATCH($B$10,電力_高騰率!$B$3:$B$14,0),MATCH($E19,電力_高騰率!$B$4:$F$4,0))+$J19/INDEX(電力_高騰率!$B$3:$I$14,MATCH($B$10,電力_高騰率!$B$3:$B$14,0),MATCH($E19,電力_高騰率!$B$4:$F$4,0)+3)+$K19/INDEX(電力_高騰率!$B$3:$I$14,MATCH($B$10,電力_高騰率!$B$3:$B$14,0),MATCH($E19,電力_高騰率!$B$4:$F$4,0)+3)+$L19/電力_高騰率!$D$23))</f>
        <v/>
      </c>
      <c r="N19" s="24" t="str">
        <f>IF($H19="","",IF($C19="諸油脂",0,$L19/電力_高騰率!$D$23))</f>
        <v/>
      </c>
      <c r="O19" s="24" t="str">
        <f t="shared" si="2"/>
        <v/>
      </c>
      <c r="P19" s="24"/>
    </row>
    <row r="20" spans="1:16" x14ac:dyDescent="0.45">
      <c r="A20" t="str">
        <f>IF(COUNTIF('使用不可　（諸油脂）'!$A:$A,$A19+1)+COUNTIF('コロナ交付金要綱　様式第３号（電力）'!$A:$A,$A19+1)=1,$A19+1,IF(MAX('使用不可　（諸油脂）'!$A:$A,'コロナ交付金要綱　様式第３号（電力）'!$A:$A)&gt;$A19,(INT(A19/100)+1)*100,""))</f>
        <v/>
      </c>
      <c r="B20" t="str">
        <f>IF($C20="","",IF(C20="諸油脂",IF(MOD($A20,100)=0,VLOOKUP($A20,'使用不可　（諸油脂）'!$A:$D,4),$B19),IF(MOD($A20,100)=0,VLOOKUP($A20,'コロナ交付金要綱　様式第３号（電力）'!$A:$D,4),$B19)))</f>
        <v/>
      </c>
      <c r="C20" t="str">
        <f>IF($A20="","",IF(COUNTIF('使用不可　（諸油脂）'!$A:$A,$A20)=1,"諸油脂",IF(COUNTIF('コロナ交付金要綱　様式第３号（電力）'!$A:$A,$A20)=1,"電力","")))</f>
        <v/>
      </c>
      <c r="D20" t="str">
        <f>IF(OR($A20="",IFERROR(MOD($A20,100),"")=0),"",IF($C20="諸油脂",VLOOKUP($A20,'使用不可　（諸油脂）'!$A:$C,3,FALSE),IF($C20="電力",VLOOKUP($A20,'コロナ交付金要綱　様式第３号（電力）'!$A:$C,3,FALSE),"")))</f>
        <v/>
      </c>
      <c r="E20" t="str">
        <f>IF(OR($C20="",IFERROR(MOD($A20,100)=0,TRUE)),"",IF($C20="諸油脂",VLOOKUP($A20,'使用不可　（諸油脂）'!$A:$F,6),VLOOKUP($A20,'コロナ交付金要綱　様式第３号（電力）'!$A:$F,6)))</f>
        <v/>
      </c>
      <c r="F20" t="str">
        <f>IF($D20="","",IF($B$7="既存",IF($C20="諸油脂",VLOOKUP(交付額!$A20,'使用不可　（諸油脂）'!$A:$B,2,FALSE),IF($C20="電力",VLOOKUP(交付額!$A20,'コロナ交付金要綱　様式第３号（電力）'!$A:$B,2,FALSE),"")),0))</f>
        <v/>
      </c>
      <c r="G20" s="59" t="str">
        <f t="shared" si="1"/>
        <v/>
      </c>
      <c r="H20" t="str">
        <f>IF($C20="","",IF(C20="諸油脂",IF(MOD($A20,100)=0,"",VLOOKUP($A20,'使用不可　（諸油脂）'!$A:$H,8)),IF(MOD($A20,100)=0,"",VLOOKUP($A20,'コロナ交付金要綱　様式第３号（電力）'!$A:$I,9))))</f>
        <v/>
      </c>
      <c r="I20" t="str" cm="1">
        <f t="array" ref="I20">IF(OR($C20&lt;&gt;"電力",IFERROR(MOD($A20,100)=0,TRUE)),"",INDEX('コロナ交付金要綱　様式第３号（電力）'!$A:$I,MATCH($A20,'コロナ交付金要綱　様式第３号（電力）'!$A:$A,0)+2,9))</f>
        <v/>
      </c>
      <c r="J20" t="str" cm="1">
        <f t="array" ref="J20">IF(OR($C20&lt;&gt;"電力",IFERROR(MOD($A20,100)=0,TRUE)),"",INDEX('コロナ交付金要綱　様式第３号（電力）'!$A:$I,MATCH($A20,'コロナ交付金要綱　様式第３号（電力）'!$A:$A,0)+3,9))</f>
        <v/>
      </c>
      <c r="K20" t="str" cm="1">
        <f t="array" ref="K20">IF(OR($C20&lt;&gt;"電力",IFERROR(MOD($A20,100)=0,TRUE)),"",INDEX('コロナ交付金要綱　様式第３号（電力）'!$A:$I,MATCH($A20,'コロナ交付金要綱　様式第３号（電力）'!$A:$A,0)+4,9))</f>
        <v/>
      </c>
      <c r="L20" t="str" cm="1">
        <f t="array" ref="L20">IF(OR($C20&lt;&gt;"電力",IFERROR(MOD($A20,100)=0,TRUE)),"",INDEX('コロナ交付金要綱　様式第３号（電力）'!$A:$I,MATCH($A20,'コロナ交付金要綱　様式第３号（電力）'!$A:$A,0)+5,9))</f>
        <v/>
      </c>
      <c r="M20" s="24" t="str" cm="1">
        <f t="array" ref="M20">IF($H20="","",IF($C20="諸油脂",$H20/INDEX(諸油脂_高騰率!$B$2:$F$12,MATCH($C$10,諸油脂_高騰率!$B$2:$B$12,0),MATCH($E20,諸油脂_高騰率!$B$3:$F$3,0)),$I20/INDEX(電力_高騰率!$B$3:$I$14,MATCH($B$10,電力_高騰率!$B$3:$B$14,0),MATCH($E20,電力_高騰率!$B$4:$F$4,0))+$J20/INDEX(電力_高騰率!$B$3:$I$14,MATCH($B$10,電力_高騰率!$B$3:$B$14,0),MATCH($E20,電力_高騰率!$B$4:$F$4,0)+3)+$K20/INDEX(電力_高騰率!$B$3:$I$14,MATCH($B$10,電力_高騰率!$B$3:$B$14,0),MATCH($E20,電力_高騰率!$B$4:$F$4,0)+3)+$L20/電力_高騰率!$D$23))</f>
        <v/>
      </c>
      <c r="N20" s="24" t="str">
        <f>IF($H20="","",IF($C20="諸油脂",0,$L20/電力_高騰率!$D$23))</f>
        <v/>
      </c>
      <c r="O20" s="24" t="str">
        <f t="shared" si="2"/>
        <v/>
      </c>
      <c r="P20" s="24"/>
    </row>
    <row r="21" spans="1:16" x14ac:dyDescent="0.45">
      <c r="A21" t="str">
        <f>IF(COUNTIF('使用不可　（諸油脂）'!$A:$A,$A20+1)+COUNTIF('コロナ交付金要綱　様式第３号（電力）'!$A:$A,$A20+1)=1,$A20+1,IF(MAX('使用不可　（諸油脂）'!$A:$A,'コロナ交付金要綱　様式第３号（電力）'!$A:$A)&gt;$A20,(INT(A20/100)+1)*100,""))</f>
        <v/>
      </c>
      <c r="B21" t="str">
        <f>IF($C21="","",IF(C21="諸油脂",IF(MOD($A21,100)=0,VLOOKUP($A21,'使用不可　（諸油脂）'!$A:$D,4),$B20),IF(MOD($A21,100)=0,VLOOKUP($A21,'コロナ交付金要綱　様式第３号（電力）'!$A:$D,4),$B20)))</f>
        <v/>
      </c>
      <c r="C21" t="str">
        <f>IF($A21="","",IF(COUNTIF('使用不可　（諸油脂）'!$A:$A,$A21)=1,"諸油脂",IF(COUNTIF('コロナ交付金要綱　様式第３号（電力）'!$A:$A,$A21)=1,"電力","")))</f>
        <v/>
      </c>
      <c r="D21" t="str">
        <f>IF(OR($A21="",IFERROR(MOD($A21,100),"")=0),"",IF($C21="諸油脂",VLOOKUP($A21,'使用不可　（諸油脂）'!$A:$C,3,FALSE),IF($C21="電力",VLOOKUP($A21,'コロナ交付金要綱　様式第３号（電力）'!$A:$C,3,FALSE),"")))</f>
        <v/>
      </c>
      <c r="E21" t="str">
        <f>IF(OR($C21="",IFERROR(MOD($A21,100)=0,TRUE)),"",IF($C21="諸油脂",VLOOKUP($A21,'使用不可　（諸油脂）'!$A:$F,6),VLOOKUP($A21,'コロナ交付金要綱　様式第３号（電力）'!$A:$F,6)))</f>
        <v/>
      </c>
      <c r="F21" t="str">
        <f>IF($D21="","",IF($B$7="既存",IF($C21="諸油脂",VLOOKUP(交付額!$A21,'使用不可　（諸油脂）'!$A:$B,2,FALSE),IF($C21="電力",VLOOKUP(交付額!$A21,'コロナ交付金要綱　様式第３号（電力）'!$A:$B,2,FALSE),"")),0))</f>
        <v/>
      </c>
      <c r="G21" s="59" t="str">
        <f t="shared" si="1"/>
        <v/>
      </c>
      <c r="H21" t="str">
        <f>IF($C21="","",IF(C21="諸油脂",IF(MOD($A21,100)=0,"",VLOOKUP($A21,'使用不可　（諸油脂）'!$A:$H,8)),IF(MOD($A21,100)=0,"",VLOOKUP($A21,'コロナ交付金要綱　様式第３号（電力）'!$A:$I,9))))</f>
        <v/>
      </c>
      <c r="I21" t="str" cm="1">
        <f t="array" ref="I21">IF(OR($C21&lt;&gt;"電力",IFERROR(MOD($A21,100)=0,TRUE)),"",INDEX('コロナ交付金要綱　様式第３号（電力）'!$A:$I,MATCH($A21,'コロナ交付金要綱　様式第３号（電力）'!$A:$A,0)+2,9))</f>
        <v/>
      </c>
      <c r="J21" t="str" cm="1">
        <f t="array" ref="J21">IF(OR($C21&lt;&gt;"電力",IFERROR(MOD($A21,100)=0,TRUE)),"",INDEX('コロナ交付金要綱　様式第３号（電力）'!$A:$I,MATCH($A21,'コロナ交付金要綱　様式第３号（電力）'!$A:$A,0)+3,9))</f>
        <v/>
      </c>
      <c r="K21" t="str" cm="1">
        <f t="array" ref="K21">IF(OR($C21&lt;&gt;"電力",IFERROR(MOD($A21,100)=0,TRUE)),"",INDEX('コロナ交付金要綱　様式第３号（電力）'!$A:$I,MATCH($A21,'コロナ交付金要綱　様式第３号（電力）'!$A:$A,0)+4,9))</f>
        <v/>
      </c>
      <c r="L21" t="str" cm="1">
        <f t="array" ref="L21">IF(OR($C21&lt;&gt;"電力",IFERROR(MOD($A21,100)=0,TRUE)),"",INDEX('コロナ交付金要綱　様式第３号（電力）'!$A:$I,MATCH($A21,'コロナ交付金要綱　様式第３号（電力）'!$A:$A,0)+5,9))</f>
        <v/>
      </c>
      <c r="M21" s="24" t="str" cm="1">
        <f t="array" ref="M21">IF($H21="","",IF($C21="諸油脂",$H21/INDEX(諸油脂_高騰率!$B$2:$F$12,MATCH($C$10,諸油脂_高騰率!$B$2:$B$12,0),MATCH($E21,諸油脂_高騰率!$B$3:$F$3,0)),$I21/INDEX(電力_高騰率!$B$3:$I$14,MATCH($B$10,電力_高騰率!$B$3:$B$14,0),MATCH($E21,電力_高騰率!$B$4:$F$4,0))+$J21/INDEX(電力_高騰率!$B$3:$I$14,MATCH($B$10,電力_高騰率!$B$3:$B$14,0),MATCH($E21,電力_高騰率!$B$4:$F$4,0)+3)+$K21/INDEX(電力_高騰率!$B$3:$I$14,MATCH($B$10,電力_高騰率!$B$3:$B$14,0),MATCH($E21,電力_高騰率!$B$4:$F$4,0)+3)+$L21/電力_高騰率!$D$23))</f>
        <v/>
      </c>
      <c r="N21" s="24" t="str">
        <f>IF($H21="","",IF($C21="諸油脂",0,$L21/電力_高騰率!$D$23))</f>
        <v/>
      </c>
      <c r="O21" s="24" t="str">
        <f t="shared" si="2"/>
        <v/>
      </c>
      <c r="P21" s="24"/>
    </row>
    <row r="22" spans="1:16" x14ac:dyDescent="0.45">
      <c r="A22" t="str">
        <f>IF(COUNTIF('使用不可　（諸油脂）'!$A:$A,$A21+1)+COUNTIF('コロナ交付金要綱　様式第３号（電力）'!$A:$A,$A21+1)=1,$A21+1,IF(MAX('使用不可　（諸油脂）'!$A:$A,'コロナ交付金要綱　様式第３号（電力）'!$A:$A)&gt;$A21,(INT(A21/100)+1)*100,""))</f>
        <v/>
      </c>
      <c r="B22" t="str">
        <f>IF($C22="","",IF(C22="諸油脂",IF(MOD($A22,100)=0,VLOOKUP($A22,'使用不可　（諸油脂）'!$A:$D,4),$B21),IF(MOD($A22,100)=0,VLOOKUP($A22,'コロナ交付金要綱　様式第３号（電力）'!$A:$D,4),$B21)))</f>
        <v/>
      </c>
      <c r="C22" t="str">
        <f>IF($A22="","",IF(COUNTIF('使用不可　（諸油脂）'!$A:$A,$A22)=1,"諸油脂",IF(COUNTIF('コロナ交付金要綱　様式第３号（電力）'!$A:$A,$A22)=1,"電力","")))</f>
        <v/>
      </c>
      <c r="D22" t="str">
        <f>IF(OR($A22="",IFERROR(MOD($A22,100),"")=0),"",IF($C22="諸油脂",VLOOKUP($A22,'使用不可　（諸油脂）'!$A:$C,3,FALSE),IF($C22="電力",VLOOKUP($A22,'コロナ交付金要綱　様式第３号（電力）'!$A:$C,3,FALSE),"")))</f>
        <v/>
      </c>
      <c r="E22" t="str">
        <f>IF(OR($C22="",IFERROR(MOD($A22,100)=0,TRUE)),"",IF($C22="諸油脂",VLOOKUP($A22,'使用不可　（諸油脂）'!$A:$F,6),VLOOKUP($A22,'コロナ交付金要綱　様式第３号（電力）'!$A:$F,6)))</f>
        <v/>
      </c>
      <c r="F22" t="str">
        <f>IF($D22="","",IF($B$7="既存",IF($C22="諸油脂",VLOOKUP(交付額!$A22,'使用不可　（諸油脂）'!$A:$B,2,FALSE),IF($C22="電力",VLOOKUP(交付額!$A22,'コロナ交付金要綱　様式第３号（電力）'!$A:$B,2,FALSE),"")),0))</f>
        <v/>
      </c>
      <c r="G22" s="59" t="str">
        <f t="shared" si="1"/>
        <v/>
      </c>
      <c r="H22" t="str">
        <f>IF($C22="","",IF(C22="諸油脂",IF(MOD($A22,100)=0,"",VLOOKUP($A22,'使用不可　（諸油脂）'!$A:$H,8)),IF(MOD($A22,100)=0,"",VLOOKUP($A22,'コロナ交付金要綱　様式第３号（電力）'!$A:$I,9))))</f>
        <v/>
      </c>
      <c r="I22" t="str" cm="1">
        <f t="array" ref="I22">IF(OR($C22&lt;&gt;"電力",IFERROR(MOD($A22,100)=0,TRUE)),"",INDEX('コロナ交付金要綱　様式第３号（電力）'!$A:$I,MATCH($A22,'コロナ交付金要綱　様式第３号（電力）'!$A:$A,0)+2,9))</f>
        <v/>
      </c>
      <c r="J22" t="str" cm="1">
        <f t="array" ref="J22">IF(OR($C22&lt;&gt;"電力",IFERROR(MOD($A22,100)=0,TRUE)),"",INDEX('コロナ交付金要綱　様式第３号（電力）'!$A:$I,MATCH($A22,'コロナ交付金要綱　様式第３号（電力）'!$A:$A,0)+3,9))</f>
        <v/>
      </c>
      <c r="K22" t="str" cm="1">
        <f t="array" ref="K22">IF(OR($C22&lt;&gt;"電力",IFERROR(MOD($A22,100)=0,TRUE)),"",INDEX('コロナ交付金要綱　様式第３号（電力）'!$A:$I,MATCH($A22,'コロナ交付金要綱　様式第３号（電力）'!$A:$A,0)+4,9))</f>
        <v/>
      </c>
      <c r="L22" t="str" cm="1">
        <f t="array" ref="L22">IF(OR($C22&lt;&gt;"電力",IFERROR(MOD($A22,100)=0,TRUE)),"",INDEX('コロナ交付金要綱　様式第３号（電力）'!$A:$I,MATCH($A22,'コロナ交付金要綱　様式第３号（電力）'!$A:$A,0)+5,9))</f>
        <v/>
      </c>
      <c r="M22" s="24" t="str" cm="1">
        <f t="array" ref="M22">IF($H22="","",IF($C22="諸油脂",$H22/INDEX(諸油脂_高騰率!$B$2:$F$12,MATCH($C$10,諸油脂_高騰率!$B$2:$B$12,0),MATCH($E22,諸油脂_高騰率!$B$3:$F$3,0)),$I22/INDEX(電力_高騰率!$B$3:$I$14,MATCH($B$10,電力_高騰率!$B$3:$B$14,0),MATCH($E22,電力_高騰率!$B$4:$F$4,0))+$J22/INDEX(電力_高騰率!$B$3:$I$14,MATCH($B$10,電力_高騰率!$B$3:$B$14,0),MATCH($E22,電力_高騰率!$B$4:$F$4,0)+3)+$K22/INDEX(電力_高騰率!$B$3:$I$14,MATCH($B$10,電力_高騰率!$B$3:$B$14,0),MATCH($E22,電力_高騰率!$B$4:$F$4,0)+3)+$L22/電力_高騰率!$D$23))</f>
        <v/>
      </c>
      <c r="N22" s="24" t="str">
        <f>IF($H22="","",IF($C22="諸油脂",0,$L22/電力_高騰率!$D$23))</f>
        <v/>
      </c>
      <c r="O22" s="24" t="str">
        <f t="shared" si="2"/>
        <v/>
      </c>
      <c r="P22" s="24"/>
    </row>
    <row r="23" spans="1:16" x14ac:dyDescent="0.45">
      <c r="A23" t="str">
        <f>IF(COUNTIF('使用不可　（諸油脂）'!$A:$A,$A22+1)+COUNTIF('コロナ交付金要綱　様式第３号（電力）'!$A:$A,$A22+1)=1,$A22+1,IF(MAX('使用不可　（諸油脂）'!$A:$A,'コロナ交付金要綱　様式第３号（電力）'!$A:$A)&gt;$A22,(INT(A22/100)+1)*100,""))</f>
        <v/>
      </c>
      <c r="B23" t="str">
        <f>IF($C23="","",IF(C23="諸油脂",IF(MOD($A23,100)=0,VLOOKUP($A23,'使用不可　（諸油脂）'!$A:$D,4),$B22),IF(MOD($A23,100)=0,VLOOKUP($A23,'コロナ交付金要綱　様式第３号（電力）'!$A:$D,4),$B22)))</f>
        <v/>
      </c>
      <c r="C23" t="str">
        <f>IF($A23="","",IF(COUNTIF('使用不可　（諸油脂）'!$A:$A,$A23)=1,"諸油脂",IF(COUNTIF('コロナ交付金要綱　様式第３号（電力）'!$A:$A,$A23)=1,"電力","")))</f>
        <v/>
      </c>
      <c r="D23" t="str">
        <f>IF(OR($A23="",IFERROR(MOD($A23,100),"")=0),"",IF($C23="諸油脂",VLOOKUP($A23,'使用不可　（諸油脂）'!$A:$C,3,FALSE),IF($C23="電力",VLOOKUP($A23,'コロナ交付金要綱　様式第３号（電力）'!$A:$C,3,FALSE),"")))</f>
        <v/>
      </c>
      <c r="E23" t="str">
        <f>IF(OR($C23="",IFERROR(MOD($A23,100)=0,TRUE)),"",IF($C23="諸油脂",VLOOKUP($A23,'使用不可　（諸油脂）'!$A:$F,6),VLOOKUP($A23,'コロナ交付金要綱　様式第３号（電力）'!$A:$F,6)))</f>
        <v/>
      </c>
      <c r="F23" t="str">
        <f>IF($D23="","",IF($B$7="既存",IF($C23="諸油脂",VLOOKUP(交付額!$A23,'使用不可　（諸油脂）'!$A:$B,2,FALSE),IF($C23="電力",VLOOKUP(交付額!$A23,'コロナ交付金要綱　様式第３号（電力）'!$A:$B,2,FALSE),"")),0))</f>
        <v/>
      </c>
      <c r="G23" s="59" t="str">
        <f t="shared" si="1"/>
        <v/>
      </c>
      <c r="H23" t="str">
        <f>IF($C23="","",IF(C23="諸油脂",IF(MOD($A23,100)=0,"",VLOOKUP($A23,'使用不可　（諸油脂）'!$A:$H,8)),IF(MOD($A23,100)=0,"",VLOOKUP($A23,'コロナ交付金要綱　様式第３号（電力）'!$A:$I,9))))</f>
        <v/>
      </c>
      <c r="I23" t="str" cm="1">
        <f t="array" ref="I23">IF(OR($C23&lt;&gt;"電力",IFERROR(MOD($A23,100)=0,TRUE)),"",INDEX('コロナ交付金要綱　様式第３号（電力）'!$A:$I,MATCH($A23,'コロナ交付金要綱　様式第３号（電力）'!$A:$A,0)+2,9))</f>
        <v/>
      </c>
      <c r="J23" t="str" cm="1">
        <f t="array" ref="J23">IF(OR($C23&lt;&gt;"電力",IFERROR(MOD($A23,100)=0,TRUE)),"",INDEX('コロナ交付金要綱　様式第３号（電力）'!$A:$I,MATCH($A23,'コロナ交付金要綱　様式第３号（電力）'!$A:$A,0)+3,9))</f>
        <v/>
      </c>
      <c r="K23" t="str" cm="1">
        <f t="array" ref="K23">IF(OR($C23&lt;&gt;"電力",IFERROR(MOD($A23,100)=0,TRUE)),"",INDEX('コロナ交付金要綱　様式第３号（電力）'!$A:$I,MATCH($A23,'コロナ交付金要綱　様式第３号（電力）'!$A:$A,0)+4,9))</f>
        <v/>
      </c>
      <c r="L23" t="str" cm="1">
        <f t="array" ref="L23">IF(OR($C23&lt;&gt;"電力",IFERROR(MOD($A23,100)=0,TRUE)),"",INDEX('コロナ交付金要綱　様式第３号（電力）'!$A:$I,MATCH($A23,'コロナ交付金要綱　様式第３号（電力）'!$A:$A,0)+5,9))</f>
        <v/>
      </c>
      <c r="M23" s="24" t="str" cm="1">
        <f t="array" ref="M23">IF($H23="","",IF($C23="諸油脂",$H23/INDEX(諸油脂_高騰率!$B$2:$F$12,MATCH($C$10,諸油脂_高騰率!$B$2:$B$12,0),MATCH($E23,諸油脂_高騰率!$B$3:$F$3,0)),$I23/INDEX(電力_高騰率!$B$3:$I$14,MATCH($B$10,電力_高騰率!$B$3:$B$14,0),MATCH($E23,電力_高騰率!$B$4:$F$4,0))+$J23/INDEX(電力_高騰率!$B$3:$I$14,MATCH($B$10,電力_高騰率!$B$3:$B$14,0),MATCH($E23,電力_高騰率!$B$4:$F$4,0)+3)+$K23/INDEX(電力_高騰率!$B$3:$I$14,MATCH($B$10,電力_高騰率!$B$3:$B$14,0),MATCH($E23,電力_高騰率!$B$4:$F$4,0)+3)+$L23/電力_高騰率!$D$23))</f>
        <v/>
      </c>
      <c r="N23" s="24" t="str">
        <f>IF($H23="","",IF($C23="諸油脂",0,$L23/電力_高騰率!$D$23))</f>
        <v/>
      </c>
      <c r="O23" s="24" t="str">
        <f t="shared" si="2"/>
        <v/>
      </c>
      <c r="P23" s="24"/>
    </row>
    <row r="24" spans="1:16" x14ac:dyDescent="0.45">
      <c r="A24" t="str">
        <f>IF(COUNTIF('使用不可　（諸油脂）'!$A:$A,$A23+1)+COUNTIF('コロナ交付金要綱　様式第３号（電力）'!$A:$A,$A23+1)=1,$A23+1,IF(MAX('使用不可　（諸油脂）'!$A:$A,'コロナ交付金要綱　様式第３号（電力）'!$A:$A)&gt;$A23,(INT(A23/100)+1)*100,""))</f>
        <v/>
      </c>
      <c r="B24" t="str">
        <f>IF($C24="","",IF(C24="諸油脂",IF(MOD($A24,100)=0,VLOOKUP($A24,'使用不可　（諸油脂）'!$A:$D,4),$B23),IF(MOD($A24,100)=0,VLOOKUP($A24,'コロナ交付金要綱　様式第３号（電力）'!$A:$D,4),$B23)))</f>
        <v/>
      </c>
      <c r="C24" t="str">
        <f>IF($A24="","",IF(COUNTIF('使用不可　（諸油脂）'!$A:$A,$A24)=1,"諸油脂",IF(COUNTIF('コロナ交付金要綱　様式第３号（電力）'!$A:$A,$A24)=1,"電力","")))</f>
        <v/>
      </c>
      <c r="D24" t="str">
        <f>IF(OR($A24="",IFERROR(MOD($A24,100),"")=0),"",IF($C24="諸油脂",VLOOKUP($A24,'使用不可　（諸油脂）'!$A:$C,3,FALSE),IF($C24="電力",VLOOKUP($A24,'コロナ交付金要綱　様式第３号（電力）'!$A:$C,3,FALSE),"")))</f>
        <v/>
      </c>
      <c r="E24" t="str">
        <f>IF(OR($C24="",IFERROR(MOD($A24,100)=0,TRUE)),"",IF($C24="諸油脂",VLOOKUP($A24,'使用不可　（諸油脂）'!$A:$F,6),VLOOKUP($A24,'コロナ交付金要綱　様式第３号（電力）'!$A:$F,6)))</f>
        <v/>
      </c>
      <c r="F24" t="str">
        <f>IF($D24="","",IF($B$7="既存",IF($C24="諸油脂",VLOOKUP(交付額!$A24,'使用不可　（諸油脂）'!$A:$B,2,FALSE),IF($C24="電力",VLOOKUP(交付額!$A24,'コロナ交付金要綱　様式第３号（電力）'!$A:$B,2,FALSE),"")),0))</f>
        <v/>
      </c>
      <c r="G24" s="59" t="str">
        <f t="shared" si="1"/>
        <v/>
      </c>
      <c r="H24" t="str">
        <f>IF($C24="","",IF(C24="諸油脂",IF(MOD($A24,100)=0,"",VLOOKUP($A24,'使用不可　（諸油脂）'!$A:$H,8)),IF(MOD($A24,100)=0,"",VLOOKUP($A24,'コロナ交付金要綱　様式第３号（電力）'!$A:$I,9))))</f>
        <v/>
      </c>
      <c r="I24" t="str" cm="1">
        <f t="array" ref="I24">IF(OR($C24&lt;&gt;"電力",IFERROR(MOD($A24,100)=0,TRUE)),"",INDEX('コロナ交付金要綱　様式第３号（電力）'!$A:$I,MATCH($A24,'コロナ交付金要綱　様式第３号（電力）'!$A:$A,0)+2,9))</f>
        <v/>
      </c>
      <c r="J24" t="str" cm="1">
        <f t="array" ref="J24">IF(OR($C24&lt;&gt;"電力",IFERROR(MOD($A24,100)=0,TRUE)),"",INDEX('コロナ交付金要綱　様式第３号（電力）'!$A:$I,MATCH($A24,'コロナ交付金要綱　様式第３号（電力）'!$A:$A,0)+3,9))</f>
        <v/>
      </c>
      <c r="K24" t="str" cm="1">
        <f t="array" ref="K24">IF(OR($C24&lt;&gt;"電力",IFERROR(MOD($A24,100)=0,TRUE)),"",INDEX('コロナ交付金要綱　様式第３号（電力）'!$A:$I,MATCH($A24,'コロナ交付金要綱　様式第３号（電力）'!$A:$A,0)+4,9))</f>
        <v/>
      </c>
      <c r="L24" t="str" cm="1">
        <f t="array" ref="L24">IF(OR($C24&lt;&gt;"電力",IFERROR(MOD($A24,100)=0,TRUE)),"",INDEX('コロナ交付金要綱　様式第３号（電力）'!$A:$I,MATCH($A24,'コロナ交付金要綱　様式第３号（電力）'!$A:$A,0)+5,9))</f>
        <v/>
      </c>
      <c r="M24" s="24" t="str" cm="1">
        <f t="array" ref="M24">IF($H24="","",IF($C24="諸油脂",$H24/INDEX(諸油脂_高騰率!$B$2:$F$12,MATCH($C$10,諸油脂_高騰率!$B$2:$B$12,0),MATCH($E24,諸油脂_高騰率!$B$3:$F$3,0)),$I24/INDEX(電力_高騰率!$B$3:$I$14,MATCH($B$10,電力_高騰率!$B$3:$B$14,0),MATCH($E24,電力_高騰率!$B$4:$F$4,0))+$J24/INDEX(電力_高騰率!$B$3:$I$14,MATCH($B$10,電力_高騰率!$B$3:$B$14,0),MATCH($E24,電力_高騰率!$B$4:$F$4,0)+3)+$K24/INDEX(電力_高騰率!$B$3:$I$14,MATCH($B$10,電力_高騰率!$B$3:$B$14,0),MATCH($E24,電力_高騰率!$B$4:$F$4,0)+3)+$L24/電力_高騰率!$D$23))</f>
        <v/>
      </c>
      <c r="N24" s="24" t="str">
        <f>IF($H24="","",IF($C24="諸油脂",0,$L24/電力_高騰率!$D$23))</f>
        <v/>
      </c>
      <c r="O24" s="24" t="str">
        <f t="shared" si="2"/>
        <v/>
      </c>
      <c r="P24" s="24"/>
    </row>
    <row r="25" spans="1:16" x14ac:dyDescent="0.45">
      <c r="A25" t="str">
        <f>IF(COUNTIF('使用不可　（諸油脂）'!$A:$A,$A24+1)+COUNTIF('コロナ交付金要綱　様式第３号（電力）'!$A:$A,$A24+1)=1,$A24+1,IF(MAX('使用不可　（諸油脂）'!$A:$A,'コロナ交付金要綱　様式第３号（電力）'!$A:$A)&gt;$A24,(INT(A24/100)+1)*100,""))</f>
        <v/>
      </c>
      <c r="B25" t="str">
        <f>IF($C25="","",IF(C25="諸油脂",IF(MOD($A25,100)=0,VLOOKUP($A25,'使用不可　（諸油脂）'!$A:$D,4),$B24),IF(MOD($A25,100)=0,VLOOKUP($A25,'コロナ交付金要綱　様式第３号（電力）'!$A:$D,4),$B24)))</f>
        <v/>
      </c>
      <c r="C25" t="str">
        <f>IF($A25="","",IF(COUNTIF('使用不可　（諸油脂）'!$A:$A,$A25)=1,"諸油脂",IF(COUNTIF('コロナ交付金要綱　様式第３号（電力）'!$A:$A,$A25)=1,"電力","")))</f>
        <v/>
      </c>
      <c r="D25" t="str">
        <f>IF(OR($A25="",IFERROR(MOD($A25,100),"")=0),"",IF($C25="諸油脂",VLOOKUP($A25,'使用不可　（諸油脂）'!$A:$C,3,FALSE),IF($C25="電力",VLOOKUP($A25,'コロナ交付金要綱　様式第３号（電力）'!$A:$C,3,FALSE),"")))</f>
        <v/>
      </c>
      <c r="E25" t="str">
        <f>IF(OR($C25="",IFERROR(MOD($A25,100)=0,TRUE)),"",IF($C25="諸油脂",VLOOKUP($A25,'使用不可　（諸油脂）'!$A:$F,6),VLOOKUP($A25,'コロナ交付金要綱　様式第３号（電力）'!$A:$F,6)))</f>
        <v/>
      </c>
      <c r="F25" t="str">
        <f>IF($D25="","",IF($B$7="既存",IF($C25="諸油脂",VLOOKUP(交付額!$A25,'使用不可　（諸油脂）'!$A:$B,2,FALSE),IF($C25="電力",VLOOKUP(交付額!$A25,'コロナ交付金要綱　様式第３号（電力）'!$A:$B,2,FALSE),"")),0))</f>
        <v/>
      </c>
      <c r="G25" s="59" t="str">
        <f t="shared" si="1"/>
        <v/>
      </c>
      <c r="H25" t="str">
        <f>IF($C25="","",IF(C25="諸油脂",IF(MOD($A25,100)=0,"",VLOOKUP($A25,'使用不可　（諸油脂）'!$A:$H,8)),IF(MOD($A25,100)=0,"",VLOOKUP($A25,'コロナ交付金要綱　様式第３号（電力）'!$A:$I,9))))</f>
        <v/>
      </c>
      <c r="I25" t="str" cm="1">
        <f t="array" ref="I25">IF(OR($C25&lt;&gt;"電力",IFERROR(MOD($A25,100)=0,TRUE)),"",INDEX('コロナ交付金要綱　様式第３号（電力）'!$A:$I,MATCH($A25,'コロナ交付金要綱　様式第３号（電力）'!$A:$A,0)+2,9))</f>
        <v/>
      </c>
      <c r="J25" t="str" cm="1">
        <f t="array" ref="J25">IF(OR($C25&lt;&gt;"電力",IFERROR(MOD($A25,100)=0,TRUE)),"",INDEX('コロナ交付金要綱　様式第３号（電力）'!$A:$I,MATCH($A25,'コロナ交付金要綱　様式第３号（電力）'!$A:$A,0)+3,9))</f>
        <v/>
      </c>
      <c r="K25" t="str" cm="1">
        <f t="array" ref="K25">IF(OR($C25&lt;&gt;"電力",IFERROR(MOD($A25,100)=0,TRUE)),"",INDEX('コロナ交付金要綱　様式第３号（電力）'!$A:$I,MATCH($A25,'コロナ交付金要綱　様式第３号（電力）'!$A:$A,0)+4,9))</f>
        <v/>
      </c>
      <c r="L25" t="str" cm="1">
        <f t="array" ref="L25">IF(OR($C25&lt;&gt;"電力",IFERROR(MOD($A25,100)=0,TRUE)),"",INDEX('コロナ交付金要綱　様式第３号（電力）'!$A:$I,MATCH($A25,'コロナ交付金要綱　様式第３号（電力）'!$A:$A,0)+5,9))</f>
        <v/>
      </c>
      <c r="M25" s="24" t="str" cm="1">
        <f t="array" ref="M25">IF($H25="","",IF($C25="諸油脂",$H25/INDEX(諸油脂_高騰率!$B$2:$F$12,MATCH($C$10,諸油脂_高騰率!$B$2:$B$12,0),MATCH($E25,諸油脂_高騰率!$B$3:$F$3,0)),$I25/INDEX(電力_高騰率!$B$3:$I$14,MATCH($B$10,電力_高騰率!$B$3:$B$14,0),MATCH($E25,電力_高騰率!$B$4:$F$4,0))+$J25/INDEX(電力_高騰率!$B$3:$I$14,MATCH($B$10,電力_高騰率!$B$3:$B$14,0),MATCH($E25,電力_高騰率!$B$4:$F$4,0)+3)+$K25/INDEX(電力_高騰率!$B$3:$I$14,MATCH($B$10,電力_高騰率!$B$3:$B$14,0),MATCH($E25,電力_高騰率!$B$4:$F$4,0)+3)+$L25/電力_高騰率!$D$23))</f>
        <v/>
      </c>
      <c r="N25" s="24" t="str">
        <f>IF($H25="","",IF($C25="諸油脂",0,$L25/電力_高騰率!$D$23))</f>
        <v/>
      </c>
      <c r="O25" s="24" t="str">
        <f t="shared" si="2"/>
        <v/>
      </c>
      <c r="P25" s="24"/>
    </row>
    <row r="26" spans="1:16" x14ac:dyDescent="0.45">
      <c r="A26" t="str">
        <f>IF(COUNTIF('使用不可　（諸油脂）'!$A:$A,$A25+1)+COUNTIF('コロナ交付金要綱　様式第３号（電力）'!$A:$A,$A25+1)=1,$A25+1,IF(MAX('使用不可　（諸油脂）'!$A:$A,'コロナ交付金要綱　様式第３号（電力）'!$A:$A)&gt;$A25,(INT(A25/100)+1)*100,""))</f>
        <v/>
      </c>
      <c r="B26" t="str">
        <f>IF($C26="","",IF(C26="諸油脂",IF(MOD($A26,100)=0,VLOOKUP($A26,'使用不可　（諸油脂）'!$A:$D,4),$B25),IF(MOD($A26,100)=0,VLOOKUP($A26,'コロナ交付金要綱　様式第３号（電力）'!$A:$D,4),$B25)))</f>
        <v/>
      </c>
      <c r="C26" t="str">
        <f>IF($A26="","",IF(COUNTIF('使用不可　（諸油脂）'!$A:$A,$A26)=1,"諸油脂",IF(COUNTIF('コロナ交付金要綱　様式第３号（電力）'!$A:$A,$A26)=1,"電力","")))</f>
        <v/>
      </c>
      <c r="D26" t="str">
        <f>IF(OR($A26="",IFERROR(MOD($A26,100),"")=0),"",IF($C26="諸油脂",VLOOKUP($A26,'使用不可　（諸油脂）'!$A:$C,3,FALSE),IF($C26="電力",VLOOKUP($A26,'コロナ交付金要綱　様式第３号（電力）'!$A:$C,3,FALSE),"")))</f>
        <v/>
      </c>
      <c r="E26" t="str">
        <f>IF(OR($C26="",IFERROR(MOD($A26,100)=0,TRUE)),"",IF($C26="諸油脂",VLOOKUP($A26,'使用不可　（諸油脂）'!$A:$F,6),VLOOKUP($A26,'コロナ交付金要綱　様式第３号（電力）'!$A:$F,6)))</f>
        <v/>
      </c>
      <c r="F26" t="str">
        <f>IF($D26="","",IF($B$7="既存",IF($C26="諸油脂",VLOOKUP(交付額!$A26,'使用不可　（諸油脂）'!$A:$B,2,FALSE),IF($C26="電力",VLOOKUP(交付額!$A26,'コロナ交付金要綱　様式第３号（電力）'!$A:$B,2,FALSE),"")),0))</f>
        <v/>
      </c>
      <c r="G26" s="59" t="str">
        <f t="shared" si="1"/>
        <v/>
      </c>
      <c r="H26" t="str">
        <f>IF($C26="","",IF(C26="諸油脂",IF(MOD($A26,100)=0,"",VLOOKUP($A26,'使用不可　（諸油脂）'!$A:$H,8)),IF(MOD($A26,100)=0,"",VLOOKUP($A26,'コロナ交付金要綱　様式第３号（電力）'!$A:$I,9))))</f>
        <v/>
      </c>
      <c r="I26" t="str" cm="1">
        <f t="array" ref="I26">IF(OR($C26&lt;&gt;"電力",IFERROR(MOD($A26,100)=0,TRUE)),"",INDEX('コロナ交付金要綱　様式第３号（電力）'!$A:$I,MATCH($A26,'コロナ交付金要綱　様式第３号（電力）'!$A:$A,0)+2,9))</f>
        <v/>
      </c>
      <c r="J26" t="str" cm="1">
        <f t="array" ref="J26">IF(OR($C26&lt;&gt;"電力",IFERROR(MOD($A26,100)=0,TRUE)),"",INDEX('コロナ交付金要綱　様式第３号（電力）'!$A:$I,MATCH($A26,'コロナ交付金要綱　様式第３号（電力）'!$A:$A,0)+3,9))</f>
        <v/>
      </c>
      <c r="K26" t="str" cm="1">
        <f t="array" ref="K26">IF(OR($C26&lt;&gt;"電力",IFERROR(MOD($A26,100)=0,TRUE)),"",INDEX('コロナ交付金要綱　様式第３号（電力）'!$A:$I,MATCH($A26,'コロナ交付金要綱　様式第３号（電力）'!$A:$A,0)+4,9))</f>
        <v/>
      </c>
      <c r="L26" t="str" cm="1">
        <f t="array" ref="L26">IF(OR($C26&lt;&gt;"電力",IFERROR(MOD($A26,100)=0,TRUE)),"",INDEX('コロナ交付金要綱　様式第３号（電力）'!$A:$I,MATCH($A26,'コロナ交付金要綱　様式第３号（電力）'!$A:$A,0)+5,9))</f>
        <v/>
      </c>
      <c r="M26" s="24" t="str" cm="1">
        <f t="array" ref="M26">IF($H26="","",IF($C26="諸油脂",$H26/INDEX(諸油脂_高騰率!$B$2:$F$12,MATCH($C$10,諸油脂_高騰率!$B$2:$B$12,0),MATCH($E26,諸油脂_高騰率!$B$3:$F$3,0)),$I26/INDEX(電力_高騰率!$B$3:$I$14,MATCH($B$10,電力_高騰率!$B$3:$B$14,0),MATCH($E26,電力_高騰率!$B$4:$F$4,0))+$J26/INDEX(電力_高騰率!$B$3:$I$14,MATCH($B$10,電力_高騰率!$B$3:$B$14,0),MATCH($E26,電力_高騰率!$B$4:$F$4,0)+3)+$K26/INDEX(電力_高騰率!$B$3:$I$14,MATCH($B$10,電力_高騰率!$B$3:$B$14,0),MATCH($E26,電力_高騰率!$B$4:$F$4,0)+3)+$L26/電力_高騰率!$D$23))</f>
        <v/>
      </c>
      <c r="N26" s="24" t="str">
        <f>IF($H26="","",IF($C26="諸油脂",0,$L26/電力_高騰率!$D$23))</f>
        <v/>
      </c>
      <c r="O26" s="24" t="str">
        <f t="shared" si="2"/>
        <v/>
      </c>
      <c r="P26" s="24"/>
    </row>
    <row r="27" spans="1:16" x14ac:dyDescent="0.45">
      <c r="A27" t="str">
        <f>IF(COUNTIF('使用不可　（諸油脂）'!$A:$A,$A26+1)+COUNTIF('コロナ交付金要綱　様式第３号（電力）'!$A:$A,$A26+1)=1,$A26+1,IF(MAX('使用不可　（諸油脂）'!$A:$A,'コロナ交付金要綱　様式第３号（電力）'!$A:$A)&gt;$A26,(INT(A26/100)+1)*100,""))</f>
        <v/>
      </c>
      <c r="B27" t="str">
        <f>IF($C27="","",IF(C27="諸油脂",IF(MOD($A27,100)=0,VLOOKUP($A27,'使用不可　（諸油脂）'!$A:$D,4),$B26),IF(MOD($A27,100)=0,VLOOKUP($A27,'コロナ交付金要綱　様式第３号（電力）'!$A:$D,4),$B26)))</f>
        <v/>
      </c>
      <c r="C27" t="str">
        <f>IF($A27="","",IF(COUNTIF('使用不可　（諸油脂）'!$A:$A,$A27)=1,"諸油脂",IF(COUNTIF('コロナ交付金要綱　様式第３号（電力）'!$A:$A,$A27)=1,"電力","")))</f>
        <v/>
      </c>
      <c r="D27" t="str">
        <f>IF(OR($A27="",IFERROR(MOD($A27,100),"")=0),"",IF($C27="諸油脂",VLOOKUP($A27,'使用不可　（諸油脂）'!$A:$C,3,FALSE),IF($C27="電力",VLOOKUP($A27,'コロナ交付金要綱　様式第３号（電力）'!$A:$C,3,FALSE),"")))</f>
        <v/>
      </c>
      <c r="E27" t="str">
        <f>IF(OR($C27="",IFERROR(MOD($A27,100)=0,TRUE)),"",IF($C27="諸油脂",VLOOKUP($A27,'使用不可　（諸油脂）'!$A:$F,6),VLOOKUP($A27,'コロナ交付金要綱　様式第３号（電力）'!$A:$F,6)))</f>
        <v/>
      </c>
      <c r="F27" t="str">
        <f>IF($D27="","",IF($B$7="既存",IF($C27="諸油脂",VLOOKUP(交付額!$A27,'使用不可　（諸油脂）'!$A:$B,2,FALSE),IF($C27="電力",VLOOKUP(交付額!$A27,'コロナ交付金要綱　様式第３号（電力）'!$A:$B,2,FALSE),"")),0))</f>
        <v/>
      </c>
      <c r="G27" s="59" t="str">
        <f t="shared" si="1"/>
        <v/>
      </c>
      <c r="H27" t="str">
        <f>IF($C27="","",IF(C27="諸油脂",IF(MOD($A27,100)=0,"",VLOOKUP($A27,'使用不可　（諸油脂）'!$A:$H,8)),IF(MOD($A27,100)=0,"",VLOOKUP($A27,'コロナ交付金要綱　様式第３号（電力）'!$A:$I,9))))</f>
        <v/>
      </c>
      <c r="I27" t="str" cm="1">
        <f t="array" ref="I27">IF(OR($C27&lt;&gt;"電力",IFERROR(MOD($A27,100)=0,TRUE)),"",INDEX('コロナ交付金要綱　様式第３号（電力）'!$A:$I,MATCH($A27,'コロナ交付金要綱　様式第３号（電力）'!$A:$A,0)+2,9))</f>
        <v/>
      </c>
      <c r="J27" t="str" cm="1">
        <f t="array" ref="J27">IF(OR($C27&lt;&gt;"電力",IFERROR(MOD($A27,100)=0,TRUE)),"",INDEX('コロナ交付金要綱　様式第３号（電力）'!$A:$I,MATCH($A27,'コロナ交付金要綱　様式第３号（電力）'!$A:$A,0)+3,9))</f>
        <v/>
      </c>
      <c r="K27" t="str" cm="1">
        <f t="array" ref="K27">IF(OR($C27&lt;&gt;"電力",IFERROR(MOD($A27,100)=0,TRUE)),"",INDEX('コロナ交付金要綱　様式第３号（電力）'!$A:$I,MATCH($A27,'コロナ交付金要綱　様式第３号（電力）'!$A:$A,0)+4,9))</f>
        <v/>
      </c>
      <c r="L27" t="str" cm="1">
        <f t="array" ref="L27">IF(OR($C27&lt;&gt;"電力",IFERROR(MOD($A27,100)=0,TRUE)),"",INDEX('コロナ交付金要綱　様式第３号（電力）'!$A:$I,MATCH($A27,'コロナ交付金要綱　様式第３号（電力）'!$A:$A,0)+5,9))</f>
        <v/>
      </c>
      <c r="M27" s="24" t="str" cm="1">
        <f t="array" ref="M27">IF($H27="","",IF($C27="諸油脂",$H27/INDEX(諸油脂_高騰率!$B$2:$F$12,MATCH($C$10,諸油脂_高騰率!$B$2:$B$12,0),MATCH($E27,諸油脂_高騰率!$B$3:$F$3,0)),$I27/INDEX(電力_高騰率!$B$3:$I$14,MATCH($B$10,電力_高騰率!$B$3:$B$14,0),MATCH($E27,電力_高騰率!$B$4:$F$4,0))+$J27/INDEX(電力_高騰率!$B$3:$I$14,MATCH($B$10,電力_高騰率!$B$3:$B$14,0),MATCH($E27,電力_高騰率!$B$4:$F$4,0)+3)+$K27/INDEX(電力_高騰率!$B$3:$I$14,MATCH($B$10,電力_高騰率!$B$3:$B$14,0),MATCH($E27,電力_高騰率!$B$4:$F$4,0)+3)+$L27/電力_高騰率!$D$23))</f>
        <v/>
      </c>
      <c r="N27" s="24" t="str">
        <f>IF($H27="","",IF($C27="諸油脂",0,$L27/電力_高騰率!$D$23))</f>
        <v/>
      </c>
      <c r="O27" s="24" t="str">
        <f t="shared" si="2"/>
        <v/>
      </c>
      <c r="P27" s="24"/>
    </row>
    <row r="28" spans="1:16" x14ac:dyDescent="0.45">
      <c r="A28" t="str">
        <f>IF(COUNTIF('使用不可　（諸油脂）'!$A:$A,$A27+1)+COUNTIF('コロナ交付金要綱　様式第３号（電力）'!$A:$A,$A27+1)=1,$A27+1,IF(MAX('使用不可　（諸油脂）'!$A:$A,'コロナ交付金要綱　様式第３号（電力）'!$A:$A)&gt;$A27,(INT(A27/100)+1)*100,""))</f>
        <v/>
      </c>
      <c r="B28" t="str">
        <f>IF($C28="","",IF(C28="諸油脂",IF(MOD($A28,100)=0,VLOOKUP($A28,'使用不可　（諸油脂）'!$A:$D,4),$B27),IF(MOD($A28,100)=0,VLOOKUP($A28,'コロナ交付金要綱　様式第３号（電力）'!$A:$D,4),$B27)))</f>
        <v/>
      </c>
      <c r="C28" t="str">
        <f>IF($A28="","",IF(COUNTIF('使用不可　（諸油脂）'!$A:$A,$A28)=1,"諸油脂",IF(COUNTIF('コロナ交付金要綱　様式第３号（電力）'!$A:$A,$A28)=1,"電力","")))</f>
        <v/>
      </c>
      <c r="D28" t="str">
        <f>IF(OR($A28="",IFERROR(MOD($A28,100),"")=0),"",IF($C28="諸油脂",VLOOKUP($A28,'使用不可　（諸油脂）'!$A:$C,3,FALSE),IF($C28="電力",VLOOKUP($A28,'コロナ交付金要綱　様式第３号（電力）'!$A:$C,3,FALSE),"")))</f>
        <v/>
      </c>
      <c r="E28" t="str">
        <f>IF(OR($C28="",IFERROR(MOD($A28,100)=0,TRUE)),"",IF($C28="諸油脂",VLOOKUP($A28,'使用不可　（諸油脂）'!$A:$F,6),VLOOKUP($A28,'コロナ交付金要綱　様式第３号（電力）'!$A:$F,6)))</f>
        <v/>
      </c>
      <c r="F28" t="str">
        <f>IF($D28="","",IF($B$7="既存",IF($C28="諸油脂",VLOOKUP(交付額!$A28,'使用不可　（諸油脂）'!$A:$B,2,FALSE),IF($C28="電力",VLOOKUP(交付額!$A28,'コロナ交付金要綱　様式第３号（電力）'!$A:$B,2,FALSE),"")),0))</f>
        <v/>
      </c>
      <c r="G28" s="59" t="str">
        <f t="shared" si="1"/>
        <v/>
      </c>
      <c r="H28" t="str">
        <f>IF($C28="","",IF(C28="諸油脂",IF(MOD($A28,100)=0,"",VLOOKUP($A28,'使用不可　（諸油脂）'!$A:$H,8)),IF(MOD($A28,100)=0,"",VLOOKUP($A28,'コロナ交付金要綱　様式第３号（電力）'!$A:$I,9))))</f>
        <v/>
      </c>
      <c r="I28" t="str" cm="1">
        <f t="array" ref="I28">IF(OR($C28&lt;&gt;"電力",IFERROR(MOD($A28,100)=0,TRUE)),"",INDEX('コロナ交付金要綱　様式第３号（電力）'!$A:$I,MATCH($A28,'コロナ交付金要綱　様式第３号（電力）'!$A:$A,0)+2,9))</f>
        <v/>
      </c>
      <c r="J28" t="str" cm="1">
        <f t="array" ref="J28">IF(OR($C28&lt;&gt;"電力",IFERROR(MOD($A28,100)=0,TRUE)),"",INDEX('コロナ交付金要綱　様式第３号（電力）'!$A:$I,MATCH($A28,'コロナ交付金要綱　様式第３号（電力）'!$A:$A,0)+3,9))</f>
        <v/>
      </c>
      <c r="K28" t="str" cm="1">
        <f t="array" ref="K28">IF(OR($C28&lt;&gt;"電力",IFERROR(MOD($A28,100)=0,TRUE)),"",INDEX('コロナ交付金要綱　様式第３号（電力）'!$A:$I,MATCH($A28,'コロナ交付金要綱　様式第３号（電力）'!$A:$A,0)+4,9))</f>
        <v/>
      </c>
      <c r="L28" t="str" cm="1">
        <f t="array" ref="L28">IF(OR($C28&lt;&gt;"電力",IFERROR(MOD($A28,100)=0,TRUE)),"",INDEX('コロナ交付金要綱　様式第３号（電力）'!$A:$I,MATCH($A28,'コロナ交付金要綱　様式第３号（電力）'!$A:$A,0)+5,9))</f>
        <v/>
      </c>
      <c r="M28" s="24" t="str" cm="1">
        <f t="array" ref="M28">IF($H28="","",IF($C28="諸油脂",$H28/INDEX(諸油脂_高騰率!$B$2:$F$12,MATCH($C$10,諸油脂_高騰率!$B$2:$B$12,0),MATCH($E28,諸油脂_高騰率!$B$3:$F$3,0)),$I28/INDEX(電力_高騰率!$B$3:$I$14,MATCH($B$10,電力_高騰率!$B$3:$B$14,0),MATCH($E28,電力_高騰率!$B$4:$F$4,0))+$J28/INDEX(電力_高騰率!$B$3:$I$14,MATCH($B$10,電力_高騰率!$B$3:$B$14,0),MATCH($E28,電力_高騰率!$B$4:$F$4,0)+3)+$K28/INDEX(電力_高騰率!$B$3:$I$14,MATCH($B$10,電力_高騰率!$B$3:$B$14,0),MATCH($E28,電力_高騰率!$B$4:$F$4,0)+3)+$L28/電力_高騰率!$D$23))</f>
        <v/>
      </c>
      <c r="N28" s="24" t="str">
        <f>IF($H28="","",IF($C28="諸油脂",0,$L28/電力_高騰率!$D$23))</f>
        <v/>
      </c>
      <c r="O28" s="24" t="str">
        <f t="shared" si="2"/>
        <v/>
      </c>
      <c r="P28" s="24"/>
    </row>
    <row r="29" spans="1:16" x14ac:dyDescent="0.45">
      <c r="A29" t="str">
        <f>IF(COUNTIF('使用不可　（諸油脂）'!$A:$A,$A28+1)+COUNTIF('コロナ交付金要綱　様式第３号（電力）'!$A:$A,$A28+1)=1,$A28+1,IF(MAX('使用不可　（諸油脂）'!$A:$A,'コロナ交付金要綱　様式第３号（電力）'!$A:$A)&gt;$A28,(INT(A28/100)+1)*100,""))</f>
        <v/>
      </c>
      <c r="B29" t="str">
        <f>IF($C29="","",IF(C29="諸油脂",IF(MOD($A29,100)=0,VLOOKUP($A29,'使用不可　（諸油脂）'!$A:$D,4),$B28),IF(MOD($A29,100)=0,VLOOKUP($A29,'コロナ交付金要綱　様式第３号（電力）'!$A:$D,4),$B28)))</f>
        <v/>
      </c>
      <c r="C29" t="str">
        <f>IF($A29="","",IF(COUNTIF('使用不可　（諸油脂）'!$A:$A,$A29)=1,"諸油脂",IF(COUNTIF('コロナ交付金要綱　様式第３号（電力）'!$A:$A,$A29)=1,"電力","")))</f>
        <v/>
      </c>
      <c r="D29" t="str">
        <f>IF(OR($A29="",IFERROR(MOD($A29,100),"")=0),"",IF($C29="諸油脂",VLOOKUP($A29,'使用不可　（諸油脂）'!$A:$C,3,FALSE),IF($C29="電力",VLOOKUP($A29,'コロナ交付金要綱　様式第３号（電力）'!$A:$C,3,FALSE),"")))</f>
        <v/>
      </c>
      <c r="E29" t="str">
        <f>IF(OR($C29="",IFERROR(MOD($A29,100)=0,TRUE)),"",IF($C29="諸油脂",VLOOKUP($A29,'使用不可　（諸油脂）'!$A:$F,6),VLOOKUP($A29,'コロナ交付金要綱　様式第３号（電力）'!$A:$F,6)))</f>
        <v/>
      </c>
      <c r="F29" t="str">
        <f>IF($D29="","",IF($B$7="既存",IF($C29="諸油脂",VLOOKUP(交付額!$A29,'使用不可　（諸油脂）'!$A:$B,2,FALSE),IF($C29="電力",VLOOKUP(交付額!$A29,'コロナ交付金要綱　様式第３号（電力）'!$A:$B,2,FALSE),"")),0))</f>
        <v/>
      </c>
      <c r="G29" s="59" t="str">
        <f t="shared" si="1"/>
        <v/>
      </c>
      <c r="H29" t="str">
        <f>IF($C29="","",IF(C29="諸油脂",IF(MOD($A29,100)=0,"",VLOOKUP($A29,'使用不可　（諸油脂）'!$A:$H,8)),IF(MOD($A29,100)=0,"",VLOOKUP($A29,'コロナ交付金要綱　様式第３号（電力）'!$A:$I,9))))</f>
        <v/>
      </c>
      <c r="I29" t="str" cm="1">
        <f t="array" ref="I29">IF(OR($C29&lt;&gt;"電力",IFERROR(MOD($A29,100)=0,TRUE)),"",INDEX('コロナ交付金要綱　様式第３号（電力）'!$A:$I,MATCH($A29,'コロナ交付金要綱　様式第３号（電力）'!$A:$A,0)+2,9))</f>
        <v/>
      </c>
      <c r="J29" t="str" cm="1">
        <f t="array" ref="J29">IF(OR($C29&lt;&gt;"電力",IFERROR(MOD($A29,100)=0,TRUE)),"",INDEX('コロナ交付金要綱　様式第３号（電力）'!$A:$I,MATCH($A29,'コロナ交付金要綱　様式第３号（電力）'!$A:$A,0)+3,9))</f>
        <v/>
      </c>
      <c r="K29" t="str" cm="1">
        <f t="array" ref="K29">IF(OR($C29&lt;&gt;"電力",IFERROR(MOD($A29,100)=0,TRUE)),"",INDEX('コロナ交付金要綱　様式第３号（電力）'!$A:$I,MATCH($A29,'コロナ交付金要綱　様式第３号（電力）'!$A:$A,0)+4,9))</f>
        <v/>
      </c>
      <c r="L29" t="str" cm="1">
        <f t="array" ref="L29">IF(OR($C29&lt;&gt;"電力",IFERROR(MOD($A29,100)=0,TRUE)),"",INDEX('コロナ交付金要綱　様式第３号（電力）'!$A:$I,MATCH($A29,'コロナ交付金要綱　様式第３号（電力）'!$A:$A,0)+5,9))</f>
        <v/>
      </c>
      <c r="M29" s="24" t="str" cm="1">
        <f t="array" ref="M29">IF($H29="","",IF($C29="諸油脂",$H29/INDEX(諸油脂_高騰率!$B$2:$F$12,MATCH($C$10,諸油脂_高騰率!$B$2:$B$12,0),MATCH($E29,諸油脂_高騰率!$B$3:$F$3,0)),$I29/INDEX(電力_高騰率!$B$3:$I$14,MATCH($B$10,電力_高騰率!$B$3:$B$14,0),MATCH($E29,電力_高騰率!$B$4:$F$4,0))+$J29/INDEX(電力_高騰率!$B$3:$I$14,MATCH($B$10,電力_高騰率!$B$3:$B$14,0),MATCH($E29,電力_高騰率!$B$4:$F$4,0)+3)+$K29/INDEX(電力_高騰率!$B$3:$I$14,MATCH($B$10,電力_高騰率!$B$3:$B$14,0),MATCH($E29,電力_高騰率!$B$4:$F$4,0)+3)+$L29/電力_高騰率!$D$23))</f>
        <v/>
      </c>
      <c r="N29" s="24" t="str">
        <f>IF($H29="","",IF($C29="諸油脂",0,$L29/電力_高騰率!$D$23))</f>
        <v/>
      </c>
      <c r="O29" s="24" t="str">
        <f t="shared" si="2"/>
        <v/>
      </c>
      <c r="P29" s="24"/>
    </row>
    <row r="30" spans="1:16" x14ac:dyDescent="0.45">
      <c r="A30" t="str">
        <f>IF(COUNTIF('使用不可　（諸油脂）'!$A:$A,$A29+1)+COUNTIF('コロナ交付金要綱　様式第３号（電力）'!$A:$A,$A29+1)=1,$A29+1,IF(MAX('使用不可　（諸油脂）'!$A:$A,'コロナ交付金要綱　様式第３号（電力）'!$A:$A)&gt;$A29,(INT(A29/100)+1)*100,""))</f>
        <v/>
      </c>
      <c r="B30" t="str">
        <f>IF($C30="","",IF(C30="諸油脂",IF(MOD($A30,100)=0,VLOOKUP($A30,'使用不可　（諸油脂）'!$A:$D,4),$B29),IF(MOD($A30,100)=0,VLOOKUP($A30,'コロナ交付金要綱　様式第３号（電力）'!$A:$D,4),$B29)))</f>
        <v/>
      </c>
      <c r="C30" t="str">
        <f>IF($A30="","",IF(COUNTIF('使用不可　（諸油脂）'!$A:$A,$A30)=1,"諸油脂",IF(COUNTIF('コロナ交付金要綱　様式第３号（電力）'!$A:$A,$A30)=1,"電力","")))</f>
        <v/>
      </c>
      <c r="D30" t="str">
        <f>IF(OR($A30="",IFERROR(MOD($A30,100),"")=0),"",IF($C30="諸油脂",VLOOKUP($A30,'使用不可　（諸油脂）'!$A:$C,3,FALSE),IF($C30="電力",VLOOKUP($A30,'コロナ交付金要綱　様式第３号（電力）'!$A:$C,3,FALSE),"")))</f>
        <v/>
      </c>
      <c r="E30" t="str">
        <f>IF(OR($C30="",IFERROR(MOD($A30,100)=0,TRUE)),"",IF($C30="諸油脂",VLOOKUP($A30,'使用不可　（諸油脂）'!$A:$F,6),VLOOKUP($A30,'コロナ交付金要綱　様式第３号（電力）'!$A:$F,6)))</f>
        <v/>
      </c>
      <c r="F30" t="str">
        <f>IF($D30="","",IF($B$7="既存",IF($C30="諸油脂",VLOOKUP(交付額!$A30,'使用不可　（諸油脂）'!$A:$B,2,FALSE),IF($C30="電力",VLOOKUP(交付額!$A30,'コロナ交付金要綱　様式第３号（電力）'!$A:$B,2,FALSE),"")),0))</f>
        <v/>
      </c>
      <c r="G30" s="59" t="str">
        <f t="shared" si="1"/>
        <v/>
      </c>
      <c r="H30" t="str">
        <f>IF($C30="","",IF(C30="諸油脂",IF(MOD($A30,100)=0,"",VLOOKUP($A30,'使用不可　（諸油脂）'!$A:$H,8)),IF(MOD($A30,100)=0,"",VLOOKUP($A30,'コロナ交付金要綱　様式第３号（電力）'!$A:$I,9))))</f>
        <v/>
      </c>
      <c r="I30" t="str" cm="1">
        <f t="array" ref="I30">IF(OR($C30&lt;&gt;"電力",IFERROR(MOD($A30,100)=0,TRUE)),"",INDEX('コロナ交付金要綱　様式第３号（電力）'!$A:$I,MATCH($A30,'コロナ交付金要綱　様式第３号（電力）'!$A:$A,0)+2,9))</f>
        <v/>
      </c>
      <c r="J30" t="str" cm="1">
        <f t="array" ref="J30">IF(OR($C30&lt;&gt;"電力",IFERROR(MOD($A30,100)=0,TRUE)),"",INDEX('コロナ交付金要綱　様式第３号（電力）'!$A:$I,MATCH($A30,'コロナ交付金要綱　様式第３号（電力）'!$A:$A,0)+3,9))</f>
        <v/>
      </c>
      <c r="K30" t="str" cm="1">
        <f t="array" ref="K30">IF(OR($C30&lt;&gt;"電力",IFERROR(MOD($A30,100)=0,TRUE)),"",INDEX('コロナ交付金要綱　様式第３号（電力）'!$A:$I,MATCH($A30,'コロナ交付金要綱　様式第３号（電力）'!$A:$A,0)+4,9))</f>
        <v/>
      </c>
      <c r="L30" t="str" cm="1">
        <f t="array" ref="L30">IF(OR($C30&lt;&gt;"電力",IFERROR(MOD($A30,100)=0,TRUE)),"",INDEX('コロナ交付金要綱　様式第３号（電力）'!$A:$I,MATCH($A30,'コロナ交付金要綱　様式第３号（電力）'!$A:$A,0)+5,9))</f>
        <v/>
      </c>
      <c r="M30" s="24" t="str" cm="1">
        <f t="array" ref="M30">IF($H30="","",IF($C30="諸油脂",$H30/INDEX(諸油脂_高騰率!$B$2:$F$12,MATCH($C$10,諸油脂_高騰率!$B$2:$B$12,0),MATCH($E30,諸油脂_高騰率!$B$3:$F$3,0)),$I30/INDEX(電力_高騰率!$B$3:$I$14,MATCH($B$10,電力_高騰率!$B$3:$B$14,0),MATCH($E30,電力_高騰率!$B$4:$F$4,0))+$J30/INDEX(電力_高騰率!$B$3:$I$14,MATCH($B$10,電力_高騰率!$B$3:$B$14,0),MATCH($E30,電力_高騰率!$B$4:$F$4,0)+3)+$K30/INDEX(電力_高騰率!$B$3:$I$14,MATCH($B$10,電力_高騰率!$B$3:$B$14,0),MATCH($E30,電力_高騰率!$B$4:$F$4,0)+3)+$L30/電力_高騰率!$D$23))</f>
        <v/>
      </c>
      <c r="N30" s="24" t="str">
        <f>IF($H30="","",IF($C30="諸油脂",0,$L30/電力_高騰率!$D$23))</f>
        <v/>
      </c>
      <c r="O30" s="24" t="str">
        <f t="shared" si="2"/>
        <v/>
      </c>
      <c r="P30" s="24"/>
    </row>
    <row r="31" spans="1:16" x14ac:dyDescent="0.45">
      <c r="A31" t="str">
        <f>IF(COUNTIF('使用不可　（諸油脂）'!$A:$A,$A30+1)+COUNTIF('コロナ交付金要綱　様式第３号（電力）'!$A:$A,$A30+1)=1,$A30+1,IF(MAX('使用不可　（諸油脂）'!$A:$A,'コロナ交付金要綱　様式第３号（電力）'!$A:$A)&gt;$A30,(INT(A30/100)+1)*100,""))</f>
        <v/>
      </c>
      <c r="B31" t="str">
        <f>IF($C31="","",IF(C31="諸油脂",IF(MOD($A31,100)=0,VLOOKUP($A31,'使用不可　（諸油脂）'!$A:$D,4),$B30),IF(MOD($A31,100)=0,VLOOKUP($A31,'コロナ交付金要綱　様式第３号（電力）'!$A:$D,4),$B30)))</f>
        <v/>
      </c>
      <c r="C31" t="str">
        <f>IF($A31="","",IF(COUNTIF('使用不可　（諸油脂）'!$A:$A,$A31)=1,"諸油脂",IF(COUNTIF('コロナ交付金要綱　様式第３号（電力）'!$A:$A,$A31)=1,"電力","")))</f>
        <v/>
      </c>
      <c r="D31" t="str">
        <f>IF(OR($A31="",IFERROR(MOD($A31,100),"")=0),"",IF($C31="諸油脂",VLOOKUP($A31,'使用不可　（諸油脂）'!$A:$C,3,FALSE),IF($C31="電力",VLOOKUP($A31,'コロナ交付金要綱　様式第３号（電力）'!$A:$C,3,FALSE),"")))</f>
        <v/>
      </c>
      <c r="E31" t="str">
        <f>IF(OR($C31="",IFERROR(MOD($A31,100)=0,TRUE)),"",IF($C31="諸油脂",VLOOKUP($A31,'使用不可　（諸油脂）'!$A:$F,6),VLOOKUP($A31,'コロナ交付金要綱　様式第３号（電力）'!$A:$F,6)))</f>
        <v/>
      </c>
      <c r="F31" t="str">
        <f>IF($D31="","",IF($B$7="既存",IF($C31="諸油脂",VLOOKUP(交付額!$A31,'使用不可　（諸油脂）'!$A:$B,2,FALSE),IF($C31="電力",VLOOKUP(交付額!$A31,'コロナ交付金要綱　様式第３号（電力）'!$A:$B,2,FALSE),"")),0))</f>
        <v/>
      </c>
      <c r="G31" s="59" t="str">
        <f t="shared" si="1"/>
        <v/>
      </c>
      <c r="H31" t="str">
        <f>IF($C31="","",IF(C31="諸油脂",IF(MOD($A31,100)=0,"",VLOOKUP($A31,'使用不可　（諸油脂）'!$A:$H,8)),IF(MOD($A31,100)=0,"",VLOOKUP($A31,'コロナ交付金要綱　様式第３号（電力）'!$A:$I,9))))</f>
        <v/>
      </c>
      <c r="I31" t="str" cm="1">
        <f t="array" ref="I31">IF(OR($C31&lt;&gt;"電力",IFERROR(MOD($A31,100)=0,TRUE)),"",INDEX('コロナ交付金要綱　様式第３号（電力）'!$A:$I,MATCH($A31,'コロナ交付金要綱　様式第３号（電力）'!$A:$A,0)+2,9))</f>
        <v/>
      </c>
      <c r="J31" t="str" cm="1">
        <f t="array" ref="J31">IF(OR($C31&lt;&gt;"電力",IFERROR(MOD($A31,100)=0,TRUE)),"",INDEX('コロナ交付金要綱　様式第３号（電力）'!$A:$I,MATCH($A31,'コロナ交付金要綱　様式第３号（電力）'!$A:$A,0)+3,9))</f>
        <v/>
      </c>
      <c r="K31" t="str" cm="1">
        <f t="array" ref="K31">IF(OR($C31&lt;&gt;"電力",IFERROR(MOD($A31,100)=0,TRUE)),"",INDEX('コロナ交付金要綱　様式第３号（電力）'!$A:$I,MATCH($A31,'コロナ交付金要綱　様式第３号（電力）'!$A:$A,0)+4,9))</f>
        <v/>
      </c>
      <c r="L31" t="str" cm="1">
        <f t="array" ref="L31">IF(OR($C31&lt;&gt;"電力",IFERROR(MOD($A31,100)=0,TRUE)),"",INDEX('コロナ交付金要綱　様式第３号（電力）'!$A:$I,MATCH($A31,'コロナ交付金要綱　様式第３号（電力）'!$A:$A,0)+5,9))</f>
        <v/>
      </c>
      <c r="M31" s="24" t="str" cm="1">
        <f t="array" ref="M31">IF($H31="","",IF($C31="諸油脂",$H31/INDEX(諸油脂_高騰率!$B$2:$F$12,MATCH($C$10,諸油脂_高騰率!$B$2:$B$12,0),MATCH($E31,諸油脂_高騰率!$B$3:$F$3,0)),$I31/INDEX(電力_高騰率!$B$3:$I$14,MATCH($B$10,電力_高騰率!$B$3:$B$14,0),MATCH($E31,電力_高騰率!$B$4:$F$4,0))+$J31/INDEX(電力_高騰率!$B$3:$I$14,MATCH($B$10,電力_高騰率!$B$3:$B$14,0),MATCH($E31,電力_高騰率!$B$4:$F$4,0)+3)+$K31/INDEX(電力_高騰率!$B$3:$I$14,MATCH($B$10,電力_高騰率!$B$3:$B$14,0),MATCH($E31,電力_高騰率!$B$4:$F$4,0)+3)+$L31/電力_高騰率!$D$23))</f>
        <v/>
      </c>
      <c r="N31" s="24" t="str">
        <f>IF($H31="","",IF($C31="諸油脂",0,$L31/電力_高騰率!$D$23))</f>
        <v/>
      </c>
      <c r="O31" s="24" t="str">
        <f t="shared" si="2"/>
        <v/>
      </c>
      <c r="P31" s="24"/>
    </row>
    <row r="32" spans="1:16" x14ac:dyDescent="0.45">
      <c r="A32" t="str">
        <f>IF(COUNTIF('使用不可　（諸油脂）'!$A:$A,$A31+1)+COUNTIF('コロナ交付金要綱　様式第３号（電力）'!$A:$A,$A31+1)=1,$A31+1,IF(MAX('使用不可　（諸油脂）'!$A:$A,'コロナ交付金要綱　様式第３号（電力）'!$A:$A)&gt;$A31,(INT(A31/100)+1)*100,""))</f>
        <v/>
      </c>
      <c r="B32" t="str">
        <f>IF($C32="","",IF(C32="諸油脂",IF(MOD($A32,100)=0,VLOOKUP($A32,'使用不可　（諸油脂）'!$A:$D,4),$B31),IF(MOD($A32,100)=0,VLOOKUP($A32,'コロナ交付金要綱　様式第３号（電力）'!$A:$D,4),$B31)))</f>
        <v/>
      </c>
      <c r="C32" t="str">
        <f>IF($A32="","",IF(COUNTIF('使用不可　（諸油脂）'!$A:$A,$A32)=1,"諸油脂",IF(COUNTIF('コロナ交付金要綱　様式第３号（電力）'!$A:$A,$A32)=1,"電力","")))</f>
        <v/>
      </c>
      <c r="D32" t="str">
        <f>IF(OR($A32="",IFERROR(MOD($A32,100),"")=0),"",IF($C32="諸油脂",VLOOKUP($A32,'使用不可　（諸油脂）'!$A:$C,3,FALSE),IF($C32="電力",VLOOKUP($A32,'コロナ交付金要綱　様式第３号（電力）'!$A:$C,3,FALSE),"")))</f>
        <v/>
      </c>
      <c r="E32" t="str">
        <f>IF(OR($C32="",IFERROR(MOD($A32,100)=0,TRUE)),"",IF($C32="諸油脂",VLOOKUP($A32,'使用不可　（諸油脂）'!$A:$F,6),VLOOKUP($A32,'コロナ交付金要綱　様式第３号（電力）'!$A:$F,6)))</f>
        <v/>
      </c>
      <c r="F32" t="str">
        <f>IF($D32="","",IF($B$7="既存",IF($C32="諸油脂",VLOOKUP(交付額!$A32,'使用不可　（諸油脂）'!$A:$B,2,FALSE),IF($C32="電力",VLOOKUP(交付額!$A32,'コロナ交付金要綱　様式第３号（電力）'!$A:$B,2,FALSE),"")),0))</f>
        <v/>
      </c>
      <c r="G32" s="59" t="str">
        <f t="shared" si="1"/>
        <v/>
      </c>
      <c r="H32" t="str">
        <f>IF($C32="","",IF(C32="諸油脂",IF(MOD($A32,100)=0,"",VLOOKUP($A32,'使用不可　（諸油脂）'!$A:$H,8)),IF(MOD($A32,100)=0,"",VLOOKUP($A32,'コロナ交付金要綱　様式第３号（電力）'!$A:$I,9))))</f>
        <v/>
      </c>
      <c r="I32" t="str" cm="1">
        <f t="array" ref="I32">IF(OR($C32&lt;&gt;"電力",IFERROR(MOD($A32,100)=0,TRUE)),"",INDEX('コロナ交付金要綱　様式第３号（電力）'!$A:$I,MATCH($A32,'コロナ交付金要綱　様式第３号（電力）'!$A:$A,0)+2,9))</f>
        <v/>
      </c>
      <c r="J32" t="str" cm="1">
        <f t="array" ref="J32">IF(OR($C32&lt;&gt;"電力",IFERROR(MOD($A32,100)=0,TRUE)),"",INDEX('コロナ交付金要綱　様式第３号（電力）'!$A:$I,MATCH($A32,'コロナ交付金要綱　様式第３号（電力）'!$A:$A,0)+3,9))</f>
        <v/>
      </c>
      <c r="K32" t="str" cm="1">
        <f t="array" ref="K32">IF(OR($C32&lt;&gt;"電力",IFERROR(MOD($A32,100)=0,TRUE)),"",INDEX('コロナ交付金要綱　様式第３号（電力）'!$A:$I,MATCH($A32,'コロナ交付金要綱　様式第３号（電力）'!$A:$A,0)+4,9))</f>
        <v/>
      </c>
      <c r="L32" t="str" cm="1">
        <f t="array" ref="L32">IF(OR($C32&lt;&gt;"電力",IFERROR(MOD($A32,100)=0,TRUE)),"",INDEX('コロナ交付金要綱　様式第３号（電力）'!$A:$I,MATCH($A32,'コロナ交付金要綱　様式第３号（電力）'!$A:$A,0)+5,9))</f>
        <v/>
      </c>
      <c r="M32" s="24" t="str" cm="1">
        <f t="array" ref="M32">IF($H32="","",IF($C32="諸油脂",$H32/INDEX(諸油脂_高騰率!$B$2:$F$12,MATCH($C$10,諸油脂_高騰率!$B$2:$B$12,0),MATCH($E32,諸油脂_高騰率!$B$3:$F$3,0)),$I32/INDEX(電力_高騰率!$B$3:$I$14,MATCH($B$10,電力_高騰率!$B$3:$B$14,0),MATCH($E32,電力_高騰率!$B$4:$F$4,0))+$J32/INDEX(電力_高騰率!$B$3:$I$14,MATCH($B$10,電力_高騰率!$B$3:$B$14,0),MATCH($E32,電力_高騰率!$B$4:$F$4,0)+3)+$K32/INDEX(電力_高騰率!$B$3:$I$14,MATCH($B$10,電力_高騰率!$B$3:$B$14,0),MATCH($E32,電力_高騰率!$B$4:$F$4,0)+3)+$L32/電力_高騰率!$D$23))</f>
        <v/>
      </c>
      <c r="N32" s="24" t="str">
        <f>IF($H32="","",IF($C32="諸油脂",0,$L32/電力_高騰率!$D$23))</f>
        <v/>
      </c>
      <c r="O32" s="24" t="str">
        <f t="shared" si="2"/>
        <v/>
      </c>
      <c r="P32" s="24"/>
    </row>
    <row r="33" spans="1:16" x14ac:dyDescent="0.45">
      <c r="A33" t="str">
        <f>IF(COUNTIF('使用不可　（諸油脂）'!$A:$A,$A32+1)+COUNTIF('コロナ交付金要綱　様式第３号（電力）'!$A:$A,$A32+1)=1,$A32+1,IF(MAX('使用不可　（諸油脂）'!$A:$A,'コロナ交付金要綱　様式第３号（電力）'!$A:$A)&gt;$A32,(INT(A32/100)+1)*100,""))</f>
        <v/>
      </c>
      <c r="B33" t="str">
        <f>IF($C33="","",IF(C33="諸油脂",IF(MOD($A33,100)=0,VLOOKUP($A33,'使用不可　（諸油脂）'!$A:$D,4),$B32),IF(MOD($A33,100)=0,VLOOKUP($A33,'コロナ交付金要綱　様式第３号（電力）'!$A:$D,4),$B32)))</f>
        <v/>
      </c>
      <c r="C33" t="str">
        <f>IF($A33="","",IF(COUNTIF('使用不可　（諸油脂）'!$A:$A,$A33)=1,"諸油脂",IF(COUNTIF('コロナ交付金要綱　様式第３号（電力）'!$A:$A,$A33)=1,"電力","")))</f>
        <v/>
      </c>
      <c r="D33" t="str">
        <f>IF(OR($A33="",IFERROR(MOD($A33,100),"")=0),"",IF($C33="諸油脂",VLOOKUP($A33,'使用不可　（諸油脂）'!$A:$C,3,FALSE),IF($C33="電力",VLOOKUP($A33,'コロナ交付金要綱　様式第３号（電力）'!$A:$C,3,FALSE),"")))</f>
        <v/>
      </c>
      <c r="E33" t="str">
        <f>IF(OR($C33="",IFERROR(MOD($A33,100)=0,TRUE)),"",IF($C33="諸油脂",VLOOKUP($A33,'使用不可　（諸油脂）'!$A:$F,6),VLOOKUP($A33,'コロナ交付金要綱　様式第３号（電力）'!$A:$F,6)))</f>
        <v/>
      </c>
      <c r="F33" t="str">
        <f>IF($D33="","",IF($B$7="既存",IF($C33="諸油脂",VLOOKUP(交付額!$A33,'使用不可　（諸油脂）'!$A:$B,2,FALSE),IF($C33="電力",VLOOKUP(交付額!$A33,'コロナ交付金要綱　様式第３号（電力）'!$A:$B,2,FALSE),"")),0))</f>
        <v/>
      </c>
      <c r="G33" s="59" t="str">
        <f t="shared" si="1"/>
        <v/>
      </c>
      <c r="H33" t="str">
        <f>IF($C33="","",IF(C33="諸油脂",IF(MOD($A33,100)=0,"",VLOOKUP($A33,'使用不可　（諸油脂）'!$A:$H,8)),IF(MOD($A33,100)=0,"",VLOOKUP($A33,'コロナ交付金要綱　様式第３号（電力）'!$A:$I,9))))</f>
        <v/>
      </c>
      <c r="I33" t="str" cm="1">
        <f t="array" ref="I33">IF(OR($C33&lt;&gt;"電力",IFERROR(MOD($A33,100)=0,TRUE)),"",INDEX('コロナ交付金要綱　様式第３号（電力）'!$A:$I,MATCH($A33,'コロナ交付金要綱　様式第３号（電力）'!$A:$A,0)+2,9))</f>
        <v/>
      </c>
      <c r="J33" t="str" cm="1">
        <f t="array" ref="J33">IF(OR($C33&lt;&gt;"電力",IFERROR(MOD($A33,100)=0,TRUE)),"",INDEX('コロナ交付金要綱　様式第３号（電力）'!$A:$I,MATCH($A33,'コロナ交付金要綱　様式第３号（電力）'!$A:$A,0)+3,9))</f>
        <v/>
      </c>
      <c r="K33" t="str" cm="1">
        <f t="array" ref="K33">IF(OR($C33&lt;&gt;"電力",IFERROR(MOD($A33,100)=0,TRUE)),"",INDEX('コロナ交付金要綱　様式第３号（電力）'!$A:$I,MATCH($A33,'コロナ交付金要綱　様式第３号（電力）'!$A:$A,0)+4,9))</f>
        <v/>
      </c>
      <c r="L33" t="str" cm="1">
        <f t="array" ref="L33">IF(OR($C33&lt;&gt;"電力",IFERROR(MOD($A33,100)=0,TRUE)),"",INDEX('コロナ交付金要綱　様式第３号（電力）'!$A:$I,MATCH($A33,'コロナ交付金要綱　様式第３号（電力）'!$A:$A,0)+5,9))</f>
        <v/>
      </c>
      <c r="M33" s="24" t="str" cm="1">
        <f t="array" ref="M33">IF($H33="","",IF($C33="諸油脂",$H33/INDEX(諸油脂_高騰率!$B$2:$F$12,MATCH($C$10,諸油脂_高騰率!$B$2:$B$12,0),MATCH($E33,諸油脂_高騰率!$B$3:$F$3,0)),$I33/INDEX(電力_高騰率!$B$3:$I$14,MATCH($B$10,電力_高騰率!$B$3:$B$14,0),MATCH($E33,電力_高騰率!$B$4:$F$4,0))+$J33/INDEX(電力_高騰率!$B$3:$I$14,MATCH($B$10,電力_高騰率!$B$3:$B$14,0),MATCH($E33,電力_高騰率!$B$4:$F$4,0)+3)+$K33/INDEX(電力_高騰率!$B$3:$I$14,MATCH($B$10,電力_高騰率!$B$3:$B$14,0),MATCH($E33,電力_高騰率!$B$4:$F$4,0)+3)+$L33/電力_高騰率!$D$23))</f>
        <v/>
      </c>
      <c r="N33" s="24" t="str">
        <f>IF($H33="","",IF($C33="諸油脂",0,$L33/電力_高騰率!$D$23))</f>
        <v/>
      </c>
      <c r="O33" s="24" t="str">
        <f t="shared" si="2"/>
        <v/>
      </c>
      <c r="P33" s="24"/>
    </row>
    <row r="34" spans="1:16" x14ac:dyDescent="0.45">
      <c r="A34" t="str">
        <f>IF(COUNTIF('使用不可　（諸油脂）'!$A:$A,$A33+1)+COUNTIF('コロナ交付金要綱　様式第３号（電力）'!$A:$A,$A33+1)=1,$A33+1,IF(MAX('使用不可　（諸油脂）'!$A:$A,'コロナ交付金要綱　様式第３号（電力）'!$A:$A)&gt;$A33,(INT(A33/100)+1)*100,""))</f>
        <v/>
      </c>
      <c r="B34" t="str">
        <f>IF($C34="","",IF(C34="諸油脂",IF(MOD($A34,100)=0,VLOOKUP($A34,'使用不可　（諸油脂）'!$A:$D,4),$B33),IF(MOD($A34,100)=0,VLOOKUP($A34,'コロナ交付金要綱　様式第３号（電力）'!$A:$D,4),$B33)))</f>
        <v/>
      </c>
      <c r="C34" t="str">
        <f>IF($A34="","",IF(COUNTIF('使用不可　（諸油脂）'!$A:$A,$A34)=1,"諸油脂",IF(COUNTIF('コロナ交付金要綱　様式第３号（電力）'!$A:$A,$A34)=1,"電力","")))</f>
        <v/>
      </c>
      <c r="D34" t="str">
        <f>IF(OR($A34="",IFERROR(MOD($A34,100),"")=0),"",IF($C34="諸油脂",VLOOKUP($A34,'使用不可　（諸油脂）'!$A:$C,3,FALSE),IF($C34="電力",VLOOKUP($A34,'コロナ交付金要綱　様式第３号（電力）'!$A:$C,3,FALSE),"")))</f>
        <v/>
      </c>
      <c r="E34" t="str">
        <f>IF(OR($C34="",IFERROR(MOD($A34,100)=0,TRUE)),"",IF($C34="諸油脂",VLOOKUP($A34,'使用不可　（諸油脂）'!$A:$F,6),VLOOKUP($A34,'コロナ交付金要綱　様式第３号（電力）'!$A:$F,6)))</f>
        <v/>
      </c>
      <c r="F34" t="str">
        <f>IF($D34="","",IF($B$7="既存",IF($C34="諸油脂",VLOOKUP(交付額!$A34,'使用不可　（諸油脂）'!$A:$B,2,FALSE),IF($C34="電力",VLOOKUP(交付額!$A34,'コロナ交付金要綱　様式第３号（電力）'!$A:$B,2,FALSE),"")),0))</f>
        <v/>
      </c>
      <c r="G34" s="59" t="str">
        <f t="shared" si="1"/>
        <v/>
      </c>
      <c r="H34" t="str">
        <f>IF($C34="","",IF(C34="諸油脂",IF(MOD($A34,100)=0,"",VLOOKUP($A34,'使用不可　（諸油脂）'!$A:$H,8)),IF(MOD($A34,100)=0,"",VLOOKUP($A34,'コロナ交付金要綱　様式第３号（電力）'!$A:$I,9))))</f>
        <v/>
      </c>
      <c r="I34" t="str" cm="1">
        <f t="array" ref="I34">IF(OR($C34&lt;&gt;"電力",IFERROR(MOD($A34,100)=0,TRUE)),"",INDEX('コロナ交付金要綱　様式第３号（電力）'!$A:$I,MATCH($A34,'コロナ交付金要綱　様式第３号（電力）'!$A:$A,0)+2,9))</f>
        <v/>
      </c>
      <c r="J34" t="str" cm="1">
        <f t="array" ref="J34">IF(OR($C34&lt;&gt;"電力",IFERROR(MOD($A34,100)=0,TRUE)),"",INDEX('コロナ交付金要綱　様式第３号（電力）'!$A:$I,MATCH($A34,'コロナ交付金要綱　様式第３号（電力）'!$A:$A,0)+3,9))</f>
        <v/>
      </c>
      <c r="K34" t="str" cm="1">
        <f t="array" ref="K34">IF(OR($C34&lt;&gt;"電力",IFERROR(MOD($A34,100)=0,TRUE)),"",INDEX('コロナ交付金要綱　様式第３号（電力）'!$A:$I,MATCH($A34,'コロナ交付金要綱　様式第３号（電力）'!$A:$A,0)+4,9))</f>
        <v/>
      </c>
      <c r="L34" t="str" cm="1">
        <f t="array" ref="L34">IF(OR($C34&lt;&gt;"電力",IFERROR(MOD($A34,100)=0,TRUE)),"",INDEX('コロナ交付金要綱　様式第３号（電力）'!$A:$I,MATCH($A34,'コロナ交付金要綱　様式第３号（電力）'!$A:$A,0)+5,9))</f>
        <v/>
      </c>
      <c r="M34" s="24" t="str" cm="1">
        <f t="array" ref="M34">IF($H34="","",IF($C34="諸油脂",$H34/INDEX(諸油脂_高騰率!$B$2:$F$12,MATCH($C$10,諸油脂_高騰率!$B$2:$B$12,0),MATCH($E34,諸油脂_高騰率!$B$3:$F$3,0)),$I34/INDEX(電力_高騰率!$B$3:$I$14,MATCH($B$10,電力_高騰率!$B$3:$B$14,0),MATCH($E34,電力_高騰率!$B$4:$F$4,0))+$J34/INDEX(電力_高騰率!$B$3:$I$14,MATCH($B$10,電力_高騰率!$B$3:$B$14,0),MATCH($E34,電力_高騰率!$B$4:$F$4,0)+3)+$K34/INDEX(電力_高騰率!$B$3:$I$14,MATCH($B$10,電力_高騰率!$B$3:$B$14,0),MATCH($E34,電力_高騰率!$B$4:$F$4,0)+3)+$L34/電力_高騰率!$D$23))</f>
        <v/>
      </c>
      <c r="N34" s="24" t="str">
        <f>IF($H34="","",IF($C34="諸油脂",0,$L34/電力_高騰率!$D$23))</f>
        <v/>
      </c>
      <c r="O34" s="24" t="str">
        <f t="shared" si="2"/>
        <v/>
      </c>
      <c r="P34" s="24"/>
    </row>
    <row r="35" spans="1:16" x14ac:dyDescent="0.45">
      <c r="A35" t="str">
        <f>IF(COUNTIF('使用不可　（諸油脂）'!$A:$A,$A34+1)+COUNTIF('コロナ交付金要綱　様式第３号（電力）'!$A:$A,$A34+1)=1,$A34+1,IF(MAX('使用不可　（諸油脂）'!$A:$A,'コロナ交付金要綱　様式第３号（電力）'!$A:$A)&gt;$A34,(INT(A34/100)+1)*100,""))</f>
        <v/>
      </c>
      <c r="B35" t="str">
        <f>IF($C35="","",IF(C35="諸油脂",IF(MOD($A35,100)=0,VLOOKUP($A35,'使用不可　（諸油脂）'!$A:$D,4),$B34),IF(MOD($A35,100)=0,VLOOKUP($A35,'コロナ交付金要綱　様式第３号（電力）'!$A:$D,4),$B34)))</f>
        <v/>
      </c>
      <c r="C35" t="str">
        <f>IF($A35="","",IF(COUNTIF('使用不可　（諸油脂）'!$A:$A,$A35)=1,"諸油脂",IF(COUNTIF('コロナ交付金要綱　様式第３号（電力）'!$A:$A,$A35)=1,"電力","")))</f>
        <v/>
      </c>
      <c r="D35" t="str">
        <f>IF(OR($A35="",IFERROR(MOD($A35,100),"")=0),"",IF($C35="諸油脂",VLOOKUP($A35,'使用不可　（諸油脂）'!$A:$C,3,FALSE),IF($C35="電力",VLOOKUP($A35,'コロナ交付金要綱　様式第３号（電力）'!$A:$C,3,FALSE),"")))</f>
        <v/>
      </c>
      <c r="E35" t="str">
        <f>IF(OR($C35="",IFERROR(MOD($A35,100)=0,TRUE)),"",IF($C35="諸油脂",VLOOKUP($A35,'使用不可　（諸油脂）'!$A:$F,6),VLOOKUP($A35,'コロナ交付金要綱　様式第３号（電力）'!$A:$F,6)))</f>
        <v/>
      </c>
      <c r="F35" t="str">
        <f>IF($D35="","",IF($B$7="既存",IF($C35="諸油脂",VLOOKUP(交付額!$A35,'使用不可　（諸油脂）'!$A:$B,2,FALSE),IF($C35="電力",VLOOKUP(交付額!$A35,'コロナ交付金要綱　様式第３号（電力）'!$A:$B,2,FALSE),"")),0))</f>
        <v/>
      </c>
      <c r="G35" s="59" t="str">
        <f t="shared" si="1"/>
        <v/>
      </c>
      <c r="H35" t="str">
        <f>IF($C35="","",IF(C35="諸油脂",IF(MOD($A35,100)=0,"",VLOOKUP($A35,'使用不可　（諸油脂）'!$A:$H,8)),IF(MOD($A35,100)=0,"",VLOOKUP($A35,'コロナ交付金要綱　様式第３号（電力）'!$A:$I,9))))</f>
        <v/>
      </c>
      <c r="I35" t="str" cm="1">
        <f t="array" ref="I35">IF(OR($C35&lt;&gt;"電力",IFERROR(MOD($A35,100)=0,TRUE)),"",INDEX('コロナ交付金要綱　様式第３号（電力）'!$A:$I,MATCH($A35,'コロナ交付金要綱　様式第３号（電力）'!$A:$A,0)+2,9))</f>
        <v/>
      </c>
      <c r="J35" t="str" cm="1">
        <f t="array" ref="J35">IF(OR($C35&lt;&gt;"電力",IFERROR(MOD($A35,100)=0,TRUE)),"",INDEX('コロナ交付金要綱　様式第３号（電力）'!$A:$I,MATCH($A35,'コロナ交付金要綱　様式第３号（電力）'!$A:$A,0)+3,9))</f>
        <v/>
      </c>
      <c r="K35" t="str" cm="1">
        <f t="array" ref="K35">IF(OR($C35&lt;&gt;"電力",IFERROR(MOD($A35,100)=0,TRUE)),"",INDEX('コロナ交付金要綱　様式第３号（電力）'!$A:$I,MATCH($A35,'コロナ交付金要綱　様式第３号（電力）'!$A:$A,0)+4,9))</f>
        <v/>
      </c>
      <c r="L35" t="str" cm="1">
        <f t="array" ref="L35">IF(OR($C35&lt;&gt;"電力",IFERROR(MOD($A35,100)=0,TRUE)),"",INDEX('コロナ交付金要綱　様式第３号（電力）'!$A:$I,MATCH($A35,'コロナ交付金要綱　様式第３号（電力）'!$A:$A,0)+5,9))</f>
        <v/>
      </c>
      <c r="M35" s="24" t="str" cm="1">
        <f t="array" ref="M35">IF($H35="","",IF($C35="諸油脂",$H35/INDEX(諸油脂_高騰率!$B$2:$F$12,MATCH($C$10,諸油脂_高騰率!$B$2:$B$12,0),MATCH($E35,諸油脂_高騰率!$B$3:$F$3,0)),$I35/INDEX(電力_高騰率!$B$3:$I$14,MATCH($B$10,電力_高騰率!$B$3:$B$14,0),MATCH($E35,電力_高騰率!$B$4:$F$4,0))+$J35/INDEX(電力_高騰率!$B$3:$I$14,MATCH($B$10,電力_高騰率!$B$3:$B$14,0),MATCH($E35,電力_高騰率!$B$4:$F$4,0)+3)+$K35/INDEX(電力_高騰率!$B$3:$I$14,MATCH($B$10,電力_高騰率!$B$3:$B$14,0),MATCH($E35,電力_高騰率!$B$4:$F$4,0)+3)+$L35/電力_高騰率!$D$23))</f>
        <v/>
      </c>
      <c r="N35" s="24" t="str">
        <f>IF($H35="","",IF($C35="諸油脂",0,$L35/電力_高騰率!$D$23))</f>
        <v/>
      </c>
      <c r="O35" s="24" t="str">
        <f t="shared" si="2"/>
        <v/>
      </c>
      <c r="P35" s="24"/>
    </row>
    <row r="36" spans="1:16" x14ac:dyDescent="0.45">
      <c r="A36" t="str">
        <f>IF(COUNTIF('使用不可　（諸油脂）'!$A:$A,$A35+1)+COUNTIF('コロナ交付金要綱　様式第３号（電力）'!$A:$A,$A35+1)=1,$A35+1,IF(MAX('使用不可　（諸油脂）'!$A:$A,'コロナ交付金要綱　様式第３号（電力）'!$A:$A)&gt;$A35,(INT(A35/100)+1)*100,""))</f>
        <v/>
      </c>
      <c r="B36" t="str">
        <f>IF($C36="","",IF(C36="諸油脂",IF(MOD($A36,100)=0,VLOOKUP($A36,'使用不可　（諸油脂）'!$A:$D,4),$B35),IF(MOD($A36,100)=0,VLOOKUP($A36,'コロナ交付金要綱　様式第３号（電力）'!$A:$D,4),$B35)))</f>
        <v/>
      </c>
      <c r="C36" t="str">
        <f>IF($A36="","",IF(COUNTIF('使用不可　（諸油脂）'!$A:$A,$A36)=1,"諸油脂",IF(COUNTIF('コロナ交付金要綱　様式第３号（電力）'!$A:$A,$A36)=1,"電力","")))</f>
        <v/>
      </c>
      <c r="D36" t="str">
        <f>IF(OR($A36="",IFERROR(MOD($A36,100),"")=0),"",IF($C36="諸油脂",VLOOKUP($A36,'使用不可　（諸油脂）'!$A:$C,3,FALSE),IF($C36="電力",VLOOKUP($A36,'コロナ交付金要綱　様式第３号（電力）'!$A:$C,3,FALSE),"")))</f>
        <v/>
      </c>
      <c r="E36" t="str">
        <f>IF(OR($C36="",IFERROR(MOD($A36,100)=0,TRUE)),"",IF($C36="諸油脂",VLOOKUP($A36,'使用不可　（諸油脂）'!$A:$F,6),VLOOKUP($A36,'コロナ交付金要綱　様式第３号（電力）'!$A:$F,6)))</f>
        <v/>
      </c>
      <c r="F36" t="str">
        <f>IF($D36="","",IF($B$7="既存",IF($C36="諸油脂",VLOOKUP(交付額!$A36,'使用不可　（諸油脂）'!$A:$B,2,FALSE),IF($C36="電力",VLOOKUP(交付額!$A36,'コロナ交付金要綱　様式第３号（電力）'!$A:$B,2,FALSE),"")),0))</f>
        <v/>
      </c>
      <c r="G36" s="59" t="str">
        <f t="shared" si="1"/>
        <v/>
      </c>
      <c r="H36" t="str">
        <f>IF($C36="","",IF(C36="諸油脂",IF(MOD($A36,100)=0,"",VLOOKUP($A36,'使用不可　（諸油脂）'!$A:$H,8)),IF(MOD($A36,100)=0,"",VLOOKUP($A36,'コロナ交付金要綱　様式第３号（電力）'!$A:$I,9))))</f>
        <v/>
      </c>
      <c r="I36" t="str" cm="1">
        <f t="array" ref="I36">IF(OR($C36&lt;&gt;"電力",IFERROR(MOD($A36,100)=0,TRUE)),"",INDEX('コロナ交付金要綱　様式第３号（電力）'!$A:$I,MATCH($A36,'コロナ交付金要綱　様式第３号（電力）'!$A:$A,0)+2,9))</f>
        <v/>
      </c>
      <c r="J36" t="str" cm="1">
        <f t="array" ref="J36">IF(OR($C36&lt;&gt;"電力",IFERROR(MOD($A36,100)=0,TRUE)),"",INDEX('コロナ交付金要綱　様式第３号（電力）'!$A:$I,MATCH($A36,'コロナ交付金要綱　様式第３号（電力）'!$A:$A,0)+3,9))</f>
        <v/>
      </c>
      <c r="K36" t="str" cm="1">
        <f t="array" ref="K36">IF(OR($C36&lt;&gt;"電力",IFERROR(MOD($A36,100)=0,TRUE)),"",INDEX('コロナ交付金要綱　様式第３号（電力）'!$A:$I,MATCH($A36,'コロナ交付金要綱　様式第３号（電力）'!$A:$A,0)+4,9))</f>
        <v/>
      </c>
      <c r="L36" t="str" cm="1">
        <f t="array" ref="L36">IF(OR($C36&lt;&gt;"電力",IFERROR(MOD($A36,100)=0,TRUE)),"",INDEX('コロナ交付金要綱　様式第３号（電力）'!$A:$I,MATCH($A36,'コロナ交付金要綱　様式第３号（電力）'!$A:$A,0)+5,9))</f>
        <v/>
      </c>
      <c r="M36" s="24" t="str" cm="1">
        <f t="array" ref="M36">IF($H36="","",IF($C36="諸油脂",$H36/INDEX(諸油脂_高騰率!$B$2:$F$12,MATCH($C$10,諸油脂_高騰率!$B$2:$B$12,0),MATCH($E36,諸油脂_高騰率!$B$3:$F$3,0)),$I36/INDEX(電力_高騰率!$B$3:$I$14,MATCH($B$10,電力_高騰率!$B$3:$B$14,0),MATCH($E36,電力_高騰率!$B$4:$F$4,0))+$J36/INDEX(電力_高騰率!$B$3:$I$14,MATCH($B$10,電力_高騰率!$B$3:$B$14,0),MATCH($E36,電力_高騰率!$B$4:$F$4,0)+3)+$K36/INDEX(電力_高騰率!$B$3:$I$14,MATCH($B$10,電力_高騰率!$B$3:$B$14,0),MATCH($E36,電力_高騰率!$B$4:$F$4,0)+3)+$L36/電力_高騰率!$D$23))</f>
        <v/>
      </c>
      <c r="N36" s="24" t="str">
        <f>IF($H36="","",IF($C36="諸油脂",0,$L36/電力_高騰率!$D$23))</f>
        <v/>
      </c>
      <c r="O36" s="24" t="str">
        <f t="shared" si="2"/>
        <v/>
      </c>
      <c r="P36" s="24"/>
    </row>
    <row r="37" spans="1:16" x14ac:dyDescent="0.45">
      <c r="A37" t="str">
        <f>IF(COUNTIF('使用不可　（諸油脂）'!$A:$A,$A36+1)+COUNTIF('コロナ交付金要綱　様式第３号（電力）'!$A:$A,$A36+1)=1,$A36+1,IF(MAX('使用不可　（諸油脂）'!$A:$A,'コロナ交付金要綱　様式第３号（電力）'!$A:$A)&gt;$A36,(INT(A36/100)+1)*100,""))</f>
        <v/>
      </c>
      <c r="B37" t="str">
        <f>IF($C37="","",IF(C37="諸油脂",IF(MOD($A37,100)=0,VLOOKUP($A37,'使用不可　（諸油脂）'!$A:$D,4),$B36),IF(MOD($A37,100)=0,VLOOKUP($A37,'コロナ交付金要綱　様式第３号（電力）'!$A:$D,4),$B36)))</f>
        <v/>
      </c>
      <c r="C37" t="str">
        <f>IF($A37="","",IF(COUNTIF('使用不可　（諸油脂）'!$A:$A,$A37)=1,"諸油脂",IF(COUNTIF('コロナ交付金要綱　様式第３号（電力）'!$A:$A,$A37)=1,"電力","")))</f>
        <v/>
      </c>
      <c r="D37" t="str">
        <f>IF(OR($A37="",IFERROR(MOD($A37,100),"")=0),"",IF($C37="諸油脂",VLOOKUP($A37,'使用不可　（諸油脂）'!$A:$C,3,FALSE),IF($C37="電力",VLOOKUP($A37,'コロナ交付金要綱　様式第３号（電力）'!$A:$C,3,FALSE),"")))</f>
        <v/>
      </c>
      <c r="E37" t="str">
        <f>IF(OR($C37="",IFERROR(MOD($A37,100)=0,TRUE)),"",IF($C37="諸油脂",VLOOKUP($A37,'使用不可　（諸油脂）'!$A:$F,6),VLOOKUP($A37,'コロナ交付金要綱　様式第３号（電力）'!$A:$F,6)))</f>
        <v/>
      </c>
      <c r="F37" t="str">
        <f>IF($D37="","",IF($B$7="既存",IF($C37="諸油脂",VLOOKUP(交付額!$A37,'使用不可　（諸油脂）'!$A:$B,2,FALSE),IF($C37="電力",VLOOKUP(交付額!$A37,'コロナ交付金要綱　様式第３号（電力）'!$A:$B,2,FALSE),"")),0))</f>
        <v/>
      </c>
      <c r="G37" s="59" t="str">
        <f t="shared" si="1"/>
        <v/>
      </c>
      <c r="H37" t="str">
        <f>IF($C37="","",IF(C37="諸油脂",IF(MOD($A37,100)=0,"",VLOOKUP($A37,'使用不可　（諸油脂）'!$A:$H,8)),IF(MOD($A37,100)=0,"",VLOOKUP($A37,'コロナ交付金要綱　様式第３号（電力）'!$A:$I,9))))</f>
        <v/>
      </c>
      <c r="I37" t="str" cm="1">
        <f t="array" ref="I37">IF(OR($C37&lt;&gt;"電力",IFERROR(MOD($A37,100)=0,TRUE)),"",INDEX('コロナ交付金要綱　様式第３号（電力）'!$A:$I,MATCH($A37,'コロナ交付金要綱　様式第３号（電力）'!$A:$A,0)+2,9))</f>
        <v/>
      </c>
      <c r="J37" t="str" cm="1">
        <f t="array" ref="J37">IF(OR($C37&lt;&gt;"電力",IFERROR(MOD($A37,100)=0,TRUE)),"",INDEX('コロナ交付金要綱　様式第３号（電力）'!$A:$I,MATCH($A37,'コロナ交付金要綱　様式第３号（電力）'!$A:$A,0)+3,9))</f>
        <v/>
      </c>
      <c r="K37" t="str" cm="1">
        <f t="array" ref="K37">IF(OR($C37&lt;&gt;"電力",IFERROR(MOD($A37,100)=0,TRUE)),"",INDEX('コロナ交付金要綱　様式第３号（電力）'!$A:$I,MATCH($A37,'コロナ交付金要綱　様式第３号（電力）'!$A:$A,0)+4,9))</f>
        <v/>
      </c>
      <c r="L37" t="str" cm="1">
        <f t="array" ref="L37">IF(OR($C37&lt;&gt;"電力",IFERROR(MOD($A37,100)=0,TRUE)),"",INDEX('コロナ交付金要綱　様式第３号（電力）'!$A:$I,MATCH($A37,'コロナ交付金要綱　様式第３号（電力）'!$A:$A,0)+5,9))</f>
        <v/>
      </c>
      <c r="M37" s="24" t="str" cm="1">
        <f t="array" ref="M37">IF($H37="","",IF($C37="諸油脂",$H37/INDEX(諸油脂_高騰率!$B$2:$F$12,MATCH($C$10,諸油脂_高騰率!$B$2:$B$12,0),MATCH($E37,諸油脂_高騰率!$B$3:$F$3,0)),$I37/INDEX(電力_高騰率!$B$3:$I$14,MATCH($B$10,電力_高騰率!$B$3:$B$14,0),MATCH($E37,電力_高騰率!$B$4:$F$4,0))+$J37/INDEX(電力_高騰率!$B$3:$I$14,MATCH($B$10,電力_高騰率!$B$3:$B$14,0),MATCH($E37,電力_高騰率!$B$4:$F$4,0)+3)+$K37/INDEX(電力_高騰率!$B$3:$I$14,MATCH($B$10,電力_高騰率!$B$3:$B$14,0),MATCH($E37,電力_高騰率!$B$4:$F$4,0)+3)+$L37/電力_高騰率!$D$23))</f>
        <v/>
      </c>
      <c r="N37" s="24" t="str">
        <f>IF($H37="","",IF($C37="諸油脂",0,$L37/電力_高騰率!$D$23))</f>
        <v/>
      </c>
      <c r="O37" s="24" t="str">
        <f t="shared" si="2"/>
        <v/>
      </c>
      <c r="P37" s="24"/>
    </row>
    <row r="38" spans="1:16" x14ac:dyDescent="0.45">
      <c r="A38" t="str">
        <f>IF(COUNTIF('使用不可　（諸油脂）'!$A:$A,$A37+1)+COUNTIF('コロナ交付金要綱　様式第３号（電力）'!$A:$A,$A37+1)=1,$A37+1,IF(MAX('使用不可　（諸油脂）'!$A:$A,'コロナ交付金要綱　様式第３号（電力）'!$A:$A)&gt;$A37,(INT(A37/100)+1)*100,""))</f>
        <v/>
      </c>
      <c r="B38" t="str">
        <f>IF($C38="","",IF(C38="諸油脂",IF(MOD($A38,100)=0,VLOOKUP($A38,'使用不可　（諸油脂）'!$A:$D,4),$B37),IF(MOD($A38,100)=0,VLOOKUP($A38,'コロナ交付金要綱　様式第３号（電力）'!$A:$D,4),$B37)))</f>
        <v/>
      </c>
      <c r="C38" t="str">
        <f>IF($A38="","",IF(COUNTIF('使用不可　（諸油脂）'!$A:$A,$A38)=1,"諸油脂",IF(COUNTIF('コロナ交付金要綱　様式第３号（電力）'!$A:$A,$A38)=1,"電力","")))</f>
        <v/>
      </c>
      <c r="D38" t="str">
        <f>IF(OR($A38="",IFERROR(MOD($A38,100),"")=0),"",IF($C38="諸油脂",VLOOKUP($A38,'使用不可　（諸油脂）'!$A:$C,3,FALSE),IF($C38="電力",VLOOKUP($A38,'コロナ交付金要綱　様式第３号（電力）'!$A:$C,3,FALSE),"")))</f>
        <v/>
      </c>
      <c r="E38" t="str">
        <f>IF(OR($C38="",IFERROR(MOD($A38,100)=0,TRUE)),"",IF($C38="諸油脂",VLOOKUP($A38,'使用不可　（諸油脂）'!$A:$F,6),VLOOKUP($A38,'コロナ交付金要綱　様式第３号（電力）'!$A:$F,6)))</f>
        <v/>
      </c>
      <c r="F38" t="str">
        <f>IF($D38="","",IF($B$7="既存",IF($C38="諸油脂",VLOOKUP(交付額!$A38,'使用不可　（諸油脂）'!$A:$B,2,FALSE),IF($C38="電力",VLOOKUP(交付額!$A38,'コロナ交付金要綱　様式第３号（電力）'!$A:$B,2,FALSE),"")),0))</f>
        <v/>
      </c>
      <c r="G38" s="59" t="str">
        <f t="shared" si="1"/>
        <v/>
      </c>
      <c r="H38" t="str">
        <f>IF($C38="","",IF(C38="諸油脂",IF(MOD($A38,100)=0,"",VLOOKUP($A38,'使用不可　（諸油脂）'!$A:$H,8)),IF(MOD($A38,100)=0,"",VLOOKUP($A38,'コロナ交付金要綱　様式第３号（電力）'!$A:$I,9))))</f>
        <v/>
      </c>
      <c r="I38" t="str" cm="1">
        <f t="array" ref="I38">IF(OR($C38&lt;&gt;"電力",IFERROR(MOD($A38,100)=0,TRUE)),"",INDEX('コロナ交付金要綱　様式第３号（電力）'!$A:$I,MATCH($A38,'コロナ交付金要綱　様式第３号（電力）'!$A:$A,0)+2,9))</f>
        <v/>
      </c>
      <c r="J38" t="str" cm="1">
        <f t="array" ref="J38">IF(OR($C38&lt;&gt;"電力",IFERROR(MOD($A38,100)=0,TRUE)),"",INDEX('コロナ交付金要綱　様式第３号（電力）'!$A:$I,MATCH($A38,'コロナ交付金要綱　様式第３号（電力）'!$A:$A,0)+3,9))</f>
        <v/>
      </c>
      <c r="K38" t="str" cm="1">
        <f t="array" ref="K38">IF(OR($C38&lt;&gt;"電力",IFERROR(MOD($A38,100)=0,TRUE)),"",INDEX('コロナ交付金要綱　様式第３号（電力）'!$A:$I,MATCH($A38,'コロナ交付金要綱　様式第３号（電力）'!$A:$A,0)+4,9))</f>
        <v/>
      </c>
      <c r="L38" t="str" cm="1">
        <f t="array" ref="L38">IF(OR($C38&lt;&gt;"電力",IFERROR(MOD($A38,100)=0,TRUE)),"",INDEX('コロナ交付金要綱　様式第３号（電力）'!$A:$I,MATCH($A38,'コロナ交付金要綱　様式第３号（電力）'!$A:$A,0)+5,9))</f>
        <v/>
      </c>
      <c r="M38" s="24" t="str" cm="1">
        <f t="array" ref="M38">IF($H38="","",IF($C38="諸油脂",$H38/INDEX(諸油脂_高騰率!$B$2:$F$12,MATCH($C$10,諸油脂_高騰率!$B$2:$B$12,0),MATCH($E38,諸油脂_高騰率!$B$3:$F$3,0)),$I38/INDEX(電力_高騰率!$B$3:$I$14,MATCH($B$10,電力_高騰率!$B$3:$B$14,0),MATCH($E38,電力_高騰率!$B$4:$F$4,0))+$J38/INDEX(電力_高騰率!$B$3:$I$14,MATCH($B$10,電力_高騰率!$B$3:$B$14,0),MATCH($E38,電力_高騰率!$B$4:$F$4,0)+3)+$K38/INDEX(電力_高騰率!$B$3:$I$14,MATCH($B$10,電力_高騰率!$B$3:$B$14,0),MATCH($E38,電力_高騰率!$B$4:$F$4,0)+3)+$L38/電力_高騰率!$D$23))</f>
        <v/>
      </c>
      <c r="N38" s="24" t="str">
        <f>IF($H38="","",IF($C38="諸油脂",0,$L38/電力_高騰率!$D$23))</f>
        <v/>
      </c>
      <c r="O38" s="24" t="str">
        <f t="shared" si="2"/>
        <v/>
      </c>
      <c r="P38" s="24"/>
    </row>
    <row r="39" spans="1:16" x14ac:dyDescent="0.45">
      <c r="A39" t="str">
        <f>IF(COUNTIF('使用不可　（諸油脂）'!$A:$A,$A38+1)+COUNTIF('コロナ交付金要綱　様式第３号（電力）'!$A:$A,$A38+1)=1,$A38+1,IF(MAX('使用不可　（諸油脂）'!$A:$A,'コロナ交付金要綱　様式第３号（電力）'!$A:$A)&gt;$A38,(INT(A38/100)+1)*100,""))</f>
        <v/>
      </c>
      <c r="B39" t="str">
        <f>IF($C39="","",IF(C39="諸油脂",IF(MOD($A39,100)=0,VLOOKUP($A39,'使用不可　（諸油脂）'!$A:$D,4),$B38),IF(MOD($A39,100)=0,VLOOKUP($A39,'コロナ交付金要綱　様式第３号（電力）'!$A:$D,4),$B38)))</f>
        <v/>
      </c>
      <c r="C39" t="str">
        <f>IF($A39="","",IF(COUNTIF('使用不可　（諸油脂）'!$A:$A,$A39)=1,"諸油脂",IF(COUNTIF('コロナ交付金要綱　様式第３号（電力）'!$A:$A,$A39)=1,"電力","")))</f>
        <v/>
      </c>
      <c r="D39" t="str">
        <f>IF(OR($A39="",IFERROR(MOD($A39,100),"")=0),"",IF($C39="諸油脂",VLOOKUP($A39,'使用不可　（諸油脂）'!$A:$C,3,FALSE),IF($C39="電力",VLOOKUP($A39,'コロナ交付金要綱　様式第３号（電力）'!$A:$C,3,FALSE),"")))</f>
        <v/>
      </c>
      <c r="E39" t="str">
        <f>IF(OR($C39="",IFERROR(MOD($A39,100)=0,TRUE)),"",IF($C39="諸油脂",VLOOKUP($A39,'使用不可　（諸油脂）'!$A:$F,6),VLOOKUP($A39,'コロナ交付金要綱　様式第３号（電力）'!$A:$F,6)))</f>
        <v/>
      </c>
      <c r="F39" t="str">
        <f>IF($D39="","",IF($B$7="既存",IF($C39="諸油脂",VLOOKUP(交付額!$A39,'使用不可　（諸油脂）'!$A:$B,2,FALSE),IF($C39="電力",VLOOKUP(交付額!$A39,'コロナ交付金要綱　様式第３号（電力）'!$A:$B,2,FALSE),"")),0))</f>
        <v/>
      </c>
      <c r="G39" s="59" t="str">
        <f t="shared" si="1"/>
        <v/>
      </c>
      <c r="H39" t="str">
        <f>IF($C39="","",IF(C39="諸油脂",IF(MOD($A39,100)=0,"",VLOOKUP($A39,'使用不可　（諸油脂）'!$A:$H,8)),IF(MOD($A39,100)=0,"",VLOOKUP($A39,'コロナ交付金要綱　様式第３号（電力）'!$A:$I,9))))</f>
        <v/>
      </c>
      <c r="I39" t="str" cm="1">
        <f t="array" ref="I39">IF(OR($C39&lt;&gt;"電力",IFERROR(MOD($A39,100)=0,TRUE)),"",INDEX('コロナ交付金要綱　様式第３号（電力）'!$A:$I,MATCH($A39,'コロナ交付金要綱　様式第３号（電力）'!$A:$A,0)+2,9))</f>
        <v/>
      </c>
      <c r="J39" t="str" cm="1">
        <f t="array" ref="J39">IF(OR($C39&lt;&gt;"電力",IFERROR(MOD($A39,100)=0,TRUE)),"",INDEX('コロナ交付金要綱　様式第３号（電力）'!$A:$I,MATCH($A39,'コロナ交付金要綱　様式第３号（電力）'!$A:$A,0)+3,9))</f>
        <v/>
      </c>
      <c r="K39" t="str" cm="1">
        <f t="array" ref="K39">IF(OR($C39&lt;&gt;"電力",IFERROR(MOD($A39,100)=0,TRUE)),"",INDEX('コロナ交付金要綱　様式第３号（電力）'!$A:$I,MATCH($A39,'コロナ交付金要綱　様式第３号（電力）'!$A:$A,0)+4,9))</f>
        <v/>
      </c>
      <c r="L39" t="str" cm="1">
        <f t="array" ref="L39">IF(OR($C39&lt;&gt;"電力",IFERROR(MOD($A39,100)=0,TRUE)),"",INDEX('コロナ交付金要綱　様式第３号（電力）'!$A:$I,MATCH($A39,'コロナ交付金要綱　様式第３号（電力）'!$A:$A,0)+5,9))</f>
        <v/>
      </c>
      <c r="M39" s="24" t="str" cm="1">
        <f t="array" ref="M39">IF($H39="","",IF($C39="諸油脂",$H39/INDEX(諸油脂_高騰率!$B$2:$F$12,MATCH($C$10,諸油脂_高騰率!$B$2:$B$12,0),MATCH($E39,諸油脂_高騰率!$B$3:$F$3,0)),$I39/INDEX(電力_高騰率!$B$3:$I$14,MATCH($B$10,電力_高騰率!$B$3:$B$14,0),MATCH($E39,電力_高騰率!$B$4:$F$4,0))+$J39/INDEX(電力_高騰率!$B$3:$I$14,MATCH($B$10,電力_高騰率!$B$3:$B$14,0),MATCH($E39,電力_高騰率!$B$4:$F$4,0)+3)+$K39/INDEX(電力_高騰率!$B$3:$I$14,MATCH($B$10,電力_高騰率!$B$3:$B$14,0),MATCH($E39,電力_高騰率!$B$4:$F$4,0)+3)+$L39/電力_高騰率!$D$23))</f>
        <v/>
      </c>
      <c r="N39" s="24" t="str">
        <f>IF($H39="","",IF($C39="諸油脂",0,$L39/電力_高騰率!$D$23))</f>
        <v/>
      </c>
      <c r="O39" s="24" t="str">
        <f t="shared" si="2"/>
        <v/>
      </c>
      <c r="P39" s="24"/>
    </row>
    <row r="40" spans="1:16" x14ac:dyDescent="0.45">
      <c r="A40" t="str">
        <f>IF(COUNTIF('使用不可　（諸油脂）'!$A:$A,$A39+1)+COUNTIF('コロナ交付金要綱　様式第３号（電力）'!$A:$A,$A39+1)=1,$A39+1,IF(MAX('使用不可　（諸油脂）'!$A:$A,'コロナ交付金要綱　様式第３号（電力）'!$A:$A)&gt;$A39,(INT(A39/100)+1)*100,""))</f>
        <v/>
      </c>
      <c r="B40" t="str">
        <f>IF($C40="","",IF(C40="諸油脂",IF(MOD($A40,100)=0,VLOOKUP($A40,'使用不可　（諸油脂）'!$A:$D,4),$B39),IF(MOD($A40,100)=0,VLOOKUP($A40,'コロナ交付金要綱　様式第３号（電力）'!$A:$D,4),$B39)))</f>
        <v/>
      </c>
      <c r="C40" t="str">
        <f>IF($A40="","",IF(COUNTIF('使用不可　（諸油脂）'!$A:$A,$A40)=1,"諸油脂",IF(COUNTIF('コロナ交付金要綱　様式第３号（電力）'!$A:$A,$A40)=1,"電力","")))</f>
        <v/>
      </c>
      <c r="D40" t="str">
        <f>IF(OR($A40="",IFERROR(MOD($A40,100),"")=0),"",IF($C40="諸油脂",VLOOKUP($A40,'使用不可　（諸油脂）'!$A:$C,3,FALSE),IF($C40="電力",VLOOKUP($A40,'コロナ交付金要綱　様式第３号（電力）'!$A:$C,3,FALSE),"")))</f>
        <v/>
      </c>
      <c r="E40" t="str">
        <f>IF(OR($C40="",IFERROR(MOD($A40,100)=0,TRUE)),"",IF($C40="諸油脂",VLOOKUP($A40,'使用不可　（諸油脂）'!$A:$F,6),VLOOKUP($A40,'コロナ交付金要綱　様式第３号（電力）'!$A:$F,6)))</f>
        <v/>
      </c>
      <c r="F40" t="str">
        <f>IF($D40="","",IF($B$7="既存",IF($C40="諸油脂",VLOOKUP(交付額!$A40,'使用不可　（諸油脂）'!$A:$B,2,FALSE),IF($C40="電力",VLOOKUP(交付額!$A40,'コロナ交付金要綱　様式第３号（電力）'!$A:$B,2,FALSE),"")),0))</f>
        <v/>
      </c>
      <c r="G40" s="59" t="str">
        <f t="shared" si="1"/>
        <v/>
      </c>
      <c r="H40" t="str">
        <f>IF($C40="","",IF(C40="諸油脂",IF(MOD($A40,100)=0,"",VLOOKUP($A40,'使用不可　（諸油脂）'!$A:$H,8)),IF(MOD($A40,100)=0,"",VLOOKUP($A40,'コロナ交付金要綱　様式第３号（電力）'!$A:$I,9))))</f>
        <v/>
      </c>
      <c r="I40" t="str" cm="1">
        <f t="array" ref="I40">IF(OR($C40&lt;&gt;"電力",IFERROR(MOD($A40,100)=0,TRUE)),"",INDEX('コロナ交付金要綱　様式第３号（電力）'!$A:$I,MATCH($A40,'コロナ交付金要綱　様式第３号（電力）'!$A:$A,0)+2,9))</f>
        <v/>
      </c>
      <c r="J40" t="str" cm="1">
        <f t="array" ref="J40">IF(OR($C40&lt;&gt;"電力",IFERROR(MOD($A40,100)=0,TRUE)),"",INDEX('コロナ交付金要綱　様式第３号（電力）'!$A:$I,MATCH($A40,'コロナ交付金要綱　様式第３号（電力）'!$A:$A,0)+3,9))</f>
        <v/>
      </c>
      <c r="K40" t="str" cm="1">
        <f t="array" ref="K40">IF(OR($C40&lt;&gt;"電力",IFERROR(MOD($A40,100)=0,TRUE)),"",INDEX('コロナ交付金要綱　様式第３号（電力）'!$A:$I,MATCH($A40,'コロナ交付金要綱　様式第３号（電力）'!$A:$A,0)+4,9))</f>
        <v/>
      </c>
      <c r="L40" t="str" cm="1">
        <f t="array" ref="L40">IF(OR($C40&lt;&gt;"電力",IFERROR(MOD($A40,100)=0,TRUE)),"",INDEX('コロナ交付金要綱　様式第３号（電力）'!$A:$I,MATCH($A40,'コロナ交付金要綱　様式第３号（電力）'!$A:$A,0)+5,9))</f>
        <v/>
      </c>
      <c r="M40" s="24" t="str" cm="1">
        <f t="array" ref="M40">IF($H40="","",IF($C40="諸油脂",$H40/INDEX(諸油脂_高騰率!$B$2:$F$12,MATCH($C$10,諸油脂_高騰率!$B$2:$B$12,0),MATCH($E40,諸油脂_高騰率!$B$3:$F$3,0)),$I40/INDEX(電力_高騰率!$B$3:$I$14,MATCH($B$10,電力_高騰率!$B$3:$B$14,0),MATCH($E40,電力_高騰率!$B$4:$F$4,0))+$J40/INDEX(電力_高騰率!$B$3:$I$14,MATCH($B$10,電力_高騰率!$B$3:$B$14,0),MATCH($E40,電力_高騰率!$B$4:$F$4,0)+3)+$K40/INDEX(電力_高騰率!$B$3:$I$14,MATCH($B$10,電力_高騰率!$B$3:$B$14,0),MATCH($E40,電力_高騰率!$B$4:$F$4,0)+3)+$L40/電力_高騰率!$D$23))</f>
        <v/>
      </c>
      <c r="N40" s="24" t="str">
        <f>IF($H40="","",IF($C40="諸油脂",0,$L40/電力_高騰率!$D$23))</f>
        <v/>
      </c>
      <c r="O40" s="24" t="str">
        <f t="shared" si="2"/>
        <v/>
      </c>
      <c r="P40" s="24"/>
    </row>
    <row r="41" spans="1:16" x14ac:dyDescent="0.45">
      <c r="A41" t="str">
        <f>IF(COUNTIF('使用不可　（諸油脂）'!$A:$A,$A40+1)+COUNTIF('コロナ交付金要綱　様式第３号（電力）'!$A:$A,$A40+1)=1,$A40+1,IF(MAX('使用不可　（諸油脂）'!$A:$A,'コロナ交付金要綱　様式第３号（電力）'!$A:$A)&gt;$A40,(INT(A40/100)+1)*100,""))</f>
        <v/>
      </c>
      <c r="B41" t="str">
        <f>IF($C41="","",IF(C41="諸油脂",IF(MOD($A41,100)=0,VLOOKUP($A41,'使用不可　（諸油脂）'!$A:$D,4),$B40),IF(MOD($A41,100)=0,VLOOKUP($A41,'コロナ交付金要綱　様式第３号（電力）'!$A:$D,4),$B40)))</f>
        <v/>
      </c>
      <c r="C41" t="str">
        <f>IF($A41="","",IF(COUNTIF('使用不可　（諸油脂）'!$A:$A,$A41)=1,"諸油脂",IF(COUNTIF('コロナ交付金要綱　様式第３号（電力）'!$A:$A,$A41)=1,"電力","")))</f>
        <v/>
      </c>
      <c r="D41" t="str">
        <f>IF(OR($A41="",IFERROR(MOD($A41,100),"")=0),"",IF($C41="諸油脂",VLOOKUP($A41,'使用不可　（諸油脂）'!$A:$C,3,FALSE),IF($C41="電力",VLOOKUP($A41,'コロナ交付金要綱　様式第３号（電力）'!$A:$C,3,FALSE),"")))</f>
        <v/>
      </c>
      <c r="E41" t="str">
        <f>IF(OR($C41="",IFERROR(MOD($A41,100)=0,TRUE)),"",IF($C41="諸油脂",VLOOKUP($A41,'使用不可　（諸油脂）'!$A:$F,6),VLOOKUP($A41,'コロナ交付金要綱　様式第３号（電力）'!$A:$F,6)))</f>
        <v/>
      </c>
      <c r="F41" t="str">
        <f>IF($D41="","",IF($B$7="既存",IF($C41="諸油脂",VLOOKUP(交付額!$A41,'使用不可　（諸油脂）'!$A:$B,2,FALSE),IF($C41="電力",VLOOKUP(交付額!$A41,'コロナ交付金要綱　様式第３号（電力）'!$A:$B,2,FALSE),"")),0))</f>
        <v/>
      </c>
      <c r="G41" s="59" t="str">
        <f t="shared" si="1"/>
        <v/>
      </c>
      <c r="H41" t="str">
        <f>IF($C41="","",IF(C41="諸油脂",IF(MOD($A41,100)=0,"",VLOOKUP($A41,'使用不可　（諸油脂）'!$A:$H,8)),IF(MOD($A41,100)=0,"",VLOOKUP($A41,'コロナ交付金要綱　様式第３号（電力）'!$A:$I,9))))</f>
        <v/>
      </c>
      <c r="I41" t="str" cm="1">
        <f t="array" ref="I41">IF(OR($C41&lt;&gt;"電力",IFERROR(MOD($A41,100)=0,TRUE)),"",INDEX('コロナ交付金要綱　様式第３号（電力）'!$A:$I,MATCH($A41,'コロナ交付金要綱　様式第３号（電力）'!$A:$A,0)+2,9))</f>
        <v/>
      </c>
      <c r="J41" t="str" cm="1">
        <f t="array" ref="J41">IF(OR($C41&lt;&gt;"電力",IFERROR(MOD($A41,100)=0,TRUE)),"",INDEX('コロナ交付金要綱　様式第３号（電力）'!$A:$I,MATCH($A41,'コロナ交付金要綱　様式第３号（電力）'!$A:$A,0)+3,9))</f>
        <v/>
      </c>
      <c r="K41" t="str" cm="1">
        <f t="array" ref="K41">IF(OR($C41&lt;&gt;"電力",IFERROR(MOD($A41,100)=0,TRUE)),"",INDEX('コロナ交付金要綱　様式第３号（電力）'!$A:$I,MATCH($A41,'コロナ交付金要綱　様式第３号（電力）'!$A:$A,0)+4,9))</f>
        <v/>
      </c>
      <c r="L41" t="str" cm="1">
        <f t="array" ref="L41">IF(OR($C41&lt;&gt;"電力",IFERROR(MOD($A41,100)=0,TRUE)),"",INDEX('コロナ交付金要綱　様式第３号（電力）'!$A:$I,MATCH($A41,'コロナ交付金要綱　様式第３号（電力）'!$A:$A,0)+5,9))</f>
        <v/>
      </c>
      <c r="M41" s="24" t="str" cm="1">
        <f t="array" ref="M41">IF($H41="","",IF($C41="諸油脂",$H41/INDEX(諸油脂_高騰率!$B$2:$F$12,MATCH($C$10,諸油脂_高騰率!$B$2:$B$12,0),MATCH($E41,諸油脂_高騰率!$B$3:$F$3,0)),$I41/INDEX(電力_高騰率!$B$3:$I$14,MATCH($B$10,電力_高騰率!$B$3:$B$14,0),MATCH($E41,電力_高騰率!$B$4:$F$4,0))+$J41/INDEX(電力_高騰率!$B$3:$I$14,MATCH($B$10,電力_高騰率!$B$3:$B$14,0),MATCH($E41,電力_高騰率!$B$4:$F$4,0)+3)+$K41/INDEX(電力_高騰率!$B$3:$I$14,MATCH($B$10,電力_高騰率!$B$3:$B$14,0),MATCH($E41,電力_高騰率!$B$4:$F$4,0)+3)+$L41/電力_高騰率!$D$23))</f>
        <v/>
      </c>
      <c r="N41" s="24" t="str">
        <f>IF($H41="","",IF($C41="諸油脂",0,$L41/電力_高騰率!$D$23))</f>
        <v/>
      </c>
      <c r="O41" s="24" t="str">
        <f t="shared" si="2"/>
        <v/>
      </c>
      <c r="P41" s="24"/>
    </row>
    <row r="42" spans="1:16" x14ac:dyDescent="0.45">
      <c r="A42" t="str">
        <f>IF(COUNTIF('使用不可　（諸油脂）'!$A:$A,$A41+1)+COUNTIF('コロナ交付金要綱　様式第３号（電力）'!$A:$A,$A41+1)=1,$A41+1,IF(MAX('使用不可　（諸油脂）'!$A:$A,'コロナ交付金要綱　様式第３号（電力）'!$A:$A)&gt;$A41,(INT(A41/100)+1)*100,""))</f>
        <v/>
      </c>
      <c r="B42" t="str">
        <f>IF($C42="","",IF(C42="諸油脂",IF(MOD($A42,100)=0,VLOOKUP($A42,'使用不可　（諸油脂）'!$A:$D,4),$B41),IF(MOD($A42,100)=0,VLOOKUP($A42,'コロナ交付金要綱　様式第３号（電力）'!$A:$D,4),$B41)))</f>
        <v/>
      </c>
      <c r="C42" t="str">
        <f>IF($A42="","",IF(COUNTIF('使用不可　（諸油脂）'!$A:$A,$A42)=1,"諸油脂",IF(COUNTIF('コロナ交付金要綱　様式第３号（電力）'!$A:$A,$A42)=1,"電力","")))</f>
        <v/>
      </c>
      <c r="D42" t="str">
        <f>IF(OR($A42="",IFERROR(MOD($A42,100),"")=0),"",IF($C42="諸油脂",VLOOKUP($A42,'使用不可　（諸油脂）'!$A:$C,3,FALSE),IF($C42="電力",VLOOKUP($A42,'コロナ交付金要綱　様式第３号（電力）'!$A:$C,3,FALSE),"")))</f>
        <v/>
      </c>
      <c r="E42" t="str">
        <f>IF(OR($C42="",IFERROR(MOD($A42,100)=0,TRUE)),"",IF($C42="諸油脂",VLOOKUP($A42,'使用不可　（諸油脂）'!$A:$F,6),VLOOKUP($A42,'コロナ交付金要綱　様式第３号（電力）'!$A:$F,6)))</f>
        <v/>
      </c>
      <c r="F42" t="str">
        <f>IF($D42="","",IF($B$7="既存",IF($C42="諸油脂",VLOOKUP(交付額!$A42,'使用不可　（諸油脂）'!$A:$B,2,FALSE),IF($C42="電力",VLOOKUP(交付額!$A42,'コロナ交付金要綱　様式第３号（電力）'!$A:$B,2,FALSE),"")),0))</f>
        <v/>
      </c>
      <c r="G42" s="59" t="str">
        <f t="shared" si="1"/>
        <v/>
      </c>
      <c r="H42" t="str">
        <f>IF($C42="","",IF(C42="諸油脂",IF(MOD($A42,100)=0,"",VLOOKUP($A42,'使用不可　（諸油脂）'!$A:$H,8)),IF(MOD($A42,100)=0,"",VLOOKUP($A42,'コロナ交付金要綱　様式第３号（電力）'!$A:$I,9))))</f>
        <v/>
      </c>
      <c r="I42" t="str" cm="1">
        <f t="array" ref="I42">IF(OR($C42&lt;&gt;"電力",IFERROR(MOD($A42,100)=0,TRUE)),"",INDEX('コロナ交付金要綱　様式第３号（電力）'!$A:$I,MATCH($A42,'コロナ交付金要綱　様式第３号（電力）'!$A:$A,0)+2,9))</f>
        <v/>
      </c>
      <c r="J42" t="str" cm="1">
        <f t="array" ref="J42">IF(OR($C42&lt;&gt;"電力",IFERROR(MOD($A42,100)=0,TRUE)),"",INDEX('コロナ交付金要綱　様式第３号（電力）'!$A:$I,MATCH($A42,'コロナ交付金要綱　様式第３号（電力）'!$A:$A,0)+3,9))</f>
        <v/>
      </c>
      <c r="K42" t="str" cm="1">
        <f t="array" ref="K42">IF(OR($C42&lt;&gt;"電力",IFERROR(MOD($A42,100)=0,TRUE)),"",INDEX('コロナ交付金要綱　様式第３号（電力）'!$A:$I,MATCH($A42,'コロナ交付金要綱　様式第３号（電力）'!$A:$A,0)+4,9))</f>
        <v/>
      </c>
      <c r="L42" t="str" cm="1">
        <f t="array" ref="L42">IF(OR($C42&lt;&gt;"電力",IFERROR(MOD($A42,100)=0,TRUE)),"",INDEX('コロナ交付金要綱　様式第３号（電力）'!$A:$I,MATCH($A42,'コロナ交付金要綱　様式第３号（電力）'!$A:$A,0)+5,9))</f>
        <v/>
      </c>
      <c r="M42" s="24" t="str" cm="1">
        <f t="array" ref="M42">IF($H42="","",IF($C42="諸油脂",$H42/INDEX(諸油脂_高騰率!$B$2:$F$12,MATCH($C$10,諸油脂_高騰率!$B$2:$B$12,0),MATCH($E42,諸油脂_高騰率!$B$3:$F$3,0)),$I42/INDEX(電力_高騰率!$B$3:$I$14,MATCH($B$10,電力_高騰率!$B$3:$B$14,0),MATCH($E42,電力_高騰率!$B$4:$F$4,0))+$J42/INDEX(電力_高騰率!$B$3:$I$14,MATCH($B$10,電力_高騰率!$B$3:$B$14,0),MATCH($E42,電力_高騰率!$B$4:$F$4,0)+3)+$K42/INDEX(電力_高騰率!$B$3:$I$14,MATCH($B$10,電力_高騰率!$B$3:$B$14,0),MATCH($E42,電力_高騰率!$B$4:$F$4,0)+3)+$L42/電力_高騰率!$D$23))</f>
        <v/>
      </c>
      <c r="N42" s="24" t="str">
        <f>IF($H42="","",IF($C42="諸油脂",0,$L42/電力_高騰率!$D$23))</f>
        <v/>
      </c>
      <c r="O42" s="24" t="str">
        <f t="shared" si="2"/>
        <v/>
      </c>
      <c r="P42" s="24"/>
    </row>
    <row r="43" spans="1:16" x14ac:dyDescent="0.45">
      <c r="A43" t="str">
        <f>IF(COUNTIF('使用不可　（諸油脂）'!$A:$A,$A42+1)+COUNTIF('コロナ交付金要綱　様式第３号（電力）'!$A:$A,$A42+1)=1,$A42+1,IF(MAX('使用不可　（諸油脂）'!$A:$A,'コロナ交付金要綱　様式第３号（電力）'!$A:$A)&gt;$A42,(INT(A42/100)+1)*100,""))</f>
        <v/>
      </c>
      <c r="B43" t="str">
        <f>IF($C43="","",IF(C43="諸油脂",IF(MOD($A43,100)=0,VLOOKUP($A43,'使用不可　（諸油脂）'!$A:$D,4),$B42),IF(MOD($A43,100)=0,VLOOKUP($A43,'コロナ交付金要綱　様式第３号（電力）'!$A:$D,4),$B42)))</f>
        <v/>
      </c>
      <c r="C43" t="str">
        <f>IF($A43="","",IF(COUNTIF('使用不可　（諸油脂）'!$A:$A,$A43)=1,"諸油脂",IF(COUNTIF('コロナ交付金要綱　様式第３号（電力）'!$A:$A,$A43)=1,"電力","")))</f>
        <v/>
      </c>
      <c r="D43" t="str">
        <f>IF(OR($A43="",IFERROR(MOD($A43,100),"")=0),"",IF($C43="諸油脂",VLOOKUP($A43,'使用不可　（諸油脂）'!$A:$C,3,FALSE),IF($C43="電力",VLOOKUP($A43,'コロナ交付金要綱　様式第３号（電力）'!$A:$C,3,FALSE),"")))</f>
        <v/>
      </c>
      <c r="E43" t="str">
        <f>IF(OR($C43="",IFERROR(MOD($A43,100)=0,TRUE)),"",IF($C43="諸油脂",VLOOKUP($A43,'使用不可　（諸油脂）'!$A:$F,6),VLOOKUP($A43,'コロナ交付金要綱　様式第３号（電力）'!$A:$F,6)))</f>
        <v/>
      </c>
      <c r="F43" t="str">
        <f>IF($D43="","",IF($B$7="既存",IF($C43="諸油脂",VLOOKUP(交付額!$A43,'使用不可　（諸油脂）'!$A:$B,2,FALSE),IF($C43="電力",VLOOKUP(交付額!$A43,'コロナ交付金要綱　様式第３号（電力）'!$A:$B,2,FALSE),"")),0))</f>
        <v/>
      </c>
      <c r="G43" s="59" t="str">
        <f t="shared" si="1"/>
        <v/>
      </c>
      <c r="H43" t="str">
        <f>IF($C43="","",IF(C43="諸油脂",IF(MOD($A43,100)=0,"",VLOOKUP($A43,'使用不可　（諸油脂）'!$A:$H,8)),IF(MOD($A43,100)=0,"",VLOOKUP($A43,'コロナ交付金要綱　様式第３号（電力）'!$A:$I,9))))</f>
        <v/>
      </c>
      <c r="I43" t="str" cm="1">
        <f t="array" ref="I43">IF(OR($C43&lt;&gt;"電力",IFERROR(MOD($A43,100)=0,TRUE)),"",INDEX('コロナ交付金要綱　様式第３号（電力）'!$A:$I,MATCH($A43,'コロナ交付金要綱　様式第３号（電力）'!$A:$A,0)+2,9))</f>
        <v/>
      </c>
      <c r="J43" t="str" cm="1">
        <f t="array" ref="J43">IF(OR($C43&lt;&gt;"電力",IFERROR(MOD($A43,100)=0,TRUE)),"",INDEX('コロナ交付金要綱　様式第３号（電力）'!$A:$I,MATCH($A43,'コロナ交付金要綱　様式第３号（電力）'!$A:$A,0)+3,9))</f>
        <v/>
      </c>
      <c r="K43" t="str" cm="1">
        <f t="array" ref="K43">IF(OR($C43&lt;&gt;"電力",IFERROR(MOD($A43,100)=0,TRUE)),"",INDEX('コロナ交付金要綱　様式第３号（電力）'!$A:$I,MATCH($A43,'コロナ交付金要綱　様式第３号（電力）'!$A:$A,0)+4,9))</f>
        <v/>
      </c>
      <c r="L43" t="str" cm="1">
        <f t="array" ref="L43">IF(OR($C43&lt;&gt;"電力",IFERROR(MOD($A43,100)=0,TRUE)),"",INDEX('コロナ交付金要綱　様式第３号（電力）'!$A:$I,MATCH($A43,'コロナ交付金要綱　様式第３号（電力）'!$A:$A,0)+5,9))</f>
        <v/>
      </c>
      <c r="M43" s="24" t="str" cm="1">
        <f t="array" ref="M43">IF($H43="","",IF($C43="諸油脂",$H43/INDEX(諸油脂_高騰率!$B$2:$F$12,MATCH($C$10,諸油脂_高騰率!$B$2:$B$12,0),MATCH($E43,諸油脂_高騰率!$B$3:$F$3,0)),$I43/INDEX(電力_高騰率!$B$3:$I$14,MATCH($B$10,電力_高騰率!$B$3:$B$14,0),MATCH($E43,電力_高騰率!$B$4:$F$4,0))+$J43/INDEX(電力_高騰率!$B$3:$I$14,MATCH($B$10,電力_高騰率!$B$3:$B$14,0),MATCH($E43,電力_高騰率!$B$4:$F$4,0)+3)+$K43/INDEX(電力_高騰率!$B$3:$I$14,MATCH($B$10,電力_高騰率!$B$3:$B$14,0),MATCH($E43,電力_高騰率!$B$4:$F$4,0)+3)+$L43/電力_高騰率!$D$23))</f>
        <v/>
      </c>
      <c r="N43" s="24" t="str">
        <f>IF($H43="","",IF($C43="諸油脂",0,$L43/電力_高騰率!$D$23))</f>
        <v/>
      </c>
      <c r="O43" s="24" t="str">
        <f t="shared" si="2"/>
        <v/>
      </c>
      <c r="P43" s="24"/>
    </row>
    <row r="44" spans="1:16" x14ac:dyDescent="0.45">
      <c r="A44" t="str">
        <f>IF(COUNTIF('使用不可　（諸油脂）'!$A:$A,$A43+1)+COUNTIF('コロナ交付金要綱　様式第３号（電力）'!$A:$A,$A43+1)=1,$A43+1,IF(MAX('使用不可　（諸油脂）'!$A:$A,'コロナ交付金要綱　様式第３号（電力）'!$A:$A)&gt;$A43,(INT(A43/100)+1)*100,""))</f>
        <v/>
      </c>
      <c r="B44" t="str">
        <f>IF($C44="","",IF(C44="諸油脂",IF(MOD($A44,100)=0,VLOOKUP($A44,'使用不可　（諸油脂）'!$A:$D,4),$B43),IF(MOD($A44,100)=0,VLOOKUP($A44,'コロナ交付金要綱　様式第３号（電力）'!$A:$D,4),$B43)))</f>
        <v/>
      </c>
      <c r="C44" t="str">
        <f>IF($A44="","",IF(COUNTIF('使用不可　（諸油脂）'!$A:$A,$A44)=1,"諸油脂",IF(COUNTIF('コロナ交付金要綱　様式第３号（電力）'!$A:$A,$A44)=1,"電力","")))</f>
        <v/>
      </c>
      <c r="D44" t="str">
        <f>IF(OR($A44="",IFERROR(MOD($A44,100),"")=0),"",IF($C44="諸油脂",VLOOKUP($A44,'使用不可　（諸油脂）'!$A:$C,3,FALSE),IF($C44="電力",VLOOKUP($A44,'コロナ交付金要綱　様式第３号（電力）'!$A:$C,3,FALSE),"")))</f>
        <v/>
      </c>
      <c r="E44" t="str">
        <f>IF(OR($C44="",IFERROR(MOD($A44,100)=0,TRUE)),"",IF($C44="諸油脂",VLOOKUP($A44,'使用不可　（諸油脂）'!$A:$F,6),VLOOKUP($A44,'コロナ交付金要綱　様式第３号（電力）'!$A:$F,6)))</f>
        <v/>
      </c>
      <c r="F44" t="str">
        <f>IF($D44="","",IF($B$7="既存",IF($C44="諸油脂",VLOOKUP(交付額!$A44,'使用不可　（諸油脂）'!$A:$B,2,FALSE),IF($C44="電力",VLOOKUP(交付額!$A44,'コロナ交付金要綱　様式第３号（電力）'!$A:$B,2,FALSE),"")),0))</f>
        <v/>
      </c>
      <c r="G44" s="59" t="str">
        <f t="shared" si="1"/>
        <v/>
      </c>
      <c r="H44" t="str">
        <f>IF($C44="","",IF(C44="諸油脂",IF(MOD($A44,100)=0,"",VLOOKUP($A44,'使用不可　（諸油脂）'!$A:$H,8)),IF(MOD($A44,100)=0,"",VLOOKUP($A44,'コロナ交付金要綱　様式第３号（電力）'!$A:$I,9))))</f>
        <v/>
      </c>
      <c r="I44" t="str" cm="1">
        <f t="array" ref="I44">IF(OR($C44&lt;&gt;"電力",IFERROR(MOD($A44,100)=0,TRUE)),"",INDEX('コロナ交付金要綱　様式第３号（電力）'!$A:$I,MATCH($A44,'コロナ交付金要綱　様式第３号（電力）'!$A:$A,0)+2,9))</f>
        <v/>
      </c>
      <c r="J44" t="str" cm="1">
        <f t="array" ref="J44">IF(OR($C44&lt;&gt;"電力",IFERROR(MOD($A44,100)=0,TRUE)),"",INDEX('コロナ交付金要綱　様式第３号（電力）'!$A:$I,MATCH($A44,'コロナ交付金要綱　様式第３号（電力）'!$A:$A,0)+3,9))</f>
        <v/>
      </c>
      <c r="K44" t="str" cm="1">
        <f t="array" ref="K44">IF(OR($C44&lt;&gt;"電力",IFERROR(MOD($A44,100)=0,TRUE)),"",INDEX('コロナ交付金要綱　様式第３号（電力）'!$A:$I,MATCH($A44,'コロナ交付金要綱　様式第３号（電力）'!$A:$A,0)+4,9))</f>
        <v/>
      </c>
      <c r="L44" t="str" cm="1">
        <f t="array" ref="L44">IF(OR($C44&lt;&gt;"電力",IFERROR(MOD($A44,100)=0,TRUE)),"",INDEX('コロナ交付金要綱　様式第３号（電力）'!$A:$I,MATCH($A44,'コロナ交付金要綱　様式第３号（電力）'!$A:$A,0)+5,9))</f>
        <v/>
      </c>
      <c r="M44" s="24" t="str" cm="1">
        <f t="array" ref="M44">IF($H44="","",IF($C44="諸油脂",$H44/INDEX(諸油脂_高騰率!$B$2:$F$12,MATCH($C$10,諸油脂_高騰率!$B$2:$B$12,0),MATCH($E44,諸油脂_高騰率!$B$3:$F$3,0)),$I44/INDEX(電力_高騰率!$B$3:$I$14,MATCH($B$10,電力_高騰率!$B$3:$B$14,0),MATCH($E44,電力_高騰率!$B$4:$F$4,0))+$J44/INDEX(電力_高騰率!$B$3:$I$14,MATCH($B$10,電力_高騰率!$B$3:$B$14,0),MATCH($E44,電力_高騰率!$B$4:$F$4,0)+3)+$K44/INDEX(電力_高騰率!$B$3:$I$14,MATCH($B$10,電力_高騰率!$B$3:$B$14,0),MATCH($E44,電力_高騰率!$B$4:$F$4,0)+3)+$L44/電力_高騰率!$D$23))</f>
        <v/>
      </c>
      <c r="N44" s="24" t="str">
        <f>IF($H44="","",IF($C44="諸油脂",0,$L44/電力_高騰率!$D$23))</f>
        <v/>
      </c>
      <c r="O44" s="24" t="str">
        <f t="shared" si="2"/>
        <v/>
      </c>
      <c r="P44" s="24"/>
    </row>
    <row r="45" spans="1:16" x14ac:dyDescent="0.45">
      <c r="A45" t="str">
        <f>IF(COUNTIF('使用不可　（諸油脂）'!$A:$A,$A44+1)+COUNTIF('コロナ交付金要綱　様式第３号（電力）'!$A:$A,$A44+1)=1,$A44+1,IF(MAX('使用不可　（諸油脂）'!$A:$A,'コロナ交付金要綱　様式第３号（電力）'!$A:$A)&gt;$A44,(INT(A44/100)+1)*100,""))</f>
        <v/>
      </c>
      <c r="B45" t="str">
        <f>IF($C45="","",IF(C45="諸油脂",IF(MOD($A45,100)=0,VLOOKUP($A45,'使用不可　（諸油脂）'!$A:$D,4),$B44),IF(MOD($A45,100)=0,VLOOKUP($A45,'コロナ交付金要綱　様式第３号（電力）'!$A:$D,4),$B44)))</f>
        <v/>
      </c>
      <c r="C45" t="str">
        <f>IF($A45="","",IF(COUNTIF('使用不可　（諸油脂）'!$A:$A,$A45)=1,"諸油脂",IF(COUNTIF('コロナ交付金要綱　様式第３号（電力）'!$A:$A,$A45)=1,"電力","")))</f>
        <v/>
      </c>
      <c r="D45" t="str">
        <f>IF(OR($A45="",IFERROR(MOD($A45,100),"")=0),"",IF($C45="諸油脂",VLOOKUP($A45,'使用不可　（諸油脂）'!$A:$C,3,FALSE),IF($C45="電力",VLOOKUP($A45,'コロナ交付金要綱　様式第３号（電力）'!$A:$C,3,FALSE),"")))</f>
        <v/>
      </c>
      <c r="E45" t="str">
        <f>IF(OR($C45="",IFERROR(MOD($A45,100)=0,TRUE)),"",IF($C45="諸油脂",VLOOKUP($A45,'使用不可　（諸油脂）'!$A:$F,6),VLOOKUP($A45,'コロナ交付金要綱　様式第３号（電力）'!$A:$F,6)))</f>
        <v/>
      </c>
      <c r="F45" t="str">
        <f>IF($D45="","",IF($B$7="既存",IF($C45="諸油脂",VLOOKUP(交付額!$A45,'使用不可　（諸油脂）'!$A:$B,2,FALSE),IF($C45="電力",VLOOKUP(交付額!$A45,'コロナ交付金要綱　様式第３号（電力）'!$A:$B,2,FALSE),"")),0))</f>
        <v/>
      </c>
      <c r="G45" s="59" t="str">
        <f t="shared" si="1"/>
        <v/>
      </c>
      <c r="H45" t="str">
        <f>IF($C45="","",IF(C45="諸油脂",IF(MOD($A45,100)=0,"",VLOOKUP($A45,'使用不可　（諸油脂）'!$A:$H,8)),IF(MOD($A45,100)=0,"",VLOOKUP($A45,'コロナ交付金要綱　様式第３号（電力）'!$A:$I,9))))</f>
        <v/>
      </c>
      <c r="I45" t="str" cm="1">
        <f t="array" ref="I45">IF(OR($C45&lt;&gt;"電力",IFERROR(MOD($A45,100)=0,TRUE)),"",INDEX('コロナ交付金要綱　様式第３号（電力）'!$A:$I,MATCH($A45,'コロナ交付金要綱　様式第３号（電力）'!$A:$A,0)+2,9))</f>
        <v/>
      </c>
      <c r="J45" t="str" cm="1">
        <f t="array" ref="J45">IF(OR($C45&lt;&gt;"電力",IFERROR(MOD($A45,100)=0,TRUE)),"",INDEX('コロナ交付金要綱　様式第３号（電力）'!$A:$I,MATCH($A45,'コロナ交付金要綱　様式第３号（電力）'!$A:$A,0)+3,9))</f>
        <v/>
      </c>
      <c r="K45" t="str" cm="1">
        <f t="array" ref="K45">IF(OR($C45&lt;&gt;"電力",IFERROR(MOD($A45,100)=0,TRUE)),"",INDEX('コロナ交付金要綱　様式第３号（電力）'!$A:$I,MATCH($A45,'コロナ交付金要綱　様式第３号（電力）'!$A:$A,0)+4,9))</f>
        <v/>
      </c>
      <c r="L45" t="str" cm="1">
        <f t="array" ref="L45">IF(OR($C45&lt;&gt;"電力",IFERROR(MOD($A45,100)=0,TRUE)),"",INDEX('コロナ交付金要綱　様式第３号（電力）'!$A:$I,MATCH($A45,'コロナ交付金要綱　様式第３号（電力）'!$A:$A,0)+5,9))</f>
        <v/>
      </c>
      <c r="M45" s="24" t="str" cm="1">
        <f t="array" ref="M45">IF($H45="","",IF($C45="諸油脂",$H45/INDEX(諸油脂_高騰率!$B$2:$F$12,MATCH($C$10,諸油脂_高騰率!$B$2:$B$12,0),MATCH($E45,諸油脂_高騰率!$B$3:$F$3,0)),$I45/INDEX(電力_高騰率!$B$3:$I$14,MATCH($B$10,電力_高騰率!$B$3:$B$14,0),MATCH($E45,電力_高騰率!$B$4:$F$4,0))+$J45/INDEX(電力_高騰率!$B$3:$I$14,MATCH($B$10,電力_高騰率!$B$3:$B$14,0),MATCH($E45,電力_高騰率!$B$4:$F$4,0)+3)+$K45/INDEX(電力_高騰率!$B$3:$I$14,MATCH($B$10,電力_高騰率!$B$3:$B$14,0),MATCH($E45,電力_高騰率!$B$4:$F$4,0)+3)+$L45/電力_高騰率!$D$23))</f>
        <v/>
      </c>
      <c r="N45" s="24" t="str">
        <f>IF($H45="","",IF($C45="諸油脂",0,$L45/電力_高騰率!$D$23))</f>
        <v/>
      </c>
      <c r="O45" s="24" t="str">
        <f t="shared" si="2"/>
        <v/>
      </c>
      <c r="P45" s="24"/>
    </row>
    <row r="46" spans="1:16" x14ac:dyDescent="0.45">
      <c r="A46" t="str">
        <f>IF(COUNTIF('使用不可　（諸油脂）'!$A:$A,$A45+1)+COUNTIF('コロナ交付金要綱　様式第３号（電力）'!$A:$A,$A45+1)=1,$A45+1,IF(MAX('使用不可　（諸油脂）'!$A:$A,'コロナ交付金要綱　様式第３号（電力）'!$A:$A)&gt;$A45,(INT(A45/100)+1)*100,""))</f>
        <v/>
      </c>
      <c r="B46" t="str">
        <f>IF($C46="","",IF(C46="諸油脂",IF(MOD($A46,100)=0,VLOOKUP($A46,'使用不可　（諸油脂）'!$A:$D,4),$B45),IF(MOD($A46,100)=0,VLOOKUP($A46,'コロナ交付金要綱　様式第３号（電力）'!$A:$D,4),$B45)))</f>
        <v/>
      </c>
      <c r="C46" t="str">
        <f>IF($A46="","",IF(COUNTIF('使用不可　（諸油脂）'!$A:$A,$A46)=1,"諸油脂",IF(COUNTIF('コロナ交付金要綱　様式第３号（電力）'!$A:$A,$A46)=1,"電力","")))</f>
        <v/>
      </c>
      <c r="D46" t="str">
        <f>IF(OR($A46="",IFERROR(MOD($A46,100),"")=0),"",IF($C46="諸油脂",VLOOKUP($A46,'使用不可　（諸油脂）'!$A:$C,3,FALSE),IF($C46="電力",VLOOKUP($A46,'コロナ交付金要綱　様式第３号（電力）'!$A:$C,3,FALSE),"")))</f>
        <v/>
      </c>
      <c r="E46" t="str">
        <f>IF(OR($C46="",IFERROR(MOD($A46,100)=0,TRUE)),"",IF($C46="諸油脂",VLOOKUP($A46,'使用不可　（諸油脂）'!$A:$F,6),VLOOKUP($A46,'コロナ交付金要綱　様式第３号（電力）'!$A:$F,6)))</f>
        <v/>
      </c>
      <c r="F46" t="str">
        <f>IF($D46="","",IF($B$7="既存",IF($C46="諸油脂",VLOOKUP(交付額!$A46,'使用不可　（諸油脂）'!$A:$B,2,FALSE),IF($C46="電力",VLOOKUP(交付額!$A46,'コロナ交付金要綱　様式第３号（電力）'!$A:$B,2,FALSE),"")),0))</f>
        <v/>
      </c>
      <c r="G46" s="59" t="str">
        <f t="shared" si="1"/>
        <v/>
      </c>
      <c r="H46" t="str">
        <f>IF($C46="","",IF(C46="諸油脂",IF(MOD($A46,100)=0,"",VLOOKUP($A46,'使用不可　（諸油脂）'!$A:$H,8)),IF(MOD($A46,100)=0,"",VLOOKUP($A46,'コロナ交付金要綱　様式第３号（電力）'!$A:$I,9))))</f>
        <v/>
      </c>
      <c r="I46" t="str" cm="1">
        <f t="array" ref="I46">IF(OR($C46&lt;&gt;"電力",IFERROR(MOD($A46,100)=0,TRUE)),"",INDEX('コロナ交付金要綱　様式第３号（電力）'!$A:$I,MATCH($A46,'コロナ交付金要綱　様式第３号（電力）'!$A:$A,0)+2,9))</f>
        <v/>
      </c>
      <c r="J46" t="str" cm="1">
        <f t="array" ref="J46">IF(OR($C46&lt;&gt;"電力",IFERROR(MOD($A46,100)=0,TRUE)),"",INDEX('コロナ交付金要綱　様式第３号（電力）'!$A:$I,MATCH($A46,'コロナ交付金要綱　様式第３号（電力）'!$A:$A,0)+3,9))</f>
        <v/>
      </c>
      <c r="K46" t="str" cm="1">
        <f t="array" ref="K46">IF(OR($C46&lt;&gt;"電力",IFERROR(MOD($A46,100)=0,TRUE)),"",INDEX('コロナ交付金要綱　様式第３号（電力）'!$A:$I,MATCH($A46,'コロナ交付金要綱　様式第３号（電力）'!$A:$A,0)+4,9))</f>
        <v/>
      </c>
      <c r="L46" t="str" cm="1">
        <f t="array" ref="L46">IF(OR($C46&lt;&gt;"電力",IFERROR(MOD($A46,100)=0,TRUE)),"",INDEX('コロナ交付金要綱　様式第３号（電力）'!$A:$I,MATCH($A46,'コロナ交付金要綱　様式第３号（電力）'!$A:$A,0)+5,9))</f>
        <v/>
      </c>
      <c r="M46" s="24" t="str" cm="1">
        <f t="array" ref="M46">IF($H46="","",IF($C46="諸油脂",$H46/INDEX(諸油脂_高騰率!$B$2:$F$12,MATCH($C$10,諸油脂_高騰率!$B$2:$B$12,0),MATCH($E46,諸油脂_高騰率!$B$3:$F$3,0)),$I46/INDEX(電力_高騰率!$B$3:$I$14,MATCH($B$10,電力_高騰率!$B$3:$B$14,0),MATCH($E46,電力_高騰率!$B$4:$F$4,0))+$J46/INDEX(電力_高騰率!$B$3:$I$14,MATCH($B$10,電力_高騰率!$B$3:$B$14,0),MATCH($E46,電力_高騰率!$B$4:$F$4,0)+3)+$K46/INDEX(電力_高騰率!$B$3:$I$14,MATCH($B$10,電力_高騰率!$B$3:$B$14,0),MATCH($E46,電力_高騰率!$B$4:$F$4,0)+3)+$L46/電力_高騰率!$D$23))</f>
        <v/>
      </c>
      <c r="N46" s="24" t="str">
        <f>IF($H46="","",IF($C46="諸油脂",0,$L46/電力_高騰率!$D$23))</f>
        <v/>
      </c>
      <c r="O46" s="24" t="str">
        <f t="shared" si="2"/>
        <v/>
      </c>
      <c r="P46" s="24"/>
    </row>
    <row r="47" spans="1:16" x14ac:dyDescent="0.45">
      <c r="A47" t="str">
        <f>IF(COUNTIF('使用不可　（諸油脂）'!$A:$A,$A46+1)+COUNTIF('コロナ交付金要綱　様式第３号（電力）'!$A:$A,$A46+1)=1,$A46+1,IF(MAX('使用不可　（諸油脂）'!$A:$A,'コロナ交付金要綱　様式第３号（電力）'!$A:$A)&gt;$A46,(INT(A46/100)+1)*100,""))</f>
        <v/>
      </c>
      <c r="B47" t="str">
        <f>IF($C47="","",IF(C47="諸油脂",IF(MOD($A47,100)=0,VLOOKUP($A47,'使用不可　（諸油脂）'!$A:$D,4),$B46),IF(MOD($A47,100)=0,VLOOKUP($A47,'コロナ交付金要綱　様式第３号（電力）'!$A:$D,4),$B46)))</f>
        <v/>
      </c>
      <c r="C47" t="str">
        <f>IF($A47="","",IF(COUNTIF('使用不可　（諸油脂）'!$A:$A,$A47)=1,"諸油脂",IF(COUNTIF('コロナ交付金要綱　様式第３号（電力）'!$A:$A,$A47)=1,"電力","")))</f>
        <v/>
      </c>
      <c r="D47" t="str">
        <f>IF(OR($A47="",IFERROR(MOD($A47,100),"")=0),"",IF($C47="諸油脂",VLOOKUP($A47,'使用不可　（諸油脂）'!$A:$C,3,FALSE),IF($C47="電力",VLOOKUP($A47,'コロナ交付金要綱　様式第３号（電力）'!$A:$C,3,FALSE),"")))</f>
        <v/>
      </c>
      <c r="E47" t="str">
        <f>IF(OR($C47="",IFERROR(MOD($A47,100)=0,TRUE)),"",IF($C47="諸油脂",VLOOKUP($A47,'使用不可　（諸油脂）'!$A:$F,6),VLOOKUP($A47,'コロナ交付金要綱　様式第３号（電力）'!$A:$F,6)))</f>
        <v/>
      </c>
      <c r="F47" t="str">
        <f>IF($D47="","",IF($B$7="既存",IF($C47="諸油脂",VLOOKUP(交付額!$A47,'使用不可　（諸油脂）'!$A:$B,2,FALSE),IF($C47="電力",VLOOKUP(交付額!$A47,'コロナ交付金要綱　様式第３号（電力）'!$A:$B,2,FALSE),"")),0))</f>
        <v/>
      </c>
      <c r="G47" s="59" t="str">
        <f t="shared" si="1"/>
        <v/>
      </c>
      <c r="H47" t="str">
        <f>IF($C47="","",IF(C47="諸油脂",IF(MOD($A47,100)=0,"",VLOOKUP($A47,'使用不可　（諸油脂）'!$A:$H,8)),IF(MOD($A47,100)=0,"",VLOOKUP($A47,'コロナ交付金要綱　様式第３号（電力）'!$A:$I,9))))</f>
        <v/>
      </c>
      <c r="I47" t="str" cm="1">
        <f t="array" ref="I47">IF(OR($C47&lt;&gt;"電力",IFERROR(MOD($A47,100)=0,TRUE)),"",INDEX('コロナ交付金要綱　様式第３号（電力）'!$A:$I,MATCH($A47,'コロナ交付金要綱　様式第３号（電力）'!$A:$A,0)+2,9))</f>
        <v/>
      </c>
      <c r="J47" t="str" cm="1">
        <f t="array" ref="J47">IF(OR($C47&lt;&gt;"電力",IFERROR(MOD($A47,100)=0,TRUE)),"",INDEX('コロナ交付金要綱　様式第３号（電力）'!$A:$I,MATCH($A47,'コロナ交付金要綱　様式第３号（電力）'!$A:$A,0)+3,9))</f>
        <v/>
      </c>
      <c r="K47" t="str" cm="1">
        <f t="array" ref="K47">IF(OR($C47&lt;&gt;"電力",IFERROR(MOD($A47,100)=0,TRUE)),"",INDEX('コロナ交付金要綱　様式第３号（電力）'!$A:$I,MATCH($A47,'コロナ交付金要綱　様式第３号（電力）'!$A:$A,0)+4,9))</f>
        <v/>
      </c>
      <c r="L47" t="str" cm="1">
        <f t="array" ref="L47">IF(OR($C47&lt;&gt;"電力",IFERROR(MOD($A47,100)=0,TRUE)),"",INDEX('コロナ交付金要綱　様式第３号（電力）'!$A:$I,MATCH($A47,'コロナ交付金要綱　様式第３号（電力）'!$A:$A,0)+5,9))</f>
        <v/>
      </c>
      <c r="M47" s="24" t="str" cm="1">
        <f t="array" ref="M47">IF($H47="","",IF($C47="諸油脂",$H47/INDEX(諸油脂_高騰率!$B$2:$F$12,MATCH($C$10,諸油脂_高騰率!$B$2:$B$12,0),MATCH($E47,諸油脂_高騰率!$B$3:$F$3,0)),$I47/INDEX(電力_高騰率!$B$3:$I$14,MATCH($B$10,電力_高騰率!$B$3:$B$14,0),MATCH($E47,電力_高騰率!$B$4:$F$4,0))+$J47/INDEX(電力_高騰率!$B$3:$I$14,MATCH($B$10,電力_高騰率!$B$3:$B$14,0),MATCH($E47,電力_高騰率!$B$4:$F$4,0)+3)+$K47/INDEX(電力_高騰率!$B$3:$I$14,MATCH($B$10,電力_高騰率!$B$3:$B$14,0),MATCH($E47,電力_高騰率!$B$4:$F$4,0)+3)+$L47/電力_高騰率!$D$23))</f>
        <v/>
      </c>
      <c r="N47" s="24" t="str">
        <f>IF($H47="","",IF($C47="諸油脂",0,$L47/電力_高騰率!$D$23))</f>
        <v/>
      </c>
      <c r="O47" s="24" t="str">
        <f t="shared" si="2"/>
        <v/>
      </c>
      <c r="P47" s="24"/>
    </row>
    <row r="48" spans="1:16" x14ac:dyDescent="0.45">
      <c r="A48" t="str">
        <f>IF(COUNTIF('使用不可　（諸油脂）'!$A:$A,$A47+1)+COUNTIF('コロナ交付金要綱　様式第３号（電力）'!$A:$A,$A47+1)=1,$A47+1,IF(MAX('使用不可　（諸油脂）'!$A:$A,'コロナ交付金要綱　様式第３号（電力）'!$A:$A)&gt;$A47,(INT(A47/100)+1)*100,""))</f>
        <v/>
      </c>
      <c r="B48" t="str">
        <f>IF($C48="","",IF(C48="諸油脂",IF(MOD($A48,100)=0,VLOOKUP($A48,'使用不可　（諸油脂）'!$A:$D,4),$B47),IF(MOD($A48,100)=0,VLOOKUP($A48,'コロナ交付金要綱　様式第３号（電力）'!$A:$D,4),$B47)))</f>
        <v/>
      </c>
      <c r="C48" t="str">
        <f>IF($A48="","",IF(COUNTIF('使用不可　（諸油脂）'!$A:$A,$A48)=1,"諸油脂",IF(COUNTIF('コロナ交付金要綱　様式第３号（電力）'!$A:$A,$A48)=1,"電力","")))</f>
        <v/>
      </c>
      <c r="D48" t="str">
        <f>IF(OR($A48="",IFERROR(MOD($A48,100),"")=0),"",IF($C48="諸油脂",VLOOKUP($A48,'使用不可　（諸油脂）'!$A:$C,3,FALSE),IF($C48="電力",VLOOKUP($A48,'コロナ交付金要綱　様式第３号（電力）'!$A:$C,3,FALSE),"")))</f>
        <v/>
      </c>
      <c r="E48" t="str">
        <f>IF(OR($C48="",IFERROR(MOD($A48,100)=0,TRUE)),"",IF($C48="諸油脂",VLOOKUP($A48,'使用不可　（諸油脂）'!$A:$F,6),VLOOKUP($A48,'コロナ交付金要綱　様式第３号（電力）'!$A:$F,6)))</f>
        <v/>
      </c>
      <c r="F48" t="str">
        <f>IF($D48="","",IF($B$7="既存",IF($C48="諸油脂",VLOOKUP(交付額!$A48,'使用不可　（諸油脂）'!$A:$B,2,FALSE),IF($C48="電力",VLOOKUP(交付額!$A48,'コロナ交付金要綱　様式第３号（電力）'!$A:$B,2,FALSE),"")),0))</f>
        <v/>
      </c>
      <c r="G48" s="59" t="str">
        <f t="shared" si="1"/>
        <v/>
      </c>
      <c r="H48" t="str">
        <f>IF($C48="","",IF(C48="諸油脂",IF(MOD($A48,100)=0,"",VLOOKUP($A48,'使用不可　（諸油脂）'!$A:$H,8)),IF(MOD($A48,100)=0,"",VLOOKUP($A48,'コロナ交付金要綱　様式第３号（電力）'!$A:$I,9))))</f>
        <v/>
      </c>
      <c r="I48" t="str" cm="1">
        <f t="array" ref="I48">IF(OR($C48&lt;&gt;"電力",IFERROR(MOD($A48,100)=0,TRUE)),"",INDEX('コロナ交付金要綱　様式第３号（電力）'!$A:$I,MATCH($A48,'コロナ交付金要綱　様式第３号（電力）'!$A:$A,0)+2,9))</f>
        <v/>
      </c>
      <c r="J48" t="str" cm="1">
        <f t="array" ref="J48">IF(OR($C48&lt;&gt;"電力",IFERROR(MOD($A48,100)=0,TRUE)),"",INDEX('コロナ交付金要綱　様式第３号（電力）'!$A:$I,MATCH($A48,'コロナ交付金要綱　様式第３号（電力）'!$A:$A,0)+3,9))</f>
        <v/>
      </c>
      <c r="K48" t="str" cm="1">
        <f t="array" ref="K48">IF(OR($C48&lt;&gt;"電力",IFERROR(MOD($A48,100)=0,TRUE)),"",INDEX('コロナ交付金要綱　様式第３号（電力）'!$A:$I,MATCH($A48,'コロナ交付金要綱　様式第３号（電力）'!$A:$A,0)+4,9))</f>
        <v/>
      </c>
      <c r="L48" t="str" cm="1">
        <f t="array" ref="L48">IF(OR($C48&lt;&gt;"電力",IFERROR(MOD($A48,100)=0,TRUE)),"",INDEX('コロナ交付金要綱　様式第３号（電力）'!$A:$I,MATCH($A48,'コロナ交付金要綱　様式第３号（電力）'!$A:$A,0)+5,9))</f>
        <v/>
      </c>
      <c r="M48" s="24" t="str" cm="1">
        <f t="array" ref="M48">IF($H48="","",IF($C48="諸油脂",$H48/INDEX(諸油脂_高騰率!$B$2:$F$12,MATCH($C$10,諸油脂_高騰率!$B$2:$B$12,0),MATCH($E48,諸油脂_高騰率!$B$3:$F$3,0)),$I48/INDEX(電力_高騰率!$B$3:$I$14,MATCH($B$10,電力_高騰率!$B$3:$B$14,0),MATCH($E48,電力_高騰率!$B$4:$F$4,0))+$J48/INDEX(電力_高騰率!$B$3:$I$14,MATCH($B$10,電力_高騰率!$B$3:$B$14,0),MATCH($E48,電力_高騰率!$B$4:$F$4,0)+3)+$K48/INDEX(電力_高騰率!$B$3:$I$14,MATCH($B$10,電力_高騰率!$B$3:$B$14,0),MATCH($E48,電力_高騰率!$B$4:$F$4,0)+3)+$L48/電力_高騰率!$D$23))</f>
        <v/>
      </c>
      <c r="N48" s="24" t="str">
        <f>IF($H48="","",IF($C48="諸油脂",0,$L48/電力_高騰率!$D$23))</f>
        <v/>
      </c>
      <c r="O48" s="24" t="str">
        <f t="shared" si="2"/>
        <v/>
      </c>
      <c r="P48" s="24"/>
    </row>
    <row r="49" spans="1:16" x14ac:dyDescent="0.45">
      <c r="A49" t="str">
        <f>IF(COUNTIF('使用不可　（諸油脂）'!$A:$A,$A48+1)+COUNTIF('コロナ交付金要綱　様式第３号（電力）'!$A:$A,$A48+1)=1,$A48+1,IF(MAX('使用不可　（諸油脂）'!$A:$A,'コロナ交付金要綱　様式第３号（電力）'!$A:$A)&gt;$A48,(INT(A48/100)+1)*100,""))</f>
        <v/>
      </c>
      <c r="B49" t="str">
        <f>IF($C49="","",IF(C49="諸油脂",IF(MOD($A49,100)=0,VLOOKUP($A49,'使用不可　（諸油脂）'!$A:$D,4),$B48),IF(MOD($A49,100)=0,VLOOKUP($A49,'コロナ交付金要綱　様式第３号（電力）'!$A:$D,4),$B48)))</f>
        <v/>
      </c>
      <c r="C49" t="str">
        <f>IF($A49="","",IF(COUNTIF('使用不可　（諸油脂）'!$A:$A,$A49)=1,"諸油脂",IF(COUNTIF('コロナ交付金要綱　様式第３号（電力）'!$A:$A,$A49)=1,"電力","")))</f>
        <v/>
      </c>
      <c r="D49" t="str">
        <f>IF(OR($A49="",IFERROR(MOD($A49,100),"")=0),"",IF($C49="諸油脂",VLOOKUP($A49,'使用不可　（諸油脂）'!$A:$C,3,FALSE),IF($C49="電力",VLOOKUP($A49,'コロナ交付金要綱　様式第３号（電力）'!$A:$C,3,FALSE),"")))</f>
        <v/>
      </c>
      <c r="E49" t="str">
        <f>IF(OR($C49="",IFERROR(MOD($A49,100)=0,TRUE)),"",IF($C49="諸油脂",VLOOKUP($A49,'使用不可　（諸油脂）'!$A:$F,6),VLOOKUP($A49,'コロナ交付金要綱　様式第３号（電力）'!$A:$F,6)))</f>
        <v/>
      </c>
      <c r="F49" t="str">
        <f>IF($D49="","",IF($B$7="既存",IF($C49="諸油脂",VLOOKUP(交付額!$A49,'使用不可　（諸油脂）'!$A:$B,2,FALSE),IF($C49="電力",VLOOKUP(交付額!$A49,'コロナ交付金要綱　様式第３号（電力）'!$A:$B,2,FALSE),"")),0))</f>
        <v/>
      </c>
      <c r="G49" s="59" t="str">
        <f t="shared" si="1"/>
        <v/>
      </c>
      <c r="H49" t="str">
        <f>IF($C49="","",IF(C49="諸油脂",IF(MOD($A49,100)=0,"",VLOOKUP($A49,'使用不可　（諸油脂）'!$A:$H,8)),IF(MOD($A49,100)=0,"",VLOOKUP($A49,'コロナ交付金要綱　様式第３号（電力）'!$A:$I,9))))</f>
        <v/>
      </c>
      <c r="I49" t="str" cm="1">
        <f t="array" ref="I49">IF(OR($C49&lt;&gt;"電力",IFERROR(MOD($A49,100)=0,TRUE)),"",INDEX('コロナ交付金要綱　様式第３号（電力）'!$A:$I,MATCH($A49,'コロナ交付金要綱　様式第３号（電力）'!$A:$A,0)+2,9))</f>
        <v/>
      </c>
      <c r="J49" t="str" cm="1">
        <f t="array" ref="J49">IF(OR($C49&lt;&gt;"電力",IFERROR(MOD($A49,100)=0,TRUE)),"",INDEX('コロナ交付金要綱　様式第３号（電力）'!$A:$I,MATCH($A49,'コロナ交付金要綱　様式第３号（電力）'!$A:$A,0)+3,9))</f>
        <v/>
      </c>
      <c r="K49" t="str" cm="1">
        <f t="array" ref="K49">IF(OR($C49&lt;&gt;"電力",IFERROR(MOD($A49,100)=0,TRUE)),"",INDEX('コロナ交付金要綱　様式第３号（電力）'!$A:$I,MATCH($A49,'コロナ交付金要綱　様式第３号（電力）'!$A:$A,0)+4,9))</f>
        <v/>
      </c>
      <c r="L49" t="str" cm="1">
        <f t="array" ref="L49">IF(OR($C49&lt;&gt;"電力",IFERROR(MOD($A49,100)=0,TRUE)),"",INDEX('コロナ交付金要綱　様式第３号（電力）'!$A:$I,MATCH($A49,'コロナ交付金要綱　様式第３号（電力）'!$A:$A,0)+5,9))</f>
        <v/>
      </c>
      <c r="M49" s="24" t="str" cm="1">
        <f t="array" ref="M49">IF($H49="","",IF($C49="諸油脂",$H49/INDEX(諸油脂_高騰率!$B$2:$F$12,MATCH($C$10,諸油脂_高騰率!$B$2:$B$12,0),MATCH($E49,諸油脂_高騰率!$B$3:$F$3,0)),$I49/INDEX(電力_高騰率!$B$3:$I$14,MATCH($B$10,電力_高騰率!$B$3:$B$14,0),MATCH($E49,電力_高騰率!$B$4:$F$4,0))+$J49/INDEX(電力_高騰率!$B$3:$I$14,MATCH($B$10,電力_高騰率!$B$3:$B$14,0),MATCH($E49,電力_高騰率!$B$4:$F$4,0)+3)+$K49/INDEX(電力_高騰率!$B$3:$I$14,MATCH($B$10,電力_高騰率!$B$3:$B$14,0),MATCH($E49,電力_高騰率!$B$4:$F$4,0)+3)+$L49/電力_高騰率!$D$23))</f>
        <v/>
      </c>
      <c r="N49" s="24" t="str">
        <f>IF($H49="","",IF($C49="諸油脂",0,$L49/電力_高騰率!$D$23))</f>
        <v/>
      </c>
      <c r="O49" s="24" t="str">
        <f t="shared" si="2"/>
        <v/>
      </c>
      <c r="P49" s="24"/>
    </row>
    <row r="50" spans="1:16" x14ac:dyDescent="0.45">
      <c r="A50" t="str">
        <f>IF(COUNTIF('使用不可　（諸油脂）'!$A:$A,$A49+1)+COUNTIF('コロナ交付金要綱　様式第３号（電力）'!$A:$A,$A49+1)=1,$A49+1,IF(MAX('使用不可　（諸油脂）'!$A:$A,'コロナ交付金要綱　様式第３号（電力）'!$A:$A)&gt;$A49,(INT(A49/100)+1)*100,""))</f>
        <v/>
      </c>
      <c r="B50" t="str">
        <f>IF($C50="","",IF(C50="諸油脂",IF(MOD($A50,100)=0,VLOOKUP($A50,'使用不可　（諸油脂）'!$A:$D,4),$B49),IF(MOD($A50,100)=0,VLOOKUP($A50,'コロナ交付金要綱　様式第３号（電力）'!$A:$D,4),$B49)))</f>
        <v/>
      </c>
      <c r="C50" t="str">
        <f>IF($A50="","",IF(COUNTIF('使用不可　（諸油脂）'!$A:$A,$A50)=1,"諸油脂",IF(COUNTIF('コロナ交付金要綱　様式第３号（電力）'!$A:$A,$A50)=1,"電力","")))</f>
        <v/>
      </c>
      <c r="D50" t="str">
        <f>IF(OR($A50="",IFERROR(MOD($A50,100),"")=0),"",IF($C50="諸油脂",VLOOKUP($A50,'使用不可　（諸油脂）'!$A:$C,3,FALSE),IF($C50="電力",VLOOKUP($A50,'コロナ交付金要綱　様式第３号（電力）'!$A:$C,3,FALSE),"")))</f>
        <v/>
      </c>
      <c r="E50" t="str">
        <f>IF(OR($C50="",IFERROR(MOD($A50,100)=0,TRUE)),"",IF($C50="諸油脂",VLOOKUP($A50,'使用不可　（諸油脂）'!$A:$F,6),VLOOKUP($A50,'コロナ交付金要綱　様式第３号（電力）'!$A:$F,6)))</f>
        <v/>
      </c>
      <c r="F50" t="str">
        <f>IF($D50="","",IF($B$7="既存",IF($C50="諸油脂",VLOOKUP(交付額!$A50,'使用不可　（諸油脂）'!$A:$B,2,FALSE),IF($C50="電力",VLOOKUP(交付額!$A50,'コロナ交付金要綱　様式第３号（電力）'!$A:$B,2,FALSE),"")),0))</f>
        <v/>
      </c>
      <c r="G50" s="59" t="str">
        <f t="shared" si="1"/>
        <v/>
      </c>
      <c r="H50" t="str">
        <f>IF($C50="","",IF(C50="諸油脂",IF(MOD($A50,100)=0,"",VLOOKUP($A50,'使用不可　（諸油脂）'!$A:$H,8)),IF(MOD($A50,100)=0,"",VLOOKUP($A50,'コロナ交付金要綱　様式第３号（電力）'!$A:$I,9))))</f>
        <v/>
      </c>
      <c r="I50" t="str" cm="1">
        <f t="array" ref="I50">IF(OR($C50&lt;&gt;"電力",IFERROR(MOD($A50,100)=0,TRUE)),"",INDEX('コロナ交付金要綱　様式第３号（電力）'!$A:$I,MATCH($A50,'コロナ交付金要綱　様式第３号（電力）'!$A:$A,0)+2,9))</f>
        <v/>
      </c>
      <c r="J50" t="str" cm="1">
        <f t="array" ref="J50">IF(OR($C50&lt;&gt;"電力",IFERROR(MOD($A50,100)=0,TRUE)),"",INDEX('コロナ交付金要綱　様式第３号（電力）'!$A:$I,MATCH($A50,'コロナ交付金要綱　様式第３号（電力）'!$A:$A,0)+3,9))</f>
        <v/>
      </c>
      <c r="K50" t="str" cm="1">
        <f t="array" ref="K50">IF(OR($C50&lt;&gt;"電力",IFERROR(MOD($A50,100)=0,TRUE)),"",INDEX('コロナ交付金要綱　様式第３号（電力）'!$A:$I,MATCH($A50,'コロナ交付金要綱　様式第３号（電力）'!$A:$A,0)+4,9))</f>
        <v/>
      </c>
      <c r="L50" t="str" cm="1">
        <f t="array" ref="L50">IF(OR($C50&lt;&gt;"電力",IFERROR(MOD($A50,100)=0,TRUE)),"",INDEX('コロナ交付金要綱　様式第３号（電力）'!$A:$I,MATCH($A50,'コロナ交付金要綱　様式第３号（電力）'!$A:$A,0)+5,9))</f>
        <v/>
      </c>
      <c r="M50" s="24" t="str" cm="1">
        <f t="array" ref="M50">IF($H50="","",IF($C50="諸油脂",$H50/INDEX(諸油脂_高騰率!$B$2:$F$12,MATCH($C$10,諸油脂_高騰率!$B$2:$B$12,0),MATCH($E50,諸油脂_高騰率!$B$3:$F$3,0)),$I50/INDEX(電力_高騰率!$B$3:$I$14,MATCH($B$10,電力_高騰率!$B$3:$B$14,0),MATCH($E50,電力_高騰率!$B$4:$F$4,0))+$J50/INDEX(電力_高騰率!$B$3:$I$14,MATCH($B$10,電力_高騰率!$B$3:$B$14,0),MATCH($E50,電力_高騰率!$B$4:$F$4,0)+3)+$K50/INDEX(電力_高騰率!$B$3:$I$14,MATCH($B$10,電力_高騰率!$B$3:$B$14,0),MATCH($E50,電力_高騰率!$B$4:$F$4,0)+3)+$L50/電力_高騰率!$D$23))</f>
        <v/>
      </c>
      <c r="N50" s="24" t="str">
        <f>IF($H50="","",IF($C50="諸油脂",0,$L50/電力_高騰率!$D$23))</f>
        <v/>
      </c>
      <c r="O50" s="24" t="str">
        <f t="shared" si="2"/>
        <v/>
      </c>
      <c r="P50" s="24"/>
    </row>
    <row r="51" spans="1:16" x14ac:dyDescent="0.45">
      <c r="A51" t="str">
        <f>IF(COUNTIF('使用不可　（諸油脂）'!$A:$A,$A50+1)+COUNTIF('コロナ交付金要綱　様式第３号（電力）'!$A:$A,$A50+1)=1,$A50+1,IF(MAX('使用不可　（諸油脂）'!$A:$A,'コロナ交付金要綱　様式第３号（電力）'!$A:$A)&gt;$A50,(INT(A50/100)+1)*100,""))</f>
        <v/>
      </c>
      <c r="B51" t="str">
        <f>IF($C51="","",IF(C51="諸油脂",IF(MOD($A51,100)=0,VLOOKUP($A51,'使用不可　（諸油脂）'!$A:$D,4),$B50),IF(MOD($A51,100)=0,VLOOKUP($A51,'コロナ交付金要綱　様式第３号（電力）'!$A:$D,4),$B50)))</f>
        <v/>
      </c>
      <c r="C51" t="str">
        <f>IF($A51="","",IF(COUNTIF('使用不可　（諸油脂）'!$A:$A,$A51)=1,"諸油脂",IF(COUNTIF('コロナ交付金要綱　様式第３号（電力）'!$A:$A,$A51)=1,"電力","")))</f>
        <v/>
      </c>
      <c r="D51" t="str">
        <f>IF(OR($A51="",IFERROR(MOD($A51,100),"")=0),"",IF($C51="諸油脂",VLOOKUP($A51,'使用不可　（諸油脂）'!$A:$C,3,FALSE),IF($C51="電力",VLOOKUP($A51,'コロナ交付金要綱　様式第３号（電力）'!$A:$C,3,FALSE),"")))</f>
        <v/>
      </c>
      <c r="E51" t="str">
        <f>IF(OR($C51="",IFERROR(MOD($A51,100)=0,TRUE)),"",IF($C51="諸油脂",VLOOKUP($A51,'使用不可　（諸油脂）'!$A:$F,6),VLOOKUP($A51,'コロナ交付金要綱　様式第３号（電力）'!$A:$F,6)))</f>
        <v/>
      </c>
      <c r="F51" t="str">
        <f>IF($D51="","",IF($B$7="既存",IF($C51="諸油脂",VLOOKUP(交付額!$A51,'使用不可　（諸油脂）'!$A:$B,2,FALSE),IF($C51="電力",VLOOKUP(交付額!$A51,'コロナ交付金要綱　様式第３号（電力）'!$A:$B,2,FALSE),"")),0))</f>
        <v/>
      </c>
      <c r="G51" s="59" t="str">
        <f t="shared" si="1"/>
        <v/>
      </c>
      <c r="H51" t="str">
        <f>IF($C51="","",IF(C51="諸油脂",IF(MOD($A51,100)=0,"",VLOOKUP($A51,'使用不可　（諸油脂）'!$A:$H,8)),IF(MOD($A51,100)=0,"",VLOOKUP($A51,'コロナ交付金要綱　様式第３号（電力）'!$A:$I,9))))</f>
        <v/>
      </c>
      <c r="I51" t="str" cm="1">
        <f t="array" ref="I51">IF(OR($C51&lt;&gt;"電力",IFERROR(MOD($A51,100)=0,TRUE)),"",INDEX('コロナ交付金要綱　様式第３号（電力）'!$A:$I,MATCH($A51,'コロナ交付金要綱　様式第３号（電力）'!$A:$A,0)+2,9))</f>
        <v/>
      </c>
      <c r="J51" t="str" cm="1">
        <f t="array" ref="J51">IF(OR($C51&lt;&gt;"電力",IFERROR(MOD($A51,100)=0,TRUE)),"",INDEX('コロナ交付金要綱　様式第３号（電力）'!$A:$I,MATCH($A51,'コロナ交付金要綱　様式第３号（電力）'!$A:$A,0)+3,9))</f>
        <v/>
      </c>
      <c r="K51" t="str" cm="1">
        <f t="array" ref="K51">IF(OR($C51&lt;&gt;"電力",IFERROR(MOD($A51,100)=0,TRUE)),"",INDEX('コロナ交付金要綱　様式第３号（電力）'!$A:$I,MATCH($A51,'コロナ交付金要綱　様式第３号（電力）'!$A:$A,0)+4,9))</f>
        <v/>
      </c>
      <c r="L51" t="str" cm="1">
        <f t="array" ref="L51">IF(OR($C51&lt;&gt;"電力",IFERROR(MOD($A51,100)=0,TRUE)),"",INDEX('コロナ交付金要綱　様式第３号（電力）'!$A:$I,MATCH($A51,'コロナ交付金要綱　様式第３号（電力）'!$A:$A,0)+5,9))</f>
        <v/>
      </c>
      <c r="M51" s="24" t="str" cm="1">
        <f t="array" ref="M51">IF($H51="","",IF($C51="諸油脂",$H51/INDEX(諸油脂_高騰率!$B$2:$F$12,MATCH($C$10,諸油脂_高騰率!$B$2:$B$12,0),MATCH($E51,諸油脂_高騰率!$B$3:$F$3,0)),$I51/INDEX(電力_高騰率!$B$3:$I$14,MATCH($B$10,電力_高騰率!$B$3:$B$14,0),MATCH($E51,電力_高騰率!$B$4:$F$4,0))+$J51/INDEX(電力_高騰率!$B$3:$I$14,MATCH($B$10,電力_高騰率!$B$3:$B$14,0),MATCH($E51,電力_高騰率!$B$4:$F$4,0)+3)+$K51/INDEX(電力_高騰率!$B$3:$I$14,MATCH($B$10,電力_高騰率!$B$3:$B$14,0),MATCH($E51,電力_高騰率!$B$4:$F$4,0)+3)+$L51/電力_高騰率!$D$23))</f>
        <v/>
      </c>
      <c r="N51" s="24" t="str">
        <f>IF($H51="","",IF($C51="諸油脂",0,$L51/電力_高騰率!$D$23))</f>
        <v/>
      </c>
      <c r="O51" s="24" t="str">
        <f t="shared" si="2"/>
        <v/>
      </c>
      <c r="P51" s="24"/>
    </row>
    <row r="52" spans="1:16" x14ac:dyDescent="0.45">
      <c r="A52" t="str">
        <f>IF(COUNTIF('使用不可　（諸油脂）'!$A:$A,$A51+1)+COUNTIF('コロナ交付金要綱　様式第３号（電力）'!$A:$A,$A51+1)=1,$A51+1,IF(MAX('使用不可　（諸油脂）'!$A:$A,'コロナ交付金要綱　様式第３号（電力）'!$A:$A)&gt;$A51,(INT(A51/100)+1)*100,""))</f>
        <v/>
      </c>
      <c r="B52" t="str">
        <f>IF($C52="","",IF(C52="諸油脂",IF(MOD($A52,100)=0,VLOOKUP($A52,'使用不可　（諸油脂）'!$A:$D,4),$B51),IF(MOD($A52,100)=0,VLOOKUP($A52,'コロナ交付金要綱　様式第３号（電力）'!$A:$D,4),$B51)))</f>
        <v/>
      </c>
      <c r="C52" t="str">
        <f>IF($A52="","",IF(COUNTIF('使用不可　（諸油脂）'!$A:$A,$A52)=1,"諸油脂",IF(COUNTIF('コロナ交付金要綱　様式第３号（電力）'!$A:$A,$A52)=1,"電力","")))</f>
        <v/>
      </c>
      <c r="D52" t="str">
        <f>IF(OR($A52="",IFERROR(MOD($A52,100),"")=0),"",IF($C52="諸油脂",VLOOKUP($A52,'使用不可　（諸油脂）'!$A:$C,3,FALSE),IF($C52="電力",VLOOKUP($A52,'コロナ交付金要綱　様式第３号（電力）'!$A:$C,3,FALSE),"")))</f>
        <v/>
      </c>
      <c r="E52" t="str">
        <f>IF(OR($C52="",IFERROR(MOD($A52,100)=0,TRUE)),"",IF($C52="諸油脂",VLOOKUP($A52,'使用不可　（諸油脂）'!$A:$F,6),VLOOKUP($A52,'コロナ交付金要綱　様式第３号（電力）'!$A:$F,6)))</f>
        <v/>
      </c>
      <c r="F52" t="str">
        <f>IF($D52="","",IF($B$7="既存",IF($C52="諸油脂",VLOOKUP(交付額!$A52,'使用不可　（諸油脂）'!$A:$B,2,FALSE),IF($C52="電力",VLOOKUP(交付額!$A52,'コロナ交付金要綱　様式第３号（電力）'!$A:$B,2,FALSE),"")),0))</f>
        <v/>
      </c>
      <c r="G52" s="59" t="str">
        <f t="shared" si="1"/>
        <v/>
      </c>
      <c r="H52" t="str">
        <f>IF($C52="","",IF(C52="諸油脂",IF(MOD($A52,100)=0,"",VLOOKUP($A52,'使用不可　（諸油脂）'!$A:$H,8)),IF(MOD($A52,100)=0,"",VLOOKUP($A52,'コロナ交付金要綱　様式第３号（電力）'!$A:$I,9))))</f>
        <v/>
      </c>
      <c r="I52" t="str" cm="1">
        <f t="array" ref="I52">IF(OR($C52&lt;&gt;"電力",IFERROR(MOD($A52,100)=0,TRUE)),"",INDEX('コロナ交付金要綱　様式第３号（電力）'!$A:$I,MATCH($A52,'コロナ交付金要綱　様式第３号（電力）'!$A:$A,0)+2,9))</f>
        <v/>
      </c>
      <c r="J52" t="str" cm="1">
        <f t="array" ref="J52">IF(OR($C52&lt;&gt;"電力",IFERROR(MOD($A52,100)=0,TRUE)),"",INDEX('コロナ交付金要綱　様式第３号（電力）'!$A:$I,MATCH($A52,'コロナ交付金要綱　様式第３号（電力）'!$A:$A,0)+3,9))</f>
        <v/>
      </c>
      <c r="K52" t="str" cm="1">
        <f t="array" ref="K52">IF(OR($C52&lt;&gt;"電力",IFERROR(MOD($A52,100)=0,TRUE)),"",INDEX('コロナ交付金要綱　様式第３号（電力）'!$A:$I,MATCH($A52,'コロナ交付金要綱　様式第３号（電力）'!$A:$A,0)+4,9))</f>
        <v/>
      </c>
      <c r="L52" t="str" cm="1">
        <f t="array" ref="L52">IF(OR($C52&lt;&gt;"電力",IFERROR(MOD($A52,100)=0,TRUE)),"",INDEX('コロナ交付金要綱　様式第３号（電力）'!$A:$I,MATCH($A52,'コロナ交付金要綱　様式第３号（電力）'!$A:$A,0)+5,9))</f>
        <v/>
      </c>
      <c r="M52" s="24" t="str" cm="1">
        <f t="array" ref="M52">IF($H52="","",IF($C52="諸油脂",$H52/INDEX(諸油脂_高騰率!$B$2:$F$12,MATCH($C$10,諸油脂_高騰率!$B$2:$B$12,0),MATCH($E52,諸油脂_高騰率!$B$3:$F$3,0)),$I52/INDEX(電力_高騰率!$B$3:$I$14,MATCH($B$10,電力_高騰率!$B$3:$B$14,0),MATCH($E52,電力_高騰率!$B$4:$F$4,0))+$J52/INDEX(電力_高騰率!$B$3:$I$14,MATCH($B$10,電力_高騰率!$B$3:$B$14,0),MATCH($E52,電力_高騰率!$B$4:$F$4,0)+3)+$K52/INDEX(電力_高騰率!$B$3:$I$14,MATCH($B$10,電力_高騰率!$B$3:$B$14,0),MATCH($E52,電力_高騰率!$B$4:$F$4,0)+3)+$L52/電力_高騰率!$D$23))</f>
        <v/>
      </c>
      <c r="N52" s="24" t="str">
        <f>IF($H52="","",IF($C52="諸油脂",0,$L52/電力_高騰率!$D$23))</f>
        <v/>
      </c>
      <c r="O52" s="24" t="str">
        <f t="shared" si="2"/>
        <v/>
      </c>
      <c r="P52" s="24"/>
    </row>
    <row r="53" spans="1:16" x14ac:dyDescent="0.45">
      <c r="A53" t="str">
        <f>IF(COUNTIF('使用不可　（諸油脂）'!$A:$A,$A52+1)+COUNTIF('コロナ交付金要綱　様式第３号（電力）'!$A:$A,$A52+1)=1,$A52+1,IF(MAX('使用不可　（諸油脂）'!$A:$A,'コロナ交付金要綱　様式第３号（電力）'!$A:$A)&gt;$A52,(INT(A52/100)+1)*100,""))</f>
        <v/>
      </c>
      <c r="B53" t="str">
        <f>IF($C53="","",IF(C53="諸油脂",IF(MOD($A53,100)=0,VLOOKUP($A53,'使用不可　（諸油脂）'!$A:$D,4),$B52),IF(MOD($A53,100)=0,VLOOKUP($A53,'コロナ交付金要綱　様式第３号（電力）'!$A:$D,4),$B52)))</f>
        <v/>
      </c>
      <c r="C53" t="str">
        <f>IF($A53="","",IF(COUNTIF('使用不可　（諸油脂）'!$A:$A,$A53)=1,"諸油脂",IF(COUNTIF('コロナ交付金要綱　様式第３号（電力）'!$A:$A,$A53)=1,"電力","")))</f>
        <v/>
      </c>
      <c r="D53" t="str">
        <f>IF(OR($A53="",IFERROR(MOD($A53,100),"")=0),"",IF($C53="諸油脂",VLOOKUP($A53,'使用不可　（諸油脂）'!$A:$C,3,FALSE),IF($C53="電力",VLOOKUP($A53,'コロナ交付金要綱　様式第３号（電力）'!$A:$C,3,FALSE),"")))</f>
        <v/>
      </c>
      <c r="E53" t="str">
        <f>IF(OR($C53="",IFERROR(MOD($A53,100)=0,TRUE)),"",IF($C53="諸油脂",VLOOKUP($A53,'使用不可　（諸油脂）'!$A:$F,6),VLOOKUP($A53,'コロナ交付金要綱　様式第３号（電力）'!$A:$F,6)))</f>
        <v/>
      </c>
      <c r="F53" t="str">
        <f>IF($D53="","",IF($B$7="既存",IF($C53="諸油脂",VLOOKUP(交付額!$A53,'使用不可　（諸油脂）'!$A:$B,2,FALSE),IF($C53="電力",VLOOKUP(交付額!$A53,'コロナ交付金要綱　様式第３号（電力）'!$A:$B,2,FALSE),"")),0))</f>
        <v/>
      </c>
      <c r="G53" s="59" t="str">
        <f t="shared" si="1"/>
        <v/>
      </c>
      <c r="H53" t="str">
        <f>IF($C53="","",IF(C53="諸油脂",IF(MOD($A53,100)=0,"",VLOOKUP($A53,'使用不可　（諸油脂）'!$A:$H,8)),IF(MOD($A53,100)=0,"",VLOOKUP($A53,'コロナ交付金要綱　様式第３号（電力）'!$A:$I,9))))</f>
        <v/>
      </c>
      <c r="I53" t="str" cm="1">
        <f t="array" ref="I53">IF(OR($C53&lt;&gt;"電力",IFERROR(MOD($A53,100)=0,TRUE)),"",INDEX('コロナ交付金要綱　様式第３号（電力）'!$A:$I,MATCH($A53,'コロナ交付金要綱　様式第３号（電力）'!$A:$A,0)+2,9))</f>
        <v/>
      </c>
      <c r="J53" t="str" cm="1">
        <f t="array" ref="J53">IF(OR($C53&lt;&gt;"電力",IFERROR(MOD($A53,100)=0,TRUE)),"",INDEX('コロナ交付金要綱　様式第３号（電力）'!$A:$I,MATCH($A53,'コロナ交付金要綱　様式第３号（電力）'!$A:$A,0)+3,9))</f>
        <v/>
      </c>
      <c r="K53" t="str" cm="1">
        <f t="array" ref="K53">IF(OR($C53&lt;&gt;"電力",IFERROR(MOD($A53,100)=0,TRUE)),"",INDEX('コロナ交付金要綱　様式第３号（電力）'!$A:$I,MATCH($A53,'コロナ交付金要綱　様式第３号（電力）'!$A:$A,0)+4,9))</f>
        <v/>
      </c>
      <c r="L53" t="str" cm="1">
        <f t="array" ref="L53">IF(OR($C53&lt;&gt;"電力",IFERROR(MOD($A53,100)=0,TRUE)),"",INDEX('コロナ交付金要綱　様式第３号（電力）'!$A:$I,MATCH($A53,'コロナ交付金要綱　様式第３号（電力）'!$A:$A,0)+5,9))</f>
        <v/>
      </c>
      <c r="M53" s="24" t="str" cm="1">
        <f t="array" ref="M53">IF($H53="","",IF($C53="諸油脂",$H53/INDEX(諸油脂_高騰率!$B$2:$F$12,MATCH($C$10,諸油脂_高騰率!$B$2:$B$12,0),MATCH($E53,諸油脂_高騰率!$B$3:$F$3,0)),$I53/INDEX(電力_高騰率!$B$3:$I$14,MATCH($B$10,電力_高騰率!$B$3:$B$14,0),MATCH($E53,電力_高騰率!$B$4:$F$4,0))+$J53/INDEX(電力_高騰率!$B$3:$I$14,MATCH($B$10,電力_高騰率!$B$3:$B$14,0),MATCH($E53,電力_高騰率!$B$4:$F$4,0)+3)+$K53/INDEX(電力_高騰率!$B$3:$I$14,MATCH($B$10,電力_高騰率!$B$3:$B$14,0),MATCH($E53,電力_高騰率!$B$4:$F$4,0)+3)+$L53/電力_高騰率!$D$23))</f>
        <v/>
      </c>
      <c r="N53" s="24" t="str">
        <f>IF($H53="","",IF($C53="諸油脂",0,$L53/電力_高騰率!$D$23))</f>
        <v/>
      </c>
      <c r="O53" s="24" t="str">
        <f t="shared" si="2"/>
        <v/>
      </c>
      <c r="P53" s="24"/>
    </row>
    <row r="54" spans="1:16" x14ac:dyDescent="0.45">
      <c r="A54" t="str">
        <f>IF(COUNTIF('使用不可　（諸油脂）'!$A:$A,$A53+1)+COUNTIF('コロナ交付金要綱　様式第３号（電力）'!$A:$A,$A53+1)=1,$A53+1,IF(MAX('使用不可　（諸油脂）'!$A:$A,'コロナ交付金要綱　様式第３号（電力）'!$A:$A)&gt;$A53,(INT(A53/100)+1)*100,""))</f>
        <v/>
      </c>
      <c r="B54" t="str">
        <f>IF($C54="","",IF(C54="諸油脂",IF(MOD($A54,100)=0,VLOOKUP($A54,'使用不可　（諸油脂）'!$A:$D,4),$B53),IF(MOD($A54,100)=0,VLOOKUP($A54,'コロナ交付金要綱　様式第３号（電力）'!$A:$D,4),$B53)))</f>
        <v/>
      </c>
      <c r="C54" t="str">
        <f>IF($A54="","",IF(COUNTIF('使用不可　（諸油脂）'!$A:$A,$A54)=1,"諸油脂",IF(COUNTIF('コロナ交付金要綱　様式第３号（電力）'!$A:$A,$A54)=1,"電力","")))</f>
        <v/>
      </c>
      <c r="D54" t="str">
        <f>IF(OR($A54="",IFERROR(MOD($A54,100),"")=0),"",IF($C54="諸油脂",VLOOKUP($A54,'使用不可　（諸油脂）'!$A:$C,3,FALSE),IF($C54="電力",VLOOKUP($A54,'コロナ交付金要綱　様式第３号（電力）'!$A:$C,3,FALSE),"")))</f>
        <v/>
      </c>
      <c r="E54" t="str">
        <f>IF(OR($C54="",IFERROR(MOD($A54,100)=0,TRUE)),"",IF($C54="諸油脂",VLOOKUP($A54,'使用不可　（諸油脂）'!$A:$F,6),VLOOKUP($A54,'コロナ交付金要綱　様式第３号（電力）'!$A:$F,6)))</f>
        <v/>
      </c>
      <c r="F54" t="str">
        <f>IF($D54="","",IF($B$7="既存",IF($C54="諸油脂",VLOOKUP(交付額!$A54,'使用不可　（諸油脂）'!$A:$B,2,FALSE),IF($C54="電力",VLOOKUP(交付額!$A54,'コロナ交付金要綱　様式第３号（電力）'!$A:$B,2,FALSE),"")),0))</f>
        <v/>
      </c>
      <c r="G54" s="59" t="str">
        <f t="shared" si="1"/>
        <v/>
      </c>
      <c r="H54" t="str">
        <f>IF($C54="","",IF(C54="諸油脂",IF(MOD($A54,100)=0,"",VLOOKUP($A54,'使用不可　（諸油脂）'!$A:$H,8)),IF(MOD($A54,100)=0,"",VLOOKUP($A54,'コロナ交付金要綱　様式第３号（電力）'!$A:$I,9))))</f>
        <v/>
      </c>
      <c r="I54" t="str" cm="1">
        <f t="array" ref="I54">IF(OR($C54&lt;&gt;"電力",IFERROR(MOD($A54,100)=0,TRUE)),"",INDEX('コロナ交付金要綱　様式第３号（電力）'!$A:$I,MATCH($A54,'コロナ交付金要綱　様式第３号（電力）'!$A:$A,0)+2,9))</f>
        <v/>
      </c>
      <c r="J54" t="str" cm="1">
        <f t="array" ref="J54">IF(OR($C54&lt;&gt;"電力",IFERROR(MOD($A54,100)=0,TRUE)),"",INDEX('コロナ交付金要綱　様式第３号（電力）'!$A:$I,MATCH($A54,'コロナ交付金要綱　様式第３号（電力）'!$A:$A,0)+3,9))</f>
        <v/>
      </c>
      <c r="K54" t="str" cm="1">
        <f t="array" ref="K54">IF(OR($C54&lt;&gt;"電力",IFERROR(MOD($A54,100)=0,TRUE)),"",INDEX('コロナ交付金要綱　様式第３号（電力）'!$A:$I,MATCH($A54,'コロナ交付金要綱　様式第３号（電力）'!$A:$A,0)+4,9))</f>
        <v/>
      </c>
      <c r="L54" t="str" cm="1">
        <f t="array" ref="L54">IF(OR($C54&lt;&gt;"電力",IFERROR(MOD($A54,100)=0,TRUE)),"",INDEX('コロナ交付金要綱　様式第３号（電力）'!$A:$I,MATCH($A54,'コロナ交付金要綱　様式第３号（電力）'!$A:$A,0)+5,9))</f>
        <v/>
      </c>
      <c r="M54" s="24" t="str" cm="1">
        <f t="array" ref="M54">IF($H54="","",IF($C54="諸油脂",$H54/INDEX(諸油脂_高騰率!$B$2:$F$12,MATCH($C$10,諸油脂_高騰率!$B$2:$B$12,0),MATCH($E54,諸油脂_高騰率!$B$3:$F$3,0)),$I54/INDEX(電力_高騰率!$B$3:$I$14,MATCH($B$10,電力_高騰率!$B$3:$B$14,0),MATCH($E54,電力_高騰率!$B$4:$F$4,0))+$J54/INDEX(電力_高騰率!$B$3:$I$14,MATCH($B$10,電力_高騰率!$B$3:$B$14,0),MATCH($E54,電力_高騰率!$B$4:$F$4,0)+3)+$K54/INDEX(電力_高騰率!$B$3:$I$14,MATCH($B$10,電力_高騰率!$B$3:$B$14,0),MATCH($E54,電力_高騰率!$B$4:$F$4,0)+3)+$L54/電力_高騰率!$D$23))</f>
        <v/>
      </c>
      <c r="N54" s="24" t="str">
        <f>IF($H54="","",IF($C54="諸油脂",0,$L54/電力_高騰率!$D$23))</f>
        <v/>
      </c>
      <c r="O54" s="24" t="str">
        <f t="shared" si="2"/>
        <v/>
      </c>
      <c r="P54" s="24"/>
    </row>
    <row r="55" spans="1:16" x14ac:dyDescent="0.45">
      <c r="A55" t="str">
        <f>IF(COUNTIF('使用不可　（諸油脂）'!$A:$A,$A54+1)+COUNTIF('コロナ交付金要綱　様式第３号（電力）'!$A:$A,$A54+1)=1,$A54+1,IF(MAX('使用不可　（諸油脂）'!$A:$A,'コロナ交付金要綱　様式第３号（電力）'!$A:$A)&gt;$A54,(INT(A54/100)+1)*100,""))</f>
        <v/>
      </c>
      <c r="B55" t="str">
        <f>IF($C55="","",IF(C55="諸油脂",IF(MOD($A55,100)=0,VLOOKUP($A55,'使用不可　（諸油脂）'!$A:$D,4),$B54),IF(MOD($A55,100)=0,VLOOKUP($A55,'コロナ交付金要綱　様式第３号（電力）'!$A:$D,4),$B54)))</f>
        <v/>
      </c>
      <c r="C55" t="str">
        <f>IF($A55="","",IF(COUNTIF('使用不可　（諸油脂）'!$A:$A,$A55)=1,"諸油脂",IF(COUNTIF('コロナ交付金要綱　様式第３号（電力）'!$A:$A,$A55)=1,"電力","")))</f>
        <v/>
      </c>
      <c r="D55" t="str">
        <f>IF(OR($A55="",IFERROR(MOD($A55,100),"")=0),"",IF($C55="諸油脂",VLOOKUP($A55,'使用不可　（諸油脂）'!$A:$C,3,FALSE),IF($C55="電力",VLOOKUP($A55,'コロナ交付金要綱　様式第３号（電力）'!$A:$C,3,FALSE),"")))</f>
        <v/>
      </c>
      <c r="E55" t="str">
        <f>IF(OR($C55="",IFERROR(MOD($A55,100)=0,TRUE)),"",IF($C55="諸油脂",VLOOKUP($A55,'使用不可　（諸油脂）'!$A:$F,6),VLOOKUP($A55,'コロナ交付金要綱　様式第３号（電力）'!$A:$F,6)))</f>
        <v/>
      </c>
      <c r="F55" t="str">
        <f>IF($D55="","",IF($B$7="既存",IF($C55="諸油脂",VLOOKUP(交付額!$A55,'使用不可　（諸油脂）'!$A:$B,2,FALSE),IF($C55="電力",VLOOKUP(交付額!$A55,'コロナ交付金要綱　様式第３号（電力）'!$A:$B,2,FALSE),"")),0))</f>
        <v/>
      </c>
      <c r="G55" s="59" t="str">
        <f t="shared" si="1"/>
        <v/>
      </c>
      <c r="H55" t="str">
        <f>IF($C55="","",IF(C55="諸油脂",IF(MOD($A55,100)=0,"",VLOOKUP($A55,'使用不可　（諸油脂）'!$A:$H,8)),IF(MOD($A55,100)=0,"",VLOOKUP($A55,'コロナ交付金要綱　様式第３号（電力）'!$A:$I,9))))</f>
        <v/>
      </c>
      <c r="I55" t="str" cm="1">
        <f t="array" ref="I55">IF(OR($C55&lt;&gt;"電力",IFERROR(MOD($A55,100)=0,TRUE)),"",INDEX('コロナ交付金要綱　様式第３号（電力）'!$A:$I,MATCH($A55,'コロナ交付金要綱　様式第３号（電力）'!$A:$A,0)+2,9))</f>
        <v/>
      </c>
      <c r="J55" t="str" cm="1">
        <f t="array" ref="J55">IF(OR($C55&lt;&gt;"電力",IFERROR(MOD($A55,100)=0,TRUE)),"",INDEX('コロナ交付金要綱　様式第３号（電力）'!$A:$I,MATCH($A55,'コロナ交付金要綱　様式第３号（電力）'!$A:$A,0)+3,9))</f>
        <v/>
      </c>
      <c r="K55" t="str" cm="1">
        <f t="array" ref="K55">IF(OR($C55&lt;&gt;"電力",IFERROR(MOD($A55,100)=0,TRUE)),"",INDEX('コロナ交付金要綱　様式第３号（電力）'!$A:$I,MATCH($A55,'コロナ交付金要綱　様式第３号（電力）'!$A:$A,0)+4,9))</f>
        <v/>
      </c>
      <c r="L55" t="str" cm="1">
        <f t="array" ref="L55">IF(OR($C55&lt;&gt;"電力",IFERROR(MOD($A55,100)=0,TRUE)),"",INDEX('コロナ交付金要綱　様式第３号（電力）'!$A:$I,MATCH($A55,'コロナ交付金要綱　様式第３号（電力）'!$A:$A,0)+5,9))</f>
        <v/>
      </c>
      <c r="M55" s="24" t="str" cm="1">
        <f t="array" ref="M55">IF($H55="","",IF($C55="諸油脂",$H55/INDEX(諸油脂_高騰率!$B$2:$F$12,MATCH($C$10,諸油脂_高騰率!$B$2:$B$12,0),MATCH($E55,諸油脂_高騰率!$B$3:$F$3,0)),$I55/INDEX(電力_高騰率!$B$3:$I$14,MATCH($B$10,電力_高騰率!$B$3:$B$14,0),MATCH($E55,電力_高騰率!$B$4:$F$4,0))+$J55/INDEX(電力_高騰率!$B$3:$I$14,MATCH($B$10,電力_高騰率!$B$3:$B$14,0),MATCH($E55,電力_高騰率!$B$4:$F$4,0)+3)+$K55/INDEX(電力_高騰率!$B$3:$I$14,MATCH($B$10,電力_高騰率!$B$3:$B$14,0),MATCH($E55,電力_高騰率!$B$4:$F$4,0)+3)+$L55/電力_高騰率!$D$23))</f>
        <v/>
      </c>
      <c r="N55" s="24" t="str">
        <f>IF($H55="","",IF($C55="諸油脂",0,$L55/電力_高騰率!$D$23))</f>
        <v/>
      </c>
      <c r="O55" s="24" t="str">
        <f t="shared" si="2"/>
        <v/>
      </c>
      <c r="P55" s="24"/>
    </row>
    <row r="56" spans="1:16" x14ac:dyDescent="0.45">
      <c r="A56" t="str">
        <f>IF(COUNTIF('使用不可　（諸油脂）'!$A:$A,$A55+1)+COUNTIF('コロナ交付金要綱　様式第３号（電力）'!$A:$A,$A55+1)=1,$A55+1,IF(MAX('使用不可　（諸油脂）'!$A:$A,'コロナ交付金要綱　様式第３号（電力）'!$A:$A)&gt;$A55,(INT(A55/100)+1)*100,""))</f>
        <v/>
      </c>
      <c r="B56" t="str">
        <f>IF($C56="","",IF(C56="諸油脂",IF(MOD($A56,100)=0,VLOOKUP($A56,'使用不可　（諸油脂）'!$A:$D,4),$B55),IF(MOD($A56,100)=0,VLOOKUP($A56,'コロナ交付金要綱　様式第３号（電力）'!$A:$D,4),$B55)))</f>
        <v/>
      </c>
      <c r="C56" t="str">
        <f>IF($A56="","",IF(COUNTIF('使用不可　（諸油脂）'!$A:$A,$A56)=1,"諸油脂",IF(COUNTIF('コロナ交付金要綱　様式第３号（電力）'!$A:$A,$A56)=1,"電力","")))</f>
        <v/>
      </c>
      <c r="D56" t="str">
        <f>IF(OR($A56="",IFERROR(MOD($A56,100),"")=0),"",IF($C56="諸油脂",VLOOKUP($A56,'使用不可　（諸油脂）'!$A:$C,3,FALSE),IF($C56="電力",VLOOKUP($A56,'コロナ交付金要綱　様式第３号（電力）'!$A:$C,3,FALSE),"")))</f>
        <v/>
      </c>
      <c r="E56" t="str">
        <f>IF(OR($C56="",IFERROR(MOD($A56,100)=0,TRUE)),"",IF($C56="諸油脂",VLOOKUP($A56,'使用不可　（諸油脂）'!$A:$F,6),VLOOKUP($A56,'コロナ交付金要綱　様式第３号（電力）'!$A:$F,6)))</f>
        <v/>
      </c>
      <c r="F56" t="str">
        <f>IF($D56="","",IF($B$7="既存",IF($C56="諸油脂",VLOOKUP(交付額!$A56,'使用不可　（諸油脂）'!$A:$B,2,FALSE),IF($C56="電力",VLOOKUP(交付額!$A56,'コロナ交付金要綱　様式第３号（電力）'!$A:$B,2,FALSE),"")),0))</f>
        <v/>
      </c>
      <c r="G56" s="59" t="str">
        <f t="shared" si="1"/>
        <v/>
      </c>
      <c r="H56" t="str">
        <f>IF($C56="","",IF(C56="諸油脂",IF(MOD($A56,100)=0,"",VLOOKUP($A56,'使用不可　（諸油脂）'!$A:$H,8)),IF(MOD($A56,100)=0,"",VLOOKUP($A56,'コロナ交付金要綱　様式第３号（電力）'!$A:$I,9))))</f>
        <v/>
      </c>
      <c r="I56" t="str" cm="1">
        <f t="array" ref="I56">IF(OR($C56&lt;&gt;"電力",IFERROR(MOD($A56,100)=0,TRUE)),"",INDEX('コロナ交付金要綱　様式第３号（電力）'!$A:$I,MATCH($A56,'コロナ交付金要綱　様式第３号（電力）'!$A:$A,0)+2,9))</f>
        <v/>
      </c>
      <c r="J56" t="str" cm="1">
        <f t="array" ref="J56">IF(OR($C56&lt;&gt;"電力",IFERROR(MOD($A56,100)=0,TRUE)),"",INDEX('コロナ交付金要綱　様式第３号（電力）'!$A:$I,MATCH($A56,'コロナ交付金要綱　様式第３号（電力）'!$A:$A,0)+3,9))</f>
        <v/>
      </c>
      <c r="K56" t="str" cm="1">
        <f t="array" ref="K56">IF(OR($C56&lt;&gt;"電力",IFERROR(MOD($A56,100)=0,TRUE)),"",INDEX('コロナ交付金要綱　様式第３号（電力）'!$A:$I,MATCH($A56,'コロナ交付金要綱　様式第３号（電力）'!$A:$A,0)+4,9))</f>
        <v/>
      </c>
      <c r="L56" t="str" cm="1">
        <f t="array" ref="L56">IF(OR($C56&lt;&gt;"電力",IFERROR(MOD($A56,100)=0,TRUE)),"",INDEX('コロナ交付金要綱　様式第３号（電力）'!$A:$I,MATCH($A56,'コロナ交付金要綱　様式第３号（電力）'!$A:$A,0)+5,9))</f>
        <v/>
      </c>
      <c r="M56" s="24" t="str" cm="1">
        <f t="array" ref="M56">IF($H56="","",IF($C56="諸油脂",$H56/INDEX(諸油脂_高騰率!$B$2:$F$12,MATCH($C$10,諸油脂_高騰率!$B$2:$B$12,0),MATCH($E56,諸油脂_高騰率!$B$3:$F$3,0)),$I56/INDEX(電力_高騰率!$B$3:$I$14,MATCH($B$10,電力_高騰率!$B$3:$B$14,0),MATCH($E56,電力_高騰率!$B$4:$F$4,0))+$J56/INDEX(電力_高騰率!$B$3:$I$14,MATCH($B$10,電力_高騰率!$B$3:$B$14,0),MATCH($E56,電力_高騰率!$B$4:$F$4,0)+3)+$K56/INDEX(電力_高騰率!$B$3:$I$14,MATCH($B$10,電力_高騰率!$B$3:$B$14,0),MATCH($E56,電力_高騰率!$B$4:$F$4,0)+3)+$L56/電力_高騰率!$D$23))</f>
        <v/>
      </c>
      <c r="N56" s="24" t="str">
        <f>IF($H56="","",IF($C56="諸油脂",0,$L56/電力_高騰率!$D$23))</f>
        <v/>
      </c>
      <c r="O56" s="24" t="str">
        <f t="shared" si="2"/>
        <v/>
      </c>
      <c r="P56" s="24"/>
    </row>
    <row r="57" spans="1:16" x14ac:dyDescent="0.45">
      <c r="A57" t="str">
        <f>IF(COUNTIF('使用不可　（諸油脂）'!$A:$A,$A56+1)+COUNTIF('コロナ交付金要綱　様式第３号（電力）'!$A:$A,$A56+1)=1,$A56+1,IF(MAX('使用不可　（諸油脂）'!$A:$A,'コロナ交付金要綱　様式第３号（電力）'!$A:$A)&gt;$A56,(INT(A56/100)+1)*100,""))</f>
        <v/>
      </c>
      <c r="B57" t="str">
        <f>IF($C57="","",IF(C57="諸油脂",IF(MOD($A57,100)=0,VLOOKUP($A57,'使用不可　（諸油脂）'!$A:$D,4),$B56),IF(MOD($A57,100)=0,VLOOKUP($A57,'コロナ交付金要綱　様式第３号（電力）'!$A:$D,4),$B56)))</f>
        <v/>
      </c>
      <c r="C57" t="str">
        <f>IF($A57="","",IF(COUNTIF('使用不可　（諸油脂）'!$A:$A,$A57)=1,"諸油脂",IF(COUNTIF('コロナ交付金要綱　様式第３号（電力）'!$A:$A,$A57)=1,"電力","")))</f>
        <v/>
      </c>
      <c r="D57" t="str">
        <f>IF(OR($A57="",IFERROR(MOD($A57,100),"")=0),"",IF($C57="諸油脂",VLOOKUP($A57,'使用不可　（諸油脂）'!$A:$C,3,FALSE),IF($C57="電力",VLOOKUP($A57,'コロナ交付金要綱　様式第３号（電力）'!$A:$C,3,FALSE),"")))</f>
        <v/>
      </c>
      <c r="E57" t="str">
        <f>IF(OR($C57="",IFERROR(MOD($A57,100)=0,TRUE)),"",IF($C57="諸油脂",VLOOKUP($A57,'使用不可　（諸油脂）'!$A:$F,6),VLOOKUP($A57,'コロナ交付金要綱　様式第３号（電力）'!$A:$F,6)))</f>
        <v/>
      </c>
      <c r="F57" t="str">
        <f>IF($D57="","",IF($B$7="既存",IF($C57="諸油脂",VLOOKUP(交付額!$A57,'使用不可　（諸油脂）'!$A:$B,2,FALSE),IF($C57="電力",VLOOKUP(交付額!$A57,'コロナ交付金要綱　様式第３号（電力）'!$A:$B,2,FALSE),"")),0))</f>
        <v/>
      </c>
      <c r="G57" s="59" t="str">
        <f t="shared" si="1"/>
        <v/>
      </c>
      <c r="H57" t="str">
        <f>IF($C57="","",IF(C57="諸油脂",IF(MOD($A57,100)=0,"",VLOOKUP($A57,'使用不可　（諸油脂）'!$A:$H,8)),IF(MOD($A57,100)=0,"",VLOOKUP($A57,'コロナ交付金要綱　様式第３号（電力）'!$A:$I,9))))</f>
        <v/>
      </c>
      <c r="I57" t="str" cm="1">
        <f t="array" ref="I57">IF(OR($C57&lt;&gt;"電力",IFERROR(MOD($A57,100)=0,TRUE)),"",INDEX('コロナ交付金要綱　様式第３号（電力）'!$A:$I,MATCH($A57,'コロナ交付金要綱　様式第３号（電力）'!$A:$A,0)+2,9))</f>
        <v/>
      </c>
      <c r="J57" t="str" cm="1">
        <f t="array" ref="J57">IF(OR($C57&lt;&gt;"電力",IFERROR(MOD($A57,100)=0,TRUE)),"",INDEX('コロナ交付金要綱　様式第３号（電力）'!$A:$I,MATCH($A57,'コロナ交付金要綱　様式第３号（電力）'!$A:$A,0)+3,9))</f>
        <v/>
      </c>
      <c r="K57" t="str" cm="1">
        <f t="array" ref="K57">IF(OR($C57&lt;&gt;"電力",IFERROR(MOD($A57,100)=0,TRUE)),"",INDEX('コロナ交付金要綱　様式第３号（電力）'!$A:$I,MATCH($A57,'コロナ交付金要綱　様式第３号（電力）'!$A:$A,0)+4,9))</f>
        <v/>
      </c>
      <c r="L57" t="str" cm="1">
        <f t="array" ref="L57">IF(OR($C57&lt;&gt;"電力",IFERROR(MOD($A57,100)=0,TRUE)),"",INDEX('コロナ交付金要綱　様式第３号（電力）'!$A:$I,MATCH($A57,'コロナ交付金要綱　様式第３号（電力）'!$A:$A,0)+5,9))</f>
        <v/>
      </c>
      <c r="M57" s="24" t="str" cm="1">
        <f t="array" ref="M57">IF($H57="","",IF($C57="諸油脂",$H57/INDEX(諸油脂_高騰率!$B$2:$F$12,MATCH($C$10,諸油脂_高騰率!$B$2:$B$12,0),MATCH($E57,諸油脂_高騰率!$B$3:$F$3,0)),$I57/INDEX(電力_高騰率!$B$3:$I$14,MATCH($B$10,電力_高騰率!$B$3:$B$14,0),MATCH($E57,電力_高騰率!$B$4:$F$4,0))+$J57/INDEX(電力_高騰率!$B$3:$I$14,MATCH($B$10,電力_高騰率!$B$3:$B$14,0),MATCH($E57,電力_高騰率!$B$4:$F$4,0)+3)+$K57/INDEX(電力_高騰率!$B$3:$I$14,MATCH($B$10,電力_高騰率!$B$3:$B$14,0),MATCH($E57,電力_高騰率!$B$4:$F$4,0)+3)+$L57/電力_高騰率!$D$23))</f>
        <v/>
      </c>
      <c r="N57" s="24" t="str">
        <f>IF($H57="","",IF($C57="諸油脂",0,$L57/電力_高騰率!$D$23))</f>
        <v/>
      </c>
      <c r="O57" s="24" t="str">
        <f t="shared" si="2"/>
        <v/>
      </c>
      <c r="P57" s="24"/>
    </row>
    <row r="58" spans="1:16" x14ac:dyDescent="0.45">
      <c r="A58" t="str">
        <f>IF(COUNTIF('使用不可　（諸油脂）'!$A:$A,$A57+1)+COUNTIF('コロナ交付金要綱　様式第３号（電力）'!$A:$A,$A57+1)=1,$A57+1,IF(MAX('使用不可　（諸油脂）'!$A:$A,'コロナ交付金要綱　様式第３号（電力）'!$A:$A)&gt;$A57,(INT(A57/100)+1)*100,""))</f>
        <v/>
      </c>
      <c r="B58" t="str">
        <f>IF($C58="","",IF(C58="諸油脂",IF(MOD($A58,100)=0,VLOOKUP($A58,'使用不可　（諸油脂）'!$A:$D,4),$B57),IF(MOD($A58,100)=0,VLOOKUP($A58,'コロナ交付金要綱　様式第３号（電力）'!$A:$D,4),$B57)))</f>
        <v/>
      </c>
      <c r="C58" t="str">
        <f>IF($A58="","",IF(COUNTIF('使用不可　（諸油脂）'!$A:$A,$A58)=1,"諸油脂",IF(COUNTIF('コロナ交付金要綱　様式第３号（電力）'!$A:$A,$A58)=1,"電力","")))</f>
        <v/>
      </c>
      <c r="D58" t="str">
        <f>IF(OR($A58="",IFERROR(MOD($A58,100),"")=0),"",IF($C58="諸油脂",VLOOKUP($A58,'使用不可　（諸油脂）'!$A:$C,3,FALSE),IF($C58="電力",VLOOKUP($A58,'コロナ交付金要綱　様式第３号（電力）'!$A:$C,3,FALSE),"")))</f>
        <v/>
      </c>
      <c r="E58" t="str">
        <f>IF(OR($C58="",IFERROR(MOD($A58,100)=0,TRUE)),"",IF($C58="諸油脂",VLOOKUP($A58,'使用不可　（諸油脂）'!$A:$F,6),VLOOKUP($A58,'コロナ交付金要綱　様式第３号（電力）'!$A:$F,6)))</f>
        <v/>
      </c>
      <c r="F58" t="str">
        <f>IF($D58="","",IF($B$7="既存",IF($C58="諸油脂",VLOOKUP(交付額!$A58,'使用不可　（諸油脂）'!$A:$B,2,FALSE),IF($C58="電力",VLOOKUP(交付額!$A58,'コロナ交付金要綱　様式第３号（電力）'!$A:$B,2,FALSE),"")),0))</f>
        <v/>
      </c>
      <c r="G58" s="59" t="str">
        <f t="shared" si="1"/>
        <v/>
      </c>
      <c r="H58" t="str">
        <f>IF($C58="","",IF(C58="諸油脂",IF(MOD($A58,100)=0,"",VLOOKUP($A58,'使用不可　（諸油脂）'!$A:$H,8)),IF(MOD($A58,100)=0,"",VLOOKUP($A58,'コロナ交付金要綱　様式第３号（電力）'!$A:$I,9))))</f>
        <v/>
      </c>
      <c r="I58" t="str" cm="1">
        <f t="array" ref="I58">IF(OR($C58&lt;&gt;"電力",IFERROR(MOD($A58,100)=0,TRUE)),"",INDEX('コロナ交付金要綱　様式第３号（電力）'!$A:$I,MATCH($A58,'コロナ交付金要綱　様式第３号（電力）'!$A:$A,0)+2,9))</f>
        <v/>
      </c>
      <c r="J58" t="str" cm="1">
        <f t="array" ref="J58">IF(OR($C58&lt;&gt;"電力",IFERROR(MOD($A58,100)=0,TRUE)),"",INDEX('コロナ交付金要綱　様式第３号（電力）'!$A:$I,MATCH($A58,'コロナ交付金要綱　様式第３号（電力）'!$A:$A,0)+3,9))</f>
        <v/>
      </c>
      <c r="K58" t="str" cm="1">
        <f t="array" ref="K58">IF(OR($C58&lt;&gt;"電力",IFERROR(MOD($A58,100)=0,TRUE)),"",INDEX('コロナ交付金要綱　様式第３号（電力）'!$A:$I,MATCH($A58,'コロナ交付金要綱　様式第３号（電力）'!$A:$A,0)+4,9))</f>
        <v/>
      </c>
      <c r="L58" t="str" cm="1">
        <f t="array" ref="L58">IF(OR($C58&lt;&gt;"電力",IFERROR(MOD($A58,100)=0,TRUE)),"",INDEX('コロナ交付金要綱　様式第３号（電力）'!$A:$I,MATCH($A58,'コロナ交付金要綱　様式第３号（電力）'!$A:$A,0)+5,9))</f>
        <v/>
      </c>
      <c r="M58" s="24" t="str" cm="1">
        <f t="array" ref="M58">IF($H58="","",IF($C58="諸油脂",$H58/INDEX(諸油脂_高騰率!$B$2:$F$12,MATCH($C$10,諸油脂_高騰率!$B$2:$B$12,0),MATCH($E58,諸油脂_高騰率!$B$3:$F$3,0)),$I58/INDEX(電力_高騰率!$B$3:$I$14,MATCH($B$10,電力_高騰率!$B$3:$B$14,0),MATCH($E58,電力_高騰率!$B$4:$F$4,0))+$J58/INDEX(電力_高騰率!$B$3:$I$14,MATCH($B$10,電力_高騰率!$B$3:$B$14,0),MATCH($E58,電力_高騰率!$B$4:$F$4,0)+3)+$K58/INDEX(電力_高騰率!$B$3:$I$14,MATCH($B$10,電力_高騰率!$B$3:$B$14,0),MATCH($E58,電力_高騰率!$B$4:$F$4,0)+3)+$L58/電力_高騰率!$D$23))</f>
        <v/>
      </c>
      <c r="N58" s="24" t="str">
        <f>IF($H58="","",IF($C58="諸油脂",0,$L58/電力_高騰率!$D$23))</f>
        <v/>
      </c>
      <c r="O58" s="24" t="str">
        <f t="shared" si="2"/>
        <v/>
      </c>
      <c r="P58" s="24"/>
    </row>
    <row r="59" spans="1:16" x14ac:dyDescent="0.45">
      <c r="A59" t="str">
        <f>IF(COUNTIF('使用不可　（諸油脂）'!$A:$A,$A58+1)+COUNTIF('コロナ交付金要綱　様式第３号（電力）'!$A:$A,$A58+1)=1,$A58+1,IF(MAX('使用不可　（諸油脂）'!$A:$A,'コロナ交付金要綱　様式第３号（電力）'!$A:$A)&gt;$A58,(INT(A58/100)+1)*100,""))</f>
        <v/>
      </c>
      <c r="B59" t="str">
        <f>IF($C59="","",IF(C59="諸油脂",IF(MOD($A59,100)=0,VLOOKUP($A59,'使用不可　（諸油脂）'!$A:$D,4),$B58),IF(MOD($A59,100)=0,VLOOKUP($A59,'コロナ交付金要綱　様式第３号（電力）'!$A:$D,4),$B58)))</f>
        <v/>
      </c>
      <c r="C59" t="str">
        <f>IF($A59="","",IF(COUNTIF('使用不可　（諸油脂）'!$A:$A,$A59)=1,"諸油脂",IF(COUNTIF('コロナ交付金要綱　様式第３号（電力）'!$A:$A,$A59)=1,"電力","")))</f>
        <v/>
      </c>
      <c r="D59" t="str">
        <f>IF(OR($A59="",IFERROR(MOD($A59,100),"")=0),"",IF($C59="諸油脂",VLOOKUP($A59,'使用不可　（諸油脂）'!$A:$C,3,FALSE),IF($C59="電力",VLOOKUP($A59,'コロナ交付金要綱　様式第３号（電力）'!$A:$C,3,FALSE),"")))</f>
        <v/>
      </c>
      <c r="E59" t="str">
        <f>IF(OR($C59="",IFERROR(MOD($A59,100)=0,TRUE)),"",IF($C59="諸油脂",VLOOKUP($A59,'使用不可　（諸油脂）'!$A:$F,6),VLOOKUP($A59,'コロナ交付金要綱　様式第３号（電力）'!$A:$F,6)))</f>
        <v/>
      </c>
      <c r="F59" t="str">
        <f>IF($D59="","",IF($B$7="既存",IF($C59="諸油脂",VLOOKUP(交付額!$A59,'使用不可　（諸油脂）'!$A:$B,2,FALSE),IF($C59="電力",VLOOKUP(交付額!$A59,'コロナ交付金要綱　様式第３号（電力）'!$A:$B,2,FALSE),"")),0))</f>
        <v/>
      </c>
      <c r="G59" s="59" t="str">
        <f t="shared" si="1"/>
        <v/>
      </c>
      <c r="H59" t="str">
        <f>IF($C59="","",IF(C59="諸油脂",IF(MOD($A59,100)=0,"",VLOOKUP($A59,'使用不可　（諸油脂）'!$A:$H,8)),IF(MOD($A59,100)=0,"",VLOOKUP($A59,'コロナ交付金要綱　様式第３号（電力）'!$A:$I,9))))</f>
        <v/>
      </c>
      <c r="I59" t="str" cm="1">
        <f t="array" ref="I59">IF(OR($C59&lt;&gt;"電力",IFERROR(MOD($A59,100)=0,TRUE)),"",INDEX('コロナ交付金要綱　様式第３号（電力）'!$A:$I,MATCH($A59,'コロナ交付金要綱　様式第３号（電力）'!$A:$A,0)+2,9))</f>
        <v/>
      </c>
      <c r="J59" t="str" cm="1">
        <f t="array" ref="J59">IF(OR($C59&lt;&gt;"電力",IFERROR(MOD($A59,100)=0,TRUE)),"",INDEX('コロナ交付金要綱　様式第３号（電力）'!$A:$I,MATCH($A59,'コロナ交付金要綱　様式第３号（電力）'!$A:$A,0)+3,9))</f>
        <v/>
      </c>
      <c r="K59" t="str" cm="1">
        <f t="array" ref="K59">IF(OR($C59&lt;&gt;"電力",IFERROR(MOD($A59,100)=0,TRUE)),"",INDEX('コロナ交付金要綱　様式第３号（電力）'!$A:$I,MATCH($A59,'コロナ交付金要綱　様式第３号（電力）'!$A:$A,0)+4,9))</f>
        <v/>
      </c>
      <c r="L59" t="str" cm="1">
        <f t="array" ref="L59">IF(OR($C59&lt;&gt;"電力",IFERROR(MOD($A59,100)=0,TRUE)),"",INDEX('コロナ交付金要綱　様式第３号（電力）'!$A:$I,MATCH($A59,'コロナ交付金要綱　様式第３号（電力）'!$A:$A,0)+5,9))</f>
        <v/>
      </c>
      <c r="M59" s="24" t="str" cm="1">
        <f t="array" ref="M59">IF($H59="","",IF($C59="諸油脂",$H59/INDEX(諸油脂_高騰率!$B$2:$F$12,MATCH($C$10,諸油脂_高騰率!$B$2:$B$12,0),MATCH($E59,諸油脂_高騰率!$B$3:$F$3,0)),$I59/INDEX(電力_高騰率!$B$3:$I$14,MATCH($B$10,電力_高騰率!$B$3:$B$14,0),MATCH($E59,電力_高騰率!$B$4:$F$4,0))+$J59/INDEX(電力_高騰率!$B$3:$I$14,MATCH($B$10,電力_高騰率!$B$3:$B$14,0),MATCH($E59,電力_高騰率!$B$4:$F$4,0)+3)+$K59/INDEX(電力_高騰率!$B$3:$I$14,MATCH($B$10,電力_高騰率!$B$3:$B$14,0),MATCH($E59,電力_高騰率!$B$4:$F$4,0)+3)+$L59/電力_高騰率!$D$23))</f>
        <v/>
      </c>
      <c r="N59" s="24" t="str">
        <f>IF($H59="","",IF($C59="諸油脂",0,$L59/電力_高騰率!$D$23))</f>
        <v/>
      </c>
      <c r="O59" s="24" t="str">
        <f t="shared" si="2"/>
        <v/>
      </c>
      <c r="P59" s="24"/>
    </row>
    <row r="60" spans="1:16" x14ac:dyDescent="0.45">
      <c r="A60" t="str">
        <f>IF(COUNTIF('使用不可　（諸油脂）'!$A:$A,$A59+1)+COUNTIF('コロナ交付金要綱　様式第３号（電力）'!$A:$A,$A59+1)=1,$A59+1,IF(MAX('使用不可　（諸油脂）'!$A:$A,'コロナ交付金要綱　様式第３号（電力）'!$A:$A)&gt;$A59,(INT(A59/100)+1)*100,""))</f>
        <v/>
      </c>
      <c r="B60" t="str">
        <f>IF($C60="","",IF(C60="諸油脂",IF(MOD($A60,100)=0,VLOOKUP($A60,'使用不可　（諸油脂）'!$A:$D,4),$B59),IF(MOD($A60,100)=0,VLOOKUP($A60,'コロナ交付金要綱　様式第３号（電力）'!$A:$D,4),$B59)))</f>
        <v/>
      </c>
      <c r="C60" t="str">
        <f>IF($A60="","",IF(COUNTIF('使用不可　（諸油脂）'!$A:$A,$A60)=1,"諸油脂",IF(COUNTIF('コロナ交付金要綱　様式第３号（電力）'!$A:$A,$A60)=1,"電力","")))</f>
        <v/>
      </c>
      <c r="D60" t="str">
        <f>IF(OR($A60="",IFERROR(MOD($A60,100),"")=0),"",IF($C60="諸油脂",VLOOKUP($A60,'使用不可　（諸油脂）'!$A:$C,3,FALSE),IF($C60="電力",VLOOKUP($A60,'コロナ交付金要綱　様式第３号（電力）'!$A:$C,3,FALSE),"")))</f>
        <v/>
      </c>
      <c r="E60" t="str">
        <f>IF(OR($C60="",IFERROR(MOD($A60,100)=0,TRUE)),"",IF($C60="諸油脂",VLOOKUP($A60,'使用不可　（諸油脂）'!$A:$F,6),VLOOKUP($A60,'コロナ交付金要綱　様式第３号（電力）'!$A:$F,6)))</f>
        <v/>
      </c>
      <c r="F60" t="str">
        <f>IF($D60="","",IF($B$7="既存",IF($C60="諸油脂",VLOOKUP(交付額!$A60,'使用不可　（諸油脂）'!$A:$B,2,FALSE),IF($C60="電力",VLOOKUP(交付額!$A60,'コロナ交付金要綱　様式第３号（電力）'!$A:$B,2,FALSE),"")),0))</f>
        <v/>
      </c>
      <c r="G60" s="59" t="str">
        <f t="shared" si="1"/>
        <v/>
      </c>
      <c r="H60" t="str">
        <f>IF($C60="","",IF(C60="諸油脂",IF(MOD($A60,100)=0,"",VLOOKUP($A60,'使用不可　（諸油脂）'!$A:$H,8)),IF(MOD($A60,100)=0,"",VLOOKUP($A60,'コロナ交付金要綱　様式第３号（電力）'!$A:$I,9))))</f>
        <v/>
      </c>
      <c r="I60" t="str" cm="1">
        <f t="array" ref="I60">IF(OR($C60&lt;&gt;"電力",IFERROR(MOD($A60,100)=0,TRUE)),"",INDEX('コロナ交付金要綱　様式第３号（電力）'!$A:$I,MATCH($A60,'コロナ交付金要綱　様式第３号（電力）'!$A:$A,0)+2,9))</f>
        <v/>
      </c>
      <c r="J60" t="str" cm="1">
        <f t="array" ref="J60">IF(OR($C60&lt;&gt;"電力",IFERROR(MOD($A60,100)=0,TRUE)),"",INDEX('コロナ交付金要綱　様式第３号（電力）'!$A:$I,MATCH($A60,'コロナ交付金要綱　様式第３号（電力）'!$A:$A,0)+3,9))</f>
        <v/>
      </c>
      <c r="K60" t="str" cm="1">
        <f t="array" ref="K60">IF(OR($C60&lt;&gt;"電力",IFERROR(MOD($A60,100)=0,TRUE)),"",INDEX('コロナ交付金要綱　様式第３号（電力）'!$A:$I,MATCH($A60,'コロナ交付金要綱　様式第３号（電力）'!$A:$A,0)+4,9))</f>
        <v/>
      </c>
      <c r="L60" t="str" cm="1">
        <f t="array" ref="L60">IF(OR($C60&lt;&gt;"電力",IFERROR(MOD($A60,100)=0,TRUE)),"",INDEX('コロナ交付金要綱　様式第３号（電力）'!$A:$I,MATCH($A60,'コロナ交付金要綱　様式第３号（電力）'!$A:$A,0)+5,9))</f>
        <v/>
      </c>
      <c r="M60" s="24" t="str" cm="1">
        <f t="array" ref="M60">IF($H60="","",IF($C60="諸油脂",$H60/INDEX(諸油脂_高騰率!$B$2:$F$12,MATCH($C$10,諸油脂_高騰率!$B$2:$B$12,0),MATCH($E60,諸油脂_高騰率!$B$3:$F$3,0)),$I60/INDEX(電力_高騰率!$B$3:$I$14,MATCH($B$10,電力_高騰率!$B$3:$B$14,0),MATCH($E60,電力_高騰率!$B$4:$F$4,0))+$J60/INDEX(電力_高騰率!$B$3:$I$14,MATCH($B$10,電力_高騰率!$B$3:$B$14,0),MATCH($E60,電力_高騰率!$B$4:$F$4,0)+3)+$K60/INDEX(電力_高騰率!$B$3:$I$14,MATCH($B$10,電力_高騰率!$B$3:$B$14,0),MATCH($E60,電力_高騰率!$B$4:$F$4,0)+3)+$L60/電力_高騰率!$D$23))</f>
        <v/>
      </c>
      <c r="N60" s="24" t="str">
        <f>IF($H60="","",IF($C60="諸油脂",0,$L60/電力_高騰率!$D$23))</f>
        <v/>
      </c>
      <c r="O60" s="24" t="str">
        <f t="shared" si="2"/>
        <v/>
      </c>
      <c r="P60" s="24"/>
    </row>
    <row r="61" spans="1:16" x14ac:dyDescent="0.45">
      <c r="A61" t="str">
        <f>IF(COUNTIF('使用不可　（諸油脂）'!$A:$A,$A60+1)+COUNTIF('コロナ交付金要綱　様式第３号（電力）'!$A:$A,$A60+1)=1,$A60+1,IF(MAX('使用不可　（諸油脂）'!$A:$A,'コロナ交付金要綱　様式第３号（電力）'!$A:$A)&gt;$A60,(INT(A60/100)+1)*100,""))</f>
        <v/>
      </c>
      <c r="B61" t="str">
        <f>IF($C61="","",IF(C61="諸油脂",IF(MOD($A61,100)=0,VLOOKUP($A61,'使用不可　（諸油脂）'!$A:$D,4),$B60),IF(MOD($A61,100)=0,VLOOKUP($A61,'コロナ交付金要綱　様式第３号（電力）'!$A:$D,4),$B60)))</f>
        <v/>
      </c>
      <c r="C61" t="str">
        <f>IF($A61="","",IF(COUNTIF('使用不可　（諸油脂）'!$A:$A,$A61)=1,"諸油脂",IF(COUNTIF('コロナ交付金要綱　様式第３号（電力）'!$A:$A,$A61)=1,"電力","")))</f>
        <v/>
      </c>
      <c r="D61" t="str">
        <f>IF(OR($A61="",IFERROR(MOD($A61,100),"")=0),"",IF($C61="諸油脂",VLOOKUP($A61,'使用不可　（諸油脂）'!$A:$C,3,FALSE),IF($C61="電力",VLOOKUP($A61,'コロナ交付金要綱　様式第３号（電力）'!$A:$C,3,FALSE),"")))</f>
        <v/>
      </c>
      <c r="E61" t="str">
        <f>IF(OR($C61="",IFERROR(MOD($A61,100)=0,TRUE)),"",IF($C61="諸油脂",VLOOKUP($A61,'使用不可　（諸油脂）'!$A:$F,6),VLOOKUP($A61,'コロナ交付金要綱　様式第３号（電力）'!$A:$F,6)))</f>
        <v/>
      </c>
      <c r="F61" t="str">
        <f>IF($D61="","",IF($B$7="既存",IF($C61="諸油脂",VLOOKUP(交付額!$A61,'使用不可　（諸油脂）'!$A:$B,2,FALSE),IF($C61="電力",VLOOKUP(交付額!$A61,'コロナ交付金要綱　様式第３号（電力）'!$A:$B,2,FALSE),"")),0))</f>
        <v/>
      </c>
      <c r="G61" s="59" t="str">
        <f t="shared" si="1"/>
        <v/>
      </c>
      <c r="H61" t="str">
        <f>IF($C61="","",IF(C61="諸油脂",IF(MOD($A61,100)=0,"",VLOOKUP($A61,'使用不可　（諸油脂）'!$A:$H,8)),IF(MOD($A61,100)=0,"",VLOOKUP($A61,'コロナ交付金要綱　様式第３号（電力）'!$A:$I,9))))</f>
        <v/>
      </c>
      <c r="I61" t="str" cm="1">
        <f t="array" ref="I61">IF(OR($C61&lt;&gt;"電力",IFERROR(MOD($A61,100)=0,TRUE)),"",INDEX('コロナ交付金要綱　様式第３号（電力）'!$A:$I,MATCH($A61,'コロナ交付金要綱　様式第３号（電力）'!$A:$A,0)+2,9))</f>
        <v/>
      </c>
      <c r="J61" t="str" cm="1">
        <f t="array" ref="J61">IF(OR($C61&lt;&gt;"電力",IFERROR(MOD($A61,100)=0,TRUE)),"",INDEX('コロナ交付金要綱　様式第３号（電力）'!$A:$I,MATCH($A61,'コロナ交付金要綱　様式第３号（電力）'!$A:$A,0)+3,9))</f>
        <v/>
      </c>
      <c r="K61" t="str" cm="1">
        <f t="array" ref="K61">IF(OR($C61&lt;&gt;"電力",IFERROR(MOD($A61,100)=0,TRUE)),"",INDEX('コロナ交付金要綱　様式第３号（電力）'!$A:$I,MATCH($A61,'コロナ交付金要綱　様式第３号（電力）'!$A:$A,0)+4,9))</f>
        <v/>
      </c>
      <c r="L61" t="str" cm="1">
        <f t="array" ref="L61">IF(OR($C61&lt;&gt;"電力",IFERROR(MOD($A61,100)=0,TRUE)),"",INDEX('コロナ交付金要綱　様式第３号（電力）'!$A:$I,MATCH($A61,'コロナ交付金要綱　様式第３号（電力）'!$A:$A,0)+5,9))</f>
        <v/>
      </c>
      <c r="M61" s="24" t="str" cm="1">
        <f t="array" ref="M61">IF($H61="","",IF($C61="諸油脂",$H61/INDEX(諸油脂_高騰率!$B$2:$F$12,MATCH($C$10,諸油脂_高騰率!$B$2:$B$12,0),MATCH($E61,諸油脂_高騰率!$B$3:$F$3,0)),$I61/INDEX(電力_高騰率!$B$3:$I$14,MATCH($B$10,電力_高騰率!$B$3:$B$14,0),MATCH($E61,電力_高騰率!$B$4:$F$4,0))+$J61/INDEX(電力_高騰率!$B$3:$I$14,MATCH($B$10,電力_高騰率!$B$3:$B$14,0),MATCH($E61,電力_高騰率!$B$4:$F$4,0)+3)+$K61/INDEX(電力_高騰率!$B$3:$I$14,MATCH($B$10,電力_高騰率!$B$3:$B$14,0),MATCH($E61,電力_高騰率!$B$4:$F$4,0)+3)+$L61/電力_高騰率!$D$23))</f>
        <v/>
      </c>
      <c r="N61" s="24" t="str">
        <f>IF($H61="","",IF($C61="諸油脂",0,$L61/電力_高騰率!$D$23))</f>
        <v/>
      </c>
      <c r="O61" s="24" t="str">
        <f t="shared" si="2"/>
        <v/>
      </c>
      <c r="P61" s="24"/>
    </row>
    <row r="62" spans="1:16" x14ac:dyDescent="0.45">
      <c r="A62" t="str">
        <f>IF(COUNTIF('使用不可　（諸油脂）'!$A:$A,$A61+1)+COUNTIF('コロナ交付金要綱　様式第３号（電力）'!$A:$A,$A61+1)=1,$A61+1,IF(MAX('使用不可　（諸油脂）'!$A:$A,'コロナ交付金要綱　様式第３号（電力）'!$A:$A)&gt;$A61,(INT(A61/100)+1)*100,""))</f>
        <v/>
      </c>
      <c r="B62" t="str">
        <f>IF($C62="","",IF(C62="諸油脂",IF(MOD($A62,100)=0,VLOOKUP($A62,'使用不可　（諸油脂）'!$A:$D,4),$B61),IF(MOD($A62,100)=0,VLOOKUP($A62,'コロナ交付金要綱　様式第３号（電力）'!$A:$D,4),$B61)))</f>
        <v/>
      </c>
      <c r="C62" t="str">
        <f>IF($A62="","",IF(COUNTIF('使用不可　（諸油脂）'!$A:$A,$A62)=1,"諸油脂",IF(COUNTIF('コロナ交付金要綱　様式第３号（電力）'!$A:$A,$A62)=1,"電力","")))</f>
        <v/>
      </c>
      <c r="D62" t="str">
        <f>IF(OR($A62="",IFERROR(MOD($A62,100),"")=0),"",IF($C62="諸油脂",VLOOKUP($A62,'使用不可　（諸油脂）'!$A:$C,3,FALSE),IF($C62="電力",VLOOKUP($A62,'コロナ交付金要綱　様式第３号（電力）'!$A:$C,3,FALSE),"")))</f>
        <v/>
      </c>
      <c r="E62" t="str">
        <f>IF(OR($C62="",IFERROR(MOD($A62,100)=0,TRUE)),"",IF($C62="諸油脂",VLOOKUP($A62,'使用不可　（諸油脂）'!$A:$F,6),VLOOKUP($A62,'コロナ交付金要綱　様式第３号（電力）'!$A:$F,6)))</f>
        <v/>
      </c>
      <c r="F62" t="str">
        <f>IF($D62="","",IF($B$7="既存",IF($C62="諸油脂",VLOOKUP(交付額!$A62,'使用不可　（諸油脂）'!$A:$B,2,FALSE),IF($C62="電力",VLOOKUP(交付額!$A62,'コロナ交付金要綱　様式第３号（電力）'!$A:$B,2,FALSE),"")),0))</f>
        <v/>
      </c>
      <c r="G62" s="59" t="str">
        <f t="shared" si="1"/>
        <v/>
      </c>
      <c r="H62" t="str">
        <f>IF($C62="","",IF(C62="諸油脂",IF(MOD($A62,100)=0,"",VLOOKUP($A62,'使用不可　（諸油脂）'!$A:$H,8)),IF(MOD($A62,100)=0,"",VLOOKUP($A62,'コロナ交付金要綱　様式第３号（電力）'!$A:$I,9))))</f>
        <v/>
      </c>
      <c r="I62" t="str" cm="1">
        <f t="array" ref="I62">IF(OR($C62&lt;&gt;"電力",IFERROR(MOD($A62,100)=0,TRUE)),"",INDEX('コロナ交付金要綱　様式第３号（電力）'!$A:$I,MATCH($A62,'コロナ交付金要綱　様式第３号（電力）'!$A:$A,0)+2,9))</f>
        <v/>
      </c>
      <c r="J62" t="str" cm="1">
        <f t="array" ref="J62">IF(OR($C62&lt;&gt;"電力",IFERROR(MOD($A62,100)=0,TRUE)),"",INDEX('コロナ交付金要綱　様式第３号（電力）'!$A:$I,MATCH($A62,'コロナ交付金要綱　様式第３号（電力）'!$A:$A,0)+3,9))</f>
        <v/>
      </c>
      <c r="K62" t="str" cm="1">
        <f t="array" ref="K62">IF(OR($C62&lt;&gt;"電力",IFERROR(MOD($A62,100)=0,TRUE)),"",INDEX('コロナ交付金要綱　様式第３号（電力）'!$A:$I,MATCH($A62,'コロナ交付金要綱　様式第３号（電力）'!$A:$A,0)+4,9))</f>
        <v/>
      </c>
      <c r="L62" t="str" cm="1">
        <f t="array" ref="L62">IF(OR($C62&lt;&gt;"電力",IFERROR(MOD($A62,100)=0,TRUE)),"",INDEX('コロナ交付金要綱　様式第３号（電力）'!$A:$I,MATCH($A62,'コロナ交付金要綱　様式第３号（電力）'!$A:$A,0)+5,9))</f>
        <v/>
      </c>
      <c r="M62" s="24" t="str" cm="1">
        <f t="array" ref="M62">IF($H62="","",IF($C62="諸油脂",$H62/INDEX(諸油脂_高騰率!$B$2:$F$12,MATCH($C$10,諸油脂_高騰率!$B$2:$B$12,0),MATCH($E62,諸油脂_高騰率!$B$3:$F$3,0)),$I62/INDEX(電力_高騰率!$B$3:$I$14,MATCH($B$10,電力_高騰率!$B$3:$B$14,0),MATCH($E62,電力_高騰率!$B$4:$F$4,0))+$J62/INDEX(電力_高騰率!$B$3:$I$14,MATCH($B$10,電力_高騰率!$B$3:$B$14,0),MATCH($E62,電力_高騰率!$B$4:$F$4,0)+3)+$K62/INDEX(電力_高騰率!$B$3:$I$14,MATCH($B$10,電力_高騰率!$B$3:$B$14,0),MATCH($E62,電力_高騰率!$B$4:$F$4,0)+3)+$L62/電力_高騰率!$D$23))</f>
        <v/>
      </c>
      <c r="N62" s="24" t="str">
        <f>IF($H62="","",IF($C62="諸油脂",0,$L62/電力_高騰率!$D$23))</f>
        <v/>
      </c>
      <c r="O62" s="24" t="str">
        <f t="shared" si="2"/>
        <v/>
      </c>
      <c r="P62" s="24"/>
    </row>
    <row r="63" spans="1:16" x14ac:dyDescent="0.45">
      <c r="A63" t="str">
        <f>IF(COUNTIF('使用不可　（諸油脂）'!$A:$A,$A62+1)+COUNTIF('コロナ交付金要綱　様式第３号（電力）'!$A:$A,$A62+1)=1,$A62+1,IF(MAX('使用不可　（諸油脂）'!$A:$A,'コロナ交付金要綱　様式第３号（電力）'!$A:$A)&gt;$A62,(INT(A62/100)+1)*100,""))</f>
        <v/>
      </c>
      <c r="B63" t="str">
        <f>IF($C63="","",IF(C63="諸油脂",IF(MOD($A63,100)=0,VLOOKUP($A63,'使用不可　（諸油脂）'!$A:$D,4),$B62),IF(MOD($A63,100)=0,VLOOKUP($A63,'コロナ交付金要綱　様式第３号（電力）'!$A:$D,4),$B62)))</f>
        <v/>
      </c>
      <c r="C63" t="str">
        <f>IF($A63="","",IF(COUNTIF('使用不可　（諸油脂）'!$A:$A,$A63)=1,"諸油脂",IF(COUNTIF('コロナ交付金要綱　様式第３号（電力）'!$A:$A,$A63)=1,"電力","")))</f>
        <v/>
      </c>
      <c r="D63" t="str">
        <f>IF(OR($A63="",IFERROR(MOD($A63,100),"")=0),"",IF($C63="諸油脂",VLOOKUP($A63,'使用不可　（諸油脂）'!$A:$C,3,FALSE),IF($C63="電力",VLOOKUP($A63,'コロナ交付金要綱　様式第３号（電力）'!$A:$C,3,FALSE),"")))</f>
        <v/>
      </c>
      <c r="E63" t="str">
        <f>IF(OR($C63="",IFERROR(MOD($A63,100)=0,TRUE)),"",IF($C63="諸油脂",VLOOKUP($A63,'使用不可　（諸油脂）'!$A:$F,6),VLOOKUP($A63,'コロナ交付金要綱　様式第３号（電力）'!$A:$F,6)))</f>
        <v/>
      </c>
      <c r="F63" t="str">
        <f>IF($D63="","",IF($B$7="既存",IF($C63="諸油脂",VLOOKUP(交付額!$A63,'使用不可　（諸油脂）'!$A:$B,2,FALSE),IF($C63="電力",VLOOKUP(交付額!$A63,'コロナ交付金要綱　様式第３号（電力）'!$A:$B,2,FALSE),"")),0))</f>
        <v/>
      </c>
      <c r="G63" s="59" t="str">
        <f t="shared" si="1"/>
        <v/>
      </c>
      <c r="H63" t="str">
        <f>IF($C63="","",IF(C63="諸油脂",IF(MOD($A63,100)=0,"",VLOOKUP($A63,'使用不可　（諸油脂）'!$A:$H,8)),IF(MOD($A63,100)=0,"",VLOOKUP($A63,'コロナ交付金要綱　様式第３号（電力）'!$A:$I,9))))</f>
        <v/>
      </c>
      <c r="I63" t="str" cm="1">
        <f t="array" ref="I63">IF(OR($C63&lt;&gt;"電力",IFERROR(MOD($A63,100)=0,TRUE)),"",INDEX('コロナ交付金要綱　様式第３号（電力）'!$A:$I,MATCH($A63,'コロナ交付金要綱　様式第３号（電力）'!$A:$A,0)+2,9))</f>
        <v/>
      </c>
      <c r="J63" t="str" cm="1">
        <f t="array" ref="J63">IF(OR($C63&lt;&gt;"電力",IFERROR(MOD($A63,100)=0,TRUE)),"",INDEX('コロナ交付金要綱　様式第３号（電力）'!$A:$I,MATCH($A63,'コロナ交付金要綱　様式第３号（電力）'!$A:$A,0)+3,9))</f>
        <v/>
      </c>
      <c r="K63" t="str" cm="1">
        <f t="array" ref="K63">IF(OR($C63&lt;&gt;"電力",IFERROR(MOD($A63,100)=0,TRUE)),"",INDEX('コロナ交付金要綱　様式第３号（電力）'!$A:$I,MATCH($A63,'コロナ交付金要綱　様式第３号（電力）'!$A:$A,0)+4,9))</f>
        <v/>
      </c>
      <c r="L63" t="str" cm="1">
        <f t="array" ref="L63">IF(OR($C63&lt;&gt;"電力",IFERROR(MOD($A63,100)=0,TRUE)),"",INDEX('コロナ交付金要綱　様式第３号（電力）'!$A:$I,MATCH($A63,'コロナ交付金要綱　様式第３号（電力）'!$A:$A,0)+5,9))</f>
        <v/>
      </c>
      <c r="M63" s="24" t="str" cm="1">
        <f t="array" ref="M63">IF($H63="","",IF($C63="諸油脂",$H63/INDEX(諸油脂_高騰率!$B$2:$F$12,MATCH($C$10,諸油脂_高騰率!$B$2:$B$12,0),MATCH($E63,諸油脂_高騰率!$B$3:$F$3,0)),$I63/INDEX(電力_高騰率!$B$3:$I$14,MATCH($B$10,電力_高騰率!$B$3:$B$14,0),MATCH($E63,電力_高騰率!$B$4:$F$4,0))+$J63/INDEX(電力_高騰率!$B$3:$I$14,MATCH($B$10,電力_高騰率!$B$3:$B$14,0),MATCH($E63,電力_高騰率!$B$4:$F$4,0)+3)+$K63/INDEX(電力_高騰率!$B$3:$I$14,MATCH($B$10,電力_高騰率!$B$3:$B$14,0),MATCH($E63,電力_高騰率!$B$4:$F$4,0)+3)+$L63/電力_高騰率!$D$23))</f>
        <v/>
      </c>
      <c r="N63" s="24" t="str">
        <f>IF($H63="","",IF($C63="諸油脂",0,$L63/電力_高騰率!$D$23))</f>
        <v/>
      </c>
      <c r="O63" s="24" t="str">
        <f t="shared" si="2"/>
        <v/>
      </c>
      <c r="P63" s="24"/>
    </row>
    <row r="64" spans="1:16" x14ac:dyDescent="0.45">
      <c r="A64" t="str">
        <f>IF(COUNTIF('使用不可　（諸油脂）'!$A:$A,$A63+1)+COUNTIF('コロナ交付金要綱　様式第３号（電力）'!$A:$A,$A63+1)=1,$A63+1,IF(MAX('使用不可　（諸油脂）'!$A:$A,'コロナ交付金要綱　様式第３号（電力）'!$A:$A)&gt;$A63,(INT(A63/100)+1)*100,""))</f>
        <v/>
      </c>
      <c r="B64" t="str">
        <f>IF($C64="","",IF(C64="諸油脂",IF(MOD($A64,100)=0,VLOOKUP($A64,'使用不可　（諸油脂）'!$A:$D,4),$B63),IF(MOD($A64,100)=0,VLOOKUP($A64,'コロナ交付金要綱　様式第３号（電力）'!$A:$D,4),$B63)))</f>
        <v/>
      </c>
      <c r="C64" t="str">
        <f>IF($A64="","",IF(COUNTIF('使用不可　（諸油脂）'!$A:$A,$A64)=1,"諸油脂",IF(COUNTIF('コロナ交付金要綱　様式第３号（電力）'!$A:$A,$A64)=1,"電力","")))</f>
        <v/>
      </c>
      <c r="D64" t="str">
        <f>IF(OR($A64="",IFERROR(MOD($A64,100),"")=0),"",IF($C64="諸油脂",VLOOKUP($A64,'使用不可　（諸油脂）'!$A:$C,3,FALSE),IF($C64="電力",VLOOKUP($A64,'コロナ交付金要綱　様式第３号（電力）'!$A:$C,3,FALSE),"")))</f>
        <v/>
      </c>
      <c r="E64" t="str">
        <f>IF(OR($C64="",IFERROR(MOD($A64,100)=0,TRUE)),"",IF($C64="諸油脂",VLOOKUP($A64,'使用不可　（諸油脂）'!$A:$F,6),VLOOKUP($A64,'コロナ交付金要綱　様式第３号（電力）'!$A:$F,6)))</f>
        <v/>
      </c>
      <c r="F64" t="str">
        <f>IF($D64="","",IF($B$7="既存",IF($C64="諸油脂",VLOOKUP(交付額!$A64,'使用不可　（諸油脂）'!$A:$B,2,FALSE),IF($C64="電力",VLOOKUP(交付額!$A64,'コロナ交付金要綱　様式第３号（電力）'!$A:$B,2,FALSE),"")),0))</f>
        <v/>
      </c>
      <c r="G64" s="59" t="str">
        <f t="shared" si="1"/>
        <v/>
      </c>
      <c r="H64" t="str">
        <f>IF($C64="","",IF(C64="諸油脂",IF(MOD($A64,100)=0,"",VLOOKUP($A64,'使用不可　（諸油脂）'!$A:$H,8)),IF(MOD($A64,100)=0,"",VLOOKUP($A64,'コロナ交付金要綱　様式第３号（電力）'!$A:$I,9))))</f>
        <v/>
      </c>
      <c r="I64" t="str" cm="1">
        <f t="array" ref="I64">IF(OR($C64&lt;&gt;"電力",IFERROR(MOD($A64,100)=0,TRUE)),"",INDEX('コロナ交付金要綱　様式第３号（電力）'!$A:$I,MATCH($A64,'コロナ交付金要綱　様式第３号（電力）'!$A:$A,0)+2,9))</f>
        <v/>
      </c>
      <c r="J64" t="str" cm="1">
        <f t="array" ref="J64">IF(OR($C64&lt;&gt;"電力",IFERROR(MOD($A64,100)=0,TRUE)),"",INDEX('コロナ交付金要綱　様式第３号（電力）'!$A:$I,MATCH($A64,'コロナ交付金要綱　様式第３号（電力）'!$A:$A,0)+3,9))</f>
        <v/>
      </c>
      <c r="K64" t="str" cm="1">
        <f t="array" ref="K64">IF(OR($C64&lt;&gt;"電力",IFERROR(MOD($A64,100)=0,TRUE)),"",INDEX('コロナ交付金要綱　様式第３号（電力）'!$A:$I,MATCH($A64,'コロナ交付金要綱　様式第３号（電力）'!$A:$A,0)+4,9))</f>
        <v/>
      </c>
      <c r="L64" t="str" cm="1">
        <f t="array" ref="L64">IF(OR($C64&lt;&gt;"電力",IFERROR(MOD($A64,100)=0,TRUE)),"",INDEX('コロナ交付金要綱　様式第３号（電力）'!$A:$I,MATCH($A64,'コロナ交付金要綱　様式第３号（電力）'!$A:$A,0)+5,9))</f>
        <v/>
      </c>
      <c r="M64" s="24" t="str" cm="1">
        <f t="array" ref="M64">IF($H64="","",IF($C64="諸油脂",$H64/INDEX(諸油脂_高騰率!$B$2:$F$12,MATCH($C$10,諸油脂_高騰率!$B$2:$B$12,0),MATCH($E64,諸油脂_高騰率!$B$3:$F$3,0)),$I64/INDEX(電力_高騰率!$B$3:$I$14,MATCH($B$10,電力_高騰率!$B$3:$B$14,0),MATCH($E64,電力_高騰率!$B$4:$F$4,0))+$J64/INDEX(電力_高騰率!$B$3:$I$14,MATCH($B$10,電力_高騰率!$B$3:$B$14,0),MATCH($E64,電力_高騰率!$B$4:$F$4,0)+3)+$K64/INDEX(電力_高騰率!$B$3:$I$14,MATCH($B$10,電力_高騰率!$B$3:$B$14,0),MATCH($E64,電力_高騰率!$B$4:$F$4,0)+3)+$L64/電力_高騰率!$D$23))</f>
        <v/>
      </c>
      <c r="N64" s="24" t="str">
        <f>IF($H64="","",IF($C64="諸油脂",0,$L64/電力_高騰率!$D$23))</f>
        <v/>
      </c>
      <c r="O64" s="24" t="str">
        <f t="shared" si="2"/>
        <v/>
      </c>
      <c r="P64" s="24"/>
    </row>
    <row r="65" spans="1:16" x14ac:dyDescent="0.45">
      <c r="A65" t="str">
        <f>IF(COUNTIF('使用不可　（諸油脂）'!$A:$A,$A64+1)+COUNTIF('コロナ交付金要綱　様式第３号（電力）'!$A:$A,$A64+1)=1,$A64+1,IF(MAX('使用不可　（諸油脂）'!$A:$A,'コロナ交付金要綱　様式第３号（電力）'!$A:$A)&gt;$A64,(INT(A64/100)+1)*100,""))</f>
        <v/>
      </c>
      <c r="B65" t="str">
        <f>IF($C65="","",IF(C65="諸油脂",IF(MOD($A65,100)=0,VLOOKUP($A65,'使用不可　（諸油脂）'!$A:$D,4),$B64),IF(MOD($A65,100)=0,VLOOKUP($A65,'コロナ交付金要綱　様式第３号（電力）'!$A:$D,4),$B64)))</f>
        <v/>
      </c>
      <c r="C65" t="str">
        <f>IF($A65="","",IF(COUNTIF('使用不可　（諸油脂）'!$A:$A,$A65)=1,"諸油脂",IF(COUNTIF('コロナ交付金要綱　様式第３号（電力）'!$A:$A,$A65)=1,"電力","")))</f>
        <v/>
      </c>
      <c r="D65" t="str">
        <f>IF(OR($A65="",IFERROR(MOD($A65,100),"")=0),"",IF($C65="諸油脂",VLOOKUP($A65,'使用不可　（諸油脂）'!$A:$C,3,FALSE),IF($C65="電力",VLOOKUP($A65,'コロナ交付金要綱　様式第３号（電力）'!$A:$C,3,FALSE),"")))</f>
        <v/>
      </c>
      <c r="E65" t="str">
        <f>IF(OR($C65="",IFERROR(MOD($A65,100)=0,TRUE)),"",IF($C65="諸油脂",VLOOKUP($A65,'使用不可　（諸油脂）'!$A:$F,6),VLOOKUP($A65,'コロナ交付金要綱　様式第３号（電力）'!$A:$F,6)))</f>
        <v/>
      </c>
      <c r="F65" t="str">
        <f>IF($D65="","",IF($B$7="既存",IF($C65="諸油脂",VLOOKUP(交付額!$A65,'使用不可　（諸油脂）'!$A:$B,2,FALSE),IF($C65="電力",VLOOKUP(交付額!$A65,'コロナ交付金要綱　様式第３号（電力）'!$A:$B,2,FALSE),"")),0))</f>
        <v/>
      </c>
      <c r="G65" s="59" t="str">
        <f t="shared" si="1"/>
        <v/>
      </c>
      <c r="H65" t="str">
        <f>IF($C65="","",IF(C65="諸油脂",IF(MOD($A65,100)=0,"",VLOOKUP($A65,'使用不可　（諸油脂）'!$A:$H,8)),IF(MOD($A65,100)=0,"",VLOOKUP($A65,'コロナ交付金要綱　様式第３号（電力）'!$A:$I,9))))</f>
        <v/>
      </c>
      <c r="I65" t="str" cm="1">
        <f t="array" ref="I65">IF(OR($C65&lt;&gt;"電力",IFERROR(MOD($A65,100)=0,TRUE)),"",INDEX('コロナ交付金要綱　様式第３号（電力）'!$A:$I,MATCH($A65,'コロナ交付金要綱　様式第３号（電力）'!$A:$A,0)+2,9))</f>
        <v/>
      </c>
      <c r="J65" t="str" cm="1">
        <f t="array" ref="J65">IF(OR($C65&lt;&gt;"電力",IFERROR(MOD($A65,100)=0,TRUE)),"",INDEX('コロナ交付金要綱　様式第３号（電力）'!$A:$I,MATCH($A65,'コロナ交付金要綱　様式第３号（電力）'!$A:$A,0)+3,9))</f>
        <v/>
      </c>
      <c r="K65" t="str" cm="1">
        <f t="array" ref="K65">IF(OR($C65&lt;&gt;"電力",IFERROR(MOD($A65,100)=0,TRUE)),"",INDEX('コロナ交付金要綱　様式第３号（電力）'!$A:$I,MATCH($A65,'コロナ交付金要綱　様式第３号（電力）'!$A:$A,0)+4,9))</f>
        <v/>
      </c>
      <c r="L65" t="str" cm="1">
        <f t="array" ref="L65">IF(OR($C65&lt;&gt;"電力",IFERROR(MOD($A65,100)=0,TRUE)),"",INDEX('コロナ交付金要綱　様式第３号（電力）'!$A:$I,MATCH($A65,'コロナ交付金要綱　様式第３号（電力）'!$A:$A,0)+5,9))</f>
        <v/>
      </c>
      <c r="M65" s="24" t="str" cm="1">
        <f t="array" ref="M65">IF($H65="","",IF($C65="諸油脂",$H65/INDEX(諸油脂_高騰率!$B$2:$F$12,MATCH($C$10,諸油脂_高騰率!$B$2:$B$12,0),MATCH($E65,諸油脂_高騰率!$B$3:$F$3,0)),$I65/INDEX(電力_高騰率!$B$3:$I$14,MATCH($B$10,電力_高騰率!$B$3:$B$14,0),MATCH($E65,電力_高騰率!$B$4:$F$4,0))+$J65/INDEX(電力_高騰率!$B$3:$I$14,MATCH($B$10,電力_高騰率!$B$3:$B$14,0),MATCH($E65,電力_高騰率!$B$4:$F$4,0)+3)+$K65/INDEX(電力_高騰率!$B$3:$I$14,MATCH($B$10,電力_高騰率!$B$3:$B$14,0),MATCH($E65,電力_高騰率!$B$4:$F$4,0)+3)+$L65/電力_高騰率!$D$23))</f>
        <v/>
      </c>
      <c r="N65" s="24" t="str">
        <f>IF($H65="","",IF($C65="諸油脂",0,$L65/電力_高騰率!$D$23))</f>
        <v/>
      </c>
      <c r="O65" s="24" t="str">
        <f t="shared" si="2"/>
        <v/>
      </c>
      <c r="P65" s="24"/>
    </row>
    <row r="66" spans="1:16" x14ac:dyDescent="0.45">
      <c r="A66" t="str">
        <f>IF(COUNTIF('使用不可　（諸油脂）'!$A:$A,$A65+1)+COUNTIF('コロナ交付金要綱　様式第３号（電力）'!$A:$A,$A65+1)=1,$A65+1,IF(MAX('使用不可　（諸油脂）'!$A:$A,'コロナ交付金要綱　様式第３号（電力）'!$A:$A)&gt;$A65,(INT(A65/100)+1)*100,""))</f>
        <v/>
      </c>
      <c r="B66" t="str">
        <f>IF($C66="","",IF(C66="諸油脂",IF(MOD($A66,100)=0,VLOOKUP($A66,'使用不可　（諸油脂）'!$A:$D,4),$B65),IF(MOD($A66,100)=0,VLOOKUP($A66,'コロナ交付金要綱　様式第３号（電力）'!$A:$D,4),$B65)))</f>
        <v/>
      </c>
      <c r="C66" t="str">
        <f>IF($A66="","",IF(COUNTIF('使用不可　（諸油脂）'!$A:$A,$A66)=1,"諸油脂",IF(COUNTIF('コロナ交付金要綱　様式第３号（電力）'!$A:$A,$A66)=1,"電力","")))</f>
        <v/>
      </c>
      <c r="D66" t="str">
        <f>IF(OR($A66="",IFERROR(MOD($A66,100),"")=0),"",IF($C66="諸油脂",VLOOKUP($A66,'使用不可　（諸油脂）'!$A:$C,3,FALSE),IF($C66="電力",VLOOKUP($A66,'コロナ交付金要綱　様式第３号（電力）'!$A:$C,3,FALSE),"")))</f>
        <v/>
      </c>
      <c r="E66" t="str">
        <f>IF(OR($C66="",IFERROR(MOD($A66,100)=0,TRUE)),"",IF($C66="諸油脂",VLOOKUP($A66,'使用不可　（諸油脂）'!$A:$F,6),VLOOKUP($A66,'コロナ交付金要綱　様式第３号（電力）'!$A:$F,6)))</f>
        <v/>
      </c>
      <c r="F66" t="str">
        <f>IF($D66="","",IF($B$7="既存",IF($C66="諸油脂",VLOOKUP(交付額!$A66,'使用不可　（諸油脂）'!$A:$B,2,FALSE),IF($C66="電力",VLOOKUP(交付額!$A66,'コロナ交付金要綱　様式第３号（電力）'!$A:$B,2,FALSE),"")),0))</f>
        <v/>
      </c>
      <c r="G66" s="59" t="str">
        <f t="shared" si="1"/>
        <v/>
      </c>
      <c r="H66" t="str">
        <f>IF($C66="","",IF(C66="諸油脂",IF(MOD($A66,100)=0,"",VLOOKUP($A66,'使用不可　（諸油脂）'!$A:$H,8)),IF(MOD($A66,100)=0,"",VLOOKUP($A66,'コロナ交付金要綱　様式第３号（電力）'!$A:$I,9))))</f>
        <v/>
      </c>
      <c r="I66" t="str" cm="1">
        <f t="array" ref="I66">IF(OR($C66&lt;&gt;"電力",IFERROR(MOD($A66,100)=0,TRUE)),"",INDEX('コロナ交付金要綱　様式第３号（電力）'!$A:$I,MATCH($A66,'コロナ交付金要綱　様式第３号（電力）'!$A:$A,0)+2,9))</f>
        <v/>
      </c>
      <c r="J66" t="str" cm="1">
        <f t="array" ref="J66">IF(OR($C66&lt;&gt;"電力",IFERROR(MOD($A66,100)=0,TRUE)),"",INDEX('コロナ交付金要綱　様式第３号（電力）'!$A:$I,MATCH($A66,'コロナ交付金要綱　様式第３号（電力）'!$A:$A,0)+3,9))</f>
        <v/>
      </c>
      <c r="K66" t="str" cm="1">
        <f t="array" ref="K66">IF(OR($C66&lt;&gt;"電力",IFERROR(MOD($A66,100)=0,TRUE)),"",INDEX('コロナ交付金要綱　様式第３号（電力）'!$A:$I,MATCH($A66,'コロナ交付金要綱　様式第３号（電力）'!$A:$A,0)+4,9))</f>
        <v/>
      </c>
      <c r="L66" t="str" cm="1">
        <f t="array" ref="L66">IF(OR($C66&lt;&gt;"電力",IFERROR(MOD($A66,100)=0,TRUE)),"",INDEX('コロナ交付金要綱　様式第３号（電力）'!$A:$I,MATCH($A66,'コロナ交付金要綱　様式第３号（電力）'!$A:$A,0)+5,9))</f>
        <v/>
      </c>
      <c r="M66" s="24" t="str" cm="1">
        <f t="array" ref="M66">IF($H66="","",IF($C66="諸油脂",$H66/INDEX(諸油脂_高騰率!$B$2:$F$12,MATCH($C$10,諸油脂_高騰率!$B$2:$B$12,0),MATCH($E66,諸油脂_高騰率!$B$3:$F$3,0)),$I66/INDEX(電力_高騰率!$B$3:$I$14,MATCH($B$10,電力_高騰率!$B$3:$B$14,0),MATCH($E66,電力_高騰率!$B$4:$F$4,0))+$J66/INDEX(電力_高騰率!$B$3:$I$14,MATCH($B$10,電力_高騰率!$B$3:$B$14,0),MATCH($E66,電力_高騰率!$B$4:$F$4,0)+3)+$K66/INDEX(電力_高騰率!$B$3:$I$14,MATCH($B$10,電力_高騰率!$B$3:$B$14,0),MATCH($E66,電力_高騰率!$B$4:$F$4,0)+3)+$L66/電力_高騰率!$D$23))</f>
        <v/>
      </c>
      <c r="N66" s="24" t="str">
        <f>IF($H66="","",IF($C66="諸油脂",0,$L66/電力_高騰率!$D$23))</f>
        <v/>
      </c>
      <c r="O66" s="24" t="str">
        <f t="shared" si="2"/>
        <v/>
      </c>
      <c r="P66" s="24"/>
    </row>
    <row r="67" spans="1:16" x14ac:dyDescent="0.45">
      <c r="A67" t="str">
        <f>IF(COUNTIF('使用不可　（諸油脂）'!$A:$A,$A66+1)+COUNTIF('コロナ交付金要綱　様式第３号（電力）'!$A:$A,$A66+1)=1,$A66+1,IF(MAX('使用不可　（諸油脂）'!$A:$A,'コロナ交付金要綱　様式第３号（電力）'!$A:$A)&gt;$A66,(INT(A66/100)+1)*100,""))</f>
        <v/>
      </c>
      <c r="B67" t="str">
        <f>IF($C67="","",IF(C67="諸油脂",IF(MOD($A67,100)=0,VLOOKUP($A67,'使用不可　（諸油脂）'!$A:$D,4),$B66),IF(MOD($A67,100)=0,VLOOKUP($A67,'コロナ交付金要綱　様式第３号（電力）'!$A:$D,4),$B66)))</f>
        <v/>
      </c>
      <c r="C67" t="str">
        <f>IF($A67="","",IF(COUNTIF('使用不可　（諸油脂）'!$A:$A,$A67)=1,"諸油脂",IF(COUNTIF('コロナ交付金要綱　様式第３号（電力）'!$A:$A,$A67)=1,"電力","")))</f>
        <v/>
      </c>
      <c r="D67" t="str">
        <f>IF(OR($A67="",IFERROR(MOD($A67,100),"")=0),"",IF($C67="諸油脂",VLOOKUP($A67,'使用不可　（諸油脂）'!$A:$C,3,FALSE),IF($C67="電力",VLOOKUP($A67,'コロナ交付金要綱　様式第３号（電力）'!$A:$C,3,FALSE),"")))</f>
        <v/>
      </c>
      <c r="E67" t="str">
        <f>IF(OR($C67="",IFERROR(MOD($A67,100)=0,TRUE)),"",IF($C67="諸油脂",VLOOKUP($A67,'使用不可　（諸油脂）'!$A:$F,6),VLOOKUP($A67,'コロナ交付金要綱　様式第３号（電力）'!$A:$F,6)))</f>
        <v/>
      </c>
      <c r="F67" t="str">
        <f>IF($D67="","",IF($B$7="既存",IF($C67="諸油脂",VLOOKUP(交付額!$A67,'使用不可　（諸油脂）'!$A:$B,2,FALSE),IF($C67="電力",VLOOKUP(交付額!$A67,'コロナ交付金要綱　様式第３号（電力）'!$A:$B,2,FALSE),"")),0))</f>
        <v/>
      </c>
      <c r="G67" s="59" t="str">
        <f t="shared" si="1"/>
        <v/>
      </c>
      <c r="H67" t="str">
        <f>IF($C67="","",IF(C67="諸油脂",IF(MOD($A67,100)=0,"",VLOOKUP($A67,'使用不可　（諸油脂）'!$A:$H,8)),IF(MOD($A67,100)=0,"",VLOOKUP($A67,'コロナ交付金要綱　様式第３号（電力）'!$A:$I,9))))</f>
        <v/>
      </c>
      <c r="I67" t="str" cm="1">
        <f t="array" ref="I67">IF(OR($C67&lt;&gt;"電力",IFERROR(MOD($A67,100)=0,TRUE)),"",INDEX('コロナ交付金要綱　様式第３号（電力）'!$A:$I,MATCH($A67,'コロナ交付金要綱　様式第３号（電力）'!$A:$A,0)+2,9))</f>
        <v/>
      </c>
      <c r="J67" t="str" cm="1">
        <f t="array" ref="J67">IF(OR($C67&lt;&gt;"電力",IFERROR(MOD($A67,100)=0,TRUE)),"",INDEX('コロナ交付金要綱　様式第３号（電力）'!$A:$I,MATCH($A67,'コロナ交付金要綱　様式第３号（電力）'!$A:$A,0)+3,9))</f>
        <v/>
      </c>
      <c r="K67" t="str" cm="1">
        <f t="array" ref="K67">IF(OR($C67&lt;&gt;"電力",IFERROR(MOD($A67,100)=0,TRUE)),"",INDEX('コロナ交付金要綱　様式第３号（電力）'!$A:$I,MATCH($A67,'コロナ交付金要綱　様式第３号（電力）'!$A:$A,0)+4,9))</f>
        <v/>
      </c>
      <c r="L67" t="str" cm="1">
        <f t="array" ref="L67">IF(OR($C67&lt;&gt;"電力",IFERROR(MOD($A67,100)=0,TRUE)),"",INDEX('コロナ交付金要綱　様式第３号（電力）'!$A:$I,MATCH($A67,'コロナ交付金要綱　様式第３号（電力）'!$A:$A,0)+5,9))</f>
        <v/>
      </c>
      <c r="M67" s="24" t="str" cm="1">
        <f t="array" ref="M67">IF($H67="","",IF($C67="諸油脂",$H67/INDEX(諸油脂_高騰率!$B$2:$F$12,MATCH($C$10,諸油脂_高騰率!$B$2:$B$12,0),MATCH($E67,諸油脂_高騰率!$B$3:$F$3,0)),$I67/INDEX(電力_高騰率!$B$3:$I$14,MATCH($B$10,電力_高騰率!$B$3:$B$14,0),MATCH($E67,電力_高騰率!$B$4:$F$4,0))+$J67/INDEX(電力_高騰率!$B$3:$I$14,MATCH($B$10,電力_高騰率!$B$3:$B$14,0),MATCH($E67,電力_高騰率!$B$4:$F$4,0)+3)+$K67/INDEX(電力_高騰率!$B$3:$I$14,MATCH($B$10,電力_高騰率!$B$3:$B$14,0),MATCH($E67,電力_高騰率!$B$4:$F$4,0)+3)+$L67/電力_高騰率!$D$23))</f>
        <v/>
      </c>
      <c r="N67" s="24" t="str">
        <f>IF($H67="","",IF($C67="諸油脂",0,$L67/電力_高騰率!$D$23))</f>
        <v/>
      </c>
      <c r="O67" s="24" t="str">
        <f t="shared" si="2"/>
        <v/>
      </c>
      <c r="P67" s="24"/>
    </row>
    <row r="68" spans="1:16" x14ac:dyDescent="0.45">
      <c r="A68" t="str">
        <f>IF(COUNTIF('使用不可　（諸油脂）'!$A:$A,$A67+1)+COUNTIF('コロナ交付金要綱　様式第３号（電力）'!$A:$A,$A67+1)=1,$A67+1,IF(MAX('使用不可　（諸油脂）'!$A:$A,'コロナ交付金要綱　様式第３号（電力）'!$A:$A)&gt;$A67,(INT(A67/100)+1)*100,""))</f>
        <v/>
      </c>
      <c r="B68" t="str">
        <f>IF($C68="","",IF(C68="諸油脂",IF(MOD($A68,100)=0,VLOOKUP($A68,'使用不可　（諸油脂）'!$A:$D,4),$B67),IF(MOD($A68,100)=0,VLOOKUP($A68,'コロナ交付金要綱　様式第３号（電力）'!$A:$D,4),$B67)))</f>
        <v/>
      </c>
      <c r="C68" t="str">
        <f>IF($A68="","",IF(COUNTIF('使用不可　（諸油脂）'!$A:$A,$A68)=1,"諸油脂",IF(COUNTIF('コロナ交付金要綱　様式第３号（電力）'!$A:$A,$A68)=1,"電力","")))</f>
        <v/>
      </c>
      <c r="D68" t="str">
        <f>IF(OR($A68="",IFERROR(MOD($A68,100),"")=0),"",IF($C68="諸油脂",VLOOKUP($A68,'使用不可　（諸油脂）'!$A:$C,3,FALSE),IF($C68="電力",VLOOKUP($A68,'コロナ交付金要綱　様式第３号（電力）'!$A:$C,3,FALSE),"")))</f>
        <v/>
      </c>
      <c r="E68" t="str">
        <f>IF(OR($C68="",IFERROR(MOD($A68,100)=0,TRUE)),"",IF($C68="諸油脂",VLOOKUP($A68,'使用不可　（諸油脂）'!$A:$F,6),VLOOKUP($A68,'コロナ交付金要綱　様式第３号（電力）'!$A:$F,6)))</f>
        <v/>
      </c>
      <c r="F68" t="str">
        <f>IF($D68="","",IF($B$7="既存",IF($C68="諸油脂",VLOOKUP(交付額!$A68,'使用不可　（諸油脂）'!$A:$B,2,FALSE),IF($C68="電力",VLOOKUP(交付額!$A68,'コロナ交付金要綱　様式第３号（電力）'!$A:$B,2,FALSE),"")),0))</f>
        <v/>
      </c>
      <c r="G68" s="59" t="str">
        <f t="shared" si="1"/>
        <v/>
      </c>
      <c r="H68" t="str">
        <f>IF($C68="","",IF(C68="諸油脂",IF(MOD($A68,100)=0,"",VLOOKUP($A68,'使用不可　（諸油脂）'!$A:$H,8)),IF(MOD($A68,100)=0,"",VLOOKUP($A68,'コロナ交付金要綱　様式第３号（電力）'!$A:$I,9))))</f>
        <v/>
      </c>
      <c r="I68" t="str" cm="1">
        <f t="array" ref="I68">IF(OR($C68&lt;&gt;"電力",IFERROR(MOD($A68,100)=0,TRUE)),"",INDEX('コロナ交付金要綱　様式第３号（電力）'!$A:$I,MATCH($A68,'コロナ交付金要綱　様式第３号（電力）'!$A:$A,0)+2,9))</f>
        <v/>
      </c>
      <c r="J68" t="str" cm="1">
        <f t="array" ref="J68">IF(OR($C68&lt;&gt;"電力",IFERROR(MOD($A68,100)=0,TRUE)),"",INDEX('コロナ交付金要綱　様式第３号（電力）'!$A:$I,MATCH($A68,'コロナ交付金要綱　様式第３号（電力）'!$A:$A,0)+3,9))</f>
        <v/>
      </c>
      <c r="K68" t="str" cm="1">
        <f t="array" ref="K68">IF(OR($C68&lt;&gt;"電力",IFERROR(MOD($A68,100)=0,TRUE)),"",INDEX('コロナ交付金要綱　様式第３号（電力）'!$A:$I,MATCH($A68,'コロナ交付金要綱　様式第３号（電力）'!$A:$A,0)+4,9))</f>
        <v/>
      </c>
      <c r="L68" t="str" cm="1">
        <f t="array" ref="L68">IF(OR($C68&lt;&gt;"電力",IFERROR(MOD($A68,100)=0,TRUE)),"",INDEX('コロナ交付金要綱　様式第３号（電力）'!$A:$I,MATCH($A68,'コロナ交付金要綱　様式第３号（電力）'!$A:$A,0)+5,9))</f>
        <v/>
      </c>
      <c r="M68" s="24" t="str" cm="1">
        <f t="array" ref="M68">IF($H68="","",IF($C68="諸油脂",$H68/INDEX(諸油脂_高騰率!$B$2:$F$12,MATCH($C$10,諸油脂_高騰率!$B$2:$B$12,0),MATCH($E68,諸油脂_高騰率!$B$3:$F$3,0)),$I68/INDEX(電力_高騰率!$B$3:$I$14,MATCH($B$10,電力_高騰率!$B$3:$B$14,0),MATCH($E68,電力_高騰率!$B$4:$F$4,0))+$J68/INDEX(電力_高騰率!$B$3:$I$14,MATCH($B$10,電力_高騰率!$B$3:$B$14,0),MATCH($E68,電力_高騰率!$B$4:$F$4,0)+3)+$K68/INDEX(電力_高騰率!$B$3:$I$14,MATCH($B$10,電力_高騰率!$B$3:$B$14,0),MATCH($E68,電力_高騰率!$B$4:$F$4,0)+3)+$L68/電力_高騰率!$D$23))</f>
        <v/>
      </c>
      <c r="N68" s="24" t="str">
        <f>IF($H68="","",IF($C68="諸油脂",0,$L68/電力_高騰率!$D$23))</f>
        <v/>
      </c>
      <c r="O68" s="24" t="str">
        <f t="shared" si="2"/>
        <v/>
      </c>
      <c r="P68" s="24"/>
    </row>
    <row r="69" spans="1:16" x14ac:dyDescent="0.45">
      <c r="A69" t="str">
        <f>IF(COUNTIF('使用不可　（諸油脂）'!$A:$A,$A68+1)+COUNTIF('コロナ交付金要綱　様式第３号（電力）'!$A:$A,$A68+1)=1,$A68+1,IF(MAX('使用不可　（諸油脂）'!$A:$A,'コロナ交付金要綱　様式第３号（電力）'!$A:$A)&gt;$A68,(INT(A68/100)+1)*100,""))</f>
        <v/>
      </c>
      <c r="B69" t="str">
        <f>IF($C69="","",IF(C69="諸油脂",IF(MOD($A69,100)=0,VLOOKUP($A69,'使用不可　（諸油脂）'!$A:$D,4),$B68),IF(MOD($A69,100)=0,VLOOKUP($A69,'コロナ交付金要綱　様式第３号（電力）'!$A:$D,4),$B68)))</f>
        <v/>
      </c>
      <c r="C69" t="str">
        <f>IF($A69="","",IF(COUNTIF('使用不可　（諸油脂）'!$A:$A,$A69)=1,"諸油脂",IF(COUNTIF('コロナ交付金要綱　様式第３号（電力）'!$A:$A,$A69)=1,"電力","")))</f>
        <v/>
      </c>
      <c r="D69" t="str">
        <f>IF(OR($A69="",IFERROR(MOD($A69,100),"")=0),"",IF($C69="諸油脂",VLOOKUP($A69,'使用不可　（諸油脂）'!$A:$C,3,FALSE),IF($C69="電力",VLOOKUP($A69,'コロナ交付金要綱　様式第３号（電力）'!$A:$C,3,FALSE),"")))</f>
        <v/>
      </c>
      <c r="E69" t="str">
        <f>IF(OR($C69="",IFERROR(MOD($A69,100)=0,TRUE)),"",IF($C69="諸油脂",VLOOKUP($A69,'使用不可　（諸油脂）'!$A:$F,6),VLOOKUP($A69,'コロナ交付金要綱　様式第３号（電力）'!$A:$F,6)))</f>
        <v/>
      </c>
      <c r="F69" t="str">
        <f>IF($D69="","",IF($B$7="既存",IF($C69="諸油脂",VLOOKUP(交付額!$A69,'使用不可　（諸油脂）'!$A:$B,2,FALSE),IF($C69="電力",VLOOKUP(交付額!$A69,'コロナ交付金要綱　様式第３号（電力）'!$A:$B,2,FALSE),"")),0))</f>
        <v/>
      </c>
      <c r="G69" s="59" t="str">
        <f t="shared" si="1"/>
        <v/>
      </c>
      <c r="H69" t="str">
        <f>IF($C69="","",IF(C69="諸油脂",IF(MOD($A69,100)=0,"",VLOOKUP($A69,'使用不可　（諸油脂）'!$A:$H,8)),IF(MOD($A69,100)=0,"",VLOOKUP($A69,'コロナ交付金要綱　様式第３号（電力）'!$A:$I,9))))</f>
        <v/>
      </c>
      <c r="I69" t="str" cm="1">
        <f t="array" ref="I69">IF(OR($C69&lt;&gt;"電力",IFERROR(MOD($A69,100)=0,TRUE)),"",INDEX('コロナ交付金要綱　様式第３号（電力）'!$A:$I,MATCH($A69,'コロナ交付金要綱　様式第３号（電力）'!$A:$A,0)+2,9))</f>
        <v/>
      </c>
      <c r="J69" t="str" cm="1">
        <f t="array" ref="J69">IF(OR($C69&lt;&gt;"電力",IFERROR(MOD($A69,100)=0,TRUE)),"",INDEX('コロナ交付金要綱　様式第３号（電力）'!$A:$I,MATCH($A69,'コロナ交付金要綱　様式第３号（電力）'!$A:$A,0)+3,9))</f>
        <v/>
      </c>
      <c r="K69" t="str" cm="1">
        <f t="array" ref="K69">IF(OR($C69&lt;&gt;"電力",IFERROR(MOD($A69,100)=0,TRUE)),"",INDEX('コロナ交付金要綱　様式第３号（電力）'!$A:$I,MATCH($A69,'コロナ交付金要綱　様式第３号（電力）'!$A:$A,0)+4,9))</f>
        <v/>
      </c>
      <c r="L69" t="str" cm="1">
        <f t="array" ref="L69">IF(OR($C69&lt;&gt;"電力",IFERROR(MOD($A69,100)=0,TRUE)),"",INDEX('コロナ交付金要綱　様式第３号（電力）'!$A:$I,MATCH($A69,'コロナ交付金要綱　様式第３号（電力）'!$A:$A,0)+5,9))</f>
        <v/>
      </c>
      <c r="M69" s="24" t="str" cm="1">
        <f t="array" ref="M69">IF($H69="","",IF($C69="諸油脂",$H69/INDEX(諸油脂_高騰率!$B$2:$F$12,MATCH($C$10,諸油脂_高騰率!$B$2:$B$12,0),MATCH($E69,諸油脂_高騰率!$B$3:$F$3,0)),$I69/INDEX(電力_高騰率!$B$3:$I$14,MATCH($B$10,電力_高騰率!$B$3:$B$14,0),MATCH($E69,電力_高騰率!$B$4:$F$4,0))+$J69/INDEX(電力_高騰率!$B$3:$I$14,MATCH($B$10,電力_高騰率!$B$3:$B$14,0),MATCH($E69,電力_高騰率!$B$4:$F$4,0)+3)+$K69/INDEX(電力_高騰率!$B$3:$I$14,MATCH($B$10,電力_高騰率!$B$3:$B$14,0),MATCH($E69,電力_高騰率!$B$4:$F$4,0)+3)+$L69/電力_高騰率!$D$23))</f>
        <v/>
      </c>
      <c r="N69" s="24" t="str">
        <f>IF($H69="","",IF($C69="諸油脂",0,$L69/電力_高騰率!$D$23))</f>
        <v/>
      </c>
      <c r="O69" s="24" t="str">
        <f t="shared" si="2"/>
        <v/>
      </c>
      <c r="P69" s="24"/>
    </row>
    <row r="70" spans="1:16" x14ac:dyDescent="0.45">
      <c r="A70" t="str">
        <f>IF(COUNTIF('使用不可　（諸油脂）'!$A:$A,$A69+1)+COUNTIF('コロナ交付金要綱　様式第３号（電力）'!$A:$A,$A69+1)=1,$A69+1,IF(MAX('使用不可　（諸油脂）'!$A:$A,'コロナ交付金要綱　様式第３号（電力）'!$A:$A)&gt;$A69,(INT(A69/100)+1)*100,""))</f>
        <v/>
      </c>
      <c r="B70" t="str">
        <f>IF($C70="","",IF(C70="諸油脂",IF(MOD($A70,100)=0,VLOOKUP($A70,'使用不可　（諸油脂）'!$A:$D,4),$B69),IF(MOD($A70,100)=0,VLOOKUP($A70,'コロナ交付金要綱　様式第３号（電力）'!$A:$D,4),$B69)))</f>
        <v/>
      </c>
      <c r="C70" t="str">
        <f>IF($A70="","",IF(COUNTIF('使用不可　（諸油脂）'!$A:$A,$A70)=1,"諸油脂",IF(COUNTIF('コロナ交付金要綱　様式第３号（電力）'!$A:$A,$A70)=1,"電力","")))</f>
        <v/>
      </c>
      <c r="D70" t="str">
        <f>IF(OR($A70="",IFERROR(MOD($A70,100),"")=0),"",IF($C70="諸油脂",VLOOKUP($A70,'使用不可　（諸油脂）'!$A:$C,3,FALSE),IF($C70="電力",VLOOKUP($A70,'コロナ交付金要綱　様式第３号（電力）'!$A:$C,3,FALSE),"")))</f>
        <v/>
      </c>
      <c r="E70" t="str">
        <f>IF(OR($C70="",IFERROR(MOD($A70,100)=0,TRUE)),"",IF($C70="諸油脂",VLOOKUP($A70,'使用不可　（諸油脂）'!$A:$F,6),VLOOKUP($A70,'コロナ交付金要綱　様式第３号（電力）'!$A:$F,6)))</f>
        <v/>
      </c>
      <c r="F70" t="str">
        <f>IF($D70="","",IF($B$7="既存",IF($C70="諸油脂",VLOOKUP(交付額!$A70,'使用不可　（諸油脂）'!$A:$B,2,FALSE),IF($C70="電力",VLOOKUP(交付額!$A70,'コロナ交付金要綱　様式第３号（電力）'!$A:$B,2,FALSE),"")),0))</f>
        <v/>
      </c>
      <c r="G70" s="59" t="str">
        <f t="shared" si="1"/>
        <v/>
      </c>
      <c r="H70" t="str">
        <f>IF($C70="","",IF(C70="諸油脂",IF(MOD($A70,100)=0,"",VLOOKUP($A70,'使用不可　（諸油脂）'!$A:$H,8)),IF(MOD($A70,100)=0,"",VLOOKUP($A70,'コロナ交付金要綱　様式第３号（電力）'!$A:$I,9))))</f>
        <v/>
      </c>
      <c r="I70" t="str" cm="1">
        <f t="array" ref="I70">IF(OR($C70&lt;&gt;"電力",IFERROR(MOD($A70,100)=0,TRUE)),"",INDEX('コロナ交付金要綱　様式第３号（電力）'!$A:$I,MATCH($A70,'コロナ交付金要綱　様式第３号（電力）'!$A:$A,0)+2,9))</f>
        <v/>
      </c>
      <c r="J70" t="str" cm="1">
        <f t="array" ref="J70">IF(OR($C70&lt;&gt;"電力",IFERROR(MOD($A70,100)=0,TRUE)),"",INDEX('コロナ交付金要綱　様式第３号（電力）'!$A:$I,MATCH($A70,'コロナ交付金要綱　様式第３号（電力）'!$A:$A,0)+3,9))</f>
        <v/>
      </c>
      <c r="K70" t="str" cm="1">
        <f t="array" ref="K70">IF(OR($C70&lt;&gt;"電力",IFERROR(MOD($A70,100)=0,TRUE)),"",INDEX('コロナ交付金要綱　様式第３号（電力）'!$A:$I,MATCH($A70,'コロナ交付金要綱　様式第３号（電力）'!$A:$A,0)+4,9))</f>
        <v/>
      </c>
      <c r="L70" t="str" cm="1">
        <f t="array" ref="L70">IF(OR($C70&lt;&gt;"電力",IFERROR(MOD($A70,100)=0,TRUE)),"",INDEX('コロナ交付金要綱　様式第３号（電力）'!$A:$I,MATCH($A70,'コロナ交付金要綱　様式第３号（電力）'!$A:$A,0)+5,9))</f>
        <v/>
      </c>
      <c r="M70" s="24" t="str" cm="1">
        <f t="array" ref="M70">IF($H70="","",IF($C70="諸油脂",$H70/INDEX(諸油脂_高騰率!$B$2:$F$12,MATCH($C$10,諸油脂_高騰率!$B$2:$B$12,0),MATCH($E70,諸油脂_高騰率!$B$3:$F$3,0)),$I70/INDEX(電力_高騰率!$B$3:$I$14,MATCH($B$10,電力_高騰率!$B$3:$B$14,0),MATCH($E70,電力_高騰率!$B$4:$F$4,0))+$J70/INDEX(電力_高騰率!$B$3:$I$14,MATCH($B$10,電力_高騰率!$B$3:$B$14,0),MATCH($E70,電力_高騰率!$B$4:$F$4,0)+3)+$K70/INDEX(電力_高騰率!$B$3:$I$14,MATCH($B$10,電力_高騰率!$B$3:$B$14,0),MATCH($E70,電力_高騰率!$B$4:$F$4,0)+3)+$L70/電力_高騰率!$D$23))</f>
        <v/>
      </c>
      <c r="N70" s="24" t="str">
        <f>IF($H70="","",IF($C70="諸油脂",0,$L70/電力_高騰率!$D$23))</f>
        <v/>
      </c>
      <c r="O70" s="24" t="str">
        <f t="shared" si="2"/>
        <v/>
      </c>
      <c r="P70" s="24"/>
    </row>
    <row r="71" spans="1:16" x14ac:dyDescent="0.45">
      <c r="A71" t="str">
        <f>IF(COUNTIF('使用不可　（諸油脂）'!$A:$A,$A70+1)+COUNTIF('コロナ交付金要綱　様式第３号（電力）'!$A:$A,$A70+1)=1,$A70+1,IF(MAX('使用不可　（諸油脂）'!$A:$A,'コロナ交付金要綱　様式第３号（電力）'!$A:$A)&gt;$A70,(INT(A70/100)+1)*100,""))</f>
        <v/>
      </c>
      <c r="B71" t="str">
        <f>IF($C71="","",IF(C71="諸油脂",IF(MOD($A71,100)=0,VLOOKUP($A71,'使用不可　（諸油脂）'!$A:$D,4),$B70),IF(MOD($A71,100)=0,VLOOKUP($A71,'コロナ交付金要綱　様式第３号（電力）'!$A:$D,4),$B70)))</f>
        <v/>
      </c>
      <c r="C71" t="str">
        <f>IF($A71="","",IF(COUNTIF('使用不可　（諸油脂）'!$A:$A,$A71)=1,"諸油脂",IF(COUNTIF('コロナ交付金要綱　様式第３号（電力）'!$A:$A,$A71)=1,"電力","")))</f>
        <v/>
      </c>
      <c r="D71" t="str">
        <f>IF(OR($A71="",IFERROR(MOD($A71,100),"")=0),"",IF($C71="諸油脂",VLOOKUP($A71,'使用不可　（諸油脂）'!$A:$C,3,FALSE),IF($C71="電力",VLOOKUP($A71,'コロナ交付金要綱　様式第３号（電力）'!$A:$C,3,FALSE),"")))</f>
        <v/>
      </c>
      <c r="E71" t="str">
        <f>IF(OR($C71="",IFERROR(MOD($A71,100)=0,TRUE)),"",IF($C71="諸油脂",VLOOKUP($A71,'使用不可　（諸油脂）'!$A:$F,6),VLOOKUP($A71,'コロナ交付金要綱　様式第３号（電力）'!$A:$F,6)))</f>
        <v/>
      </c>
      <c r="F71" t="str">
        <f>IF($D71="","",IF($B$7="既存",IF($C71="諸油脂",VLOOKUP(交付額!$A71,'使用不可　（諸油脂）'!$A:$B,2,FALSE),IF($C71="電力",VLOOKUP(交付額!$A71,'コロナ交付金要綱　様式第３号（電力）'!$A:$B,2,FALSE),"")),0))</f>
        <v/>
      </c>
      <c r="G71" s="59" t="str">
        <f t="shared" si="1"/>
        <v/>
      </c>
      <c r="H71" t="str">
        <f>IF($C71="","",IF(C71="諸油脂",IF(MOD($A71,100)=0,"",VLOOKUP($A71,'使用不可　（諸油脂）'!$A:$H,8)),IF(MOD($A71,100)=0,"",VLOOKUP($A71,'コロナ交付金要綱　様式第３号（電力）'!$A:$I,9))))</f>
        <v/>
      </c>
      <c r="I71" t="str" cm="1">
        <f t="array" ref="I71">IF(OR($C71&lt;&gt;"電力",IFERROR(MOD($A71,100)=0,TRUE)),"",INDEX('コロナ交付金要綱　様式第３号（電力）'!$A:$I,MATCH($A71,'コロナ交付金要綱　様式第３号（電力）'!$A:$A,0)+2,9))</f>
        <v/>
      </c>
      <c r="J71" t="str" cm="1">
        <f t="array" ref="J71">IF(OR($C71&lt;&gt;"電力",IFERROR(MOD($A71,100)=0,TRUE)),"",INDEX('コロナ交付金要綱　様式第３号（電力）'!$A:$I,MATCH($A71,'コロナ交付金要綱　様式第３号（電力）'!$A:$A,0)+3,9))</f>
        <v/>
      </c>
      <c r="K71" t="str" cm="1">
        <f t="array" ref="K71">IF(OR($C71&lt;&gt;"電力",IFERROR(MOD($A71,100)=0,TRUE)),"",INDEX('コロナ交付金要綱　様式第３号（電力）'!$A:$I,MATCH($A71,'コロナ交付金要綱　様式第３号（電力）'!$A:$A,0)+4,9))</f>
        <v/>
      </c>
      <c r="L71" t="str" cm="1">
        <f t="array" ref="L71">IF(OR($C71&lt;&gt;"電力",IFERROR(MOD($A71,100)=0,TRUE)),"",INDEX('コロナ交付金要綱　様式第３号（電力）'!$A:$I,MATCH($A71,'コロナ交付金要綱　様式第３号（電力）'!$A:$A,0)+5,9))</f>
        <v/>
      </c>
      <c r="M71" s="24" t="str" cm="1">
        <f t="array" ref="M71">IF($H71="","",IF($C71="諸油脂",$H71/INDEX(諸油脂_高騰率!$B$2:$F$12,MATCH($C$10,諸油脂_高騰率!$B$2:$B$12,0),MATCH($E71,諸油脂_高騰率!$B$3:$F$3,0)),$I71/INDEX(電力_高騰率!$B$3:$I$14,MATCH($B$10,電力_高騰率!$B$3:$B$14,0),MATCH($E71,電力_高騰率!$B$4:$F$4,0))+$J71/INDEX(電力_高騰率!$B$3:$I$14,MATCH($B$10,電力_高騰率!$B$3:$B$14,0),MATCH($E71,電力_高騰率!$B$4:$F$4,0)+3)+$K71/INDEX(電力_高騰率!$B$3:$I$14,MATCH($B$10,電力_高騰率!$B$3:$B$14,0),MATCH($E71,電力_高騰率!$B$4:$F$4,0)+3)+$L71/電力_高騰率!$D$23))</f>
        <v/>
      </c>
      <c r="N71" s="24" t="str">
        <f>IF($H71="","",IF($C71="諸油脂",0,$L71/電力_高騰率!$D$23))</f>
        <v/>
      </c>
      <c r="O71" s="24" t="str">
        <f t="shared" si="2"/>
        <v/>
      </c>
      <c r="P71" s="24"/>
    </row>
    <row r="72" spans="1:16" x14ac:dyDescent="0.45">
      <c r="A72" t="str">
        <f>IF(COUNTIF('使用不可　（諸油脂）'!$A:$A,$A71+1)+COUNTIF('コロナ交付金要綱　様式第３号（電力）'!$A:$A,$A71+1)=1,$A71+1,IF(MAX('使用不可　（諸油脂）'!$A:$A,'コロナ交付金要綱　様式第３号（電力）'!$A:$A)&gt;$A71,(INT(A71/100)+1)*100,""))</f>
        <v/>
      </c>
      <c r="B72" t="str">
        <f>IF($C72="","",IF(C72="諸油脂",IF(MOD($A72,100)=0,VLOOKUP($A72,'使用不可　（諸油脂）'!$A:$D,4),$B71),IF(MOD($A72,100)=0,VLOOKUP($A72,'コロナ交付金要綱　様式第３号（電力）'!$A:$D,4),$B71)))</f>
        <v/>
      </c>
      <c r="C72" t="str">
        <f>IF($A72="","",IF(COUNTIF('使用不可　（諸油脂）'!$A:$A,$A72)=1,"諸油脂",IF(COUNTIF('コロナ交付金要綱　様式第３号（電力）'!$A:$A,$A72)=1,"電力","")))</f>
        <v/>
      </c>
      <c r="D72" t="str">
        <f>IF(OR($A72="",IFERROR(MOD($A72,100),"")=0),"",IF($C72="諸油脂",VLOOKUP($A72,'使用不可　（諸油脂）'!$A:$C,3,FALSE),IF($C72="電力",VLOOKUP($A72,'コロナ交付金要綱　様式第３号（電力）'!$A:$C,3,FALSE),"")))</f>
        <v/>
      </c>
      <c r="E72" t="str">
        <f>IF(OR($C72="",IFERROR(MOD($A72,100)=0,TRUE)),"",IF($C72="諸油脂",VLOOKUP($A72,'使用不可　（諸油脂）'!$A:$F,6),VLOOKUP($A72,'コロナ交付金要綱　様式第３号（電力）'!$A:$F,6)))</f>
        <v/>
      </c>
      <c r="F72" t="str">
        <f>IF($D72="","",IF($B$7="既存",IF($C72="諸油脂",VLOOKUP(交付額!$A72,'使用不可　（諸油脂）'!$A:$B,2,FALSE),IF($C72="電力",VLOOKUP(交付額!$A72,'コロナ交付金要綱　様式第３号（電力）'!$A:$B,2,FALSE),"")),0))</f>
        <v/>
      </c>
      <c r="G72" s="59" t="str">
        <f t="shared" si="1"/>
        <v/>
      </c>
      <c r="H72" t="str">
        <f>IF($C72="","",IF(C72="諸油脂",IF(MOD($A72,100)=0,"",VLOOKUP($A72,'使用不可　（諸油脂）'!$A:$H,8)),IF(MOD($A72,100)=0,"",VLOOKUP($A72,'コロナ交付金要綱　様式第３号（電力）'!$A:$I,9))))</f>
        <v/>
      </c>
      <c r="I72" t="str" cm="1">
        <f t="array" ref="I72">IF(OR($C72&lt;&gt;"電力",IFERROR(MOD($A72,100)=0,TRUE)),"",INDEX('コロナ交付金要綱　様式第３号（電力）'!$A:$I,MATCH($A72,'コロナ交付金要綱　様式第３号（電力）'!$A:$A,0)+2,9))</f>
        <v/>
      </c>
      <c r="J72" t="str" cm="1">
        <f t="array" ref="J72">IF(OR($C72&lt;&gt;"電力",IFERROR(MOD($A72,100)=0,TRUE)),"",INDEX('コロナ交付金要綱　様式第３号（電力）'!$A:$I,MATCH($A72,'コロナ交付金要綱　様式第３号（電力）'!$A:$A,0)+3,9))</f>
        <v/>
      </c>
      <c r="K72" t="str" cm="1">
        <f t="array" ref="K72">IF(OR($C72&lt;&gt;"電力",IFERROR(MOD($A72,100)=0,TRUE)),"",INDEX('コロナ交付金要綱　様式第３号（電力）'!$A:$I,MATCH($A72,'コロナ交付金要綱　様式第３号（電力）'!$A:$A,0)+4,9))</f>
        <v/>
      </c>
      <c r="L72" t="str" cm="1">
        <f t="array" ref="L72">IF(OR($C72&lt;&gt;"電力",IFERROR(MOD($A72,100)=0,TRUE)),"",INDEX('コロナ交付金要綱　様式第３号（電力）'!$A:$I,MATCH($A72,'コロナ交付金要綱　様式第３号（電力）'!$A:$A,0)+5,9))</f>
        <v/>
      </c>
      <c r="M72" s="24" t="str" cm="1">
        <f t="array" ref="M72">IF($H72="","",IF($C72="諸油脂",$H72/INDEX(諸油脂_高騰率!$B$2:$F$12,MATCH($C$10,諸油脂_高騰率!$B$2:$B$12,0),MATCH($E72,諸油脂_高騰率!$B$3:$F$3,0)),$I72/INDEX(電力_高騰率!$B$3:$I$14,MATCH($B$10,電力_高騰率!$B$3:$B$14,0),MATCH($E72,電力_高騰率!$B$4:$F$4,0))+$J72/INDEX(電力_高騰率!$B$3:$I$14,MATCH($B$10,電力_高騰率!$B$3:$B$14,0),MATCH($E72,電力_高騰率!$B$4:$F$4,0)+3)+$K72/INDEX(電力_高騰率!$B$3:$I$14,MATCH($B$10,電力_高騰率!$B$3:$B$14,0),MATCH($E72,電力_高騰率!$B$4:$F$4,0)+3)+$L72/電力_高騰率!$D$23))</f>
        <v/>
      </c>
      <c r="N72" s="24" t="str">
        <f>IF($H72="","",IF($C72="諸油脂",0,$L72/電力_高騰率!$D$23))</f>
        <v/>
      </c>
      <c r="O72" s="24" t="str">
        <f t="shared" si="2"/>
        <v/>
      </c>
      <c r="P72" s="24"/>
    </row>
    <row r="73" spans="1:16" x14ac:dyDescent="0.45">
      <c r="A73" t="str">
        <f>IF(COUNTIF('使用不可　（諸油脂）'!$A:$A,$A72+1)+COUNTIF('コロナ交付金要綱　様式第３号（電力）'!$A:$A,$A72+1)=1,$A72+1,IF(MAX('使用不可　（諸油脂）'!$A:$A,'コロナ交付金要綱　様式第３号（電力）'!$A:$A)&gt;$A72,(INT(A72/100)+1)*100,""))</f>
        <v/>
      </c>
      <c r="B73" t="str">
        <f>IF($C73="","",IF(C73="諸油脂",IF(MOD($A73,100)=0,VLOOKUP($A73,'使用不可　（諸油脂）'!$A:$D,4),$B72),IF(MOD($A73,100)=0,VLOOKUP($A73,'コロナ交付金要綱　様式第３号（電力）'!$A:$D,4),$B72)))</f>
        <v/>
      </c>
      <c r="C73" t="str">
        <f>IF($A73="","",IF(COUNTIF('使用不可　（諸油脂）'!$A:$A,$A73)=1,"諸油脂",IF(COUNTIF('コロナ交付金要綱　様式第３号（電力）'!$A:$A,$A73)=1,"電力","")))</f>
        <v/>
      </c>
      <c r="D73" t="str">
        <f>IF(OR($A73="",IFERROR(MOD($A73,100),"")=0),"",IF($C73="諸油脂",VLOOKUP($A73,'使用不可　（諸油脂）'!$A:$C,3,FALSE),IF($C73="電力",VLOOKUP($A73,'コロナ交付金要綱　様式第３号（電力）'!$A:$C,3,FALSE),"")))</f>
        <v/>
      </c>
      <c r="E73" t="str">
        <f>IF(OR($C73="",IFERROR(MOD($A73,100)=0,TRUE)),"",IF($C73="諸油脂",VLOOKUP($A73,'使用不可　（諸油脂）'!$A:$F,6),VLOOKUP($A73,'コロナ交付金要綱　様式第３号（電力）'!$A:$F,6)))</f>
        <v/>
      </c>
      <c r="F73" t="str">
        <f>IF($D73="","",IF($B$7="既存",IF($C73="諸油脂",VLOOKUP(交付額!$A73,'使用不可　（諸油脂）'!$A:$B,2,FALSE),IF($C73="電力",VLOOKUP(交付額!$A73,'コロナ交付金要綱　様式第３号（電力）'!$A:$B,2,FALSE),"")),0))</f>
        <v/>
      </c>
      <c r="G73" s="59" t="str">
        <f t="shared" si="1"/>
        <v/>
      </c>
      <c r="H73" t="str">
        <f>IF($C73="","",IF(C73="諸油脂",IF(MOD($A73,100)=0,"",VLOOKUP($A73,'使用不可　（諸油脂）'!$A:$H,8)),IF(MOD($A73,100)=0,"",VLOOKUP($A73,'コロナ交付金要綱　様式第３号（電力）'!$A:$I,9))))</f>
        <v/>
      </c>
      <c r="I73" t="str" cm="1">
        <f t="array" ref="I73">IF(OR($C73&lt;&gt;"電力",IFERROR(MOD($A73,100)=0,TRUE)),"",INDEX('コロナ交付金要綱　様式第３号（電力）'!$A:$I,MATCH($A73,'コロナ交付金要綱　様式第３号（電力）'!$A:$A,0)+2,9))</f>
        <v/>
      </c>
      <c r="J73" t="str" cm="1">
        <f t="array" ref="J73">IF(OR($C73&lt;&gt;"電力",IFERROR(MOD($A73,100)=0,TRUE)),"",INDEX('コロナ交付金要綱　様式第３号（電力）'!$A:$I,MATCH($A73,'コロナ交付金要綱　様式第３号（電力）'!$A:$A,0)+3,9))</f>
        <v/>
      </c>
      <c r="K73" t="str" cm="1">
        <f t="array" ref="K73">IF(OR($C73&lt;&gt;"電力",IFERROR(MOD($A73,100)=0,TRUE)),"",INDEX('コロナ交付金要綱　様式第３号（電力）'!$A:$I,MATCH($A73,'コロナ交付金要綱　様式第３号（電力）'!$A:$A,0)+4,9))</f>
        <v/>
      </c>
      <c r="L73" t="str" cm="1">
        <f t="array" ref="L73">IF(OR($C73&lt;&gt;"電力",IFERROR(MOD($A73,100)=0,TRUE)),"",INDEX('コロナ交付金要綱　様式第３号（電力）'!$A:$I,MATCH($A73,'コロナ交付金要綱　様式第３号（電力）'!$A:$A,0)+5,9))</f>
        <v/>
      </c>
      <c r="M73" s="24" t="str" cm="1">
        <f t="array" ref="M73">IF($H73="","",IF($C73="諸油脂",$H73/INDEX(諸油脂_高騰率!$B$2:$F$12,MATCH($C$10,諸油脂_高騰率!$B$2:$B$12,0),MATCH($E73,諸油脂_高騰率!$B$3:$F$3,0)),$I73/INDEX(電力_高騰率!$B$3:$I$14,MATCH($B$10,電力_高騰率!$B$3:$B$14,0),MATCH($E73,電力_高騰率!$B$4:$F$4,0))+$J73/INDEX(電力_高騰率!$B$3:$I$14,MATCH($B$10,電力_高騰率!$B$3:$B$14,0),MATCH($E73,電力_高騰率!$B$4:$F$4,0)+3)+$K73/INDEX(電力_高騰率!$B$3:$I$14,MATCH($B$10,電力_高騰率!$B$3:$B$14,0),MATCH($E73,電力_高騰率!$B$4:$F$4,0)+3)+$L73/電力_高騰率!$D$23))</f>
        <v/>
      </c>
      <c r="N73" s="24" t="str">
        <f>IF($H73="","",IF($C73="諸油脂",0,$L73/電力_高騰率!$D$23))</f>
        <v/>
      </c>
      <c r="O73" s="24" t="str">
        <f t="shared" si="2"/>
        <v/>
      </c>
      <c r="P73" s="24"/>
    </row>
    <row r="74" spans="1:16" x14ac:dyDescent="0.45">
      <c r="A74" t="str">
        <f>IF(COUNTIF('使用不可　（諸油脂）'!$A:$A,$A73+1)+COUNTIF('コロナ交付金要綱　様式第３号（電力）'!$A:$A,$A73+1)=1,$A73+1,IF(MAX('使用不可　（諸油脂）'!$A:$A,'コロナ交付金要綱　様式第３号（電力）'!$A:$A)&gt;$A73,(INT(A73/100)+1)*100,""))</f>
        <v/>
      </c>
      <c r="B74" t="str">
        <f>IF($C74="","",IF(C74="諸油脂",IF(MOD($A74,100)=0,VLOOKUP($A74,'使用不可　（諸油脂）'!$A:$D,4),$B73),IF(MOD($A74,100)=0,VLOOKUP($A74,'コロナ交付金要綱　様式第３号（電力）'!$A:$D,4),$B73)))</f>
        <v/>
      </c>
      <c r="C74" t="str">
        <f>IF($A74="","",IF(COUNTIF('使用不可　（諸油脂）'!$A:$A,$A74)=1,"諸油脂",IF(COUNTIF('コロナ交付金要綱　様式第３号（電力）'!$A:$A,$A74)=1,"電力","")))</f>
        <v/>
      </c>
      <c r="D74" t="str">
        <f>IF(OR($A74="",IFERROR(MOD($A74,100),"")=0),"",IF($C74="諸油脂",VLOOKUP($A74,'使用不可　（諸油脂）'!$A:$C,3,FALSE),IF($C74="電力",VLOOKUP($A74,'コロナ交付金要綱　様式第３号（電力）'!$A:$C,3,FALSE),"")))</f>
        <v/>
      </c>
      <c r="E74" t="str">
        <f>IF(OR($C74="",IFERROR(MOD($A74,100)=0,TRUE)),"",IF($C74="諸油脂",VLOOKUP($A74,'使用不可　（諸油脂）'!$A:$F,6),VLOOKUP($A74,'コロナ交付金要綱　様式第３号（電力）'!$A:$F,6)))</f>
        <v/>
      </c>
      <c r="F74" t="str">
        <f>IF($D74="","",IF($B$7="既存",IF($C74="諸油脂",VLOOKUP(交付額!$A74,'使用不可　（諸油脂）'!$A:$B,2,FALSE),IF($C74="電力",VLOOKUP(交付額!$A74,'コロナ交付金要綱　様式第３号（電力）'!$A:$B,2,FALSE),"")),0))</f>
        <v/>
      </c>
      <c r="G74" s="59" t="str">
        <f t="shared" si="1"/>
        <v/>
      </c>
      <c r="H74" t="str">
        <f>IF($C74="","",IF(C74="諸油脂",IF(MOD($A74,100)=0,"",VLOOKUP($A74,'使用不可　（諸油脂）'!$A:$H,8)),IF(MOD($A74,100)=0,"",VLOOKUP($A74,'コロナ交付金要綱　様式第３号（電力）'!$A:$I,9))))</f>
        <v/>
      </c>
      <c r="I74" t="str" cm="1">
        <f t="array" ref="I74">IF(OR($C74&lt;&gt;"電力",IFERROR(MOD($A74,100)=0,TRUE)),"",INDEX('コロナ交付金要綱　様式第３号（電力）'!$A:$I,MATCH($A74,'コロナ交付金要綱　様式第３号（電力）'!$A:$A,0)+2,9))</f>
        <v/>
      </c>
      <c r="J74" t="str" cm="1">
        <f t="array" ref="J74">IF(OR($C74&lt;&gt;"電力",IFERROR(MOD($A74,100)=0,TRUE)),"",INDEX('コロナ交付金要綱　様式第３号（電力）'!$A:$I,MATCH($A74,'コロナ交付金要綱　様式第３号（電力）'!$A:$A,0)+3,9))</f>
        <v/>
      </c>
      <c r="K74" t="str" cm="1">
        <f t="array" ref="K74">IF(OR($C74&lt;&gt;"電力",IFERROR(MOD($A74,100)=0,TRUE)),"",INDEX('コロナ交付金要綱　様式第３号（電力）'!$A:$I,MATCH($A74,'コロナ交付金要綱　様式第３号（電力）'!$A:$A,0)+4,9))</f>
        <v/>
      </c>
      <c r="L74" t="str" cm="1">
        <f t="array" ref="L74">IF(OR($C74&lt;&gt;"電力",IFERROR(MOD($A74,100)=0,TRUE)),"",INDEX('コロナ交付金要綱　様式第３号（電力）'!$A:$I,MATCH($A74,'コロナ交付金要綱　様式第３号（電力）'!$A:$A,0)+5,9))</f>
        <v/>
      </c>
      <c r="M74" s="24" t="str" cm="1">
        <f t="array" ref="M74">IF($H74="","",IF($C74="諸油脂",$H74/INDEX(諸油脂_高騰率!$B$2:$F$12,MATCH($C$10,諸油脂_高騰率!$B$2:$B$12,0),MATCH($E74,諸油脂_高騰率!$B$3:$F$3,0)),$I74/INDEX(電力_高騰率!$B$3:$I$14,MATCH($B$10,電力_高騰率!$B$3:$B$14,0),MATCH($E74,電力_高騰率!$B$4:$F$4,0))+$J74/INDEX(電力_高騰率!$B$3:$I$14,MATCH($B$10,電力_高騰率!$B$3:$B$14,0),MATCH($E74,電力_高騰率!$B$4:$F$4,0)+3)+$K74/INDEX(電力_高騰率!$B$3:$I$14,MATCH($B$10,電力_高騰率!$B$3:$B$14,0),MATCH($E74,電力_高騰率!$B$4:$F$4,0)+3)+$L74/電力_高騰率!$D$23))</f>
        <v/>
      </c>
      <c r="N74" s="24" t="str">
        <f>IF($H74="","",IF($C74="諸油脂",0,$L74/電力_高騰率!$D$23))</f>
        <v/>
      </c>
      <c r="O74" s="24" t="str">
        <f t="shared" si="2"/>
        <v/>
      </c>
      <c r="P74" s="24"/>
    </row>
    <row r="75" spans="1:16" x14ac:dyDescent="0.45">
      <c r="A75" t="str">
        <f>IF(COUNTIF('使用不可　（諸油脂）'!$A:$A,$A74+1)+COUNTIF('コロナ交付金要綱　様式第３号（電力）'!$A:$A,$A74+1)=1,$A74+1,IF(MAX('使用不可　（諸油脂）'!$A:$A,'コロナ交付金要綱　様式第３号（電力）'!$A:$A)&gt;$A74,(INT(A74/100)+1)*100,""))</f>
        <v/>
      </c>
      <c r="B75" t="str">
        <f>IF($C75="","",IF(C75="諸油脂",IF(MOD($A75,100)=0,VLOOKUP($A75,'使用不可　（諸油脂）'!$A:$D,4),$B74),IF(MOD($A75,100)=0,VLOOKUP($A75,'コロナ交付金要綱　様式第３号（電力）'!$A:$D,4),$B74)))</f>
        <v/>
      </c>
      <c r="C75" t="str">
        <f>IF($A75="","",IF(COUNTIF('使用不可　（諸油脂）'!$A:$A,$A75)=1,"諸油脂",IF(COUNTIF('コロナ交付金要綱　様式第３号（電力）'!$A:$A,$A75)=1,"電力","")))</f>
        <v/>
      </c>
      <c r="D75" t="str">
        <f>IF(OR($A75="",IFERROR(MOD($A75,100),"")=0),"",IF($C75="諸油脂",VLOOKUP($A75,'使用不可　（諸油脂）'!$A:$C,3,FALSE),IF($C75="電力",VLOOKUP($A75,'コロナ交付金要綱　様式第３号（電力）'!$A:$C,3,FALSE),"")))</f>
        <v/>
      </c>
      <c r="E75" t="str">
        <f>IF(OR($C75="",IFERROR(MOD($A75,100)=0,TRUE)),"",IF($C75="諸油脂",VLOOKUP($A75,'使用不可　（諸油脂）'!$A:$F,6),VLOOKUP($A75,'コロナ交付金要綱　様式第３号（電力）'!$A:$F,6)))</f>
        <v/>
      </c>
      <c r="F75" t="str">
        <f>IF($D75="","",IF($B$7="既存",IF($C75="諸油脂",VLOOKUP(交付額!$A75,'使用不可　（諸油脂）'!$A:$B,2,FALSE),IF($C75="電力",VLOOKUP(交付額!$A75,'コロナ交付金要綱　様式第３号（電力）'!$A:$B,2,FALSE),"")),0))</f>
        <v/>
      </c>
      <c r="G75" s="59" t="str">
        <f t="shared" si="1"/>
        <v/>
      </c>
      <c r="H75" t="str">
        <f>IF($C75="","",IF(C75="諸油脂",IF(MOD($A75,100)=0,"",VLOOKUP($A75,'使用不可　（諸油脂）'!$A:$H,8)),IF(MOD($A75,100)=0,"",VLOOKUP($A75,'コロナ交付金要綱　様式第３号（電力）'!$A:$I,9))))</f>
        <v/>
      </c>
      <c r="I75" t="str" cm="1">
        <f t="array" ref="I75">IF(OR($C75&lt;&gt;"電力",IFERROR(MOD($A75,100)=0,TRUE)),"",INDEX('コロナ交付金要綱　様式第３号（電力）'!$A:$I,MATCH($A75,'コロナ交付金要綱　様式第３号（電力）'!$A:$A,0)+2,9))</f>
        <v/>
      </c>
      <c r="J75" t="str" cm="1">
        <f t="array" ref="J75">IF(OR($C75&lt;&gt;"電力",IFERROR(MOD($A75,100)=0,TRUE)),"",INDEX('コロナ交付金要綱　様式第３号（電力）'!$A:$I,MATCH($A75,'コロナ交付金要綱　様式第３号（電力）'!$A:$A,0)+3,9))</f>
        <v/>
      </c>
      <c r="K75" t="str" cm="1">
        <f t="array" ref="K75">IF(OR($C75&lt;&gt;"電力",IFERROR(MOD($A75,100)=0,TRUE)),"",INDEX('コロナ交付金要綱　様式第３号（電力）'!$A:$I,MATCH($A75,'コロナ交付金要綱　様式第３号（電力）'!$A:$A,0)+4,9))</f>
        <v/>
      </c>
      <c r="L75" t="str" cm="1">
        <f t="array" ref="L75">IF(OR($C75&lt;&gt;"電力",IFERROR(MOD($A75,100)=0,TRUE)),"",INDEX('コロナ交付金要綱　様式第３号（電力）'!$A:$I,MATCH($A75,'コロナ交付金要綱　様式第３号（電力）'!$A:$A,0)+5,9))</f>
        <v/>
      </c>
      <c r="M75" s="24" t="str" cm="1">
        <f t="array" ref="M75">IF($H75="","",IF($C75="諸油脂",$H75/INDEX(諸油脂_高騰率!$B$2:$F$12,MATCH($C$10,諸油脂_高騰率!$B$2:$B$12,0),MATCH($E75,諸油脂_高騰率!$B$3:$F$3,0)),$I75/INDEX(電力_高騰率!$B$3:$I$14,MATCH($B$10,電力_高騰率!$B$3:$B$14,0),MATCH($E75,電力_高騰率!$B$4:$F$4,0))+$J75/INDEX(電力_高騰率!$B$3:$I$14,MATCH($B$10,電力_高騰率!$B$3:$B$14,0),MATCH($E75,電力_高騰率!$B$4:$F$4,0)+3)+$K75/INDEX(電力_高騰率!$B$3:$I$14,MATCH($B$10,電力_高騰率!$B$3:$B$14,0),MATCH($E75,電力_高騰率!$B$4:$F$4,0)+3)+$L75/電力_高騰率!$D$23))</f>
        <v/>
      </c>
      <c r="N75" s="24" t="str">
        <f>IF($H75="","",IF($C75="諸油脂",0,$L75/電力_高騰率!$D$23))</f>
        <v/>
      </c>
      <c r="O75" s="24" t="str">
        <f t="shared" si="2"/>
        <v/>
      </c>
      <c r="P75" s="24"/>
    </row>
    <row r="76" spans="1:16" x14ac:dyDescent="0.45">
      <c r="A76" t="str">
        <f>IF(COUNTIF('使用不可　（諸油脂）'!$A:$A,$A75+1)+COUNTIF('コロナ交付金要綱　様式第３号（電力）'!$A:$A,$A75+1)=1,$A75+1,IF(MAX('使用不可　（諸油脂）'!$A:$A,'コロナ交付金要綱　様式第３号（電力）'!$A:$A)&gt;$A75,(INT(A75/100)+1)*100,""))</f>
        <v/>
      </c>
      <c r="B76" t="str">
        <f>IF($C76="","",IF(C76="諸油脂",IF(MOD($A76,100)=0,VLOOKUP($A76,'使用不可　（諸油脂）'!$A:$D,4),$B75),IF(MOD($A76,100)=0,VLOOKUP($A76,'コロナ交付金要綱　様式第３号（電力）'!$A:$D,4),$B75)))</f>
        <v/>
      </c>
      <c r="C76" t="str">
        <f>IF($A76="","",IF(COUNTIF('使用不可　（諸油脂）'!$A:$A,$A76)=1,"諸油脂",IF(COUNTIF('コロナ交付金要綱　様式第３号（電力）'!$A:$A,$A76)=1,"電力","")))</f>
        <v/>
      </c>
      <c r="D76" t="str">
        <f>IF(OR($A76="",IFERROR(MOD($A76,100),"")=0),"",IF($C76="諸油脂",VLOOKUP($A76,'使用不可　（諸油脂）'!$A:$C,3,FALSE),IF($C76="電力",VLOOKUP($A76,'コロナ交付金要綱　様式第３号（電力）'!$A:$C,3,FALSE),"")))</f>
        <v/>
      </c>
      <c r="E76" t="str">
        <f>IF(OR($C76="",IFERROR(MOD($A76,100)=0,TRUE)),"",IF($C76="諸油脂",VLOOKUP($A76,'使用不可　（諸油脂）'!$A:$F,6),VLOOKUP($A76,'コロナ交付金要綱　様式第３号（電力）'!$A:$F,6)))</f>
        <v/>
      </c>
      <c r="F76" t="str">
        <f>IF($D76="","",IF($B$7="既存",IF($C76="諸油脂",VLOOKUP(交付額!$A76,'使用不可　（諸油脂）'!$A:$B,2,FALSE),IF($C76="電力",VLOOKUP(交付額!$A76,'コロナ交付金要綱　様式第３号（電力）'!$A:$B,2,FALSE),"")),0))</f>
        <v/>
      </c>
      <c r="G76" s="59" t="str">
        <f t="shared" si="1"/>
        <v/>
      </c>
      <c r="H76" t="str">
        <f>IF($C76="","",IF(C76="諸油脂",IF(MOD($A76,100)=0,"",VLOOKUP($A76,'使用不可　（諸油脂）'!$A:$H,8)),IF(MOD($A76,100)=0,"",VLOOKUP($A76,'コロナ交付金要綱　様式第３号（電力）'!$A:$I,9))))</f>
        <v/>
      </c>
      <c r="I76" t="str" cm="1">
        <f t="array" ref="I76">IF(OR($C76&lt;&gt;"電力",IFERROR(MOD($A76,100)=0,TRUE)),"",INDEX('コロナ交付金要綱　様式第３号（電力）'!$A:$I,MATCH($A76,'コロナ交付金要綱　様式第３号（電力）'!$A:$A,0)+2,9))</f>
        <v/>
      </c>
      <c r="J76" t="str" cm="1">
        <f t="array" ref="J76">IF(OR($C76&lt;&gt;"電力",IFERROR(MOD($A76,100)=0,TRUE)),"",INDEX('コロナ交付金要綱　様式第３号（電力）'!$A:$I,MATCH($A76,'コロナ交付金要綱　様式第３号（電力）'!$A:$A,0)+3,9))</f>
        <v/>
      </c>
      <c r="K76" t="str" cm="1">
        <f t="array" ref="K76">IF(OR($C76&lt;&gt;"電力",IFERROR(MOD($A76,100)=0,TRUE)),"",INDEX('コロナ交付金要綱　様式第３号（電力）'!$A:$I,MATCH($A76,'コロナ交付金要綱　様式第３号（電力）'!$A:$A,0)+4,9))</f>
        <v/>
      </c>
      <c r="L76" t="str" cm="1">
        <f t="array" ref="L76">IF(OR($C76&lt;&gt;"電力",IFERROR(MOD($A76,100)=0,TRUE)),"",INDEX('コロナ交付金要綱　様式第３号（電力）'!$A:$I,MATCH($A76,'コロナ交付金要綱　様式第３号（電力）'!$A:$A,0)+5,9))</f>
        <v/>
      </c>
      <c r="M76" s="24" t="str" cm="1">
        <f t="array" ref="M76">IF($H76="","",IF($C76="諸油脂",$H76/INDEX(諸油脂_高騰率!$B$2:$F$12,MATCH($C$10,諸油脂_高騰率!$B$2:$B$12,0),MATCH($E76,諸油脂_高騰率!$B$3:$F$3,0)),$I76/INDEX(電力_高騰率!$B$3:$I$14,MATCH($B$10,電力_高騰率!$B$3:$B$14,0),MATCH($E76,電力_高騰率!$B$4:$F$4,0))+$J76/INDEX(電力_高騰率!$B$3:$I$14,MATCH($B$10,電力_高騰率!$B$3:$B$14,0),MATCH($E76,電力_高騰率!$B$4:$F$4,0)+3)+$K76/INDEX(電力_高騰率!$B$3:$I$14,MATCH($B$10,電力_高騰率!$B$3:$B$14,0),MATCH($E76,電力_高騰率!$B$4:$F$4,0)+3)+$L76/電力_高騰率!$D$23))</f>
        <v/>
      </c>
      <c r="N76" s="24" t="str">
        <f>IF($H76="","",IF($C76="諸油脂",0,$L76/電力_高騰率!$D$23))</f>
        <v/>
      </c>
      <c r="O76" s="24" t="str">
        <f t="shared" si="2"/>
        <v/>
      </c>
      <c r="P76" s="24"/>
    </row>
    <row r="77" spans="1:16" x14ac:dyDescent="0.45">
      <c r="A77" t="str">
        <f>IF(COUNTIF('使用不可　（諸油脂）'!$A:$A,$A76+1)+COUNTIF('コロナ交付金要綱　様式第３号（電力）'!$A:$A,$A76+1)=1,$A76+1,IF(MAX('使用不可　（諸油脂）'!$A:$A,'コロナ交付金要綱　様式第３号（電力）'!$A:$A)&gt;$A76,(INT(A76/100)+1)*100,""))</f>
        <v/>
      </c>
      <c r="B77" t="str">
        <f>IF($C77="","",IF(C77="諸油脂",IF(MOD($A77,100)=0,VLOOKUP($A77,'使用不可　（諸油脂）'!$A:$D,4),$B76),IF(MOD($A77,100)=0,VLOOKUP($A77,'コロナ交付金要綱　様式第３号（電力）'!$A:$D,4),$B76)))</f>
        <v/>
      </c>
      <c r="C77" t="str">
        <f>IF($A77="","",IF(COUNTIF('使用不可　（諸油脂）'!$A:$A,$A77)=1,"諸油脂",IF(COUNTIF('コロナ交付金要綱　様式第３号（電力）'!$A:$A,$A77)=1,"電力","")))</f>
        <v/>
      </c>
      <c r="D77" t="str">
        <f>IF(OR($A77="",IFERROR(MOD($A77,100),"")=0),"",IF($C77="諸油脂",VLOOKUP($A77,'使用不可　（諸油脂）'!$A:$C,3,FALSE),IF($C77="電力",VLOOKUP($A77,'コロナ交付金要綱　様式第３号（電力）'!$A:$C,3,FALSE),"")))</f>
        <v/>
      </c>
      <c r="E77" t="str">
        <f>IF(OR($C77="",IFERROR(MOD($A77,100)=0,TRUE)),"",IF($C77="諸油脂",VLOOKUP($A77,'使用不可　（諸油脂）'!$A:$F,6),VLOOKUP($A77,'コロナ交付金要綱　様式第３号（電力）'!$A:$F,6)))</f>
        <v/>
      </c>
      <c r="F77" t="str">
        <f>IF($D77="","",IF($B$7="既存",IF($C77="諸油脂",VLOOKUP(交付額!$A77,'使用不可　（諸油脂）'!$A:$B,2,FALSE),IF($C77="電力",VLOOKUP(交付額!$A77,'コロナ交付金要綱　様式第３号（電力）'!$A:$B,2,FALSE),"")),0))</f>
        <v/>
      </c>
      <c r="G77" s="59" t="str">
        <f t="shared" si="1"/>
        <v/>
      </c>
      <c r="H77" t="str">
        <f>IF($C77="","",IF(C77="諸油脂",IF(MOD($A77,100)=0,"",VLOOKUP($A77,'使用不可　（諸油脂）'!$A:$H,8)),IF(MOD($A77,100)=0,"",VLOOKUP($A77,'コロナ交付金要綱　様式第３号（電力）'!$A:$I,9))))</f>
        <v/>
      </c>
      <c r="I77" t="str" cm="1">
        <f t="array" ref="I77">IF(OR($C77&lt;&gt;"電力",IFERROR(MOD($A77,100)=0,TRUE)),"",INDEX('コロナ交付金要綱　様式第３号（電力）'!$A:$I,MATCH($A77,'コロナ交付金要綱　様式第３号（電力）'!$A:$A,0)+2,9))</f>
        <v/>
      </c>
      <c r="J77" t="str" cm="1">
        <f t="array" ref="J77">IF(OR($C77&lt;&gt;"電力",IFERROR(MOD($A77,100)=0,TRUE)),"",INDEX('コロナ交付金要綱　様式第３号（電力）'!$A:$I,MATCH($A77,'コロナ交付金要綱　様式第３号（電力）'!$A:$A,0)+3,9))</f>
        <v/>
      </c>
      <c r="K77" t="str" cm="1">
        <f t="array" ref="K77">IF(OR($C77&lt;&gt;"電力",IFERROR(MOD($A77,100)=0,TRUE)),"",INDEX('コロナ交付金要綱　様式第３号（電力）'!$A:$I,MATCH($A77,'コロナ交付金要綱　様式第３号（電力）'!$A:$A,0)+4,9))</f>
        <v/>
      </c>
      <c r="L77" t="str" cm="1">
        <f t="array" ref="L77">IF(OR($C77&lt;&gt;"電力",IFERROR(MOD($A77,100)=0,TRUE)),"",INDEX('コロナ交付金要綱　様式第３号（電力）'!$A:$I,MATCH($A77,'コロナ交付金要綱　様式第３号（電力）'!$A:$A,0)+5,9))</f>
        <v/>
      </c>
      <c r="M77" s="24" t="str" cm="1">
        <f t="array" ref="M77">IF($H77="","",IF($C77="諸油脂",$H77/INDEX(諸油脂_高騰率!$B$2:$F$12,MATCH($C$10,諸油脂_高騰率!$B$2:$B$12,0),MATCH($E77,諸油脂_高騰率!$B$3:$F$3,0)),$I77/INDEX(電力_高騰率!$B$3:$I$14,MATCH($B$10,電力_高騰率!$B$3:$B$14,0),MATCH($E77,電力_高騰率!$B$4:$F$4,0))+$J77/INDEX(電力_高騰率!$B$3:$I$14,MATCH($B$10,電力_高騰率!$B$3:$B$14,0),MATCH($E77,電力_高騰率!$B$4:$F$4,0)+3)+$K77/INDEX(電力_高騰率!$B$3:$I$14,MATCH($B$10,電力_高騰率!$B$3:$B$14,0),MATCH($E77,電力_高騰率!$B$4:$F$4,0)+3)+$L77/電力_高騰率!$D$23))</f>
        <v/>
      </c>
      <c r="N77" s="24" t="str">
        <f>IF($H77="","",IF($C77="諸油脂",0,$L77/電力_高騰率!$D$23))</f>
        <v/>
      </c>
      <c r="O77" s="24" t="str">
        <f t="shared" si="2"/>
        <v/>
      </c>
      <c r="P77" s="24"/>
    </row>
    <row r="78" spans="1:16" x14ac:dyDescent="0.45">
      <c r="A78" t="str">
        <f>IF(COUNTIF('使用不可　（諸油脂）'!$A:$A,$A77+1)+COUNTIF('コロナ交付金要綱　様式第３号（電力）'!$A:$A,$A77+1)=1,$A77+1,IF(MAX('使用不可　（諸油脂）'!$A:$A,'コロナ交付金要綱　様式第３号（電力）'!$A:$A)&gt;$A77,(INT(A77/100)+1)*100,""))</f>
        <v/>
      </c>
      <c r="B78" t="str">
        <f>IF($C78="","",IF(C78="諸油脂",IF(MOD($A78,100)=0,VLOOKUP($A78,'使用不可　（諸油脂）'!$A:$D,4),$B77),IF(MOD($A78,100)=0,VLOOKUP($A78,'コロナ交付金要綱　様式第３号（電力）'!$A:$D,4),$B77)))</f>
        <v/>
      </c>
      <c r="C78" t="str">
        <f>IF($A78="","",IF(COUNTIF('使用不可　（諸油脂）'!$A:$A,$A78)=1,"諸油脂",IF(COUNTIF('コロナ交付金要綱　様式第３号（電力）'!$A:$A,$A78)=1,"電力","")))</f>
        <v/>
      </c>
      <c r="D78" t="str">
        <f>IF(OR($A78="",IFERROR(MOD($A78,100),"")=0),"",IF($C78="諸油脂",VLOOKUP($A78,'使用不可　（諸油脂）'!$A:$C,3,FALSE),IF($C78="電力",VLOOKUP($A78,'コロナ交付金要綱　様式第３号（電力）'!$A:$C,3,FALSE),"")))</f>
        <v/>
      </c>
      <c r="E78" t="str">
        <f>IF(OR($C78="",IFERROR(MOD($A78,100)=0,TRUE)),"",IF($C78="諸油脂",VLOOKUP($A78,'使用不可　（諸油脂）'!$A:$F,6),VLOOKUP($A78,'コロナ交付金要綱　様式第３号（電力）'!$A:$F,6)))</f>
        <v/>
      </c>
      <c r="F78" t="str">
        <f>IF($D78="","",IF($B$7="既存",IF($C78="諸油脂",VLOOKUP(交付額!$A78,'使用不可　（諸油脂）'!$A:$B,2,FALSE),IF($C78="電力",VLOOKUP(交付額!$A78,'コロナ交付金要綱　様式第３号（電力）'!$A:$B,2,FALSE),"")),0))</f>
        <v/>
      </c>
      <c r="G78" s="59" t="str">
        <f t="shared" ref="G78:G141" si="3">IF($F78="多面",$G$10,IF($F78="治水ダム等",$G$11,""))</f>
        <v/>
      </c>
      <c r="H78" t="str">
        <f>IF($C78="","",IF(C78="諸油脂",IF(MOD($A78,100)=0,"",VLOOKUP($A78,'使用不可　（諸油脂）'!$A:$H,8)),IF(MOD($A78,100)=0,"",VLOOKUP($A78,'コロナ交付金要綱　様式第３号（電力）'!$A:$I,9))))</f>
        <v/>
      </c>
      <c r="I78" t="str" cm="1">
        <f t="array" ref="I78">IF(OR($C78&lt;&gt;"電力",IFERROR(MOD($A78,100)=0,TRUE)),"",INDEX('コロナ交付金要綱　様式第３号（電力）'!$A:$I,MATCH($A78,'コロナ交付金要綱　様式第３号（電力）'!$A:$A,0)+2,9))</f>
        <v/>
      </c>
      <c r="J78" t="str" cm="1">
        <f t="array" ref="J78">IF(OR($C78&lt;&gt;"電力",IFERROR(MOD($A78,100)=0,TRUE)),"",INDEX('コロナ交付金要綱　様式第３号（電力）'!$A:$I,MATCH($A78,'コロナ交付金要綱　様式第３号（電力）'!$A:$A,0)+3,9))</f>
        <v/>
      </c>
      <c r="K78" t="str" cm="1">
        <f t="array" ref="K78">IF(OR($C78&lt;&gt;"電力",IFERROR(MOD($A78,100)=0,TRUE)),"",INDEX('コロナ交付金要綱　様式第３号（電力）'!$A:$I,MATCH($A78,'コロナ交付金要綱　様式第３号（電力）'!$A:$A,0)+4,9))</f>
        <v/>
      </c>
      <c r="L78" t="str" cm="1">
        <f t="array" ref="L78">IF(OR($C78&lt;&gt;"電力",IFERROR(MOD($A78,100)=0,TRUE)),"",INDEX('コロナ交付金要綱　様式第３号（電力）'!$A:$I,MATCH($A78,'コロナ交付金要綱　様式第３号（電力）'!$A:$A,0)+5,9))</f>
        <v/>
      </c>
      <c r="M78" s="24" t="str" cm="1">
        <f t="array" ref="M78">IF($H78="","",IF($C78="諸油脂",$H78/INDEX(諸油脂_高騰率!$B$2:$F$12,MATCH($C$10,諸油脂_高騰率!$B$2:$B$12,0),MATCH($E78,諸油脂_高騰率!$B$3:$F$3,0)),$I78/INDEX(電力_高騰率!$B$3:$I$14,MATCH($B$10,電力_高騰率!$B$3:$B$14,0),MATCH($E78,電力_高騰率!$B$4:$F$4,0))+$J78/INDEX(電力_高騰率!$B$3:$I$14,MATCH($B$10,電力_高騰率!$B$3:$B$14,0),MATCH($E78,電力_高騰率!$B$4:$F$4,0)+3)+$K78/INDEX(電力_高騰率!$B$3:$I$14,MATCH($B$10,電力_高騰率!$B$3:$B$14,0),MATCH($E78,電力_高騰率!$B$4:$F$4,0)+3)+$L78/電力_高騰率!$D$23))</f>
        <v/>
      </c>
      <c r="N78" s="24" t="str">
        <f>IF($H78="","",IF($C78="諸油脂",0,$L78/電力_高騰率!$D$23))</f>
        <v/>
      </c>
      <c r="O78" s="24" t="str">
        <f t="shared" si="2"/>
        <v/>
      </c>
      <c r="P78" s="24"/>
    </row>
    <row r="79" spans="1:16" x14ac:dyDescent="0.45">
      <c r="A79" t="str">
        <f>IF(COUNTIF('使用不可　（諸油脂）'!$A:$A,$A78+1)+COUNTIF('コロナ交付金要綱　様式第３号（電力）'!$A:$A,$A78+1)=1,$A78+1,IF(MAX('使用不可　（諸油脂）'!$A:$A,'コロナ交付金要綱　様式第３号（電力）'!$A:$A)&gt;$A78,(INT(A78/100)+1)*100,""))</f>
        <v/>
      </c>
      <c r="B79" t="str">
        <f>IF($C79="","",IF(C79="諸油脂",IF(MOD($A79,100)=0,VLOOKUP($A79,'使用不可　（諸油脂）'!$A:$D,4),$B78),IF(MOD($A79,100)=0,VLOOKUP($A79,'コロナ交付金要綱　様式第３号（電力）'!$A:$D,4),$B78)))</f>
        <v/>
      </c>
      <c r="C79" t="str">
        <f>IF($A79="","",IF(COUNTIF('使用不可　（諸油脂）'!$A:$A,$A79)=1,"諸油脂",IF(COUNTIF('コロナ交付金要綱　様式第３号（電力）'!$A:$A,$A79)=1,"電力","")))</f>
        <v/>
      </c>
      <c r="D79" t="str">
        <f>IF(OR($A79="",IFERROR(MOD($A79,100),"")=0),"",IF($C79="諸油脂",VLOOKUP($A79,'使用不可　（諸油脂）'!$A:$C,3,FALSE),IF($C79="電力",VLOOKUP($A79,'コロナ交付金要綱　様式第３号（電力）'!$A:$C,3,FALSE),"")))</f>
        <v/>
      </c>
      <c r="E79" t="str">
        <f>IF(OR($C79="",IFERROR(MOD($A79,100)=0,TRUE)),"",IF($C79="諸油脂",VLOOKUP($A79,'使用不可　（諸油脂）'!$A:$F,6),VLOOKUP($A79,'コロナ交付金要綱　様式第３号（電力）'!$A:$F,6)))</f>
        <v/>
      </c>
      <c r="F79" t="str">
        <f>IF($D79="","",IF($B$7="既存",IF($C79="諸油脂",VLOOKUP(交付額!$A79,'使用不可　（諸油脂）'!$A:$B,2,FALSE),IF($C79="電力",VLOOKUP(交付額!$A79,'コロナ交付金要綱　様式第３号（電力）'!$A:$B,2,FALSE),"")),0))</f>
        <v/>
      </c>
      <c r="G79" s="59" t="str">
        <f t="shared" si="3"/>
        <v/>
      </c>
      <c r="H79" t="str">
        <f>IF($C79="","",IF(C79="諸油脂",IF(MOD($A79,100)=0,"",VLOOKUP($A79,'使用不可　（諸油脂）'!$A:$H,8)),IF(MOD($A79,100)=0,"",VLOOKUP($A79,'コロナ交付金要綱　様式第３号（電力）'!$A:$I,9))))</f>
        <v/>
      </c>
      <c r="I79" t="str" cm="1">
        <f t="array" ref="I79">IF(OR($C79&lt;&gt;"電力",IFERROR(MOD($A79,100)=0,TRUE)),"",INDEX('コロナ交付金要綱　様式第３号（電力）'!$A:$I,MATCH($A79,'コロナ交付金要綱　様式第３号（電力）'!$A:$A,0)+2,9))</f>
        <v/>
      </c>
      <c r="J79" t="str" cm="1">
        <f t="array" ref="J79">IF(OR($C79&lt;&gt;"電力",IFERROR(MOD($A79,100)=0,TRUE)),"",INDEX('コロナ交付金要綱　様式第３号（電力）'!$A:$I,MATCH($A79,'コロナ交付金要綱　様式第３号（電力）'!$A:$A,0)+3,9))</f>
        <v/>
      </c>
      <c r="K79" t="str" cm="1">
        <f t="array" ref="K79">IF(OR($C79&lt;&gt;"電力",IFERROR(MOD($A79,100)=0,TRUE)),"",INDEX('コロナ交付金要綱　様式第３号（電力）'!$A:$I,MATCH($A79,'コロナ交付金要綱　様式第３号（電力）'!$A:$A,0)+4,9))</f>
        <v/>
      </c>
      <c r="L79" t="str" cm="1">
        <f t="array" ref="L79">IF(OR($C79&lt;&gt;"電力",IFERROR(MOD($A79,100)=0,TRUE)),"",INDEX('コロナ交付金要綱　様式第３号（電力）'!$A:$I,MATCH($A79,'コロナ交付金要綱　様式第３号（電力）'!$A:$A,0)+5,9))</f>
        <v/>
      </c>
      <c r="M79" s="24" t="str" cm="1">
        <f t="array" ref="M79">IF($H79="","",IF($C79="諸油脂",$H79/INDEX(諸油脂_高騰率!$B$2:$F$12,MATCH($C$10,諸油脂_高騰率!$B$2:$B$12,0),MATCH($E79,諸油脂_高騰率!$B$3:$F$3,0)),$I79/INDEX(電力_高騰率!$B$3:$I$14,MATCH($B$10,電力_高騰率!$B$3:$B$14,0),MATCH($E79,電力_高騰率!$B$4:$F$4,0))+$J79/INDEX(電力_高騰率!$B$3:$I$14,MATCH($B$10,電力_高騰率!$B$3:$B$14,0),MATCH($E79,電力_高騰率!$B$4:$F$4,0)+3)+$K79/INDEX(電力_高騰率!$B$3:$I$14,MATCH($B$10,電力_高騰率!$B$3:$B$14,0),MATCH($E79,電力_高騰率!$B$4:$F$4,0)+3)+$L79/電力_高騰率!$D$23))</f>
        <v/>
      </c>
      <c r="N79" s="24" t="str">
        <f>IF($H79="","",IF($C79="諸油脂",0,$L79/電力_高騰率!$D$23))</f>
        <v/>
      </c>
      <c r="O79" s="24" t="str">
        <f t="shared" ref="O79:O142" si="4">IF($M79="","",IF($B$7="新規",0,$M79*$G79))</f>
        <v/>
      </c>
      <c r="P79" s="24"/>
    </row>
    <row r="80" spans="1:16" x14ac:dyDescent="0.45">
      <c r="A80" t="str">
        <f>IF(COUNTIF('使用不可　（諸油脂）'!$A:$A,$A79+1)+COUNTIF('コロナ交付金要綱　様式第３号（電力）'!$A:$A,$A79+1)=1,$A79+1,IF(MAX('使用不可　（諸油脂）'!$A:$A,'コロナ交付金要綱　様式第３号（電力）'!$A:$A)&gt;$A79,(INT(A79/100)+1)*100,""))</f>
        <v/>
      </c>
      <c r="B80" t="str">
        <f>IF($C80="","",IF(C80="諸油脂",IF(MOD($A80,100)=0,VLOOKUP($A80,'使用不可　（諸油脂）'!$A:$D,4),$B79),IF(MOD($A80,100)=0,VLOOKUP($A80,'コロナ交付金要綱　様式第３号（電力）'!$A:$D,4),$B79)))</f>
        <v/>
      </c>
      <c r="C80" t="str">
        <f>IF($A80="","",IF(COUNTIF('使用不可　（諸油脂）'!$A:$A,$A80)=1,"諸油脂",IF(COUNTIF('コロナ交付金要綱　様式第３号（電力）'!$A:$A,$A80)=1,"電力","")))</f>
        <v/>
      </c>
      <c r="D80" t="str">
        <f>IF(OR($A80="",IFERROR(MOD($A80,100),"")=0),"",IF($C80="諸油脂",VLOOKUP($A80,'使用不可　（諸油脂）'!$A:$C,3,FALSE),IF($C80="電力",VLOOKUP($A80,'コロナ交付金要綱　様式第３号（電力）'!$A:$C,3,FALSE),"")))</f>
        <v/>
      </c>
      <c r="E80" t="str">
        <f>IF(OR($C80="",IFERROR(MOD($A80,100)=0,TRUE)),"",IF($C80="諸油脂",VLOOKUP($A80,'使用不可　（諸油脂）'!$A:$F,6),VLOOKUP($A80,'コロナ交付金要綱　様式第３号（電力）'!$A:$F,6)))</f>
        <v/>
      </c>
      <c r="F80" t="str">
        <f>IF($D80="","",IF($B$7="既存",IF($C80="諸油脂",VLOOKUP(交付額!$A80,'使用不可　（諸油脂）'!$A:$B,2,FALSE),IF($C80="電力",VLOOKUP(交付額!$A80,'コロナ交付金要綱　様式第３号（電力）'!$A:$B,2,FALSE),"")),0))</f>
        <v/>
      </c>
      <c r="G80" s="59" t="str">
        <f t="shared" si="3"/>
        <v/>
      </c>
      <c r="H80" t="str">
        <f>IF($C80="","",IF(C80="諸油脂",IF(MOD($A80,100)=0,"",VLOOKUP($A80,'使用不可　（諸油脂）'!$A:$H,8)),IF(MOD($A80,100)=0,"",VLOOKUP($A80,'コロナ交付金要綱　様式第３号（電力）'!$A:$I,9))))</f>
        <v/>
      </c>
      <c r="I80" t="str" cm="1">
        <f t="array" ref="I80">IF(OR($C80&lt;&gt;"電力",IFERROR(MOD($A80,100)=0,TRUE)),"",INDEX('コロナ交付金要綱　様式第３号（電力）'!$A:$I,MATCH($A80,'コロナ交付金要綱　様式第３号（電力）'!$A:$A,0)+2,9))</f>
        <v/>
      </c>
      <c r="J80" t="str" cm="1">
        <f t="array" ref="J80">IF(OR($C80&lt;&gt;"電力",IFERROR(MOD($A80,100)=0,TRUE)),"",INDEX('コロナ交付金要綱　様式第３号（電力）'!$A:$I,MATCH($A80,'コロナ交付金要綱　様式第３号（電力）'!$A:$A,0)+3,9))</f>
        <v/>
      </c>
      <c r="K80" t="str" cm="1">
        <f t="array" ref="K80">IF(OR($C80&lt;&gt;"電力",IFERROR(MOD($A80,100)=0,TRUE)),"",INDEX('コロナ交付金要綱　様式第３号（電力）'!$A:$I,MATCH($A80,'コロナ交付金要綱　様式第３号（電力）'!$A:$A,0)+4,9))</f>
        <v/>
      </c>
      <c r="L80" t="str" cm="1">
        <f t="array" ref="L80">IF(OR($C80&lt;&gt;"電力",IFERROR(MOD($A80,100)=0,TRUE)),"",INDEX('コロナ交付金要綱　様式第３号（電力）'!$A:$I,MATCH($A80,'コロナ交付金要綱　様式第３号（電力）'!$A:$A,0)+5,9))</f>
        <v/>
      </c>
      <c r="M80" s="24" t="str" cm="1">
        <f t="array" ref="M80">IF($H80="","",IF($C80="諸油脂",$H80/INDEX(諸油脂_高騰率!$B$2:$F$12,MATCH($C$10,諸油脂_高騰率!$B$2:$B$12,0),MATCH($E80,諸油脂_高騰率!$B$3:$F$3,0)),$I80/INDEX(電力_高騰率!$B$3:$I$14,MATCH($B$10,電力_高騰率!$B$3:$B$14,0),MATCH($E80,電力_高騰率!$B$4:$F$4,0))+$J80/INDEX(電力_高騰率!$B$3:$I$14,MATCH($B$10,電力_高騰率!$B$3:$B$14,0),MATCH($E80,電力_高騰率!$B$4:$F$4,0)+3)+$K80/INDEX(電力_高騰率!$B$3:$I$14,MATCH($B$10,電力_高騰率!$B$3:$B$14,0),MATCH($E80,電力_高騰率!$B$4:$F$4,0)+3)+$L80/電力_高騰率!$D$23))</f>
        <v/>
      </c>
      <c r="N80" s="24" t="str">
        <f>IF($H80="","",IF($C80="諸油脂",0,$L80/電力_高騰率!$D$23))</f>
        <v/>
      </c>
      <c r="O80" s="24" t="str">
        <f t="shared" si="4"/>
        <v/>
      </c>
      <c r="P80" s="24"/>
    </row>
    <row r="81" spans="1:16" x14ac:dyDescent="0.45">
      <c r="A81" t="str">
        <f>IF(COUNTIF('使用不可　（諸油脂）'!$A:$A,$A80+1)+COUNTIF('コロナ交付金要綱　様式第３号（電力）'!$A:$A,$A80+1)=1,$A80+1,IF(MAX('使用不可　（諸油脂）'!$A:$A,'コロナ交付金要綱　様式第３号（電力）'!$A:$A)&gt;$A80,(INT(A80/100)+1)*100,""))</f>
        <v/>
      </c>
      <c r="B81" t="str">
        <f>IF($C81="","",IF(C81="諸油脂",IF(MOD($A81,100)=0,VLOOKUP($A81,'使用不可　（諸油脂）'!$A:$D,4),$B80),IF(MOD($A81,100)=0,VLOOKUP($A81,'コロナ交付金要綱　様式第３号（電力）'!$A:$D,4),$B80)))</f>
        <v/>
      </c>
      <c r="C81" t="str">
        <f>IF($A81="","",IF(COUNTIF('使用不可　（諸油脂）'!$A:$A,$A81)=1,"諸油脂",IF(COUNTIF('コロナ交付金要綱　様式第３号（電力）'!$A:$A,$A81)=1,"電力","")))</f>
        <v/>
      </c>
      <c r="D81" t="str">
        <f>IF(OR($A81="",IFERROR(MOD($A81,100),"")=0),"",IF($C81="諸油脂",VLOOKUP($A81,'使用不可　（諸油脂）'!$A:$C,3,FALSE),IF($C81="電力",VLOOKUP($A81,'コロナ交付金要綱　様式第３号（電力）'!$A:$C,3,FALSE),"")))</f>
        <v/>
      </c>
      <c r="E81" t="str">
        <f>IF(OR($C81="",IFERROR(MOD($A81,100)=0,TRUE)),"",IF($C81="諸油脂",VLOOKUP($A81,'使用不可　（諸油脂）'!$A:$F,6),VLOOKUP($A81,'コロナ交付金要綱　様式第３号（電力）'!$A:$F,6)))</f>
        <v/>
      </c>
      <c r="F81" t="str">
        <f>IF($D81="","",IF($B$7="既存",IF($C81="諸油脂",VLOOKUP(交付額!$A81,'使用不可　（諸油脂）'!$A:$B,2,FALSE),IF($C81="電力",VLOOKUP(交付額!$A81,'コロナ交付金要綱　様式第３号（電力）'!$A:$B,2,FALSE),"")),0))</f>
        <v/>
      </c>
      <c r="G81" s="59" t="str">
        <f t="shared" si="3"/>
        <v/>
      </c>
      <c r="H81" t="str">
        <f>IF($C81="","",IF(C81="諸油脂",IF(MOD($A81,100)=0,"",VLOOKUP($A81,'使用不可　（諸油脂）'!$A:$H,8)),IF(MOD($A81,100)=0,"",VLOOKUP($A81,'コロナ交付金要綱　様式第３号（電力）'!$A:$I,9))))</f>
        <v/>
      </c>
      <c r="I81" t="str" cm="1">
        <f t="array" ref="I81">IF(OR($C81&lt;&gt;"電力",IFERROR(MOD($A81,100)=0,TRUE)),"",INDEX('コロナ交付金要綱　様式第３号（電力）'!$A:$I,MATCH($A81,'コロナ交付金要綱　様式第３号（電力）'!$A:$A,0)+2,9))</f>
        <v/>
      </c>
      <c r="J81" t="str" cm="1">
        <f t="array" ref="J81">IF(OR($C81&lt;&gt;"電力",IFERROR(MOD($A81,100)=0,TRUE)),"",INDEX('コロナ交付金要綱　様式第３号（電力）'!$A:$I,MATCH($A81,'コロナ交付金要綱　様式第３号（電力）'!$A:$A,0)+3,9))</f>
        <v/>
      </c>
      <c r="K81" t="str" cm="1">
        <f t="array" ref="K81">IF(OR($C81&lt;&gt;"電力",IFERROR(MOD($A81,100)=0,TRUE)),"",INDEX('コロナ交付金要綱　様式第３号（電力）'!$A:$I,MATCH($A81,'コロナ交付金要綱　様式第３号（電力）'!$A:$A,0)+4,9))</f>
        <v/>
      </c>
      <c r="L81" t="str" cm="1">
        <f t="array" ref="L81">IF(OR($C81&lt;&gt;"電力",IFERROR(MOD($A81,100)=0,TRUE)),"",INDEX('コロナ交付金要綱　様式第３号（電力）'!$A:$I,MATCH($A81,'コロナ交付金要綱　様式第３号（電力）'!$A:$A,0)+5,9))</f>
        <v/>
      </c>
      <c r="M81" s="24" t="str" cm="1">
        <f t="array" ref="M81">IF($H81="","",IF($C81="諸油脂",$H81/INDEX(諸油脂_高騰率!$B$2:$F$12,MATCH($C$10,諸油脂_高騰率!$B$2:$B$12,0),MATCH($E81,諸油脂_高騰率!$B$3:$F$3,0)),$I81/INDEX(電力_高騰率!$B$3:$I$14,MATCH($B$10,電力_高騰率!$B$3:$B$14,0),MATCH($E81,電力_高騰率!$B$4:$F$4,0))+$J81/INDEX(電力_高騰率!$B$3:$I$14,MATCH($B$10,電力_高騰率!$B$3:$B$14,0),MATCH($E81,電力_高騰率!$B$4:$F$4,0)+3)+$K81/INDEX(電力_高騰率!$B$3:$I$14,MATCH($B$10,電力_高騰率!$B$3:$B$14,0),MATCH($E81,電力_高騰率!$B$4:$F$4,0)+3)+$L81/電力_高騰率!$D$23))</f>
        <v/>
      </c>
      <c r="N81" s="24" t="str">
        <f>IF($H81="","",IF($C81="諸油脂",0,$L81/電力_高騰率!$D$23))</f>
        <v/>
      </c>
      <c r="O81" s="24" t="str">
        <f t="shared" si="4"/>
        <v/>
      </c>
      <c r="P81" s="24"/>
    </row>
    <row r="82" spans="1:16" x14ac:dyDescent="0.45">
      <c r="A82" t="str">
        <f>IF(COUNTIF('使用不可　（諸油脂）'!$A:$A,$A81+1)+COUNTIF('コロナ交付金要綱　様式第３号（電力）'!$A:$A,$A81+1)=1,$A81+1,IF(MAX('使用不可　（諸油脂）'!$A:$A,'コロナ交付金要綱　様式第３号（電力）'!$A:$A)&gt;$A81,(INT(A81/100)+1)*100,""))</f>
        <v/>
      </c>
      <c r="B82" t="str">
        <f>IF($C82="","",IF(C82="諸油脂",IF(MOD($A82,100)=0,VLOOKUP($A82,'使用不可　（諸油脂）'!$A:$D,4),$B81),IF(MOD($A82,100)=0,VLOOKUP($A82,'コロナ交付金要綱　様式第３号（電力）'!$A:$D,4),$B81)))</f>
        <v/>
      </c>
      <c r="C82" t="str">
        <f>IF($A82="","",IF(COUNTIF('使用不可　（諸油脂）'!$A:$A,$A82)=1,"諸油脂",IF(COUNTIF('コロナ交付金要綱　様式第３号（電力）'!$A:$A,$A82)=1,"電力","")))</f>
        <v/>
      </c>
      <c r="D82" t="str">
        <f>IF(OR($A82="",IFERROR(MOD($A82,100),"")=0),"",IF($C82="諸油脂",VLOOKUP($A82,'使用不可　（諸油脂）'!$A:$C,3,FALSE),IF($C82="電力",VLOOKUP($A82,'コロナ交付金要綱　様式第３号（電力）'!$A:$C,3,FALSE),"")))</f>
        <v/>
      </c>
      <c r="E82" t="str">
        <f>IF(OR($C82="",IFERROR(MOD($A82,100)=0,TRUE)),"",IF($C82="諸油脂",VLOOKUP($A82,'使用不可　（諸油脂）'!$A:$F,6),VLOOKUP($A82,'コロナ交付金要綱　様式第３号（電力）'!$A:$F,6)))</f>
        <v/>
      </c>
      <c r="F82" t="str">
        <f>IF($D82="","",IF($B$7="既存",IF($C82="諸油脂",VLOOKUP(交付額!$A82,'使用不可　（諸油脂）'!$A:$B,2,FALSE),IF($C82="電力",VLOOKUP(交付額!$A82,'コロナ交付金要綱　様式第３号（電力）'!$A:$B,2,FALSE),"")),0))</f>
        <v/>
      </c>
      <c r="G82" s="59" t="str">
        <f t="shared" si="3"/>
        <v/>
      </c>
      <c r="H82" t="str">
        <f>IF($C82="","",IF(C82="諸油脂",IF(MOD($A82,100)=0,"",VLOOKUP($A82,'使用不可　（諸油脂）'!$A:$H,8)),IF(MOD($A82,100)=0,"",VLOOKUP($A82,'コロナ交付金要綱　様式第３号（電力）'!$A:$I,9))))</f>
        <v/>
      </c>
      <c r="I82" t="str" cm="1">
        <f t="array" ref="I82">IF(OR($C82&lt;&gt;"電力",IFERROR(MOD($A82,100)=0,TRUE)),"",INDEX('コロナ交付金要綱　様式第３号（電力）'!$A:$I,MATCH($A82,'コロナ交付金要綱　様式第３号（電力）'!$A:$A,0)+2,9))</f>
        <v/>
      </c>
      <c r="J82" t="str" cm="1">
        <f t="array" ref="J82">IF(OR($C82&lt;&gt;"電力",IFERROR(MOD($A82,100)=0,TRUE)),"",INDEX('コロナ交付金要綱　様式第３号（電力）'!$A:$I,MATCH($A82,'コロナ交付金要綱　様式第３号（電力）'!$A:$A,0)+3,9))</f>
        <v/>
      </c>
      <c r="K82" t="str" cm="1">
        <f t="array" ref="K82">IF(OR($C82&lt;&gt;"電力",IFERROR(MOD($A82,100)=0,TRUE)),"",INDEX('コロナ交付金要綱　様式第３号（電力）'!$A:$I,MATCH($A82,'コロナ交付金要綱　様式第３号（電力）'!$A:$A,0)+4,9))</f>
        <v/>
      </c>
      <c r="L82" t="str" cm="1">
        <f t="array" ref="L82">IF(OR($C82&lt;&gt;"電力",IFERROR(MOD($A82,100)=0,TRUE)),"",INDEX('コロナ交付金要綱　様式第３号（電力）'!$A:$I,MATCH($A82,'コロナ交付金要綱　様式第３号（電力）'!$A:$A,0)+5,9))</f>
        <v/>
      </c>
      <c r="M82" s="24" t="str" cm="1">
        <f t="array" ref="M82">IF($H82="","",IF($C82="諸油脂",$H82/INDEX(諸油脂_高騰率!$B$2:$F$12,MATCH($C$10,諸油脂_高騰率!$B$2:$B$12,0),MATCH($E82,諸油脂_高騰率!$B$3:$F$3,0)),$I82/INDEX(電力_高騰率!$B$3:$I$14,MATCH($B$10,電力_高騰率!$B$3:$B$14,0),MATCH($E82,電力_高騰率!$B$4:$F$4,0))+$J82/INDEX(電力_高騰率!$B$3:$I$14,MATCH($B$10,電力_高騰率!$B$3:$B$14,0),MATCH($E82,電力_高騰率!$B$4:$F$4,0)+3)+$K82/INDEX(電力_高騰率!$B$3:$I$14,MATCH($B$10,電力_高騰率!$B$3:$B$14,0),MATCH($E82,電力_高騰率!$B$4:$F$4,0)+3)+$L82/電力_高騰率!$D$23))</f>
        <v/>
      </c>
      <c r="N82" s="24" t="str">
        <f>IF($H82="","",IF($C82="諸油脂",0,$L82/電力_高騰率!$D$23))</f>
        <v/>
      </c>
      <c r="O82" s="24" t="str">
        <f t="shared" si="4"/>
        <v/>
      </c>
      <c r="P82" s="24"/>
    </row>
    <row r="83" spans="1:16" x14ac:dyDescent="0.45">
      <c r="A83" t="str">
        <f>IF(COUNTIF('使用不可　（諸油脂）'!$A:$A,$A82+1)+COUNTIF('コロナ交付金要綱　様式第３号（電力）'!$A:$A,$A82+1)=1,$A82+1,IF(MAX('使用不可　（諸油脂）'!$A:$A,'コロナ交付金要綱　様式第３号（電力）'!$A:$A)&gt;$A82,(INT(A82/100)+1)*100,""))</f>
        <v/>
      </c>
      <c r="B83" t="str">
        <f>IF($C83="","",IF(C83="諸油脂",IF(MOD($A83,100)=0,VLOOKUP($A83,'使用不可　（諸油脂）'!$A:$D,4),$B82),IF(MOD($A83,100)=0,VLOOKUP($A83,'コロナ交付金要綱　様式第３号（電力）'!$A:$D,4),$B82)))</f>
        <v/>
      </c>
      <c r="C83" t="str">
        <f>IF($A83="","",IF(COUNTIF('使用不可　（諸油脂）'!$A:$A,$A83)=1,"諸油脂",IF(COUNTIF('コロナ交付金要綱　様式第３号（電力）'!$A:$A,$A83)=1,"電力","")))</f>
        <v/>
      </c>
      <c r="D83" t="str">
        <f>IF(OR($A83="",IFERROR(MOD($A83,100),"")=0),"",IF($C83="諸油脂",VLOOKUP($A83,'使用不可　（諸油脂）'!$A:$C,3,FALSE),IF($C83="電力",VLOOKUP($A83,'コロナ交付金要綱　様式第３号（電力）'!$A:$C,3,FALSE),"")))</f>
        <v/>
      </c>
      <c r="E83" t="str">
        <f>IF(OR($C83="",IFERROR(MOD($A83,100)=0,TRUE)),"",IF($C83="諸油脂",VLOOKUP($A83,'使用不可　（諸油脂）'!$A:$F,6),VLOOKUP($A83,'コロナ交付金要綱　様式第３号（電力）'!$A:$F,6)))</f>
        <v/>
      </c>
      <c r="F83" t="str">
        <f>IF($D83="","",IF($B$7="既存",IF($C83="諸油脂",VLOOKUP(交付額!$A83,'使用不可　（諸油脂）'!$A:$B,2,FALSE),IF($C83="電力",VLOOKUP(交付額!$A83,'コロナ交付金要綱　様式第３号（電力）'!$A:$B,2,FALSE),"")),0))</f>
        <v/>
      </c>
      <c r="G83" s="59" t="str">
        <f t="shared" si="3"/>
        <v/>
      </c>
      <c r="H83" t="str">
        <f>IF($C83="","",IF(C83="諸油脂",IF(MOD($A83,100)=0,"",VLOOKUP($A83,'使用不可　（諸油脂）'!$A:$H,8)),IF(MOD($A83,100)=0,"",VLOOKUP($A83,'コロナ交付金要綱　様式第３号（電力）'!$A:$I,9))))</f>
        <v/>
      </c>
      <c r="I83" t="str" cm="1">
        <f t="array" ref="I83">IF(OR($C83&lt;&gt;"電力",IFERROR(MOD($A83,100)=0,TRUE)),"",INDEX('コロナ交付金要綱　様式第３号（電力）'!$A:$I,MATCH($A83,'コロナ交付金要綱　様式第３号（電力）'!$A:$A,0)+2,9))</f>
        <v/>
      </c>
      <c r="J83" t="str" cm="1">
        <f t="array" ref="J83">IF(OR($C83&lt;&gt;"電力",IFERROR(MOD($A83,100)=0,TRUE)),"",INDEX('コロナ交付金要綱　様式第３号（電力）'!$A:$I,MATCH($A83,'コロナ交付金要綱　様式第３号（電力）'!$A:$A,0)+3,9))</f>
        <v/>
      </c>
      <c r="K83" t="str" cm="1">
        <f t="array" ref="K83">IF(OR($C83&lt;&gt;"電力",IFERROR(MOD($A83,100)=0,TRUE)),"",INDEX('コロナ交付金要綱　様式第３号（電力）'!$A:$I,MATCH($A83,'コロナ交付金要綱　様式第３号（電力）'!$A:$A,0)+4,9))</f>
        <v/>
      </c>
      <c r="L83" t="str" cm="1">
        <f t="array" ref="L83">IF(OR($C83&lt;&gt;"電力",IFERROR(MOD($A83,100)=0,TRUE)),"",INDEX('コロナ交付金要綱　様式第３号（電力）'!$A:$I,MATCH($A83,'コロナ交付金要綱　様式第３号（電力）'!$A:$A,0)+5,9))</f>
        <v/>
      </c>
      <c r="M83" s="24" t="str" cm="1">
        <f t="array" ref="M83">IF($H83="","",IF($C83="諸油脂",$H83/INDEX(諸油脂_高騰率!$B$2:$F$12,MATCH($C$10,諸油脂_高騰率!$B$2:$B$12,0),MATCH($E83,諸油脂_高騰率!$B$3:$F$3,0)),$I83/INDEX(電力_高騰率!$B$3:$I$14,MATCH($B$10,電力_高騰率!$B$3:$B$14,0),MATCH($E83,電力_高騰率!$B$4:$F$4,0))+$J83/INDEX(電力_高騰率!$B$3:$I$14,MATCH($B$10,電力_高騰率!$B$3:$B$14,0),MATCH($E83,電力_高騰率!$B$4:$F$4,0)+3)+$K83/INDEX(電力_高騰率!$B$3:$I$14,MATCH($B$10,電力_高騰率!$B$3:$B$14,0),MATCH($E83,電力_高騰率!$B$4:$F$4,0)+3)+$L83/電力_高騰率!$D$23))</f>
        <v/>
      </c>
      <c r="N83" s="24" t="str">
        <f>IF($H83="","",IF($C83="諸油脂",0,$L83/電力_高騰率!$D$23))</f>
        <v/>
      </c>
      <c r="O83" s="24" t="str">
        <f t="shared" si="4"/>
        <v/>
      </c>
      <c r="P83" s="24"/>
    </row>
    <row r="84" spans="1:16" x14ac:dyDescent="0.45">
      <c r="A84" t="str">
        <f>IF(COUNTIF('使用不可　（諸油脂）'!$A:$A,$A83+1)+COUNTIF('コロナ交付金要綱　様式第３号（電力）'!$A:$A,$A83+1)=1,$A83+1,IF(MAX('使用不可　（諸油脂）'!$A:$A,'コロナ交付金要綱　様式第３号（電力）'!$A:$A)&gt;$A83,(INT(A83/100)+1)*100,""))</f>
        <v/>
      </c>
      <c r="B84" t="str">
        <f>IF($C84="","",IF(C84="諸油脂",IF(MOD($A84,100)=0,VLOOKUP($A84,'使用不可　（諸油脂）'!$A:$D,4),$B83),IF(MOD($A84,100)=0,VLOOKUP($A84,'コロナ交付金要綱　様式第３号（電力）'!$A:$D,4),$B83)))</f>
        <v/>
      </c>
      <c r="C84" t="str">
        <f>IF($A84="","",IF(COUNTIF('使用不可　（諸油脂）'!$A:$A,$A84)=1,"諸油脂",IF(COUNTIF('コロナ交付金要綱　様式第３号（電力）'!$A:$A,$A84)=1,"電力","")))</f>
        <v/>
      </c>
      <c r="D84" t="str">
        <f>IF(OR($A84="",IFERROR(MOD($A84,100),"")=0),"",IF($C84="諸油脂",VLOOKUP($A84,'使用不可　（諸油脂）'!$A:$C,3,FALSE),IF($C84="電力",VLOOKUP($A84,'コロナ交付金要綱　様式第３号（電力）'!$A:$C,3,FALSE),"")))</f>
        <v/>
      </c>
      <c r="E84" t="str">
        <f>IF(OR($C84="",IFERROR(MOD($A84,100)=0,TRUE)),"",IF($C84="諸油脂",VLOOKUP($A84,'使用不可　（諸油脂）'!$A:$F,6),VLOOKUP($A84,'コロナ交付金要綱　様式第３号（電力）'!$A:$F,6)))</f>
        <v/>
      </c>
      <c r="F84" t="str">
        <f>IF($D84="","",IF($B$7="既存",IF($C84="諸油脂",VLOOKUP(交付額!$A84,'使用不可　（諸油脂）'!$A:$B,2,FALSE),IF($C84="電力",VLOOKUP(交付額!$A84,'コロナ交付金要綱　様式第３号（電力）'!$A:$B,2,FALSE),"")),0))</f>
        <v/>
      </c>
      <c r="G84" s="59" t="str">
        <f t="shared" si="3"/>
        <v/>
      </c>
      <c r="H84" t="str">
        <f>IF($C84="","",IF(C84="諸油脂",IF(MOD($A84,100)=0,"",VLOOKUP($A84,'使用不可　（諸油脂）'!$A:$H,8)),IF(MOD($A84,100)=0,"",VLOOKUP($A84,'コロナ交付金要綱　様式第３号（電力）'!$A:$I,9))))</f>
        <v/>
      </c>
      <c r="I84" t="str" cm="1">
        <f t="array" ref="I84">IF(OR($C84&lt;&gt;"電力",IFERROR(MOD($A84,100)=0,TRUE)),"",INDEX('コロナ交付金要綱　様式第３号（電力）'!$A:$I,MATCH($A84,'コロナ交付金要綱　様式第３号（電力）'!$A:$A,0)+2,9))</f>
        <v/>
      </c>
      <c r="J84" t="str" cm="1">
        <f t="array" ref="J84">IF(OR($C84&lt;&gt;"電力",IFERROR(MOD($A84,100)=0,TRUE)),"",INDEX('コロナ交付金要綱　様式第３号（電力）'!$A:$I,MATCH($A84,'コロナ交付金要綱　様式第３号（電力）'!$A:$A,0)+3,9))</f>
        <v/>
      </c>
      <c r="K84" t="str" cm="1">
        <f t="array" ref="K84">IF(OR($C84&lt;&gt;"電力",IFERROR(MOD($A84,100)=0,TRUE)),"",INDEX('コロナ交付金要綱　様式第３号（電力）'!$A:$I,MATCH($A84,'コロナ交付金要綱　様式第３号（電力）'!$A:$A,0)+4,9))</f>
        <v/>
      </c>
      <c r="L84" t="str" cm="1">
        <f t="array" ref="L84">IF(OR($C84&lt;&gt;"電力",IFERROR(MOD($A84,100)=0,TRUE)),"",INDEX('コロナ交付金要綱　様式第３号（電力）'!$A:$I,MATCH($A84,'コロナ交付金要綱　様式第３号（電力）'!$A:$A,0)+5,9))</f>
        <v/>
      </c>
      <c r="M84" s="24" t="str" cm="1">
        <f t="array" ref="M84">IF($H84="","",IF($C84="諸油脂",$H84/INDEX(諸油脂_高騰率!$B$2:$F$12,MATCH($C$10,諸油脂_高騰率!$B$2:$B$12,0),MATCH($E84,諸油脂_高騰率!$B$3:$F$3,0)),$I84/INDEX(電力_高騰率!$B$3:$I$14,MATCH($B$10,電力_高騰率!$B$3:$B$14,0),MATCH($E84,電力_高騰率!$B$4:$F$4,0))+$J84/INDEX(電力_高騰率!$B$3:$I$14,MATCH($B$10,電力_高騰率!$B$3:$B$14,0),MATCH($E84,電力_高騰率!$B$4:$F$4,0)+3)+$K84/INDEX(電力_高騰率!$B$3:$I$14,MATCH($B$10,電力_高騰率!$B$3:$B$14,0),MATCH($E84,電力_高騰率!$B$4:$F$4,0)+3)+$L84/電力_高騰率!$D$23))</f>
        <v/>
      </c>
      <c r="N84" s="24" t="str">
        <f>IF($H84="","",IF($C84="諸油脂",0,$L84/電力_高騰率!$D$23))</f>
        <v/>
      </c>
      <c r="O84" s="24" t="str">
        <f t="shared" si="4"/>
        <v/>
      </c>
      <c r="P84" s="24"/>
    </row>
    <row r="85" spans="1:16" x14ac:dyDescent="0.45">
      <c r="A85" t="str">
        <f>IF(COUNTIF('使用不可　（諸油脂）'!$A:$A,$A84+1)+COUNTIF('コロナ交付金要綱　様式第３号（電力）'!$A:$A,$A84+1)=1,$A84+1,IF(MAX('使用不可　（諸油脂）'!$A:$A,'コロナ交付金要綱　様式第３号（電力）'!$A:$A)&gt;$A84,(INT(A84/100)+1)*100,""))</f>
        <v/>
      </c>
      <c r="B85" t="str">
        <f>IF($C85="","",IF(C85="諸油脂",IF(MOD($A85,100)=0,VLOOKUP($A85,'使用不可　（諸油脂）'!$A:$D,4),$B84),IF(MOD($A85,100)=0,VLOOKUP($A85,'コロナ交付金要綱　様式第３号（電力）'!$A:$D,4),$B84)))</f>
        <v/>
      </c>
      <c r="C85" t="str">
        <f>IF($A85="","",IF(COUNTIF('使用不可　（諸油脂）'!$A:$A,$A85)=1,"諸油脂",IF(COUNTIF('コロナ交付金要綱　様式第３号（電力）'!$A:$A,$A85)=1,"電力","")))</f>
        <v/>
      </c>
      <c r="D85" t="str">
        <f>IF(OR($A85="",IFERROR(MOD($A85,100),"")=0),"",IF($C85="諸油脂",VLOOKUP($A85,'使用不可　（諸油脂）'!$A:$C,3,FALSE),IF($C85="電力",VLOOKUP($A85,'コロナ交付金要綱　様式第３号（電力）'!$A:$C,3,FALSE),"")))</f>
        <v/>
      </c>
      <c r="E85" t="str">
        <f>IF(OR($C85="",IFERROR(MOD($A85,100)=0,TRUE)),"",IF($C85="諸油脂",VLOOKUP($A85,'使用不可　（諸油脂）'!$A:$F,6),VLOOKUP($A85,'コロナ交付金要綱　様式第３号（電力）'!$A:$F,6)))</f>
        <v/>
      </c>
      <c r="F85" t="str">
        <f>IF($D85="","",IF($B$7="既存",IF($C85="諸油脂",VLOOKUP(交付額!$A85,'使用不可　（諸油脂）'!$A:$B,2,FALSE),IF($C85="電力",VLOOKUP(交付額!$A85,'コロナ交付金要綱　様式第３号（電力）'!$A:$B,2,FALSE),"")),0))</f>
        <v/>
      </c>
      <c r="G85" s="59" t="str">
        <f t="shared" si="3"/>
        <v/>
      </c>
      <c r="H85" t="str">
        <f>IF($C85="","",IF(C85="諸油脂",IF(MOD($A85,100)=0,"",VLOOKUP($A85,'使用不可　（諸油脂）'!$A:$H,8)),IF(MOD($A85,100)=0,"",VLOOKUP($A85,'コロナ交付金要綱　様式第３号（電力）'!$A:$I,9))))</f>
        <v/>
      </c>
      <c r="I85" t="str" cm="1">
        <f t="array" ref="I85">IF(OR($C85&lt;&gt;"電力",IFERROR(MOD($A85,100)=0,TRUE)),"",INDEX('コロナ交付金要綱　様式第３号（電力）'!$A:$I,MATCH($A85,'コロナ交付金要綱　様式第３号（電力）'!$A:$A,0)+2,9))</f>
        <v/>
      </c>
      <c r="J85" t="str" cm="1">
        <f t="array" ref="J85">IF(OR($C85&lt;&gt;"電力",IFERROR(MOD($A85,100)=0,TRUE)),"",INDEX('コロナ交付金要綱　様式第３号（電力）'!$A:$I,MATCH($A85,'コロナ交付金要綱　様式第３号（電力）'!$A:$A,0)+3,9))</f>
        <v/>
      </c>
      <c r="K85" t="str" cm="1">
        <f t="array" ref="K85">IF(OR($C85&lt;&gt;"電力",IFERROR(MOD($A85,100)=0,TRUE)),"",INDEX('コロナ交付金要綱　様式第３号（電力）'!$A:$I,MATCH($A85,'コロナ交付金要綱　様式第３号（電力）'!$A:$A,0)+4,9))</f>
        <v/>
      </c>
      <c r="L85" t="str" cm="1">
        <f t="array" ref="L85">IF(OR($C85&lt;&gt;"電力",IFERROR(MOD($A85,100)=0,TRUE)),"",INDEX('コロナ交付金要綱　様式第３号（電力）'!$A:$I,MATCH($A85,'コロナ交付金要綱　様式第３号（電力）'!$A:$A,0)+5,9))</f>
        <v/>
      </c>
      <c r="M85" s="24" t="str" cm="1">
        <f t="array" ref="M85">IF($H85="","",IF($C85="諸油脂",$H85/INDEX(諸油脂_高騰率!$B$2:$F$12,MATCH($C$10,諸油脂_高騰率!$B$2:$B$12,0),MATCH($E85,諸油脂_高騰率!$B$3:$F$3,0)),$I85/INDEX(電力_高騰率!$B$3:$I$14,MATCH($B$10,電力_高騰率!$B$3:$B$14,0),MATCH($E85,電力_高騰率!$B$4:$F$4,0))+$J85/INDEX(電力_高騰率!$B$3:$I$14,MATCH($B$10,電力_高騰率!$B$3:$B$14,0),MATCH($E85,電力_高騰率!$B$4:$F$4,0)+3)+$K85/INDEX(電力_高騰率!$B$3:$I$14,MATCH($B$10,電力_高騰率!$B$3:$B$14,0),MATCH($E85,電力_高騰率!$B$4:$F$4,0)+3)+$L85/電力_高騰率!$D$23))</f>
        <v/>
      </c>
      <c r="N85" s="24" t="str">
        <f>IF($H85="","",IF($C85="諸油脂",0,$L85/電力_高騰率!$D$23))</f>
        <v/>
      </c>
      <c r="O85" s="24" t="str">
        <f t="shared" si="4"/>
        <v/>
      </c>
      <c r="P85" s="24"/>
    </row>
    <row r="86" spans="1:16" x14ac:dyDescent="0.45">
      <c r="A86" t="str">
        <f>IF(COUNTIF('使用不可　（諸油脂）'!$A:$A,$A85+1)+COUNTIF('コロナ交付金要綱　様式第３号（電力）'!$A:$A,$A85+1)=1,$A85+1,IF(MAX('使用不可　（諸油脂）'!$A:$A,'コロナ交付金要綱　様式第３号（電力）'!$A:$A)&gt;$A85,(INT(A85/100)+1)*100,""))</f>
        <v/>
      </c>
      <c r="B86" t="str">
        <f>IF($C86="","",IF(C86="諸油脂",IF(MOD($A86,100)=0,VLOOKUP($A86,'使用不可　（諸油脂）'!$A:$D,4),$B85),IF(MOD($A86,100)=0,VLOOKUP($A86,'コロナ交付金要綱　様式第３号（電力）'!$A:$D,4),$B85)))</f>
        <v/>
      </c>
      <c r="C86" t="str">
        <f>IF($A86="","",IF(COUNTIF('使用不可　（諸油脂）'!$A:$A,$A86)=1,"諸油脂",IF(COUNTIF('コロナ交付金要綱　様式第３号（電力）'!$A:$A,$A86)=1,"電力","")))</f>
        <v/>
      </c>
      <c r="D86" t="str">
        <f>IF(OR($A86="",IFERROR(MOD($A86,100),"")=0),"",IF($C86="諸油脂",VLOOKUP($A86,'使用不可　（諸油脂）'!$A:$C,3,FALSE),IF($C86="電力",VLOOKUP($A86,'コロナ交付金要綱　様式第３号（電力）'!$A:$C,3,FALSE),"")))</f>
        <v/>
      </c>
      <c r="E86" t="str">
        <f>IF(OR($C86="",IFERROR(MOD($A86,100)=0,TRUE)),"",IF($C86="諸油脂",VLOOKUP($A86,'使用不可　（諸油脂）'!$A:$F,6),VLOOKUP($A86,'コロナ交付金要綱　様式第３号（電力）'!$A:$F,6)))</f>
        <v/>
      </c>
      <c r="F86" t="str">
        <f>IF($D86="","",IF($B$7="既存",IF($C86="諸油脂",VLOOKUP(交付額!$A86,'使用不可　（諸油脂）'!$A:$B,2,FALSE),IF($C86="電力",VLOOKUP(交付額!$A86,'コロナ交付金要綱　様式第３号（電力）'!$A:$B,2,FALSE),"")),0))</f>
        <v/>
      </c>
      <c r="G86" s="59" t="str">
        <f t="shared" si="3"/>
        <v/>
      </c>
      <c r="H86" t="str">
        <f>IF($C86="","",IF(C86="諸油脂",IF(MOD($A86,100)=0,"",VLOOKUP($A86,'使用不可　（諸油脂）'!$A:$H,8)),IF(MOD($A86,100)=0,"",VLOOKUP($A86,'コロナ交付金要綱　様式第３号（電力）'!$A:$I,9))))</f>
        <v/>
      </c>
      <c r="I86" t="str" cm="1">
        <f t="array" ref="I86">IF(OR($C86&lt;&gt;"電力",IFERROR(MOD($A86,100)=0,TRUE)),"",INDEX('コロナ交付金要綱　様式第３号（電力）'!$A:$I,MATCH($A86,'コロナ交付金要綱　様式第３号（電力）'!$A:$A,0)+2,9))</f>
        <v/>
      </c>
      <c r="J86" t="str" cm="1">
        <f t="array" ref="J86">IF(OR($C86&lt;&gt;"電力",IFERROR(MOD($A86,100)=0,TRUE)),"",INDEX('コロナ交付金要綱　様式第３号（電力）'!$A:$I,MATCH($A86,'コロナ交付金要綱　様式第３号（電力）'!$A:$A,0)+3,9))</f>
        <v/>
      </c>
      <c r="K86" t="str" cm="1">
        <f t="array" ref="K86">IF(OR($C86&lt;&gt;"電力",IFERROR(MOD($A86,100)=0,TRUE)),"",INDEX('コロナ交付金要綱　様式第３号（電力）'!$A:$I,MATCH($A86,'コロナ交付金要綱　様式第３号（電力）'!$A:$A,0)+4,9))</f>
        <v/>
      </c>
      <c r="L86" t="str" cm="1">
        <f t="array" ref="L86">IF(OR($C86&lt;&gt;"電力",IFERROR(MOD($A86,100)=0,TRUE)),"",INDEX('コロナ交付金要綱　様式第３号（電力）'!$A:$I,MATCH($A86,'コロナ交付金要綱　様式第３号（電力）'!$A:$A,0)+5,9))</f>
        <v/>
      </c>
      <c r="M86" s="24" t="str" cm="1">
        <f t="array" ref="M86">IF($H86="","",IF($C86="諸油脂",$H86/INDEX(諸油脂_高騰率!$B$2:$F$12,MATCH($C$10,諸油脂_高騰率!$B$2:$B$12,0),MATCH($E86,諸油脂_高騰率!$B$3:$F$3,0)),$I86/INDEX(電力_高騰率!$B$3:$I$14,MATCH($B$10,電力_高騰率!$B$3:$B$14,0),MATCH($E86,電力_高騰率!$B$4:$F$4,0))+$J86/INDEX(電力_高騰率!$B$3:$I$14,MATCH($B$10,電力_高騰率!$B$3:$B$14,0),MATCH($E86,電力_高騰率!$B$4:$F$4,0)+3)+$K86/INDEX(電力_高騰率!$B$3:$I$14,MATCH($B$10,電力_高騰率!$B$3:$B$14,0),MATCH($E86,電力_高騰率!$B$4:$F$4,0)+3)+$L86/電力_高騰率!$D$23))</f>
        <v/>
      </c>
      <c r="N86" s="24" t="str">
        <f>IF($H86="","",IF($C86="諸油脂",0,$L86/電力_高騰率!$D$23))</f>
        <v/>
      </c>
      <c r="O86" s="24" t="str">
        <f t="shared" si="4"/>
        <v/>
      </c>
      <c r="P86" s="24"/>
    </row>
    <row r="87" spans="1:16" x14ac:dyDescent="0.45">
      <c r="A87" t="str">
        <f>IF(COUNTIF('使用不可　（諸油脂）'!$A:$A,$A86+1)+COUNTIF('コロナ交付金要綱　様式第３号（電力）'!$A:$A,$A86+1)=1,$A86+1,IF(MAX('使用不可　（諸油脂）'!$A:$A,'コロナ交付金要綱　様式第３号（電力）'!$A:$A)&gt;$A86,(INT(A86/100)+1)*100,""))</f>
        <v/>
      </c>
      <c r="B87" t="str">
        <f>IF($C87="","",IF(C87="諸油脂",IF(MOD($A87,100)=0,VLOOKUP($A87,'使用不可　（諸油脂）'!$A:$D,4),$B86),IF(MOD($A87,100)=0,VLOOKUP($A87,'コロナ交付金要綱　様式第３号（電力）'!$A:$D,4),$B86)))</f>
        <v/>
      </c>
      <c r="C87" t="str">
        <f>IF($A87="","",IF(COUNTIF('使用不可　（諸油脂）'!$A:$A,$A87)=1,"諸油脂",IF(COUNTIF('コロナ交付金要綱　様式第３号（電力）'!$A:$A,$A87)=1,"電力","")))</f>
        <v/>
      </c>
      <c r="D87" t="str">
        <f>IF(OR($A87="",IFERROR(MOD($A87,100),"")=0),"",IF($C87="諸油脂",VLOOKUP($A87,'使用不可　（諸油脂）'!$A:$C,3,FALSE),IF($C87="電力",VLOOKUP($A87,'コロナ交付金要綱　様式第３号（電力）'!$A:$C,3,FALSE),"")))</f>
        <v/>
      </c>
      <c r="E87" t="str">
        <f>IF(OR($C87="",IFERROR(MOD($A87,100)=0,TRUE)),"",IF($C87="諸油脂",VLOOKUP($A87,'使用不可　（諸油脂）'!$A:$F,6),VLOOKUP($A87,'コロナ交付金要綱　様式第３号（電力）'!$A:$F,6)))</f>
        <v/>
      </c>
      <c r="F87" t="str">
        <f>IF($D87="","",IF($B$7="既存",IF($C87="諸油脂",VLOOKUP(交付額!$A87,'使用不可　（諸油脂）'!$A:$B,2,FALSE),IF($C87="電力",VLOOKUP(交付額!$A87,'コロナ交付金要綱　様式第３号（電力）'!$A:$B,2,FALSE),"")),0))</f>
        <v/>
      </c>
      <c r="G87" s="59" t="str">
        <f t="shared" si="3"/>
        <v/>
      </c>
      <c r="H87" t="str">
        <f>IF($C87="","",IF(C87="諸油脂",IF(MOD($A87,100)=0,"",VLOOKUP($A87,'使用不可　（諸油脂）'!$A:$H,8)),IF(MOD($A87,100)=0,"",VLOOKUP($A87,'コロナ交付金要綱　様式第３号（電力）'!$A:$I,9))))</f>
        <v/>
      </c>
      <c r="I87" t="str" cm="1">
        <f t="array" ref="I87">IF(OR($C87&lt;&gt;"電力",IFERROR(MOD($A87,100)=0,TRUE)),"",INDEX('コロナ交付金要綱　様式第３号（電力）'!$A:$I,MATCH($A87,'コロナ交付金要綱　様式第３号（電力）'!$A:$A,0)+2,9))</f>
        <v/>
      </c>
      <c r="J87" t="str" cm="1">
        <f t="array" ref="J87">IF(OR($C87&lt;&gt;"電力",IFERROR(MOD($A87,100)=0,TRUE)),"",INDEX('コロナ交付金要綱　様式第３号（電力）'!$A:$I,MATCH($A87,'コロナ交付金要綱　様式第３号（電力）'!$A:$A,0)+3,9))</f>
        <v/>
      </c>
      <c r="K87" t="str" cm="1">
        <f t="array" ref="K87">IF(OR($C87&lt;&gt;"電力",IFERROR(MOD($A87,100)=0,TRUE)),"",INDEX('コロナ交付金要綱　様式第３号（電力）'!$A:$I,MATCH($A87,'コロナ交付金要綱　様式第３号（電力）'!$A:$A,0)+4,9))</f>
        <v/>
      </c>
      <c r="L87" t="str" cm="1">
        <f t="array" ref="L87">IF(OR($C87&lt;&gt;"電力",IFERROR(MOD($A87,100)=0,TRUE)),"",INDEX('コロナ交付金要綱　様式第３号（電力）'!$A:$I,MATCH($A87,'コロナ交付金要綱　様式第３号（電力）'!$A:$A,0)+5,9))</f>
        <v/>
      </c>
      <c r="M87" s="24" t="str" cm="1">
        <f t="array" ref="M87">IF($H87="","",IF($C87="諸油脂",$H87/INDEX(諸油脂_高騰率!$B$2:$F$12,MATCH($C$10,諸油脂_高騰率!$B$2:$B$12,0),MATCH($E87,諸油脂_高騰率!$B$3:$F$3,0)),$I87/INDEX(電力_高騰率!$B$3:$I$14,MATCH($B$10,電力_高騰率!$B$3:$B$14,0),MATCH($E87,電力_高騰率!$B$4:$F$4,0))+$J87/INDEX(電力_高騰率!$B$3:$I$14,MATCH($B$10,電力_高騰率!$B$3:$B$14,0),MATCH($E87,電力_高騰率!$B$4:$F$4,0)+3)+$K87/INDEX(電力_高騰率!$B$3:$I$14,MATCH($B$10,電力_高騰率!$B$3:$B$14,0),MATCH($E87,電力_高騰率!$B$4:$F$4,0)+3)+$L87/電力_高騰率!$D$23))</f>
        <v/>
      </c>
      <c r="N87" s="24" t="str">
        <f>IF($H87="","",IF($C87="諸油脂",0,$L87/電力_高騰率!$D$23))</f>
        <v/>
      </c>
      <c r="O87" s="24" t="str">
        <f t="shared" si="4"/>
        <v/>
      </c>
      <c r="P87" s="24"/>
    </row>
    <row r="88" spans="1:16" x14ac:dyDescent="0.45">
      <c r="A88" t="str">
        <f>IF(COUNTIF('使用不可　（諸油脂）'!$A:$A,$A87+1)+COUNTIF('コロナ交付金要綱　様式第３号（電力）'!$A:$A,$A87+1)=1,$A87+1,IF(MAX('使用不可　（諸油脂）'!$A:$A,'コロナ交付金要綱　様式第３号（電力）'!$A:$A)&gt;$A87,(INT(A87/100)+1)*100,""))</f>
        <v/>
      </c>
      <c r="B88" t="str">
        <f>IF($C88="","",IF(C88="諸油脂",IF(MOD($A88,100)=0,VLOOKUP($A88,'使用不可　（諸油脂）'!$A:$D,4),$B87),IF(MOD($A88,100)=0,VLOOKUP($A88,'コロナ交付金要綱　様式第３号（電力）'!$A:$D,4),$B87)))</f>
        <v/>
      </c>
      <c r="C88" t="str">
        <f>IF($A88="","",IF(COUNTIF('使用不可　（諸油脂）'!$A:$A,$A88)=1,"諸油脂",IF(COUNTIF('コロナ交付金要綱　様式第３号（電力）'!$A:$A,$A88)=1,"電力","")))</f>
        <v/>
      </c>
      <c r="D88" t="str">
        <f>IF(OR($A88="",IFERROR(MOD($A88,100),"")=0),"",IF($C88="諸油脂",VLOOKUP($A88,'使用不可　（諸油脂）'!$A:$C,3,FALSE),IF($C88="電力",VLOOKUP($A88,'コロナ交付金要綱　様式第３号（電力）'!$A:$C,3,FALSE),"")))</f>
        <v/>
      </c>
      <c r="E88" t="str">
        <f>IF(OR($C88="",IFERROR(MOD($A88,100)=0,TRUE)),"",IF($C88="諸油脂",VLOOKUP($A88,'使用不可　（諸油脂）'!$A:$F,6),VLOOKUP($A88,'コロナ交付金要綱　様式第３号（電力）'!$A:$F,6)))</f>
        <v/>
      </c>
      <c r="F88" t="str">
        <f>IF($D88="","",IF($B$7="既存",IF($C88="諸油脂",VLOOKUP(交付額!$A88,'使用不可　（諸油脂）'!$A:$B,2,FALSE),IF($C88="電力",VLOOKUP(交付額!$A88,'コロナ交付金要綱　様式第３号（電力）'!$A:$B,2,FALSE),"")),0))</f>
        <v/>
      </c>
      <c r="G88" s="59" t="str">
        <f t="shared" si="3"/>
        <v/>
      </c>
      <c r="H88" t="str">
        <f>IF($C88="","",IF(C88="諸油脂",IF(MOD($A88,100)=0,"",VLOOKUP($A88,'使用不可　（諸油脂）'!$A:$H,8)),IF(MOD($A88,100)=0,"",VLOOKUP($A88,'コロナ交付金要綱　様式第３号（電力）'!$A:$I,9))))</f>
        <v/>
      </c>
      <c r="I88" t="str" cm="1">
        <f t="array" ref="I88">IF(OR($C88&lt;&gt;"電力",IFERROR(MOD($A88,100)=0,TRUE)),"",INDEX('コロナ交付金要綱　様式第３号（電力）'!$A:$I,MATCH($A88,'コロナ交付金要綱　様式第３号（電力）'!$A:$A,0)+2,9))</f>
        <v/>
      </c>
      <c r="J88" t="str" cm="1">
        <f t="array" ref="J88">IF(OR($C88&lt;&gt;"電力",IFERROR(MOD($A88,100)=0,TRUE)),"",INDEX('コロナ交付金要綱　様式第３号（電力）'!$A:$I,MATCH($A88,'コロナ交付金要綱　様式第３号（電力）'!$A:$A,0)+3,9))</f>
        <v/>
      </c>
      <c r="K88" t="str" cm="1">
        <f t="array" ref="K88">IF(OR($C88&lt;&gt;"電力",IFERROR(MOD($A88,100)=0,TRUE)),"",INDEX('コロナ交付金要綱　様式第３号（電力）'!$A:$I,MATCH($A88,'コロナ交付金要綱　様式第３号（電力）'!$A:$A,0)+4,9))</f>
        <v/>
      </c>
      <c r="L88" t="str" cm="1">
        <f t="array" ref="L88">IF(OR($C88&lt;&gt;"電力",IFERROR(MOD($A88,100)=0,TRUE)),"",INDEX('コロナ交付金要綱　様式第３号（電力）'!$A:$I,MATCH($A88,'コロナ交付金要綱　様式第３号（電力）'!$A:$A,0)+5,9))</f>
        <v/>
      </c>
      <c r="M88" s="24" t="str" cm="1">
        <f t="array" ref="M88">IF($H88="","",IF($C88="諸油脂",$H88/INDEX(諸油脂_高騰率!$B$2:$F$12,MATCH($C$10,諸油脂_高騰率!$B$2:$B$12,0),MATCH($E88,諸油脂_高騰率!$B$3:$F$3,0)),$I88/INDEX(電力_高騰率!$B$3:$I$14,MATCH($B$10,電力_高騰率!$B$3:$B$14,0),MATCH($E88,電力_高騰率!$B$4:$F$4,0))+$J88/INDEX(電力_高騰率!$B$3:$I$14,MATCH($B$10,電力_高騰率!$B$3:$B$14,0),MATCH($E88,電力_高騰率!$B$4:$F$4,0)+3)+$K88/INDEX(電力_高騰率!$B$3:$I$14,MATCH($B$10,電力_高騰率!$B$3:$B$14,0),MATCH($E88,電力_高騰率!$B$4:$F$4,0)+3)+$L88/電力_高騰率!$D$23))</f>
        <v/>
      </c>
      <c r="N88" s="24" t="str">
        <f>IF($H88="","",IF($C88="諸油脂",0,$L88/電力_高騰率!$D$23))</f>
        <v/>
      </c>
      <c r="O88" s="24" t="str">
        <f t="shared" si="4"/>
        <v/>
      </c>
      <c r="P88" s="24"/>
    </row>
    <row r="89" spans="1:16" x14ac:dyDescent="0.45">
      <c r="A89" t="str">
        <f>IF(COUNTIF('使用不可　（諸油脂）'!$A:$A,$A88+1)+COUNTIF('コロナ交付金要綱　様式第３号（電力）'!$A:$A,$A88+1)=1,$A88+1,IF(MAX('使用不可　（諸油脂）'!$A:$A,'コロナ交付金要綱　様式第３号（電力）'!$A:$A)&gt;$A88,(INT(A88/100)+1)*100,""))</f>
        <v/>
      </c>
      <c r="B89" t="str">
        <f>IF($C89="","",IF(C89="諸油脂",IF(MOD($A89,100)=0,VLOOKUP($A89,'使用不可　（諸油脂）'!$A:$D,4),$B88),IF(MOD($A89,100)=0,VLOOKUP($A89,'コロナ交付金要綱　様式第３号（電力）'!$A:$D,4),$B88)))</f>
        <v/>
      </c>
      <c r="C89" t="str">
        <f>IF($A89="","",IF(COUNTIF('使用不可　（諸油脂）'!$A:$A,$A89)=1,"諸油脂",IF(COUNTIF('コロナ交付金要綱　様式第３号（電力）'!$A:$A,$A89)=1,"電力","")))</f>
        <v/>
      </c>
      <c r="D89" t="str">
        <f>IF(OR($A89="",IFERROR(MOD($A89,100),"")=0),"",IF($C89="諸油脂",VLOOKUP($A89,'使用不可　（諸油脂）'!$A:$C,3,FALSE),IF($C89="電力",VLOOKUP($A89,'コロナ交付金要綱　様式第３号（電力）'!$A:$C,3,FALSE),"")))</f>
        <v/>
      </c>
      <c r="E89" t="str">
        <f>IF(OR($C89="",IFERROR(MOD($A89,100)=0,TRUE)),"",IF($C89="諸油脂",VLOOKUP($A89,'使用不可　（諸油脂）'!$A:$F,6),VLOOKUP($A89,'コロナ交付金要綱　様式第３号（電力）'!$A:$F,6)))</f>
        <v/>
      </c>
      <c r="F89" t="str">
        <f>IF($D89="","",IF($B$7="既存",IF($C89="諸油脂",VLOOKUP(交付額!$A89,'使用不可　（諸油脂）'!$A:$B,2,FALSE),IF($C89="電力",VLOOKUP(交付額!$A89,'コロナ交付金要綱　様式第３号（電力）'!$A:$B,2,FALSE),"")),0))</f>
        <v/>
      </c>
      <c r="G89" s="59" t="str">
        <f t="shared" si="3"/>
        <v/>
      </c>
      <c r="H89" t="str">
        <f>IF($C89="","",IF(C89="諸油脂",IF(MOD($A89,100)=0,"",VLOOKUP($A89,'使用不可　（諸油脂）'!$A:$H,8)),IF(MOD($A89,100)=0,"",VLOOKUP($A89,'コロナ交付金要綱　様式第３号（電力）'!$A:$I,9))))</f>
        <v/>
      </c>
      <c r="I89" t="str" cm="1">
        <f t="array" ref="I89">IF(OR($C89&lt;&gt;"電力",IFERROR(MOD($A89,100)=0,TRUE)),"",INDEX('コロナ交付金要綱　様式第３号（電力）'!$A:$I,MATCH($A89,'コロナ交付金要綱　様式第３号（電力）'!$A:$A,0)+2,9))</f>
        <v/>
      </c>
      <c r="J89" t="str" cm="1">
        <f t="array" ref="J89">IF(OR($C89&lt;&gt;"電力",IFERROR(MOD($A89,100)=0,TRUE)),"",INDEX('コロナ交付金要綱　様式第３号（電力）'!$A:$I,MATCH($A89,'コロナ交付金要綱　様式第３号（電力）'!$A:$A,0)+3,9))</f>
        <v/>
      </c>
      <c r="K89" t="str" cm="1">
        <f t="array" ref="K89">IF(OR($C89&lt;&gt;"電力",IFERROR(MOD($A89,100)=0,TRUE)),"",INDEX('コロナ交付金要綱　様式第３号（電力）'!$A:$I,MATCH($A89,'コロナ交付金要綱　様式第３号（電力）'!$A:$A,0)+4,9))</f>
        <v/>
      </c>
      <c r="L89" t="str" cm="1">
        <f t="array" ref="L89">IF(OR($C89&lt;&gt;"電力",IFERROR(MOD($A89,100)=0,TRUE)),"",INDEX('コロナ交付金要綱　様式第３号（電力）'!$A:$I,MATCH($A89,'コロナ交付金要綱　様式第３号（電力）'!$A:$A,0)+5,9))</f>
        <v/>
      </c>
      <c r="M89" s="24" t="str" cm="1">
        <f t="array" ref="M89">IF($H89="","",IF($C89="諸油脂",$H89/INDEX(諸油脂_高騰率!$B$2:$F$12,MATCH($C$10,諸油脂_高騰率!$B$2:$B$12,0),MATCH($E89,諸油脂_高騰率!$B$3:$F$3,0)),$I89/INDEX(電力_高騰率!$B$3:$I$14,MATCH($B$10,電力_高騰率!$B$3:$B$14,0),MATCH($E89,電力_高騰率!$B$4:$F$4,0))+$J89/INDEX(電力_高騰率!$B$3:$I$14,MATCH($B$10,電力_高騰率!$B$3:$B$14,0),MATCH($E89,電力_高騰率!$B$4:$F$4,0)+3)+$K89/INDEX(電力_高騰率!$B$3:$I$14,MATCH($B$10,電力_高騰率!$B$3:$B$14,0),MATCH($E89,電力_高騰率!$B$4:$F$4,0)+3)+$L89/電力_高騰率!$D$23))</f>
        <v/>
      </c>
      <c r="N89" s="24" t="str">
        <f>IF($H89="","",IF($C89="諸油脂",0,$L89/電力_高騰率!$D$23))</f>
        <v/>
      </c>
      <c r="O89" s="24" t="str">
        <f t="shared" si="4"/>
        <v/>
      </c>
      <c r="P89" s="24"/>
    </row>
    <row r="90" spans="1:16" x14ac:dyDescent="0.45">
      <c r="A90" t="str">
        <f>IF(COUNTIF('使用不可　（諸油脂）'!$A:$A,$A89+1)+COUNTIF('コロナ交付金要綱　様式第３号（電力）'!$A:$A,$A89+1)=1,$A89+1,IF(MAX('使用不可　（諸油脂）'!$A:$A,'コロナ交付金要綱　様式第３号（電力）'!$A:$A)&gt;$A89,(INT(A89/100)+1)*100,""))</f>
        <v/>
      </c>
      <c r="B90" t="str">
        <f>IF($C90="","",IF(C90="諸油脂",IF(MOD($A90,100)=0,VLOOKUP($A90,'使用不可　（諸油脂）'!$A:$D,4),$B89),IF(MOD($A90,100)=0,VLOOKUP($A90,'コロナ交付金要綱　様式第３号（電力）'!$A:$D,4),$B89)))</f>
        <v/>
      </c>
      <c r="C90" t="str">
        <f>IF($A90="","",IF(COUNTIF('使用不可　（諸油脂）'!$A:$A,$A90)=1,"諸油脂",IF(COUNTIF('コロナ交付金要綱　様式第３号（電力）'!$A:$A,$A90)=1,"電力","")))</f>
        <v/>
      </c>
      <c r="D90" t="str">
        <f>IF(OR($A90="",IFERROR(MOD($A90,100),"")=0),"",IF($C90="諸油脂",VLOOKUP($A90,'使用不可　（諸油脂）'!$A:$C,3,FALSE),IF($C90="電力",VLOOKUP($A90,'コロナ交付金要綱　様式第３号（電力）'!$A:$C,3,FALSE),"")))</f>
        <v/>
      </c>
      <c r="E90" t="str">
        <f>IF(OR($C90="",IFERROR(MOD($A90,100)=0,TRUE)),"",IF($C90="諸油脂",VLOOKUP($A90,'使用不可　（諸油脂）'!$A:$F,6),VLOOKUP($A90,'コロナ交付金要綱　様式第３号（電力）'!$A:$F,6)))</f>
        <v/>
      </c>
      <c r="F90" t="str">
        <f>IF($D90="","",IF($B$7="既存",IF($C90="諸油脂",VLOOKUP(交付額!$A90,'使用不可　（諸油脂）'!$A:$B,2,FALSE),IF($C90="電力",VLOOKUP(交付額!$A90,'コロナ交付金要綱　様式第３号（電力）'!$A:$B,2,FALSE),"")),0))</f>
        <v/>
      </c>
      <c r="G90" s="59" t="str">
        <f t="shared" si="3"/>
        <v/>
      </c>
      <c r="H90" t="str">
        <f>IF($C90="","",IF(C90="諸油脂",IF(MOD($A90,100)=0,"",VLOOKUP($A90,'使用不可　（諸油脂）'!$A:$H,8)),IF(MOD($A90,100)=0,"",VLOOKUP($A90,'コロナ交付金要綱　様式第３号（電力）'!$A:$I,9))))</f>
        <v/>
      </c>
      <c r="I90" t="str" cm="1">
        <f t="array" ref="I90">IF(OR($C90&lt;&gt;"電力",IFERROR(MOD($A90,100)=0,TRUE)),"",INDEX('コロナ交付金要綱　様式第３号（電力）'!$A:$I,MATCH($A90,'コロナ交付金要綱　様式第３号（電力）'!$A:$A,0)+2,9))</f>
        <v/>
      </c>
      <c r="J90" t="str" cm="1">
        <f t="array" ref="J90">IF(OR($C90&lt;&gt;"電力",IFERROR(MOD($A90,100)=0,TRUE)),"",INDEX('コロナ交付金要綱　様式第３号（電力）'!$A:$I,MATCH($A90,'コロナ交付金要綱　様式第３号（電力）'!$A:$A,0)+3,9))</f>
        <v/>
      </c>
      <c r="K90" t="str" cm="1">
        <f t="array" ref="K90">IF(OR($C90&lt;&gt;"電力",IFERROR(MOD($A90,100)=0,TRUE)),"",INDEX('コロナ交付金要綱　様式第３号（電力）'!$A:$I,MATCH($A90,'コロナ交付金要綱　様式第３号（電力）'!$A:$A,0)+4,9))</f>
        <v/>
      </c>
      <c r="L90" t="str" cm="1">
        <f t="array" ref="L90">IF(OR($C90&lt;&gt;"電力",IFERROR(MOD($A90,100)=0,TRUE)),"",INDEX('コロナ交付金要綱　様式第３号（電力）'!$A:$I,MATCH($A90,'コロナ交付金要綱　様式第３号（電力）'!$A:$A,0)+5,9))</f>
        <v/>
      </c>
      <c r="M90" s="24" t="str" cm="1">
        <f t="array" ref="M90">IF($H90="","",IF($C90="諸油脂",$H90/INDEX(諸油脂_高騰率!$B$2:$F$12,MATCH($C$10,諸油脂_高騰率!$B$2:$B$12,0),MATCH($E90,諸油脂_高騰率!$B$3:$F$3,0)),$I90/INDEX(電力_高騰率!$B$3:$I$14,MATCH($B$10,電力_高騰率!$B$3:$B$14,0),MATCH($E90,電力_高騰率!$B$4:$F$4,0))+$J90/INDEX(電力_高騰率!$B$3:$I$14,MATCH($B$10,電力_高騰率!$B$3:$B$14,0),MATCH($E90,電力_高騰率!$B$4:$F$4,0)+3)+$K90/INDEX(電力_高騰率!$B$3:$I$14,MATCH($B$10,電力_高騰率!$B$3:$B$14,0),MATCH($E90,電力_高騰率!$B$4:$F$4,0)+3)+$L90/電力_高騰率!$D$23))</f>
        <v/>
      </c>
      <c r="N90" s="24" t="str">
        <f>IF($H90="","",IF($C90="諸油脂",0,$L90/電力_高騰率!$D$23))</f>
        <v/>
      </c>
      <c r="O90" s="24" t="str">
        <f t="shared" si="4"/>
        <v/>
      </c>
      <c r="P90" s="24"/>
    </row>
    <row r="91" spans="1:16" x14ac:dyDescent="0.45">
      <c r="A91" t="str">
        <f>IF(COUNTIF('使用不可　（諸油脂）'!$A:$A,$A90+1)+COUNTIF('コロナ交付金要綱　様式第３号（電力）'!$A:$A,$A90+1)=1,$A90+1,IF(MAX('使用不可　（諸油脂）'!$A:$A,'コロナ交付金要綱　様式第３号（電力）'!$A:$A)&gt;$A90,(INT(A90/100)+1)*100,""))</f>
        <v/>
      </c>
      <c r="B91" t="str">
        <f>IF($C91="","",IF(C91="諸油脂",IF(MOD($A91,100)=0,VLOOKUP($A91,'使用不可　（諸油脂）'!$A:$D,4),$B90),IF(MOD($A91,100)=0,VLOOKUP($A91,'コロナ交付金要綱　様式第３号（電力）'!$A:$D,4),$B90)))</f>
        <v/>
      </c>
      <c r="C91" t="str">
        <f>IF($A91="","",IF(COUNTIF('使用不可　（諸油脂）'!$A:$A,$A91)=1,"諸油脂",IF(COUNTIF('コロナ交付金要綱　様式第３号（電力）'!$A:$A,$A91)=1,"電力","")))</f>
        <v/>
      </c>
      <c r="D91" t="str">
        <f>IF(OR($A91="",IFERROR(MOD($A91,100),"")=0),"",IF($C91="諸油脂",VLOOKUP($A91,'使用不可　（諸油脂）'!$A:$C,3,FALSE),IF($C91="電力",VLOOKUP($A91,'コロナ交付金要綱　様式第３号（電力）'!$A:$C,3,FALSE),"")))</f>
        <v/>
      </c>
      <c r="E91" t="str">
        <f>IF(OR($C91="",IFERROR(MOD($A91,100)=0,TRUE)),"",IF($C91="諸油脂",VLOOKUP($A91,'使用不可　（諸油脂）'!$A:$F,6),VLOOKUP($A91,'コロナ交付金要綱　様式第３号（電力）'!$A:$F,6)))</f>
        <v/>
      </c>
      <c r="F91" t="str">
        <f>IF($D91="","",IF($B$7="既存",IF($C91="諸油脂",VLOOKUP(交付額!$A91,'使用不可　（諸油脂）'!$A:$B,2,FALSE),IF($C91="電力",VLOOKUP(交付額!$A91,'コロナ交付金要綱　様式第３号（電力）'!$A:$B,2,FALSE),"")),0))</f>
        <v/>
      </c>
      <c r="G91" s="59" t="str">
        <f t="shared" si="3"/>
        <v/>
      </c>
      <c r="H91" t="str">
        <f>IF($C91="","",IF(C91="諸油脂",IF(MOD($A91,100)=0,"",VLOOKUP($A91,'使用不可　（諸油脂）'!$A:$H,8)),IF(MOD($A91,100)=0,"",VLOOKUP($A91,'コロナ交付金要綱　様式第３号（電力）'!$A:$I,9))))</f>
        <v/>
      </c>
      <c r="I91" t="str" cm="1">
        <f t="array" ref="I91">IF(OR($C91&lt;&gt;"電力",IFERROR(MOD($A91,100)=0,TRUE)),"",INDEX('コロナ交付金要綱　様式第３号（電力）'!$A:$I,MATCH($A91,'コロナ交付金要綱　様式第３号（電力）'!$A:$A,0)+2,9))</f>
        <v/>
      </c>
      <c r="J91" t="str" cm="1">
        <f t="array" ref="J91">IF(OR($C91&lt;&gt;"電力",IFERROR(MOD($A91,100)=0,TRUE)),"",INDEX('コロナ交付金要綱　様式第３号（電力）'!$A:$I,MATCH($A91,'コロナ交付金要綱　様式第３号（電力）'!$A:$A,0)+3,9))</f>
        <v/>
      </c>
      <c r="K91" t="str" cm="1">
        <f t="array" ref="K91">IF(OR($C91&lt;&gt;"電力",IFERROR(MOD($A91,100)=0,TRUE)),"",INDEX('コロナ交付金要綱　様式第３号（電力）'!$A:$I,MATCH($A91,'コロナ交付金要綱　様式第３号（電力）'!$A:$A,0)+4,9))</f>
        <v/>
      </c>
      <c r="L91" t="str" cm="1">
        <f t="array" ref="L91">IF(OR($C91&lt;&gt;"電力",IFERROR(MOD($A91,100)=0,TRUE)),"",INDEX('コロナ交付金要綱　様式第３号（電力）'!$A:$I,MATCH($A91,'コロナ交付金要綱　様式第３号（電力）'!$A:$A,0)+5,9))</f>
        <v/>
      </c>
      <c r="M91" s="24" t="str" cm="1">
        <f t="array" ref="M91">IF($H91="","",IF($C91="諸油脂",$H91/INDEX(諸油脂_高騰率!$B$2:$F$12,MATCH($C$10,諸油脂_高騰率!$B$2:$B$12,0),MATCH($E91,諸油脂_高騰率!$B$3:$F$3,0)),$I91/INDEX(電力_高騰率!$B$3:$I$14,MATCH($B$10,電力_高騰率!$B$3:$B$14,0),MATCH($E91,電力_高騰率!$B$4:$F$4,0))+$J91/INDEX(電力_高騰率!$B$3:$I$14,MATCH($B$10,電力_高騰率!$B$3:$B$14,0),MATCH($E91,電力_高騰率!$B$4:$F$4,0)+3)+$K91/INDEX(電力_高騰率!$B$3:$I$14,MATCH($B$10,電力_高騰率!$B$3:$B$14,0),MATCH($E91,電力_高騰率!$B$4:$F$4,0)+3)+$L91/電力_高騰率!$D$23))</f>
        <v/>
      </c>
      <c r="N91" s="24" t="str">
        <f>IF($H91="","",IF($C91="諸油脂",0,$L91/電力_高騰率!$D$23))</f>
        <v/>
      </c>
      <c r="O91" s="24" t="str">
        <f t="shared" si="4"/>
        <v/>
      </c>
      <c r="P91" s="24"/>
    </row>
    <row r="92" spans="1:16" x14ac:dyDescent="0.45">
      <c r="A92" t="str">
        <f>IF(COUNTIF('使用不可　（諸油脂）'!$A:$A,$A91+1)+COUNTIF('コロナ交付金要綱　様式第３号（電力）'!$A:$A,$A91+1)=1,$A91+1,IF(MAX('使用不可　（諸油脂）'!$A:$A,'コロナ交付金要綱　様式第３号（電力）'!$A:$A)&gt;$A91,(INT(A91/100)+1)*100,""))</f>
        <v/>
      </c>
      <c r="B92" t="str">
        <f>IF($C92="","",IF(C92="諸油脂",IF(MOD($A92,100)=0,VLOOKUP($A92,'使用不可　（諸油脂）'!$A:$D,4),$B91),IF(MOD($A92,100)=0,VLOOKUP($A92,'コロナ交付金要綱　様式第３号（電力）'!$A:$D,4),$B91)))</f>
        <v/>
      </c>
      <c r="C92" t="str">
        <f>IF($A92="","",IF(COUNTIF('使用不可　（諸油脂）'!$A:$A,$A92)=1,"諸油脂",IF(COUNTIF('コロナ交付金要綱　様式第３号（電力）'!$A:$A,$A92)=1,"電力","")))</f>
        <v/>
      </c>
      <c r="D92" t="str">
        <f>IF(OR($A92="",IFERROR(MOD($A92,100),"")=0),"",IF($C92="諸油脂",VLOOKUP($A92,'使用不可　（諸油脂）'!$A:$C,3,FALSE),IF($C92="電力",VLOOKUP($A92,'コロナ交付金要綱　様式第３号（電力）'!$A:$C,3,FALSE),"")))</f>
        <v/>
      </c>
      <c r="E92" t="str">
        <f>IF(OR($C92="",IFERROR(MOD($A92,100)=0,TRUE)),"",IF($C92="諸油脂",VLOOKUP($A92,'使用不可　（諸油脂）'!$A:$F,6),VLOOKUP($A92,'コロナ交付金要綱　様式第３号（電力）'!$A:$F,6)))</f>
        <v/>
      </c>
      <c r="F92" t="str">
        <f>IF($D92="","",IF($B$7="既存",IF($C92="諸油脂",VLOOKUP(交付額!$A92,'使用不可　（諸油脂）'!$A:$B,2,FALSE),IF($C92="電力",VLOOKUP(交付額!$A92,'コロナ交付金要綱　様式第３号（電力）'!$A:$B,2,FALSE),"")),0))</f>
        <v/>
      </c>
      <c r="G92" s="59" t="str">
        <f t="shared" si="3"/>
        <v/>
      </c>
      <c r="H92" t="str">
        <f>IF($C92="","",IF(C92="諸油脂",IF(MOD($A92,100)=0,"",VLOOKUP($A92,'使用不可　（諸油脂）'!$A:$H,8)),IF(MOD($A92,100)=0,"",VLOOKUP($A92,'コロナ交付金要綱　様式第３号（電力）'!$A:$I,9))))</f>
        <v/>
      </c>
      <c r="I92" t="str" cm="1">
        <f t="array" ref="I92">IF(OR($C92&lt;&gt;"電力",IFERROR(MOD($A92,100)=0,TRUE)),"",INDEX('コロナ交付金要綱　様式第３号（電力）'!$A:$I,MATCH($A92,'コロナ交付金要綱　様式第３号（電力）'!$A:$A,0)+2,9))</f>
        <v/>
      </c>
      <c r="J92" t="str" cm="1">
        <f t="array" ref="J92">IF(OR($C92&lt;&gt;"電力",IFERROR(MOD($A92,100)=0,TRUE)),"",INDEX('コロナ交付金要綱　様式第３号（電力）'!$A:$I,MATCH($A92,'コロナ交付金要綱　様式第３号（電力）'!$A:$A,0)+3,9))</f>
        <v/>
      </c>
      <c r="K92" t="str" cm="1">
        <f t="array" ref="K92">IF(OR($C92&lt;&gt;"電力",IFERROR(MOD($A92,100)=0,TRUE)),"",INDEX('コロナ交付金要綱　様式第３号（電力）'!$A:$I,MATCH($A92,'コロナ交付金要綱　様式第３号（電力）'!$A:$A,0)+4,9))</f>
        <v/>
      </c>
      <c r="L92" t="str" cm="1">
        <f t="array" ref="L92">IF(OR($C92&lt;&gt;"電力",IFERROR(MOD($A92,100)=0,TRUE)),"",INDEX('コロナ交付金要綱　様式第３号（電力）'!$A:$I,MATCH($A92,'コロナ交付金要綱　様式第３号（電力）'!$A:$A,0)+5,9))</f>
        <v/>
      </c>
      <c r="M92" s="24" t="str" cm="1">
        <f t="array" ref="M92">IF($H92="","",IF($C92="諸油脂",$H92/INDEX(諸油脂_高騰率!$B$2:$F$12,MATCH($C$10,諸油脂_高騰率!$B$2:$B$12,0),MATCH($E92,諸油脂_高騰率!$B$3:$F$3,0)),$I92/INDEX(電力_高騰率!$B$3:$I$14,MATCH($B$10,電力_高騰率!$B$3:$B$14,0),MATCH($E92,電力_高騰率!$B$4:$F$4,0))+$J92/INDEX(電力_高騰率!$B$3:$I$14,MATCH($B$10,電力_高騰率!$B$3:$B$14,0),MATCH($E92,電力_高騰率!$B$4:$F$4,0)+3)+$K92/INDEX(電力_高騰率!$B$3:$I$14,MATCH($B$10,電力_高騰率!$B$3:$B$14,0),MATCH($E92,電力_高騰率!$B$4:$F$4,0)+3)+$L92/電力_高騰率!$D$23))</f>
        <v/>
      </c>
      <c r="N92" s="24" t="str">
        <f>IF($H92="","",IF($C92="諸油脂",0,$L92/電力_高騰率!$D$23))</f>
        <v/>
      </c>
      <c r="O92" s="24" t="str">
        <f t="shared" si="4"/>
        <v/>
      </c>
      <c r="P92" s="24"/>
    </row>
    <row r="93" spans="1:16" x14ac:dyDescent="0.45">
      <c r="A93" t="str">
        <f>IF(COUNTIF('使用不可　（諸油脂）'!$A:$A,$A92+1)+COUNTIF('コロナ交付金要綱　様式第３号（電力）'!$A:$A,$A92+1)=1,$A92+1,IF(MAX('使用不可　（諸油脂）'!$A:$A,'コロナ交付金要綱　様式第３号（電力）'!$A:$A)&gt;$A92,(INT(A92/100)+1)*100,""))</f>
        <v/>
      </c>
      <c r="B93" t="str">
        <f>IF($C93="","",IF(C93="諸油脂",IF(MOD($A93,100)=0,VLOOKUP($A93,'使用不可　（諸油脂）'!$A:$D,4),$B92),IF(MOD($A93,100)=0,VLOOKUP($A93,'コロナ交付金要綱　様式第３号（電力）'!$A:$D,4),$B92)))</f>
        <v/>
      </c>
      <c r="C93" t="str">
        <f>IF($A93="","",IF(COUNTIF('使用不可　（諸油脂）'!$A:$A,$A93)=1,"諸油脂",IF(COUNTIF('コロナ交付金要綱　様式第３号（電力）'!$A:$A,$A93)=1,"電力","")))</f>
        <v/>
      </c>
      <c r="D93" t="str">
        <f>IF(OR($A93="",IFERROR(MOD($A93,100),"")=0),"",IF($C93="諸油脂",VLOOKUP($A93,'使用不可　（諸油脂）'!$A:$C,3,FALSE),IF($C93="電力",VLOOKUP($A93,'コロナ交付金要綱　様式第３号（電力）'!$A:$C,3,FALSE),"")))</f>
        <v/>
      </c>
      <c r="E93" t="str">
        <f>IF(OR($C93="",IFERROR(MOD($A93,100)=0,TRUE)),"",IF($C93="諸油脂",VLOOKUP($A93,'使用不可　（諸油脂）'!$A:$F,6),VLOOKUP($A93,'コロナ交付金要綱　様式第３号（電力）'!$A:$F,6)))</f>
        <v/>
      </c>
      <c r="F93" t="str">
        <f>IF($D93="","",IF($B$7="既存",IF($C93="諸油脂",VLOOKUP(交付額!$A93,'使用不可　（諸油脂）'!$A:$B,2,FALSE),IF($C93="電力",VLOOKUP(交付額!$A93,'コロナ交付金要綱　様式第３号（電力）'!$A:$B,2,FALSE),"")),0))</f>
        <v/>
      </c>
      <c r="G93" s="59" t="str">
        <f t="shared" si="3"/>
        <v/>
      </c>
      <c r="H93" t="str">
        <f>IF($C93="","",IF(C93="諸油脂",IF(MOD($A93,100)=0,"",VLOOKUP($A93,'使用不可　（諸油脂）'!$A:$H,8)),IF(MOD($A93,100)=0,"",VLOOKUP($A93,'コロナ交付金要綱　様式第３号（電力）'!$A:$I,9))))</f>
        <v/>
      </c>
      <c r="I93" t="str" cm="1">
        <f t="array" ref="I93">IF(OR($C93&lt;&gt;"電力",IFERROR(MOD($A93,100)=0,TRUE)),"",INDEX('コロナ交付金要綱　様式第３号（電力）'!$A:$I,MATCH($A93,'コロナ交付金要綱　様式第３号（電力）'!$A:$A,0)+2,9))</f>
        <v/>
      </c>
      <c r="J93" t="str" cm="1">
        <f t="array" ref="J93">IF(OR($C93&lt;&gt;"電力",IFERROR(MOD($A93,100)=0,TRUE)),"",INDEX('コロナ交付金要綱　様式第３号（電力）'!$A:$I,MATCH($A93,'コロナ交付金要綱　様式第３号（電力）'!$A:$A,0)+3,9))</f>
        <v/>
      </c>
      <c r="K93" t="str" cm="1">
        <f t="array" ref="K93">IF(OR($C93&lt;&gt;"電力",IFERROR(MOD($A93,100)=0,TRUE)),"",INDEX('コロナ交付金要綱　様式第３号（電力）'!$A:$I,MATCH($A93,'コロナ交付金要綱　様式第３号（電力）'!$A:$A,0)+4,9))</f>
        <v/>
      </c>
      <c r="L93" t="str" cm="1">
        <f t="array" ref="L93">IF(OR($C93&lt;&gt;"電力",IFERROR(MOD($A93,100)=0,TRUE)),"",INDEX('コロナ交付金要綱　様式第３号（電力）'!$A:$I,MATCH($A93,'コロナ交付金要綱　様式第３号（電力）'!$A:$A,0)+5,9))</f>
        <v/>
      </c>
      <c r="M93" s="24" t="str" cm="1">
        <f t="array" ref="M93">IF($H93="","",IF($C93="諸油脂",$H93/INDEX(諸油脂_高騰率!$B$2:$F$12,MATCH($C$10,諸油脂_高騰率!$B$2:$B$12,0),MATCH($E93,諸油脂_高騰率!$B$3:$F$3,0)),$I93/INDEX(電力_高騰率!$B$3:$I$14,MATCH($B$10,電力_高騰率!$B$3:$B$14,0),MATCH($E93,電力_高騰率!$B$4:$F$4,0))+$J93/INDEX(電力_高騰率!$B$3:$I$14,MATCH($B$10,電力_高騰率!$B$3:$B$14,0),MATCH($E93,電力_高騰率!$B$4:$F$4,0)+3)+$K93/INDEX(電力_高騰率!$B$3:$I$14,MATCH($B$10,電力_高騰率!$B$3:$B$14,0),MATCH($E93,電力_高騰率!$B$4:$F$4,0)+3)+$L93/電力_高騰率!$D$23))</f>
        <v/>
      </c>
      <c r="N93" s="24" t="str">
        <f>IF($H93="","",IF($C93="諸油脂",0,$L93/電力_高騰率!$D$23))</f>
        <v/>
      </c>
      <c r="O93" s="24" t="str">
        <f t="shared" si="4"/>
        <v/>
      </c>
      <c r="P93" s="24"/>
    </row>
    <row r="94" spans="1:16" x14ac:dyDescent="0.45">
      <c r="A94" t="str">
        <f>IF(COUNTIF('使用不可　（諸油脂）'!$A:$A,$A93+1)+COUNTIF('コロナ交付金要綱　様式第３号（電力）'!$A:$A,$A93+1)=1,$A93+1,IF(MAX('使用不可　（諸油脂）'!$A:$A,'コロナ交付金要綱　様式第３号（電力）'!$A:$A)&gt;$A93,(INT(A93/100)+1)*100,""))</f>
        <v/>
      </c>
      <c r="B94" t="str">
        <f>IF($C94="","",IF(C94="諸油脂",IF(MOD($A94,100)=0,VLOOKUP($A94,'使用不可　（諸油脂）'!$A:$D,4),$B93),IF(MOD($A94,100)=0,VLOOKUP($A94,'コロナ交付金要綱　様式第３号（電力）'!$A:$D,4),$B93)))</f>
        <v/>
      </c>
      <c r="C94" t="str">
        <f>IF($A94="","",IF(COUNTIF('使用不可　（諸油脂）'!$A:$A,$A94)=1,"諸油脂",IF(COUNTIF('コロナ交付金要綱　様式第３号（電力）'!$A:$A,$A94)=1,"電力","")))</f>
        <v/>
      </c>
      <c r="D94" t="str">
        <f>IF(OR($A94="",IFERROR(MOD($A94,100),"")=0),"",IF($C94="諸油脂",VLOOKUP($A94,'使用不可　（諸油脂）'!$A:$C,3,FALSE),IF($C94="電力",VLOOKUP($A94,'コロナ交付金要綱　様式第３号（電力）'!$A:$C,3,FALSE),"")))</f>
        <v/>
      </c>
      <c r="E94" t="str">
        <f>IF(OR($C94="",IFERROR(MOD($A94,100)=0,TRUE)),"",IF($C94="諸油脂",VLOOKUP($A94,'使用不可　（諸油脂）'!$A:$F,6),VLOOKUP($A94,'コロナ交付金要綱　様式第３号（電力）'!$A:$F,6)))</f>
        <v/>
      </c>
      <c r="F94" t="str">
        <f>IF($D94="","",IF($B$7="既存",IF($C94="諸油脂",VLOOKUP(交付額!$A94,'使用不可　（諸油脂）'!$A:$B,2,FALSE),IF($C94="電力",VLOOKUP(交付額!$A94,'コロナ交付金要綱　様式第３号（電力）'!$A:$B,2,FALSE),"")),0))</f>
        <v/>
      </c>
      <c r="G94" s="59" t="str">
        <f t="shared" si="3"/>
        <v/>
      </c>
      <c r="H94" t="str">
        <f>IF($C94="","",IF(C94="諸油脂",IF(MOD($A94,100)=0,"",VLOOKUP($A94,'使用不可　（諸油脂）'!$A:$H,8)),IF(MOD($A94,100)=0,"",VLOOKUP($A94,'コロナ交付金要綱　様式第３号（電力）'!$A:$I,9))))</f>
        <v/>
      </c>
      <c r="I94" t="str" cm="1">
        <f t="array" ref="I94">IF(OR($C94&lt;&gt;"電力",IFERROR(MOD($A94,100)=0,TRUE)),"",INDEX('コロナ交付金要綱　様式第３号（電力）'!$A:$I,MATCH($A94,'コロナ交付金要綱　様式第３号（電力）'!$A:$A,0)+2,9))</f>
        <v/>
      </c>
      <c r="J94" t="str" cm="1">
        <f t="array" ref="J94">IF(OR($C94&lt;&gt;"電力",IFERROR(MOD($A94,100)=0,TRUE)),"",INDEX('コロナ交付金要綱　様式第３号（電力）'!$A:$I,MATCH($A94,'コロナ交付金要綱　様式第３号（電力）'!$A:$A,0)+3,9))</f>
        <v/>
      </c>
      <c r="K94" t="str" cm="1">
        <f t="array" ref="K94">IF(OR($C94&lt;&gt;"電力",IFERROR(MOD($A94,100)=0,TRUE)),"",INDEX('コロナ交付金要綱　様式第３号（電力）'!$A:$I,MATCH($A94,'コロナ交付金要綱　様式第３号（電力）'!$A:$A,0)+4,9))</f>
        <v/>
      </c>
      <c r="L94" t="str" cm="1">
        <f t="array" ref="L94">IF(OR($C94&lt;&gt;"電力",IFERROR(MOD($A94,100)=0,TRUE)),"",INDEX('コロナ交付金要綱　様式第３号（電力）'!$A:$I,MATCH($A94,'コロナ交付金要綱　様式第３号（電力）'!$A:$A,0)+5,9))</f>
        <v/>
      </c>
      <c r="M94" s="24" t="str" cm="1">
        <f t="array" ref="M94">IF($H94="","",IF($C94="諸油脂",$H94/INDEX(諸油脂_高騰率!$B$2:$F$12,MATCH($C$10,諸油脂_高騰率!$B$2:$B$12,0),MATCH($E94,諸油脂_高騰率!$B$3:$F$3,0)),$I94/INDEX(電力_高騰率!$B$3:$I$14,MATCH($B$10,電力_高騰率!$B$3:$B$14,0),MATCH($E94,電力_高騰率!$B$4:$F$4,0))+$J94/INDEX(電力_高騰率!$B$3:$I$14,MATCH($B$10,電力_高騰率!$B$3:$B$14,0),MATCH($E94,電力_高騰率!$B$4:$F$4,0)+3)+$K94/INDEX(電力_高騰率!$B$3:$I$14,MATCH($B$10,電力_高騰率!$B$3:$B$14,0),MATCH($E94,電力_高騰率!$B$4:$F$4,0)+3)+$L94/電力_高騰率!$D$23))</f>
        <v/>
      </c>
      <c r="N94" s="24" t="str">
        <f>IF($H94="","",IF($C94="諸油脂",0,$L94/電力_高騰率!$D$23))</f>
        <v/>
      </c>
      <c r="O94" s="24" t="str">
        <f t="shared" si="4"/>
        <v/>
      </c>
      <c r="P94" s="24"/>
    </row>
    <row r="95" spans="1:16" x14ac:dyDescent="0.45">
      <c r="A95" t="str">
        <f>IF(COUNTIF('使用不可　（諸油脂）'!$A:$A,$A94+1)+COUNTIF('コロナ交付金要綱　様式第３号（電力）'!$A:$A,$A94+1)=1,$A94+1,IF(MAX('使用不可　（諸油脂）'!$A:$A,'コロナ交付金要綱　様式第３号（電力）'!$A:$A)&gt;$A94,(INT(A94/100)+1)*100,""))</f>
        <v/>
      </c>
      <c r="B95" t="str">
        <f>IF($C95="","",IF(C95="諸油脂",IF(MOD($A95,100)=0,VLOOKUP($A95,'使用不可　（諸油脂）'!$A:$D,4),$B94),IF(MOD($A95,100)=0,VLOOKUP($A95,'コロナ交付金要綱　様式第３号（電力）'!$A:$D,4),$B94)))</f>
        <v/>
      </c>
      <c r="C95" t="str">
        <f>IF($A95="","",IF(COUNTIF('使用不可　（諸油脂）'!$A:$A,$A95)=1,"諸油脂",IF(COUNTIF('コロナ交付金要綱　様式第３号（電力）'!$A:$A,$A95)=1,"電力","")))</f>
        <v/>
      </c>
      <c r="D95" t="str">
        <f>IF(OR($A95="",IFERROR(MOD($A95,100),"")=0),"",IF($C95="諸油脂",VLOOKUP($A95,'使用不可　（諸油脂）'!$A:$C,3,FALSE),IF($C95="電力",VLOOKUP($A95,'コロナ交付金要綱　様式第３号（電力）'!$A:$C,3,FALSE),"")))</f>
        <v/>
      </c>
      <c r="E95" t="str">
        <f>IF(OR($C95="",IFERROR(MOD($A95,100)=0,TRUE)),"",IF($C95="諸油脂",VLOOKUP($A95,'使用不可　（諸油脂）'!$A:$F,6),VLOOKUP($A95,'コロナ交付金要綱　様式第３号（電力）'!$A:$F,6)))</f>
        <v/>
      </c>
      <c r="F95" t="str">
        <f>IF($D95="","",IF($B$7="既存",IF($C95="諸油脂",VLOOKUP(交付額!$A95,'使用不可　（諸油脂）'!$A:$B,2,FALSE),IF($C95="電力",VLOOKUP(交付額!$A95,'コロナ交付金要綱　様式第３号（電力）'!$A:$B,2,FALSE),"")),0))</f>
        <v/>
      </c>
      <c r="G95" s="59" t="str">
        <f t="shared" si="3"/>
        <v/>
      </c>
      <c r="H95" t="str">
        <f>IF($C95="","",IF(C95="諸油脂",IF(MOD($A95,100)=0,"",VLOOKUP($A95,'使用不可　（諸油脂）'!$A:$H,8)),IF(MOD($A95,100)=0,"",VLOOKUP($A95,'コロナ交付金要綱　様式第３号（電力）'!$A:$I,9))))</f>
        <v/>
      </c>
      <c r="I95" t="str" cm="1">
        <f t="array" ref="I95">IF(OR($C95&lt;&gt;"電力",IFERROR(MOD($A95,100)=0,TRUE)),"",INDEX('コロナ交付金要綱　様式第３号（電力）'!$A:$I,MATCH($A95,'コロナ交付金要綱　様式第３号（電力）'!$A:$A,0)+2,9))</f>
        <v/>
      </c>
      <c r="J95" t="str" cm="1">
        <f t="array" ref="J95">IF(OR($C95&lt;&gt;"電力",IFERROR(MOD($A95,100)=0,TRUE)),"",INDEX('コロナ交付金要綱　様式第３号（電力）'!$A:$I,MATCH($A95,'コロナ交付金要綱　様式第３号（電力）'!$A:$A,0)+3,9))</f>
        <v/>
      </c>
      <c r="K95" t="str" cm="1">
        <f t="array" ref="K95">IF(OR($C95&lt;&gt;"電力",IFERROR(MOD($A95,100)=0,TRUE)),"",INDEX('コロナ交付金要綱　様式第３号（電力）'!$A:$I,MATCH($A95,'コロナ交付金要綱　様式第３号（電力）'!$A:$A,0)+4,9))</f>
        <v/>
      </c>
      <c r="L95" t="str" cm="1">
        <f t="array" ref="L95">IF(OR($C95&lt;&gt;"電力",IFERROR(MOD($A95,100)=0,TRUE)),"",INDEX('コロナ交付金要綱　様式第３号（電力）'!$A:$I,MATCH($A95,'コロナ交付金要綱　様式第３号（電力）'!$A:$A,0)+5,9))</f>
        <v/>
      </c>
      <c r="M95" s="24" t="str" cm="1">
        <f t="array" ref="M95">IF($H95="","",IF($C95="諸油脂",$H95/INDEX(諸油脂_高騰率!$B$2:$F$12,MATCH($C$10,諸油脂_高騰率!$B$2:$B$12,0),MATCH($E95,諸油脂_高騰率!$B$3:$F$3,0)),$I95/INDEX(電力_高騰率!$B$3:$I$14,MATCH($B$10,電力_高騰率!$B$3:$B$14,0),MATCH($E95,電力_高騰率!$B$4:$F$4,0))+$J95/INDEX(電力_高騰率!$B$3:$I$14,MATCH($B$10,電力_高騰率!$B$3:$B$14,0),MATCH($E95,電力_高騰率!$B$4:$F$4,0)+3)+$K95/INDEX(電力_高騰率!$B$3:$I$14,MATCH($B$10,電力_高騰率!$B$3:$B$14,0),MATCH($E95,電力_高騰率!$B$4:$F$4,0)+3)+$L95/電力_高騰率!$D$23))</f>
        <v/>
      </c>
      <c r="N95" s="24" t="str">
        <f>IF($H95="","",IF($C95="諸油脂",0,$L95/電力_高騰率!$D$23))</f>
        <v/>
      </c>
      <c r="O95" s="24" t="str">
        <f t="shared" si="4"/>
        <v/>
      </c>
      <c r="P95" s="24"/>
    </row>
    <row r="96" spans="1:16" x14ac:dyDescent="0.45">
      <c r="A96" t="str">
        <f>IF(COUNTIF('使用不可　（諸油脂）'!$A:$A,$A95+1)+COUNTIF('コロナ交付金要綱　様式第３号（電力）'!$A:$A,$A95+1)=1,$A95+1,IF(MAX('使用不可　（諸油脂）'!$A:$A,'コロナ交付金要綱　様式第３号（電力）'!$A:$A)&gt;$A95,(INT(A95/100)+1)*100,""))</f>
        <v/>
      </c>
      <c r="B96" t="str">
        <f>IF($C96="","",IF(C96="諸油脂",IF(MOD($A96,100)=0,VLOOKUP($A96,'使用不可　（諸油脂）'!$A:$D,4),$B95),IF(MOD($A96,100)=0,VLOOKUP($A96,'コロナ交付金要綱　様式第３号（電力）'!$A:$D,4),$B95)))</f>
        <v/>
      </c>
      <c r="C96" t="str">
        <f>IF($A96="","",IF(COUNTIF('使用不可　（諸油脂）'!$A:$A,$A96)=1,"諸油脂",IF(COUNTIF('コロナ交付金要綱　様式第３号（電力）'!$A:$A,$A96)=1,"電力","")))</f>
        <v/>
      </c>
      <c r="D96" t="str">
        <f>IF(OR($A96="",IFERROR(MOD($A96,100),"")=0),"",IF($C96="諸油脂",VLOOKUP($A96,'使用不可　（諸油脂）'!$A:$C,3,FALSE),IF($C96="電力",VLOOKUP($A96,'コロナ交付金要綱　様式第３号（電力）'!$A:$C,3,FALSE),"")))</f>
        <v/>
      </c>
      <c r="E96" t="str">
        <f>IF(OR($C96="",IFERROR(MOD($A96,100)=0,TRUE)),"",IF($C96="諸油脂",VLOOKUP($A96,'使用不可　（諸油脂）'!$A:$F,6),VLOOKUP($A96,'コロナ交付金要綱　様式第３号（電力）'!$A:$F,6)))</f>
        <v/>
      </c>
      <c r="F96" t="str">
        <f>IF($D96="","",IF($B$7="既存",IF($C96="諸油脂",VLOOKUP(交付額!$A96,'使用不可　（諸油脂）'!$A:$B,2,FALSE),IF($C96="電力",VLOOKUP(交付額!$A96,'コロナ交付金要綱　様式第３号（電力）'!$A:$B,2,FALSE),"")),0))</f>
        <v/>
      </c>
      <c r="G96" s="59" t="str">
        <f t="shared" si="3"/>
        <v/>
      </c>
      <c r="H96" t="str">
        <f>IF($C96="","",IF(C96="諸油脂",IF(MOD($A96,100)=0,"",VLOOKUP($A96,'使用不可　（諸油脂）'!$A:$H,8)),IF(MOD($A96,100)=0,"",VLOOKUP($A96,'コロナ交付金要綱　様式第３号（電力）'!$A:$I,9))))</f>
        <v/>
      </c>
      <c r="I96" t="str" cm="1">
        <f t="array" ref="I96">IF(OR($C96&lt;&gt;"電力",IFERROR(MOD($A96,100)=0,TRUE)),"",INDEX('コロナ交付金要綱　様式第３号（電力）'!$A:$I,MATCH($A96,'コロナ交付金要綱　様式第３号（電力）'!$A:$A,0)+2,9))</f>
        <v/>
      </c>
      <c r="J96" t="str" cm="1">
        <f t="array" ref="J96">IF(OR($C96&lt;&gt;"電力",IFERROR(MOD($A96,100)=0,TRUE)),"",INDEX('コロナ交付金要綱　様式第３号（電力）'!$A:$I,MATCH($A96,'コロナ交付金要綱　様式第３号（電力）'!$A:$A,0)+3,9))</f>
        <v/>
      </c>
      <c r="K96" t="str" cm="1">
        <f t="array" ref="K96">IF(OR($C96&lt;&gt;"電力",IFERROR(MOD($A96,100)=0,TRUE)),"",INDEX('コロナ交付金要綱　様式第３号（電力）'!$A:$I,MATCH($A96,'コロナ交付金要綱　様式第３号（電力）'!$A:$A,0)+4,9))</f>
        <v/>
      </c>
      <c r="L96" t="str" cm="1">
        <f t="array" ref="L96">IF(OR($C96&lt;&gt;"電力",IFERROR(MOD($A96,100)=0,TRUE)),"",INDEX('コロナ交付金要綱　様式第３号（電力）'!$A:$I,MATCH($A96,'コロナ交付金要綱　様式第３号（電力）'!$A:$A,0)+5,9))</f>
        <v/>
      </c>
      <c r="M96" s="24" t="str" cm="1">
        <f t="array" ref="M96">IF($H96="","",IF($C96="諸油脂",$H96/INDEX(諸油脂_高騰率!$B$2:$F$12,MATCH($C$10,諸油脂_高騰率!$B$2:$B$12,0),MATCH($E96,諸油脂_高騰率!$B$3:$F$3,0)),$I96/INDEX(電力_高騰率!$B$3:$I$14,MATCH($B$10,電力_高騰率!$B$3:$B$14,0),MATCH($E96,電力_高騰率!$B$4:$F$4,0))+$J96/INDEX(電力_高騰率!$B$3:$I$14,MATCH($B$10,電力_高騰率!$B$3:$B$14,0),MATCH($E96,電力_高騰率!$B$4:$F$4,0)+3)+$K96/INDEX(電力_高騰率!$B$3:$I$14,MATCH($B$10,電力_高騰率!$B$3:$B$14,0),MATCH($E96,電力_高騰率!$B$4:$F$4,0)+3)+$L96/電力_高騰率!$D$23))</f>
        <v/>
      </c>
      <c r="N96" s="24" t="str">
        <f>IF($H96="","",IF($C96="諸油脂",0,$L96/電力_高騰率!$D$23))</f>
        <v/>
      </c>
      <c r="O96" s="24" t="str">
        <f t="shared" si="4"/>
        <v/>
      </c>
      <c r="P96" s="24"/>
    </row>
    <row r="97" spans="1:16" x14ac:dyDescent="0.45">
      <c r="A97" t="str">
        <f>IF(COUNTIF('使用不可　（諸油脂）'!$A:$A,$A96+1)+COUNTIF('コロナ交付金要綱　様式第３号（電力）'!$A:$A,$A96+1)=1,$A96+1,IF(MAX('使用不可　（諸油脂）'!$A:$A,'コロナ交付金要綱　様式第３号（電力）'!$A:$A)&gt;$A96,(INT(A96/100)+1)*100,""))</f>
        <v/>
      </c>
      <c r="B97" t="str">
        <f>IF($C97="","",IF(C97="諸油脂",IF(MOD($A97,100)=0,VLOOKUP($A97,'使用不可　（諸油脂）'!$A:$D,4),$B96),IF(MOD($A97,100)=0,VLOOKUP($A97,'コロナ交付金要綱　様式第３号（電力）'!$A:$D,4),$B96)))</f>
        <v/>
      </c>
      <c r="C97" t="str">
        <f>IF($A97="","",IF(COUNTIF('使用不可　（諸油脂）'!$A:$A,$A97)=1,"諸油脂",IF(COUNTIF('コロナ交付金要綱　様式第３号（電力）'!$A:$A,$A97)=1,"電力","")))</f>
        <v/>
      </c>
      <c r="D97" t="str">
        <f>IF(OR($A97="",IFERROR(MOD($A97,100),"")=0),"",IF($C97="諸油脂",VLOOKUP($A97,'使用不可　（諸油脂）'!$A:$C,3,FALSE),IF($C97="電力",VLOOKUP($A97,'コロナ交付金要綱　様式第３号（電力）'!$A:$C,3,FALSE),"")))</f>
        <v/>
      </c>
      <c r="E97" t="str">
        <f>IF(OR($C97="",IFERROR(MOD($A97,100)=0,TRUE)),"",IF($C97="諸油脂",VLOOKUP($A97,'使用不可　（諸油脂）'!$A:$F,6),VLOOKUP($A97,'コロナ交付金要綱　様式第３号（電力）'!$A:$F,6)))</f>
        <v/>
      </c>
      <c r="F97" t="str">
        <f>IF($D97="","",IF($B$7="既存",IF($C97="諸油脂",VLOOKUP(交付額!$A97,'使用不可　（諸油脂）'!$A:$B,2,FALSE),IF($C97="電力",VLOOKUP(交付額!$A97,'コロナ交付金要綱　様式第３号（電力）'!$A:$B,2,FALSE),"")),0))</f>
        <v/>
      </c>
      <c r="G97" s="59" t="str">
        <f t="shared" si="3"/>
        <v/>
      </c>
      <c r="H97" t="str">
        <f>IF($C97="","",IF(C97="諸油脂",IF(MOD($A97,100)=0,"",VLOOKUP($A97,'使用不可　（諸油脂）'!$A:$H,8)),IF(MOD($A97,100)=0,"",VLOOKUP($A97,'コロナ交付金要綱　様式第３号（電力）'!$A:$I,9))))</f>
        <v/>
      </c>
      <c r="I97" t="str" cm="1">
        <f t="array" ref="I97">IF(OR($C97&lt;&gt;"電力",IFERROR(MOD($A97,100)=0,TRUE)),"",INDEX('コロナ交付金要綱　様式第３号（電力）'!$A:$I,MATCH($A97,'コロナ交付金要綱　様式第３号（電力）'!$A:$A,0)+2,9))</f>
        <v/>
      </c>
      <c r="J97" t="str" cm="1">
        <f t="array" ref="J97">IF(OR($C97&lt;&gt;"電力",IFERROR(MOD($A97,100)=0,TRUE)),"",INDEX('コロナ交付金要綱　様式第３号（電力）'!$A:$I,MATCH($A97,'コロナ交付金要綱　様式第３号（電力）'!$A:$A,0)+3,9))</f>
        <v/>
      </c>
      <c r="K97" t="str" cm="1">
        <f t="array" ref="K97">IF(OR($C97&lt;&gt;"電力",IFERROR(MOD($A97,100)=0,TRUE)),"",INDEX('コロナ交付金要綱　様式第３号（電力）'!$A:$I,MATCH($A97,'コロナ交付金要綱　様式第３号（電力）'!$A:$A,0)+4,9))</f>
        <v/>
      </c>
      <c r="L97" t="str" cm="1">
        <f t="array" ref="L97">IF(OR($C97&lt;&gt;"電力",IFERROR(MOD($A97,100)=0,TRUE)),"",INDEX('コロナ交付金要綱　様式第３号（電力）'!$A:$I,MATCH($A97,'コロナ交付金要綱　様式第３号（電力）'!$A:$A,0)+5,9))</f>
        <v/>
      </c>
      <c r="M97" s="24" t="str" cm="1">
        <f t="array" ref="M97">IF($H97="","",IF($C97="諸油脂",$H97/INDEX(諸油脂_高騰率!$B$2:$F$12,MATCH($C$10,諸油脂_高騰率!$B$2:$B$12,0),MATCH($E97,諸油脂_高騰率!$B$3:$F$3,0)),$I97/INDEX(電力_高騰率!$B$3:$I$14,MATCH($B$10,電力_高騰率!$B$3:$B$14,0),MATCH($E97,電力_高騰率!$B$4:$F$4,0))+$J97/INDEX(電力_高騰率!$B$3:$I$14,MATCH($B$10,電力_高騰率!$B$3:$B$14,0),MATCH($E97,電力_高騰率!$B$4:$F$4,0)+3)+$K97/INDEX(電力_高騰率!$B$3:$I$14,MATCH($B$10,電力_高騰率!$B$3:$B$14,0),MATCH($E97,電力_高騰率!$B$4:$F$4,0)+3)+$L97/電力_高騰率!$D$23))</f>
        <v/>
      </c>
      <c r="N97" s="24" t="str">
        <f>IF($H97="","",IF($C97="諸油脂",0,$L97/電力_高騰率!$D$23))</f>
        <v/>
      </c>
      <c r="O97" s="24" t="str">
        <f t="shared" si="4"/>
        <v/>
      </c>
      <c r="P97" s="24"/>
    </row>
    <row r="98" spans="1:16" x14ac:dyDescent="0.45">
      <c r="A98" t="str">
        <f>IF(COUNTIF('使用不可　（諸油脂）'!$A:$A,$A97+1)+COUNTIF('コロナ交付金要綱　様式第３号（電力）'!$A:$A,$A97+1)=1,$A97+1,IF(MAX('使用不可　（諸油脂）'!$A:$A,'コロナ交付金要綱　様式第３号（電力）'!$A:$A)&gt;$A97,(INT(A97/100)+1)*100,""))</f>
        <v/>
      </c>
      <c r="B98" t="str">
        <f>IF($C98="","",IF(C98="諸油脂",IF(MOD($A98,100)=0,VLOOKUP($A98,'使用不可　（諸油脂）'!$A:$D,4),$B97),IF(MOD($A98,100)=0,VLOOKUP($A98,'コロナ交付金要綱　様式第３号（電力）'!$A:$D,4),$B97)))</f>
        <v/>
      </c>
      <c r="C98" t="str">
        <f>IF($A98="","",IF(COUNTIF('使用不可　（諸油脂）'!$A:$A,$A98)=1,"諸油脂",IF(COUNTIF('コロナ交付金要綱　様式第３号（電力）'!$A:$A,$A98)=1,"電力","")))</f>
        <v/>
      </c>
      <c r="D98" t="str">
        <f>IF(OR($A98="",IFERROR(MOD($A98,100),"")=0),"",IF($C98="諸油脂",VLOOKUP($A98,'使用不可　（諸油脂）'!$A:$C,3,FALSE),IF($C98="電力",VLOOKUP($A98,'コロナ交付金要綱　様式第３号（電力）'!$A:$C,3,FALSE),"")))</f>
        <v/>
      </c>
      <c r="E98" t="str">
        <f>IF(OR($C98="",IFERROR(MOD($A98,100)=0,TRUE)),"",IF($C98="諸油脂",VLOOKUP($A98,'使用不可　（諸油脂）'!$A:$F,6),VLOOKUP($A98,'コロナ交付金要綱　様式第３号（電力）'!$A:$F,6)))</f>
        <v/>
      </c>
      <c r="F98" t="str">
        <f>IF($D98="","",IF($B$7="既存",IF($C98="諸油脂",VLOOKUP(交付額!$A98,'使用不可　（諸油脂）'!$A:$B,2,FALSE),IF($C98="電力",VLOOKUP(交付額!$A98,'コロナ交付金要綱　様式第３号（電力）'!$A:$B,2,FALSE),"")),0))</f>
        <v/>
      </c>
      <c r="G98" s="59" t="str">
        <f t="shared" si="3"/>
        <v/>
      </c>
      <c r="H98" t="str">
        <f>IF($C98="","",IF(C98="諸油脂",IF(MOD($A98,100)=0,"",VLOOKUP($A98,'使用不可　（諸油脂）'!$A:$H,8)),IF(MOD($A98,100)=0,"",VLOOKUP($A98,'コロナ交付金要綱　様式第３号（電力）'!$A:$I,9))))</f>
        <v/>
      </c>
      <c r="I98" t="str" cm="1">
        <f t="array" ref="I98">IF(OR($C98&lt;&gt;"電力",IFERROR(MOD($A98,100)=0,TRUE)),"",INDEX('コロナ交付金要綱　様式第３号（電力）'!$A:$I,MATCH($A98,'コロナ交付金要綱　様式第３号（電力）'!$A:$A,0)+2,9))</f>
        <v/>
      </c>
      <c r="J98" t="str" cm="1">
        <f t="array" ref="J98">IF(OR($C98&lt;&gt;"電力",IFERROR(MOD($A98,100)=0,TRUE)),"",INDEX('コロナ交付金要綱　様式第３号（電力）'!$A:$I,MATCH($A98,'コロナ交付金要綱　様式第３号（電力）'!$A:$A,0)+3,9))</f>
        <v/>
      </c>
      <c r="K98" t="str" cm="1">
        <f t="array" ref="K98">IF(OR($C98&lt;&gt;"電力",IFERROR(MOD($A98,100)=0,TRUE)),"",INDEX('コロナ交付金要綱　様式第３号（電力）'!$A:$I,MATCH($A98,'コロナ交付金要綱　様式第３号（電力）'!$A:$A,0)+4,9))</f>
        <v/>
      </c>
      <c r="L98" t="str" cm="1">
        <f t="array" ref="L98">IF(OR($C98&lt;&gt;"電力",IFERROR(MOD($A98,100)=0,TRUE)),"",INDEX('コロナ交付金要綱　様式第３号（電力）'!$A:$I,MATCH($A98,'コロナ交付金要綱　様式第３号（電力）'!$A:$A,0)+5,9))</f>
        <v/>
      </c>
      <c r="M98" s="24" t="str" cm="1">
        <f t="array" ref="M98">IF($H98="","",IF($C98="諸油脂",$H98/INDEX(諸油脂_高騰率!$B$2:$F$12,MATCH($C$10,諸油脂_高騰率!$B$2:$B$12,0),MATCH($E98,諸油脂_高騰率!$B$3:$F$3,0)),$I98/INDEX(電力_高騰率!$B$3:$I$14,MATCH($B$10,電力_高騰率!$B$3:$B$14,0),MATCH($E98,電力_高騰率!$B$4:$F$4,0))+$J98/INDEX(電力_高騰率!$B$3:$I$14,MATCH($B$10,電力_高騰率!$B$3:$B$14,0),MATCH($E98,電力_高騰率!$B$4:$F$4,0)+3)+$K98/INDEX(電力_高騰率!$B$3:$I$14,MATCH($B$10,電力_高騰率!$B$3:$B$14,0),MATCH($E98,電力_高騰率!$B$4:$F$4,0)+3)+$L98/電力_高騰率!$D$23))</f>
        <v/>
      </c>
      <c r="N98" s="24" t="str">
        <f>IF($H98="","",IF($C98="諸油脂",0,$L98/電力_高騰率!$D$23))</f>
        <v/>
      </c>
      <c r="O98" s="24" t="str">
        <f t="shared" si="4"/>
        <v/>
      </c>
      <c r="P98" s="24"/>
    </row>
    <row r="99" spans="1:16" x14ac:dyDescent="0.45">
      <c r="A99" t="str">
        <f>IF(COUNTIF('使用不可　（諸油脂）'!$A:$A,$A98+1)+COUNTIF('コロナ交付金要綱　様式第３号（電力）'!$A:$A,$A98+1)=1,$A98+1,IF(MAX('使用不可　（諸油脂）'!$A:$A,'コロナ交付金要綱　様式第３号（電力）'!$A:$A)&gt;$A98,(INT(A98/100)+1)*100,""))</f>
        <v/>
      </c>
      <c r="B99" t="str">
        <f>IF($C99="","",IF(C99="諸油脂",IF(MOD($A99,100)=0,VLOOKUP($A99,'使用不可　（諸油脂）'!$A:$D,4),$B98),IF(MOD($A99,100)=0,VLOOKUP($A99,'コロナ交付金要綱　様式第３号（電力）'!$A:$D,4),$B98)))</f>
        <v/>
      </c>
      <c r="C99" t="str">
        <f>IF($A99="","",IF(COUNTIF('使用不可　（諸油脂）'!$A:$A,$A99)=1,"諸油脂",IF(COUNTIF('コロナ交付金要綱　様式第３号（電力）'!$A:$A,$A99)=1,"電力","")))</f>
        <v/>
      </c>
      <c r="D99" t="str">
        <f>IF(OR($A99="",IFERROR(MOD($A99,100),"")=0),"",IF($C99="諸油脂",VLOOKUP($A99,'使用不可　（諸油脂）'!$A:$C,3,FALSE),IF($C99="電力",VLOOKUP($A99,'コロナ交付金要綱　様式第３号（電力）'!$A:$C,3,FALSE),"")))</f>
        <v/>
      </c>
      <c r="E99" t="str">
        <f>IF(OR($C99="",IFERROR(MOD($A99,100)=0,TRUE)),"",IF($C99="諸油脂",VLOOKUP($A99,'使用不可　（諸油脂）'!$A:$F,6),VLOOKUP($A99,'コロナ交付金要綱　様式第３号（電力）'!$A:$F,6)))</f>
        <v/>
      </c>
      <c r="F99" t="str">
        <f>IF($D99="","",IF($B$7="既存",IF($C99="諸油脂",VLOOKUP(交付額!$A99,'使用不可　（諸油脂）'!$A:$B,2,FALSE),IF($C99="電力",VLOOKUP(交付額!$A99,'コロナ交付金要綱　様式第３号（電力）'!$A:$B,2,FALSE),"")),0))</f>
        <v/>
      </c>
      <c r="G99" s="59" t="str">
        <f t="shared" si="3"/>
        <v/>
      </c>
      <c r="H99" t="str">
        <f>IF($C99="","",IF(C99="諸油脂",IF(MOD($A99,100)=0,"",VLOOKUP($A99,'使用不可　（諸油脂）'!$A:$H,8)),IF(MOD($A99,100)=0,"",VLOOKUP($A99,'コロナ交付金要綱　様式第３号（電力）'!$A:$I,9))))</f>
        <v/>
      </c>
      <c r="I99" t="str" cm="1">
        <f t="array" ref="I99">IF(OR($C99&lt;&gt;"電力",IFERROR(MOD($A99,100)=0,TRUE)),"",INDEX('コロナ交付金要綱　様式第３号（電力）'!$A:$I,MATCH($A99,'コロナ交付金要綱　様式第３号（電力）'!$A:$A,0)+2,9))</f>
        <v/>
      </c>
      <c r="J99" t="str" cm="1">
        <f t="array" ref="J99">IF(OR($C99&lt;&gt;"電力",IFERROR(MOD($A99,100)=0,TRUE)),"",INDEX('コロナ交付金要綱　様式第３号（電力）'!$A:$I,MATCH($A99,'コロナ交付金要綱　様式第３号（電力）'!$A:$A,0)+3,9))</f>
        <v/>
      </c>
      <c r="K99" t="str" cm="1">
        <f t="array" ref="K99">IF(OR($C99&lt;&gt;"電力",IFERROR(MOD($A99,100)=0,TRUE)),"",INDEX('コロナ交付金要綱　様式第３号（電力）'!$A:$I,MATCH($A99,'コロナ交付金要綱　様式第３号（電力）'!$A:$A,0)+4,9))</f>
        <v/>
      </c>
      <c r="L99" t="str" cm="1">
        <f t="array" ref="L99">IF(OR($C99&lt;&gt;"電力",IFERROR(MOD($A99,100)=0,TRUE)),"",INDEX('コロナ交付金要綱　様式第３号（電力）'!$A:$I,MATCH($A99,'コロナ交付金要綱　様式第３号（電力）'!$A:$A,0)+5,9))</f>
        <v/>
      </c>
      <c r="M99" s="24" t="str" cm="1">
        <f t="array" ref="M99">IF($H99="","",IF($C99="諸油脂",$H99/INDEX(諸油脂_高騰率!$B$2:$F$12,MATCH($C$10,諸油脂_高騰率!$B$2:$B$12,0),MATCH($E99,諸油脂_高騰率!$B$3:$F$3,0)),$I99/INDEX(電力_高騰率!$B$3:$I$14,MATCH($B$10,電力_高騰率!$B$3:$B$14,0),MATCH($E99,電力_高騰率!$B$4:$F$4,0))+$J99/INDEX(電力_高騰率!$B$3:$I$14,MATCH($B$10,電力_高騰率!$B$3:$B$14,0),MATCH($E99,電力_高騰率!$B$4:$F$4,0)+3)+$K99/INDEX(電力_高騰率!$B$3:$I$14,MATCH($B$10,電力_高騰率!$B$3:$B$14,0),MATCH($E99,電力_高騰率!$B$4:$F$4,0)+3)+$L99/電力_高騰率!$D$23))</f>
        <v/>
      </c>
      <c r="N99" s="24" t="str">
        <f>IF($H99="","",IF($C99="諸油脂",0,$L99/電力_高騰率!$D$23))</f>
        <v/>
      </c>
      <c r="O99" s="24" t="str">
        <f t="shared" si="4"/>
        <v/>
      </c>
      <c r="P99" s="24"/>
    </row>
    <row r="100" spans="1:16" x14ac:dyDescent="0.45">
      <c r="A100" t="str">
        <f>IF(COUNTIF('使用不可　（諸油脂）'!$A:$A,$A99+1)+COUNTIF('コロナ交付金要綱　様式第３号（電力）'!$A:$A,$A99+1)=1,$A99+1,IF(MAX('使用不可　（諸油脂）'!$A:$A,'コロナ交付金要綱　様式第３号（電力）'!$A:$A)&gt;$A99,(INT(A99/100)+1)*100,""))</f>
        <v/>
      </c>
      <c r="B100" t="str">
        <f>IF($C100="","",IF(C100="諸油脂",IF(MOD($A100,100)=0,VLOOKUP($A100,'使用不可　（諸油脂）'!$A:$D,4),$B99),IF(MOD($A100,100)=0,VLOOKUP($A100,'コロナ交付金要綱　様式第３号（電力）'!$A:$D,4),$B99)))</f>
        <v/>
      </c>
      <c r="C100" t="str">
        <f>IF($A100="","",IF(COUNTIF('使用不可　（諸油脂）'!$A:$A,$A100)=1,"諸油脂",IF(COUNTIF('コロナ交付金要綱　様式第３号（電力）'!$A:$A,$A100)=1,"電力","")))</f>
        <v/>
      </c>
      <c r="D100" t="str">
        <f>IF(OR($A100="",IFERROR(MOD($A100,100),"")=0),"",IF($C100="諸油脂",VLOOKUP($A100,'使用不可　（諸油脂）'!$A:$C,3,FALSE),IF($C100="電力",VLOOKUP($A100,'コロナ交付金要綱　様式第３号（電力）'!$A:$C,3,FALSE),"")))</f>
        <v/>
      </c>
      <c r="E100" t="str">
        <f>IF(OR($C100="",IFERROR(MOD($A100,100)=0,TRUE)),"",IF($C100="諸油脂",VLOOKUP($A100,'使用不可　（諸油脂）'!$A:$F,6),VLOOKUP($A100,'コロナ交付金要綱　様式第３号（電力）'!$A:$F,6)))</f>
        <v/>
      </c>
      <c r="F100" t="str">
        <f>IF($D100="","",IF($B$7="既存",IF($C100="諸油脂",VLOOKUP(交付額!$A100,'使用不可　（諸油脂）'!$A:$B,2,FALSE),IF($C100="電力",VLOOKUP(交付額!$A100,'コロナ交付金要綱　様式第３号（電力）'!$A:$B,2,FALSE),"")),0))</f>
        <v/>
      </c>
      <c r="G100" s="59" t="str">
        <f t="shared" si="3"/>
        <v/>
      </c>
      <c r="H100" t="str">
        <f>IF($C100="","",IF(C100="諸油脂",IF(MOD($A100,100)=0,"",VLOOKUP($A100,'使用不可　（諸油脂）'!$A:$H,8)),IF(MOD($A100,100)=0,"",VLOOKUP($A100,'コロナ交付金要綱　様式第３号（電力）'!$A:$I,9))))</f>
        <v/>
      </c>
      <c r="I100" t="str" cm="1">
        <f t="array" ref="I100">IF(OR($C100&lt;&gt;"電力",IFERROR(MOD($A100,100)=0,TRUE)),"",INDEX('コロナ交付金要綱　様式第３号（電力）'!$A:$I,MATCH($A100,'コロナ交付金要綱　様式第３号（電力）'!$A:$A,0)+2,9))</f>
        <v/>
      </c>
      <c r="J100" t="str" cm="1">
        <f t="array" ref="J100">IF(OR($C100&lt;&gt;"電力",IFERROR(MOD($A100,100)=0,TRUE)),"",INDEX('コロナ交付金要綱　様式第３号（電力）'!$A:$I,MATCH($A100,'コロナ交付金要綱　様式第３号（電力）'!$A:$A,0)+3,9))</f>
        <v/>
      </c>
      <c r="K100" t="str" cm="1">
        <f t="array" ref="K100">IF(OR($C100&lt;&gt;"電力",IFERROR(MOD($A100,100)=0,TRUE)),"",INDEX('コロナ交付金要綱　様式第３号（電力）'!$A:$I,MATCH($A100,'コロナ交付金要綱　様式第３号（電力）'!$A:$A,0)+4,9))</f>
        <v/>
      </c>
      <c r="L100" t="str" cm="1">
        <f t="array" ref="L100">IF(OR($C100&lt;&gt;"電力",IFERROR(MOD($A100,100)=0,TRUE)),"",INDEX('コロナ交付金要綱　様式第３号（電力）'!$A:$I,MATCH($A100,'コロナ交付金要綱　様式第３号（電力）'!$A:$A,0)+5,9))</f>
        <v/>
      </c>
      <c r="M100" s="24" t="str" cm="1">
        <f t="array" ref="M100">IF($H100="","",IF($C100="諸油脂",$H100/INDEX(諸油脂_高騰率!$B$2:$F$12,MATCH($C$10,諸油脂_高騰率!$B$2:$B$12,0),MATCH($E100,諸油脂_高騰率!$B$3:$F$3,0)),$I100/INDEX(電力_高騰率!$B$3:$I$14,MATCH($B$10,電力_高騰率!$B$3:$B$14,0),MATCH($E100,電力_高騰率!$B$4:$F$4,0))+$J100/INDEX(電力_高騰率!$B$3:$I$14,MATCH($B$10,電力_高騰率!$B$3:$B$14,0),MATCH($E100,電力_高騰率!$B$4:$F$4,0)+3)+$K100/INDEX(電力_高騰率!$B$3:$I$14,MATCH($B$10,電力_高騰率!$B$3:$B$14,0),MATCH($E100,電力_高騰率!$B$4:$F$4,0)+3)+$L100/電力_高騰率!$D$23))</f>
        <v/>
      </c>
      <c r="N100" s="24" t="str">
        <f>IF($H100="","",IF($C100="諸油脂",0,$L100/電力_高騰率!$D$23))</f>
        <v/>
      </c>
      <c r="O100" s="24" t="str">
        <f t="shared" si="4"/>
        <v/>
      </c>
      <c r="P100" s="24"/>
    </row>
    <row r="101" spans="1:16" x14ac:dyDescent="0.45">
      <c r="A101" t="str">
        <f>IF(COUNTIF('使用不可　（諸油脂）'!$A:$A,$A100+1)+COUNTIF('コロナ交付金要綱　様式第３号（電力）'!$A:$A,$A100+1)=1,$A100+1,IF(MAX('使用不可　（諸油脂）'!$A:$A,'コロナ交付金要綱　様式第３号（電力）'!$A:$A)&gt;$A100,(INT(A100/100)+1)*100,""))</f>
        <v/>
      </c>
      <c r="B101" t="str">
        <f>IF($C101="","",IF(C101="諸油脂",IF(MOD($A101,100)=0,VLOOKUP($A101,'使用不可　（諸油脂）'!$A:$D,4),$B100),IF(MOD($A101,100)=0,VLOOKUP($A101,'コロナ交付金要綱　様式第３号（電力）'!$A:$D,4),$B100)))</f>
        <v/>
      </c>
      <c r="C101" t="str">
        <f>IF($A101="","",IF(COUNTIF('使用不可　（諸油脂）'!$A:$A,$A101)=1,"諸油脂",IF(COUNTIF('コロナ交付金要綱　様式第３号（電力）'!$A:$A,$A101)=1,"電力","")))</f>
        <v/>
      </c>
      <c r="D101" t="str">
        <f>IF(OR($A101="",IFERROR(MOD($A101,100),"")=0),"",IF($C101="諸油脂",VLOOKUP($A101,'使用不可　（諸油脂）'!$A:$C,3,FALSE),IF($C101="電力",VLOOKUP($A101,'コロナ交付金要綱　様式第３号（電力）'!$A:$C,3,FALSE),"")))</f>
        <v/>
      </c>
      <c r="E101" t="str">
        <f>IF(OR($C101="",IFERROR(MOD($A101,100)=0,TRUE)),"",IF($C101="諸油脂",VLOOKUP($A101,'使用不可　（諸油脂）'!$A:$F,6),VLOOKUP($A101,'コロナ交付金要綱　様式第３号（電力）'!$A:$F,6)))</f>
        <v/>
      </c>
      <c r="F101" t="str">
        <f>IF($D101="","",IF($B$7="既存",IF($C101="諸油脂",VLOOKUP(交付額!$A101,'使用不可　（諸油脂）'!$A:$B,2,FALSE),IF($C101="電力",VLOOKUP(交付額!$A101,'コロナ交付金要綱　様式第３号（電力）'!$A:$B,2,FALSE),"")),0))</f>
        <v/>
      </c>
      <c r="G101" s="59" t="str">
        <f t="shared" si="3"/>
        <v/>
      </c>
      <c r="H101" t="str">
        <f>IF($C101="","",IF(C101="諸油脂",IF(MOD($A101,100)=0,"",VLOOKUP($A101,'使用不可　（諸油脂）'!$A:$H,8)),IF(MOD($A101,100)=0,"",VLOOKUP($A101,'コロナ交付金要綱　様式第３号（電力）'!$A:$I,9))))</f>
        <v/>
      </c>
      <c r="I101" t="str" cm="1">
        <f t="array" ref="I101">IF(OR($C101&lt;&gt;"電力",IFERROR(MOD($A101,100)=0,TRUE)),"",INDEX('コロナ交付金要綱　様式第３号（電力）'!$A:$I,MATCH($A101,'コロナ交付金要綱　様式第３号（電力）'!$A:$A,0)+2,9))</f>
        <v/>
      </c>
      <c r="J101" t="str" cm="1">
        <f t="array" ref="J101">IF(OR($C101&lt;&gt;"電力",IFERROR(MOD($A101,100)=0,TRUE)),"",INDEX('コロナ交付金要綱　様式第３号（電力）'!$A:$I,MATCH($A101,'コロナ交付金要綱　様式第３号（電力）'!$A:$A,0)+3,9))</f>
        <v/>
      </c>
      <c r="K101" t="str" cm="1">
        <f t="array" ref="K101">IF(OR($C101&lt;&gt;"電力",IFERROR(MOD($A101,100)=0,TRUE)),"",INDEX('コロナ交付金要綱　様式第３号（電力）'!$A:$I,MATCH($A101,'コロナ交付金要綱　様式第３号（電力）'!$A:$A,0)+4,9))</f>
        <v/>
      </c>
      <c r="L101" t="str" cm="1">
        <f t="array" ref="L101">IF(OR($C101&lt;&gt;"電力",IFERROR(MOD($A101,100)=0,TRUE)),"",INDEX('コロナ交付金要綱　様式第３号（電力）'!$A:$I,MATCH($A101,'コロナ交付金要綱　様式第３号（電力）'!$A:$A,0)+5,9))</f>
        <v/>
      </c>
      <c r="M101" s="24" t="str" cm="1">
        <f t="array" ref="M101">IF($H101="","",IF($C101="諸油脂",$H101/INDEX(諸油脂_高騰率!$B$2:$F$12,MATCH($C$10,諸油脂_高騰率!$B$2:$B$12,0),MATCH($E101,諸油脂_高騰率!$B$3:$F$3,0)),$I101/INDEX(電力_高騰率!$B$3:$I$14,MATCH($B$10,電力_高騰率!$B$3:$B$14,0),MATCH($E101,電力_高騰率!$B$4:$F$4,0))+$J101/INDEX(電力_高騰率!$B$3:$I$14,MATCH($B$10,電力_高騰率!$B$3:$B$14,0),MATCH($E101,電力_高騰率!$B$4:$F$4,0)+3)+$K101/INDEX(電力_高騰率!$B$3:$I$14,MATCH($B$10,電力_高騰率!$B$3:$B$14,0),MATCH($E101,電力_高騰率!$B$4:$F$4,0)+3)+$L101/電力_高騰率!$D$23))</f>
        <v/>
      </c>
      <c r="N101" s="24" t="str">
        <f>IF($H101="","",IF($C101="諸油脂",0,$L101/電力_高騰率!$D$23))</f>
        <v/>
      </c>
      <c r="O101" s="24" t="str">
        <f t="shared" si="4"/>
        <v/>
      </c>
      <c r="P101" s="24"/>
    </row>
    <row r="102" spans="1:16" x14ac:dyDescent="0.45">
      <c r="A102" t="str">
        <f>IF(COUNTIF('使用不可　（諸油脂）'!$A:$A,$A101+1)+COUNTIF('コロナ交付金要綱　様式第３号（電力）'!$A:$A,$A101+1)=1,$A101+1,IF(MAX('使用不可　（諸油脂）'!$A:$A,'コロナ交付金要綱　様式第３号（電力）'!$A:$A)&gt;$A101,(INT(A101/100)+1)*100,""))</f>
        <v/>
      </c>
      <c r="B102" t="str">
        <f>IF($C102="","",IF(C102="諸油脂",IF(MOD($A102,100)=0,VLOOKUP($A102,'使用不可　（諸油脂）'!$A:$D,4),$B101),IF(MOD($A102,100)=0,VLOOKUP($A102,'コロナ交付金要綱　様式第３号（電力）'!$A:$D,4),$B101)))</f>
        <v/>
      </c>
      <c r="C102" t="str">
        <f>IF($A102="","",IF(COUNTIF('使用不可　（諸油脂）'!$A:$A,$A102)=1,"諸油脂",IF(COUNTIF('コロナ交付金要綱　様式第３号（電力）'!$A:$A,$A102)=1,"電力","")))</f>
        <v/>
      </c>
      <c r="D102" t="str">
        <f>IF(OR($A102="",IFERROR(MOD($A102,100),"")=0),"",IF($C102="諸油脂",VLOOKUP($A102,'使用不可　（諸油脂）'!$A:$C,3,FALSE),IF($C102="電力",VLOOKUP($A102,'コロナ交付金要綱　様式第３号（電力）'!$A:$C,3,FALSE),"")))</f>
        <v/>
      </c>
      <c r="E102" t="str">
        <f>IF(OR($C102="",IFERROR(MOD($A102,100)=0,TRUE)),"",IF($C102="諸油脂",VLOOKUP($A102,'使用不可　（諸油脂）'!$A:$F,6),VLOOKUP($A102,'コロナ交付金要綱　様式第３号（電力）'!$A:$F,6)))</f>
        <v/>
      </c>
      <c r="F102" t="str">
        <f>IF($D102="","",IF($B$7="既存",IF($C102="諸油脂",VLOOKUP(交付額!$A102,'使用不可　（諸油脂）'!$A:$B,2,FALSE),IF($C102="電力",VLOOKUP(交付額!$A102,'コロナ交付金要綱　様式第３号（電力）'!$A:$B,2,FALSE),"")),0))</f>
        <v/>
      </c>
      <c r="G102" s="59" t="str">
        <f t="shared" si="3"/>
        <v/>
      </c>
      <c r="H102" t="str">
        <f>IF($C102="","",IF(C102="諸油脂",IF(MOD($A102,100)=0,"",VLOOKUP($A102,'使用不可　（諸油脂）'!$A:$H,8)),IF(MOD($A102,100)=0,"",VLOOKUP($A102,'コロナ交付金要綱　様式第３号（電力）'!$A:$I,9))))</f>
        <v/>
      </c>
      <c r="I102" t="str" cm="1">
        <f t="array" ref="I102">IF(OR($C102&lt;&gt;"電力",IFERROR(MOD($A102,100)=0,TRUE)),"",INDEX('コロナ交付金要綱　様式第３号（電力）'!$A:$I,MATCH($A102,'コロナ交付金要綱　様式第３号（電力）'!$A:$A,0)+2,9))</f>
        <v/>
      </c>
      <c r="J102" t="str" cm="1">
        <f t="array" ref="J102">IF(OR($C102&lt;&gt;"電力",IFERROR(MOD($A102,100)=0,TRUE)),"",INDEX('コロナ交付金要綱　様式第３号（電力）'!$A:$I,MATCH($A102,'コロナ交付金要綱　様式第３号（電力）'!$A:$A,0)+3,9))</f>
        <v/>
      </c>
      <c r="K102" t="str" cm="1">
        <f t="array" ref="K102">IF(OR($C102&lt;&gt;"電力",IFERROR(MOD($A102,100)=0,TRUE)),"",INDEX('コロナ交付金要綱　様式第３号（電力）'!$A:$I,MATCH($A102,'コロナ交付金要綱　様式第３号（電力）'!$A:$A,0)+4,9))</f>
        <v/>
      </c>
      <c r="L102" t="str" cm="1">
        <f t="array" ref="L102">IF(OR($C102&lt;&gt;"電力",IFERROR(MOD($A102,100)=0,TRUE)),"",INDEX('コロナ交付金要綱　様式第３号（電力）'!$A:$I,MATCH($A102,'コロナ交付金要綱　様式第３号（電力）'!$A:$A,0)+5,9))</f>
        <v/>
      </c>
      <c r="M102" s="24" t="str" cm="1">
        <f t="array" ref="M102">IF($H102="","",IF($C102="諸油脂",$H102/INDEX(諸油脂_高騰率!$B$2:$F$12,MATCH($C$10,諸油脂_高騰率!$B$2:$B$12,0),MATCH($E102,諸油脂_高騰率!$B$3:$F$3,0)),$I102/INDEX(電力_高騰率!$B$3:$I$14,MATCH($B$10,電力_高騰率!$B$3:$B$14,0),MATCH($E102,電力_高騰率!$B$4:$F$4,0))+$J102/INDEX(電力_高騰率!$B$3:$I$14,MATCH($B$10,電力_高騰率!$B$3:$B$14,0),MATCH($E102,電力_高騰率!$B$4:$F$4,0)+3)+$K102/INDEX(電力_高騰率!$B$3:$I$14,MATCH($B$10,電力_高騰率!$B$3:$B$14,0),MATCH($E102,電力_高騰率!$B$4:$F$4,0)+3)+$L102/電力_高騰率!$D$23))</f>
        <v/>
      </c>
      <c r="N102" s="24" t="str">
        <f>IF($H102="","",IF($C102="諸油脂",0,$L102/電力_高騰率!$D$23))</f>
        <v/>
      </c>
      <c r="O102" s="24" t="str">
        <f t="shared" si="4"/>
        <v/>
      </c>
      <c r="P102" s="24"/>
    </row>
    <row r="103" spans="1:16" x14ac:dyDescent="0.45">
      <c r="A103" t="str">
        <f>IF(COUNTIF('使用不可　（諸油脂）'!$A:$A,$A102+1)+COUNTIF('コロナ交付金要綱　様式第３号（電力）'!$A:$A,$A102+1)=1,$A102+1,IF(MAX('使用不可　（諸油脂）'!$A:$A,'コロナ交付金要綱　様式第３号（電力）'!$A:$A)&gt;$A102,(INT(A102/100)+1)*100,""))</f>
        <v/>
      </c>
      <c r="B103" t="str">
        <f>IF($C103="","",IF(C103="諸油脂",IF(MOD($A103,100)=0,VLOOKUP($A103,'使用不可　（諸油脂）'!$A:$D,4),$B102),IF(MOD($A103,100)=0,VLOOKUP($A103,'コロナ交付金要綱　様式第３号（電力）'!$A:$D,4),$B102)))</f>
        <v/>
      </c>
      <c r="C103" t="str">
        <f>IF($A103="","",IF(COUNTIF('使用不可　（諸油脂）'!$A:$A,$A103)=1,"諸油脂",IF(COUNTIF('コロナ交付金要綱　様式第３号（電力）'!$A:$A,$A103)=1,"電力","")))</f>
        <v/>
      </c>
      <c r="D103" t="str">
        <f>IF(OR($A103="",IFERROR(MOD($A103,100),"")=0),"",IF($C103="諸油脂",VLOOKUP($A103,'使用不可　（諸油脂）'!$A:$C,3,FALSE),IF($C103="電力",VLOOKUP($A103,'コロナ交付金要綱　様式第３号（電力）'!$A:$C,3,FALSE),"")))</f>
        <v/>
      </c>
      <c r="E103" t="str">
        <f>IF(OR($C103="",IFERROR(MOD($A103,100)=0,TRUE)),"",IF($C103="諸油脂",VLOOKUP($A103,'使用不可　（諸油脂）'!$A:$F,6),VLOOKUP($A103,'コロナ交付金要綱　様式第３号（電力）'!$A:$F,6)))</f>
        <v/>
      </c>
      <c r="F103" t="str">
        <f>IF($D103="","",IF($B$7="既存",IF($C103="諸油脂",VLOOKUP(交付額!$A103,'使用不可　（諸油脂）'!$A:$B,2,FALSE),IF($C103="電力",VLOOKUP(交付額!$A103,'コロナ交付金要綱　様式第３号（電力）'!$A:$B,2,FALSE),"")),0))</f>
        <v/>
      </c>
      <c r="G103" s="59" t="str">
        <f t="shared" si="3"/>
        <v/>
      </c>
      <c r="H103" t="str">
        <f>IF($C103="","",IF(C103="諸油脂",IF(MOD($A103,100)=0,"",VLOOKUP($A103,'使用不可　（諸油脂）'!$A:$H,8)),IF(MOD($A103,100)=0,"",VLOOKUP($A103,'コロナ交付金要綱　様式第３号（電力）'!$A:$I,9))))</f>
        <v/>
      </c>
      <c r="I103" t="str" cm="1">
        <f t="array" ref="I103">IF(OR($C103&lt;&gt;"電力",IFERROR(MOD($A103,100)=0,TRUE)),"",INDEX('コロナ交付金要綱　様式第３号（電力）'!$A:$I,MATCH($A103,'コロナ交付金要綱　様式第３号（電力）'!$A:$A,0)+2,9))</f>
        <v/>
      </c>
      <c r="J103" t="str" cm="1">
        <f t="array" ref="J103">IF(OR($C103&lt;&gt;"電力",IFERROR(MOD($A103,100)=0,TRUE)),"",INDEX('コロナ交付金要綱　様式第３号（電力）'!$A:$I,MATCH($A103,'コロナ交付金要綱　様式第３号（電力）'!$A:$A,0)+3,9))</f>
        <v/>
      </c>
      <c r="K103" t="str" cm="1">
        <f t="array" ref="K103">IF(OR($C103&lt;&gt;"電力",IFERROR(MOD($A103,100)=0,TRUE)),"",INDEX('コロナ交付金要綱　様式第３号（電力）'!$A:$I,MATCH($A103,'コロナ交付金要綱　様式第３号（電力）'!$A:$A,0)+4,9))</f>
        <v/>
      </c>
      <c r="L103" t="str" cm="1">
        <f t="array" ref="L103">IF(OR($C103&lt;&gt;"電力",IFERROR(MOD($A103,100)=0,TRUE)),"",INDEX('コロナ交付金要綱　様式第３号（電力）'!$A:$I,MATCH($A103,'コロナ交付金要綱　様式第３号（電力）'!$A:$A,0)+5,9))</f>
        <v/>
      </c>
      <c r="M103" s="24" t="str" cm="1">
        <f t="array" ref="M103">IF($H103="","",IF($C103="諸油脂",$H103/INDEX(諸油脂_高騰率!$B$2:$F$12,MATCH($C$10,諸油脂_高騰率!$B$2:$B$12,0),MATCH($E103,諸油脂_高騰率!$B$3:$F$3,0)),$I103/INDEX(電力_高騰率!$B$3:$I$14,MATCH($B$10,電力_高騰率!$B$3:$B$14,0),MATCH($E103,電力_高騰率!$B$4:$F$4,0))+$J103/INDEX(電力_高騰率!$B$3:$I$14,MATCH($B$10,電力_高騰率!$B$3:$B$14,0),MATCH($E103,電力_高騰率!$B$4:$F$4,0)+3)+$K103/INDEX(電力_高騰率!$B$3:$I$14,MATCH($B$10,電力_高騰率!$B$3:$B$14,0),MATCH($E103,電力_高騰率!$B$4:$F$4,0)+3)+$L103/電力_高騰率!$D$23))</f>
        <v/>
      </c>
      <c r="N103" s="24" t="str">
        <f>IF($H103="","",IF($C103="諸油脂",0,$L103/電力_高騰率!$D$23))</f>
        <v/>
      </c>
      <c r="O103" s="24" t="str">
        <f t="shared" si="4"/>
        <v/>
      </c>
      <c r="P103" s="24"/>
    </row>
    <row r="104" spans="1:16" x14ac:dyDescent="0.45">
      <c r="A104" t="str">
        <f>IF(COUNTIF('使用不可　（諸油脂）'!$A:$A,$A103+1)+COUNTIF('コロナ交付金要綱　様式第３号（電力）'!$A:$A,$A103+1)=1,$A103+1,IF(MAX('使用不可　（諸油脂）'!$A:$A,'コロナ交付金要綱　様式第３号（電力）'!$A:$A)&gt;$A103,(INT(A103/100)+1)*100,""))</f>
        <v/>
      </c>
      <c r="B104" t="str">
        <f>IF($C104="","",IF(C104="諸油脂",IF(MOD($A104,100)=0,VLOOKUP($A104,'使用不可　（諸油脂）'!$A:$D,4),$B103),IF(MOD($A104,100)=0,VLOOKUP($A104,'コロナ交付金要綱　様式第３号（電力）'!$A:$D,4),$B103)))</f>
        <v/>
      </c>
      <c r="C104" t="str">
        <f>IF($A104="","",IF(COUNTIF('使用不可　（諸油脂）'!$A:$A,$A104)=1,"諸油脂",IF(COUNTIF('コロナ交付金要綱　様式第３号（電力）'!$A:$A,$A104)=1,"電力","")))</f>
        <v/>
      </c>
      <c r="D104" t="str">
        <f>IF(OR($A104="",IFERROR(MOD($A104,100),"")=0),"",IF($C104="諸油脂",VLOOKUP($A104,'使用不可　（諸油脂）'!$A:$C,3,FALSE),IF($C104="電力",VLOOKUP($A104,'コロナ交付金要綱　様式第３号（電力）'!$A:$C,3,FALSE),"")))</f>
        <v/>
      </c>
      <c r="E104" t="str">
        <f>IF(OR($C104="",IFERROR(MOD($A104,100)=0,TRUE)),"",IF($C104="諸油脂",VLOOKUP($A104,'使用不可　（諸油脂）'!$A:$F,6),VLOOKUP($A104,'コロナ交付金要綱　様式第３号（電力）'!$A:$F,6)))</f>
        <v/>
      </c>
      <c r="F104" t="str">
        <f>IF($D104="","",IF($B$7="既存",IF($C104="諸油脂",VLOOKUP(交付額!$A104,'使用不可　（諸油脂）'!$A:$B,2,FALSE),IF($C104="電力",VLOOKUP(交付額!$A104,'コロナ交付金要綱　様式第３号（電力）'!$A:$B,2,FALSE),"")),0))</f>
        <v/>
      </c>
      <c r="G104" s="59" t="str">
        <f t="shared" si="3"/>
        <v/>
      </c>
      <c r="H104" t="str">
        <f>IF($C104="","",IF(C104="諸油脂",IF(MOD($A104,100)=0,"",VLOOKUP($A104,'使用不可　（諸油脂）'!$A:$H,8)),IF(MOD($A104,100)=0,"",VLOOKUP($A104,'コロナ交付金要綱　様式第３号（電力）'!$A:$I,9))))</f>
        <v/>
      </c>
      <c r="I104" t="str" cm="1">
        <f t="array" ref="I104">IF(OR($C104&lt;&gt;"電力",IFERROR(MOD($A104,100)=0,TRUE)),"",INDEX('コロナ交付金要綱　様式第３号（電力）'!$A:$I,MATCH($A104,'コロナ交付金要綱　様式第３号（電力）'!$A:$A,0)+2,9))</f>
        <v/>
      </c>
      <c r="J104" t="str" cm="1">
        <f t="array" ref="J104">IF(OR($C104&lt;&gt;"電力",IFERROR(MOD($A104,100)=0,TRUE)),"",INDEX('コロナ交付金要綱　様式第３号（電力）'!$A:$I,MATCH($A104,'コロナ交付金要綱　様式第３号（電力）'!$A:$A,0)+3,9))</f>
        <v/>
      </c>
      <c r="K104" t="str" cm="1">
        <f t="array" ref="K104">IF(OR($C104&lt;&gt;"電力",IFERROR(MOD($A104,100)=0,TRUE)),"",INDEX('コロナ交付金要綱　様式第３号（電力）'!$A:$I,MATCH($A104,'コロナ交付金要綱　様式第３号（電力）'!$A:$A,0)+4,9))</f>
        <v/>
      </c>
      <c r="L104" t="str" cm="1">
        <f t="array" ref="L104">IF(OR($C104&lt;&gt;"電力",IFERROR(MOD($A104,100)=0,TRUE)),"",INDEX('コロナ交付金要綱　様式第３号（電力）'!$A:$I,MATCH($A104,'コロナ交付金要綱　様式第３号（電力）'!$A:$A,0)+5,9))</f>
        <v/>
      </c>
      <c r="M104" s="24" t="str" cm="1">
        <f t="array" ref="M104">IF($H104="","",IF($C104="諸油脂",$H104/INDEX(諸油脂_高騰率!$B$2:$F$12,MATCH($C$10,諸油脂_高騰率!$B$2:$B$12,0),MATCH($E104,諸油脂_高騰率!$B$3:$F$3,0)),$I104/INDEX(電力_高騰率!$B$3:$I$14,MATCH($B$10,電力_高騰率!$B$3:$B$14,0),MATCH($E104,電力_高騰率!$B$4:$F$4,0))+$J104/INDEX(電力_高騰率!$B$3:$I$14,MATCH($B$10,電力_高騰率!$B$3:$B$14,0),MATCH($E104,電力_高騰率!$B$4:$F$4,0)+3)+$K104/INDEX(電力_高騰率!$B$3:$I$14,MATCH($B$10,電力_高騰率!$B$3:$B$14,0),MATCH($E104,電力_高騰率!$B$4:$F$4,0)+3)+$L104/電力_高騰率!$D$23))</f>
        <v/>
      </c>
      <c r="N104" s="24" t="str">
        <f>IF($H104="","",IF($C104="諸油脂",0,$L104/電力_高騰率!$D$23))</f>
        <v/>
      </c>
      <c r="O104" s="24" t="str">
        <f t="shared" si="4"/>
        <v/>
      </c>
      <c r="P104" s="24"/>
    </row>
    <row r="105" spans="1:16" x14ac:dyDescent="0.45">
      <c r="A105" t="str">
        <f>IF(COUNTIF('使用不可　（諸油脂）'!$A:$A,$A104+1)+COUNTIF('コロナ交付金要綱　様式第３号（電力）'!$A:$A,$A104+1)=1,$A104+1,IF(MAX('使用不可　（諸油脂）'!$A:$A,'コロナ交付金要綱　様式第３号（電力）'!$A:$A)&gt;$A104,(INT(A104/100)+1)*100,""))</f>
        <v/>
      </c>
      <c r="B105" t="str">
        <f>IF($C105="","",IF(C105="諸油脂",IF(MOD($A105,100)=0,VLOOKUP($A105,'使用不可　（諸油脂）'!$A:$D,4),$B104),IF(MOD($A105,100)=0,VLOOKUP($A105,'コロナ交付金要綱　様式第３号（電力）'!$A:$D,4),$B104)))</f>
        <v/>
      </c>
      <c r="C105" t="str">
        <f>IF($A105="","",IF(COUNTIF('使用不可　（諸油脂）'!$A:$A,$A105)=1,"諸油脂",IF(COUNTIF('コロナ交付金要綱　様式第３号（電力）'!$A:$A,$A105)=1,"電力","")))</f>
        <v/>
      </c>
      <c r="D105" t="str">
        <f>IF(OR($A105="",IFERROR(MOD($A105,100),"")=0),"",IF($C105="諸油脂",VLOOKUP($A105,'使用不可　（諸油脂）'!$A:$C,3,FALSE),IF($C105="電力",VLOOKUP($A105,'コロナ交付金要綱　様式第３号（電力）'!$A:$C,3,FALSE),"")))</f>
        <v/>
      </c>
      <c r="E105" t="str">
        <f>IF(OR($C105="",IFERROR(MOD($A105,100)=0,TRUE)),"",IF($C105="諸油脂",VLOOKUP($A105,'使用不可　（諸油脂）'!$A:$F,6),VLOOKUP($A105,'コロナ交付金要綱　様式第３号（電力）'!$A:$F,6)))</f>
        <v/>
      </c>
      <c r="F105" t="str">
        <f>IF($D105="","",IF($B$7="既存",IF($C105="諸油脂",VLOOKUP(交付額!$A105,'使用不可　（諸油脂）'!$A:$B,2,FALSE),IF($C105="電力",VLOOKUP(交付額!$A105,'コロナ交付金要綱　様式第３号（電力）'!$A:$B,2,FALSE),"")),0))</f>
        <v/>
      </c>
      <c r="G105" s="59" t="str">
        <f t="shared" si="3"/>
        <v/>
      </c>
      <c r="H105" t="str">
        <f>IF($C105="","",IF(C105="諸油脂",IF(MOD($A105,100)=0,"",VLOOKUP($A105,'使用不可　（諸油脂）'!$A:$H,8)),IF(MOD($A105,100)=0,"",VLOOKUP($A105,'コロナ交付金要綱　様式第３号（電力）'!$A:$I,9))))</f>
        <v/>
      </c>
      <c r="I105" t="str" cm="1">
        <f t="array" ref="I105">IF(OR($C105&lt;&gt;"電力",IFERROR(MOD($A105,100)=0,TRUE)),"",INDEX('コロナ交付金要綱　様式第３号（電力）'!$A:$I,MATCH($A105,'コロナ交付金要綱　様式第３号（電力）'!$A:$A,0)+2,9))</f>
        <v/>
      </c>
      <c r="J105" t="str" cm="1">
        <f t="array" ref="J105">IF(OR($C105&lt;&gt;"電力",IFERROR(MOD($A105,100)=0,TRUE)),"",INDEX('コロナ交付金要綱　様式第３号（電力）'!$A:$I,MATCH($A105,'コロナ交付金要綱　様式第３号（電力）'!$A:$A,0)+3,9))</f>
        <v/>
      </c>
      <c r="K105" t="str" cm="1">
        <f t="array" ref="K105">IF(OR($C105&lt;&gt;"電力",IFERROR(MOD($A105,100)=0,TRUE)),"",INDEX('コロナ交付金要綱　様式第３号（電力）'!$A:$I,MATCH($A105,'コロナ交付金要綱　様式第３号（電力）'!$A:$A,0)+4,9))</f>
        <v/>
      </c>
      <c r="L105" t="str" cm="1">
        <f t="array" ref="L105">IF(OR($C105&lt;&gt;"電力",IFERROR(MOD($A105,100)=0,TRUE)),"",INDEX('コロナ交付金要綱　様式第３号（電力）'!$A:$I,MATCH($A105,'コロナ交付金要綱　様式第３号（電力）'!$A:$A,0)+5,9))</f>
        <v/>
      </c>
      <c r="M105" s="24" t="str" cm="1">
        <f t="array" ref="M105">IF($H105="","",IF($C105="諸油脂",$H105/INDEX(諸油脂_高騰率!$B$2:$F$12,MATCH($C$10,諸油脂_高騰率!$B$2:$B$12,0),MATCH($E105,諸油脂_高騰率!$B$3:$F$3,0)),$I105/INDEX(電力_高騰率!$B$3:$I$14,MATCH($B$10,電力_高騰率!$B$3:$B$14,0),MATCH($E105,電力_高騰率!$B$4:$F$4,0))+$J105/INDEX(電力_高騰率!$B$3:$I$14,MATCH($B$10,電力_高騰率!$B$3:$B$14,0),MATCH($E105,電力_高騰率!$B$4:$F$4,0)+3)+$K105/INDEX(電力_高騰率!$B$3:$I$14,MATCH($B$10,電力_高騰率!$B$3:$B$14,0),MATCH($E105,電力_高騰率!$B$4:$F$4,0)+3)+$L105/電力_高騰率!$D$23))</f>
        <v/>
      </c>
      <c r="N105" s="24" t="str">
        <f>IF($H105="","",IF($C105="諸油脂",0,$L105/電力_高騰率!$D$23))</f>
        <v/>
      </c>
      <c r="O105" s="24" t="str">
        <f t="shared" si="4"/>
        <v/>
      </c>
      <c r="P105" s="24"/>
    </row>
    <row r="106" spans="1:16" x14ac:dyDescent="0.45">
      <c r="A106" t="str">
        <f>IF(COUNTIF('使用不可　（諸油脂）'!$A:$A,$A105+1)+COUNTIF('コロナ交付金要綱　様式第３号（電力）'!$A:$A,$A105+1)=1,$A105+1,IF(MAX('使用不可　（諸油脂）'!$A:$A,'コロナ交付金要綱　様式第３号（電力）'!$A:$A)&gt;$A105,(INT(A105/100)+1)*100,""))</f>
        <v/>
      </c>
      <c r="B106" t="str">
        <f>IF($C106="","",IF(C106="諸油脂",IF(MOD($A106,100)=0,VLOOKUP($A106,'使用不可　（諸油脂）'!$A:$D,4),$B105),IF(MOD($A106,100)=0,VLOOKUP($A106,'コロナ交付金要綱　様式第３号（電力）'!$A:$D,4),$B105)))</f>
        <v/>
      </c>
      <c r="C106" t="str">
        <f>IF($A106="","",IF(COUNTIF('使用不可　（諸油脂）'!$A:$A,$A106)=1,"諸油脂",IF(COUNTIF('コロナ交付金要綱　様式第３号（電力）'!$A:$A,$A106)=1,"電力","")))</f>
        <v/>
      </c>
      <c r="D106" t="str">
        <f>IF(OR($A106="",IFERROR(MOD($A106,100),"")=0),"",IF($C106="諸油脂",VLOOKUP($A106,'使用不可　（諸油脂）'!$A:$C,3,FALSE),IF($C106="電力",VLOOKUP($A106,'コロナ交付金要綱　様式第３号（電力）'!$A:$C,3,FALSE),"")))</f>
        <v/>
      </c>
      <c r="E106" t="str">
        <f>IF(OR($C106="",IFERROR(MOD($A106,100)=0,TRUE)),"",IF($C106="諸油脂",VLOOKUP($A106,'使用不可　（諸油脂）'!$A:$F,6),VLOOKUP($A106,'コロナ交付金要綱　様式第３号（電力）'!$A:$F,6)))</f>
        <v/>
      </c>
      <c r="F106" t="str">
        <f>IF($D106="","",IF($B$7="既存",IF($C106="諸油脂",VLOOKUP(交付額!$A106,'使用不可　（諸油脂）'!$A:$B,2,FALSE),IF($C106="電力",VLOOKUP(交付額!$A106,'コロナ交付金要綱　様式第３号（電力）'!$A:$B,2,FALSE),"")),0))</f>
        <v/>
      </c>
      <c r="G106" s="59" t="str">
        <f t="shared" si="3"/>
        <v/>
      </c>
      <c r="H106" t="str">
        <f>IF($C106="","",IF(C106="諸油脂",IF(MOD($A106,100)=0,"",VLOOKUP($A106,'使用不可　（諸油脂）'!$A:$H,8)),IF(MOD($A106,100)=0,"",VLOOKUP($A106,'コロナ交付金要綱　様式第３号（電力）'!$A:$I,9))))</f>
        <v/>
      </c>
      <c r="I106" t="str" cm="1">
        <f t="array" ref="I106">IF(OR($C106&lt;&gt;"電力",IFERROR(MOD($A106,100)=0,TRUE)),"",INDEX('コロナ交付金要綱　様式第３号（電力）'!$A:$I,MATCH($A106,'コロナ交付金要綱　様式第３号（電力）'!$A:$A,0)+2,9))</f>
        <v/>
      </c>
      <c r="J106" t="str" cm="1">
        <f t="array" ref="J106">IF(OR($C106&lt;&gt;"電力",IFERROR(MOD($A106,100)=0,TRUE)),"",INDEX('コロナ交付金要綱　様式第３号（電力）'!$A:$I,MATCH($A106,'コロナ交付金要綱　様式第３号（電力）'!$A:$A,0)+3,9))</f>
        <v/>
      </c>
      <c r="K106" t="str" cm="1">
        <f t="array" ref="K106">IF(OR($C106&lt;&gt;"電力",IFERROR(MOD($A106,100)=0,TRUE)),"",INDEX('コロナ交付金要綱　様式第３号（電力）'!$A:$I,MATCH($A106,'コロナ交付金要綱　様式第３号（電力）'!$A:$A,0)+4,9))</f>
        <v/>
      </c>
      <c r="L106" t="str" cm="1">
        <f t="array" ref="L106">IF(OR($C106&lt;&gt;"電力",IFERROR(MOD($A106,100)=0,TRUE)),"",INDEX('コロナ交付金要綱　様式第３号（電力）'!$A:$I,MATCH($A106,'コロナ交付金要綱　様式第３号（電力）'!$A:$A,0)+5,9))</f>
        <v/>
      </c>
      <c r="M106" s="24" t="str" cm="1">
        <f t="array" ref="M106">IF($H106="","",IF($C106="諸油脂",$H106/INDEX(諸油脂_高騰率!$B$2:$F$12,MATCH($C$10,諸油脂_高騰率!$B$2:$B$12,0),MATCH($E106,諸油脂_高騰率!$B$3:$F$3,0)),$I106/INDEX(電力_高騰率!$B$3:$I$14,MATCH($B$10,電力_高騰率!$B$3:$B$14,0),MATCH($E106,電力_高騰率!$B$4:$F$4,0))+$J106/INDEX(電力_高騰率!$B$3:$I$14,MATCH($B$10,電力_高騰率!$B$3:$B$14,0),MATCH($E106,電力_高騰率!$B$4:$F$4,0)+3)+$K106/INDEX(電力_高騰率!$B$3:$I$14,MATCH($B$10,電力_高騰率!$B$3:$B$14,0),MATCH($E106,電力_高騰率!$B$4:$F$4,0)+3)+$L106/電力_高騰率!$D$23))</f>
        <v/>
      </c>
      <c r="N106" s="24" t="str">
        <f>IF($H106="","",IF($C106="諸油脂",0,$L106/電力_高騰率!$D$23))</f>
        <v/>
      </c>
      <c r="O106" s="24" t="str">
        <f t="shared" si="4"/>
        <v/>
      </c>
      <c r="P106" s="24"/>
    </row>
    <row r="107" spans="1:16" x14ac:dyDescent="0.45">
      <c r="A107" t="str">
        <f>IF(COUNTIF('使用不可　（諸油脂）'!$A:$A,$A106+1)+COUNTIF('コロナ交付金要綱　様式第３号（電力）'!$A:$A,$A106+1)=1,$A106+1,IF(MAX('使用不可　（諸油脂）'!$A:$A,'コロナ交付金要綱　様式第３号（電力）'!$A:$A)&gt;$A106,(INT(A106/100)+1)*100,""))</f>
        <v/>
      </c>
      <c r="B107" t="str">
        <f>IF($C107="","",IF(C107="諸油脂",IF(MOD($A107,100)=0,VLOOKUP($A107,'使用不可　（諸油脂）'!$A:$D,4),$B106),IF(MOD($A107,100)=0,VLOOKUP($A107,'コロナ交付金要綱　様式第３号（電力）'!$A:$D,4),$B106)))</f>
        <v/>
      </c>
      <c r="C107" t="str">
        <f>IF($A107="","",IF(COUNTIF('使用不可　（諸油脂）'!$A:$A,$A107)=1,"諸油脂",IF(COUNTIF('コロナ交付金要綱　様式第３号（電力）'!$A:$A,$A107)=1,"電力","")))</f>
        <v/>
      </c>
      <c r="D107" t="str">
        <f>IF(OR($A107="",IFERROR(MOD($A107,100),"")=0),"",IF($C107="諸油脂",VLOOKUP($A107,'使用不可　（諸油脂）'!$A:$C,3,FALSE),IF($C107="電力",VLOOKUP($A107,'コロナ交付金要綱　様式第３号（電力）'!$A:$C,3,FALSE),"")))</f>
        <v/>
      </c>
      <c r="E107" t="str">
        <f>IF(OR($C107="",IFERROR(MOD($A107,100)=0,TRUE)),"",IF($C107="諸油脂",VLOOKUP($A107,'使用不可　（諸油脂）'!$A:$F,6),VLOOKUP($A107,'コロナ交付金要綱　様式第３号（電力）'!$A:$F,6)))</f>
        <v/>
      </c>
      <c r="F107" t="str">
        <f>IF($D107="","",IF($B$7="既存",IF($C107="諸油脂",VLOOKUP(交付額!$A107,'使用不可　（諸油脂）'!$A:$B,2,FALSE),IF($C107="電力",VLOOKUP(交付額!$A107,'コロナ交付金要綱　様式第３号（電力）'!$A:$B,2,FALSE),"")),0))</f>
        <v/>
      </c>
      <c r="G107" s="59" t="str">
        <f t="shared" si="3"/>
        <v/>
      </c>
      <c r="H107" t="str">
        <f>IF($C107="","",IF(C107="諸油脂",IF(MOD($A107,100)=0,"",VLOOKUP($A107,'使用不可　（諸油脂）'!$A:$H,8)),IF(MOD($A107,100)=0,"",VLOOKUP($A107,'コロナ交付金要綱　様式第３号（電力）'!$A:$I,9))))</f>
        <v/>
      </c>
      <c r="I107" t="str" cm="1">
        <f t="array" ref="I107">IF(OR($C107&lt;&gt;"電力",IFERROR(MOD($A107,100)=0,TRUE)),"",INDEX('コロナ交付金要綱　様式第３号（電力）'!$A:$I,MATCH($A107,'コロナ交付金要綱　様式第３号（電力）'!$A:$A,0)+2,9))</f>
        <v/>
      </c>
      <c r="J107" t="str" cm="1">
        <f t="array" ref="J107">IF(OR($C107&lt;&gt;"電力",IFERROR(MOD($A107,100)=0,TRUE)),"",INDEX('コロナ交付金要綱　様式第３号（電力）'!$A:$I,MATCH($A107,'コロナ交付金要綱　様式第３号（電力）'!$A:$A,0)+3,9))</f>
        <v/>
      </c>
      <c r="K107" t="str" cm="1">
        <f t="array" ref="K107">IF(OR($C107&lt;&gt;"電力",IFERROR(MOD($A107,100)=0,TRUE)),"",INDEX('コロナ交付金要綱　様式第３号（電力）'!$A:$I,MATCH($A107,'コロナ交付金要綱　様式第３号（電力）'!$A:$A,0)+4,9))</f>
        <v/>
      </c>
      <c r="L107" t="str" cm="1">
        <f t="array" ref="L107">IF(OR($C107&lt;&gt;"電力",IFERROR(MOD($A107,100)=0,TRUE)),"",INDEX('コロナ交付金要綱　様式第３号（電力）'!$A:$I,MATCH($A107,'コロナ交付金要綱　様式第３号（電力）'!$A:$A,0)+5,9))</f>
        <v/>
      </c>
      <c r="M107" s="24" t="str" cm="1">
        <f t="array" ref="M107">IF($H107="","",IF($C107="諸油脂",$H107/INDEX(諸油脂_高騰率!$B$2:$F$12,MATCH($C$10,諸油脂_高騰率!$B$2:$B$12,0),MATCH($E107,諸油脂_高騰率!$B$3:$F$3,0)),$I107/INDEX(電力_高騰率!$B$3:$I$14,MATCH($B$10,電力_高騰率!$B$3:$B$14,0),MATCH($E107,電力_高騰率!$B$4:$F$4,0))+$J107/INDEX(電力_高騰率!$B$3:$I$14,MATCH($B$10,電力_高騰率!$B$3:$B$14,0),MATCH($E107,電力_高騰率!$B$4:$F$4,0)+3)+$K107/INDEX(電力_高騰率!$B$3:$I$14,MATCH($B$10,電力_高騰率!$B$3:$B$14,0),MATCH($E107,電力_高騰率!$B$4:$F$4,0)+3)+$L107/電力_高騰率!$D$23))</f>
        <v/>
      </c>
      <c r="N107" s="24" t="str">
        <f>IF($H107="","",IF($C107="諸油脂",0,$L107/電力_高騰率!$D$23))</f>
        <v/>
      </c>
      <c r="O107" s="24" t="str">
        <f t="shared" si="4"/>
        <v/>
      </c>
      <c r="P107" s="24"/>
    </row>
    <row r="108" spans="1:16" x14ac:dyDescent="0.45">
      <c r="A108" t="str">
        <f>IF(COUNTIF('使用不可　（諸油脂）'!$A:$A,$A107+1)+COUNTIF('コロナ交付金要綱　様式第３号（電力）'!$A:$A,$A107+1)=1,$A107+1,IF(MAX('使用不可　（諸油脂）'!$A:$A,'コロナ交付金要綱　様式第３号（電力）'!$A:$A)&gt;$A107,(INT(A107/100)+1)*100,""))</f>
        <v/>
      </c>
      <c r="B108" t="str">
        <f>IF($C108="","",IF(C108="諸油脂",IF(MOD($A108,100)=0,VLOOKUP($A108,'使用不可　（諸油脂）'!$A:$D,4),$B107),IF(MOD($A108,100)=0,VLOOKUP($A108,'コロナ交付金要綱　様式第３号（電力）'!$A:$D,4),$B107)))</f>
        <v/>
      </c>
      <c r="C108" t="str">
        <f>IF($A108="","",IF(COUNTIF('使用不可　（諸油脂）'!$A:$A,$A108)=1,"諸油脂",IF(COUNTIF('コロナ交付金要綱　様式第３号（電力）'!$A:$A,$A108)=1,"電力","")))</f>
        <v/>
      </c>
      <c r="D108" t="str">
        <f>IF(OR($A108="",IFERROR(MOD($A108,100),"")=0),"",IF($C108="諸油脂",VLOOKUP($A108,'使用不可　（諸油脂）'!$A:$C,3,FALSE),IF($C108="電力",VLOOKUP($A108,'コロナ交付金要綱　様式第３号（電力）'!$A:$C,3,FALSE),"")))</f>
        <v/>
      </c>
      <c r="E108" t="str">
        <f>IF(OR($C108="",IFERROR(MOD($A108,100)=0,TRUE)),"",IF($C108="諸油脂",VLOOKUP($A108,'使用不可　（諸油脂）'!$A:$F,6),VLOOKUP($A108,'コロナ交付金要綱　様式第３号（電力）'!$A:$F,6)))</f>
        <v/>
      </c>
      <c r="F108" t="str">
        <f>IF($D108="","",IF($B$7="既存",IF($C108="諸油脂",VLOOKUP(交付額!$A108,'使用不可　（諸油脂）'!$A:$B,2,FALSE),IF($C108="電力",VLOOKUP(交付額!$A108,'コロナ交付金要綱　様式第３号（電力）'!$A:$B,2,FALSE),"")),0))</f>
        <v/>
      </c>
      <c r="G108" s="59" t="str">
        <f t="shared" si="3"/>
        <v/>
      </c>
      <c r="H108" t="str">
        <f>IF($C108="","",IF(C108="諸油脂",IF(MOD($A108,100)=0,"",VLOOKUP($A108,'使用不可　（諸油脂）'!$A:$H,8)),IF(MOD($A108,100)=0,"",VLOOKUP($A108,'コロナ交付金要綱　様式第３号（電力）'!$A:$I,9))))</f>
        <v/>
      </c>
      <c r="I108" t="str" cm="1">
        <f t="array" ref="I108">IF(OR($C108&lt;&gt;"電力",IFERROR(MOD($A108,100)=0,TRUE)),"",INDEX('コロナ交付金要綱　様式第３号（電力）'!$A:$I,MATCH($A108,'コロナ交付金要綱　様式第３号（電力）'!$A:$A,0)+2,9))</f>
        <v/>
      </c>
      <c r="J108" t="str" cm="1">
        <f t="array" ref="J108">IF(OR($C108&lt;&gt;"電力",IFERROR(MOD($A108,100)=0,TRUE)),"",INDEX('コロナ交付金要綱　様式第３号（電力）'!$A:$I,MATCH($A108,'コロナ交付金要綱　様式第３号（電力）'!$A:$A,0)+3,9))</f>
        <v/>
      </c>
      <c r="K108" t="str" cm="1">
        <f t="array" ref="K108">IF(OR($C108&lt;&gt;"電力",IFERROR(MOD($A108,100)=0,TRUE)),"",INDEX('コロナ交付金要綱　様式第３号（電力）'!$A:$I,MATCH($A108,'コロナ交付金要綱　様式第３号（電力）'!$A:$A,0)+4,9))</f>
        <v/>
      </c>
      <c r="L108" t="str" cm="1">
        <f t="array" ref="L108">IF(OR($C108&lt;&gt;"電力",IFERROR(MOD($A108,100)=0,TRUE)),"",INDEX('コロナ交付金要綱　様式第３号（電力）'!$A:$I,MATCH($A108,'コロナ交付金要綱　様式第３号（電力）'!$A:$A,0)+5,9))</f>
        <v/>
      </c>
      <c r="M108" s="24" t="str" cm="1">
        <f t="array" ref="M108">IF($H108="","",IF($C108="諸油脂",$H108/INDEX(諸油脂_高騰率!$B$2:$F$12,MATCH($C$10,諸油脂_高騰率!$B$2:$B$12,0),MATCH($E108,諸油脂_高騰率!$B$3:$F$3,0)),$I108/INDEX(電力_高騰率!$B$3:$I$14,MATCH($B$10,電力_高騰率!$B$3:$B$14,0),MATCH($E108,電力_高騰率!$B$4:$F$4,0))+$J108/INDEX(電力_高騰率!$B$3:$I$14,MATCH($B$10,電力_高騰率!$B$3:$B$14,0),MATCH($E108,電力_高騰率!$B$4:$F$4,0)+3)+$K108/INDEX(電力_高騰率!$B$3:$I$14,MATCH($B$10,電力_高騰率!$B$3:$B$14,0),MATCH($E108,電力_高騰率!$B$4:$F$4,0)+3)+$L108/電力_高騰率!$D$23))</f>
        <v/>
      </c>
      <c r="N108" s="24" t="str">
        <f>IF($H108="","",IF($C108="諸油脂",0,$L108/電力_高騰率!$D$23))</f>
        <v/>
      </c>
      <c r="O108" s="24" t="str">
        <f t="shared" si="4"/>
        <v/>
      </c>
      <c r="P108" s="24"/>
    </row>
    <row r="109" spans="1:16" x14ac:dyDescent="0.45">
      <c r="A109" t="str">
        <f>IF(COUNTIF('使用不可　（諸油脂）'!$A:$A,$A108+1)+COUNTIF('コロナ交付金要綱　様式第３号（電力）'!$A:$A,$A108+1)=1,$A108+1,IF(MAX('使用不可　（諸油脂）'!$A:$A,'コロナ交付金要綱　様式第３号（電力）'!$A:$A)&gt;$A108,(INT(A108/100)+1)*100,""))</f>
        <v/>
      </c>
      <c r="B109" t="str">
        <f>IF($C109="","",IF(C109="諸油脂",IF(MOD($A109,100)=0,VLOOKUP($A109,'使用不可　（諸油脂）'!$A:$D,4),$B108),IF(MOD($A109,100)=0,VLOOKUP($A109,'コロナ交付金要綱　様式第３号（電力）'!$A:$D,4),$B108)))</f>
        <v/>
      </c>
      <c r="C109" t="str">
        <f>IF($A109="","",IF(COUNTIF('使用不可　（諸油脂）'!$A:$A,$A109)=1,"諸油脂",IF(COUNTIF('コロナ交付金要綱　様式第３号（電力）'!$A:$A,$A109)=1,"電力","")))</f>
        <v/>
      </c>
      <c r="D109" t="str">
        <f>IF(OR($A109="",IFERROR(MOD($A109,100),"")=0),"",IF($C109="諸油脂",VLOOKUP($A109,'使用不可　（諸油脂）'!$A:$C,3,FALSE),IF($C109="電力",VLOOKUP($A109,'コロナ交付金要綱　様式第３号（電力）'!$A:$C,3,FALSE),"")))</f>
        <v/>
      </c>
      <c r="E109" t="str">
        <f>IF(OR($C109="",IFERROR(MOD($A109,100)=0,TRUE)),"",IF($C109="諸油脂",VLOOKUP($A109,'使用不可　（諸油脂）'!$A:$F,6),VLOOKUP($A109,'コロナ交付金要綱　様式第３号（電力）'!$A:$F,6)))</f>
        <v/>
      </c>
      <c r="F109" t="str">
        <f>IF($D109="","",IF($B$7="既存",IF($C109="諸油脂",VLOOKUP(交付額!$A109,'使用不可　（諸油脂）'!$A:$B,2,FALSE),IF($C109="電力",VLOOKUP(交付額!$A109,'コロナ交付金要綱　様式第３号（電力）'!$A:$B,2,FALSE),"")),0))</f>
        <v/>
      </c>
      <c r="G109" s="59" t="str">
        <f t="shared" si="3"/>
        <v/>
      </c>
      <c r="H109" t="str">
        <f>IF($C109="","",IF(C109="諸油脂",IF(MOD($A109,100)=0,"",VLOOKUP($A109,'使用不可　（諸油脂）'!$A:$H,8)),IF(MOD($A109,100)=0,"",VLOOKUP($A109,'コロナ交付金要綱　様式第３号（電力）'!$A:$I,9))))</f>
        <v/>
      </c>
      <c r="I109" t="str" cm="1">
        <f t="array" ref="I109">IF(OR($C109&lt;&gt;"電力",IFERROR(MOD($A109,100)=0,TRUE)),"",INDEX('コロナ交付金要綱　様式第３号（電力）'!$A:$I,MATCH($A109,'コロナ交付金要綱　様式第３号（電力）'!$A:$A,0)+2,9))</f>
        <v/>
      </c>
      <c r="J109" t="str" cm="1">
        <f t="array" ref="J109">IF(OR($C109&lt;&gt;"電力",IFERROR(MOD($A109,100)=0,TRUE)),"",INDEX('コロナ交付金要綱　様式第３号（電力）'!$A:$I,MATCH($A109,'コロナ交付金要綱　様式第３号（電力）'!$A:$A,0)+3,9))</f>
        <v/>
      </c>
      <c r="K109" t="str" cm="1">
        <f t="array" ref="K109">IF(OR($C109&lt;&gt;"電力",IFERROR(MOD($A109,100)=0,TRUE)),"",INDEX('コロナ交付金要綱　様式第３号（電力）'!$A:$I,MATCH($A109,'コロナ交付金要綱　様式第３号（電力）'!$A:$A,0)+4,9))</f>
        <v/>
      </c>
      <c r="L109" t="str" cm="1">
        <f t="array" ref="L109">IF(OR($C109&lt;&gt;"電力",IFERROR(MOD($A109,100)=0,TRUE)),"",INDEX('コロナ交付金要綱　様式第３号（電力）'!$A:$I,MATCH($A109,'コロナ交付金要綱　様式第３号（電力）'!$A:$A,0)+5,9))</f>
        <v/>
      </c>
      <c r="M109" s="24" t="str" cm="1">
        <f t="array" ref="M109">IF($H109="","",IF($C109="諸油脂",$H109/INDEX(諸油脂_高騰率!$B$2:$F$12,MATCH($C$10,諸油脂_高騰率!$B$2:$B$12,0),MATCH($E109,諸油脂_高騰率!$B$3:$F$3,0)),$I109/INDEX(電力_高騰率!$B$3:$I$14,MATCH($B$10,電力_高騰率!$B$3:$B$14,0),MATCH($E109,電力_高騰率!$B$4:$F$4,0))+$J109/INDEX(電力_高騰率!$B$3:$I$14,MATCH($B$10,電力_高騰率!$B$3:$B$14,0),MATCH($E109,電力_高騰率!$B$4:$F$4,0)+3)+$K109/INDEX(電力_高騰率!$B$3:$I$14,MATCH($B$10,電力_高騰率!$B$3:$B$14,0),MATCH($E109,電力_高騰率!$B$4:$F$4,0)+3)+$L109/電力_高騰率!$D$23))</f>
        <v/>
      </c>
      <c r="N109" s="24" t="str">
        <f>IF($H109="","",IF($C109="諸油脂",0,$L109/電力_高騰率!$D$23))</f>
        <v/>
      </c>
      <c r="O109" s="24" t="str">
        <f t="shared" si="4"/>
        <v/>
      </c>
      <c r="P109" s="24"/>
    </row>
    <row r="110" spans="1:16" x14ac:dyDescent="0.45">
      <c r="A110" t="str">
        <f>IF(COUNTIF('使用不可　（諸油脂）'!$A:$A,$A109+1)+COUNTIF('コロナ交付金要綱　様式第３号（電力）'!$A:$A,$A109+1)=1,$A109+1,IF(MAX('使用不可　（諸油脂）'!$A:$A,'コロナ交付金要綱　様式第３号（電力）'!$A:$A)&gt;$A109,(INT(A109/100)+1)*100,""))</f>
        <v/>
      </c>
      <c r="B110" t="str">
        <f>IF($C110="","",IF(C110="諸油脂",IF(MOD($A110,100)=0,VLOOKUP($A110,'使用不可　（諸油脂）'!$A:$D,4),$B109),IF(MOD($A110,100)=0,VLOOKUP($A110,'コロナ交付金要綱　様式第３号（電力）'!$A:$D,4),$B109)))</f>
        <v/>
      </c>
      <c r="C110" t="str">
        <f>IF($A110="","",IF(COUNTIF('使用不可　（諸油脂）'!$A:$A,$A110)=1,"諸油脂",IF(COUNTIF('コロナ交付金要綱　様式第３号（電力）'!$A:$A,$A110)=1,"電力","")))</f>
        <v/>
      </c>
      <c r="D110" t="str">
        <f>IF(OR($A110="",IFERROR(MOD($A110,100),"")=0),"",IF($C110="諸油脂",VLOOKUP($A110,'使用不可　（諸油脂）'!$A:$C,3,FALSE),IF($C110="電力",VLOOKUP($A110,'コロナ交付金要綱　様式第３号（電力）'!$A:$C,3,FALSE),"")))</f>
        <v/>
      </c>
      <c r="E110" t="str">
        <f>IF(OR($C110="",IFERROR(MOD($A110,100)=0,TRUE)),"",IF($C110="諸油脂",VLOOKUP($A110,'使用不可　（諸油脂）'!$A:$F,6),VLOOKUP($A110,'コロナ交付金要綱　様式第３号（電力）'!$A:$F,6)))</f>
        <v/>
      </c>
      <c r="F110" t="str">
        <f>IF($D110="","",IF($B$7="既存",IF($C110="諸油脂",VLOOKUP(交付額!$A110,'使用不可　（諸油脂）'!$A:$B,2,FALSE),IF($C110="電力",VLOOKUP(交付額!$A110,'コロナ交付金要綱　様式第３号（電力）'!$A:$B,2,FALSE),"")),0))</f>
        <v/>
      </c>
      <c r="G110" s="59" t="str">
        <f t="shared" si="3"/>
        <v/>
      </c>
      <c r="H110" t="str">
        <f>IF($C110="","",IF(C110="諸油脂",IF(MOD($A110,100)=0,"",VLOOKUP($A110,'使用不可　（諸油脂）'!$A:$H,8)),IF(MOD($A110,100)=0,"",VLOOKUP($A110,'コロナ交付金要綱　様式第３号（電力）'!$A:$I,9))))</f>
        <v/>
      </c>
      <c r="I110" t="str" cm="1">
        <f t="array" ref="I110">IF(OR($C110&lt;&gt;"電力",IFERROR(MOD($A110,100)=0,TRUE)),"",INDEX('コロナ交付金要綱　様式第３号（電力）'!$A:$I,MATCH($A110,'コロナ交付金要綱　様式第３号（電力）'!$A:$A,0)+2,9))</f>
        <v/>
      </c>
      <c r="J110" t="str" cm="1">
        <f t="array" ref="J110">IF(OR($C110&lt;&gt;"電力",IFERROR(MOD($A110,100)=0,TRUE)),"",INDEX('コロナ交付金要綱　様式第３号（電力）'!$A:$I,MATCH($A110,'コロナ交付金要綱　様式第３号（電力）'!$A:$A,0)+3,9))</f>
        <v/>
      </c>
      <c r="K110" t="str" cm="1">
        <f t="array" ref="K110">IF(OR($C110&lt;&gt;"電力",IFERROR(MOD($A110,100)=0,TRUE)),"",INDEX('コロナ交付金要綱　様式第３号（電力）'!$A:$I,MATCH($A110,'コロナ交付金要綱　様式第３号（電力）'!$A:$A,0)+4,9))</f>
        <v/>
      </c>
      <c r="L110" t="str" cm="1">
        <f t="array" ref="L110">IF(OR($C110&lt;&gt;"電力",IFERROR(MOD($A110,100)=0,TRUE)),"",INDEX('コロナ交付金要綱　様式第３号（電力）'!$A:$I,MATCH($A110,'コロナ交付金要綱　様式第３号（電力）'!$A:$A,0)+5,9))</f>
        <v/>
      </c>
      <c r="M110" s="24" t="str" cm="1">
        <f t="array" ref="M110">IF($H110="","",IF($C110="諸油脂",$H110/INDEX(諸油脂_高騰率!$B$2:$F$12,MATCH($C$10,諸油脂_高騰率!$B$2:$B$12,0),MATCH($E110,諸油脂_高騰率!$B$3:$F$3,0)),$I110/INDEX(電力_高騰率!$B$3:$I$14,MATCH($B$10,電力_高騰率!$B$3:$B$14,0),MATCH($E110,電力_高騰率!$B$4:$F$4,0))+$J110/INDEX(電力_高騰率!$B$3:$I$14,MATCH($B$10,電力_高騰率!$B$3:$B$14,0),MATCH($E110,電力_高騰率!$B$4:$F$4,0)+3)+$K110/INDEX(電力_高騰率!$B$3:$I$14,MATCH($B$10,電力_高騰率!$B$3:$B$14,0),MATCH($E110,電力_高騰率!$B$4:$F$4,0)+3)+$L110/電力_高騰率!$D$23))</f>
        <v/>
      </c>
      <c r="N110" s="24" t="str">
        <f>IF($H110="","",IF($C110="諸油脂",0,$L110/電力_高騰率!$D$23))</f>
        <v/>
      </c>
      <c r="O110" s="24" t="str">
        <f t="shared" si="4"/>
        <v/>
      </c>
      <c r="P110" s="24"/>
    </row>
    <row r="111" spans="1:16" x14ac:dyDescent="0.45">
      <c r="A111" t="str">
        <f>IF(COUNTIF('使用不可　（諸油脂）'!$A:$A,$A110+1)+COUNTIF('コロナ交付金要綱　様式第３号（電力）'!$A:$A,$A110+1)=1,$A110+1,IF(MAX('使用不可　（諸油脂）'!$A:$A,'コロナ交付金要綱　様式第３号（電力）'!$A:$A)&gt;$A110,(INT(A110/100)+1)*100,""))</f>
        <v/>
      </c>
      <c r="B111" t="str">
        <f>IF($C111="","",IF(C111="諸油脂",IF(MOD($A111,100)=0,VLOOKUP($A111,'使用不可　（諸油脂）'!$A:$D,4),$B110),IF(MOD($A111,100)=0,VLOOKUP($A111,'コロナ交付金要綱　様式第３号（電力）'!$A:$D,4),$B110)))</f>
        <v/>
      </c>
      <c r="C111" t="str">
        <f>IF($A111="","",IF(COUNTIF('使用不可　（諸油脂）'!$A:$A,$A111)=1,"諸油脂",IF(COUNTIF('コロナ交付金要綱　様式第３号（電力）'!$A:$A,$A111)=1,"電力","")))</f>
        <v/>
      </c>
      <c r="D111" t="str">
        <f>IF(OR($A111="",IFERROR(MOD($A111,100),"")=0),"",IF($C111="諸油脂",VLOOKUP($A111,'使用不可　（諸油脂）'!$A:$C,3,FALSE),IF($C111="電力",VLOOKUP($A111,'コロナ交付金要綱　様式第３号（電力）'!$A:$C,3,FALSE),"")))</f>
        <v/>
      </c>
      <c r="E111" t="str">
        <f>IF(OR($C111="",IFERROR(MOD($A111,100)=0,TRUE)),"",IF($C111="諸油脂",VLOOKUP($A111,'使用不可　（諸油脂）'!$A:$F,6),VLOOKUP($A111,'コロナ交付金要綱　様式第３号（電力）'!$A:$F,6)))</f>
        <v/>
      </c>
      <c r="F111" t="str">
        <f>IF($D111="","",IF($B$7="既存",IF($C111="諸油脂",VLOOKUP(交付額!$A111,'使用不可　（諸油脂）'!$A:$B,2,FALSE),IF($C111="電力",VLOOKUP(交付額!$A111,'コロナ交付金要綱　様式第３号（電力）'!$A:$B,2,FALSE),"")),0))</f>
        <v/>
      </c>
      <c r="G111" s="59" t="str">
        <f t="shared" si="3"/>
        <v/>
      </c>
      <c r="H111" t="str">
        <f>IF($C111="","",IF(C111="諸油脂",IF(MOD($A111,100)=0,"",VLOOKUP($A111,'使用不可　（諸油脂）'!$A:$H,8)),IF(MOD($A111,100)=0,"",VLOOKUP($A111,'コロナ交付金要綱　様式第３号（電力）'!$A:$I,9))))</f>
        <v/>
      </c>
      <c r="I111" t="str" cm="1">
        <f t="array" ref="I111">IF(OR($C111&lt;&gt;"電力",IFERROR(MOD($A111,100)=0,TRUE)),"",INDEX('コロナ交付金要綱　様式第３号（電力）'!$A:$I,MATCH($A111,'コロナ交付金要綱　様式第３号（電力）'!$A:$A,0)+2,9))</f>
        <v/>
      </c>
      <c r="J111" t="str" cm="1">
        <f t="array" ref="J111">IF(OR($C111&lt;&gt;"電力",IFERROR(MOD($A111,100)=0,TRUE)),"",INDEX('コロナ交付金要綱　様式第３号（電力）'!$A:$I,MATCH($A111,'コロナ交付金要綱　様式第３号（電力）'!$A:$A,0)+3,9))</f>
        <v/>
      </c>
      <c r="K111" t="str" cm="1">
        <f t="array" ref="K111">IF(OR($C111&lt;&gt;"電力",IFERROR(MOD($A111,100)=0,TRUE)),"",INDEX('コロナ交付金要綱　様式第３号（電力）'!$A:$I,MATCH($A111,'コロナ交付金要綱　様式第３号（電力）'!$A:$A,0)+4,9))</f>
        <v/>
      </c>
      <c r="L111" t="str" cm="1">
        <f t="array" ref="L111">IF(OR($C111&lt;&gt;"電力",IFERROR(MOD($A111,100)=0,TRUE)),"",INDEX('コロナ交付金要綱　様式第３号（電力）'!$A:$I,MATCH($A111,'コロナ交付金要綱　様式第３号（電力）'!$A:$A,0)+5,9))</f>
        <v/>
      </c>
      <c r="M111" s="24" t="str" cm="1">
        <f t="array" ref="M111">IF($H111="","",IF($C111="諸油脂",$H111/INDEX(諸油脂_高騰率!$B$2:$F$12,MATCH($C$10,諸油脂_高騰率!$B$2:$B$12,0),MATCH($E111,諸油脂_高騰率!$B$3:$F$3,0)),$I111/INDEX(電力_高騰率!$B$3:$I$14,MATCH($B$10,電力_高騰率!$B$3:$B$14,0),MATCH($E111,電力_高騰率!$B$4:$F$4,0))+$J111/INDEX(電力_高騰率!$B$3:$I$14,MATCH($B$10,電力_高騰率!$B$3:$B$14,0),MATCH($E111,電力_高騰率!$B$4:$F$4,0)+3)+$K111/INDEX(電力_高騰率!$B$3:$I$14,MATCH($B$10,電力_高騰率!$B$3:$B$14,0),MATCH($E111,電力_高騰率!$B$4:$F$4,0)+3)+$L111/電力_高騰率!$D$23))</f>
        <v/>
      </c>
      <c r="N111" s="24" t="str">
        <f>IF($H111="","",IF($C111="諸油脂",0,$L111/電力_高騰率!$D$23))</f>
        <v/>
      </c>
      <c r="O111" s="24" t="str">
        <f t="shared" si="4"/>
        <v/>
      </c>
      <c r="P111" s="24"/>
    </row>
    <row r="112" spans="1:16" x14ac:dyDescent="0.45">
      <c r="A112" t="str">
        <f>IF(COUNTIF('使用不可　（諸油脂）'!$A:$A,$A111+1)+COUNTIF('コロナ交付金要綱　様式第３号（電力）'!$A:$A,$A111+1)=1,$A111+1,IF(MAX('使用不可　（諸油脂）'!$A:$A,'コロナ交付金要綱　様式第３号（電力）'!$A:$A)&gt;$A111,(INT(A111/100)+1)*100,""))</f>
        <v/>
      </c>
      <c r="B112" t="str">
        <f>IF($C112="","",IF(C112="諸油脂",IF(MOD($A112,100)=0,VLOOKUP($A112,'使用不可　（諸油脂）'!$A:$D,4),$B111),IF(MOD($A112,100)=0,VLOOKUP($A112,'コロナ交付金要綱　様式第３号（電力）'!$A:$D,4),$B111)))</f>
        <v/>
      </c>
      <c r="C112" t="str">
        <f>IF($A112="","",IF(COUNTIF('使用不可　（諸油脂）'!$A:$A,$A112)=1,"諸油脂",IF(COUNTIF('コロナ交付金要綱　様式第３号（電力）'!$A:$A,$A112)=1,"電力","")))</f>
        <v/>
      </c>
      <c r="D112" t="str">
        <f>IF(OR($A112="",IFERROR(MOD($A112,100),"")=0),"",IF($C112="諸油脂",VLOOKUP($A112,'使用不可　（諸油脂）'!$A:$C,3,FALSE),IF($C112="電力",VLOOKUP($A112,'コロナ交付金要綱　様式第３号（電力）'!$A:$C,3,FALSE),"")))</f>
        <v/>
      </c>
      <c r="E112" t="str">
        <f>IF(OR($C112="",IFERROR(MOD($A112,100)=0,TRUE)),"",IF($C112="諸油脂",VLOOKUP($A112,'使用不可　（諸油脂）'!$A:$F,6),VLOOKUP($A112,'コロナ交付金要綱　様式第３号（電力）'!$A:$F,6)))</f>
        <v/>
      </c>
      <c r="F112" t="str">
        <f>IF($D112="","",IF($B$7="既存",IF($C112="諸油脂",VLOOKUP(交付額!$A112,'使用不可　（諸油脂）'!$A:$B,2,FALSE),IF($C112="電力",VLOOKUP(交付額!$A112,'コロナ交付金要綱　様式第３号（電力）'!$A:$B,2,FALSE),"")),0))</f>
        <v/>
      </c>
      <c r="G112" s="59" t="str">
        <f t="shared" si="3"/>
        <v/>
      </c>
      <c r="H112" t="str">
        <f>IF($C112="","",IF(C112="諸油脂",IF(MOD($A112,100)=0,"",VLOOKUP($A112,'使用不可　（諸油脂）'!$A:$H,8)),IF(MOD($A112,100)=0,"",VLOOKUP($A112,'コロナ交付金要綱　様式第３号（電力）'!$A:$I,9))))</f>
        <v/>
      </c>
      <c r="I112" t="str" cm="1">
        <f t="array" ref="I112">IF(OR($C112&lt;&gt;"電力",IFERROR(MOD($A112,100)=0,TRUE)),"",INDEX('コロナ交付金要綱　様式第３号（電力）'!$A:$I,MATCH($A112,'コロナ交付金要綱　様式第３号（電力）'!$A:$A,0)+2,9))</f>
        <v/>
      </c>
      <c r="J112" t="str" cm="1">
        <f t="array" ref="J112">IF(OR($C112&lt;&gt;"電力",IFERROR(MOD($A112,100)=0,TRUE)),"",INDEX('コロナ交付金要綱　様式第３号（電力）'!$A:$I,MATCH($A112,'コロナ交付金要綱　様式第３号（電力）'!$A:$A,0)+3,9))</f>
        <v/>
      </c>
      <c r="K112" t="str" cm="1">
        <f t="array" ref="K112">IF(OR($C112&lt;&gt;"電力",IFERROR(MOD($A112,100)=0,TRUE)),"",INDEX('コロナ交付金要綱　様式第３号（電力）'!$A:$I,MATCH($A112,'コロナ交付金要綱　様式第３号（電力）'!$A:$A,0)+4,9))</f>
        <v/>
      </c>
      <c r="L112" t="str" cm="1">
        <f t="array" ref="L112">IF(OR($C112&lt;&gt;"電力",IFERROR(MOD($A112,100)=0,TRUE)),"",INDEX('コロナ交付金要綱　様式第３号（電力）'!$A:$I,MATCH($A112,'コロナ交付金要綱　様式第３号（電力）'!$A:$A,0)+5,9))</f>
        <v/>
      </c>
      <c r="M112" s="24" t="str" cm="1">
        <f t="array" ref="M112">IF($H112="","",IF($C112="諸油脂",$H112/INDEX(諸油脂_高騰率!$B$2:$F$12,MATCH($C$10,諸油脂_高騰率!$B$2:$B$12,0),MATCH($E112,諸油脂_高騰率!$B$3:$F$3,0)),$I112/INDEX(電力_高騰率!$B$3:$I$14,MATCH($B$10,電力_高騰率!$B$3:$B$14,0),MATCH($E112,電力_高騰率!$B$4:$F$4,0))+$J112/INDEX(電力_高騰率!$B$3:$I$14,MATCH($B$10,電力_高騰率!$B$3:$B$14,0),MATCH($E112,電力_高騰率!$B$4:$F$4,0)+3)+$K112/INDEX(電力_高騰率!$B$3:$I$14,MATCH($B$10,電力_高騰率!$B$3:$B$14,0),MATCH($E112,電力_高騰率!$B$4:$F$4,0)+3)+$L112/電力_高騰率!$D$23))</f>
        <v/>
      </c>
      <c r="N112" s="24" t="str">
        <f>IF($H112="","",IF($C112="諸油脂",0,$L112/電力_高騰率!$D$23))</f>
        <v/>
      </c>
      <c r="O112" s="24" t="str">
        <f t="shared" si="4"/>
        <v/>
      </c>
      <c r="P112" s="24"/>
    </row>
    <row r="113" spans="1:16" x14ac:dyDescent="0.45">
      <c r="A113" t="str">
        <f>IF(COUNTIF('使用不可　（諸油脂）'!$A:$A,$A112+1)+COUNTIF('コロナ交付金要綱　様式第３号（電力）'!$A:$A,$A112+1)=1,$A112+1,IF(MAX('使用不可　（諸油脂）'!$A:$A,'コロナ交付金要綱　様式第３号（電力）'!$A:$A)&gt;$A112,(INT(A112/100)+1)*100,""))</f>
        <v/>
      </c>
      <c r="B113" t="str">
        <f>IF($C113="","",IF(C113="諸油脂",IF(MOD($A113,100)=0,VLOOKUP($A113,'使用不可　（諸油脂）'!$A:$D,4),$B112),IF(MOD($A113,100)=0,VLOOKUP($A113,'コロナ交付金要綱　様式第３号（電力）'!$A:$D,4),$B112)))</f>
        <v/>
      </c>
      <c r="C113" t="str">
        <f>IF($A113="","",IF(COUNTIF('使用不可　（諸油脂）'!$A:$A,$A113)=1,"諸油脂",IF(COUNTIF('コロナ交付金要綱　様式第３号（電力）'!$A:$A,$A113)=1,"電力","")))</f>
        <v/>
      </c>
      <c r="D113" t="str">
        <f>IF(OR($A113="",IFERROR(MOD($A113,100),"")=0),"",IF($C113="諸油脂",VLOOKUP($A113,'使用不可　（諸油脂）'!$A:$C,3,FALSE),IF($C113="電力",VLOOKUP($A113,'コロナ交付金要綱　様式第３号（電力）'!$A:$C,3,FALSE),"")))</f>
        <v/>
      </c>
      <c r="E113" t="str">
        <f>IF(OR($C113="",IFERROR(MOD($A113,100)=0,TRUE)),"",IF($C113="諸油脂",VLOOKUP($A113,'使用不可　（諸油脂）'!$A:$F,6),VLOOKUP($A113,'コロナ交付金要綱　様式第３号（電力）'!$A:$F,6)))</f>
        <v/>
      </c>
      <c r="F113" t="str">
        <f>IF($D113="","",IF($B$7="既存",IF($C113="諸油脂",VLOOKUP(交付額!$A113,'使用不可　（諸油脂）'!$A:$B,2,FALSE),IF($C113="電力",VLOOKUP(交付額!$A113,'コロナ交付金要綱　様式第３号（電力）'!$A:$B,2,FALSE),"")),0))</f>
        <v/>
      </c>
      <c r="G113" s="59" t="str">
        <f t="shared" si="3"/>
        <v/>
      </c>
      <c r="H113" t="str">
        <f>IF($C113="","",IF(C113="諸油脂",IF(MOD($A113,100)=0,"",VLOOKUP($A113,'使用不可　（諸油脂）'!$A:$H,8)),IF(MOD($A113,100)=0,"",VLOOKUP($A113,'コロナ交付金要綱　様式第３号（電力）'!$A:$I,9))))</f>
        <v/>
      </c>
      <c r="I113" t="str" cm="1">
        <f t="array" ref="I113">IF(OR($C113&lt;&gt;"電力",IFERROR(MOD($A113,100)=0,TRUE)),"",INDEX('コロナ交付金要綱　様式第３号（電力）'!$A:$I,MATCH($A113,'コロナ交付金要綱　様式第３号（電力）'!$A:$A,0)+2,9))</f>
        <v/>
      </c>
      <c r="J113" t="str" cm="1">
        <f t="array" ref="J113">IF(OR($C113&lt;&gt;"電力",IFERROR(MOD($A113,100)=0,TRUE)),"",INDEX('コロナ交付金要綱　様式第３号（電力）'!$A:$I,MATCH($A113,'コロナ交付金要綱　様式第３号（電力）'!$A:$A,0)+3,9))</f>
        <v/>
      </c>
      <c r="K113" t="str" cm="1">
        <f t="array" ref="K113">IF(OR($C113&lt;&gt;"電力",IFERROR(MOD($A113,100)=0,TRUE)),"",INDEX('コロナ交付金要綱　様式第３号（電力）'!$A:$I,MATCH($A113,'コロナ交付金要綱　様式第３号（電力）'!$A:$A,0)+4,9))</f>
        <v/>
      </c>
      <c r="L113" t="str" cm="1">
        <f t="array" ref="L113">IF(OR($C113&lt;&gt;"電力",IFERROR(MOD($A113,100)=0,TRUE)),"",INDEX('コロナ交付金要綱　様式第３号（電力）'!$A:$I,MATCH($A113,'コロナ交付金要綱　様式第３号（電力）'!$A:$A,0)+5,9))</f>
        <v/>
      </c>
      <c r="M113" s="24" t="str" cm="1">
        <f t="array" ref="M113">IF($H113="","",IF($C113="諸油脂",$H113/INDEX(諸油脂_高騰率!$B$2:$F$12,MATCH($C$10,諸油脂_高騰率!$B$2:$B$12,0),MATCH($E113,諸油脂_高騰率!$B$3:$F$3,0)),$I113/INDEX(電力_高騰率!$B$3:$I$14,MATCH($B$10,電力_高騰率!$B$3:$B$14,0),MATCH($E113,電力_高騰率!$B$4:$F$4,0))+$J113/INDEX(電力_高騰率!$B$3:$I$14,MATCH($B$10,電力_高騰率!$B$3:$B$14,0),MATCH($E113,電力_高騰率!$B$4:$F$4,0)+3)+$K113/INDEX(電力_高騰率!$B$3:$I$14,MATCH($B$10,電力_高騰率!$B$3:$B$14,0),MATCH($E113,電力_高騰率!$B$4:$F$4,0)+3)+$L113/電力_高騰率!$D$23))</f>
        <v/>
      </c>
      <c r="N113" s="24" t="str">
        <f>IF($H113="","",IF($C113="諸油脂",0,$L113/電力_高騰率!$D$23))</f>
        <v/>
      </c>
      <c r="O113" s="24" t="str">
        <f t="shared" si="4"/>
        <v/>
      </c>
      <c r="P113" s="24"/>
    </row>
    <row r="114" spans="1:16" x14ac:dyDescent="0.45">
      <c r="A114" t="str">
        <f>IF(COUNTIF('使用不可　（諸油脂）'!$A:$A,$A113+1)+COUNTIF('コロナ交付金要綱　様式第３号（電力）'!$A:$A,$A113+1)=1,$A113+1,IF(MAX('使用不可　（諸油脂）'!$A:$A,'コロナ交付金要綱　様式第３号（電力）'!$A:$A)&gt;$A113,(INT(A113/100)+1)*100,""))</f>
        <v/>
      </c>
      <c r="B114" t="str">
        <f>IF($C114="","",IF(C114="諸油脂",IF(MOD($A114,100)=0,VLOOKUP($A114,'使用不可　（諸油脂）'!$A:$D,4),$B113),IF(MOD($A114,100)=0,VLOOKUP($A114,'コロナ交付金要綱　様式第３号（電力）'!$A:$D,4),$B113)))</f>
        <v/>
      </c>
      <c r="C114" t="str">
        <f>IF($A114="","",IF(COUNTIF('使用不可　（諸油脂）'!$A:$A,$A114)=1,"諸油脂",IF(COUNTIF('コロナ交付金要綱　様式第３号（電力）'!$A:$A,$A114)=1,"電力","")))</f>
        <v/>
      </c>
      <c r="D114" t="str">
        <f>IF(OR($A114="",IFERROR(MOD($A114,100),"")=0),"",IF($C114="諸油脂",VLOOKUP($A114,'使用不可　（諸油脂）'!$A:$C,3,FALSE),IF($C114="電力",VLOOKUP($A114,'コロナ交付金要綱　様式第３号（電力）'!$A:$C,3,FALSE),"")))</f>
        <v/>
      </c>
      <c r="E114" t="str">
        <f>IF(OR($C114="",IFERROR(MOD($A114,100)=0,TRUE)),"",IF($C114="諸油脂",VLOOKUP($A114,'使用不可　（諸油脂）'!$A:$F,6),VLOOKUP($A114,'コロナ交付金要綱　様式第３号（電力）'!$A:$F,6)))</f>
        <v/>
      </c>
      <c r="F114" t="str">
        <f>IF($D114="","",IF($B$7="既存",IF($C114="諸油脂",VLOOKUP(交付額!$A114,'使用不可　（諸油脂）'!$A:$B,2,FALSE),IF($C114="電力",VLOOKUP(交付額!$A114,'コロナ交付金要綱　様式第３号（電力）'!$A:$B,2,FALSE),"")),0))</f>
        <v/>
      </c>
      <c r="G114" s="59" t="str">
        <f t="shared" si="3"/>
        <v/>
      </c>
      <c r="H114" t="str">
        <f>IF($C114="","",IF(C114="諸油脂",IF(MOD($A114,100)=0,"",VLOOKUP($A114,'使用不可　（諸油脂）'!$A:$H,8)),IF(MOD($A114,100)=0,"",VLOOKUP($A114,'コロナ交付金要綱　様式第３号（電力）'!$A:$I,9))))</f>
        <v/>
      </c>
      <c r="I114" t="str" cm="1">
        <f t="array" ref="I114">IF(OR($C114&lt;&gt;"電力",IFERROR(MOD($A114,100)=0,TRUE)),"",INDEX('コロナ交付金要綱　様式第３号（電力）'!$A:$I,MATCH($A114,'コロナ交付金要綱　様式第３号（電力）'!$A:$A,0)+2,9))</f>
        <v/>
      </c>
      <c r="J114" t="str" cm="1">
        <f t="array" ref="J114">IF(OR($C114&lt;&gt;"電力",IFERROR(MOD($A114,100)=0,TRUE)),"",INDEX('コロナ交付金要綱　様式第３号（電力）'!$A:$I,MATCH($A114,'コロナ交付金要綱　様式第３号（電力）'!$A:$A,0)+3,9))</f>
        <v/>
      </c>
      <c r="K114" t="str" cm="1">
        <f t="array" ref="K114">IF(OR($C114&lt;&gt;"電力",IFERROR(MOD($A114,100)=0,TRUE)),"",INDEX('コロナ交付金要綱　様式第３号（電力）'!$A:$I,MATCH($A114,'コロナ交付金要綱　様式第３号（電力）'!$A:$A,0)+4,9))</f>
        <v/>
      </c>
      <c r="L114" t="str" cm="1">
        <f t="array" ref="L114">IF(OR($C114&lt;&gt;"電力",IFERROR(MOD($A114,100)=0,TRUE)),"",INDEX('コロナ交付金要綱　様式第３号（電力）'!$A:$I,MATCH($A114,'コロナ交付金要綱　様式第３号（電力）'!$A:$A,0)+5,9))</f>
        <v/>
      </c>
      <c r="M114" s="24" t="str" cm="1">
        <f t="array" ref="M114">IF($H114="","",IF($C114="諸油脂",$H114/INDEX(諸油脂_高騰率!$B$2:$F$12,MATCH($C$10,諸油脂_高騰率!$B$2:$B$12,0),MATCH($E114,諸油脂_高騰率!$B$3:$F$3,0)),$I114/INDEX(電力_高騰率!$B$3:$I$14,MATCH($B$10,電力_高騰率!$B$3:$B$14,0),MATCH($E114,電力_高騰率!$B$4:$F$4,0))+$J114/INDEX(電力_高騰率!$B$3:$I$14,MATCH($B$10,電力_高騰率!$B$3:$B$14,0),MATCH($E114,電力_高騰率!$B$4:$F$4,0)+3)+$K114/INDEX(電力_高騰率!$B$3:$I$14,MATCH($B$10,電力_高騰率!$B$3:$B$14,0),MATCH($E114,電力_高騰率!$B$4:$F$4,0)+3)+$L114/電力_高騰率!$D$23))</f>
        <v/>
      </c>
      <c r="N114" s="24" t="str">
        <f>IF($H114="","",IF($C114="諸油脂",0,$L114/電力_高騰率!$D$23))</f>
        <v/>
      </c>
      <c r="O114" s="24" t="str">
        <f t="shared" si="4"/>
        <v/>
      </c>
      <c r="P114" s="24"/>
    </row>
    <row r="115" spans="1:16" x14ac:dyDescent="0.45">
      <c r="A115" t="str">
        <f>IF(COUNTIF('使用不可　（諸油脂）'!$A:$A,$A114+1)+COUNTIF('コロナ交付金要綱　様式第３号（電力）'!$A:$A,$A114+1)=1,$A114+1,IF(MAX('使用不可　（諸油脂）'!$A:$A,'コロナ交付金要綱　様式第３号（電力）'!$A:$A)&gt;$A114,(INT(A114/100)+1)*100,""))</f>
        <v/>
      </c>
      <c r="B115" t="str">
        <f>IF($C115="","",IF(C115="諸油脂",IF(MOD($A115,100)=0,VLOOKUP($A115,'使用不可　（諸油脂）'!$A:$D,4),$B114),IF(MOD($A115,100)=0,VLOOKUP($A115,'コロナ交付金要綱　様式第３号（電力）'!$A:$D,4),$B114)))</f>
        <v/>
      </c>
      <c r="C115" t="str">
        <f>IF($A115="","",IF(COUNTIF('使用不可　（諸油脂）'!$A:$A,$A115)=1,"諸油脂",IF(COUNTIF('コロナ交付金要綱　様式第３号（電力）'!$A:$A,$A115)=1,"電力","")))</f>
        <v/>
      </c>
      <c r="D115" t="str">
        <f>IF(OR($A115="",IFERROR(MOD($A115,100),"")=0),"",IF($C115="諸油脂",VLOOKUP($A115,'使用不可　（諸油脂）'!$A:$C,3,FALSE),IF($C115="電力",VLOOKUP($A115,'コロナ交付金要綱　様式第３号（電力）'!$A:$C,3,FALSE),"")))</f>
        <v/>
      </c>
      <c r="E115" t="str">
        <f>IF(OR($C115="",IFERROR(MOD($A115,100)=0,TRUE)),"",IF($C115="諸油脂",VLOOKUP($A115,'使用不可　（諸油脂）'!$A:$F,6),VLOOKUP($A115,'コロナ交付金要綱　様式第３号（電力）'!$A:$F,6)))</f>
        <v/>
      </c>
      <c r="F115" t="str">
        <f>IF($D115="","",IF($B$7="既存",IF($C115="諸油脂",VLOOKUP(交付額!$A115,'使用不可　（諸油脂）'!$A:$B,2,FALSE),IF($C115="電力",VLOOKUP(交付額!$A115,'コロナ交付金要綱　様式第３号（電力）'!$A:$B,2,FALSE),"")),0))</f>
        <v/>
      </c>
      <c r="G115" s="59" t="str">
        <f t="shared" si="3"/>
        <v/>
      </c>
      <c r="H115" t="str">
        <f>IF($C115="","",IF(C115="諸油脂",IF(MOD($A115,100)=0,"",VLOOKUP($A115,'使用不可　（諸油脂）'!$A:$H,8)),IF(MOD($A115,100)=0,"",VLOOKUP($A115,'コロナ交付金要綱　様式第３号（電力）'!$A:$I,9))))</f>
        <v/>
      </c>
      <c r="I115" t="str" cm="1">
        <f t="array" ref="I115">IF(OR($C115&lt;&gt;"電力",IFERROR(MOD($A115,100)=0,TRUE)),"",INDEX('コロナ交付金要綱　様式第３号（電力）'!$A:$I,MATCH($A115,'コロナ交付金要綱　様式第３号（電力）'!$A:$A,0)+2,9))</f>
        <v/>
      </c>
      <c r="J115" t="str" cm="1">
        <f t="array" ref="J115">IF(OR($C115&lt;&gt;"電力",IFERROR(MOD($A115,100)=0,TRUE)),"",INDEX('コロナ交付金要綱　様式第３号（電力）'!$A:$I,MATCH($A115,'コロナ交付金要綱　様式第３号（電力）'!$A:$A,0)+3,9))</f>
        <v/>
      </c>
      <c r="K115" t="str" cm="1">
        <f t="array" ref="K115">IF(OR($C115&lt;&gt;"電力",IFERROR(MOD($A115,100)=0,TRUE)),"",INDEX('コロナ交付金要綱　様式第３号（電力）'!$A:$I,MATCH($A115,'コロナ交付金要綱　様式第３号（電力）'!$A:$A,0)+4,9))</f>
        <v/>
      </c>
      <c r="L115" t="str" cm="1">
        <f t="array" ref="L115">IF(OR($C115&lt;&gt;"電力",IFERROR(MOD($A115,100)=0,TRUE)),"",INDEX('コロナ交付金要綱　様式第３号（電力）'!$A:$I,MATCH($A115,'コロナ交付金要綱　様式第３号（電力）'!$A:$A,0)+5,9))</f>
        <v/>
      </c>
      <c r="M115" s="24" t="str" cm="1">
        <f t="array" ref="M115">IF($H115="","",IF($C115="諸油脂",$H115/INDEX(諸油脂_高騰率!$B$2:$F$12,MATCH($C$10,諸油脂_高騰率!$B$2:$B$12,0),MATCH($E115,諸油脂_高騰率!$B$3:$F$3,0)),$I115/INDEX(電力_高騰率!$B$3:$I$14,MATCH($B$10,電力_高騰率!$B$3:$B$14,0),MATCH($E115,電力_高騰率!$B$4:$F$4,0))+$J115/INDEX(電力_高騰率!$B$3:$I$14,MATCH($B$10,電力_高騰率!$B$3:$B$14,0),MATCH($E115,電力_高騰率!$B$4:$F$4,0)+3)+$K115/INDEX(電力_高騰率!$B$3:$I$14,MATCH($B$10,電力_高騰率!$B$3:$B$14,0),MATCH($E115,電力_高騰率!$B$4:$F$4,0)+3)+$L115/電力_高騰率!$D$23))</f>
        <v/>
      </c>
      <c r="N115" s="24" t="str">
        <f>IF($H115="","",IF($C115="諸油脂",0,$L115/電力_高騰率!$D$23))</f>
        <v/>
      </c>
      <c r="O115" s="24" t="str">
        <f t="shared" si="4"/>
        <v/>
      </c>
      <c r="P115" s="24"/>
    </row>
    <row r="116" spans="1:16" x14ac:dyDescent="0.45">
      <c r="A116" t="str">
        <f>IF(COUNTIF('使用不可　（諸油脂）'!$A:$A,$A115+1)+COUNTIF('コロナ交付金要綱　様式第３号（電力）'!$A:$A,$A115+1)=1,$A115+1,IF(MAX('使用不可　（諸油脂）'!$A:$A,'コロナ交付金要綱　様式第３号（電力）'!$A:$A)&gt;$A115,(INT(A115/100)+1)*100,""))</f>
        <v/>
      </c>
      <c r="B116" t="str">
        <f>IF($C116="","",IF(C116="諸油脂",IF(MOD($A116,100)=0,VLOOKUP($A116,'使用不可　（諸油脂）'!$A:$D,4),$B115),IF(MOD($A116,100)=0,VLOOKUP($A116,'コロナ交付金要綱　様式第３号（電力）'!$A:$D,4),$B115)))</f>
        <v/>
      </c>
      <c r="C116" t="str">
        <f>IF($A116="","",IF(COUNTIF('使用不可　（諸油脂）'!$A:$A,$A116)=1,"諸油脂",IF(COUNTIF('コロナ交付金要綱　様式第３号（電力）'!$A:$A,$A116)=1,"電力","")))</f>
        <v/>
      </c>
      <c r="D116" t="str">
        <f>IF(OR($A116="",IFERROR(MOD($A116,100),"")=0),"",IF($C116="諸油脂",VLOOKUP($A116,'使用不可　（諸油脂）'!$A:$C,3,FALSE),IF($C116="電力",VLOOKUP($A116,'コロナ交付金要綱　様式第３号（電力）'!$A:$C,3,FALSE),"")))</f>
        <v/>
      </c>
      <c r="E116" t="str">
        <f>IF(OR($C116="",IFERROR(MOD($A116,100)=0,TRUE)),"",IF($C116="諸油脂",VLOOKUP($A116,'使用不可　（諸油脂）'!$A:$F,6),VLOOKUP($A116,'コロナ交付金要綱　様式第３号（電力）'!$A:$F,6)))</f>
        <v/>
      </c>
      <c r="F116" t="str">
        <f>IF($D116="","",IF($B$7="既存",IF($C116="諸油脂",VLOOKUP(交付額!$A116,'使用不可　（諸油脂）'!$A:$B,2,FALSE),IF($C116="電力",VLOOKUP(交付額!$A116,'コロナ交付金要綱　様式第３号（電力）'!$A:$B,2,FALSE),"")),0))</f>
        <v/>
      </c>
      <c r="G116" s="59" t="str">
        <f t="shared" si="3"/>
        <v/>
      </c>
      <c r="H116" t="str">
        <f>IF($C116="","",IF(C116="諸油脂",IF(MOD($A116,100)=0,"",VLOOKUP($A116,'使用不可　（諸油脂）'!$A:$H,8)),IF(MOD($A116,100)=0,"",VLOOKUP($A116,'コロナ交付金要綱　様式第３号（電力）'!$A:$I,9))))</f>
        <v/>
      </c>
      <c r="I116" t="str" cm="1">
        <f t="array" ref="I116">IF(OR($C116&lt;&gt;"電力",IFERROR(MOD($A116,100)=0,TRUE)),"",INDEX('コロナ交付金要綱　様式第３号（電力）'!$A:$I,MATCH($A116,'コロナ交付金要綱　様式第３号（電力）'!$A:$A,0)+2,9))</f>
        <v/>
      </c>
      <c r="J116" t="str" cm="1">
        <f t="array" ref="J116">IF(OR($C116&lt;&gt;"電力",IFERROR(MOD($A116,100)=0,TRUE)),"",INDEX('コロナ交付金要綱　様式第３号（電力）'!$A:$I,MATCH($A116,'コロナ交付金要綱　様式第３号（電力）'!$A:$A,0)+3,9))</f>
        <v/>
      </c>
      <c r="K116" t="str" cm="1">
        <f t="array" ref="K116">IF(OR($C116&lt;&gt;"電力",IFERROR(MOD($A116,100)=0,TRUE)),"",INDEX('コロナ交付金要綱　様式第３号（電力）'!$A:$I,MATCH($A116,'コロナ交付金要綱　様式第３号（電力）'!$A:$A,0)+4,9))</f>
        <v/>
      </c>
      <c r="L116" t="str" cm="1">
        <f t="array" ref="L116">IF(OR($C116&lt;&gt;"電力",IFERROR(MOD($A116,100)=0,TRUE)),"",INDEX('コロナ交付金要綱　様式第３号（電力）'!$A:$I,MATCH($A116,'コロナ交付金要綱　様式第３号（電力）'!$A:$A,0)+5,9))</f>
        <v/>
      </c>
      <c r="M116" s="24" t="str" cm="1">
        <f t="array" ref="M116">IF($H116="","",IF($C116="諸油脂",$H116/INDEX(諸油脂_高騰率!$B$2:$F$12,MATCH($C$10,諸油脂_高騰率!$B$2:$B$12,0),MATCH($E116,諸油脂_高騰率!$B$3:$F$3,0)),$I116/INDEX(電力_高騰率!$B$3:$I$14,MATCH($B$10,電力_高騰率!$B$3:$B$14,0),MATCH($E116,電力_高騰率!$B$4:$F$4,0))+$J116/INDEX(電力_高騰率!$B$3:$I$14,MATCH($B$10,電力_高騰率!$B$3:$B$14,0),MATCH($E116,電力_高騰率!$B$4:$F$4,0)+3)+$K116/INDEX(電力_高騰率!$B$3:$I$14,MATCH($B$10,電力_高騰率!$B$3:$B$14,0),MATCH($E116,電力_高騰率!$B$4:$F$4,0)+3)+$L116/電力_高騰率!$D$23))</f>
        <v/>
      </c>
      <c r="N116" s="24" t="str">
        <f>IF($H116="","",IF($C116="諸油脂",0,$L116/電力_高騰率!$D$23))</f>
        <v/>
      </c>
      <c r="O116" s="24" t="str">
        <f t="shared" si="4"/>
        <v/>
      </c>
      <c r="P116" s="24"/>
    </row>
    <row r="117" spans="1:16" x14ac:dyDescent="0.45">
      <c r="A117" t="str">
        <f>IF(COUNTIF('使用不可　（諸油脂）'!$A:$A,$A116+1)+COUNTIF('コロナ交付金要綱　様式第３号（電力）'!$A:$A,$A116+1)=1,$A116+1,IF(MAX('使用不可　（諸油脂）'!$A:$A,'コロナ交付金要綱　様式第３号（電力）'!$A:$A)&gt;$A116,(INT(A116/100)+1)*100,""))</f>
        <v/>
      </c>
      <c r="B117" t="str">
        <f>IF($C117="","",IF(C117="諸油脂",IF(MOD($A117,100)=0,VLOOKUP($A117,'使用不可　（諸油脂）'!$A:$D,4),$B116),IF(MOD($A117,100)=0,VLOOKUP($A117,'コロナ交付金要綱　様式第３号（電力）'!$A:$D,4),$B116)))</f>
        <v/>
      </c>
      <c r="C117" t="str">
        <f>IF($A117="","",IF(COUNTIF('使用不可　（諸油脂）'!$A:$A,$A117)=1,"諸油脂",IF(COUNTIF('コロナ交付金要綱　様式第３号（電力）'!$A:$A,$A117)=1,"電力","")))</f>
        <v/>
      </c>
      <c r="D117" t="str">
        <f>IF(OR($A117="",IFERROR(MOD($A117,100),"")=0),"",IF($C117="諸油脂",VLOOKUP($A117,'使用不可　（諸油脂）'!$A:$C,3,FALSE),IF($C117="電力",VLOOKUP($A117,'コロナ交付金要綱　様式第３号（電力）'!$A:$C,3,FALSE),"")))</f>
        <v/>
      </c>
      <c r="E117" t="str">
        <f>IF(OR($C117="",IFERROR(MOD($A117,100)=0,TRUE)),"",IF($C117="諸油脂",VLOOKUP($A117,'使用不可　（諸油脂）'!$A:$F,6),VLOOKUP($A117,'コロナ交付金要綱　様式第３号（電力）'!$A:$F,6)))</f>
        <v/>
      </c>
      <c r="F117" t="str">
        <f>IF($D117="","",IF($B$7="既存",IF($C117="諸油脂",VLOOKUP(交付額!$A117,'使用不可　（諸油脂）'!$A:$B,2,FALSE),IF($C117="電力",VLOOKUP(交付額!$A117,'コロナ交付金要綱　様式第３号（電力）'!$A:$B,2,FALSE),"")),0))</f>
        <v/>
      </c>
      <c r="G117" s="59" t="str">
        <f t="shared" si="3"/>
        <v/>
      </c>
      <c r="H117" t="str">
        <f>IF($C117="","",IF(C117="諸油脂",IF(MOD($A117,100)=0,"",VLOOKUP($A117,'使用不可　（諸油脂）'!$A:$H,8)),IF(MOD($A117,100)=0,"",VLOOKUP($A117,'コロナ交付金要綱　様式第３号（電力）'!$A:$I,9))))</f>
        <v/>
      </c>
      <c r="I117" t="str" cm="1">
        <f t="array" ref="I117">IF(OR($C117&lt;&gt;"電力",IFERROR(MOD($A117,100)=0,TRUE)),"",INDEX('コロナ交付金要綱　様式第３号（電力）'!$A:$I,MATCH($A117,'コロナ交付金要綱　様式第３号（電力）'!$A:$A,0)+2,9))</f>
        <v/>
      </c>
      <c r="J117" t="str" cm="1">
        <f t="array" ref="J117">IF(OR($C117&lt;&gt;"電力",IFERROR(MOD($A117,100)=0,TRUE)),"",INDEX('コロナ交付金要綱　様式第３号（電力）'!$A:$I,MATCH($A117,'コロナ交付金要綱　様式第３号（電力）'!$A:$A,0)+3,9))</f>
        <v/>
      </c>
      <c r="K117" t="str" cm="1">
        <f t="array" ref="K117">IF(OR($C117&lt;&gt;"電力",IFERROR(MOD($A117,100)=0,TRUE)),"",INDEX('コロナ交付金要綱　様式第３号（電力）'!$A:$I,MATCH($A117,'コロナ交付金要綱　様式第３号（電力）'!$A:$A,0)+4,9))</f>
        <v/>
      </c>
      <c r="L117" t="str" cm="1">
        <f t="array" ref="L117">IF(OR($C117&lt;&gt;"電力",IFERROR(MOD($A117,100)=0,TRUE)),"",INDEX('コロナ交付金要綱　様式第３号（電力）'!$A:$I,MATCH($A117,'コロナ交付金要綱　様式第３号（電力）'!$A:$A,0)+5,9))</f>
        <v/>
      </c>
      <c r="M117" s="24" t="str" cm="1">
        <f t="array" ref="M117">IF($H117="","",IF($C117="諸油脂",$H117/INDEX(諸油脂_高騰率!$B$2:$F$12,MATCH($C$10,諸油脂_高騰率!$B$2:$B$12,0),MATCH($E117,諸油脂_高騰率!$B$3:$F$3,0)),$I117/INDEX(電力_高騰率!$B$3:$I$14,MATCH($B$10,電力_高騰率!$B$3:$B$14,0),MATCH($E117,電力_高騰率!$B$4:$F$4,0))+$J117/INDEX(電力_高騰率!$B$3:$I$14,MATCH($B$10,電力_高騰率!$B$3:$B$14,0),MATCH($E117,電力_高騰率!$B$4:$F$4,0)+3)+$K117/INDEX(電力_高騰率!$B$3:$I$14,MATCH($B$10,電力_高騰率!$B$3:$B$14,0),MATCH($E117,電力_高騰率!$B$4:$F$4,0)+3)+$L117/電力_高騰率!$D$23))</f>
        <v/>
      </c>
      <c r="N117" s="24" t="str">
        <f>IF($H117="","",IF($C117="諸油脂",0,$L117/電力_高騰率!$D$23))</f>
        <v/>
      </c>
      <c r="O117" s="24" t="str">
        <f t="shared" si="4"/>
        <v/>
      </c>
      <c r="P117" s="24"/>
    </row>
    <row r="118" spans="1:16" x14ac:dyDescent="0.45">
      <c r="A118" t="str">
        <f>IF(COUNTIF('使用不可　（諸油脂）'!$A:$A,$A117+1)+COUNTIF('コロナ交付金要綱　様式第３号（電力）'!$A:$A,$A117+1)=1,$A117+1,IF(MAX('使用不可　（諸油脂）'!$A:$A,'コロナ交付金要綱　様式第３号（電力）'!$A:$A)&gt;$A117,(INT(A117/100)+1)*100,""))</f>
        <v/>
      </c>
      <c r="B118" t="str">
        <f>IF($C118="","",IF(C118="諸油脂",IF(MOD($A118,100)=0,VLOOKUP($A118,'使用不可　（諸油脂）'!$A:$D,4),$B117),IF(MOD($A118,100)=0,VLOOKUP($A118,'コロナ交付金要綱　様式第３号（電力）'!$A:$D,4),$B117)))</f>
        <v/>
      </c>
      <c r="C118" t="str">
        <f>IF($A118="","",IF(COUNTIF('使用不可　（諸油脂）'!$A:$A,$A118)=1,"諸油脂",IF(COUNTIF('コロナ交付金要綱　様式第３号（電力）'!$A:$A,$A118)=1,"電力","")))</f>
        <v/>
      </c>
      <c r="D118" t="str">
        <f>IF(OR($A118="",IFERROR(MOD($A118,100),"")=0),"",IF($C118="諸油脂",VLOOKUP($A118,'使用不可　（諸油脂）'!$A:$C,3,FALSE),IF($C118="電力",VLOOKUP($A118,'コロナ交付金要綱　様式第３号（電力）'!$A:$C,3,FALSE),"")))</f>
        <v/>
      </c>
      <c r="E118" t="str">
        <f>IF(OR($C118="",IFERROR(MOD($A118,100)=0,TRUE)),"",IF($C118="諸油脂",VLOOKUP($A118,'使用不可　（諸油脂）'!$A:$F,6),VLOOKUP($A118,'コロナ交付金要綱　様式第３号（電力）'!$A:$F,6)))</f>
        <v/>
      </c>
      <c r="F118" t="str">
        <f>IF($D118="","",IF($B$7="既存",IF($C118="諸油脂",VLOOKUP(交付額!$A118,'使用不可　（諸油脂）'!$A:$B,2,FALSE),IF($C118="電力",VLOOKUP(交付額!$A118,'コロナ交付金要綱　様式第３号（電力）'!$A:$B,2,FALSE),"")),0))</f>
        <v/>
      </c>
      <c r="G118" s="59" t="str">
        <f t="shared" si="3"/>
        <v/>
      </c>
      <c r="H118" t="str">
        <f>IF($C118="","",IF(C118="諸油脂",IF(MOD($A118,100)=0,"",VLOOKUP($A118,'使用不可　（諸油脂）'!$A:$H,8)),IF(MOD($A118,100)=0,"",VLOOKUP($A118,'コロナ交付金要綱　様式第３号（電力）'!$A:$I,9))))</f>
        <v/>
      </c>
      <c r="I118" t="str" cm="1">
        <f t="array" ref="I118">IF(OR($C118&lt;&gt;"電力",IFERROR(MOD($A118,100)=0,TRUE)),"",INDEX('コロナ交付金要綱　様式第３号（電力）'!$A:$I,MATCH($A118,'コロナ交付金要綱　様式第３号（電力）'!$A:$A,0)+2,9))</f>
        <v/>
      </c>
      <c r="J118" t="str" cm="1">
        <f t="array" ref="J118">IF(OR($C118&lt;&gt;"電力",IFERROR(MOD($A118,100)=0,TRUE)),"",INDEX('コロナ交付金要綱　様式第３号（電力）'!$A:$I,MATCH($A118,'コロナ交付金要綱　様式第３号（電力）'!$A:$A,0)+3,9))</f>
        <v/>
      </c>
      <c r="K118" t="str" cm="1">
        <f t="array" ref="K118">IF(OR($C118&lt;&gt;"電力",IFERROR(MOD($A118,100)=0,TRUE)),"",INDEX('コロナ交付金要綱　様式第３号（電力）'!$A:$I,MATCH($A118,'コロナ交付金要綱　様式第３号（電力）'!$A:$A,0)+4,9))</f>
        <v/>
      </c>
      <c r="L118" t="str" cm="1">
        <f t="array" ref="L118">IF(OR($C118&lt;&gt;"電力",IFERROR(MOD($A118,100)=0,TRUE)),"",INDEX('コロナ交付金要綱　様式第３号（電力）'!$A:$I,MATCH($A118,'コロナ交付金要綱　様式第３号（電力）'!$A:$A,0)+5,9))</f>
        <v/>
      </c>
      <c r="M118" s="24" t="str" cm="1">
        <f t="array" ref="M118">IF($H118="","",IF($C118="諸油脂",$H118/INDEX(諸油脂_高騰率!$B$2:$F$12,MATCH($C$10,諸油脂_高騰率!$B$2:$B$12,0),MATCH($E118,諸油脂_高騰率!$B$3:$F$3,0)),$I118/INDEX(電力_高騰率!$B$3:$I$14,MATCH($B$10,電力_高騰率!$B$3:$B$14,0),MATCH($E118,電力_高騰率!$B$4:$F$4,0))+$J118/INDEX(電力_高騰率!$B$3:$I$14,MATCH($B$10,電力_高騰率!$B$3:$B$14,0),MATCH($E118,電力_高騰率!$B$4:$F$4,0)+3)+$K118/INDEX(電力_高騰率!$B$3:$I$14,MATCH($B$10,電力_高騰率!$B$3:$B$14,0),MATCH($E118,電力_高騰率!$B$4:$F$4,0)+3)+$L118/電力_高騰率!$D$23))</f>
        <v/>
      </c>
      <c r="N118" s="24" t="str">
        <f>IF($H118="","",IF($C118="諸油脂",0,$L118/電力_高騰率!$D$23))</f>
        <v/>
      </c>
      <c r="O118" s="24" t="str">
        <f t="shared" si="4"/>
        <v/>
      </c>
      <c r="P118" s="24"/>
    </row>
    <row r="119" spans="1:16" x14ac:dyDescent="0.45">
      <c r="A119" t="str">
        <f>IF(COUNTIF('使用不可　（諸油脂）'!$A:$A,$A118+1)+COUNTIF('コロナ交付金要綱　様式第３号（電力）'!$A:$A,$A118+1)=1,$A118+1,IF(MAX('使用不可　（諸油脂）'!$A:$A,'コロナ交付金要綱　様式第３号（電力）'!$A:$A)&gt;$A118,(INT(A118/100)+1)*100,""))</f>
        <v/>
      </c>
      <c r="B119" t="str">
        <f>IF($C119="","",IF(C119="諸油脂",IF(MOD($A119,100)=0,VLOOKUP($A119,'使用不可　（諸油脂）'!$A:$D,4),$B118),IF(MOD($A119,100)=0,VLOOKUP($A119,'コロナ交付金要綱　様式第３号（電力）'!$A:$D,4),$B118)))</f>
        <v/>
      </c>
      <c r="C119" t="str">
        <f>IF($A119="","",IF(COUNTIF('使用不可　（諸油脂）'!$A:$A,$A119)=1,"諸油脂",IF(COUNTIF('コロナ交付金要綱　様式第３号（電力）'!$A:$A,$A119)=1,"電力","")))</f>
        <v/>
      </c>
      <c r="D119" t="str">
        <f>IF(OR($A119="",IFERROR(MOD($A119,100),"")=0),"",IF($C119="諸油脂",VLOOKUP($A119,'使用不可　（諸油脂）'!$A:$C,3,FALSE),IF($C119="電力",VLOOKUP($A119,'コロナ交付金要綱　様式第３号（電力）'!$A:$C,3,FALSE),"")))</f>
        <v/>
      </c>
      <c r="E119" t="str">
        <f>IF(OR($C119="",IFERROR(MOD($A119,100)=0,TRUE)),"",IF($C119="諸油脂",VLOOKUP($A119,'使用不可　（諸油脂）'!$A:$F,6),VLOOKUP($A119,'コロナ交付金要綱　様式第３号（電力）'!$A:$F,6)))</f>
        <v/>
      </c>
      <c r="F119" t="str">
        <f>IF($D119="","",IF($B$7="既存",IF($C119="諸油脂",VLOOKUP(交付額!$A119,'使用不可　（諸油脂）'!$A:$B,2,FALSE),IF($C119="電力",VLOOKUP(交付額!$A119,'コロナ交付金要綱　様式第３号（電力）'!$A:$B,2,FALSE),"")),0))</f>
        <v/>
      </c>
      <c r="G119" s="59" t="str">
        <f t="shared" si="3"/>
        <v/>
      </c>
      <c r="H119" t="str">
        <f>IF($C119="","",IF(C119="諸油脂",IF(MOD($A119,100)=0,"",VLOOKUP($A119,'使用不可　（諸油脂）'!$A:$H,8)),IF(MOD($A119,100)=0,"",VLOOKUP($A119,'コロナ交付金要綱　様式第３号（電力）'!$A:$I,9))))</f>
        <v/>
      </c>
      <c r="I119" t="str" cm="1">
        <f t="array" ref="I119">IF(OR($C119&lt;&gt;"電力",IFERROR(MOD($A119,100)=0,TRUE)),"",INDEX('コロナ交付金要綱　様式第３号（電力）'!$A:$I,MATCH($A119,'コロナ交付金要綱　様式第３号（電力）'!$A:$A,0)+2,9))</f>
        <v/>
      </c>
      <c r="J119" t="str" cm="1">
        <f t="array" ref="J119">IF(OR($C119&lt;&gt;"電力",IFERROR(MOD($A119,100)=0,TRUE)),"",INDEX('コロナ交付金要綱　様式第３号（電力）'!$A:$I,MATCH($A119,'コロナ交付金要綱　様式第３号（電力）'!$A:$A,0)+3,9))</f>
        <v/>
      </c>
      <c r="K119" t="str" cm="1">
        <f t="array" ref="K119">IF(OR($C119&lt;&gt;"電力",IFERROR(MOD($A119,100)=0,TRUE)),"",INDEX('コロナ交付金要綱　様式第３号（電力）'!$A:$I,MATCH($A119,'コロナ交付金要綱　様式第３号（電力）'!$A:$A,0)+4,9))</f>
        <v/>
      </c>
      <c r="L119" t="str" cm="1">
        <f t="array" ref="L119">IF(OR($C119&lt;&gt;"電力",IFERROR(MOD($A119,100)=0,TRUE)),"",INDEX('コロナ交付金要綱　様式第３号（電力）'!$A:$I,MATCH($A119,'コロナ交付金要綱　様式第３号（電力）'!$A:$A,0)+5,9))</f>
        <v/>
      </c>
      <c r="M119" s="24" t="str" cm="1">
        <f t="array" ref="M119">IF($H119="","",IF($C119="諸油脂",$H119/INDEX(諸油脂_高騰率!$B$2:$F$12,MATCH($C$10,諸油脂_高騰率!$B$2:$B$12,0),MATCH($E119,諸油脂_高騰率!$B$3:$F$3,0)),$I119/INDEX(電力_高騰率!$B$3:$I$14,MATCH($B$10,電力_高騰率!$B$3:$B$14,0),MATCH($E119,電力_高騰率!$B$4:$F$4,0))+$J119/INDEX(電力_高騰率!$B$3:$I$14,MATCH($B$10,電力_高騰率!$B$3:$B$14,0),MATCH($E119,電力_高騰率!$B$4:$F$4,0)+3)+$K119/INDEX(電力_高騰率!$B$3:$I$14,MATCH($B$10,電力_高騰率!$B$3:$B$14,0),MATCH($E119,電力_高騰率!$B$4:$F$4,0)+3)+$L119/電力_高騰率!$D$23))</f>
        <v/>
      </c>
      <c r="N119" s="24" t="str">
        <f>IF($H119="","",IF($C119="諸油脂",0,$L119/電力_高騰率!$D$23))</f>
        <v/>
      </c>
      <c r="O119" s="24" t="str">
        <f t="shared" si="4"/>
        <v/>
      </c>
      <c r="P119" s="24"/>
    </row>
    <row r="120" spans="1:16" x14ac:dyDescent="0.45">
      <c r="A120" t="str">
        <f>IF(COUNTIF('使用不可　（諸油脂）'!$A:$A,$A119+1)+COUNTIF('コロナ交付金要綱　様式第３号（電力）'!$A:$A,$A119+1)=1,$A119+1,IF(MAX('使用不可　（諸油脂）'!$A:$A,'コロナ交付金要綱　様式第３号（電力）'!$A:$A)&gt;$A119,(INT(A119/100)+1)*100,""))</f>
        <v/>
      </c>
      <c r="B120" t="str">
        <f>IF($C120="","",IF(C120="諸油脂",IF(MOD($A120,100)=0,VLOOKUP($A120,'使用不可　（諸油脂）'!$A:$D,4),$B119),IF(MOD($A120,100)=0,VLOOKUP($A120,'コロナ交付金要綱　様式第３号（電力）'!$A:$D,4),$B119)))</f>
        <v/>
      </c>
      <c r="C120" t="str">
        <f>IF($A120="","",IF(COUNTIF('使用不可　（諸油脂）'!$A:$A,$A120)=1,"諸油脂",IF(COUNTIF('コロナ交付金要綱　様式第３号（電力）'!$A:$A,$A120)=1,"電力","")))</f>
        <v/>
      </c>
      <c r="D120" t="str">
        <f>IF(OR($A120="",IFERROR(MOD($A120,100),"")=0),"",IF($C120="諸油脂",VLOOKUP($A120,'使用不可　（諸油脂）'!$A:$C,3,FALSE),IF($C120="電力",VLOOKUP($A120,'コロナ交付金要綱　様式第３号（電力）'!$A:$C,3,FALSE),"")))</f>
        <v/>
      </c>
      <c r="E120" t="str">
        <f>IF(OR($C120="",IFERROR(MOD($A120,100)=0,TRUE)),"",IF($C120="諸油脂",VLOOKUP($A120,'使用不可　（諸油脂）'!$A:$F,6),VLOOKUP($A120,'コロナ交付金要綱　様式第３号（電力）'!$A:$F,6)))</f>
        <v/>
      </c>
      <c r="F120" t="str">
        <f>IF($D120="","",IF($B$7="既存",IF($C120="諸油脂",VLOOKUP(交付額!$A120,'使用不可　（諸油脂）'!$A:$B,2,FALSE),IF($C120="電力",VLOOKUP(交付額!$A120,'コロナ交付金要綱　様式第３号（電力）'!$A:$B,2,FALSE),"")),0))</f>
        <v/>
      </c>
      <c r="G120" s="59" t="str">
        <f t="shared" si="3"/>
        <v/>
      </c>
      <c r="H120" t="str">
        <f>IF($C120="","",IF(C120="諸油脂",IF(MOD($A120,100)=0,"",VLOOKUP($A120,'使用不可　（諸油脂）'!$A:$H,8)),IF(MOD($A120,100)=0,"",VLOOKUP($A120,'コロナ交付金要綱　様式第３号（電力）'!$A:$I,9))))</f>
        <v/>
      </c>
      <c r="I120" t="str" cm="1">
        <f t="array" ref="I120">IF(OR($C120&lt;&gt;"電力",IFERROR(MOD($A120,100)=0,TRUE)),"",INDEX('コロナ交付金要綱　様式第３号（電力）'!$A:$I,MATCH($A120,'コロナ交付金要綱　様式第３号（電力）'!$A:$A,0)+2,9))</f>
        <v/>
      </c>
      <c r="J120" t="str" cm="1">
        <f t="array" ref="J120">IF(OR($C120&lt;&gt;"電力",IFERROR(MOD($A120,100)=0,TRUE)),"",INDEX('コロナ交付金要綱　様式第３号（電力）'!$A:$I,MATCH($A120,'コロナ交付金要綱　様式第３号（電力）'!$A:$A,0)+3,9))</f>
        <v/>
      </c>
      <c r="K120" t="str" cm="1">
        <f t="array" ref="K120">IF(OR($C120&lt;&gt;"電力",IFERROR(MOD($A120,100)=0,TRUE)),"",INDEX('コロナ交付金要綱　様式第３号（電力）'!$A:$I,MATCH($A120,'コロナ交付金要綱　様式第３号（電力）'!$A:$A,0)+4,9))</f>
        <v/>
      </c>
      <c r="L120" t="str" cm="1">
        <f t="array" ref="L120">IF(OR($C120&lt;&gt;"電力",IFERROR(MOD($A120,100)=0,TRUE)),"",INDEX('コロナ交付金要綱　様式第３号（電力）'!$A:$I,MATCH($A120,'コロナ交付金要綱　様式第３号（電力）'!$A:$A,0)+5,9))</f>
        <v/>
      </c>
      <c r="M120" s="24" t="str" cm="1">
        <f t="array" ref="M120">IF($H120="","",IF($C120="諸油脂",$H120/INDEX(諸油脂_高騰率!$B$2:$F$12,MATCH($C$10,諸油脂_高騰率!$B$2:$B$12,0),MATCH($E120,諸油脂_高騰率!$B$3:$F$3,0)),$I120/INDEX(電力_高騰率!$B$3:$I$14,MATCH($B$10,電力_高騰率!$B$3:$B$14,0),MATCH($E120,電力_高騰率!$B$4:$F$4,0))+$J120/INDEX(電力_高騰率!$B$3:$I$14,MATCH($B$10,電力_高騰率!$B$3:$B$14,0),MATCH($E120,電力_高騰率!$B$4:$F$4,0)+3)+$K120/INDEX(電力_高騰率!$B$3:$I$14,MATCH($B$10,電力_高騰率!$B$3:$B$14,0),MATCH($E120,電力_高騰率!$B$4:$F$4,0)+3)+$L120/電力_高騰率!$D$23))</f>
        <v/>
      </c>
      <c r="N120" s="24" t="str">
        <f>IF($H120="","",IF($C120="諸油脂",0,$L120/電力_高騰率!$D$23))</f>
        <v/>
      </c>
      <c r="O120" s="24" t="str">
        <f t="shared" si="4"/>
        <v/>
      </c>
      <c r="P120" s="24"/>
    </row>
    <row r="121" spans="1:16" x14ac:dyDescent="0.45">
      <c r="A121" t="str">
        <f>IF(COUNTIF('使用不可　（諸油脂）'!$A:$A,$A120+1)+COUNTIF('コロナ交付金要綱　様式第３号（電力）'!$A:$A,$A120+1)=1,$A120+1,IF(MAX('使用不可　（諸油脂）'!$A:$A,'コロナ交付金要綱　様式第３号（電力）'!$A:$A)&gt;$A120,(INT(A120/100)+1)*100,""))</f>
        <v/>
      </c>
      <c r="B121" t="str">
        <f>IF($C121="","",IF(C121="諸油脂",IF(MOD($A121,100)=0,VLOOKUP($A121,'使用不可　（諸油脂）'!$A:$D,4),$B120),IF(MOD($A121,100)=0,VLOOKUP($A121,'コロナ交付金要綱　様式第３号（電力）'!$A:$D,4),$B120)))</f>
        <v/>
      </c>
      <c r="C121" t="str">
        <f>IF($A121="","",IF(COUNTIF('使用不可　（諸油脂）'!$A:$A,$A121)=1,"諸油脂",IF(COUNTIF('コロナ交付金要綱　様式第３号（電力）'!$A:$A,$A121)=1,"電力","")))</f>
        <v/>
      </c>
      <c r="D121" t="str">
        <f>IF(OR($A121="",IFERROR(MOD($A121,100),"")=0),"",IF($C121="諸油脂",VLOOKUP($A121,'使用不可　（諸油脂）'!$A:$C,3,FALSE),IF($C121="電力",VLOOKUP($A121,'コロナ交付金要綱　様式第３号（電力）'!$A:$C,3,FALSE),"")))</f>
        <v/>
      </c>
      <c r="E121" t="str">
        <f>IF(OR($C121="",IFERROR(MOD($A121,100)=0,TRUE)),"",IF($C121="諸油脂",VLOOKUP($A121,'使用不可　（諸油脂）'!$A:$F,6),VLOOKUP($A121,'コロナ交付金要綱　様式第３号（電力）'!$A:$F,6)))</f>
        <v/>
      </c>
      <c r="F121" t="str">
        <f>IF($D121="","",IF($B$7="既存",IF($C121="諸油脂",VLOOKUP(交付額!$A121,'使用不可　（諸油脂）'!$A:$B,2,FALSE),IF($C121="電力",VLOOKUP(交付額!$A121,'コロナ交付金要綱　様式第３号（電力）'!$A:$B,2,FALSE),"")),0))</f>
        <v/>
      </c>
      <c r="G121" s="59" t="str">
        <f t="shared" si="3"/>
        <v/>
      </c>
      <c r="H121" t="str">
        <f>IF($C121="","",IF(C121="諸油脂",IF(MOD($A121,100)=0,"",VLOOKUP($A121,'使用不可　（諸油脂）'!$A:$H,8)),IF(MOD($A121,100)=0,"",VLOOKUP($A121,'コロナ交付金要綱　様式第３号（電力）'!$A:$I,9))))</f>
        <v/>
      </c>
      <c r="I121" t="str" cm="1">
        <f t="array" ref="I121">IF(OR($C121&lt;&gt;"電力",IFERROR(MOD($A121,100)=0,TRUE)),"",INDEX('コロナ交付金要綱　様式第３号（電力）'!$A:$I,MATCH($A121,'コロナ交付金要綱　様式第３号（電力）'!$A:$A,0)+2,9))</f>
        <v/>
      </c>
      <c r="J121" t="str" cm="1">
        <f t="array" ref="J121">IF(OR($C121&lt;&gt;"電力",IFERROR(MOD($A121,100)=0,TRUE)),"",INDEX('コロナ交付金要綱　様式第３号（電力）'!$A:$I,MATCH($A121,'コロナ交付金要綱　様式第３号（電力）'!$A:$A,0)+3,9))</f>
        <v/>
      </c>
      <c r="K121" t="str" cm="1">
        <f t="array" ref="K121">IF(OR($C121&lt;&gt;"電力",IFERROR(MOD($A121,100)=0,TRUE)),"",INDEX('コロナ交付金要綱　様式第３号（電力）'!$A:$I,MATCH($A121,'コロナ交付金要綱　様式第３号（電力）'!$A:$A,0)+4,9))</f>
        <v/>
      </c>
      <c r="L121" t="str" cm="1">
        <f t="array" ref="L121">IF(OR($C121&lt;&gt;"電力",IFERROR(MOD($A121,100)=0,TRUE)),"",INDEX('コロナ交付金要綱　様式第３号（電力）'!$A:$I,MATCH($A121,'コロナ交付金要綱　様式第３号（電力）'!$A:$A,0)+5,9))</f>
        <v/>
      </c>
      <c r="M121" s="24" t="str" cm="1">
        <f t="array" ref="M121">IF($H121="","",IF($C121="諸油脂",$H121/INDEX(諸油脂_高騰率!$B$2:$F$12,MATCH($C$10,諸油脂_高騰率!$B$2:$B$12,0),MATCH($E121,諸油脂_高騰率!$B$3:$F$3,0)),$I121/INDEX(電力_高騰率!$B$3:$I$14,MATCH($B$10,電力_高騰率!$B$3:$B$14,0),MATCH($E121,電力_高騰率!$B$4:$F$4,0))+$J121/INDEX(電力_高騰率!$B$3:$I$14,MATCH($B$10,電力_高騰率!$B$3:$B$14,0),MATCH($E121,電力_高騰率!$B$4:$F$4,0)+3)+$K121/INDEX(電力_高騰率!$B$3:$I$14,MATCH($B$10,電力_高騰率!$B$3:$B$14,0),MATCH($E121,電力_高騰率!$B$4:$F$4,0)+3)+$L121/電力_高騰率!$D$23))</f>
        <v/>
      </c>
      <c r="N121" s="24" t="str">
        <f>IF($H121="","",IF($C121="諸油脂",0,$L121/電力_高騰率!$D$23))</f>
        <v/>
      </c>
      <c r="O121" s="24" t="str">
        <f t="shared" si="4"/>
        <v/>
      </c>
      <c r="P121" s="24"/>
    </row>
    <row r="122" spans="1:16" x14ac:dyDescent="0.45">
      <c r="A122" t="str">
        <f>IF(COUNTIF('使用不可　（諸油脂）'!$A:$A,$A121+1)+COUNTIF('コロナ交付金要綱　様式第３号（電力）'!$A:$A,$A121+1)=1,$A121+1,IF(MAX('使用不可　（諸油脂）'!$A:$A,'コロナ交付金要綱　様式第３号（電力）'!$A:$A)&gt;$A121,(INT(A121/100)+1)*100,""))</f>
        <v/>
      </c>
      <c r="B122" t="str">
        <f>IF($C122="","",IF(C122="諸油脂",IF(MOD($A122,100)=0,VLOOKUP($A122,'使用不可　（諸油脂）'!$A:$D,4),$B121),IF(MOD($A122,100)=0,VLOOKUP($A122,'コロナ交付金要綱　様式第３号（電力）'!$A:$D,4),$B121)))</f>
        <v/>
      </c>
      <c r="C122" t="str">
        <f>IF($A122="","",IF(COUNTIF('使用不可　（諸油脂）'!$A:$A,$A122)=1,"諸油脂",IF(COUNTIF('コロナ交付金要綱　様式第３号（電力）'!$A:$A,$A122)=1,"電力","")))</f>
        <v/>
      </c>
      <c r="D122" t="str">
        <f>IF(OR($A122="",IFERROR(MOD($A122,100),"")=0),"",IF($C122="諸油脂",VLOOKUP($A122,'使用不可　（諸油脂）'!$A:$C,3,FALSE),IF($C122="電力",VLOOKUP($A122,'コロナ交付金要綱　様式第３号（電力）'!$A:$C,3,FALSE),"")))</f>
        <v/>
      </c>
      <c r="E122" t="str">
        <f>IF(OR($C122="",IFERROR(MOD($A122,100)=0,TRUE)),"",IF($C122="諸油脂",VLOOKUP($A122,'使用不可　（諸油脂）'!$A:$F,6),VLOOKUP($A122,'コロナ交付金要綱　様式第３号（電力）'!$A:$F,6)))</f>
        <v/>
      </c>
      <c r="F122" t="str">
        <f>IF($D122="","",IF($B$7="既存",IF($C122="諸油脂",VLOOKUP(交付額!$A122,'使用不可　（諸油脂）'!$A:$B,2,FALSE),IF($C122="電力",VLOOKUP(交付額!$A122,'コロナ交付金要綱　様式第３号（電力）'!$A:$B,2,FALSE),"")),0))</f>
        <v/>
      </c>
      <c r="G122" s="59" t="str">
        <f t="shared" si="3"/>
        <v/>
      </c>
      <c r="H122" t="str">
        <f>IF($C122="","",IF(C122="諸油脂",IF(MOD($A122,100)=0,"",VLOOKUP($A122,'使用不可　（諸油脂）'!$A:$H,8)),IF(MOD($A122,100)=0,"",VLOOKUP($A122,'コロナ交付金要綱　様式第３号（電力）'!$A:$I,9))))</f>
        <v/>
      </c>
      <c r="I122" t="str" cm="1">
        <f t="array" ref="I122">IF(OR($C122&lt;&gt;"電力",IFERROR(MOD($A122,100)=0,TRUE)),"",INDEX('コロナ交付金要綱　様式第３号（電力）'!$A:$I,MATCH($A122,'コロナ交付金要綱　様式第３号（電力）'!$A:$A,0)+2,9))</f>
        <v/>
      </c>
      <c r="J122" t="str" cm="1">
        <f t="array" ref="J122">IF(OR($C122&lt;&gt;"電力",IFERROR(MOD($A122,100)=0,TRUE)),"",INDEX('コロナ交付金要綱　様式第３号（電力）'!$A:$I,MATCH($A122,'コロナ交付金要綱　様式第３号（電力）'!$A:$A,0)+3,9))</f>
        <v/>
      </c>
      <c r="K122" t="str" cm="1">
        <f t="array" ref="K122">IF(OR($C122&lt;&gt;"電力",IFERROR(MOD($A122,100)=0,TRUE)),"",INDEX('コロナ交付金要綱　様式第３号（電力）'!$A:$I,MATCH($A122,'コロナ交付金要綱　様式第３号（電力）'!$A:$A,0)+4,9))</f>
        <v/>
      </c>
      <c r="L122" t="str" cm="1">
        <f t="array" ref="L122">IF(OR($C122&lt;&gt;"電力",IFERROR(MOD($A122,100)=0,TRUE)),"",INDEX('コロナ交付金要綱　様式第３号（電力）'!$A:$I,MATCH($A122,'コロナ交付金要綱　様式第３号（電力）'!$A:$A,0)+5,9))</f>
        <v/>
      </c>
      <c r="M122" s="24" t="str" cm="1">
        <f t="array" ref="M122">IF($H122="","",IF($C122="諸油脂",$H122/INDEX(諸油脂_高騰率!$B$2:$F$12,MATCH($C$10,諸油脂_高騰率!$B$2:$B$12,0),MATCH($E122,諸油脂_高騰率!$B$3:$F$3,0)),$I122/INDEX(電力_高騰率!$B$3:$I$14,MATCH($B$10,電力_高騰率!$B$3:$B$14,0),MATCH($E122,電力_高騰率!$B$4:$F$4,0))+$J122/INDEX(電力_高騰率!$B$3:$I$14,MATCH($B$10,電力_高騰率!$B$3:$B$14,0),MATCH($E122,電力_高騰率!$B$4:$F$4,0)+3)+$K122/INDEX(電力_高騰率!$B$3:$I$14,MATCH($B$10,電力_高騰率!$B$3:$B$14,0),MATCH($E122,電力_高騰率!$B$4:$F$4,0)+3)+$L122/電力_高騰率!$D$23))</f>
        <v/>
      </c>
      <c r="N122" s="24" t="str">
        <f>IF($H122="","",IF($C122="諸油脂",0,$L122/電力_高騰率!$D$23))</f>
        <v/>
      </c>
      <c r="O122" s="24" t="str">
        <f t="shared" si="4"/>
        <v/>
      </c>
      <c r="P122" s="24"/>
    </row>
    <row r="123" spans="1:16" x14ac:dyDescent="0.45">
      <c r="A123" t="str">
        <f>IF(COUNTIF('使用不可　（諸油脂）'!$A:$A,$A122+1)+COUNTIF('コロナ交付金要綱　様式第３号（電力）'!$A:$A,$A122+1)=1,$A122+1,IF(MAX('使用不可　（諸油脂）'!$A:$A,'コロナ交付金要綱　様式第３号（電力）'!$A:$A)&gt;$A122,(INT(A122/100)+1)*100,""))</f>
        <v/>
      </c>
      <c r="B123" t="str">
        <f>IF($C123="","",IF(C123="諸油脂",IF(MOD($A123,100)=0,VLOOKUP($A123,'使用不可　（諸油脂）'!$A:$D,4),$B122),IF(MOD($A123,100)=0,VLOOKUP($A123,'コロナ交付金要綱　様式第３号（電力）'!$A:$D,4),$B122)))</f>
        <v/>
      </c>
      <c r="C123" t="str">
        <f>IF($A123="","",IF(COUNTIF('使用不可　（諸油脂）'!$A:$A,$A123)=1,"諸油脂",IF(COUNTIF('コロナ交付金要綱　様式第３号（電力）'!$A:$A,$A123)=1,"電力","")))</f>
        <v/>
      </c>
      <c r="D123" t="str">
        <f>IF(OR($A123="",IFERROR(MOD($A123,100),"")=0),"",IF($C123="諸油脂",VLOOKUP($A123,'使用不可　（諸油脂）'!$A:$C,3,FALSE),IF($C123="電力",VLOOKUP($A123,'コロナ交付金要綱　様式第３号（電力）'!$A:$C,3,FALSE),"")))</f>
        <v/>
      </c>
      <c r="E123" t="str">
        <f>IF(OR($C123="",IFERROR(MOD($A123,100)=0,TRUE)),"",IF($C123="諸油脂",VLOOKUP($A123,'使用不可　（諸油脂）'!$A:$F,6),VLOOKUP($A123,'コロナ交付金要綱　様式第３号（電力）'!$A:$F,6)))</f>
        <v/>
      </c>
      <c r="F123" t="str">
        <f>IF($D123="","",IF($B$7="既存",IF($C123="諸油脂",VLOOKUP(交付額!$A123,'使用不可　（諸油脂）'!$A:$B,2,FALSE),IF($C123="電力",VLOOKUP(交付額!$A123,'コロナ交付金要綱　様式第３号（電力）'!$A:$B,2,FALSE),"")),0))</f>
        <v/>
      </c>
      <c r="G123" s="59" t="str">
        <f t="shared" si="3"/>
        <v/>
      </c>
      <c r="H123" t="str">
        <f>IF($C123="","",IF(C123="諸油脂",IF(MOD($A123,100)=0,"",VLOOKUP($A123,'使用不可　（諸油脂）'!$A:$H,8)),IF(MOD($A123,100)=0,"",VLOOKUP($A123,'コロナ交付金要綱　様式第３号（電力）'!$A:$I,9))))</f>
        <v/>
      </c>
      <c r="I123" t="str" cm="1">
        <f t="array" ref="I123">IF(OR($C123&lt;&gt;"電力",IFERROR(MOD($A123,100)=0,TRUE)),"",INDEX('コロナ交付金要綱　様式第３号（電力）'!$A:$I,MATCH($A123,'コロナ交付金要綱　様式第３号（電力）'!$A:$A,0)+2,9))</f>
        <v/>
      </c>
      <c r="J123" t="str" cm="1">
        <f t="array" ref="J123">IF(OR($C123&lt;&gt;"電力",IFERROR(MOD($A123,100)=0,TRUE)),"",INDEX('コロナ交付金要綱　様式第３号（電力）'!$A:$I,MATCH($A123,'コロナ交付金要綱　様式第３号（電力）'!$A:$A,0)+3,9))</f>
        <v/>
      </c>
      <c r="K123" t="str" cm="1">
        <f t="array" ref="K123">IF(OR($C123&lt;&gt;"電力",IFERROR(MOD($A123,100)=0,TRUE)),"",INDEX('コロナ交付金要綱　様式第３号（電力）'!$A:$I,MATCH($A123,'コロナ交付金要綱　様式第３号（電力）'!$A:$A,0)+4,9))</f>
        <v/>
      </c>
      <c r="L123" t="str" cm="1">
        <f t="array" ref="L123">IF(OR($C123&lt;&gt;"電力",IFERROR(MOD($A123,100)=0,TRUE)),"",INDEX('コロナ交付金要綱　様式第３号（電力）'!$A:$I,MATCH($A123,'コロナ交付金要綱　様式第３号（電力）'!$A:$A,0)+5,9))</f>
        <v/>
      </c>
      <c r="M123" s="24" t="str" cm="1">
        <f t="array" ref="M123">IF($H123="","",IF($C123="諸油脂",$H123/INDEX(諸油脂_高騰率!$B$2:$F$12,MATCH($C$10,諸油脂_高騰率!$B$2:$B$12,0),MATCH($E123,諸油脂_高騰率!$B$3:$F$3,0)),$I123/INDEX(電力_高騰率!$B$3:$I$14,MATCH($B$10,電力_高騰率!$B$3:$B$14,0),MATCH($E123,電力_高騰率!$B$4:$F$4,0))+$J123/INDEX(電力_高騰率!$B$3:$I$14,MATCH($B$10,電力_高騰率!$B$3:$B$14,0),MATCH($E123,電力_高騰率!$B$4:$F$4,0)+3)+$K123/INDEX(電力_高騰率!$B$3:$I$14,MATCH($B$10,電力_高騰率!$B$3:$B$14,0),MATCH($E123,電力_高騰率!$B$4:$F$4,0)+3)+$L123/電力_高騰率!$D$23))</f>
        <v/>
      </c>
      <c r="N123" s="24" t="str">
        <f>IF($H123="","",IF($C123="諸油脂",0,$L123/電力_高騰率!$D$23))</f>
        <v/>
      </c>
      <c r="O123" s="24" t="str">
        <f t="shared" si="4"/>
        <v/>
      </c>
      <c r="P123" s="24"/>
    </row>
    <row r="124" spans="1:16" x14ac:dyDescent="0.45">
      <c r="A124" t="str">
        <f>IF(COUNTIF('使用不可　（諸油脂）'!$A:$A,$A123+1)+COUNTIF('コロナ交付金要綱　様式第３号（電力）'!$A:$A,$A123+1)=1,$A123+1,IF(MAX('使用不可　（諸油脂）'!$A:$A,'コロナ交付金要綱　様式第３号（電力）'!$A:$A)&gt;$A123,(INT(A123/100)+1)*100,""))</f>
        <v/>
      </c>
      <c r="B124" t="str">
        <f>IF($C124="","",IF(C124="諸油脂",IF(MOD($A124,100)=0,VLOOKUP($A124,'使用不可　（諸油脂）'!$A:$D,4),$B123),IF(MOD($A124,100)=0,VLOOKUP($A124,'コロナ交付金要綱　様式第３号（電力）'!$A:$D,4),$B123)))</f>
        <v/>
      </c>
      <c r="C124" t="str">
        <f>IF($A124="","",IF(COUNTIF('使用不可　（諸油脂）'!$A:$A,$A124)=1,"諸油脂",IF(COUNTIF('コロナ交付金要綱　様式第３号（電力）'!$A:$A,$A124)=1,"電力","")))</f>
        <v/>
      </c>
      <c r="D124" t="str">
        <f>IF(OR($A124="",IFERROR(MOD($A124,100),"")=0),"",IF($C124="諸油脂",VLOOKUP($A124,'使用不可　（諸油脂）'!$A:$C,3,FALSE),IF($C124="電力",VLOOKUP($A124,'コロナ交付金要綱　様式第３号（電力）'!$A:$C,3,FALSE),"")))</f>
        <v/>
      </c>
      <c r="E124" t="str">
        <f>IF(OR($C124="",IFERROR(MOD($A124,100)=0,TRUE)),"",IF($C124="諸油脂",VLOOKUP($A124,'使用不可　（諸油脂）'!$A:$F,6),VLOOKUP($A124,'コロナ交付金要綱　様式第３号（電力）'!$A:$F,6)))</f>
        <v/>
      </c>
      <c r="F124" t="str">
        <f>IF($D124="","",IF($B$7="既存",IF($C124="諸油脂",VLOOKUP(交付額!$A124,'使用不可　（諸油脂）'!$A:$B,2,FALSE),IF($C124="電力",VLOOKUP(交付額!$A124,'コロナ交付金要綱　様式第３号（電力）'!$A:$B,2,FALSE),"")),0))</f>
        <v/>
      </c>
      <c r="G124" s="59" t="str">
        <f t="shared" si="3"/>
        <v/>
      </c>
      <c r="H124" t="str">
        <f>IF($C124="","",IF(C124="諸油脂",IF(MOD($A124,100)=0,"",VLOOKUP($A124,'使用不可　（諸油脂）'!$A:$H,8)),IF(MOD($A124,100)=0,"",VLOOKUP($A124,'コロナ交付金要綱　様式第３号（電力）'!$A:$I,9))))</f>
        <v/>
      </c>
      <c r="I124" t="str" cm="1">
        <f t="array" ref="I124">IF(OR($C124&lt;&gt;"電力",IFERROR(MOD($A124,100)=0,TRUE)),"",INDEX('コロナ交付金要綱　様式第３号（電力）'!$A:$I,MATCH($A124,'コロナ交付金要綱　様式第３号（電力）'!$A:$A,0)+2,9))</f>
        <v/>
      </c>
      <c r="J124" t="str" cm="1">
        <f t="array" ref="J124">IF(OR($C124&lt;&gt;"電力",IFERROR(MOD($A124,100)=0,TRUE)),"",INDEX('コロナ交付金要綱　様式第３号（電力）'!$A:$I,MATCH($A124,'コロナ交付金要綱　様式第３号（電力）'!$A:$A,0)+3,9))</f>
        <v/>
      </c>
      <c r="K124" t="str" cm="1">
        <f t="array" ref="K124">IF(OR($C124&lt;&gt;"電力",IFERROR(MOD($A124,100)=0,TRUE)),"",INDEX('コロナ交付金要綱　様式第３号（電力）'!$A:$I,MATCH($A124,'コロナ交付金要綱　様式第３号（電力）'!$A:$A,0)+4,9))</f>
        <v/>
      </c>
      <c r="L124" t="str" cm="1">
        <f t="array" ref="L124">IF(OR($C124&lt;&gt;"電力",IFERROR(MOD($A124,100)=0,TRUE)),"",INDEX('コロナ交付金要綱　様式第３号（電力）'!$A:$I,MATCH($A124,'コロナ交付金要綱　様式第３号（電力）'!$A:$A,0)+5,9))</f>
        <v/>
      </c>
      <c r="M124" s="24" t="str" cm="1">
        <f t="array" ref="M124">IF($H124="","",IF($C124="諸油脂",$H124/INDEX(諸油脂_高騰率!$B$2:$F$12,MATCH($C$10,諸油脂_高騰率!$B$2:$B$12,0),MATCH($E124,諸油脂_高騰率!$B$3:$F$3,0)),$I124/INDEX(電力_高騰率!$B$3:$I$14,MATCH($B$10,電力_高騰率!$B$3:$B$14,0),MATCH($E124,電力_高騰率!$B$4:$F$4,0))+$J124/INDEX(電力_高騰率!$B$3:$I$14,MATCH($B$10,電力_高騰率!$B$3:$B$14,0),MATCH($E124,電力_高騰率!$B$4:$F$4,0)+3)+$K124/INDEX(電力_高騰率!$B$3:$I$14,MATCH($B$10,電力_高騰率!$B$3:$B$14,0),MATCH($E124,電力_高騰率!$B$4:$F$4,0)+3)+$L124/電力_高騰率!$D$23))</f>
        <v/>
      </c>
      <c r="N124" s="24" t="str">
        <f>IF($H124="","",IF($C124="諸油脂",0,$L124/電力_高騰率!$D$23))</f>
        <v/>
      </c>
      <c r="O124" s="24" t="str">
        <f t="shared" si="4"/>
        <v/>
      </c>
      <c r="P124" s="24"/>
    </row>
    <row r="125" spans="1:16" x14ac:dyDescent="0.45">
      <c r="A125" t="str">
        <f>IF(COUNTIF('使用不可　（諸油脂）'!$A:$A,$A124+1)+COUNTIF('コロナ交付金要綱　様式第３号（電力）'!$A:$A,$A124+1)=1,$A124+1,IF(MAX('使用不可　（諸油脂）'!$A:$A,'コロナ交付金要綱　様式第３号（電力）'!$A:$A)&gt;$A124,(INT(A124/100)+1)*100,""))</f>
        <v/>
      </c>
      <c r="B125" t="str">
        <f>IF($C125="","",IF(C125="諸油脂",IF(MOD($A125,100)=0,VLOOKUP($A125,'使用不可　（諸油脂）'!$A:$D,4),$B124),IF(MOD($A125,100)=0,VLOOKUP($A125,'コロナ交付金要綱　様式第３号（電力）'!$A:$D,4),$B124)))</f>
        <v/>
      </c>
      <c r="C125" t="str">
        <f>IF($A125="","",IF(COUNTIF('使用不可　（諸油脂）'!$A:$A,$A125)=1,"諸油脂",IF(COUNTIF('コロナ交付金要綱　様式第３号（電力）'!$A:$A,$A125)=1,"電力","")))</f>
        <v/>
      </c>
      <c r="D125" t="str">
        <f>IF(OR($A125="",IFERROR(MOD($A125,100),"")=0),"",IF($C125="諸油脂",VLOOKUP($A125,'使用不可　（諸油脂）'!$A:$C,3,FALSE),IF($C125="電力",VLOOKUP($A125,'コロナ交付金要綱　様式第３号（電力）'!$A:$C,3,FALSE),"")))</f>
        <v/>
      </c>
      <c r="E125" t="str">
        <f>IF(OR($C125="",IFERROR(MOD($A125,100)=0,TRUE)),"",IF($C125="諸油脂",VLOOKUP($A125,'使用不可　（諸油脂）'!$A:$F,6),VLOOKUP($A125,'コロナ交付金要綱　様式第３号（電力）'!$A:$F,6)))</f>
        <v/>
      </c>
      <c r="F125" t="str">
        <f>IF($D125="","",IF($B$7="既存",IF($C125="諸油脂",VLOOKUP(交付額!$A125,'使用不可　（諸油脂）'!$A:$B,2,FALSE),IF($C125="電力",VLOOKUP(交付額!$A125,'コロナ交付金要綱　様式第３号（電力）'!$A:$B,2,FALSE),"")),0))</f>
        <v/>
      </c>
      <c r="G125" s="59" t="str">
        <f t="shared" si="3"/>
        <v/>
      </c>
      <c r="H125" t="str">
        <f>IF($C125="","",IF(C125="諸油脂",IF(MOD($A125,100)=0,"",VLOOKUP($A125,'使用不可　（諸油脂）'!$A:$H,8)),IF(MOD($A125,100)=0,"",VLOOKUP($A125,'コロナ交付金要綱　様式第３号（電力）'!$A:$I,9))))</f>
        <v/>
      </c>
      <c r="I125" t="str" cm="1">
        <f t="array" ref="I125">IF(OR($C125&lt;&gt;"電力",IFERROR(MOD($A125,100)=0,TRUE)),"",INDEX('コロナ交付金要綱　様式第３号（電力）'!$A:$I,MATCH($A125,'コロナ交付金要綱　様式第３号（電力）'!$A:$A,0)+2,9))</f>
        <v/>
      </c>
      <c r="J125" t="str" cm="1">
        <f t="array" ref="J125">IF(OR($C125&lt;&gt;"電力",IFERROR(MOD($A125,100)=0,TRUE)),"",INDEX('コロナ交付金要綱　様式第３号（電力）'!$A:$I,MATCH($A125,'コロナ交付金要綱　様式第３号（電力）'!$A:$A,0)+3,9))</f>
        <v/>
      </c>
      <c r="K125" t="str" cm="1">
        <f t="array" ref="K125">IF(OR($C125&lt;&gt;"電力",IFERROR(MOD($A125,100)=0,TRUE)),"",INDEX('コロナ交付金要綱　様式第３号（電力）'!$A:$I,MATCH($A125,'コロナ交付金要綱　様式第３号（電力）'!$A:$A,0)+4,9))</f>
        <v/>
      </c>
      <c r="L125" t="str" cm="1">
        <f t="array" ref="L125">IF(OR($C125&lt;&gt;"電力",IFERROR(MOD($A125,100)=0,TRUE)),"",INDEX('コロナ交付金要綱　様式第３号（電力）'!$A:$I,MATCH($A125,'コロナ交付金要綱　様式第３号（電力）'!$A:$A,0)+5,9))</f>
        <v/>
      </c>
      <c r="M125" s="24" t="str" cm="1">
        <f t="array" ref="M125">IF($H125="","",IF($C125="諸油脂",$H125/INDEX(諸油脂_高騰率!$B$2:$F$12,MATCH($C$10,諸油脂_高騰率!$B$2:$B$12,0),MATCH($E125,諸油脂_高騰率!$B$3:$F$3,0)),$I125/INDEX(電力_高騰率!$B$3:$I$14,MATCH($B$10,電力_高騰率!$B$3:$B$14,0),MATCH($E125,電力_高騰率!$B$4:$F$4,0))+$J125/INDEX(電力_高騰率!$B$3:$I$14,MATCH($B$10,電力_高騰率!$B$3:$B$14,0),MATCH($E125,電力_高騰率!$B$4:$F$4,0)+3)+$K125/INDEX(電力_高騰率!$B$3:$I$14,MATCH($B$10,電力_高騰率!$B$3:$B$14,0),MATCH($E125,電力_高騰率!$B$4:$F$4,0)+3)+$L125/電力_高騰率!$D$23))</f>
        <v/>
      </c>
      <c r="N125" s="24" t="str">
        <f>IF($H125="","",IF($C125="諸油脂",0,$L125/電力_高騰率!$D$23))</f>
        <v/>
      </c>
      <c r="O125" s="24" t="str">
        <f t="shared" si="4"/>
        <v/>
      </c>
      <c r="P125" s="24"/>
    </row>
    <row r="126" spans="1:16" x14ac:dyDescent="0.45">
      <c r="A126" t="str">
        <f>IF(COUNTIF('使用不可　（諸油脂）'!$A:$A,$A125+1)+COUNTIF('コロナ交付金要綱　様式第３号（電力）'!$A:$A,$A125+1)=1,$A125+1,IF(MAX('使用不可　（諸油脂）'!$A:$A,'コロナ交付金要綱　様式第３号（電力）'!$A:$A)&gt;$A125,(INT(A125/100)+1)*100,""))</f>
        <v/>
      </c>
      <c r="B126" t="str">
        <f>IF($C126="","",IF(C126="諸油脂",IF(MOD($A126,100)=0,VLOOKUP($A126,'使用不可　（諸油脂）'!$A:$D,4),$B125),IF(MOD($A126,100)=0,VLOOKUP($A126,'コロナ交付金要綱　様式第３号（電力）'!$A:$D,4),$B125)))</f>
        <v/>
      </c>
      <c r="C126" t="str">
        <f>IF($A126="","",IF(COUNTIF('使用不可　（諸油脂）'!$A:$A,$A126)=1,"諸油脂",IF(COUNTIF('コロナ交付金要綱　様式第３号（電力）'!$A:$A,$A126)=1,"電力","")))</f>
        <v/>
      </c>
      <c r="D126" t="str">
        <f>IF(OR($A126="",IFERROR(MOD($A126,100),"")=0),"",IF($C126="諸油脂",VLOOKUP($A126,'使用不可　（諸油脂）'!$A:$C,3,FALSE),IF($C126="電力",VLOOKUP($A126,'コロナ交付金要綱　様式第３号（電力）'!$A:$C,3,FALSE),"")))</f>
        <v/>
      </c>
      <c r="E126" t="str">
        <f>IF(OR($C126="",IFERROR(MOD($A126,100)=0,TRUE)),"",IF($C126="諸油脂",VLOOKUP($A126,'使用不可　（諸油脂）'!$A:$F,6),VLOOKUP($A126,'コロナ交付金要綱　様式第３号（電力）'!$A:$F,6)))</f>
        <v/>
      </c>
      <c r="F126" t="str">
        <f>IF($D126="","",IF($B$7="既存",IF($C126="諸油脂",VLOOKUP(交付額!$A126,'使用不可　（諸油脂）'!$A:$B,2,FALSE),IF($C126="電力",VLOOKUP(交付額!$A126,'コロナ交付金要綱　様式第３号（電力）'!$A:$B,2,FALSE),"")),0))</f>
        <v/>
      </c>
      <c r="G126" s="59" t="str">
        <f t="shared" si="3"/>
        <v/>
      </c>
      <c r="H126" t="str">
        <f>IF($C126="","",IF(C126="諸油脂",IF(MOD($A126,100)=0,"",VLOOKUP($A126,'使用不可　（諸油脂）'!$A:$H,8)),IF(MOD($A126,100)=0,"",VLOOKUP($A126,'コロナ交付金要綱　様式第３号（電力）'!$A:$I,9))))</f>
        <v/>
      </c>
      <c r="I126" t="str" cm="1">
        <f t="array" ref="I126">IF(OR($C126&lt;&gt;"電力",IFERROR(MOD($A126,100)=0,TRUE)),"",INDEX('コロナ交付金要綱　様式第３号（電力）'!$A:$I,MATCH($A126,'コロナ交付金要綱　様式第３号（電力）'!$A:$A,0)+2,9))</f>
        <v/>
      </c>
      <c r="J126" t="str" cm="1">
        <f t="array" ref="J126">IF(OR($C126&lt;&gt;"電力",IFERROR(MOD($A126,100)=0,TRUE)),"",INDEX('コロナ交付金要綱　様式第３号（電力）'!$A:$I,MATCH($A126,'コロナ交付金要綱　様式第３号（電力）'!$A:$A,0)+3,9))</f>
        <v/>
      </c>
      <c r="K126" t="str" cm="1">
        <f t="array" ref="K126">IF(OR($C126&lt;&gt;"電力",IFERROR(MOD($A126,100)=0,TRUE)),"",INDEX('コロナ交付金要綱　様式第３号（電力）'!$A:$I,MATCH($A126,'コロナ交付金要綱　様式第３号（電力）'!$A:$A,0)+4,9))</f>
        <v/>
      </c>
      <c r="L126" t="str" cm="1">
        <f t="array" ref="L126">IF(OR($C126&lt;&gt;"電力",IFERROR(MOD($A126,100)=0,TRUE)),"",INDEX('コロナ交付金要綱　様式第３号（電力）'!$A:$I,MATCH($A126,'コロナ交付金要綱　様式第３号（電力）'!$A:$A,0)+5,9))</f>
        <v/>
      </c>
      <c r="M126" s="24" t="str" cm="1">
        <f t="array" ref="M126">IF($H126="","",IF($C126="諸油脂",$H126/INDEX(諸油脂_高騰率!$B$2:$F$12,MATCH($C$10,諸油脂_高騰率!$B$2:$B$12,0),MATCH($E126,諸油脂_高騰率!$B$3:$F$3,0)),$I126/INDEX(電力_高騰率!$B$3:$I$14,MATCH($B$10,電力_高騰率!$B$3:$B$14,0),MATCH($E126,電力_高騰率!$B$4:$F$4,0))+$J126/INDEX(電力_高騰率!$B$3:$I$14,MATCH($B$10,電力_高騰率!$B$3:$B$14,0),MATCH($E126,電力_高騰率!$B$4:$F$4,0)+3)+$K126/INDEX(電力_高騰率!$B$3:$I$14,MATCH($B$10,電力_高騰率!$B$3:$B$14,0),MATCH($E126,電力_高騰率!$B$4:$F$4,0)+3)+$L126/電力_高騰率!$D$23))</f>
        <v/>
      </c>
      <c r="N126" s="24" t="str">
        <f>IF($H126="","",IF($C126="諸油脂",0,$L126/電力_高騰率!$D$23))</f>
        <v/>
      </c>
      <c r="O126" s="24" t="str">
        <f t="shared" si="4"/>
        <v/>
      </c>
      <c r="P126" s="24"/>
    </row>
    <row r="127" spans="1:16" x14ac:dyDescent="0.45">
      <c r="A127" t="str">
        <f>IF(COUNTIF('使用不可　（諸油脂）'!$A:$A,$A126+1)+COUNTIF('コロナ交付金要綱　様式第３号（電力）'!$A:$A,$A126+1)=1,$A126+1,IF(MAX('使用不可　（諸油脂）'!$A:$A,'コロナ交付金要綱　様式第３号（電力）'!$A:$A)&gt;$A126,(INT(A126/100)+1)*100,""))</f>
        <v/>
      </c>
      <c r="B127" t="str">
        <f>IF($C127="","",IF(C127="諸油脂",IF(MOD($A127,100)=0,VLOOKUP($A127,'使用不可　（諸油脂）'!$A:$D,4),$B126),IF(MOD($A127,100)=0,VLOOKUP($A127,'コロナ交付金要綱　様式第３号（電力）'!$A:$D,4),$B126)))</f>
        <v/>
      </c>
      <c r="C127" t="str">
        <f>IF($A127="","",IF(COUNTIF('使用不可　（諸油脂）'!$A:$A,$A127)=1,"諸油脂",IF(COUNTIF('コロナ交付金要綱　様式第３号（電力）'!$A:$A,$A127)=1,"電力","")))</f>
        <v/>
      </c>
      <c r="D127" t="str">
        <f>IF(OR($A127="",IFERROR(MOD($A127,100),"")=0),"",IF($C127="諸油脂",VLOOKUP($A127,'使用不可　（諸油脂）'!$A:$C,3,FALSE),IF($C127="電力",VLOOKUP($A127,'コロナ交付金要綱　様式第３号（電力）'!$A:$C,3,FALSE),"")))</f>
        <v/>
      </c>
      <c r="E127" t="str">
        <f>IF(OR($C127="",IFERROR(MOD($A127,100)=0,TRUE)),"",IF($C127="諸油脂",VLOOKUP($A127,'使用不可　（諸油脂）'!$A:$F,6),VLOOKUP($A127,'コロナ交付金要綱　様式第３号（電力）'!$A:$F,6)))</f>
        <v/>
      </c>
      <c r="F127" t="str">
        <f>IF($D127="","",IF($B$7="既存",IF($C127="諸油脂",VLOOKUP(交付額!$A127,'使用不可　（諸油脂）'!$A:$B,2,FALSE),IF($C127="電力",VLOOKUP(交付額!$A127,'コロナ交付金要綱　様式第３号（電力）'!$A:$B,2,FALSE),"")),0))</f>
        <v/>
      </c>
      <c r="G127" s="59" t="str">
        <f t="shared" si="3"/>
        <v/>
      </c>
      <c r="H127" t="str">
        <f>IF($C127="","",IF(C127="諸油脂",IF(MOD($A127,100)=0,"",VLOOKUP($A127,'使用不可　（諸油脂）'!$A:$H,8)),IF(MOD($A127,100)=0,"",VLOOKUP($A127,'コロナ交付金要綱　様式第３号（電力）'!$A:$I,9))))</f>
        <v/>
      </c>
      <c r="I127" t="str" cm="1">
        <f t="array" ref="I127">IF(OR($C127&lt;&gt;"電力",IFERROR(MOD($A127,100)=0,TRUE)),"",INDEX('コロナ交付金要綱　様式第３号（電力）'!$A:$I,MATCH($A127,'コロナ交付金要綱　様式第３号（電力）'!$A:$A,0)+2,9))</f>
        <v/>
      </c>
      <c r="J127" t="str" cm="1">
        <f t="array" ref="J127">IF(OR($C127&lt;&gt;"電力",IFERROR(MOD($A127,100)=0,TRUE)),"",INDEX('コロナ交付金要綱　様式第３号（電力）'!$A:$I,MATCH($A127,'コロナ交付金要綱　様式第３号（電力）'!$A:$A,0)+3,9))</f>
        <v/>
      </c>
      <c r="K127" t="str" cm="1">
        <f t="array" ref="K127">IF(OR($C127&lt;&gt;"電力",IFERROR(MOD($A127,100)=0,TRUE)),"",INDEX('コロナ交付金要綱　様式第３号（電力）'!$A:$I,MATCH($A127,'コロナ交付金要綱　様式第３号（電力）'!$A:$A,0)+4,9))</f>
        <v/>
      </c>
      <c r="L127" t="str" cm="1">
        <f t="array" ref="L127">IF(OR($C127&lt;&gt;"電力",IFERROR(MOD($A127,100)=0,TRUE)),"",INDEX('コロナ交付金要綱　様式第３号（電力）'!$A:$I,MATCH($A127,'コロナ交付金要綱　様式第３号（電力）'!$A:$A,0)+5,9))</f>
        <v/>
      </c>
      <c r="M127" s="24" t="str" cm="1">
        <f t="array" ref="M127">IF($H127="","",IF($C127="諸油脂",$H127/INDEX(諸油脂_高騰率!$B$2:$F$12,MATCH($C$10,諸油脂_高騰率!$B$2:$B$12,0),MATCH($E127,諸油脂_高騰率!$B$3:$F$3,0)),$I127/INDEX(電力_高騰率!$B$3:$I$14,MATCH($B$10,電力_高騰率!$B$3:$B$14,0),MATCH($E127,電力_高騰率!$B$4:$F$4,0))+$J127/INDEX(電力_高騰率!$B$3:$I$14,MATCH($B$10,電力_高騰率!$B$3:$B$14,0),MATCH($E127,電力_高騰率!$B$4:$F$4,0)+3)+$K127/INDEX(電力_高騰率!$B$3:$I$14,MATCH($B$10,電力_高騰率!$B$3:$B$14,0),MATCH($E127,電力_高騰率!$B$4:$F$4,0)+3)+$L127/電力_高騰率!$D$23))</f>
        <v/>
      </c>
      <c r="N127" s="24" t="str">
        <f>IF($H127="","",IF($C127="諸油脂",0,$L127/電力_高騰率!$D$23))</f>
        <v/>
      </c>
      <c r="O127" s="24" t="str">
        <f t="shared" si="4"/>
        <v/>
      </c>
      <c r="P127" s="24"/>
    </row>
    <row r="128" spans="1:16" x14ac:dyDescent="0.45">
      <c r="A128" t="str">
        <f>IF(COUNTIF('使用不可　（諸油脂）'!$A:$A,$A127+1)+COUNTIF('コロナ交付金要綱　様式第３号（電力）'!$A:$A,$A127+1)=1,$A127+1,IF(MAX('使用不可　（諸油脂）'!$A:$A,'コロナ交付金要綱　様式第３号（電力）'!$A:$A)&gt;$A127,(INT(A127/100)+1)*100,""))</f>
        <v/>
      </c>
      <c r="B128" t="str">
        <f>IF($C128="","",IF(C128="諸油脂",IF(MOD($A128,100)=0,VLOOKUP($A128,'使用不可　（諸油脂）'!$A:$D,4),$B127),IF(MOD($A128,100)=0,VLOOKUP($A128,'コロナ交付金要綱　様式第３号（電力）'!$A:$D,4),$B127)))</f>
        <v/>
      </c>
      <c r="C128" t="str">
        <f>IF($A128="","",IF(COUNTIF('使用不可　（諸油脂）'!$A:$A,$A128)=1,"諸油脂",IF(COUNTIF('コロナ交付金要綱　様式第３号（電力）'!$A:$A,$A128)=1,"電力","")))</f>
        <v/>
      </c>
      <c r="D128" t="str">
        <f>IF(OR($A128="",IFERROR(MOD($A128,100),"")=0),"",IF($C128="諸油脂",VLOOKUP($A128,'使用不可　（諸油脂）'!$A:$C,3,FALSE),IF($C128="電力",VLOOKUP($A128,'コロナ交付金要綱　様式第３号（電力）'!$A:$C,3,FALSE),"")))</f>
        <v/>
      </c>
      <c r="E128" t="str">
        <f>IF(OR($C128="",IFERROR(MOD($A128,100)=0,TRUE)),"",IF($C128="諸油脂",VLOOKUP($A128,'使用不可　（諸油脂）'!$A:$F,6),VLOOKUP($A128,'コロナ交付金要綱　様式第３号（電力）'!$A:$F,6)))</f>
        <v/>
      </c>
      <c r="F128" t="str">
        <f>IF($D128="","",IF($B$7="既存",IF($C128="諸油脂",VLOOKUP(交付額!$A128,'使用不可　（諸油脂）'!$A:$B,2,FALSE),IF($C128="電力",VLOOKUP(交付額!$A128,'コロナ交付金要綱　様式第３号（電力）'!$A:$B,2,FALSE),"")),0))</f>
        <v/>
      </c>
      <c r="G128" s="59" t="str">
        <f t="shared" si="3"/>
        <v/>
      </c>
      <c r="H128" t="str">
        <f>IF($C128="","",IF(C128="諸油脂",IF(MOD($A128,100)=0,"",VLOOKUP($A128,'使用不可　（諸油脂）'!$A:$H,8)),IF(MOD($A128,100)=0,"",VLOOKUP($A128,'コロナ交付金要綱　様式第３号（電力）'!$A:$I,9))))</f>
        <v/>
      </c>
      <c r="I128" t="str" cm="1">
        <f t="array" ref="I128">IF(OR($C128&lt;&gt;"電力",IFERROR(MOD($A128,100)=0,TRUE)),"",INDEX('コロナ交付金要綱　様式第３号（電力）'!$A:$I,MATCH($A128,'コロナ交付金要綱　様式第３号（電力）'!$A:$A,0)+2,9))</f>
        <v/>
      </c>
      <c r="J128" t="str" cm="1">
        <f t="array" ref="J128">IF(OR($C128&lt;&gt;"電力",IFERROR(MOD($A128,100)=0,TRUE)),"",INDEX('コロナ交付金要綱　様式第３号（電力）'!$A:$I,MATCH($A128,'コロナ交付金要綱　様式第３号（電力）'!$A:$A,0)+3,9))</f>
        <v/>
      </c>
      <c r="K128" t="str" cm="1">
        <f t="array" ref="K128">IF(OR($C128&lt;&gt;"電力",IFERROR(MOD($A128,100)=0,TRUE)),"",INDEX('コロナ交付金要綱　様式第３号（電力）'!$A:$I,MATCH($A128,'コロナ交付金要綱　様式第３号（電力）'!$A:$A,0)+4,9))</f>
        <v/>
      </c>
      <c r="L128" t="str" cm="1">
        <f t="array" ref="L128">IF(OR($C128&lt;&gt;"電力",IFERROR(MOD($A128,100)=0,TRUE)),"",INDEX('コロナ交付金要綱　様式第３号（電力）'!$A:$I,MATCH($A128,'コロナ交付金要綱　様式第３号（電力）'!$A:$A,0)+5,9))</f>
        <v/>
      </c>
      <c r="M128" s="24" t="str" cm="1">
        <f t="array" ref="M128">IF($H128="","",IF($C128="諸油脂",$H128/INDEX(諸油脂_高騰率!$B$2:$F$12,MATCH($C$10,諸油脂_高騰率!$B$2:$B$12,0),MATCH($E128,諸油脂_高騰率!$B$3:$F$3,0)),$I128/INDEX(電力_高騰率!$B$3:$I$14,MATCH($B$10,電力_高騰率!$B$3:$B$14,0),MATCH($E128,電力_高騰率!$B$4:$F$4,0))+$J128/INDEX(電力_高騰率!$B$3:$I$14,MATCH($B$10,電力_高騰率!$B$3:$B$14,0),MATCH($E128,電力_高騰率!$B$4:$F$4,0)+3)+$K128/INDEX(電力_高騰率!$B$3:$I$14,MATCH($B$10,電力_高騰率!$B$3:$B$14,0),MATCH($E128,電力_高騰率!$B$4:$F$4,0)+3)+$L128/電力_高騰率!$D$23))</f>
        <v/>
      </c>
      <c r="N128" s="24" t="str">
        <f>IF($H128="","",IF($C128="諸油脂",0,$L128/電力_高騰率!$D$23))</f>
        <v/>
      </c>
      <c r="O128" s="24" t="str">
        <f t="shared" si="4"/>
        <v/>
      </c>
      <c r="P128" s="24"/>
    </row>
    <row r="129" spans="1:16" x14ac:dyDescent="0.45">
      <c r="A129" t="str">
        <f>IF(COUNTIF('使用不可　（諸油脂）'!$A:$A,$A128+1)+COUNTIF('コロナ交付金要綱　様式第３号（電力）'!$A:$A,$A128+1)=1,$A128+1,IF(MAX('使用不可　（諸油脂）'!$A:$A,'コロナ交付金要綱　様式第３号（電力）'!$A:$A)&gt;$A128,(INT(A128/100)+1)*100,""))</f>
        <v/>
      </c>
      <c r="B129" t="str">
        <f>IF($C129="","",IF(C129="諸油脂",IF(MOD($A129,100)=0,VLOOKUP($A129,'使用不可　（諸油脂）'!$A:$D,4),$B128),IF(MOD($A129,100)=0,VLOOKUP($A129,'コロナ交付金要綱　様式第３号（電力）'!$A:$D,4),$B128)))</f>
        <v/>
      </c>
      <c r="C129" t="str">
        <f>IF($A129="","",IF(COUNTIF('使用不可　（諸油脂）'!$A:$A,$A129)=1,"諸油脂",IF(COUNTIF('コロナ交付金要綱　様式第３号（電力）'!$A:$A,$A129)=1,"電力","")))</f>
        <v/>
      </c>
      <c r="D129" t="str">
        <f>IF(OR($A129="",IFERROR(MOD($A129,100),"")=0),"",IF($C129="諸油脂",VLOOKUP($A129,'使用不可　（諸油脂）'!$A:$C,3,FALSE),IF($C129="電力",VLOOKUP($A129,'コロナ交付金要綱　様式第３号（電力）'!$A:$C,3,FALSE),"")))</f>
        <v/>
      </c>
      <c r="E129" t="str">
        <f>IF(OR($C129="",IFERROR(MOD($A129,100)=0,TRUE)),"",IF($C129="諸油脂",VLOOKUP($A129,'使用不可　（諸油脂）'!$A:$F,6),VLOOKUP($A129,'コロナ交付金要綱　様式第３号（電力）'!$A:$F,6)))</f>
        <v/>
      </c>
      <c r="F129" t="str">
        <f>IF($D129="","",IF($B$7="既存",IF($C129="諸油脂",VLOOKUP(交付額!$A129,'使用不可　（諸油脂）'!$A:$B,2,FALSE),IF($C129="電力",VLOOKUP(交付額!$A129,'コロナ交付金要綱　様式第３号（電力）'!$A:$B,2,FALSE),"")),0))</f>
        <v/>
      </c>
      <c r="G129" s="59" t="str">
        <f t="shared" si="3"/>
        <v/>
      </c>
      <c r="H129" t="str">
        <f>IF($C129="","",IF(C129="諸油脂",IF(MOD($A129,100)=0,"",VLOOKUP($A129,'使用不可　（諸油脂）'!$A:$H,8)),IF(MOD($A129,100)=0,"",VLOOKUP($A129,'コロナ交付金要綱　様式第３号（電力）'!$A:$I,9))))</f>
        <v/>
      </c>
      <c r="I129" t="str" cm="1">
        <f t="array" ref="I129">IF(OR($C129&lt;&gt;"電力",IFERROR(MOD($A129,100)=0,TRUE)),"",INDEX('コロナ交付金要綱　様式第３号（電力）'!$A:$I,MATCH($A129,'コロナ交付金要綱　様式第３号（電力）'!$A:$A,0)+2,9))</f>
        <v/>
      </c>
      <c r="J129" t="str" cm="1">
        <f t="array" ref="J129">IF(OR($C129&lt;&gt;"電力",IFERROR(MOD($A129,100)=0,TRUE)),"",INDEX('コロナ交付金要綱　様式第３号（電力）'!$A:$I,MATCH($A129,'コロナ交付金要綱　様式第３号（電力）'!$A:$A,0)+3,9))</f>
        <v/>
      </c>
      <c r="K129" t="str" cm="1">
        <f t="array" ref="K129">IF(OR($C129&lt;&gt;"電力",IFERROR(MOD($A129,100)=0,TRUE)),"",INDEX('コロナ交付金要綱　様式第３号（電力）'!$A:$I,MATCH($A129,'コロナ交付金要綱　様式第３号（電力）'!$A:$A,0)+4,9))</f>
        <v/>
      </c>
      <c r="L129" t="str" cm="1">
        <f t="array" ref="L129">IF(OR($C129&lt;&gt;"電力",IFERROR(MOD($A129,100)=0,TRUE)),"",INDEX('コロナ交付金要綱　様式第３号（電力）'!$A:$I,MATCH($A129,'コロナ交付金要綱　様式第３号（電力）'!$A:$A,0)+5,9))</f>
        <v/>
      </c>
      <c r="M129" s="24" t="str" cm="1">
        <f t="array" ref="M129">IF($H129="","",IF($C129="諸油脂",$H129/INDEX(諸油脂_高騰率!$B$2:$F$12,MATCH($C$10,諸油脂_高騰率!$B$2:$B$12,0),MATCH($E129,諸油脂_高騰率!$B$3:$F$3,0)),$I129/INDEX(電力_高騰率!$B$3:$I$14,MATCH($B$10,電力_高騰率!$B$3:$B$14,0),MATCH($E129,電力_高騰率!$B$4:$F$4,0))+$J129/INDEX(電力_高騰率!$B$3:$I$14,MATCH($B$10,電力_高騰率!$B$3:$B$14,0),MATCH($E129,電力_高騰率!$B$4:$F$4,0)+3)+$K129/INDEX(電力_高騰率!$B$3:$I$14,MATCH($B$10,電力_高騰率!$B$3:$B$14,0),MATCH($E129,電力_高騰率!$B$4:$F$4,0)+3)+$L129/電力_高騰率!$D$23))</f>
        <v/>
      </c>
      <c r="N129" s="24" t="str">
        <f>IF($H129="","",IF($C129="諸油脂",0,$L129/電力_高騰率!$D$23))</f>
        <v/>
      </c>
      <c r="O129" s="24" t="str">
        <f t="shared" si="4"/>
        <v/>
      </c>
      <c r="P129" s="24"/>
    </row>
    <row r="130" spans="1:16" x14ac:dyDescent="0.45">
      <c r="A130" t="str">
        <f>IF(COUNTIF('使用不可　（諸油脂）'!$A:$A,$A129+1)+COUNTIF('コロナ交付金要綱　様式第３号（電力）'!$A:$A,$A129+1)=1,$A129+1,IF(MAX('使用不可　（諸油脂）'!$A:$A,'コロナ交付金要綱　様式第３号（電力）'!$A:$A)&gt;$A129,(INT(A129/100)+1)*100,""))</f>
        <v/>
      </c>
      <c r="B130" t="str">
        <f>IF($C130="","",IF(C130="諸油脂",IF(MOD($A130,100)=0,VLOOKUP($A130,'使用不可　（諸油脂）'!$A:$D,4),$B129),IF(MOD($A130,100)=0,VLOOKUP($A130,'コロナ交付金要綱　様式第３号（電力）'!$A:$D,4),$B129)))</f>
        <v/>
      </c>
      <c r="C130" t="str">
        <f>IF($A130="","",IF(COUNTIF('使用不可　（諸油脂）'!$A:$A,$A130)=1,"諸油脂",IF(COUNTIF('コロナ交付金要綱　様式第３号（電力）'!$A:$A,$A130)=1,"電力","")))</f>
        <v/>
      </c>
      <c r="D130" t="str">
        <f>IF(OR($A130="",IFERROR(MOD($A130,100),"")=0),"",IF($C130="諸油脂",VLOOKUP($A130,'使用不可　（諸油脂）'!$A:$C,3,FALSE),IF($C130="電力",VLOOKUP($A130,'コロナ交付金要綱　様式第３号（電力）'!$A:$C,3,FALSE),"")))</f>
        <v/>
      </c>
      <c r="E130" t="str">
        <f>IF(OR($C130="",IFERROR(MOD($A130,100)=0,TRUE)),"",IF($C130="諸油脂",VLOOKUP($A130,'使用不可　（諸油脂）'!$A:$F,6),VLOOKUP($A130,'コロナ交付金要綱　様式第３号（電力）'!$A:$F,6)))</f>
        <v/>
      </c>
      <c r="F130" t="str">
        <f>IF($D130="","",IF($B$7="既存",IF($C130="諸油脂",VLOOKUP(交付額!$A130,'使用不可　（諸油脂）'!$A:$B,2,FALSE),IF($C130="電力",VLOOKUP(交付額!$A130,'コロナ交付金要綱　様式第３号（電力）'!$A:$B,2,FALSE),"")),0))</f>
        <v/>
      </c>
      <c r="G130" s="59" t="str">
        <f t="shared" si="3"/>
        <v/>
      </c>
      <c r="H130" t="str">
        <f>IF($C130="","",IF(C130="諸油脂",IF(MOD($A130,100)=0,"",VLOOKUP($A130,'使用不可　（諸油脂）'!$A:$H,8)),IF(MOD($A130,100)=0,"",VLOOKUP($A130,'コロナ交付金要綱　様式第３号（電力）'!$A:$I,9))))</f>
        <v/>
      </c>
      <c r="I130" t="str" cm="1">
        <f t="array" ref="I130">IF(OR($C130&lt;&gt;"電力",IFERROR(MOD($A130,100)=0,TRUE)),"",INDEX('コロナ交付金要綱　様式第３号（電力）'!$A:$I,MATCH($A130,'コロナ交付金要綱　様式第３号（電力）'!$A:$A,0)+2,9))</f>
        <v/>
      </c>
      <c r="J130" t="str" cm="1">
        <f t="array" ref="J130">IF(OR($C130&lt;&gt;"電力",IFERROR(MOD($A130,100)=0,TRUE)),"",INDEX('コロナ交付金要綱　様式第３号（電力）'!$A:$I,MATCH($A130,'コロナ交付金要綱　様式第３号（電力）'!$A:$A,0)+3,9))</f>
        <v/>
      </c>
      <c r="K130" t="str" cm="1">
        <f t="array" ref="K130">IF(OR($C130&lt;&gt;"電力",IFERROR(MOD($A130,100)=0,TRUE)),"",INDEX('コロナ交付金要綱　様式第３号（電力）'!$A:$I,MATCH($A130,'コロナ交付金要綱　様式第３号（電力）'!$A:$A,0)+4,9))</f>
        <v/>
      </c>
      <c r="L130" t="str" cm="1">
        <f t="array" ref="L130">IF(OR($C130&lt;&gt;"電力",IFERROR(MOD($A130,100)=0,TRUE)),"",INDEX('コロナ交付金要綱　様式第３号（電力）'!$A:$I,MATCH($A130,'コロナ交付金要綱　様式第３号（電力）'!$A:$A,0)+5,9))</f>
        <v/>
      </c>
      <c r="M130" s="24" t="str" cm="1">
        <f t="array" ref="M130">IF($H130="","",IF($C130="諸油脂",$H130/INDEX(諸油脂_高騰率!$B$2:$F$12,MATCH($C$10,諸油脂_高騰率!$B$2:$B$12,0),MATCH($E130,諸油脂_高騰率!$B$3:$F$3,0)),$I130/INDEX(電力_高騰率!$B$3:$I$14,MATCH($B$10,電力_高騰率!$B$3:$B$14,0),MATCH($E130,電力_高騰率!$B$4:$F$4,0))+$J130/INDEX(電力_高騰率!$B$3:$I$14,MATCH($B$10,電力_高騰率!$B$3:$B$14,0),MATCH($E130,電力_高騰率!$B$4:$F$4,0)+3)+$K130/INDEX(電力_高騰率!$B$3:$I$14,MATCH($B$10,電力_高騰率!$B$3:$B$14,0),MATCH($E130,電力_高騰率!$B$4:$F$4,0)+3)+$L130/電力_高騰率!$D$23))</f>
        <v/>
      </c>
      <c r="N130" s="24" t="str">
        <f>IF($H130="","",IF($C130="諸油脂",0,$L130/電力_高騰率!$D$23))</f>
        <v/>
      </c>
      <c r="O130" s="24" t="str">
        <f t="shared" si="4"/>
        <v/>
      </c>
      <c r="P130" s="24"/>
    </row>
    <row r="131" spans="1:16" x14ac:dyDescent="0.45">
      <c r="A131" t="str">
        <f>IF(COUNTIF('使用不可　（諸油脂）'!$A:$A,$A130+1)+COUNTIF('コロナ交付金要綱　様式第３号（電力）'!$A:$A,$A130+1)=1,$A130+1,IF(MAX('使用不可　（諸油脂）'!$A:$A,'コロナ交付金要綱　様式第３号（電力）'!$A:$A)&gt;$A130,(INT(A130/100)+1)*100,""))</f>
        <v/>
      </c>
      <c r="B131" t="str">
        <f>IF($C131="","",IF(C131="諸油脂",IF(MOD($A131,100)=0,VLOOKUP($A131,'使用不可　（諸油脂）'!$A:$D,4),$B130),IF(MOD($A131,100)=0,VLOOKUP($A131,'コロナ交付金要綱　様式第３号（電力）'!$A:$D,4),$B130)))</f>
        <v/>
      </c>
      <c r="C131" t="str">
        <f>IF($A131="","",IF(COUNTIF('使用不可　（諸油脂）'!$A:$A,$A131)=1,"諸油脂",IF(COUNTIF('コロナ交付金要綱　様式第３号（電力）'!$A:$A,$A131)=1,"電力","")))</f>
        <v/>
      </c>
      <c r="D131" t="str">
        <f>IF(OR($A131="",IFERROR(MOD($A131,100),"")=0),"",IF($C131="諸油脂",VLOOKUP($A131,'使用不可　（諸油脂）'!$A:$C,3,FALSE),IF($C131="電力",VLOOKUP($A131,'コロナ交付金要綱　様式第３号（電力）'!$A:$C,3,FALSE),"")))</f>
        <v/>
      </c>
      <c r="E131" t="str">
        <f>IF(OR($C131="",IFERROR(MOD($A131,100)=0,TRUE)),"",IF($C131="諸油脂",VLOOKUP($A131,'使用不可　（諸油脂）'!$A:$F,6),VLOOKUP($A131,'コロナ交付金要綱　様式第３号（電力）'!$A:$F,6)))</f>
        <v/>
      </c>
      <c r="F131" t="str">
        <f>IF($D131="","",IF($B$7="既存",IF($C131="諸油脂",VLOOKUP(交付額!$A131,'使用不可　（諸油脂）'!$A:$B,2,FALSE),IF($C131="電力",VLOOKUP(交付額!$A131,'コロナ交付金要綱　様式第３号（電力）'!$A:$B,2,FALSE),"")),0))</f>
        <v/>
      </c>
      <c r="G131" s="59" t="str">
        <f t="shared" si="3"/>
        <v/>
      </c>
      <c r="H131" t="str">
        <f>IF($C131="","",IF(C131="諸油脂",IF(MOD($A131,100)=0,"",VLOOKUP($A131,'使用不可　（諸油脂）'!$A:$H,8)),IF(MOD($A131,100)=0,"",VLOOKUP($A131,'コロナ交付金要綱　様式第３号（電力）'!$A:$I,9))))</f>
        <v/>
      </c>
      <c r="I131" t="str" cm="1">
        <f t="array" ref="I131">IF(OR($C131&lt;&gt;"電力",IFERROR(MOD($A131,100)=0,TRUE)),"",INDEX('コロナ交付金要綱　様式第３号（電力）'!$A:$I,MATCH($A131,'コロナ交付金要綱　様式第３号（電力）'!$A:$A,0)+2,9))</f>
        <v/>
      </c>
      <c r="J131" t="str" cm="1">
        <f t="array" ref="J131">IF(OR($C131&lt;&gt;"電力",IFERROR(MOD($A131,100)=0,TRUE)),"",INDEX('コロナ交付金要綱　様式第３号（電力）'!$A:$I,MATCH($A131,'コロナ交付金要綱　様式第３号（電力）'!$A:$A,0)+3,9))</f>
        <v/>
      </c>
      <c r="K131" t="str" cm="1">
        <f t="array" ref="K131">IF(OR($C131&lt;&gt;"電力",IFERROR(MOD($A131,100)=0,TRUE)),"",INDEX('コロナ交付金要綱　様式第３号（電力）'!$A:$I,MATCH($A131,'コロナ交付金要綱　様式第３号（電力）'!$A:$A,0)+4,9))</f>
        <v/>
      </c>
      <c r="L131" t="str" cm="1">
        <f t="array" ref="L131">IF(OR($C131&lt;&gt;"電力",IFERROR(MOD($A131,100)=0,TRUE)),"",INDEX('コロナ交付金要綱　様式第３号（電力）'!$A:$I,MATCH($A131,'コロナ交付金要綱　様式第３号（電力）'!$A:$A,0)+5,9))</f>
        <v/>
      </c>
      <c r="M131" s="24" t="str" cm="1">
        <f t="array" ref="M131">IF($H131="","",IF($C131="諸油脂",$H131/INDEX(諸油脂_高騰率!$B$2:$F$12,MATCH($C$10,諸油脂_高騰率!$B$2:$B$12,0),MATCH($E131,諸油脂_高騰率!$B$3:$F$3,0)),$I131/INDEX(電力_高騰率!$B$3:$I$14,MATCH($B$10,電力_高騰率!$B$3:$B$14,0),MATCH($E131,電力_高騰率!$B$4:$F$4,0))+$J131/INDEX(電力_高騰率!$B$3:$I$14,MATCH($B$10,電力_高騰率!$B$3:$B$14,0),MATCH($E131,電力_高騰率!$B$4:$F$4,0)+3)+$K131/INDEX(電力_高騰率!$B$3:$I$14,MATCH($B$10,電力_高騰率!$B$3:$B$14,0),MATCH($E131,電力_高騰率!$B$4:$F$4,0)+3)+$L131/電力_高騰率!$D$23))</f>
        <v/>
      </c>
      <c r="N131" s="24" t="str">
        <f>IF($H131="","",IF($C131="諸油脂",0,$L131/電力_高騰率!$D$23))</f>
        <v/>
      </c>
      <c r="O131" s="24" t="str">
        <f t="shared" si="4"/>
        <v/>
      </c>
      <c r="P131" s="24"/>
    </row>
    <row r="132" spans="1:16" x14ac:dyDescent="0.45">
      <c r="A132" t="str">
        <f>IF(COUNTIF('使用不可　（諸油脂）'!$A:$A,$A131+1)+COUNTIF('コロナ交付金要綱　様式第３号（電力）'!$A:$A,$A131+1)=1,$A131+1,IF(MAX('使用不可　（諸油脂）'!$A:$A,'コロナ交付金要綱　様式第３号（電力）'!$A:$A)&gt;$A131,(INT(A131/100)+1)*100,""))</f>
        <v/>
      </c>
      <c r="B132" t="str">
        <f>IF($C132="","",IF(C132="諸油脂",IF(MOD($A132,100)=0,VLOOKUP($A132,'使用不可　（諸油脂）'!$A:$D,4),$B131),IF(MOD($A132,100)=0,VLOOKUP($A132,'コロナ交付金要綱　様式第３号（電力）'!$A:$D,4),$B131)))</f>
        <v/>
      </c>
      <c r="C132" t="str">
        <f>IF($A132="","",IF(COUNTIF('使用不可　（諸油脂）'!$A:$A,$A132)=1,"諸油脂",IF(COUNTIF('コロナ交付金要綱　様式第３号（電力）'!$A:$A,$A132)=1,"電力","")))</f>
        <v/>
      </c>
      <c r="D132" t="str">
        <f>IF(OR($A132="",IFERROR(MOD($A132,100),"")=0),"",IF($C132="諸油脂",VLOOKUP($A132,'使用不可　（諸油脂）'!$A:$C,3,FALSE),IF($C132="電力",VLOOKUP($A132,'コロナ交付金要綱　様式第３号（電力）'!$A:$C,3,FALSE),"")))</f>
        <v/>
      </c>
      <c r="E132" t="str">
        <f>IF(OR($C132="",IFERROR(MOD($A132,100)=0,TRUE)),"",IF($C132="諸油脂",VLOOKUP($A132,'使用不可　（諸油脂）'!$A:$F,6),VLOOKUP($A132,'コロナ交付金要綱　様式第３号（電力）'!$A:$F,6)))</f>
        <v/>
      </c>
      <c r="F132" t="str">
        <f>IF($D132="","",IF($B$7="既存",IF($C132="諸油脂",VLOOKUP(交付額!$A132,'使用不可　（諸油脂）'!$A:$B,2,FALSE),IF($C132="電力",VLOOKUP(交付額!$A132,'コロナ交付金要綱　様式第３号（電力）'!$A:$B,2,FALSE),"")),0))</f>
        <v/>
      </c>
      <c r="G132" s="59" t="str">
        <f t="shared" si="3"/>
        <v/>
      </c>
      <c r="H132" t="str">
        <f>IF($C132="","",IF(C132="諸油脂",IF(MOD($A132,100)=0,"",VLOOKUP($A132,'使用不可　（諸油脂）'!$A:$H,8)),IF(MOD($A132,100)=0,"",VLOOKUP($A132,'コロナ交付金要綱　様式第３号（電力）'!$A:$I,9))))</f>
        <v/>
      </c>
      <c r="I132" t="str" cm="1">
        <f t="array" ref="I132">IF(OR($C132&lt;&gt;"電力",IFERROR(MOD($A132,100)=0,TRUE)),"",INDEX('コロナ交付金要綱　様式第３号（電力）'!$A:$I,MATCH($A132,'コロナ交付金要綱　様式第３号（電力）'!$A:$A,0)+2,9))</f>
        <v/>
      </c>
      <c r="J132" t="str" cm="1">
        <f t="array" ref="J132">IF(OR($C132&lt;&gt;"電力",IFERROR(MOD($A132,100)=0,TRUE)),"",INDEX('コロナ交付金要綱　様式第３号（電力）'!$A:$I,MATCH($A132,'コロナ交付金要綱　様式第３号（電力）'!$A:$A,0)+3,9))</f>
        <v/>
      </c>
      <c r="K132" t="str" cm="1">
        <f t="array" ref="K132">IF(OR($C132&lt;&gt;"電力",IFERROR(MOD($A132,100)=0,TRUE)),"",INDEX('コロナ交付金要綱　様式第３号（電力）'!$A:$I,MATCH($A132,'コロナ交付金要綱　様式第３号（電力）'!$A:$A,0)+4,9))</f>
        <v/>
      </c>
      <c r="L132" t="str" cm="1">
        <f t="array" ref="L132">IF(OR($C132&lt;&gt;"電力",IFERROR(MOD($A132,100)=0,TRUE)),"",INDEX('コロナ交付金要綱　様式第３号（電力）'!$A:$I,MATCH($A132,'コロナ交付金要綱　様式第３号（電力）'!$A:$A,0)+5,9))</f>
        <v/>
      </c>
      <c r="M132" s="24" t="str" cm="1">
        <f t="array" ref="M132">IF($H132="","",IF($C132="諸油脂",$H132/INDEX(諸油脂_高騰率!$B$2:$F$12,MATCH($C$10,諸油脂_高騰率!$B$2:$B$12,0),MATCH($E132,諸油脂_高騰率!$B$3:$F$3,0)),$I132/INDEX(電力_高騰率!$B$3:$I$14,MATCH($B$10,電力_高騰率!$B$3:$B$14,0),MATCH($E132,電力_高騰率!$B$4:$F$4,0))+$J132/INDEX(電力_高騰率!$B$3:$I$14,MATCH($B$10,電力_高騰率!$B$3:$B$14,0),MATCH($E132,電力_高騰率!$B$4:$F$4,0)+3)+$K132/INDEX(電力_高騰率!$B$3:$I$14,MATCH($B$10,電力_高騰率!$B$3:$B$14,0),MATCH($E132,電力_高騰率!$B$4:$F$4,0)+3)+$L132/電力_高騰率!$D$23))</f>
        <v/>
      </c>
      <c r="N132" s="24" t="str">
        <f>IF($H132="","",IF($C132="諸油脂",0,$L132/電力_高騰率!$D$23))</f>
        <v/>
      </c>
      <c r="O132" s="24" t="str">
        <f t="shared" si="4"/>
        <v/>
      </c>
      <c r="P132" s="24"/>
    </row>
    <row r="133" spans="1:16" x14ac:dyDescent="0.45">
      <c r="A133" t="str">
        <f>IF(COUNTIF('使用不可　（諸油脂）'!$A:$A,$A132+1)+COUNTIF('コロナ交付金要綱　様式第３号（電力）'!$A:$A,$A132+1)=1,$A132+1,IF(MAX('使用不可　（諸油脂）'!$A:$A,'コロナ交付金要綱　様式第３号（電力）'!$A:$A)&gt;$A132,(INT(A132/100)+1)*100,""))</f>
        <v/>
      </c>
      <c r="B133" t="str">
        <f>IF($C133="","",IF(C133="諸油脂",IF(MOD($A133,100)=0,VLOOKUP($A133,'使用不可　（諸油脂）'!$A:$D,4),$B132),IF(MOD($A133,100)=0,VLOOKUP($A133,'コロナ交付金要綱　様式第３号（電力）'!$A:$D,4),$B132)))</f>
        <v/>
      </c>
      <c r="C133" t="str">
        <f>IF($A133="","",IF(COUNTIF('使用不可　（諸油脂）'!$A:$A,$A133)=1,"諸油脂",IF(COUNTIF('コロナ交付金要綱　様式第３号（電力）'!$A:$A,$A133)=1,"電力","")))</f>
        <v/>
      </c>
      <c r="D133" t="str">
        <f>IF(OR($A133="",IFERROR(MOD($A133,100),"")=0),"",IF($C133="諸油脂",VLOOKUP($A133,'使用不可　（諸油脂）'!$A:$C,3,FALSE),IF($C133="電力",VLOOKUP($A133,'コロナ交付金要綱　様式第３号（電力）'!$A:$C,3,FALSE),"")))</f>
        <v/>
      </c>
      <c r="E133" t="str">
        <f>IF(OR($C133="",IFERROR(MOD($A133,100)=0,TRUE)),"",IF($C133="諸油脂",VLOOKUP($A133,'使用不可　（諸油脂）'!$A:$F,6),VLOOKUP($A133,'コロナ交付金要綱　様式第３号（電力）'!$A:$F,6)))</f>
        <v/>
      </c>
      <c r="F133" t="str">
        <f>IF($D133="","",IF($B$7="既存",IF($C133="諸油脂",VLOOKUP(交付額!$A133,'使用不可　（諸油脂）'!$A:$B,2,FALSE),IF($C133="電力",VLOOKUP(交付額!$A133,'コロナ交付金要綱　様式第３号（電力）'!$A:$B,2,FALSE),"")),0))</f>
        <v/>
      </c>
      <c r="G133" s="59" t="str">
        <f t="shared" si="3"/>
        <v/>
      </c>
      <c r="H133" t="str">
        <f>IF($C133="","",IF(C133="諸油脂",IF(MOD($A133,100)=0,"",VLOOKUP($A133,'使用不可　（諸油脂）'!$A:$H,8)),IF(MOD($A133,100)=0,"",VLOOKUP($A133,'コロナ交付金要綱　様式第３号（電力）'!$A:$I,9))))</f>
        <v/>
      </c>
      <c r="I133" t="str" cm="1">
        <f t="array" ref="I133">IF(OR($C133&lt;&gt;"電力",IFERROR(MOD($A133,100)=0,TRUE)),"",INDEX('コロナ交付金要綱　様式第３号（電力）'!$A:$I,MATCH($A133,'コロナ交付金要綱　様式第３号（電力）'!$A:$A,0)+2,9))</f>
        <v/>
      </c>
      <c r="J133" t="str" cm="1">
        <f t="array" ref="J133">IF(OR($C133&lt;&gt;"電力",IFERROR(MOD($A133,100)=0,TRUE)),"",INDEX('コロナ交付金要綱　様式第３号（電力）'!$A:$I,MATCH($A133,'コロナ交付金要綱　様式第３号（電力）'!$A:$A,0)+3,9))</f>
        <v/>
      </c>
      <c r="K133" t="str" cm="1">
        <f t="array" ref="K133">IF(OR($C133&lt;&gt;"電力",IFERROR(MOD($A133,100)=0,TRUE)),"",INDEX('コロナ交付金要綱　様式第３号（電力）'!$A:$I,MATCH($A133,'コロナ交付金要綱　様式第３号（電力）'!$A:$A,0)+4,9))</f>
        <v/>
      </c>
      <c r="L133" t="str" cm="1">
        <f t="array" ref="L133">IF(OR($C133&lt;&gt;"電力",IFERROR(MOD($A133,100)=0,TRUE)),"",INDEX('コロナ交付金要綱　様式第３号（電力）'!$A:$I,MATCH($A133,'コロナ交付金要綱　様式第３号（電力）'!$A:$A,0)+5,9))</f>
        <v/>
      </c>
      <c r="M133" s="24" t="str" cm="1">
        <f t="array" ref="M133">IF($H133="","",IF($C133="諸油脂",$H133/INDEX(諸油脂_高騰率!$B$2:$F$12,MATCH($C$10,諸油脂_高騰率!$B$2:$B$12,0),MATCH($E133,諸油脂_高騰率!$B$3:$F$3,0)),$I133/INDEX(電力_高騰率!$B$3:$I$14,MATCH($B$10,電力_高騰率!$B$3:$B$14,0),MATCH($E133,電力_高騰率!$B$4:$F$4,0))+$J133/INDEX(電力_高騰率!$B$3:$I$14,MATCH($B$10,電力_高騰率!$B$3:$B$14,0),MATCH($E133,電力_高騰率!$B$4:$F$4,0)+3)+$K133/INDEX(電力_高騰率!$B$3:$I$14,MATCH($B$10,電力_高騰率!$B$3:$B$14,0),MATCH($E133,電力_高騰率!$B$4:$F$4,0)+3)+$L133/電力_高騰率!$D$23))</f>
        <v/>
      </c>
      <c r="N133" s="24" t="str">
        <f>IF($H133="","",IF($C133="諸油脂",0,$L133/電力_高騰率!$D$23))</f>
        <v/>
      </c>
      <c r="O133" s="24" t="str">
        <f t="shared" si="4"/>
        <v/>
      </c>
      <c r="P133" s="24"/>
    </row>
    <row r="134" spans="1:16" x14ac:dyDescent="0.45">
      <c r="A134" t="str">
        <f>IF(COUNTIF('使用不可　（諸油脂）'!$A:$A,$A133+1)+COUNTIF('コロナ交付金要綱　様式第３号（電力）'!$A:$A,$A133+1)=1,$A133+1,IF(MAX('使用不可　（諸油脂）'!$A:$A,'コロナ交付金要綱　様式第３号（電力）'!$A:$A)&gt;$A133,(INT(A133/100)+1)*100,""))</f>
        <v/>
      </c>
      <c r="B134" t="str">
        <f>IF($C134="","",IF(C134="諸油脂",IF(MOD($A134,100)=0,VLOOKUP($A134,'使用不可　（諸油脂）'!$A:$D,4),$B133),IF(MOD($A134,100)=0,VLOOKUP($A134,'コロナ交付金要綱　様式第３号（電力）'!$A:$D,4),$B133)))</f>
        <v/>
      </c>
      <c r="C134" t="str">
        <f>IF($A134="","",IF(COUNTIF('使用不可　（諸油脂）'!$A:$A,$A134)=1,"諸油脂",IF(COUNTIF('コロナ交付金要綱　様式第３号（電力）'!$A:$A,$A134)=1,"電力","")))</f>
        <v/>
      </c>
      <c r="D134" t="str">
        <f>IF(OR($A134="",IFERROR(MOD($A134,100),"")=0),"",IF($C134="諸油脂",VLOOKUP($A134,'使用不可　（諸油脂）'!$A:$C,3,FALSE),IF($C134="電力",VLOOKUP($A134,'コロナ交付金要綱　様式第３号（電力）'!$A:$C,3,FALSE),"")))</f>
        <v/>
      </c>
      <c r="E134" t="str">
        <f>IF(OR($C134="",IFERROR(MOD($A134,100)=0,TRUE)),"",IF($C134="諸油脂",VLOOKUP($A134,'使用不可　（諸油脂）'!$A:$F,6),VLOOKUP($A134,'コロナ交付金要綱　様式第３号（電力）'!$A:$F,6)))</f>
        <v/>
      </c>
      <c r="F134" t="str">
        <f>IF($D134="","",IF($B$7="既存",IF($C134="諸油脂",VLOOKUP(交付額!$A134,'使用不可　（諸油脂）'!$A:$B,2,FALSE),IF($C134="電力",VLOOKUP(交付額!$A134,'コロナ交付金要綱　様式第３号（電力）'!$A:$B,2,FALSE),"")),0))</f>
        <v/>
      </c>
      <c r="G134" s="59" t="str">
        <f t="shared" si="3"/>
        <v/>
      </c>
      <c r="H134" t="str">
        <f>IF($C134="","",IF(C134="諸油脂",IF(MOD($A134,100)=0,"",VLOOKUP($A134,'使用不可　（諸油脂）'!$A:$H,8)),IF(MOD($A134,100)=0,"",VLOOKUP($A134,'コロナ交付金要綱　様式第３号（電力）'!$A:$I,9))))</f>
        <v/>
      </c>
      <c r="I134" t="str" cm="1">
        <f t="array" ref="I134">IF(OR($C134&lt;&gt;"電力",IFERROR(MOD($A134,100)=0,TRUE)),"",INDEX('コロナ交付金要綱　様式第３号（電力）'!$A:$I,MATCH($A134,'コロナ交付金要綱　様式第３号（電力）'!$A:$A,0)+2,9))</f>
        <v/>
      </c>
      <c r="J134" t="str" cm="1">
        <f t="array" ref="J134">IF(OR($C134&lt;&gt;"電力",IFERROR(MOD($A134,100)=0,TRUE)),"",INDEX('コロナ交付金要綱　様式第３号（電力）'!$A:$I,MATCH($A134,'コロナ交付金要綱　様式第３号（電力）'!$A:$A,0)+3,9))</f>
        <v/>
      </c>
      <c r="K134" t="str" cm="1">
        <f t="array" ref="K134">IF(OR($C134&lt;&gt;"電力",IFERROR(MOD($A134,100)=0,TRUE)),"",INDEX('コロナ交付金要綱　様式第３号（電力）'!$A:$I,MATCH($A134,'コロナ交付金要綱　様式第３号（電力）'!$A:$A,0)+4,9))</f>
        <v/>
      </c>
      <c r="L134" t="str" cm="1">
        <f t="array" ref="L134">IF(OR($C134&lt;&gt;"電力",IFERROR(MOD($A134,100)=0,TRUE)),"",INDEX('コロナ交付金要綱　様式第３号（電力）'!$A:$I,MATCH($A134,'コロナ交付金要綱　様式第３号（電力）'!$A:$A,0)+5,9))</f>
        <v/>
      </c>
      <c r="M134" s="24" t="str" cm="1">
        <f t="array" ref="M134">IF($H134="","",IF($C134="諸油脂",$H134/INDEX(諸油脂_高騰率!$B$2:$F$12,MATCH($C$10,諸油脂_高騰率!$B$2:$B$12,0),MATCH($E134,諸油脂_高騰率!$B$3:$F$3,0)),$I134/INDEX(電力_高騰率!$B$3:$I$14,MATCH($B$10,電力_高騰率!$B$3:$B$14,0),MATCH($E134,電力_高騰率!$B$4:$F$4,0))+$J134/INDEX(電力_高騰率!$B$3:$I$14,MATCH($B$10,電力_高騰率!$B$3:$B$14,0),MATCH($E134,電力_高騰率!$B$4:$F$4,0)+3)+$K134/INDEX(電力_高騰率!$B$3:$I$14,MATCH($B$10,電力_高騰率!$B$3:$B$14,0),MATCH($E134,電力_高騰率!$B$4:$F$4,0)+3)+$L134/電力_高騰率!$D$23))</f>
        <v/>
      </c>
      <c r="N134" s="24" t="str">
        <f>IF($H134="","",IF($C134="諸油脂",0,$L134/電力_高騰率!$D$23))</f>
        <v/>
      </c>
      <c r="O134" s="24" t="str">
        <f t="shared" si="4"/>
        <v/>
      </c>
      <c r="P134" s="24"/>
    </row>
    <row r="135" spans="1:16" x14ac:dyDescent="0.45">
      <c r="A135" t="str">
        <f>IF(COUNTIF('使用不可　（諸油脂）'!$A:$A,$A134+1)+COUNTIF('コロナ交付金要綱　様式第３号（電力）'!$A:$A,$A134+1)=1,$A134+1,IF(MAX('使用不可　（諸油脂）'!$A:$A,'コロナ交付金要綱　様式第３号（電力）'!$A:$A)&gt;$A134,(INT(A134/100)+1)*100,""))</f>
        <v/>
      </c>
      <c r="B135" t="str">
        <f>IF($C135="","",IF(C135="諸油脂",IF(MOD($A135,100)=0,VLOOKUP($A135,'使用不可　（諸油脂）'!$A:$D,4),$B134),IF(MOD($A135,100)=0,VLOOKUP($A135,'コロナ交付金要綱　様式第３号（電力）'!$A:$D,4),$B134)))</f>
        <v/>
      </c>
      <c r="C135" t="str">
        <f>IF($A135="","",IF(COUNTIF('使用不可　（諸油脂）'!$A:$A,$A135)=1,"諸油脂",IF(COUNTIF('コロナ交付金要綱　様式第３号（電力）'!$A:$A,$A135)=1,"電力","")))</f>
        <v/>
      </c>
      <c r="D135" t="str">
        <f>IF(OR($A135="",IFERROR(MOD($A135,100),"")=0),"",IF($C135="諸油脂",VLOOKUP($A135,'使用不可　（諸油脂）'!$A:$C,3,FALSE),IF($C135="電力",VLOOKUP($A135,'コロナ交付金要綱　様式第３号（電力）'!$A:$C,3,FALSE),"")))</f>
        <v/>
      </c>
      <c r="E135" t="str">
        <f>IF(OR($C135="",IFERROR(MOD($A135,100)=0,TRUE)),"",IF($C135="諸油脂",VLOOKUP($A135,'使用不可　（諸油脂）'!$A:$F,6),VLOOKUP($A135,'コロナ交付金要綱　様式第３号（電力）'!$A:$F,6)))</f>
        <v/>
      </c>
      <c r="F135" t="str">
        <f>IF($D135="","",IF($B$7="既存",IF($C135="諸油脂",VLOOKUP(交付額!$A135,'使用不可　（諸油脂）'!$A:$B,2,FALSE),IF($C135="電力",VLOOKUP(交付額!$A135,'コロナ交付金要綱　様式第３号（電力）'!$A:$B,2,FALSE),"")),0))</f>
        <v/>
      </c>
      <c r="G135" s="59" t="str">
        <f t="shared" si="3"/>
        <v/>
      </c>
      <c r="H135" t="str">
        <f>IF($C135="","",IF(C135="諸油脂",IF(MOD($A135,100)=0,"",VLOOKUP($A135,'使用不可　（諸油脂）'!$A:$H,8)),IF(MOD($A135,100)=0,"",VLOOKUP($A135,'コロナ交付金要綱　様式第３号（電力）'!$A:$I,9))))</f>
        <v/>
      </c>
      <c r="I135" t="str" cm="1">
        <f t="array" ref="I135">IF(OR($C135&lt;&gt;"電力",IFERROR(MOD($A135,100)=0,TRUE)),"",INDEX('コロナ交付金要綱　様式第３号（電力）'!$A:$I,MATCH($A135,'コロナ交付金要綱　様式第３号（電力）'!$A:$A,0)+2,9))</f>
        <v/>
      </c>
      <c r="J135" t="str" cm="1">
        <f t="array" ref="J135">IF(OR($C135&lt;&gt;"電力",IFERROR(MOD($A135,100)=0,TRUE)),"",INDEX('コロナ交付金要綱　様式第３号（電力）'!$A:$I,MATCH($A135,'コロナ交付金要綱　様式第３号（電力）'!$A:$A,0)+3,9))</f>
        <v/>
      </c>
      <c r="K135" t="str" cm="1">
        <f t="array" ref="K135">IF(OR($C135&lt;&gt;"電力",IFERROR(MOD($A135,100)=0,TRUE)),"",INDEX('コロナ交付金要綱　様式第３号（電力）'!$A:$I,MATCH($A135,'コロナ交付金要綱　様式第３号（電力）'!$A:$A,0)+4,9))</f>
        <v/>
      </c>
      <c r="L135" t="str" cm="1">
        <f t="array" ref="L135">IF(OR($C135&lt;&gt;"電力",IFERROR(MOD($A135,100)=0,TRUE)),"",INDEX('コロナ交付金要綱　様式第３号（電力）'!$A:$I,MATCH($A135,'コロナ交付金要綱　様式第３号（電力）'!$A:$A,0)+5,9))</f>
        <v/>
      </c>
      <c r="M135" s="24" t="str" cm="1">
        <f t="array" ref="M135">IF($H135="","",IF($C135="諸油脂",$H135/INDEX(諸油脂_高騰率!$B$2:$F$12,MATCH($C$10,諸油脂_高騰率!$B$2:$B$12,0),MATCH($E135,諸油脂_高騰率!$B$3:$F$3,0)),$I135/INDEX(電力_高騰率!$B$3:$I$14,MATCH($B$10,電力_高騰率!$B$3:$B$14,0),MATCH($E135,電力_高騰率!$B$4:$F$4,0))+$J135/INDEX(電力_高騰率!$B$3:$I$14,MATCH($B$10,電力_高騰率!$B$3:$B$14,0),MATCH($E135,電力_高騰率!$B$4:$F$4,0)+3)+$K135/INDEX(電力_高騰率!$B$3:$I$14,MATCH($B$10,電力_高騰率!$B$3:$B$14,0),MATCH($E135,電力_高騰率!$B$4:$F$4,0)+3)+$L135/電力_高騰率!$D$23))</f>
        <v/>
      </c>
      <c r="N135" s="24" t="str">
        <f>IF($H135="","",IF($C135="諸油脂",0,$L135/電力_高騰率!$D$23))</f>
        <v/>
      </c>
      <c r="O135" s="24" t="str">
        <f t="shared" si="4"/>
        <v/>
      </c>
      <c r="P135" s="24"/>
    </row>
    <row r="136" spans="1:16" x14ac:dyDescent="0.45">
      <c r="A136" t="str">
        <f>IF(COUNTIF('使用不可　（諸油脂）'!$A:$A,$A135+1)+COUNTIF('コロナ交付金要綱　様式第３号（電力）'!$A:$A,$A135+1)=1,$A135+1,IF(MAX('使用不可　（諸油脂）'!$A:$A,'コロナ交付金要綱　様式第３号（電力）'!$A:$A)&gt;$A135,(INT(A135/100)+1)*100,""))</f>
        <v/>
      </c>
      <c r="B136" t="str">
        <f>IF($C136="","",IF(C136="諸油脂",IF(MOD($A136,100)=0,VLOOKUP($A136,'使用不可　（諸油脂）'!$A:$D,4),$B135),IF(MOD($A136,100)=0,VLOOKUP($A136,'コロナ交付金要綱　様式第３号（電力）'!$A:$D,4),$B135)))</f>
        <v/>
      </c>
      <c r="C136" t="str">
        <f>IF($A136="","",IF(COUNTIF('使用不可　（諸油脂）'!$A:$A,$A136)=1,"諸油脂",IF(COUNTIF('コロナ交付金要綱　様式第３号（電力）'!$A:$A,$A136)=1,"電力","")))</f>
        <v/>
      </c>
      <c r="D136" t="str">
        <f>IF(OR($A136="",IFERROR(MOD($A136,100),"")=0),"",IF($C136="諸油脂",VLOOKUP($A136,'使用不可　（諸油脂）'!$A:$C,3,FALSE),IF($C136="電力",VLOOKUP($A136,'コロナ交付金要綱　様式第３号（電力）'!$A:$C,3,FALSE),"")))</f>
        <v/>
      </c>
      <c r="E136" t="str">
        <f>IF(OR($C136="",IFERROR(MOD($A136,100)=0,TRUE)),"",IF($C136="諸油脂",VLOOKUP($A136,'使用不可　（諸油脂）'!$A:$F,6),VLOOKUP($A136,'コロナ交付金要綱　様式第３号（電力）'!$A:$F,6)))</f>
        <v/>
      </c>
      <c r="F136" t="str">
        <f>IF($D136="","",IF($B$7="既存",IF($C136="諸油脂",VLOOKUP(交付額!$A136,'使用不可　（諸油脂）'!$A:$B,2,FALSE),IF($C136="電力",VLOOKUP(交付額!$A136,'コロナ交付金要綱　様式第３号（電力）'!$A:$B,2,FALSE),"")),0))</f>
        <v/>
      </c>
      <c r="G136" s="59" t="str">
        <f t="shared" si="3"/>
        <v/>
      </c>
      <c r="H136" t="str">
        <f>IF($C136="","",IF(C136="諸油脂",IF(MOD($A136,100)=0,"",VLOOKUP($A136,'使用不可　（諸油脂）'!$A:$H,8)),IF(MOD($A136,100)=0,"",VLOOKUP($A136,'コロナ交付金要綱　様式第３号（電力）'!$A:$I,9))))</f>
        <v/>
      </c>
      <c r="I136" t="str" cm="1">
        <f t="array" ref="I136">IF(OR($C136&lt;&gt;"電力",IFERROR(MOD($A136,100)=0,TRUE)),"",INDEX('コロナ交付金要綱　様式第３号（電力）'!$A:$I,MATCH($A136,'コロナ交付金要綱　様式第３号（電力）'!$A:$A,0)+2,9))</f>
        <v/>
      </c>
      <c r="J136" t="str" cm="1">
        <f t="array" ref="J136">IF(OR($C136&lt;&gt;"電力",IFERROR(MOD($A136,100)=0,TRUE)),"",INDEX('コロナ交付金要綱　様式第３号（電力）'!$A:$I,MATCH($A136,'コロナ交付金要綱　様式第３号（電力）'!$A:$A,0)+3,9))</f>
        <v/>
      </c>
      <c r="K136" t="str" cm="1">
        <f t="array" ref="K136">IF(OR($C136&lt;&gt;"電力",IFERROR(MOD($A136,100)=0,TRUE)),"",INDEX('コロナ交付金要綱　様式第３号（電力）'!$A:$I,MATCH($A136,'コロナ交付金要綱　様式第３号（電力）'!$A:$A,0)+4,9))</f>
        <v/>
      </c>
      <c r="L136" t="str" cm="1">
        <f t="array" ref="L136">IF(OR($C136&lt;&gt;"電力",IFERROR(MOD($A136,100)=0,TRUE)),"",INDEX('コロナ交付金要綱　様式第３号（電力）'!$A:$I,MATCH($A136,'コロナ交付金要綱　様式第３号（電力）'!$A:$A,0)+5,9))</f>
        <v/>
      </c>
      <c r="M136" s="24" t="str" cm="1">
        <f t="array" ref="M136">IF($H136="","",IF($C136="諸油脂",$H136/INDEX(諸油脂_高騰率!$B$2:$F$12,MATCH($C$10,諸油脂_高騰率!$B$2:$B$12,0),MATCH($E136,諸油脂_高騰率!$B$3:$F$3,0)),$I136/INDEX(電力_高騰率!$B$3:$I$14,MATCH($B$10,電力_高騰率!$B$3:$B$14,0),MATCH($E136,電力_高騰率!$B$4:$F$4,0))+$J136/INDEX(電力_高騰率!$B$3:$I$14,MATCH($B$10,電力_高騰率!$B$3:$B$14,0),MATCH($E136,電力_高騰率!$B$4:$F$4,0)+3)+$K136/INDEX(電力_高騰率!$B$3:$I$14,MATCH($B$10,電力_高騰率!$B$3:$B$14,0),MATCH($E136,電力_高騰率!$B$4:$F$4,0)+3)+$L136/電力_高騰率!$D$23))</f>
        <v/>
      </c>
      <c r="N136" s="24" t="str">
        <f>IF($H136="","",IF($C136="諸油脂",0,$L136/電力_高騰率!$D$23))</f>
        <v/>
      </c>
      <c r="O136" s="24" t="str">
        <f t="shared" si="4"/>
        <v/>
      </c>
      <c r="P136" s="24"/>
    </row>
    <row r="137" spans="1:16" x14ac:dyDescent="0.45">
      <c r="A137" t="str">
        <f>IF(COUNTIF('使用不可　（諸油脂）'!$A:$A,$A136+1)+COUNTIF('コロナ交付金要綱　様式第３号（電力）'!$A:$A,$A136+1)=1,$A136+1,IF(MAX('使用不可　（諸油脂）'!$A:$A,'コロナ交付金要綱　様式第３号（電力）'!$A:$A)&gt;$A136,(INT(A136/100)+1)*100,""))</f>
        <v/>
      </c>
      <c r="B137" t="str">
        <f>IF($C137="","",IF(C137="諸油脂",IF(MOD($A137,100)=0,VLOOKUP($A137,'使用不可　（諸油脂）'!$A:$D,4),$B136),IF(MOD($A137,100)=0,VLOOKUP($A137,'コロナ交付金要綱　様式第３号（電力）'!$A:$D,4),$B136)))</f>
        <v/>
      </c>
      <c r="C137" t="str">
        <f>IF($A137="","",IF(COUNTIF('使用不可　（諸油脂）'!$A:$A,$A137)=1,"諸油脂",IF(COUNTIF('コロナ交付金要綱　様式第３号（電力）'!$A:$A,$A137)=1,"電力","")))</f>
        <v/>
      </c>
      <c r="D137" t="str">
        <f>IF(OR($A137="",IFERROR(MOD($A137,100),"")=0),"",IF($C137="諸油脂",VLOOKUP($A137,'使用不可　（諸油脂）'!$A:$C,3,FALSE),IF($C137="電力",VLOOKUP($A137,'コロナ交付金要綱　様式第３号（電力）'!$A:$C,3,FALSE),"")))</f>
        <v/>
      </c>
      <c r="E137" t="str">
        <f>IF(OR($C137="",IFERROR(MOD($A137,100)=0,TRUE)),"",IF($C137="諸油脂",VLOOKUP($A137,'使用不可　（諸油脂）'!$A:$F,6),VLOOKUP($A137,'コロナ交付金要綱　様式第３号（電力）'!$A:$F,6)))</f>
        <v/>
      </c>
      <c r="F137" t="str">
        <f>IF($D137="","",IF($B$7="既存",IF($C137="諸油脂",VLOOKUP(交付額!$A137,'使用不可　（諸油脂）'!$A:$B,2,FALSE),IF($C137="電力",VLOOKUP(交付額!$A137,'コロナ交付金要綱　様式第３号（電力）'!$A:$B,2,FALSE),"")),0))</f>
        <v/>
      </c>
      <c r="G137" s="59" t="str">
        <f t="shared" si="3"/>
        <v/>
      </c>
      <c r="H137" t="str">
        <f>IF($C137="","",IF(C137="諸油脂",IF(MOD($A137,100)=0,"",VLOOKUP($A137,'使用不可　（諸油脂）'!$A:$H,8)),IF(MOD($A137,100)=0,"",VLOOKUP($A137,'コロナ交付金要綱　様式第３号（電力）'!$A:$I,9))))</f>
        <v/>
      </c>
      <c r="I137" t="str" cm="1">
        <f t="array" ref="I137">IF(OR($C137&lt;&gt;"電力",IFERROR(MOD($A137,100)=0,TRUE)),"",INDEX('コロナ交付金要綱　様式第３号（電力）'!$A:$I,MATCH($A137,'コロナ交付金要綱　様式第３号（電力）'!$A:$A,0)+2,9))</f>
        <v/>
      </c>
      <c r="J137" t="str" cm="1">
        <f t="array" ref="J137">IF(OR($C137&lt;&gt;"電力",IFERROR(MOD($A137,100)=0,TRUE)),"",INDEX('コロナ交付金要綱　様式第３号（電力）'!$A:$I,MATCH($A137,'コロナ交付金要綱　様式第３号（電力）'!$A:$A,0)+3,9))</f>
        <v/>
      </c>
      <c r="K137" t="str" cm="1">
        <f t="array" ref="K137">IF(OR($C137&lt;&gt;"電力",IFERROR(MOD($A137,100)=0,TRUE)),"",INDEX('コロナ交付金要綱　様式第３号（電力）'!$A:$I,MATCH($A137,'コロナ交付金要綱　様式第３号（電力）'!$A:$A,0)+4,9))</f>
        <v/>
      </c>
      <c r="L137" t="str" cm="1">
        <f t="array" ref="L137">IF(OR($C137&lt;&gt;"電力",IFERROR(MOD($A137,100)=0,TRUE)),"",INDEX('コロナ交付金要綱　様式第３号（電力）'!$A:$I,MATCH($A137,'コロナ交付金要綱　様式第３号（電力）'!$A:$A,0)+5,9))</f>
        <v/>
      </c>
      <c r="M137" s="24" t="str" cm="1">
        <f t="array" ref="M137">IF($H137="","",IF($C137="諸油脂",$H137/INDEX(諸油脂_高騰率!$B$2:$F$12,MATCH($C$10,諸油脂_高騰率!$B$2:$B$12,0),MATCH($E137,諸油脂_高騰率!$B$3:$F$3,0)),$I137/INDEX(電力_高騰率!$B$3:$I$14,MATCH($B$10,電力_高騰率!$B$3:$B$14,0),MATCH($E137,電力_高騰率!$B$4:$F$4,0))+$J137/INDEX(電力_高騰率!$B$3:$I$14,MATCH($B$10,電力_高騰率!$B$3:$B$14,0),MATCH($E137,電力_高騰率!$B$4:$F$4,0)+3)+$K137/INDEX(電力_高騰率!$B$3:$I$14,MATCH($B$10,電力_高騰率!$B$3:$B$14,0),MATCH($E137,電力_高騰率!$B$4:$F$4,0)+3)+$L137/電力_高騰率!$D$23))</f>
        <v/>
      </c>
      <c r="N137" s="24" t="str">
        <f>IF($H137="","",IF($C137="諸油脂",0,$L137/電力_高騰率!$D$23))</f>
        <v/>
      </c>
      <c r="O137" s="24" t="str">
        <f t="shared" si="4"/>
        <v/>
      </c>
      <c r="P137" s="24"/>
    </row>
    <row r="138" spans="1:16" x14ac:dyDescent="0.45">
      <c r="A138" t="str">
        <f>IF(COUNTIF('使用不可　（諸油脂）'!$A:$A,$A137+1)+COUNTIF('コロナ交付金要綱　様式第３号（電力）'!$A:$A,$A137+1)=1,$A137+1,IF(MAX('使用不可　（諸油脂）'!$A:$A,'コロナ交付金要綱　様式第３号（電力）'!$A:$A)&gt;$A137,(INT(A137/100)+1)*100,""))</f>
        <v/>
      </c>
      <c r="B138" t="str">
        <f>IF($C138="","",IF(C138="諸油脂",IF(MOD($A138,100)=0,VLOOKUP($A138,'使用不可　（諸油脂）'!$A:$D,4),$B137),IF(MOD($A138,100)=0,VLOOKUP($A138,'コロナ交付金要綱　様式第３号（電力）'!$A:$D,4),$B137)))</f>
        <v/>
      </c>
      <c r="C138" t="str">
        <f>IF($A138="","",IF(COUNTIF('使用不可　（諸油脂）'!$A:$A,$A138)=1,"諸油脂",IF(COUNTIF('コロナ交付金要綱　様式第３号（電力）'!$A:$A,$A138)=1,"電力","")))</f>
        <v/>
      </c>
      <c r="D138" t="str">
        <f>IF(OR($A138="",IFERROR(MOD($A138,100),"")=0),"",IF($C138="諸油脂",VLOOKUP($A138,'使用不可　（諸油脂）'!$A:$C,3,FALSE),IF($C138="電力",VLOOKUP($A138,'コロナ交付金要綱　様式第３号（電力）'!$A:$C,3,FALSE),"")))</f>
        <v/>
      </c>
      <c r="E138" t="str">
        <f>IF(OR($C138="",IFERROR(MOD($A138,100)=0,TRUE)),"",IF($C138="諸油脂",VLOOKUP($A138,'使用不可　（諸油脂）'!$A:$F,6),VLOOKUP($A138,'コロナ交付金要綱　様式第３号（電力）'!$A:$F,6)))</f>
        <v/>
      </c>
      <c r="F138" t="str">
        <f>IF($D138="","",IF($B$7="既存",IF($C138="諸油脂",VLOOKUP(交付額!$A138,'使用不可　（諸油脂）'!$A:$B,2,FALSE),IF($C138="電力",VLOOKUP(交付額!$A138,'コロナ交付金要綱　様式第３号（電力）'!$A:$B,2,FALSE),"")),0))</f>
        <v/>
      </c>
      <c r="G138" s="59" t="str">
        <f t="shared" si="3"/>
        <v/>
      </c>
      <c r="H138" t="str">
        <f>IF($C138="","",IF(C138="諸油脂",IF(MOD($A138,100)=0,"",VLOOKUP($A138,'使用不可　（諸油脂）'!$A:$H,8)),IF(MOD($A138,100)=0,"",VLOOKUP($A138,'コロナ交付金要綱　様式第３号（電力）'!$A:$I,9))))</f>
        <v/>
      </c>
      <c r="I138" t="str" cm="1">
        <f t="array" ref="I138">IF(OR($C138&lt;&gt;"電力",IFERROR(MOD($A138,100)=0,TRUE)),"",INDEX('コロナ交付金要綱　様式第３号（電力）'!$A:$I,MATCH($A138,'コロナ交付金要綱　様式第３号（電力）'!$A:$A,0)+2,9))</f>
        <v/>
      </c>
      <c r="J138" t="str" cm="1">
        <f t="array" ref="J138">IF(OR($C138&lt;&gt;"電力",IFERROR(MOD($A138,100)=0,TRUE)),"",INDEX('コロナ交付金要綱　様式第３号（電力）'!$A:$I,MATCH($A138,'コロナ交付金要綱　様式第３号（電力）'!$A:$A,0)+3,9))</f>
        <v/>
      </c>
      <c r="K138" t="str" cm="1">
        <f t="array" ref="K138">IF(OR($C138&lt;&gt;"電力",IFERROR(MOD($A138,100)=0,TRUE)),"",INDEX('コロナ交付金要綱　様式第３号（電力）'!$A:$I,MATCH($A138,'コロナ交付金要綱　様式第３号（電力）'!$A:$A,0)+4,9))</f>
        <v/>
      </c>
      <c r="L138" t="str" cm="1">
        <f t="array" ref="L138">IF(OR($C138&lt;&gt;"電力",IFERROR(MOD($A138,100)=0,TRUE)),"",INDEX('コロナ交付金要綱　様式第３号（電力）'!$A:$I,MATCH($A138,'コロナ交付金要綱　様式第３号（電力）'!$A:$A,0)+5,9))</f>
        <v/>
      </c>
      <c r="M138" s="24" t="str" cm="1">
        <f t="array" ref="M138">IF($H138="","",IF($C138="諸油脂",$H138/INDEX(諸油脂_高騰率!$B$2:$F$12,MATCH($C$10,諸油脂_高騰率!$B$2:$B$12,0),MATCH($E138,諸油脂_高騰率!$B$3:$F$3,0)),$I138/INDEX(電力_高騰率!$B$3:$I$14,MATCH($B$10,電力_高騰率!$B$3:$B$14,0),MATCH($E138,電力_高騰率!$B$4:$F$4,0))+$J138/INDEX(電力_高騰率!$B$3:$I$14,MATCH($B$10,電力_高騰率!$B$3:$B$14,0),MATCH($E138,電力_高騰率!$B$4:$F$4,0)+3)+$K138/INDEX(電力_高騰率!$B$3:$I$14,MATCH($B$10,電力_高騰率!$B$3:$B$14,0),MATCH($E138,電力_高騰率!$B$4:$F$4,0)+3)+$L138/電力_高騰率!$D$23))</f>
        <v/>
      </c>
      <c r="N138" s="24" t="str">
        <f>IF($H138="","",IF($C138="諸油脂",0,$L138/電力_高騰率!$D$23))</f>
        <v/>
      </c>
      <c r="O138" s="24" t="str">
        <f t="shared" si="4"/>
        <v/>
      </c>
      <c r="P138" s="24"/>
    </row>
    <row r="139" spans="1:16" x14ac:dyDescent="0.45">
      <c r="A139" t="str">
        <f>IF(COUNTIF('使用不可　（諸油脂）'!$A:$A,$A138+1)+COUNTIF('コロナ交付金要綱　様式第３号（電力）'!$A:$A,$A138+1)=1,$A138+1,IF(MAX('使用不可　（諸油脂）'!$A:$A,'コロナ交付金要綱　様式第３号（電力）'!$A:$A)&gt;$A138,(INT(A138/100)+1)*100,""))</f>
        <v/>
      </c>
      <c r="B139" t="str">
        <f>IF($C139="","",IF(C139="諸油脂",IF(MOD($A139,100)=0,VLOOKUP($A139,'使用不可　（諸油脂）'!$A:$D,4),$B138),IF(MOD($A139,100)=0,VLOOKUP($A139,'コロナ交付金要綱　様式第３号（電力）'!$A:$D,4),$B138)))</f>
        <v/>
      </c>
      <c r="C139" t="str">
        <f>IF($A139="","",IF(COUNTIF('使用不可　（諸油脂）'!$A:$A,$A139)=1,"諸油脂",IF(COUNTIF('コロナ交付金要綱　様式第３号（電力）'!$A:$A,$A139)=1,"電力","")))</f>
        <v/>
      </c>
      <c r="D139" t="str">
        <f>IF(OR($A139="",IFERROR(MOD($A139,100),"")=0),"",IF($C139="諸油脂",VLOOKUP($A139,'使用不可　（諸油脂）'!$A:$C,3,FALSE),IF($C139="電力",VLOOKUP($A139,'コロナ交付金要綱　様式第３号（電力）'!$A:$C,3,FALSE),"")))</f>
        <v/>
      </c>
      <c r="E139" t="str">
        <f>IF(OR($C139="",IFERROR(MOD($A139,100)=0,TRUE)),"",IF($C139="諸油脂",VLOOKUP($A139,'使用不可　（諸油脂）'!$A:$F,6),VLOOKUP($A139,'コロナ交付金要綱　様式第３号（電力）'!$A:$F,6)))</f>
        <v/>
      </c>
      <c r="F139" t="str">
        <f>IF($D139="","",IF($B$7="既存",IF($C139="諸油脂",VLOOKUP(交付額!$A139,'使用不可　（諸油脂）'!$A:$B,2,FALSE),IF($C139="電力",VLOOKUP(交付額!$A139,'コロナ交付金要綱　様式第３号（電力）'!$A:$B,2,FALSE),"")),0))</f>
        <v/>
      </c>
      <c r="G139" s="59" t="str">
        <f t="shared" si="3"/>
        <v/>
      </c>
      <c r="H139" t="str">
        <f>IF($C139="","",IF(C139="諸油脂",IF(MOD($A139,100)=0,"",VLOOKUP($A139,'使用不可　（諸油脂）'!$A:$H,8)),IF(MOD($A139,100)=0,"",VLOOKUP($A139,'コロナ交付金要綱　様式第３号（電力）'!$A:$I,9))))</f>
        <v/>
      </c>
      <c r="I139" t="str" cm="1">
        <f t="array" ref="I139">IF(OR($C139&lt;&gt;"電力",IFERROR(MOD($A139,100)=0,TRUE)),"",INDEX('コロナ交付金要綱　様式第３号（電力）'!$A:$I,MATCH($A139,'コロナ交付金要綱　様式第３号（電力）'!$A:$A,0)+2,9))</f>
        <v/>
      </c>
      <c r="J139" t="str" cm="1">
        <f t="array" ref="J139">IF(OR($C139&lt;&gt;"電力",IFERROR(MOD($A139,100)=0,TRUE)),"",INDEX('コロナ交付金要綱　様式第３号（電力）'!$A:$I,MATCH($A139,'コロナ交付金要綱　様式第３号（電力）'!$A:$A,0)+3,9))</f>
        <v/>
      </c>
      <c r="K139" t="str" cm="1">
        <f t="array" ref="K139">IF(OR($C139&lt;&gt;"電力",IFERROR(MOD($A139,100)=0,TRUE)),"",INDEX('コロナ交付金要綱　様式第３号（電力）'!$A:$I,MATCH($A139,'コロナ交付金要綱　様式第３号（電力）'!$A:$A,0)+4,9))</f>
        <v/>
      </c>
      <c r="L139" t="str" cm="1">
        <f t="array" ref="L139">IF(OR($C139&lt;&gt;"電力",IFERROR(MOD($A139,100)=0,TRUE)),"",INDEX('コロナ交付金要綱　様式第３号（電力）'!$A:$I,MATCH($A139,'コロナ交付金要綱　様式第３号（電力）'!$A:$A,0)+5,9))</f>
        <v/>
      </c>
      <c r="M139" s="24" t="str" cm="1">
        <f t="array" ref="M139">IF($H139="","",IF($C139="諸油脂",$H139/INDEX(諸油脂_高騰率!$B$2:$F$12,MATCH($C$10,諸油脂_高騰率!$B$2:$B$12,0),MATCH($E139,諸油脂_高騰率!$B$3:$F$3,0)),$I139/INDEX(電力_高騰率!$B$3:$I$14,MATCH($B$10,電力_高騰率!$B$3:$B$14,0),MATCH($E139,電力_高騰率!$B$4:$F$4,0))+$J139/INDEX(電力_高騰率!$B$3:$I$14,MATCH($B$10,電力_高騰率!$B$3:$B$14,0),MATCH($E139,電力_高騰率!$B$4:$F$4,0)+3)+$K139/INDEX(電力_高騰率!$B$3:$I$14,MATCH($B$10,電力_高騰率!$B$3:$B$14,0),MATCH($E139,電力_高騰率!$B$4:$F$4,0)+3)+$L139/電力_高騰率!$D$23))</f>
        <v/>
      </c>
      <c r="N139" s="24" t="str">
        <f>IF($H139="","",IF($C139="諸油脂",0,$L139/電力_高騰率!$D$23))</f>
        <v/>
      </c>
      <c r="O139" s="24" t="str">
        <f t="shared" si="4"/>
        <v/>
      </c>
      <c r="P139" s="24"/>
    </row>
    <row r="140" spans="1:16" x14ac:dyDescent="0.45">
      <c r="A140" t="str">
        <f>IF(COUNTIF('使用不可　（諸油脂）'!$A:$A,$A139+1)+COUNTIF('コロナ交付金要綱　様式第３号（電力）'!$A:$A,$A139+1)=1,$A139+1,IF(MAX('使用不可　（諸油脂）'!$A:$A,'コロナ交付金要綱　様式第３号（電力）'!$A:$A)&gt;$A139,(INT(A139/100)+1)*100,""))</f>
        <v/>
      </c>
      <c r="B140" t="str">
        <f>IF($C140="","",IF(C140="諸油脂",IF(MOD($A140,100)=0,VLOOKUP($A140,'使用不可　（諸油脂）'!$A:$D,4),$B139),IF(MOD($A140,100)=0,VLOOKUP($A140,'コロナ交付金要綱　様式第３号（電力）'!$A:$D,4),$B139)))</f>
        <v/>
      </c>
      <c r="C140" t="str">
        <f>IF($A140="","",IF(COUNTIF('使用不可　（諸油脂）'!$A:$A,$A140)=1,"諸油脂",IF(COUNTIF('コロナ交付金要綱　様式第３号（電力）'!$A:$A,$A140)=1,"電力","")))</f>
        <v/>
      </c>
      <c r="D140" t="str">
        <f>IF(OR($A140="",IFERROR(MOD($A140,100),"")=0),"",IF($C140="諸油脂",VLOOKUP($A140,'使用不可　（諸油脂）'!$A:$C,3,FALSE),IF($C140="電力",VLOOKUP($A140,'コロナ交付金要綱　様式第３号（電力）'!$A:$C,3,FALSE),"")))</f>
        <v/>
      </c>
      <c r="E140" t="str">
        <f>IF(OR($C140="",IFERROR(MOD($A140,100)=0,TRUE)),"",IF($C140="諸油脂",VLOOKUP($A140,'使用不可　（諸油脂）'!$A:$F,6),VLOOKUP($A140,'コロナ交付金要綱　様式第３号（電力）'!$A:$F,6)))</f>
        <v/>
      </c>
      <c r="F140" t="str">
        <f>IF($D140="","",IF($B$7="既存",IF($C140="諸油脂",VLOOKUP(交付額!$A140,'使用不可　（諸油脂）'!$A:$B,2,FALSE),IF($C140="電力",VLOOKUP(交付額!$A140,'コロナ交付金要綱　様式第３号（電力）'!$A:$B,2,FALSE),"")),0))</f>
        <v/>
      </c>
      <c r="G140" s="59" t="str">
        <f t="shared" si="3"/>
        <v/>
      </c>
      <c r="H140" t="str">
        <f>IF($C140="","",IF(C140="諸油脂",IF(MOD($A140,100)=0,"",VLOOKUP($A140,'使用不可　（諸油脂）'!$A:$H,8)),IF(MOD($A140,100)=0,"",VLOOKUP($A140,'コロナ交付金要綱　様式第３号（電力）'!$A:$I,9))))</f>
        <v/>
      </c>
      <c r="I140" t="str" cm="1">
        <f t="array" ref="I140">IF(OR($C140&lt;&gt;"電力",IFERROR(MOD($A140,100)=0,TRUE)),"",INDEX('コロナ交付金要綱　様式第３号（電力）'!$A:$I,MATCH($A140,'コロナ交付金要綱　様式第３号（電力）'!$A:$A,0)+2,9))</f>
        <v/>
      </c>
      <c r="J140" t="str" cm="1">
        <f t="array" ref="J140">IF(OR($C140&lt;&gt;"電力",IFERROR(MOD($A140,100)=0,TRUE)),"",INDEX('コロナ交付金要綱　様式第３号（電力）'!$A:$I,MATCH($A140,'コロナ交付金要綱　様式第３号（電力）'!$A:$A,0)+3,9))</f>
        <v/>
      </c>
      <c r="K140" t="str" cm="1">
        <f t="array" ref="K140">IF(OR($C140&lt;&gt;"電力",IFERROR(MOD($A140,100)=0,TRUE)),"",INDEX('コロナ交付金要綱　様式第３号（電力）'!$A:$I,MATCH($A140,'コロナ交付金要綱　様式第３号（電力）'!$A:$A,0)+4,9))</f>
        <v/>
      </c>
      <c r="L140" t="str" cm="1">
        <f t="array" ref="L140">IF(OR($C140&lt;&gt;"電力",IFERROR(MOD($A140,100)=0,TRUE)),"",INDEX('コロナ交付金要綱　様式第３号（電力）'!$A:$I,MATCH($A140,'コロナ交付金要綱　様式第３号（電力）'!$A:$A,0)+5,9))</f>
        <v/>
      </c>
      <c r="M140" s="24" t="str" cm="1">
        <f t="array" ref="M140">IF($H140="","",IF($C140="諸油脂",$H140/INDEX(諸油脂_高騰率!$B$2:$F$12,MATCH($C$10,諸油脂_高騰率!$B$2:$B$12,0),MATCH($E140,諸油脂_高騰率!$B$3:$F$3,0)),$I140/INDEX(電力_高騰率!$B$3:$I$14,MATCH($B$10,電力_高騰率!$B$3:$B$14,0),MATCH($E140,電力_高騰率!$B$4:$F$4,0))+$J140/INDEX(電力_高騰率!$B$3:$I$14,MATCH($B$10,電力_高騰率!$B$3:$B$14,0),MATCH($E140,電力_高騰率!$B$4:$F$4,0)+3)+$K140/INDEX(電力_高騰率!$B$3:$I$14,MATCH($B$10,電力_高騰率!$B$3:$B$14,0),MATCH($E140,電力_高騰率!$B$4:$F$4,0)+3)+$L140/電力_高騰率!$D$23))</f>
        <v/>
      </c>
      <c r="N140" s="24" t="str">
        <f>IF($H140="","",IF($C140="諸油脂",0,$L140/電力_高騰率!$D$23))</f>
        <v/>
      </c>
      <c r="O140" s="24" t="str">
        <f t="shared" si="4"/>
        <v/>
      </c>
      <c r="P140" s="24"/>
    </row>
    <row r="141" spans="1:16" x14ac:dyDescent="0.45">
      <c r="A141" t="str">
        <f>IF(COUNTIF('使用不可　（諸油脂）'!$A:$A,$A140+1)+COUNTIF('コロナ交付金要綱　様式第３号（電力）'!$A:$A,$A140+1)=1,$A140+1,IF(MAX('使用不可　（諸油脂）'!$A:$A,'コロナ交付金要綱　様式第３号（電力）'!$A:$A)&gt;$A140,(INT(A140/100)+1)*100,""))</f>
        <v/>
      </c>
      <c r="B141" t="str">
        <f>IF($C141="","",IF(C141="諸油脂",IF(MOD($A141,100)=0,VLOOKUP($A141,'使用不可　（諸油脂）'!$A:$D,4),$B140),IF(MOD($A141,100)=0,VLOOKUP($A141,'コロナ交付金要綱　様式第３号（電力）'!$A:$D,4),$B140)))</f>
        <v/>
      </c>
      <c r="C141" t="str">
        <f>IF($A141="","",IF(COUNTIF('使用不可　（諸油脂）'!$A:$A,$A141)=1,"諸油脂",IF(COUNTIF('コロナ交付金要綱　様式第３号（電力）'!$A:$A,$A141)=1,"電力","")))</f>
        <v/>
      </c>
      <c r="D141" t="str">
        <f>IF(OR($A141="",IFERROR(MOD($A141,100),"")=0),"",IF($C141="諸油脂",VLOOKUP($A141,'使用不可　（諸油脂）'!$A:$C,3,FALSE),IF($C141="電力",VLOOKUP($A141,'コロナ交付金要綱　様式第３号（電力）'!$A:$C,3,FALSE),"")))</f>
        <v/>
      </c>
      <c r="E141" t="str">
        <f>IF(OR($C141="",IFERROR(MOD($A141,100)=0,TRUE)),"",IF($C141="諸油脂",VLOOKUP($A141,'使用不可　（諸油脂）'!$A:$F,6),VLOOKUP($A141,'コロナ交付金要綱　様式第３号（電力）'!$A:$F,6)))</f>
        <v/>
      </c>
      <c r="F141" t="str">
        <f>IF($D141="","",IF($B$7="既存",IF($C141="諸油脂",VLOOKUP(交付額!$A141,'使用不可　（諸油脂）'!$A:$B,2,FALSE),IF($C141="電力",VLOOKUP(交付額!$A141,'コロナ交付金要綱　様式第３号（電力）'!$A:$B,2,FALSE),"")),0))</f>
        <v/>
      </c>
      <c r="G141" s="59" t="str">
        <f t="shared" si="3"/>
        <v/>
      </c>
      <c r="H141" t="str">
        <f>IF($C141="","",IF(C141="諸油脂",IF(MOD($A141,100)=0,"",VLOOKUP($A141,'使用不可　（諸油脂）'!$A:$H,8)),IF(MOD($A141,100)=0,"",VLOOKUP($A141,'コロナ交付金要綱　様式第３号（電力）'!$A:$I,9))))</f>
        <v/>
      </c>
      <c r="I141" t="str" cm="1">
        <f t="array" ref="I141">IF(OR($C141&lt;&gt;"電力",IFERROR(MOD($A141,100)=0,TRUE)),"",INDEX('コロナ交付金要綱　様式第３号（電力）'!$A:$I,MATCH($A141,'コロナ交付金要綱　様式第３号（電力）'!$A:$A,0)+2,9))</f>
        <v/>
      </c>
      <c r="J141" t="str" cm="1">
        <f t="array" ref="J141">IF(OR($C141&lt;&gt;"電力",IFERROR(MOD($A141,100)=0,TRUE)),"",INDEX('コロナ交付金要綱　様式第３号（電力）'!$A:$I,MATCH($A141,'コロナ交付金要綱　様式第３号（電力）'!$A:$A,0)+3,9))</f>
        <v/>
      </c>
      <c r="K141" t="str" cm="1">
        <f t="array" ref="K141">IF(OR($C141&lt;&gt;"電力",IFERROR(MOD($A141,100)=0,TRUE)),"",INDEX('コロナ交付金要綱　様式第３号（電力）'!$A:$I,MATCH($A141,'コロナ交付金要綱　様式第３号（電力）'!$A:$A,0)+4,9))</f>
        <v/>
      </c>
      <c r="L141" t="str" cm="1">
        <f t="array" ref="L141">IF(OR($C141&lt;&gt;"電力",IFERROR(MOD($A141,100)=0,TRUE)),"",INDEX('コロナ交付金要綱　様式第３号（電力）'!$A:$I,MATCH($A141,'コロナ交付金要綱　様式第３号（電力）'!$A:$A,0)+5,9))</f>
        <v/>
      </c>
      <c r="M141" s="24" t="str" cm="1">
        <f t="array" ref="M141">IF($H141="","",IF($C141="諸油脂",$H141/INDEX(諸油脂_高騰率!$B$2:$F$12,MATCH($C$10,諸油脂_高騰率!$B$2:$B$12,0),MATCH($E141,諸油脂_高騰率!$B$3:$F$3,0)),$I141/INDEX(電力_高騰率!$B$3:$I$14,MATCH($B$10,電力_高騰率!$B$3:$B$14,0),MATCH($E141,電力_高騰率!$B$4:$F$4,0))+$J141/INDEX(電力_高騰率!$B$3:$I$14,MATCH($B$10,電力_高騰率!$B$3:$B$14,0),MATCH($E141,電力_高騰率!$B$4:$F$4,0)+3)+$K141/INDEX(電力_高騰率!$B$3:$I$14,MATCH($B$10,電力_高騰率!$B$3:$B$14,0),MATCH($E141,電力_高騰率!$B$4:$F$4,0)+3)+$L141/電力_高騰率!$D$23))</f>
        <v/>
      </c>
      <c r="N141" s="24" t="str">
        <f>IF($H141="","",IF($C141="諸油脂",0,$L141/電力_高騰率!$D$23))</f>
        <v/>
      </c>
      <c r="O141" s="24" t="str">
        <f t="shared" si="4"/>
        <v/>
      </c>
      <c r="P141" s="24"/>
    </row>
    <row r="142" spans="1:16" x14ac:dyDescent="0.45">
      <c r="A142" t="str">
        <f>IF(COUNTIF('使用不可　（諸油脂）'!$A:$A,$A141+1)+COUNTIF('コロナ交付金要綱　様式第３号（電力）'!$A:$A,$A141+1)=1,$A141+1,IF(MAX('使用不可　（諸油脂）'!$A:$A,'コロナ交付金要綱　様式第３号（電力）'!$A:$A)&gt;$A141,(INT(A141/100)+1)*100,""))</f>
        <v/>
      </c>
      <c r="B142" t="str">
        <f>IF($C142="","",IF(C142="諸油脂",IF(MOD($A142,100)=0,VLOOKUP($A142,'使用不可　（諸油脂）'!$A:$D,4),$B141),IF(MOD($A142,100)=0,VLOOKUP($A142,'コロナ交付金要綱　様式第３号（電力）'!$A:$D,4),$B141)))</f>
        <v/>
      </c>
      <c r="C142" t="str">
        <f>IF($A142="","",IF(COUNTIF('使用不可　（諸油脂）'!$A:$A,$A142)=1,"諸油脂",IF(COUNTIF('コロナ交付金要綱　様式第３号（電力）'!$A:$A,$A142)=1,"電力","")))</f>
        <v/>
      </c>
      <c r="D142" t="str">
        <f>IF(OR($A142="",IFERROR(MOD($A142,100),"")=0),"",IF($C142="諸油脂",VLOOKUP($A142,'使用不可　（諸油脂）'!$A:$C,3,FALSE),IF($C142="電力",VLOOKUP($A142,'コロナ交付金要綱　様式第３号（電力）'!$A:$C,3,FALSE),"")))</f>
        <v/>
      </c>
      <c r="E142" t="str">
        <f>IF(OR($C142="",IFERROR(MOD($A142,100)=0,TRUE)),"",IF($C142="諸油脂",VLOOKUP($A142,'使用不可　（諸油脂）'!$A:$F,6),VLOOKUP($A142,'コロナ交付金要綱　様式第３号（電力）'!$A:$F,6)))</f>
        <v/>
      </c>
      <c r="F142" t="str">
        <f>IF($D142="","",IF($B$7="既存",IF($C142="諸油脂",VLOOKUP(交付額!$A142,'使用不可　（諸油脂）'!$A:$B,2,FALSE),IF($C142="電力",VLOOKUP(交付額!$A142,'コロナ交付金要綱　様式第３号（電力）'!$A:$B,2,FALSE),"")),0))</f>
        <v/>
      </c>
      <c r="G142" s="59" t="str">
        <f t="shared" ref="G142:G205" si="5">IF($F142="多面",$G$10,IF($F142="治水ダム等",$G$11,""))</f>
        <v/>
      </c>
      <c r="H142" t="str">
        <f>IF($C142="","",IF(C142="諸油脂",IF(MOD($A142,100)=0,"",VLOOKUP($A142,'使用不可　（諸油脂）'!$A:$H,8)),IF(MOD($A142,100)=0,"",VLOOKUP($A142,'コロナ交付金要綱　様式第３号（電力）'!$A:$I,9))))</f>
        <v/>
      </c>
      <c r="I142" t="str" cm="1">
        <f t="array" ref="I142">IF(OR($C142&lt;&gt;"電力",IFERROR(MOD($A142,100)=0,TRUE)),"",INDEX('コロナ交付金要綱　様式第３号（電力）'!$A:$I,MATCH($A142,'コロナ交付金要綱　様式第３号（電力）'!$A:$A,0)+2,9))</f>
        <v/>
      </c>
      <c r="J142" t="str" cm="1">
        <f t="array" ref="J142">IF(OR($C142&lt;&gt;"電力",IFERROR(MOD($A142,100)=0,TRUE)),"",INDEX('コロナ交付金要綱　様式第３号（電力）'!$A:$I,MATCH($A142,'コロナ交付金要綱　様式第３号（電力）'!$A:$A,0)+3,9))</f>
        <v/>
      </c>
      <c r="K142" t="str" cm="1">
        <f t="array" ref="K142">IF(OR($C142&lt;&gt;"電力",IFERROR(MOD($A142,100)=0,TRUE)),"",INDEX('コロナ交付金要綱　様式第３号（電力）'!$A:$I,MATCH($A142,'コロナ交付金要綱　様式第３号（電力）'!$A:$A,0)+4,9))</f>
        <v/>
      </c>
      <c r="L142" t="str" cm="1">
        <f t="array" ref="L142">IF(OR($C142&lt;&gt;"電力",IFERROR(MOD($A142,100)=0,TRUE)),"",INDEX('コロナ交付金要綱　様式第３号（電力）'!$A:$I,MATCH($A142,'コロナ交付金要綱　様式第３号（電力）'!$A:$A,0)+5,9))</f>
        <v/>
      </c>
      <c r="M142" s="24" t="str" cm="1">
        <f t="array" ref="M142">IF($H142="","",IF($C142="諸油脂",$H142/INDEX(諸油脂_高騰率!$B$2:$F$12,MATCH($C$10,諸油脂_高騰率!$B$2:$B$12,0),MATCH($E142,諸油脂_高騰率!$B$3:$F$3,0)),$I142/INDEX(電力_高騰率!$B$3:$I$14,MATCH($B$10,電力_高騰率!$B$3:$B$14,0),MATCH($E142,電力_高騰率!$B$4:$F$4,0))+$J142/INDEX(電力_高騰率!$B$3:$I$14,MATCH($B$10,電力_高騰率!$B$3:$B$14,0),MATCH($E142,電力_高騰率!$B$4:$F$4,0)+3)+$K142/INDEX(電力_高騰率!$B$3:$I$14,MATCH($B$10,電力_高騰率!$B$3:$B$14,0),MATCH($E142,電力_高騰率!$B$4:$F$4,0)+3)+$L142/電力_高騰率!$D$23))</f>
        <v/>
      </c>
      <c r="N142" s="24" t="str">
        <f>IF($H142="","",IF($C142="諸油脂",0,$L142/電力_高騰率!$D$23))</f>
        <v/>
      </c>
      <c r="O142" s="24" t="str">
        <f t="shared" si="4"/>
        <v/>
      </c>
      <c r="P142" s="24"/>
    </row>
    <row r="143" spans="1:16" x14ac:dyDescent="0.45">
      <c r="A143" t="str">
        <f>IF(COUNTIF('使用不可　（諸油脂）'!$A:$A,$A142+1)+COUNTIF('コロナ交付金要綱　様式第３号（電力）'!$A:$A,$A142+1)=1,$A142+1,IF(MAX('使用不可　（諸油脂）'!$A:$A,'コロナ交付金要綱　様式第３号（電力）'!$A:$A)&gt;$A142,(INT(A142/100)+1)*100,""))</f>
        <v/>
      </c>
      <c r="B143" t="str">
        <f>IF($C143="","",IF(C143="諸油脂",IF(MOD($A143,100)=0,VLOOKUP($A143,'使用不可　（諸油脂）'!$A:$D,4),$B142),IF(MOD($A143,100)=0,VLOOKUP($A143,'コロナ交付金要綱　様式第３号（電力）'!$A:$D,4),$B142)))</f>
        <v/>
      </c>
      <c r="C143" t="str">
        <f>IF($A143="","",IF(COUNTIF('使用不可　（諸油脂）'!$A:$A,$A143)=1,"諸油脂",IF(COUNTIF('コロナ交付金要綱　様式第３号（電力）'!$A:$A,$A143)=1,"電力","")))</f>
        <v/>
      </c>
      <c r="D143" t="str">
        <f>IF(OR($A143="",IFERROR(MOD($A143,100),"")=0),"",IF($C143="諸油脂",VLOOKUP($A143,'使用不可　（諸油脂）'!$A:$C,3,FALSE),IF($C143="電力",VLOOKUP($A143,'コロナ交付金要綱　様式第３号（電力）'!$A:$C,3,FALSE),"")))</f>
        <v/>
      </c>
      <c r="E143" t="str">
        <f>IF(OR($C143="",IFERROR(MOD($A143,100)=0,TRUE)),"",IF($C143="諸油脂",VLOOKUP($A143,'使用不可　（諸油脂）'!$A:$F,6),VLOOKUP($A143,'コロナ交付金要綱　様式第３号（電力）'!$A:$F,6)))</f>
        <v/>
      </c>
      <c r="F143" t="str">
        <f>IF($D143="","",IF($B$7="既存",IF($C143="諸油脂",VLOOKUP(交付額!$A143,'使用不可　（諸油脂）'!$A:$B,2,FALSE),IF($C143="電力",VLOOKUP(交付額!$A143,'コロナ交付金要綱　様式第３号（電力）'!$A:$B,2,FALSE),"")),0))</f>
        <v/>
      </c>
      <c r="G143" s="59" t="str">
        <f t="shared" si="5"/>
        <v/>
      </c>
      <c r="H143" t="str">
        <f>IF($C143="","",IF(C143="諸油脂",IF(MOD($A143,100)=0,"",VLOOKUP($A143,'使用不可　（諸油脂）'!$A:$H,8)),IF(MOD($A143,100)=0,"",VLOOKUP($A143,'コロナ交付金要綱　様式第３号（電力）'!$A:$I,9))))</f>
        <v/>
      </c>
      <c r="I143" t="str" cm="1">
        <f t="array" ref="I143">IF(OR($C143&lt;&gt;"電力",IFERROR(MOD($A143,100)=0,TRUE)),"",INDEX('コロナ交付金要綱　様式第３号（電力）'!$A:$I,MATCH($A143,'コロナ交付金要綱　様式第３号（電力）'!$A:$A,0)+2,9))</f>
        <v/>
      </c>
      <c r="J143" t="str" cm="1">
        <f t="array" ref="J143">IF(OR($C143&lt;&gt;"電力",IFERROR(MOD($A143,100)=0,TRUE)),"",INDEX('コロナ交付金要綱　様式第３号（電力）'!$A:$I,MATCH($A143,'コロナ交付金要綱　様式第３号（電力）'!$A:$A,0)+3,9))</f>
        <v/>
      </c>
      <c r="K143" t="str" cm="1">
        <f t="array" ref="K143">IF(OR($C143&lt;&gt;"電力",IFERROR(MOD($A143,100)=0,TRUE)),"",INDEX('コロナ交付金要綱　様式第３号（電力）'!$A:$I,MATCH($A143,'コロナ交付金要綱　様式第３号（電力）'!$A:$A,0)+4,9))</f>
        <v/>
      </c>
      <c r="L143" t="str" cm="1">
        <f t="array" ref="L143">IF(OR($C143&lt;&gt;"電力",IFERROR(MOD($A143,100)=0,TRUE)),"",INDEX('コロナ交付金要綱　様式第３号（電力）'!$A:$I,MATCH($A143,'コロナ交付金要綱　様式第３号（電力）'!$A:$A,0)+5,9))</f>
        <v/>
      </c>
      <c r="M143" s="24" t="str" cm="1">
        <f t="array" ref="M143">IF($H143="","",IF($C143="諸油脂",$H143/INDEX(諸油脂_高騰率!$B$2:$F$12,MATCH($C$10,諸油脂_高騰率!$B$2:$B$12,0),MATCH($E143,諸油脂_高騰率!$B$3:$F$3,0)),$I143/INDEX(電力_高騰率!$B$3:$I$14,MATCH($B$10,電力_高騰率!$B$3:$B$14,0),MATCH($E143,電力_高騰率!$B$4:$F$4,0))+$J143/INDEX(電力_高騰率!$B$3:$I$14,MATCH($B$10,電力_高騰率!$B$3:$B$14,0),MATCH($E143,電力_高騰率!$B$4:$F$4,0)+3)+$K143/INDEX(電力_高騰率!$B$3:$I$14,MATCH($B$10,電力_高騰率!$B$3:$B$14,0),MATCH($E143,電力_高騰率!$B$4:$F$4,0)+3)+$L143/電力_高騰率!$D$23))</f>
        <v/>
      </c>
      <c r="N143" s="24" t="str">
        <f>IF($H143="","",IF($C143="諸油脂",0,$L143/電力_高騰率!$D$23))</f>
        <v/>
      </c>
      <c r="O143" s="24" t="str">
        <f t="shared" ref="O143:O206" si="6">IF($M143="","",IF($B$7="新規",0,$M143*$G143))</f>
        <v/>
      </c>
      <c r="P143" s="24"/>
    </row>
    <row r="144" spans="1:16" x14ac:dyDescent="0.45">
      <c r="A144" t="str">
        <f>IF(COUNTIF('使用不可　（諸油脂）'!$A:$A,$A143+1)+COUNTIF('コロナ交付金要綱　様式第３号（電力）'!$A:$A,$A143+1)=1,$A143+1,IF(MAX('使用不可　（諸油脂）'!$A:$A,'コロナ交付金要綱　様式第３号（電力）'!$A:$A)&gt;$A143,(INT(A143/100)+1)*100,""))</f>
        <v/>
      </c>
      <c r="B144" t="str">
        <f>IF($C144="","",IF(C144="諸油脂",IF(MOD($A144,100)=0,VLOOKUP($A144,'使用不可　（諸油脂）'!$A:$D,4),$B143),IF(MOD($A144,100)=0,VLOOKUP($A144,'コロナ交付金要綱　様式第３号（電力）'!$A:$D,4),$B143)))</f>
        <v/>
      </c>
      <c r="C144" t="str">
        <f>IF($A144="","",IF(COUNTIF('使用不可　（諸油脂）'!$A:$A,$A144)=1,"諸油脂",IF(COUNTIF('コロナ交付金要綱　様式第３号（電力）'!$A:$A,$A144)=1,"電力","")))</f>
        <v/>
      </c>
      <c r="D144" t="str">
        <f>IF(OR($A144="",IFERROR(MOD($A144,100),"")=0),"",IF($C144="諸油脂",VLOOKUP($A144,'使用不可　（諸油脂）'!$A:$C,3,FALSE),IF($C144="電力",VLOOKUP($A144,'コロナ交付金要綱　様式第３号（電力）'!$A:$C,3,FALSE),"")))</f>
        <v/>
      </c>
      <c r="E144" t="str">
        <f>IF(OR($C144="",IFERROR(MOD($A144,100)=0,TRUE)),"",IF($C144="諸油脂",VLOOKUP($A144,'使用不可　（諸油脂）'!$A:$F,6),VLOOKUP($A144,'コロナ交付金要綱　様式第３号（電力）'!$A:$F,6)))</f>
        <v/>
      </c>
      <c r="F144" t="str">
        <f>IF($D144="","",IF($B$7="既存",IF($C144="諸油脂",VLOOKUP(交付額!$A144,'使用不可　（諸油脂）'!$A:$B,2,FALSE),IF($C144="電力",VLOOKUP(交付額!$A144,'コロナ交付金要綱　様式第３号（電力）'!$A:$B,2,FALSE),"")),0))</f>
        <v/>
      </c>
      <c r="G144" s="59" t="str">
        <f t="shared" si="5"/>
        <v/>
      </c>
      <c r="H144" t="str">
        <f>IF($C144="","",IF(C144="諸油脂",IF(MOD($A144,100)=0,"",VLOOKUP($A144,'使用不可　（諸油脂）'!$A:$H,8)),IF(MOD($A144,100)=0,"",VLOOKUP($A144,'コロナ交付金要綱　様式第３号（電力）'!$A:$I,9))))</f>
        <v/>
      </c>
      <c r="I144" t="str" cm="1">
        <f t="array" ref="I144">IF(OR($C144&lt;&gt;"電力",IFERROR(MOD($A144,100)=0,TRUE)),"",INDEX('コロナ交付金要綱　様式第３号（電力）'!$A:$I,MATCH($A144,'コロナ交付金要綱　様式第３号（電力）'!$A:$A,0)+2,9))</f>
        <v/>
      </c>
      <c r="J144" t="str" cm="1">
        <f t="array" ref="J144">IF(OR($C144&lt;&gt;"電力",IFERROR(MOD($A144,100)=0,TRUE)),"",INDEX('コロナ交付金要綱　様式第３号（電力）'!$A:$I,MATCH($A144,'コロナ交付金要綱　様式第３号（電力）'!$A:$A,0)+3,9))</f>
        <v/>
      </c>
      <c r="K144" t="str" cm="1">
        <f t="array" ref="K144">IF(OR($C144&lt;&gt;"電力",IFERROR(MOD($A144,100)=0,TRUE)),"",INDEX('コロナ交付金要綱　様式第３号（電力）'!$A:$I,MATCH($A144,'コロナ交付金要綱　様式第３号（電力）'!$A:$A,0)+4,9))</f>
        <v/>
      </c>
      <c r="L144" t="str" cm="1">
        <f t="array" ref="L144">IF(OR($C144&lt;&gt;"電力",IFERROR(MOD($A144,100)=0,TRUE)),"",INDEX('コロナ交付金要綱　様式第３号（電力）'!$A:$I,MATCH($A144,'コロナ交付金要綱　様式第３号（電力）'!$A:$A,0)+5,9))</f>
        <v/>
      </c>
      <c r="M144" s="24" t="str" cm="1">
        <f t="array" ref="M144">IF($H144="","",IF($C144="諸油脂",$H144/INDEX(諸油脂_高騰率!$B$2:$F$12,MATCH($C$10,諸油脂_高騰率!$B$2:$B$12,0),MATCH($E144,諸油脂_高騰率!$B$3:$F$3,0)),$I144/INDEX(電力_高騰率!$B$3:$I$14,MATCH($B$10,電力_高騰率!$B$3:$B$14,0),MATCH($E144,電力_高騰率!$B$4:$F$4,0))+$J144/INDEX(電力_高騰率!$B$3:$I$14,MATCH($B$10,電力_高騰率!$B$3:$B$14,0),MATCH($E144,電力_高騰率!$B$4:$F$4,0)+3)+$K144/INDEX(電力_高騰率!$B$3:$I$14,MATCH($B$10,電力_高騰率!$B$3:$B$14,0),MATCH($E144,電力_高騰率!$B$4:$F$4,0)+3)+$L144/電力_高騰率!$D$23))</f>
        <v/>
      </c>
      <c r="N144" s="24" t="str">
        <f>IF($H144="","",IF($C144="諸油脂",0,$L144/電力_高騰率!$D$23))</f>
        <v/>
      </c>
      <c r="O144" s="24" t="str">
        <f t="shared" si="6"/>
        <v/>
      </c>
      <c r="P144" s="24"/>
    </row>
    <row r="145" spans="1:16" x14ac:dyDescent="0.45">
      <c r="A145" t="str">
        <f>IF(COUNTIF('使用不可　（諸油脂）'!$A:$A,$A144+1)+COUNTIF('コロナ交付金要綱　様式第３号（電力）'!$A:$A,$A144+1)=1,$A144+1,IF(MAX('使用不可　（諸油脂）'!$A:$A,'コロナ交付金要綱　様式第３号（電力）'!$A:$A)&gt;$A144,(INT(A144/100)+1)*100,""))</f>
        <v/>
      </c>
      <c r="B145" t="str">
        <f>IF($C145="","",IF(C145="諸油脂",IF(MOD($A145,100)=0,VLOOKUP($A145,'使用不可　（諸油脂）'!$A:$D,4),$B144),IF(MOD($A145,100)=0,VLOOKUP($A145,'コロナ交付金要綱　様式第３号（電力）'!$A:$D,4),$B144)))</f>
        <v/>
      </c>
      <c r="C145" t="str">
        <f>IF($A145="","",IF(COUNTIF('使用不可　（諸油脂）'!$A:$A,$A145)=1,"諸油脂",IF(COUNTIF('コロナ交付金要綱　様式第３号（電力）'!$A:$A,$A145)=1,"電力","")))</f>
        <v/>
      </c>
      <c r="D145" t="str">
        <f>IF(OR($A145="",IFERROR(MOD($A145,100),"")=0),"",IF($C145="諸油脂",VLOOKUP($A145,'使用不可　（諸油脂）'!$A:$C,3,FALSE),IF($C145="電力",VLOOKUP($A145,'コロナ交付金要綱　様式第３号（電力）'!$A:$C,3,FALSE),"")))</f>
        <v/>
      </c>
      <c r="E145" t="str">
        <f>IF(OR($C145="",IFERROR(MOD($A145,100)=0,TRUE)),"",IF($C145="諸油脂",VLOOKUP($A145,'使用不可　（諸油脂）'!$A:$F,6),VLOOKUP($A145,'コロナ交付金要綱　様式第３号（電力）'!$A:$F,6)))</f>
        <v/>
      </c>
      <c r="F145" t="str">
        <f>IF($D145="","",IF($B$7="既存",IF($C145="諸油脂",VLOOKUP(交付額!$A145,'使用不可　（諸油脂）'!$A:$B,2,FALSE),IF($C145="電力",VLOOKUP(交付額!$A145,'コロナ交付金要綱　様式第３号（電力）'!$A:$B,2,FALSE),"")),0))</f>
        <v/>
      </c>
      <c r="G145" s="59" t="str">
        <f t="shared" si="5"/>
        <v/>
      </c>
      <c r="H145" t="str">
        <f>IF($C145="","",IF(C145="諸油脂",IF(MOD($A145,100)=0,"",VLOOKUP($A145,'使用不可　（諸油脂）'!$A:$H,8)),IF(MOD($A145,100)=0,"",VLOOKUP($A145,'コロナ交付金要綱　様式第３号（電力）'!$A:$I,9))))</f>
        <v/>
      </c>
      <c r="I145" t="str" cm="1">
        <f t="array" ref="I145">IF(OR($C145&lt;&gt;"電力",IFERROR(MOD($A145,100)=0,TRUE)),"",INDEX('コロナ交付金要綱　様式第３号（電力）'!$A:$I,MATCH($A145,'コロナ交付金要綱　様式第３号（電力）'!$A:$A,0)+2,9))</f>
        <v/>
      </c>
      <c r="J145" t="str" cm="1">
        <f t="array" ref="J145">IF(OR($C145&lt;&gt;"電力",IFERROR(MOD($A145,100)=0,TRUE)),"",INDEX('コロナ交付金要綱　様式第３号（電力）'!$A:$I,MATCH($A145,'コロナ交付金要綱　様式第３号（電力）'!$A:$A,0)+3,9))</f>
        <v/>
      </c>
      <c r="K145" t="str" cm="1">
        <f t="array" ref="K145">IF(OR($C145&lt;&gt;"電力",IFERROR(MOD($A145,100)=0,TRUE)),"",INDEX('コロナ交付金要綱　様式第３号（電力）'!$A:$I,MATCH($A145,'コロナ交付金要綱　様式第３号（電力）'!$A:$A,0)+4,9))</f>
        <v/>
      </c>
      <c r="L145" t="str" cm="1">
        <f t="array" ref="L145">IF(OR($C145&lt;&gt;"電力",IFERROR(MOD($A145,100)=0,TRUE)),"",INDEX('コロナ交付金要綱　様式第３号（電力）'!$A:$I,MATCH($A145,'コロナ交付金要綱　様式第３号（電力）'!$A:$A,0)+5,9))</f>
        <v/>
      </c>
      <c r="M145" s="24" t="str" cm="1">
        <f t="array" ref="M145">IF($H145="","",IF($C145="諸油脂",$H145/INDEX(諸油脂_高騰率!$B$2:$F$12,MATCH($C$10,諸油脂_高騰率!$B$2:$B$12,0),MATCH($E145,諸油脂_高騰率!$B$3:$F$3,0)),$I145/INDEX(電力_高騰率!$B$3:$I$14,MATCH($B$10,電力_高騰率!$B$3:$B$14,0),MATCH($E145,電力_高騰率!$B$4:$F$4,0))+$J145/INDEX(電力_高騰率!$B$3:$I$14,MATCH($B$10,電力_高騰率!$B$3:$B$14,0),MATCH($E145,電力_高騰率!$B$4:$F$4,0)+3)+$K145/INDEX(電力_高騰率!$B$3:$I$14,MATCH($B$10,電力_高騰率!$B$3:$B$14,0),MATCH($E145,電力_高騰率!$B$4:$F$4,0)+3)+$L145/電力_高騰率!$D$23))</f>
        <v/>
      </c>
      <c r="N145" s="24" t="str">
        <f>IF($H145="","",IF($C145="諸油脂",0,$L145/電力_高騰率!$D$23))</f>
        <v/>
      </c>
      <c r="O145" s="24" t="str">
        <f t="shared" si="6"/>
        <v/>
      </c>
      <c r="P145" s="24"/>
    </row>
    <row r="146" spans="1:16" x14ac:dyDescent="0.45">
      <c r="A146" t="str">
        <f>IF(COUNTIF('使用不可　（諸油脂）'!$A:$A,$A145+1)+COUNTIF('コロナ交付金要綱　様式第３号（電力）'!$A:$A,$A145+1)=1,$A145+1,IF(MAX('使用不可　（諸油脂）'!$A:$A,'コロナ交付金要綱　様式第３号（電力）'!$A:$A)&gt;$A145,(INT(A145/100)+1)*100,""))</f>
        <v/>
      </c>
      <c r="B146" t="str">
        <f>IF($C146="","",IF(C146="諸油脂",IF(MOD($A146,100)=0,VLOOKUP($A146,'使用不可　（諸油脂）'!$A:$D,4),$B145),IF(MOD($A146,100)=0,VLOOKUP($A146,'コロナ交付金要綱　様式第３号（電力）'!$A:$D,4),$B145)))</f>
        <v/>
      </c>
      <c r="C146" t="str">
        <f>IF($A146="","",IF(COUNTIF('使用不可　（諸油脂）'!$A:$A,$A146)=1,"諸油脂",IF(COUNTIF('コロナ交付金要綱　様式第３号（電力）'!$A:$A,$A146)=1,"電力","")))</f>
        <v/>
      </c>
      <c r="D146" t="str">
        <f>IF(OR($A146="",IFERROR(MOD($A146,100),"")=0),"",IF($C146="諸油脂",VLOOKUP($A146,'使用不可　（諸油脂）'!$A:$C,3,FALSE),IF($C146="電力",VLOOKUP($A146,'コロナ交付金要綱　様式第３号（電力）'!$A:$C,3,FALSE),"")))</f>
        <v/>
      </c>
      <c r="E146" t="str">
        <f>IF(OR($C146="",IFERROR(MOD($A146,100)=0,TRUE)),"",IF($C146="諸油脂",VLOOKUP($A146,'使用不可　（諸油脂）'!$A:$F,6),VLOOKUP($A146,'コロナ交付金要綱　様式第３号（電力）'!$A:$F,6)))</f>
        <v/>
      </c>
      <c r="F146" t="str">
        <f>IF($D146="","",IF($B$7="既存",IF($C146="諸油脂",VLOOKUP(交付額!$A146,'使用不可　（諸油脂）'!$A:$B,2,FALSE),IF($C146="電力",VLOOKUP(交付額!$A146,'コロナ交付金要綱　様式第３号（電力）'!$A:$B,2,FALSE),"")),0))</f>
        <v/>
      </c>
      <c r="G146" s="59" t="str">
        <f t="shared" si="5"/>
        <v/>
      </c>
      <c r="H146" t="str">
        <f>IF($C146="","",IF(C146="諸油脂",IF(MOD($A146,100)=0,"",VLOOKUP($A146,'使用不可　（諸油脂）'!$A:$H,8)),IF(MOD($A146,100)=0,"",VLOOKUP($A146,'コロナ交付金要綱　様式第３号（電力）'!$A:$I,9))))</f>
        <v/>
      </c>
      <c r="I146" t="str" cm="1">
        <f t="array" ref="I146">IF(OR($C146&lt;&gt;"電力",IFERROR(MOD($A146,100)=0,TRUE)),"",INDEX('コロナ交付金要綱　様式第３号（電力）'!$A:$I,MATCH($A146,'コロナ交付金要綱　様式第３号（電力）'!$A:$A,0)+2,9))</f>
        <v/>
      </c>
      <c r="J146" t="str" cm="1">
        <f t="array" ref="J146">IF(OR($C146&lt;&gt;"電力",IFERROR(MOD($A146,100)=0,TRUE)),"",INDEX('コロナ交付金要綱　様式第３号（電力）'!$A:$I,MATCH($A146,'コロナ交付金要綱　様式第３号（電力）'!$A:$A,0)+3,9))</f>
        <v/>
      </c>
      <c r="K146" t="str" cm="1">
        <f t="array" ref="K146">IF(OR($C146&lt;&gt;"電力",IFERROR(MOD($A146,100)=0,TRUE)),"",INDEX('コロナ交付金要綱　様式第３号（電力）'!$A:$I,MATCH($A146,'コロナ交付金要綱　様式第３号（電力）'!$A:$A,0)+4,9))</f>
        <v/>
      </c>
      <c r="L146" t="str" cm="1">
        <f t="array" ref="L146">IF(OR($C146&lt;&gt;"電力",IFERROR(MOD($A146,100)=0,TRUE)),"",INDEX('コロナ交付金要綱　様式第３号（電力）'!$A:$I,MATCH($A146,'コロナ交付金要綱　様式第３号（電力）'!$A:$A,0)+5,9))</f>
        <v/>
      </c>
      <c r="M146" s="24" t="str" cm="1">
        <f t="array" ref="M146">IF($H146="","",IF($C146="諸油脂",$H146/INDEX(諸油脂_高騰率!$B$2:$F$12,MATCH($C$10,諸油脂_高騰率!$B$2:$B$12,0),MATCH($E146,諸油脂_高騰率!$B$3:$F$3,0)),$I146/INDEX(電力_高騰率!$B$3:$I$14,MATCH($B$10,電力_高騰率!$B$3:$B$14,0),MATCH($E146,電力_高騰率!$B$4:$F$4,0))+$J146/INDEX(電力_高騰率!$B$3:$I$14,MATCH($B$10,電力_高騰率!$B$3:$B$14,0),MATCH($E146,電力_高騰率!$B$4:$F$4,0)+3)+$K146/INDEX(電力_高騰率!$B$3:$I$14,MATCH($B$10,電力_高騰率!$B$3:$B$14,0),MATCH($E146,電力_高騰率!$B$4:$F$4,0)+3)+$L146/電力_高騰率!$D$23))</f>
        <v/>
      </c>
      <c r="N146" s="24" t="str">
        <f>IF($H146="","",IF($C146="諸油脂",0,$L146/電力_高騰率!$D$23))</f>
        <v/>
      </c>
      <c r="O146" s="24" t="str">
        <f t="shared" si="6"/>
        <v/>
      </c>
      <c r="P146" s="24"/>
    </row>
    <row r="147" spans="1:16" x14ac:dyDescent="0.45">
      <c r="A147" t="str">
        <f>IF(COUNTIF('使用不可　（諸油脂）'!$A:$A,$A146+1)+COUNTIF('コロナ交付金要綱　様式第３号（電力）'!$A:$A,$A146+1)=1,$A146+1,IF(MAX('使用不可　（諸油脂）'!$A:$A,'コロナ交付金要綱　様式第３号（電力）'!$A:$A)&gt;$A146,(INT(A146/100)+1)*100,""))</f>
        <v/>
      </c>
      <c r="B147" t="str">
        <f>IF($C147="","",IF(C147="諸油脂",IF(MOD($A147,100)=0,VLOOKUP($A147,'使用不可　（諸油脂）'!$A:$D,4),$B146),IF(MOD($A147,100)=0,VLOOKUP($A147,'コロナ交付金要綱　様式第３号（電力）'!$A:$D,4),$B146)))</f>
        <v/>
      </c>
      <c r="C147" t="str">
        <f>IF($A147="","",IF(COUNTIF('使用不可　（諸油脂）'!$A:$A,$A147)=1,"諸油脂",IF(COUNTIF('コロナ交付金要綱　様式第３号（電力）'!$A:$A,$A147)=1,"電力","")))</f>
        <v/>
      </c>
      <c r="D147" t="str">
        <f>IF(OR($A147="",IFERROR(MOD($A147,100),"")=0),"",IF($C147="諸油脂",VLOOKUP($A147,'使用不可　（諸油脂）'!$A:$C,3,FALSE),IF($C147="電力",VLOOKUP($A147,'コロナ交付金要綱　様式第３号（電力）'!$A:$C,3,FALSE),"")))</f>
        <v/>
      </c>
      <c r="E147" t="str">
        <f>IF(OR($C147="",IFERROR(MOD($A147,100)=0,TRUE)),"",IF($C147="諸油脂",VLOOKUP($A147,'使用不可　（諸油脂）'!$A:$F,6),VLOOKUP($A147,'コロナ交付金要綱　様式第３号（電力）'!$A:$F,6)))</f>
        <v/>
      </c>
      <c r="F147" t="str">
        <f>IF($D147="","",IF($B$7="既存",IF($C147="諸油脂",VLOOKUP(交付額!$A147,'使用不可　（諸油脂）'!$A:$B,2,FALSE),IF($C147="電力",VLOOKUP(交付額!$A147,'コロナ交付金要綱　様式第３号（電力）'!$A:$B,2,FALSE),"")),0))</f>
        <v/>
      </c>
      <c r="G147" s="59" t="str">
        <f t="shared" si="5"/>
        <v/>
      </c>
      <c r="H147" t="str">
        <f>IF($C147="","",IF(C147="諸油脂",IF(MOD($A147,100)=0,"",VLOOKUP($A147,'使用不可　（諸油脂）'!$A:$H,8)),IF(MOD($A147,100)=0,"",VLOOKUP($A147,'コロナ交付金要綱　様式第３号（電力）'!$A:$I,9))))</f>
        <v/>
      </c>
      <c r="I147" t="str" cm="1">
        <f t="array" ref="I147">IF(OR($C147&lt;&gt;"電力",IFERROR(MOD($A147,100)=0,TRUE)),"",INDEX('コロナ交付金要綱　様式第３号（電力）'!$A:$I,MATCH($A147,'コロナ交付金要綱　様式第３号（電力）'!$A:$A,0)+2,9))</f>
        <v/>
      </c>
      <c r="J147" t="str" cm="1">
        <f t="array" ref="J147">IF(OR($C147&lt;&gt;"電力",IFERROR(MOD($A147,100)=0,TRUE)),"",INDEX('コロナ交付金要綱　様式第３号（電力）'!$A:$I,MATCH($A147,'コロナ交付金要綱　様式第３号（電力）'!$A:$A,0)+3,9))</f>
        <v/>
      </c>
      <c r="K147" t="str" cm="1">
        <f t="array" ref="K147">IF(OR($C147&lt;&gt;"電力",IFERROR(MOD($A147,100)=0,TRUE)),"",INDEX('コロナ交付金要綱　様式第３号（電力）'!$A:$I,MATCH($A147,'コロナ交付金要綱　様式第３号（電力）'!$A:$A,0)+4,9))</f>
        <v/>
      </c>
      <c r="L147" t="str" cm="1">
        <f t="array" ref="L147">IF(OR($C147&lt;&gt;"電力",IFERROR(MOD($A147,100)=0,TRUE)),"",INDEX('コロナ交付金要綱　様式第３号（電力）'!$A:$I,MATCH($A147,'コロナ交付金要綱　様式第３号（電力）'!$A:$A,0)+5,9))</f>
        <v/>
      </c>
      <c r="M147" s="24" t="str" cm="1">
        <f t="array" ref="M147">IF($H147="","",IF($C147="諸油脂",$H147/INDEX(諸油脂_高騰率!$B$2:$F$12,MATCH($C$10,諸油脂_高騰率!$B$2:$B$12,0),MATCH($E147,諸油脂_高騰率!$B$3:$F$3,0)),$I147/INDEX(電力_高騰率!$B$3:$I$14,MATCH($B$10,電力_高騰率!$B$3:$B$14,0),MATCH($E147,電力_高騰率!$B$4:$F$4,0))+$J147/INDEX(電力_高騰率!$B$3:$I$14,MATCH($B$10,電力_高騰率!$B$3:$B$14,0),MATCH($E147,電力_高騰率!$B$4:$F$4,0)+3)+$K147/INDEX(電力_高騰率!$B$3:$I$14,MATCH($B$10,電力_高騰率!$B$3:$B$14,0),MATCH($E147,電力_高騰率!$B$4:$F$4,0)+3)+$L147/電力_高騰率!$D$23))</f>
        <v/>
      </c>
      <c r="N147" s="24" t="str">
        <f>IF($H147="","",IF($C147="諸油脂",0,$L147/電力_高騰率!$D$23))</f>
        <v/>
      </c>
      <c r="O147" s="24" t="str">
        <f t="shared" si="6"/>
        <v/>
      </c>
      <c r="P147" s="24"/>
    </row>
    <row r="148" spans="1:16" x14ac:dyDescent="0.45">
      <c r="A148" t="str">
        <f>IF(COUNTIF('使用不可　（諸油脂）'!$A:$A,$A147+1)+COUNTIF('コロナ交付金要綱　様式第３号（電力）'!$A:$A,$A147+1)=1,$A147+1,IF(MAX('使用不可　（諸油脂）'!$A:$A,'コロナ交付金要綱　様式第３号（電力）'!$A:$A)&gt;$A147,(INT(A147/100)+1)*100,""))</f>
        <v/>
      </c>
      <c r="B148" t="str">
        <f>IF($C148="","",IF(C148="諸油脂",IF(MOD($A148,100)=0,VLOOKUP($A148,'使用不可　（諸油脂）'!$A:$D,4),$B147),IF(MOD($A148,100)=0,VLOOKUP($A148,'コロナ交付金要綱　様式第３号（電力）'!$A:$D,4),$B147)))</f>
        <v/>
      </c>
      <c r="C148" t="str">
        <f>IF($A148="","",IF(COUNTIF('使用不可　（諸油脂）'!$A:$A,$A148)=1,"諸油脂",IF(COUNTIF('コロナ交付金要綱　様式第３号（電力）'!$A:$A,$A148)=1,"電力","")))</f>
        <v/>
      </c>
      <c r="D148" t="str">
        <f>IF(OR($A148="",IFERROR(MOD($A148,100),"")=0),"",IF($C148="諸油脂",VLOOKUP($A148,'使用不可　（諸油脂）'!$A:$C,3,FALSE),IF($C148="電力",VLOOKUP($A148,'コロナ交付金要綱　様式第３号（電力）'!$A:$C,3,FALSE),"")))</f>
        <v/>
      </c>
      <c r="E148" t="str">
        <f>IF(OR($C148="",IFERROR(MOD($A148,100)=0,TRUE)),"",IF($C148="諸油脂",VLOOKUP($A148,'使用不可　（諸油脂）'!$A:$F,6),VLOOKUP($A148,'コロナ交付金要綱　様式第３号（電力）'!$A:$F,6)))</f>
        <v/>
      </c>
      <c r="F148" t="str">
        <f>IF($D148="","",IF($B$7="既存",IF($C148="諸油脂",VLOOKUP(交付額!$A148,'使用不可　（諸油脂）'!$A:$B,2,FALSE),IF($C148="電力",VLOOKUP(交付額!$A148,'コロナ交付金要綱　様式第３号（電力）'!$A:$B,2,FALSE),"")),0))</f>
        <v/>
      </c>
      <c r="G148" s="59" t="str">
        <f t="shared" si="5"/>
        <v/>
      </c>
      <c r="H148" t="str">
        <f>IF($C148="","",IF(C148="諸油脂",IF(MOD($A148,100)=0,"",VLOOKUP($A148,'使用不可　（諸油脂）'!$A:$H,8)),IF(MOD($A148,100)=0,"",VLOOKUP($A148,'コロナ交付金要綱　様式第３号（電力）'!$A:$I,9))))</f>
        <v/>
      </c>
      <c r="I148" t="str" cm="1">
        <f t="array" ref="I148">IF(OR($C148&lt;&gt;"電力",IFERROR(MOD($A148,100)=0,TRUE)),"",INDEX('コロナ交付金要綱　様式第３号（電力）'!$A:$I,MATCH($A148,'コロナ交付金要綱　様式第３号（電力）'!$A:$A,0)+2,9))</f>
        <v/>
      </c>
      <c r="J148" t="str" cm="1">
        <f t="array" ref="J148">IF(OR($C148&lt;&gt;"電力",IFERROR(MOD($A148,100)=0,TRUE)),"",INDEX('コロナ交付金要綱　様式第３号（電力）'!$A:$I,MATCH($A148,'コロナ交付金要綱　様式第３号（電力）'!$A:$A,0)+3,9))</f>
        <v/>
      </c>
      <c r="K148" t="str" cm="1">
        <f t="array" ref="K148">IF(OR($C148&lt;&gt;"電力",IFERROR(MOD($A148,100)=0,TRUE)),"",INDEX('コロナ交付金要綱　様式第３号（電力）'!$A:$I,MATCH($A148,'コロナ交付金要綱　様式第３号（電力）'!$A:$A,0)+4,9))</f>
        <v/>
      </c>
      <c r="L148" t="str" cm="1">
        <f t="array" ref="L148">IF(OR($C148&lt;&gt;"電力",IFERROR(MOD($A148,100)=0,TRUE)),"",INDEX('コロナ交付金要綱　様式第３号（電力）'!$A:$I,MATCH($A148,'コロナ交付金要綱　様式第３号（電力）'!$A:$A,0)+5,9))</f>
        <v/>
      </c>
      <c r="M148" s="24" t="str" cm="1">
        <f t="array" ref="M148">IF($H148="","",IF($C148="諸油脂",$H148/INDEX(諸油脂_高騰率!$B$2:$F$12,MATCH($C$10,諸油脂_高騰率!$B$2:$B$12,0),MATCH($E148,諸油脂_高騰率!$B$3:$F$3,0)),$I148/INDEX(電力_高騰率!$B$3:$I$14,MATCH($B$10,電力_高騰率!$B$3:$B$14,0),MATCH($E148,電力_高騰率!$B$4:$F$4,0))+$J148/INDEX(電力_高騰率!$B$3:$I$14,MATCH($B$10,電力_高騰率!$B$3:$B$14,0),MATCH($E148,電力_高騰率!$B$4:$F$4,0)+3)+$K148/INDEX(電力_高騰率!$B$3:$I$14,MATCH($B$10,電力_高騰率!$B$3:$B$14,0),MATCH($E148,電力_高騰率!$B$4:$F$4,0)+3)+$L148/電力_高騰率!$D$23))</f>
        <v/>
      </c>
      <c r="N148" s="24" t="str">
        <f>IF($H148="","",IF($C148="諸油脂",0,$L148/電力_高騰率!$D$23))</f>
        <v/>
      </c>
      <c r="O148" s="24" t="str">
        <f t="shared" si="6"/>
        <v/>
      </c>
      <c r="P148" s="24"/>
    </row>
    <row r="149" spans="1:16" x14ac:dyDescent="0.45">
      <c r="A149" t="str">
        <f>IF(COUNTIF('使用不可　（諸油脂）'!$A:$A,$A148+1)+COUNTIF('コロナ交付金要綱　様式第３号（電力）'!$A:$A,$A148+1)=1,$A148+1,IF(MAX('使用不可　（諸油脂）'!$A:$A,'コロナ交付金要綱　様式第３号（電力）'!$A:$A)&gt;$A148,(INT(A148/100)+1)*100,""))</f>
        <v/>
      </c>
      <c r="B149" t="str">
        <f>IF($C149="","",IF(C149="諸油脂",IF(MOD($A149,100)=0,VLOOKUP($A149,'使用不可　（諸油脂）'!$A:$D,4),$B148),IF(MOD($A149,100)=0,VLOOKUP($A149,'コロナ交付金要綱　様式第３号（電力）'!$A:$D,4),$B148)))</f>
        <v/>
      </c>
      <c r="C149" t="str">
        <f>IF($A149="","",IF(COUNTIF('使用不可　（諸油脂）'!$A:$A,$A149)=1,"諸油脂",IF(COUNTIF('コロナ交付金要綱　様式第３号（電力）'!$A:$A,$A149)=1,"電力","")))</f>
        <v/>
      </c>
      <c r="D149" t="str">
        <f>IF(OR($A149="",IFERROR(MOD($A149,100),"")=0),"",IF($C149="諸油脂",VLOOKUP($A149,'使用不可　（諸油脂）'!$A:$C,3,FALSE),IF($C149="電力",VLOOKUP($A149,'コロナ交付金要綱　様式第３号（電力）'!$A:$C,3,FALSE),"")))</f>
        <v/>
      </c>
      <c r="E149" t="str">
        <f>IF(OR($C149="",IFERROR(MOD($A149,100)=0,TRUE)),"",IF($C149="諸油脂",VLOOKUP($A149,'使用不可　（諸油脂）'!$A:$F,6),VLOOKUP($A149,'コロナ交付金要綱　様式第３号（電力）'!$A:$F,6)))</f>
        <v/>
      </c>
      <c r="F149" t="str">
        <f>IF($D149="","",IF($B$7="既存",IF($C149="諸油脂",VLOOKUP(交付額!$A149,'使用不可　（諸油脂）'!$A:$B,2,FALSE),IF($C149="電力",VLOOKUP(交付額!$A149,'コロナ交付金要綱　様式第３号（電力）'!$A:$B,2,FALSE),"")),0))</f>
        <v/>
      </c>
      <c r="G149" s="59" t="str">
        <f t="shared" si="5"/>
        <v/>
      </c>
      <c r="H149" t="str">
        <f>IF($C149="","",IF(C149="諸油脂",IF(MOD($A149,100)=0,"",VLOOKUP($A149,'使用不可　（諸油脂）'!$A:$H,8)),IF(MOD($A149,100)=0,"",VLOOKUP($A149,'コロナ交付金要綱　様式第３号（電力）'!$A:$I,9))))</f>
        <v/>
      </c>
      <c r="I149" t="str" cm="1">
        <f t="array" ref="I149">IF(OR($C149&lt;&gt;"電力",IFERROR(MOD($A149,100)=0,TRUE)),"",INDEX('コロナ交付金要綱　様式第３号（電力）'!$A:$I,MATCH($A149,'コロナ交付金要綱　様式第３号（電力）'!$A:$A,0)+2,9))</f>
        <v/>
      </c>
      <c r="J149" t="str" cm="1">
        <f t="array" ref="J149">IF(OR($C149&lt;&gt;"電力",IFERROR(MOD($A149,100)=0,TRUE)),"",INDEX('コロナ交付金要綱　様式第３号（電力）'!$A:$I,MATCH($A149,'コロナ交付金要綱　様式第３号（電力）'!$A:$A,0)+3,9))</f>
        <v/>
      </c>
      <c r="K149" t="str" cm="1">
        <f t="array" ref="K149">IF(OR($C149&lt;&gt;"電力",IFERROR(MOD($A149,100)=0,TRUE)),"",INDEX('コロナ交付金要綱　様式第３号（電力）'!$A:$I,MATCH($A149,'コロナ交付金要綱　様式第３号（電力）'!$A:$A,0)+4,9))</f>
        <v/>
      </c>
      <c r="L149" t="str" cm="1">
        <f t="array" ref="L149">IF(OR($C149&lt;&gt;"電力",IFERROR(MOD($A149,100)=0,TRUE)),"",INDEX('コロナ交付金要綱　様式第３号（電力）'!$A:$I,MATCH($A149,'コロナ交付金要綱　様式第３号（電力）'!$A:$A,0)+5,9))</f>
        <v/>
      </c>
      <c r="M149" s="24" t="str" cm="1">
        <f t="array" ref="M149">IF($H149="","",IF($C149="諸油脂",$H149/INDEX(諸油脂_高騰率!$B$2:$F$12,MATCH($C$10,諸油脂_高騰率!$B$2:$B$12,0),MATCH($E149,諸油脂_高騰率!$B$3:$F$3,0)),$I149/INDEX(電力_高騰率!$B$3:$I$14,MATCH($B$10,電力_高騰率!$B$3:$B$14,0),MATCH($E149,電力_高騰率!$B$4:$F$4,0))+$J149/INDEX(電力_高騰率!$B$3:$I$14,MATCH($B$10,電力_高騰率!$B$3:$B$14,0),MATCH($E149,電力_高騰率!$B$4:$F$4,0)+3)+$K149/INDEX(電力_高騰率!$B$3:$I$14,MATCH($B$10,電力_高騰率!$B$3:$B$14,0),MATCH($E149,電力_高騰率!$B$4:$F$4,0)+3)+$L149/電力_高騰率!$D$23))</f>
        <v/>
      </c>
      <c r="N149" s="24" t="str">
        <f>IF($H149="","",IF($C149="諸油脂",0,$L149/電力_高騰率!$D$23))</f>
        <v/>
      </c>
      <c r="O149" s="24" t="str">
        <f t="shared" si="6"/>
        <v/>
      </c>
      <c r="P149" s="24"/>
    </row>
    <row r="150" spans="1:16" x14ac:dyDescent="0.45">
      <c r="A150" t="str">
        <f>IF(COUNTIF('使用不可　（諸油脂）'!$A:$A,$A149+1)+COUNTIF('コロナ交付金要綱　様式第３号（電力）'!$A:$A,$A149+1)=1,$A149+1,IF(MAX('使用不可　（諸油脂）'!$A:$A,'コロナ交付金要綱　様式第３号（電力）'!$A:$A)&gt;$A149,(INT(A149/100)+1)*100,""))</f>
        <v/>
      </c>
      <c r="B150" t="str">
        <f>IF($C150="","",IF(C150="諸油脂",IF(MOD($A150,100)=0,VLOOKUP($A150,'使用不可　（諸油脂）'!$A:$D,4),$B149),IF(MOD($A150,100)=0,VLOOKUP($A150,'コロナ交付金要綱　様式第３号（電力）'!$A:$D,4),$B149)))</f>
        <v/>
      </c>
      <c r="C150" t="str">
        <f>IF($A150="","",IF(COUNTIF('使用不可　（諸油脂）'!$A:$A,$A150)=1,"諸油脂",IF(COUNTIF('コロナ交付金要綱　様式第３号（電力）'!$A:$A,$A150)=1,"電力","")))</f>
        <v/>
      </c>
      <c r="D150" t="str">
        <f>IF(OR($A150="",IFERROR(MOD($A150,100),"")=0),"",IF($C150="諸油脂",VLOOKUP($A150,'使用不可　（諸油脂）'!$A:$C,3,FALSE),IF($C150="電力",VLOOKUP($A150,'コロナ交付金要綱　様式第３号（電力）'!$A:$C,3,FALSE),"")))</f>
        <v/>
      </c>
      <c r="E150" t="str">
        <f>IF(OR($C150="",IFERROR(MOD($A150,100)=0,TRUE)),"",IF($C150="諸油脂",VLOOKUP($A150,'使用不可　（諸油脂）'!$A:$F,6),VLOOKUP($A150,'コロナ交付金要綱　様式第３号（電力）'!$A:$F,6)))</f>
        <v/>
      </c>
      <c r="F150" t="str">
        <f>IF($D150="","",IF($B$7="既存",IF($C150="諸油脂",VLOOKUP(交付額!$A150,'使用不可　（諸油脂）'!$A:$B,2,FALSE),IF($C150="電力",VLOOKUP(交付額!$A150,'コロナ交付金要綱　様式第３号（電力）'!$A:$B,2,FALSE),"")),0))</f>
        <v/>
      </c>
      <c r="G150" s="59" t="str">
        <f t="shared" si="5"/>
        <v/>
      </c>
      <c r="H150" t="str">
        <f>IF($C150="","",IF(C150="諸油脂",IF(MOD($A150,100)=0,"",VLOOKUP($A150,'使用不可　（諸油脂）'!$A:$H,8)),IF(MOD($A150,100)=0,"",VLOOKUP($A150,'コロナ交付金要綱　様式第３号（電力）'!$A:$I,9))))</f>
        <v/>
      </c>
      <c r="I150" t="str" cm="1">
        <f t="array" ref="I150">IF(OR($C150&lt;&gt;"電力",IFERROR(MOD($A150,100)=0,TRUE)),"",INDEX('コロナ交付金要綱　様式第３号（電力）'!$A:$I,MATCH($A150,'コロナ交付金要綱　様式第３号（電力）'!$A:$A,0)+2,9))</f>
        <v/>
      </c>
      <c r="J150" t="str" cm="1">
        <f t="array" ref="J150">IF(OR($C150&lt;&gt;"電力",IFERROR(MOD($A150,100)=0,TRUE)),"",INDEX('コロナ交付金要綱　様式第３号（電力）'!$A:$I,MATCH($A150,'コロナ交付金要綱　様式第３号（電力）'!$A:$A,0)+3,9))</f>
        <v/>
      </c>
      <c r="K150" t="str" cm="1">
        <f t="array" ref="K150">IF(OR($C150&lt;&gt;"電力",IFERROR(MOD($A150,100)=0,TRUE)),"",INDEX('コロナ交付金要綱　様式第３号（電力）'!$A:$I,MATCH($A150,'コロナ交付金要綱　様式第３号（電力）'!$A:$A,0)+4,9))</f>
        <v/>
      </c>
      <c r="L150" t="str" cm="1">
        <f t="array" ref="L150">IF(OR($C150&lt;&gt;"電力",IFERROR(MOD($A150,100)=0,TRUE)),"",INDEX('コロナ交付金要綱　様式第３号（電力）'!$A:$I,MATCH($A150,'コロナ交付金要綱　様式第３号（電力）'!$A:$A,0)+5,9))</f>
        <v/>
      </c>
      <c r="M150" s="24" t="str" cm="1">
        <f t="array" ref="M150">IF($H150="","",IF($C150="諸油脂",$H150/INDEX(諸油脂_高騰率!$B$2:$F$12,MATCH($C$10,諸油脂_高騰率!$B$2:$B$12,0),MATCH($E150,諸油脂_高騰率!$B$3:$F$3,0)),$I150/INDEX(電力_高騰率!$B$3:$I$14,MATCH($B$10,電力_高騰率!$B$3:$B$14,0),MATCH($E150,電力_高騰率!$B$4:$F$4,0))+$J150/INDEX(電力_高騰率!$B$3:$I$14,MATCH($B$10,電力_高騰率!$B$3:$B$14,0),MATCH($E150,電力_高騰率!$B$4:$F$4,0)+3)+$K150/INDEX(電力_高騰率!$B$3:$I$14,MATCH($B$10,電力_高騰率!$B$3:$B$14,0),MATCH($E150,電力_高騰率!$B$4:$F$4,0)+3)+$L150/電力_高騰率!$D$23))</f>
        <v/>
      </c>
      <c r="N150" s="24" t="str">
        <f>IF($H150="","",IF($C150="諸油脂",0,$L150/電力_高騰率!$D$23))</f>
        <v/>
      </c>
      <c r="O150" s="24" t="str">
        <f t="shared" si="6"/>
        <v/>
      </c>
      <c r="P150" s="24"/>
    </row>
    <row r="151" spans="1:16" x14ac:dyDescent="0.45">
      <c r="A151" t="str">
        <f>IF(COUNTIF('使用不可　（諸油脂）'!$A:$A,$A150+1)+COUNTIF('コロナ交付金要綱　様式第３号（電力）'!$A:$A,$A150+1)=1,$A150+1,IF(MAX('使用不可　（諸油脂）'!$A:$A,'コロナ交付金要綱　様式第３号（電力）'!$A:$A)&gt;$A150,(INT(A150/100)+1)*100,""))</f>
        <v/>
      </c>
      <c r="B151" t="str">
        <f>IF($C151="","",IF(C151="諸油脂",IF(MOD($A151,100)=0,VLOOKUP($A151,'使用不可　（諸油脂）'!$A:$D,4),$B150),IF(MOD($A151,100)=0,VLOOKUP($A151,'コロナ交付金要綱　様式第３号（電力）'!$A:$D,4),$B150)))</f>
        <v/>
      </c>
      <c r="C151" t="str">
        <f>IF($A151="","",IF(COUNTIF('使用不可　（諸油脂）'!$A:$A,$A151)=1,"諸油脂",IF(COUNTIF('コロナ交付金要綱　様式第３号（電力）'!$A:$A,$A151)=1,"電力","")))</f>
        <v/>
      </c>
      <c r="D151" t="str">
        <f>IF(OR($A151="",IFERROR(MOD($A151,100),"")=0),"",IF($C151="諸油脂",VLOOKUP($A151,'使用不可　（諸油脂）'!$A:$C,3,FALSE),IF($C151="電力",VLOOKUP($A151,'コロナ交付金要綱　様式第３号（電力）'!$A:$C,3,FALSE),"")))</f>
        <v/>
      </c>
      <c r="E151" t="str">
        <f>IF(OR($C151="",IFERROR(MOD($A151,100)=0,TRUE)),"",IF($C151="諸油脂",VLOOKUP($A151,'使用不可　（諸油脂）'!$A:$F,6),VLOOKUP($A151,'コロナ交付金要綱　様式第３号（電力）'!$A:$F,6)))</f>
        <v/>
      </c>
      <c r="F151" t="str">
        <f>IF($D151="","",IF($B$7="既存",IF($C151="諸油脂",VLOOKUP(交付額!$A151,'使用不可　（諸油脂）'!$A:$B,2,FALSE),IF($C151="電力",VLOOKUP(交付額!$A151,'コロナ交付金要綱　様式第３号（電力）'!$A:$B,2,FALSE),"")),0))</f>
        <v/>
      </c>
      <c r="G151" s="59" t="str">
        <f t="shared" si="5"/>
        <v/>
      </c>
      <c r="H151" t="str">
        <f>IF($C151="","",IF(C151="諸油脂",IF(MOD($A151,100)=0,"",VLOOKUP($A151,'使用不可　（諸油脂）'!$A:$H,8)),IF(MOD($A151,100)=0,"",VLOOKUP($A151,'コロナ交付金要綱　様式第３号（電力）'!$A:$I,9))))</f>
        <v/>
      </c>
      <c r="I151" t="str" cm="1">
        <f t="array" ref="I151">IF(OR($C151&lt;&gt;"電力",IFERROR(MOD($A151,100)=0,TRUE)),"",INDEX('コロナ交付金要綱　様式第３号（電力）'!$A:$I,MATCH($A151,'コロナ交付金要綱　様式第３号（電力）'!$A:$A,0)+2,9))</f>
        <v/>
      </c>
      <c r="J151" t="str" cm="1">
        <f t="array" ref="J151">IF(OR($C151&lt;&gt;"電力",IFERROR(MOD($A151,100)=0,TRUE)),"",INDEX('コロナ交付金要綱　様式第３号（電力）'!$A:$I,MATCH($A151,'コロナ交付金要綱　様式第３号（電力）'!$A:$A,0)+3,9))</f>
        <v/>
      </c>
      <c r="K151" t="str" cm="1">
        <f t="array" ref="K151">IF(OR($C151&lt;&gt;"電力",IFERROR(MOD($A151,100)=0,TRUE)),"",INDEX('コロナ交付金要綱　様式第３号（電力）'!$A:$I,MATCH($A151,'コロナ交付金要綱　様式第３号（電力）'!$A:$A,0)+4,9))</f>
        <v/>
      </c>
      <c r="L151" t="str" cm="1">
        <f t="array" ref="L151">IF(OR($C151&lt;&gt;"電力",IFERROR(MOD($A151,100)=0,TRUE)),"",INDEX('コロナ交付金要綱　様式第３号（電力）'!$A:$I,MATCH($A151,'コロナ交付金要綱　様式第３号（電力）'!$A:$A,0)+5,9))</f>
        <v/>
      </c>
      <c r="M151" s="24" t="str" cm="1">
        <f t="array" ref="M151">IF($H151="","",IF($C151="諸油脂",$H151/INDEX(諸油脂_高騰率!$B$2:$F$12,MATCH($C$10,諸油脂_高騰率!$B$2:$B$12,0),MATCH($E151,諸油脂_高騰率!$B$3:$F$3,0)),$I151/INDEX(電力_高騰率!$B$3:$I$14,MATCH($B$10,電力_高騰率!$B$3:$B$14,0),MATCH($E151,電力_高騰率!$B$4:$F$4,0))+$J151/INDEX(電力_高騰率!$B$3:$I$14,MATCH($B$10,電力_高騰率!$B$3:$B$14,0),MATCH($E151,電力_高騰率!$B$4:$F$4,0)+3)+$K151/INDEX(電力_高騰率!$B$3:$I$14,MATCH($B$10,電力_高騰率!$B$3:$B$14,0),MATCH($E151,電力_高騰率!$B$4:$F$4,0)+3)+$L151/電力_高騰率!$D$23))</f>
        <v/>
      </c>
      <c r="N151" s="24" t="str">
        <f>IF($H151="","",IF($C151="諸油脂",0,$L151/電力_高騰率!$D$23))</f>
        <v/>
      </c>
      <c r="O151" s="24" t="str">
        <f t="shared" si="6"/>
        <v/>
      </c>
      <c r="P151" s="24"/>
    </row>
    <row r="152" spans="1:16" x14ac:dyDescent="0.45">
      <c r="A152" t="str">
        <f>IF(COUNTIF('使用不可　（諸油脂）'!$A:$A,$A151+1)+COUNTIF('コロナ交付金要綱　様式第３号（電力）'!$A:$A,$A151+1)=1,$A151+1,IF(MAX('使用不可　（諸油脂）'!$A:$A,'コロナ交付金要綱　様式第３号（電力）'!$A:$A)&gt;$A151,(INT(A151/100)+1)*100,""))</f>
        <v/>
      </c>
      <c r="B152" t="str">
        <f>IF($C152="","",IF(C152="諸油脂",IF(MOD($A152,100)=0,VLOOKUP($A152,'使用不可　（諸油脂）'!$A:$D,4),$B151),IF(MOD($A152,100)=0,VLOOKUP($A152,'コロナ交付金要綱　様式第３号（電力）'!$A:$D,4),$B151)))</f>
        <v/>
      </c>
      <c r="C152" t="str">
        <f>IF($A152="","",IF(COUNTIF('使用不可　（諸油脂）'!$A:$A,$A152)=1,"諸油脂",IF(COUNTIF('コロナ交付金要綱　様式第３号（電力）'!$A:$A,$A152)=1,"電力","")))</f>
        <v/>
      </c>
      <c r="D152" t="str">
        <f>IF(OR($A152="",IFERROR(MOD($A152,100),"")=0),"",IF($C152="諸油脂",VLOOKUP($A152,'使用不可　（諸油脂）'!$A:$C,3,FALSE),IF($C152="電力",VLOOKUP($A152,'コロナ交付金要綱　様式第３号（電力）'!$A:$C,3,FALSE),"")))</f>
        <v/>
      </c>
      <c r="E152" t="str">
        <f>IF(OR($C152="",IFERROR(MOD($A152,100)=0,TRUE)),"",IF($C152="諸油脂",VLOOKUP($A152,'使用不可　（諸油脂）'!$A:$F,6),VLOOKUP($A152,'コロナ交付金要綱　様式第３号（電力）'!$A:$F,6)))</f>
        <v/>
      </c>
      <c r="F152" t="str">
        <f>IF($D152="","",IF($B$7="既存",IF($C152="諸油脂",VLOOKUP(交付額!$A152,'使用不可　（諸油脂）'!$A:$B,2,FALSE),IF($C152="電力",VLOOKUP(交付額!$A152,'コロナ交付金要綱　様式第３号（電力）'!$A:$B,2,FALSE),"")),0))</f>
        <v/>
      </c>
      <c r="G152" s="59" t="str">
        <f t="shared" si="5"/>
        <v/>
      </c>
      <c r="H152" t="str">
        <f>IF($C152="","",IF(C152="諸油脂",IF(MOD($A152,100)=0,"",VLOOKUP($A152,'使用不可　（諸油脂）'!$A:$H,8)),IF(MOD($A152,100)=0,"",VLOOKUP($A152,'コロナ交付金要綱　様式第３号（電力）'!$A:$I,9))))</f>
        <v/>
      </c>
      <c r="I152" t="str" cm="1">
        <f t="array" ref="I152">IF(OR($C152&lt;&gt;"電力",IFERROR(MOD($A152,100)=0,TRUE)),"",INDEX('コロナ交付金要綱　様式第３号（電力）'!$A:$I,MATCH($A152,'コロナ交付金要綱　様式第３号（電力）'!$A:$A,0)+2,9))</f>
        <v/>
      </c>
      <c r="J152" t="str" cm="1">
        <f t="array" ref="J152">IF(OR($C152&lt;&gt;"電力",IFERROR(MOD($A152,100)=0,TRUE)),"",INDEX('コロナ交付金要綱　様式第３号（電力）'!$A:$I,MATCH($A152,'コロナ交付金要綱　様式第３号（電力）'!$A:$A,0)+3,9))</f>
        <v/>
      </c>
      <c r="K152" t="str" cm="1">
        <f t="array" ref="K152">IF(OR($C152&lt;&gt;"電力",IFERROR(MOD($A152,100)=0,TRUE)),"",INDEX('コロナ交付金要綱　様式第３号（電力）'!$A:$I,MATCH($A152,'コロナ交付金要綱　様式第３号（電力）'!$A:$A,0)+4,9))</f>
        <v/>
      </c>
      <c r="L152" t="str" cm="1">
        <f t="array" ref="L152">IF(OR($C152&lt;&gt;"電力",IFERROR(MOD($A152,100)=0,TRUE)),"",INDEX('コロナ交付金要綱　様式第３号（電力）'!$A:$I,MATCH($A152,'コロナ交付金要綱　様式第３号（電力）'!$A:$A,0)+5,9))</f>
        <v/>
      </c>
      <c r="M152" s="24" t="str" cm="1">
        <f t="array" ref="M152">IF($H152="","",IF($C152="諸油脂",$H152/INDEX(諸油脂_高騰率!$B$2:$F$12,MATCH($C$10,諸油脂_高騰率!$B$2:$B$12,0),MATCH($E152,諸油脂_高騰率!$B$3:$F$3,0)),$I152/INDEX(電力_高騰率!$B$3:$I$14,MATCH($B$10,電力_高騰率!$B$3:$B$14,0),MATCH($E152,電力_高騰率!$B$4:$F$4,0))+$J152/INDEX(電力_高騰率!$B$3:$I$14,MATCH($B$10,電力_高騰率!$B$3:$B$14,0),MATCH($E152,電力_高騰率!$B$4:$F$4,0)+3)+$K152/INDEX(電力_高騰率!$B$3:$I$14,MATCH($B$10,電力_高騰率!$B$3:$B$14,0),MATCH($E152,電力_高騰率!$B$4:$F$4,0)+3)+$L152/電力_高騰率!$D$23))</f>
        <v/>
      </c>
      <c r="N152" s="24" t="str">
        <f>IF($H152="","",IF($C152="諸油脂",0,$L152/電力_高騰率!$D$23))</f>
        <v/>
      </c>
      <c r="O152" s="24" t="str">
        <f t="shared" si="6"/>
        <v/>
      </c>
      <c r="P152" s="24"/>
    </row>
    <row r="153" spans="1:16" x14ac:dyDescent="0.45">
      <c r="A153" t="str">
        <f>IF(COUNTIF('使用不可　（諸油脂）'!$A:$A,$A152+1)+COUNTIF('コロナ交付金要綱　様式第３号（電力）'!$A:$A,$A152+1)=1,$A152+1,IF(MAX('使用不可　（諸油脂）'!$A:$A,'コロナ交付金要綱　様式第３号（電力）'!$A:$A)&gt;$A152,(INT(A152/100)+1)*100,""))</f>
        <v/>
      </c>
      <c r="B153" t="str">
        <f>IF($C153="","",IF(C153="諸油脂",IF(MOD($A153,100)=0,VLOOKUP($A153,'使用不可　（諸油脂）'!$A:$D,4),$B152),IF(MOD($A153,100)=0,VLOOKUP($A153,'コロナ交付金要綱　様式第３号（電力）'!$A:$D,4),$B152)))</f>
        <v/>
      </c>
      <c r="C153" t="str">
        <f>IF($A153="","",IF(COUNTIF('使用不可　（諸油脂）'!$A:$A,$A153)=1,"諸油脂",IF(COUNTIF('コロナ交付金要綱　様式第３号（電力）'!$A:$A,$A153)=1,"電力","")))</f>
        <v/>
      </c>
      <c r="D153" t="str">
        <f>IF(OR($A153="",IFERROR(MOD($A153,100),"")=0),"",IF($C153="諸油脂",VLOOKUP($A153,'使用不可　（諸油脂）'!$A:$C,3,FALSE),IF($C153="電力",VLOOKUP($A153,'コロナ交付金要綱　様式第３号（電力）'!$A:$C,3,FALSE),"")))</f>
        <v/>
      </c>
      <c r="E153" t="str">
        <f>IF(OR($C153="",IFERROR(MOD($A153,100)=0,TRUE)),"",IF($C153="諸油脂",VLOOKUP($A153,'使用不可　（諸油脂）'!$A:$F,6),VLOOKUP($A153,'コロナ交付金要綱　様式第３号（電力）'!$A:$F,6)))</f>
        <v/>
      </c>
      <c r="F153" t="str">
        <f>IF($D153="","",IF($B$7="既存",IF($C153="諸油脂",VLOOKUP(交付額!$A153,'使用不可　（諸油脂）'!$A:$B,2,FALSE),IF($C153="電力",VLOOKUP(交付額!$A153,'コロナ交付金要綱　様式第３号（電力）'!$A:$B,2,FALSE),"")),0))</f>
        <v/>
      </c>
      <c r="G153" s="59" t="str">
        <f t="shared" si="5"/>
        <v/>
      </c>
      <c r="H153" t="str">
        <f>IF($C153="","",IF(C153="諸油脂",IF(MOD($A153,100)=0,"",VLOOKUP($A153,'使用不可　（諸油脂）'!$A:$H,8)),IF(MOD($A153,100)=0,"",VLOOKUP($A153,'コロナ交付金要綱　様式第３号（電力）'!$A:$I,9))))</f>
        <v/>
      </c>
      <c r="I153" t="str" cm="1">
        <f t="array" ref="I153">IF(OR($C153&lt;&gt;"電力",IFERROR(MOD($A153,100)=0,TRUE)),"",INDEX('コロナ交付金要綱　様式第３号（電力）'!$A:$I,MATCH($A153,'コロナ交付金要綱　様式第３号（電力）'!$A:$A,0)+2,9))</f>
        <v/>
      </c>
      <c r="J153" t="str" cm="1">
        <f t="array" ref="J153">IF(OR($C153&lt;&gt;"電力",IFERROR(MOD($A153,100)=0,TRUE)),"",INDEX('コロナ交付金要綱　様式第３号（電力）'!$A:$I,MATCH($A153,'コロナ交付金要綱　様式第３号（電力）'!$A:$A,0)+3,9))</f>
        <v/>
      </c>
      <c r="K153" t="str" cm="1">
        <f t="array" ref="K153">IF(OR($C153&lt;&gt;"電力",IFERROR(MOD($A153,100)=0,TRUE)),"",INDEX('コロナ交付金要綱　様式第３号（電力）'!$A:$I,MATCH($A153,'コロナ交付金要綱　様式第３号（電力）'!$A:$A,0)+4,9))</f>
        <v/>
      </c>
      <c r="L153" t="str" cm="1">
        <f t="array" ref="L153">IF(OR($C153&lt;&gt;"電力",IFERROR(MOD($A153,100)=0,TRUE)),"",INDEX('コロナ交付金要綱　様式第３号（電力）'!$A:$I,MATCH($A153,'コロナ交付金要綱　様式第３号（電力）'!$A:$A,0)+5,9))</f>
        <v/>
      </c>
      <c r="M153" s="24" t="str" cm="1">
        <f t="array" ref="M153">IF($H153="","",IF($C153="諸油脂",$H153/INDEX(諸油脂_高騰率!$B$2:$F$12,MATCH($C$10,諸油脂_高騰率!$B$2:$B$12,0),MATCH($E153,諸油脂_高騰率!$B$3:$F$3,0)),$I153/INDEX(電力_高騰率!$B$3:$I$14,MATCH($B$10,電力_高騰率!$B$3:$B$14,0),MATCH($E153,電力_高騰率!$B$4:$F$4,0))+$J153/INDEX(電力_高騰率!$B$3:$I$14,MATCH($B$10,電力_高騰率!$B$3:$B$14,0),MATCH($E153,電力_高騰率!$B$4:$F$4,0)+3)+$K153/INDEX(電力_高騰率!$B$3:$I$14,MATCH($B$10,電力_高騰率!$B$3:$B$14,0),MATCH($E153,電力_高騰率!$B$4:$F$4,0)+3)+$L153/電力_高騰率!$D$23))</f>
        <v/>
      </c>
      <c r="N153" s="24" t="str">
        <f>IF($H153="","",IF($C153="諸油脂",0,$L153/電力_高騰率!$D$23))</f>
        <v/>
      </c>
      <c r="O153" s="24" t="str">
        <f t="shared" si="6"/>
        <v/>
      </c>
      <c r="P153" s="24"/>
    </row>
    <row r="154" spans="1:16" x14ac:dyDescent="0.45">
      <c r="A154" t="str">
        <f>IF(COUNTIF('使用不可　（諸油脂）'!$A:$A,$A153+1)+COUNTIF('コロナ交付金要綱　様式第３号（電力）'!$A:$A,$A153+1)=1,$A153+1,IF(MAX('使用不可　（諸油脂）'!$A:$A,'コロナ交付金要綱　様式第３号（電力）'!$A:$A)&gt;$A153,(INT(A153/100)+1)*100,""))</f>
        <v/>
      </c>
      <c r="B154" t="str">
        <f>IF($C154="","",IF(C154="諸油脂",IF(MOD($A154,100)=0,VLOOKUP($A154,'使用不可　（諸油脂）'!$A:$D,4),$B153),IF(MOD($A154,100)=0,VLOOKUP($A154,'コロナ交付金要綱　様式第３号（電力）'!$A:$D,4),$B153)))</f>
        <v/>
      </c>
      <c r="C154" t="str">
        <f>IF($A154="","",IF(COUNTIF('使用不可　（諸油脂）'!$A:$A,$A154)=1,"諸油脂",IF(COUNTIF('コロナ交付金要綱　様式第３号（電力）'!$A:$A,$A154)=1,"電力","")))</f>
        <v/>
      </c>
      <c r="D154" t="str">
        <f>IF(OR($A154="",IFERROR(MOD($A154,100),"")=0),"",IF($C154="諸油脂",VLOOKUP($A154,'使用不可　（諸油脂）'!$A:$C,3,FALSE),IF($C154="電力",VLOOKUP($A154,'コロナ交付金要綱　様式第３号（電力）'!$A:$C,3,FALSE),"")))</f>
        <v/>
      </c>
      <c r="E154" t="str">
        <f>IF(OR($C154="",IFERROR(MOD($A154,100)=0,TRUE)),"",IF($C154="諸油脂",VLOOKUP($A154,'使用不可　（諸油脂）'!$A:$F,6),VLOOKUP($A154,'コロナ交付金要綱　様式第３号（電力）'!$A:$F,6)))</f>
        <v/>
      </c>
      <c r="F154" t="str">
        <f>IF($D154="","",IF($B$7="既存",IF($C154="諸油脂",VLOOKUP(交付額!$A154,'使用不可　（諸油脂）'!$A:$B,2,FALSE),IF($C154="電力",VLOOKUP(交付額!$A154,'コロナ交付金要綱　様式第３号（電力）'!$A:$B,2,FALSE),"")),0))</f>
        <v/>
      </c>
      <c r="G154" s="59" t="str">
        <f t="shared" si="5"/>
        <v/>
      </c>
      <c r="H154" t="str">
        <f>IF($C154="","",IF(C154="諸油脂",IF(MOD($A154,100)=0,"",VLOOKUP($A154,'使用不可　（諸油脂）'!$A:$H,8)),IF(MOD($A154,100)=0,"",VLOOKUP($A154,'コロナ交付金要綱　様式第３号（電力）'!$A:$I,9))))</f>
        <v/>
      </c>
      <c r="I154" t="str" cm="1">
        <f t="array" ref="I154">IF(OR($C154&lt;&gt;"電力",IFERROR(MOD($A154,100)=0,TRUE)),"",INDEX('コロナ交付金要綱　様式第３号（電力）'!$A:$I,MATCH($A154,'コロナ交付金要綱　様式第３号（電力）'!$A:$A,0)+2,9))</f>
        <v/>
      </c>
      <c r="J154" t="str" cm="1">
        <f t="array" ref="J154">IF(OR($C154&lt;&gt;"電力",IFERROR(MOD($A154,100)=0,TRUE)),"",INDEX('コロナ交付金要綱　様式第３号（電力）'!$A:$I,MATCH($A154,'コロナ交付金要綱　様式第３号（電力）'!$A:$A,0)+3,9))</f>
        <v/>
      </c>
      <c r="K154" t="str" cm="1">
        <f t="array" ref="K154">IF(OR($C154&lt;&gt;"電力",IFERROR(MOD($A154,100)=0,TRUE)),"",INDEX('コロナ交付金要綱　様式第３号（電力）'!$A:$I,MATCH($A154,'コロナ交付金要綱　様式第３号（電力）'!$A:$A,0)+4,9))</f>
        <v/>
      </c>
      <c r="L154" t="str" cm="1">
        <f t="array" ref="L154">IF(OR($C154&lt;&gt;"電力",IFERROR(MOD($A154,100)=0,TRUE)),"",INDEX('コロナ交付金要綱　様式第３号（電力）'!$A:$I,MATCH($A154,'コロナ交付金要綱　様式第３号（電力）'!$A:$A,0)+5,9))</f>
        <v/>
      </c>
      <c r="M154" s="24" t="str" cm="1">
        <f t="array" ref="M154">IF($H154="","",IF($C154="諸油脂",$H154/INDEX(諸油脂_高騰率!$B$2:$F$12,MATCH($C$10,諸油脂_高騰率!$B$2:$B$12,0),MATCH($E154,諸油脂_高騰率!$B$3:$F$3,0)),$I154/INDEX(電力_高騰率!$B$3:$I$14,MATCH($B$10,電力_高騰率!$B$3:$B$14,0),MATCH($E154,電力_高騰率!$B$4:$F$4,0))+$J154/INDEX(電力_高騰率!$B$3:$I$14,MATCH($B$10,電力_高騰率!$B$3:$B$14,0),MATCH($E154,電力_高騰率!$B$4:$F$4,0)+3)+$K154/INDEX(電力_高騰率!$B$3:$I$14,MATCH($B$10,電力_高騰率!$B$3:$B$14,0),MATCH($E154,電力_高騰率!$B$4:$F$4,0)+3)+$L154/電力_高騰率!$D$23))</f>
        <v/>
      </c>
      <c r="N154" s="24" t="str">
        <f>IF($H154="","",IF($C154="諸油脂",0,$L154/電力_高騰率!$D$23))</f>
        <v/>
      </c>
      <c r="O154" s="24" t="str">
        <f t="shared" si="6"/>
        <v/>
      </c>
      <c r="P154" s="24"/>
    </row>
    <row r="155" spans="1:16" x14ac:dyDescent="0.45">
      <c r="A155" t="str">
        <f>IF(COUNTIF('使用不可　（諸油脂）'!$A:$A,$A154+1)+COUNTIF('コロナ交付金要綱　様式第３号（電力）'!$A:$A,$A154+1)=1,$A154+1,IF(MAX('使用不可　（諸油脂）'!$A:$A,'コロナ交付金要綱　様式第３号（電力）'!$A:$A)&gt;$A154,(INT(A154/100)+1)*100,""))</f>
        <v/>
      </c>
      <c r="B155" t="str">
        <f>IF($C155="","",IF(C155="諸油脂",IF(MOD($A155,100)=0,VLOOKUP($A155,'使用不可　（諸油脂）'!$A:$D,4),$B154),IF(MOD($A155,100)=0,VLOOKUP($A155,'コロナ交付金要綱　様式第３号（電力）'!$A:$D,4),$B154)))</f>
        <v/>
      </c>
      <c r="C155" t="str">
        <f>IF($A155="","",IF(COUNTIF('使用不可　（諸油脂）'!$A:$A,$A155)=1,"諸油脂",IF(COUNTIF('コロナ交付金要綱　様式第３号（電力）'!$A:$A,$A155)=1,"電力","")))</f>
        <v/>
      </c>
      <c r="D155" t="str">
        <f>IF(OR($A155="",IFERROR(MOD($A155,100),"")=0),"",IF($C155="諸油脂",VLOOKUP($A155,'使用不可　（諸油脂）'!$A:$C,3,FALSE),IF($C155="電力",VLOOKUP($A155,'コロナ交付金要綱　様式第３号（電力）'!$A:$C,3,FALSE),"")))</f>
        <v/>
      </c>
      <c r="E155" t="str">
        <f>IF(OR($C155="",IFERROR(MOD($A155,100)=0,TRUE)),"",IF($C155="諸油脂",VLOOKUP($A155,'使用不可　（諸油脂）'!$A:$F,6),VLOOKUP($A155,'コロナ交付金要綱　様式第３号（電力）'!$A:$F,6)))</f>
        <v/>
      </c>
      <c r="F155" t="str">
        <f>IF($D155="","",IF($B$7="既存",IF($C155="諸油脂",VLOOKUP(交付額!$A155,'使用不可　（諸油脂）'!$A:$B,2,FALSE),IF($C155="電力",VLOOKUP(交付額!$A155,'コロナ交付金要綱　様式第３号（電力）'!$A:$B,2,FALSE),"")),0))</f>
        <v/>
      </c>
      <c r="G155" s="59" t="str">
        <f t="shared" si="5"/>
        <v/>
      </c>
      <c r="H155" t="str">
        <f>IF($C155="","",IF(C155="諸油脂",IF(MOD($A155,100)=0,"",VLOOKUP($A155,'使用不可　（諸油脂）'!$A:$H,8)),IF(MOD($A155,100)=0,"",VLOOKUP($A155,'コロナ交付金要綱　様式第３号（電力）'!$A:$I,9))))</f>
        <v/>
      </c>
      <c r="I155" t="str" cm="1">
        <f t="array" ref="I155">IF(OR($C155&lt;&gt;"電力",IFERROR(MOD($A155,100)=0,TRUE)),"",INDEX('コロナ交付金要綱　様式第３号（電力）'!$A:$I,MATCH($A155,'コロナ交付金要綱　様式第３号（電力）'!$A:$A,0)+2,9))</f>
        <v/>
      </c>
      <c r="J155" t="str" cm="1">
        <f t="array" ref="J155">IF(OR($C155&lt;&gt;"電力",IFERROR(MOD($A155,100)=0,TRUE)),"",INDEX('コロナ交付金要綱　様式第３号（電力）'!$A:$I,MATCH($A155,'コロナ交付金要綱　様式第３号（電力）'!$A:$A,0)+3,9))</f>
        <v/>
      </c>
      <c r="K155" t="str" cm="1">
        <f t="array" ref="K155">IF(OR($C155&lt;&gt;"電力",IFERROR(MOD($A155,100)=0,TRUE)),"",INDEX('コロナ交付金要綱　様式第３号（電力）'!$A:$I,MATCH($A155,'コロナ交付金要綱　様式第３号（電力）'!$A:$A,0)+4,9))</f>
        <v/>
      </c>
      <c r="L155" t="str" cm="1">
        <f t="array" ref="L155">IF(OR($C155&lt;&gt;"電力",IFERROR(MOD($A155,100)=0,TRUE)),"",INDEX('コロナ交付金要綱　様式第３号（電力）'!$A:$I,MATCH($A155,'コロナ交付金要綱　様式第３号（電力）'!$A:$A,0)+5,9))</f>
        <v/>
      </c>
      <c r="M155" s="24" t="str" cm="1">
        <f t="array" ref="M155">IF($H155="","",IF($C155="諸油脂",$H155/INDEX(諸油脂_高騰率!$B$2:$F$12,MATCH($C$10,諸油脂_高騰率!$B$2:$B$12,0),MATCH($E155,諸油脂_高騰率!$B$3:$F$3,0)),$I155/INDEX(電力_高騰率!$B$3:$I$14,MATCH($B$10,電力_高騰率!$B$3:$B$14,0),MATCH($E155,電力_高騰率!$B$4:$F$4,0))+$J155/INDEX(電力_高騰率!$B$3:$I$14,MATCH($B$10,電力_高騰率!$B$3:$B$14,0),MATCH($E155,電力_高騰率!$B$4:$F$4,0)+3)+$K155/INDEX(電力_高騰率!$B$3:$I$14,MATCH($B$10,電力_高騰率!$B$3:$B$14,0),MATCH($E155,電力_高騰率!$B$4:$F$4,0)+3)+$L155/電力_高騰率!$D$23))</f>
        <v/>
      </c>
      <c r="N155" s="24" t="str">
        <f>IF($H155="","",IF($C155="諸油脂",0,$L155/電力_高騰率!$D$23))</f>
        <v/>
      </c>
      <c r="O155" s="24" t="str">
        <f t="shared" si="6"/>
        <v/>
      </c>
      <c r="P155" s="24"/>
    </row>
    <row r="156" spans="1:16" x14ac:dyDescent="0.45">
      <c r="A156" t="str">
        <f>IF(COUNTIF('使用不可　（諸油脂）'!$A:$A,$A155+1)+COUNTIF('コロナ交付金要綱　様式第３号（電力）'!$A:$A,$A155+1)=1,$A155+1,IF(MAX('使用不可　（諸油脂）'!$A:$A,'コロナ交付金要綱　様式第３号（電力）'!$A:$A)&gt;$A155,(INT(A155/100)+1)*100,""))</f>
        <v/>
      </c>
      <c r="B156" t="str">
        <f>IF($C156="","",IF(C156="諸油脂",IF(MOD($A156,100)=0,VLOOKUP($A156,'使用不可　（諸油脂）'!$A:$D,4),$B155),IF(MOD($A156,100)=0,VLOOKUP($A156,'コロナ交付金要綱　様式第３号（電力）'!$A:$D,4),$B155)))</f>
        <v/>
      </c>
      <c r="C156" t="str">
        <f>IF($A156="","",IF(COUNTIF('使用不可　（諸油脂）'!$A:$A,$A156)=1,"諸油脂",IF(COUNTIF('コロナ交付金要綱　様式第３号（電力）'!$A:$A,$A156)=1,"電力","")))</f>
        <v/>
      </c>
      <c r="D156" t="str">
        <f>IF(OR($A156="",IFERROR(MOD($A156,100),"")=0),"",IF($C156="諸油脂",VLOOKUP($A156,'使用不可　（諸油脂）'!$A:$C,3,FALSE),IF($C156="電力",VLOOKUP($A156,'コロナ交付金要綱　様式第３号（電力）'!$A:$C,3,FALSE),"")))</f>
        <v/>
      </c>
      <c r="E156" t="str">
        <f>IF(OR($C156="",IFERROR(MOD($A156,100)=0,TRUE)),"",IF($C156="諸油脂",VLOOKUP($A156,'使用不可　（諸油脂）'!$A:$F,6),VLOOKUP($A156,'コロナ交付金要綱　様式第３号（電力）'!$A:$F,6)))</f>
        <v/>
      </c>
      <c r="F156" t="str">
        <f>IF($D156="","",IF($B$7="既存",IF($C156="諸油脂",VLOOKUP(交付額!$A156,'使用不可　（諸油脂）'!$A:$B,2,FALSE),IF($C156="電力",VLOOKUP(交付額!$A156,'コロナ交付金要綱　様式第３号（電力）'!$A:$B,2,FALSE),"")),0))</f>
        <v/>
      </c>
      <c r="G156" s="59" t="str">
        <f t="shared" si="5"/>
        <v/>
      </c>
      <c r="H156" t="str">
        <f>IF($C156="","",IF(C156="諸油脂",IF(MOD($A156,100)=0,"",VLOOKUP($A156,'使用不可　（諸油脂）'!$A:$H,8)),IF(MOD($A156,100)=0,"",VLOOKUP($A156,'コロナ交付金要綱　様式第３号（電力）'!$A:$I,9))))</f>
        <v/>
      </c>
      <c r="I156" t="str" cm="1">
        <f t="array" ref="I156">IF(OR($C156&lt;&gt;"電力",IFERROR(MOD($A156,100)=0,TRUE)),"",INDEX('コロナ交付金要綱　様式第３号（電力）'!$A:$I,MATCH($A156,'コロナ交付金要綱　様式第３号（電力）'!$A:$A,0)+2,9))</f>
        <v/>
      </c>
      <c r="J156" t="str" cm="1">
        <f t="array" ref="J156">IF(OR($C156&lt;&gt;"電力",IFERROR(MOD($A156,100)=0,TRUE)),"",INDEX('コロナ交付金要綱　様式第３号（電力）'!$A:$I,MATCH($A156,'コロナ交付金要綱　様式第３号（電力）'!$A:$A,0)+3,9))</f>
        <v/>
      </c>
      <c r="K156" t="str" cm="1">
        <f t="array" ref="K156">IF(OR($C156&lt;&gt;"電力",IFERROR(MOD($A156,100)=0,TRUE)),"",INDEX('コロナ交付金要綱　様式第３号（電力）'!$A:$I,MATCH($A156,'コロナ交付金要綱　様式第３号（電力）'!$A:$A,0)+4,9))</f>
        <v/>
      </c>
      <c r="L156" t="str" cm="1">
        <f t="array" ref="L156">IF(OR($C156&lt;&gt;"電力",IFERROR(MOD($A156,100)=0,TRUE)),"",INDEX('コロナ交付金要綱　様式第３号（電力）'!$A:$I,MATCH($A156,'コロナ交付金要綱　様式第３号（電力）'!$A:$A,0)+5,9))</f>
        <v/>
      </c>
      <c r="M156" s="24" t="str" cm="1">
        <f t="array" ref="M156">IF($H156="","",IF($C156="諸油脂",$H156/INDEX(諸油脂_高騰率!$B$2:$F$12,MATCH($C$10,諸油脂_高騰率!$B$2:$B$12,0),MATCH($E156,諸油脂_高騰率!$B$3:$F$3,0)),$I156/INDEX(電力_高騰率!$B$3:$I$14,MATCH($B$10,電力_高騰率!$B$3:$B$14,0),MATCH($E156,電力_高騰率!$B$4:$F$4,0))+$J156/INDEX(電力_高騰率!$B$3:$I$14,MATCH($B$10,電力_高騰率!$B$3:$B$14,0),MATCH($E156,電力_高騰率!$B$4:$F$4,0)+3)+$K156/INDEX(電力_高騰率!$B$3:$I$14,MATCH($B$10,電力_高騰率!$B$3:$B$14,0),MATCH($E156,電力_高騰率!$B$4:$F$4,0)+3)+$L156/電力_高騰率!$D$23))</f>
        <v/>
      </c>
      <c r="N156" s="24" t="str">
        <f>IF($H156="","",IF($C156="諸油脂",0,$L156/電力_高騰率!$D$23))</f>
        <v/>
      </c>
      <c r="O156" s="24" t="str">
        <f t="shared" si="6"/>
        <v/>
      </c>
      <c r="P156" s="24"/>
    </row>
    <row r="157" spans="1:16" x14ac:dyDescent="0.45">
      <c r="A157" t="str">
        <f>IF(COUNTIF('使用不可　（諸油脂）'!$A:$A,$A156+1)+COUNTIF('コロナ交付金要綱　様式第３号（電力）'!$A:$A,$A156+1)=1,$A156+1,IF(MAX('使用不可　（諸油脂）'!$A:$A,'コロナ交付金要綱　様式第３号（電力）'!$A:$A)&gt;$A156,(INT(A156/100)+1)*100,""))</f>
        <v/>
      </c>
      <c r="B157" t="str">
        <f>IF($C157="","",IF(C157="諸油脂",IF(MOD($A157,100)=0,VLOOKUP($A157,'使用不可　（諸油脂）'!$A:$D,4),$B156),IF(MOD($A157,100)=0,VLOOKUP($A157,'コロナ交付金要綱　様式第３号（電力）'!$A:$D,4),$B156)))</f>
        <v/>
      </c>
      <c r="C157" t="str">
        <f>IF($A157="","",IF(COUNTIF('使用不可　（諸油脂）'!$A:$A,$A157)=1,"諸油脂",IF(COUNTIF('コロナ交付金要綱　様式第３号（電力）'!$A:$A,$A157)=1,"電力","")))</f>
        <v/>
      </c>
      <c r="D157" t="str">
        <f>IF(OR($A157="",IFERROR(MOD($A157,100),"")=0),"",IF($C157="諸油脂",VLOOKUP($A157,'使用不可　（諸油脂）'!$A:$C,3,FALSE),IF($C157="電力",VLOOKUP($A157,'コロナ交付金要綱　様式第３号（電力）'!$A:$C,3,FALSE),"")))</f>
        <v/>
      </c>
      <c r="E157" t="str">
        <f>IF(OR($C157="",IFERROR(MOD($A157,100)=0,TRUE)),"",IF($C157="諸油脂",VLOOKUP($A157,'使用不可　（諸油脂）'!$A:$F,6),VLOOKUP($A157,'コロナ交付金要綱　様式第３号（電力）'!$A:$F,6)))</f>
        <v/>
      </c>
      <c r="F157" t="str">
        <f>IF($D157="","",IF($B$7="既存",IF($C157="諸油脂",VLOOKUP(交付額!$A157,'使用不可　（諸油脂）'!$A:$B,2,FALSE),IF($C157="電力",VLOOKUP(交付額!$A157,'コロナ交付金要綱　様式第３号（電力）'!$A:$B,2,FALSE),"")),0))</f>
        <v/>
      </c>
      <c r="G157" s="59" t="str">
        <f t="shared" si="5"/>
        <v/>
      </c>
      <c r="H157" t="str">
        <f>IF($C157="","",IF(C157="諸油脂",IF(MOD($A157,100)=0,"",VLOOKUP($A157,'使用不可　（諸油脂）'!$A:$H,8)),IF(MOD($A157,100)=0,"",VLOOKUP($A157,'コロナ交付金要綱　様式第３号（電力）'!$A:$I,9))))</f>
        <v/>
      </c>
      <c r="I157" t="str" cm="1">
        <f t="array" ref="I157">IF(OR($C157&lt;&gt;"電力",IFERROR(MOD($A157,100)=0,TRUE)),"",INDEX('コロナ交付金要綱　様式第３号（電力）'!$A:$I,MATCH($A157,'コロナ交付金要綱　様式第３号（電力）'!$A:$A,0)+2,9))</f>
        <v/>
      </c>
      <c r="J157" t="str" cm="1">
        <f t="array" ref="J157">IF(OR($C157&lt;&gt;"電力",IFERROR(MOD($A157,100)=0,TRUE)),"",INDEX('コロナ交付金要綱　様式第３号（電力）'!$A:$I,MATCH($A157,'コロナ交付金要綱　様式第３号（電力）'!$A:$A,0)+3,9))</f>
        <v/>
      </c>
      <c r="K157" t="str" cm="1">
        <f t="array" ref="K157">IF(OR($C157&lt;&gt;"電力",IFERROR(MOD($A157,100)=0,TRUE)),"",INDEX('コロナ交付金要綱　様式第３号（電力）'!$A:$I,MATCH($A157,'コロナ交付金要綱　様式第３号（電力）'!$A:$A,0)+4,9))</f>
        <v/>
      </c>
      <c r="L157" t="str" cm="1">
        <f t="array" ref="L157">IF(OR($C157&lt;&gt;"電力",IFERROR(MOD($A157,100)=0,TRUE)),"",INDEX('コロナ交付金要綱　様式第３号（電力）'!$A:$I,MATCH($A157,'コロナ交付金要綱　様式第３号（電力）'!$A:$A,0)+5,9))</f>
        <v/>
      </c>
      <c r="M157" s="24" t="str" cm="1">
        <f t="array" ref="M157">IF($H157="","",IF($C157="諸油脂",$H157/INDEX(諸油脂_高騰率!$B$2:$F$12,MATCH($C$10,諸油脂_高騰率!$B$2:$B$12,0),MATCH($E157,諸油脂_高騰率!$B$3:$F$3,0)),$I157/INDEX(電力_高騰率!$B$3:$I$14,MATCH($B$10,電力_高騰率!$B$3:$B$14,0),MATCH($E157,電力_高騰率!$B$4:$F$4,0))+$J157/INDEX(電力_高騰率!$B$3:$I$14,MATCH($B$10,電力_高騰率!$B$3:$B$14,0),MATCH($E157,電力_高騰率!$B$4:$F$4,0)+3)+$K157/INDEX(電力_高騰率!$B$3:$I$14,MATCH($B$10,電力_高騰率!$B$3:$B$14,0),MATCH($E157,電力_高騰率!$B$4:$F$4,0)+3)+$L157/電力_高騰率!$D$23))</f>
        <v/>
      </c>
      <c r="N157" s="24" t="str">
        <f>IF($H157="","",IF($C157="諸油脂",0,$L157/電力_高騰率!$D$23))</f>
        <v/>
      </c>
      <c r="O157" s="24" t="str">
        <f t="shared" si="6"/>
        <v/>
      </c>
      <c r="P157" s="24"/>
    </row>
    <row r="158" spans="1:16" x14ac:dyDescent="0.45">
      <c r="A158" t="str">
        <f>IF(COUNTIF('使用不可　（諸油脂）'!$A:$A,$A157+1)+COUNTIF('コロナ交付金要綱　様式第３号（電力）'!$A:$A,$A157+1)=1,$A157+1,IF(MAX('使用不可　（諸油脂）'!$A:$A,'コロナ交付金要綱　様式第３号（電力）'!$A:$A)&gt;$A157,(INT(A157/100)+1)*100,""))</f>
        <v/>
      </c>
      <c r="B158" t="str">
        <f>IF($C158="","",IF(C158="諸油脂",IF(MOD($A158,100)=0,VLOOKUP($A158,'使用不可　（諸油脂）'!$A:$D,4),$B157),IF(MOD($A158,100)=0,VLOOKUP($A158,'コロナ交付金要綱　様式第３号（電力）'!$A:$D,4),$B157)))</f>
        <v/>
      </c>
      <c r="C158" t="str">
        <f>IF($A158="","",IF(COUNTIF('使用不可　（諸油脂）'!$A:$A,$A158)=1,"諸油脂",IF(COUNTIF('コロナ交付金要綱　様式第３号（電力）'!$A:$A,$A158)=1,"電力","")))</f>
        <v/>
      </c>
      <c r="D158" t="str">
        <f>IF(OR($A158="",IFERROR(MOD($A158,100),"")=0),"",IF($C158="諸油脂",VLOOKUP($A158,'使用不可　（諸油脂）'!$A:$C,3,FALSE),IF($C158="電力",VLOOKUP($A158,'コロナ交付金要綱　様式第３号（電力）'!$A:$C,3,FALSE),"")))</f>
        <v/>
      </c>
      <c r="E158" t="str">
        <f>IF(OR($C158="",IFERROR(MOD($A158,100)=0,TRUE)),"",IF($C158="諸油脂",VLOOKUP($A158,'使用不可　（諸油脂）'!$A:$F,6),VLOOKUP($A158,'コロナ交付金要綱　様式第３号（電力）'!$A:$F,6)))</f>
        <v/>
      </c>
      <c r="F158" t="str">
        <f>IF($D158="","",IF($B$7="既存",IF($C158="諸油脂",VLOOKUP(交付額!$A158,'使用不可　（諸油脂）'!$A:$B,2,FALSE),IF($C158="電力",VLOOKUP(交付額!$A158,'コロナ交付金要綱　様式第３号（電力）'!$A:$B,2,FALSE),"")),0))</f>
        <v/>
      </c>
      <c r="G158" s="59" t="str">
        <f t="shared" si="5"/>
        <v/>
      </c>
      <c r="H158" t="str">
        <f>IF($C158="","",IF(C158="諸油脂",IF(MOD($A158,100)=0,"",VLOOKUP($A158,'使用不可　（諸油脂）'!$A:$H,8)),IF(MOD($A158,100)=0,"",VLOOKUP($A158,'コロナ交付金要綱　様式第３号（電力）'!$A:$I,9))))</f>
        <v/>
      </c>
      <c r="I158" t="str" cm="1">
        <f t="array" ref="I158">IF(OR($C158&lt;&gt;"電力",IFERROR(MOD($A158,100)=0,TRUE)),"",INDEX('コロナ交付金要綱　様式第３号（電力）'!$A:$I,MATCH($A158,'コロナ交付金要綱　様式第３号（電力）'!$A:$A,0)+2,9))</f>
        <v/>
      </c>
      <c r="J158" t="str" cm="1">
        <f t="array" ref="J158">IF(OR($C158&lt;&gt;"電力",IFERROR(MOD($A158,100)=0,TRUE)),"",INDEX('コロナ交付金要綱　様式第３号（電力）'!$A:$I,MATCH($A158,'コロナ交付金要綱　様式第３号（電力）'!$A:$A,0)+3,9))</f>
        <v/>
      </c>
      <c r="K158" t="str" cm="1">
        <f t="array" ref="K158">IF(OR($C158&lt;&gt;"電力",IFERROR(MOD($A158,100)=0,TRUE)),"",INDEX('コロナ交付金要綱　様式第３号（電力）'!$A:$I,MATCH($A158,'コロナ交付金要綱　様式第３号（電力）'!$A:$A,0)+4,9))</f>
        <v/>
      </c>
      <c r="L158" t="str" cm="1">
        <f t="array" ref="L158">IF(OR($C158&lt;&gt;"電力",IFERROR(MOD($A158,100)=0,TRUE)),"",INDEX('コロナ交付金要綱　様式第３号（電力）'!$A:$I,MATCH($A158,'コロナ交付金要綱　様式第３号（電力）'!$A:$A,0)+5,9))</f>
        <v/>
      </c>
      <c r="M158" s="24" t="str" cm="1">
        <f t="array" ref="M158">IF($H158="","",IF($C158="諸油脂",$H158/INDEX(諸油脂_高騰率!$B$2:$F$12,MATCH($C$10,諸油脂_高騰率!$B$2:$B$12,0),MATCH($E158,諸油脂_高騰率!$B$3:$F$3,0)),$I158/INDEX(電力_高騰率!$B$3:$I$14,MATCH($B$10,電力_高騰率!$B$3:$B$14,0),MATCH($E158,電力_高騰率!$B$4:$F$4,0))+$J158/INDEX(電力_高騰率!$B$3:$I$14,MATCH($B$10,電力_高騰率!$B$3:$B$14,0),MATCH($E158,電力_高騰率!$B$4:$F$4,0)+3)+$K158/INDEX(電力_高騰率!$B$3:$I$14,MATCH($B$10,電力_高騰率!$B$3:$B$14,0),MATCH($E158,電力_高騰率!$B$4:$F$4,0)+3)+$L158/電力_高騰率!$D$23))</f>
        <v/>
      </c>
      <c r="N158" s="24" t="str">
        <f>IF($H158="","",IF($C158="諸油脂",0,$L158/電力_高騰率!$D$23))</f>
        <v/>
      </c>
      <c r="O158" s="24" t="str">
        <f t="shared" si="6"/>
        <v/>
      </c>
      <c r="P158" s="24"/>
    </row>
    <row r="159" spans="1:16" x14ac:dyDescent="0.45">
      <c r="A159" t="str">
        <f>IF(COUNTIF('使用不可　（諸油脂）'!$A:$A,$A158+1)+COUNTIF('コロナ交付金要綱　様式第３号（電力）'!$A:$A,$A158+1)=1,$A158+1,IF(MAX('使用不可　（諸油脂）'!$A:$A,'コロナ交付金要綱　様式第３号（電力）'!$A:$A)&gt;$A158,(INT(A158/100)+1)*100,""))</f>
        <v/>
      </c>
      <c r="B159" t="str">
        <f>IF($C159="","",IF(C159="諸油脂",IF(MOD($A159,100)=0,VLOOKUP($A159,'使用不可　（諸油脂）'!$A:$D,4),$B158),IF(MOD($A159,100)=0,VLOOKUP($A159,'コロナ交付金要綱　様式第３号（電力）'!$A:$D,4),$B158)))</f>
        <v/>
      </c>
      <c r="C159" t="str">
        <f>IF($A159="","",IF(COUNTIF('使用不可　（諸油脂）'!$A:$A,$A159)=1,"諸油脂",IF(COUNTIF('コロナ交付金要綱　様式第３号（電力）'!$A:$A,$A159)=1,"電力","")))</f>
        <v/>
      </c>
      <c r="D159" t="str">
        <f>IF(OR($A159="",IFERROR(MOD($A159,100),"")=0),"",IF($C159="諸油脂",VLOOKUP($A159,'使用不可　（諸油脂）'!$A:$C,3,FALSE),IF($C159="電力",VLOOKUP($A159,'コロナ交付金要綱　様式第３号（電力）'!$A:$C,3,FALSE),"")))</f>
        <v/>
      </c>
      <c r="E159" t="str">
        <f>IF(OR($C159="",IFERROR(MOD($A159,100)=0,TRUE)),"",IF($C159="諸油脂",VLOOKUP($A159,'使用不可　（諸油脂）'!$A:$F,6),VLOOKUP($A159,'コロナ交付金要綱　様式第３号（電力）'!$A:$F,6)))</f>
        <v/>
      </c>
      <c r="F159" t="str">
        <f>IF($D159="","",IF($B$7="既存",IF($C159="諸油脂",VLOOKUP(交付額!$A159,'使用不可　（諸油脂）'!$A:$B,2,FALSE),IF($C159="電力",VLOOKUP(交付額!$A159,'コロナ交付金要綱　様式第３号（電力）'!$A:$B,2,FALSE),"")),0))</f>
        <v/>
      </c>
      <c r="G159" s="59" t="str">
        <f t="shared" si="5"/>
        <v/>
      </c>
      <c r="H159" t="str">
        <f>IF($C159="","",IF(C159="諸油脂",IF(MOD($A159,100)=0,"",VLOOKUP($A159,'使用不可　（諸油脂）'!$A:$H,8)),IF(MOD($A159,100)=0,"",VLOOKUP($A159,'コロナ交付金要綱　様式第３号（電力）'!$A:$I,9))))</f>
        <v/>
      </c>
      <c r="I159" t="str" cm="1">
        <f t="array" ref="I159">IF(OR($C159&lt;&gt;"電力",IFERROR(MOD($A159,100)=0,TRUE)),"",INDEX('コロナ交付金要綱　様式第３号（電力）'!$A:$I,MATCH($A159,'コロナ交付金要綱　様式第３号（電力）'!$A:$A,0)+2,9))</f>
        <v/>
      </c>
      <c r="J159" t="str" cm="1">
        <f t="array" ref="J159">IF(OR($C159&lt;&gt;"電力",IFERROR(MOD($A159,100)=0,TRUE)),"",INDEX('コロナ交付金要綱　様式第３号（電力）'!$A:$I,MATCH($A159,'コロナ交付金要綱　様式第３号（電力）'!$A:$A,0)+3,9))</f>
        <v/>
      </c>
      <c r="K159" t="str" cm="1">
        <f t="array" ref="K159">IF(OR($C159&lt;&gt;"電力",IFERROR(MOD($A159,100)=0,TRUE)),"",INDEX('コロナ交付金要綱　様式第３号（電力）'!$A:$I,MATCH($A159,'コロナ交付金要綱　様式第３号（電力）'!$A:$A,0)+4,9))</f>
        <v/>
      </c>
      <c r="L159" t="str" cm="1">
        <f t="array" ref="L159">IF(OR($C159&lt;&gt;"電力",IFERROR(MOD($A159,100)=0,TRUE)),"",INDEX('コロナ交付金要綱　様式第３号（電力）'!$A:$I,MATCH($A159,'コロナ交付金要綱　様式第３号（電力）'!$A:$A,0)+5,9))</f>
        <v/>
      </c>
      <c r="M159" s="24" t="str" cm="1">
        <f t="array" ref="M159">IF($H159="","",IF($C159="諸油脂",$H159/INDEX(諸油脂_高騰率!$B$2:$F$12,MATCH($C$10,諸油脂_高騰率!$B$2:$B$12,0),MATCH($E159,諸油脂_高騰率!$B$3:$F$3,0)),$I159/INDEX(電力_高騰率!$B$3:$I$14,MATCH($B$10,電力_高騰率!$B$3:$B$14,0),MATCH($E159,電力_高騰率!$B$4:$F$4,0))+$J159/INDEX(電力_高騰率!$B$3:$I$14,MATCH($B$10,電力_高騰率!$B$3:$B$14,0),MATCH($E159,電力_高騰率!$B$4:$F$4,0)+3)+$K159/INDEX(電力_高騰率!$B$3:$I$14,MATCH($B$10,電力_高騰率!$B$3:$B$14,0),MATCH($E159,電力_高騰率!$B$4:$F$4,0)+3)+$L159/電力_高騰率!$D$23))</f>
        <v/>
      </c>
      <c r="N159" s="24" t="str">
        <f>IF($H159="","",IF($C159="諸油脂",0,$L159/電力_高騰率!$D$23))</f>
        <v/>
      </c>
      <c r="O159" s="24" t="str">
        <f t="shared" si="6"/>
        <v/>
      </c>
      <c r="P159" s="24"/>
    </row>
    <row r="160" spans="1:16" x14ac:dyDescent="0.45">
      <c r="A160" t="str">
        <f>IF(COUNTIF('使用不可　（諸油脂）'!$A:$A,$A159+1)+COUNTIF('コロナ交付金要綱　様式第３号（電力）'!$A:$A,$A159+1)=1,$A159+1,IF(MAX('使用不可　（諸油脂）'!$A:$A,'コロナ交付金要綱　様式第３号（電力）'!$A:$A)&gt;$A159,(INT(A159/100)+1)*100,""))</f>
        <v/>
      </c>
      <c r="B160" t="str">
        <f>IF($C160="","",IF(C160="諸油脂",IF(MOD($A160,100)=0,VLOOKUP($A160,'使用不可　（諸油脂）'!$A:$D,4),$B159),IF(MOD($A160,100)=0,VLOOKUP($A160,'コロナ交付金要綱　様式第３号（電力）'!$A:$D,4),$B159)))</f>
        <v/>
      </c>
      <c r="C160" t="str">
        <f>IF($A160="","",IF(COUNTIF('使用不可　（諸油脂）'!$A:$A,$A160)=1,"諸油脂",IF(COUNTIF('コロナ交付金要綱　様式第３号（電力）'!$A:$A,$A160)=1,"電力","")))</f>
        <v/>
      </c>
      <c r="D160" t="str">
        <f>IF(OR($A160="",IFERROR(MOD($A160,100),"")=0),"",IF($C160="諸油脂",VLOOKUP($A160,'使用不可　（諸油脂）'!$A:$C,3,FALSE),IF($C160="電力",VLOOKUP($A160,'コロナ交付金要綱　様式第３号（電力）'!$A:$C,3,FALSE),"")))</f>
        <v/>
      </c>
      <c r="E160" t="str">
        <f>IF(OR($C160="",IFERROR(MOD($A160,100)=0,TRUE)),"",IF($C160="諸油脂",VLOOKUP($A160,'使用不可　（諸油脂）'!$A:$F,6),VLOOKUP($A160,'コロナ交付金要綱　様式第３号（電力）'!$A:$F,6)))</f>
        <v/>
      </c>
      <c r="F160" t="str">
        <f>IF($D160="","",IF($B$7="既存",IF($C160="諸油脂",VLOOKUP(交付額!$A160,'使用不可　（諸油脂）'!$A:$B,2,FALSE),IF($C160="電力",VLOOKUP(交付額!$A160,'コロナ交付金要綱　様式第３号（電力）'!$A:$B,2,FALSE),"")),0))</f>
        <v/>
      </c>
      <c r="G160" s="59" t="str">
        <f t="shared" si="5"/>
        <v/>
      </c>
      <c r="H160" t="str">
        <f>IF($C160="","",IF(C160="諸油脂",IF(MOD($A160,100)=0,"",VLOOKUP($A160,'使用不可　（諸油脂）'!$A:$H,8)),IF(MOD($A160,100)=0,"",VLOOKUP($A160,'コロナ交付金要綱　様式第３号（電力）'!$A:$I,9))))</f>
        <v/>
      </c>
      <c r="I160" t="str" cm="1">
        <f t="array" ref="I160">IF(OR($C160&lt;&gt;"電力",IFERROR(MOD($A160,100)=0,TRUE)),"",INDEX('コロナ交付金要綱　様式第３号（電力）'!$A:$I,MATCH($A160,'コロナ交付金要綱　様式第３号（電力）'!$A:$A,0)+2,9))</f>
        <v/>
      </c>
      <c r="J160" t="str" cm="1">
        <f t="array" ref="J160">IF(OR($C160&lt;&gt;"電力",IFERROR(MOD($A160,100)=0,TRUE)),"",INDEX('コロナ交付金要綱　様式第３号（電力）'!$A:$I,MATCH($A160,'コロナ交付金要綱　様式第３号（電力）'!$A:$A,0)+3,9))</f>
        <v/>
      </c>
      <c r="K160" t="str" cm="1">
        <f t="array" ref="K160">IF(OR($C160&lt;&gt;"電力",IFERROR(MOD($A160,100)=0,TRUE)),"",INDEX('コロナ交付金要綱　様式第３号（電力）'!$A:$I,MATCH($A160,'コロナ交付金要綱　様式第３号（電力）'!$A:$A,0)+4,9))</f>
        <v/>
      </c>
      <c r="L160" t="str" cm="1">
        <f t="array" ref="L160">IF(OR($C160&lt;&gt;"電力",IFERROR(MOD($A160,100)=0,TRUE)),"",INDEX('コロナ交付金要綱　様式第３号（電力）'!$A:$I,MATCH($A160,'コロナ交付金要綱　様式第３号（電力）'!$A:$A,0)+5,9))</f>
        <v/>
      </c>
      <c r="M160" s="24" t="str" cm="1">
        <f t="array" ref="M160">IF($H160="","",IF($C160="諸油脂",$H160/INDEX(諸油脂_高騰率!$B$2:$F$12,MATCH($C$10,諸油脂_高騰率!$B$2:$B$12,0),MATCH($E160,諸油脂_高騰率!$B$3:$F$3,0)),$I160/INDEX(電力_高騰率!$B$3:$I$14,MATCH($B$10,電力_高騰率!$B$3:$B$14,0),MATCH($E160,電力_高騰率!$B$4:$F$4,0))+$J160/INDEX(電力_高騰率!$B$3:$I$14,MATCH($B$10,電力_高騰率!$B$3:$B$14,0),MATCH($E160,電力_高騰率!$B$4:$F$4,0)+3)+$K160/INDEX(電力_高騰率!$B$3:$I$14,MATCH($B$10,電力_高騰率!$B$3:$B$14,0),MATCH($E160,電力_高騰率!$B$4:$F$4,0)+3)+$L160/電力_高騰率!$D$23))</f>
        <v/>
      </c>
      <c r="N160" s="24" t="str">
        <f>IF($H160="","",IF($C160="諸油脂",0,$L160/電力_高騰率!$D$23))</f>
        <v/>
      </c>
      <c r="O160" s="24" t="str">
        <f t="shared" si="6"/>
        <v/>
      </c>
      <c r="P160" s="24"/>
    </row>
    <row r="161" spans="1:16" x14ac:dyDescent="0.45">
      <c r="A161" t="str">
        <f>IF(COUNTIF('使用不可　（諸油脂）'!$A:$A,$A160+1)+COUNTIF('コロナ交付金要綱　様式第３号（電力）'!$A:$A,$A160+1)=1,$A160+1,IF(MAX('使用不可　（諸油脂）'!$A:$A,'コロナ交付金要綱　様式第３号（電力）'!$A:$A)&gt;$A160,(INT(A160/100)+1)*100,""))</f>
        <v/>
      </c>
      <c r="B161" t="str">
        <f>IF($C161="","",IF(C161="諸油脂",IF(MOD($A161,100)=0,VLOOKUP($A161,'使用不可　（諸油脂）'!$A:$D,4),$B160),IF(MOD($A161,100)=0,VLOOKUP($A161,'コロナ交付金要綱　様式第３号（電力）'!$A:$D,4),$B160)))</f>
        <v/>
      </c>
      <c r="C161" t="str">
        <f>IF($A161="","",IF(COUNTIF('使用不可　（諸油脂）'!$A:$A,$A161)=1,"諸油脂",IF(COUNTIF('コロナ交付金要綱　様式第３号（電力）'!$A:$A,$A161)=1,"電力","")))</f>
        <v/>
      </c>
      <c r="D161" t="str">
        <f>IF(OR($A161="",IFERROR(MOD($A161,100),"")=0),"",IF($C161="諸油脂",VLOOKUP($A161,'使用不可　（諸油脂）'!$A:$C,3,FALSE),IF($C161="電力",VLOOKUP($A161,'コロナ交付金要綱　様式第３号（電力）'!$A:$C,3,FALSE),"")))</f>
        <v/>
      </c>
      <c r="E161" t="str">
        <f>IF(OR($C161="",IFERROR(MOD($A161,100)=0,TRUE)),"",IF($C161="諸油脂",VLOOKUP($A161,'使用不可　（諸油脂）'!$A:$F,6),VLOOKUP($A161,'コロナ交付金要綱　様式第３号（電力）'!$A:$F,6)))</f>
        <v/>
      </c>
      <c r="F161" t="str">
        <f>IF($D161="","",IF($B$7="既存",IF($C161="諸油脂",VLOOKUP(交付額!$A161,'使用不可　（諸油脂）'!$A:$B,2,FALSE),IF($C161="電力",VLOOKUP(交付額!$A161,'コロナ交付金要綱　様式第３号（電力）'!$A:$B,2,FALSE),"")),0))</f>
        <v/>
      </c>
      <c r="G161" s="59" t="str">
        <f t="shared" si="5"/>
        <v/>
      </c>
      <c r="H161" t="str">
        <f>IF($C161="","",IF(C161="諸油脂",IF(MOD($A161,100)=0,"",VLOOKUP($A161,'使用不可　（諸油脂）'!$A:$H,8)),IF(MOD($A161,100)=0,"",VLOOKUP($A161,'コロナ交付金要綱　様式第３号（電力）'!$A:$I,9))))</f>
        <v/>
      </c>
      <c r="I161" t="str" cm="1">
        <f t="array" ref="I161">IF(OR($C161&lt;&gt;"電力",IFERROR(MOD($A161,100)=0,TRUE)),"",INDEX('コロナ交付金要綱　様式第３号（電力）'!$A:$I,MATCH($A161,'コロナ交付金要綱　様式第３号（電力）'!$A:$A,0)+2,9))</f>
        <v/>
      </c>
      <c r="J161" t="str" cm="1">
        <f t="array" ref="J161">IF(OR($C161&lt;&gt;"電力",IFERROR(MOD($A161,100)=0,TRUE)),"",INDEX('コロナ交付金要綱　様式第３号（電力）'!$A:$I,MATCH($A161,'コロナ交付金要綱　様式第３号（電力）'!$A:$A,0)+3,9))</f>
        <v/>
      </c>
      <c r="K161" t="str" cm="1">
        <f t="array" ref="K161">IF(OR($C161&lt;&gt;"電力",IFERROR(MOD($A161,100)=0,TRUE)),"",INDEX('コロナ交付金要綱　様式第３号（電力）'!$A:$I,MATCH($A161,'コロナ交付金要綱　様式第３号（電力）'!$A:$A,0)+4,9))</f>
        <v/>
      </c>
      <c r="L161" t="str" cm="1">
        <f t="array" ref="L161">IF(OR($C161&lt;&gt;"電力",IFERROR(MOD($A161,100)=0,TRUE)),"",INDEX('コロナ交付金要綱　様式第３号（電力）'!$A:$I,MATCH($A161,'コロナ交付金要綱　様式第３号（電力）'!$A:$A,0)+5,9))</f>
        <v/>
      </c>
      <c r="M161" s="24" t="str" cm="1">
        <f t="array" ref="M161">IF($H161="","",IF($C161="諸油脂",$H161/INDEX(諸油脂_高騰率!$B$2:$F$12,MATCH($C$10,諸油脂_高騰率!$B$2:$B$12,0),MATCH($E161,諸油脂_高騰率!$B$3:$F$3,0)),$I161/INDEX(電力_高騰率!$B$3:$I$14,MATCH($B$10,電力_高騰率!$B$3:$B$14,0),MATCH($E161,電力_高騰率!$B$4:$F$4,0))+$J161/INDEX(電力_高騰率!$B$3:$I$14,MATCH($B$10,電力_高騰率!$B$3:$B$14,0),MATCH($E161,電力_高騰率!$B$4:$F$4,0)+3)+$K161/INDEX(電力_高騰率!$B$3:$I$14,MATCH($B$10,電力_高騰率!$B$3:$B$14,0),MATCH($E161,電力_高騰率!$B$4:$F$4,0)+3)+$L161/電力_高騰率!$D$23))</f>
        <v/>
      </c>
      <c r="N161" s="24" t="str">
        <f>IF($H161="","",IF($C161="諸油脂",0,$L161/電力_高騰率!$D$23))</f>
        <v/>
      </c>
      <c r="O161" s="24" t="str">
        <f t="shared" si="6"/>
        <v/>
      </c>
      <c r="P161" s="24"/>
    </row>
    <row r="162" spans="1:16" x14ac:dyDescent="0.45">
      <c r="A162" t="str">
        <f>IF(COUNTIF('使用不可　（諸油脂）'!$A:$A,$A161+1)+COUNTIF('コロナ交付金要綱　様式第３号（電力）'!$A:$A,$A161+1)=1,$A161+1,IF(MAX('使用不可　（諸油脂）'!$A:$A,'コロナ交付金要綱　様式第３号（電力）'!$A:$A)&gt;$A161,(INT(A161/100)+1)*100,""))</f>
        <v/>
      </c>
      <c r="B162" t="str">
        <f>IF($C162="","",IF(C162="諸油脂",IF(MOD($A162,100)=0,VLOOKUP($A162,'使用不可　（諸油脂）'!$A:$D,4),$B161),IF(MOD($A162,100)=0,VLOOKUP($A162,'コロナ交付金要綱　様式第３号（電力）'!$A:$D,4),$B161)))</f>
        <v/>
      </c>
      <c r="C162" t="str">
        <f>IF($A162="","",IF(COUNTIF('使用不可　（諸油脂）'!$A:$A,$A162)=1,"諸油脂",IF(COUNTIF('コロナ交付金要綱　様式第３号（電力）'!$A:$A,$A162)=1,"電力","")))</f>
        <v/>
      </c>
      <c r="D162" t="str">
        <f>IF(OR($A162="",IFERROR(MOD($A162,100),"")=0),"",IF($C162="諸油脂",VLOOKUP($A162,'使用不可　（諸油脂）'!$A:$C,3,FALSE),IF($C162="電力",VLOOKUP($A162,'コロナ交付金要綱　様式第３号（電力）'!$A:$C,3,FALSE),"")))</f>
        <v/>
      </c>
      <c r="E162" t="str">
        <f>IF(OR($C162="",IFERROR(MOD($A162,100)=0,TRUE)),"",IF($C162="諸油脂",VLOOKUP($A162,'使用不可　（諸油脂）'!$A:$F,6),VLOOKUP($A162,'コロナ交付金要綱　様式第３号（電力）'!$A:$F,6)))</f>
        <v/>
      </c>
      <c r="F162" t="str">
        <f>IF($D162="","",IF($B$7="既存",IF($C162="諸油脂",VLOOKUP(交付額!$A162,'使用不可　（諸油脂）'!$A:$B,2,FALSE),IF($C162="電力",VLOOKUP(交付額!$A162,'コロナ交付金要綱　様式第３号（電力）'!$A:$B,2,FALSE),"")),0))</f>
        <v/>
      </c>
      <c r="G162" s="59" t="str">
        <f t="shared" si="5"/>
        <v/>
      </c>
      <c r="H162" t="str">
        <f>IF($C162="","",IF(C162="諸油脂",IF(MOD($A162,100)=0,"",VLOOKUP($A162,'使用不可　（諸油脂）'!$A:$H,8)),IF(MOD($A162,100)=0,"",VLOOKUP($A162,'コロナ交付金要綱　様式第３号（電力）'!$A:$I,9))))</f>
        <v/>
      </c>
      <c r="I162" t="str" cm="1">
        <f t="array" ref="I162">IF(OR($C162&lt;&gt;"電力",IFERROR(MOD($A162,100)=0,TRUE)),"",INDEX('コロナ交付金要綱　様式第３号（電力）'!$A:$I,MATCH($A162,'コロナ交付金要綱　様式第３号（電力）'!$A:$A,0)+2,9))</f>
        <v/>
      </c>
      <c r="J162" t="str" cm="1">
        <f t="array" ref="J162">IF(OR($C162&lt;&gt;"電力",IFERROR(MOD($A162,100)=0,TRUE)),"",INDEX('コロナ交付金要綱　様式第３号（電力）'!$A:$I,MATCH($A162,'コロナ交付金要綱　様式第３号（電力）'!$A:$A,0)+3,9))</f>
        <v/>
      </c>
      <c r="K162" t="str" cm="1">
        <f t="array" ref="K162">IF(OR($C162&lt;&gt;"電力",IFERROR(MOD($A162,100)=0,TRUE)),"",INDEX('コロナ交付金要綱　様式第３号（電力）'!$A:$I,MATCH($A162,'コロナ交付金要綱　様式第３号（電力）'!$A:$A,0)+4,9))</f>
        <v/>
      </c>
      <c r="L162" t="str" cm="1">
        <f t="array" ref="L162">IF(OR($C162&lt;&gt;"電力",IFERROR(MOD($A162,100)=0,TRUE)),"",INDEX('コロナ交付金要綱　様式第３号（電力）'!$A:$I,MATCH($A162,'コロナ交付金要綱　様式第３号（電力）'!$A:$A,0)+5,9))</f>
        <v/>
      </c>
      <c r="M162" s="24" t="str" cm="1">
        <f t="array" ref="M162">IF($H162="","",IF($C162="諸油脂",$H162/INDEX(諸油脂_高騰率!$B$2:$F$12,MATCH($C$10,諸油脂_高騰率!$B$2:$B$12,0),MATCH($E162,諸油脂_高騰率!$B$3:$F$3,0)),$I162/INDEX(電力_高騰率!$B$3:$I$14,MATCH($B$10,電力_高騰率!$B$3:$B$14,0),MATCH($E162,電力_高騰率!$B$4:$F$4,0))+$J162/INDEX(電力_高騰率!$B$3:$I$14,MATCH($B$10,電力_高騰率!$B$3:$B$14,0),MATCH($E162,電力_高騰率!$B$4:$F$4,0)+3)+$K162/INDEX(電力_高騰率!$B$3:$I$14,MATCH($B$10,電力_高騰率!$B$3:$B$14,0),MATCH($E162,電力_高騰率!$B$4:$F$4,0)+3)+$L162/電力_高騰率!$D$23))</f>
        <v/>
      </c>
      <c r="N162" s="24" t="str">
        <f>IF($H162="","",IF($C162="諸油脂",0,$L162/電力_高騰率!$D$23))</f>
        <v/>
      </c>
      <c r="O162" s="24" t="str">
        <f t="shared" si="6"/>
        <v/>
      </c>
      <c r="P162" s="24"/>
    </row>
    <row r="163" spans="1:16" x14ac:dyDescent="0.45">
      <c r="A163" t="str">
        <f>IF(COUNTIF('使用不可　（諸油脂）'!$A:$A,$A162+1)+COUNTIF('コロナ交付金要綱　様式第３号（電力）'!$A:$A,$A162+1)=1,$A162+1,IF(MAX('使用不可　（諸油脂）'!$A:$A,'コロナ交付金要綱　様式第３号（電力）'!$A:$A)&gt;$A162,(INT(A162/100)+1)*100,""))</f>
        <v/>
      </c>
      <c r="B163" t="str">
        <f>IF($C163="","",IF(C163="諸油脂",IF(MOD($A163,100)=0,VLOOKUP($A163,'使用不可　（諸油脂）'!$A:$D,4),$B162),IF(MOD($A163,100)=0,VLOOKUP($A163,'コロナ交付金要綱　様式第３号（電力）'!$A:$D,4),$B162)))</f>
        <v/>
      </c>
      <c r="C163" t="str">
        <f>IF($A163="","",IF(COUNTIF('使用不可　（諸油脂）'!$A:$A,$A163)=1,"諸油脂",IF(COUNTIF('コロナ交付金要綱　様式第３号（電力）'!$A:$A,$A163)=1,"電力","")))</f>
        <v/>
      </c>
      <c r="D163" t="str">
        <f>IF(OR($A163="",IFERROR(MOD($A163,100),"")=0),"",IF($C163="諸油脂",VLOOKUP($A163,'使用不可　（諸油脂）'!$A:$C,3,FALSE),IF($C163="電力",VLOOKUP($A163,'コロナ交付金要綱　様式第３号（電力）'!$A:$C,3,FALSE),"")))</f>
        <v/>
      </c>
      <c r="E163" t="str">
        <f>IF(OR($C163="",IFERROR(MOD($A163,100)=0,TRUE)),"",IF($C163="諸油脂",VLOOKUP($A163,'使用不可　（諸油脂）'!$A:$F,6),VLOOKUP($A163,'コロナ交付金要綱　様式第３号（電力）'!$A:$F,6)))</f>
        <v/>
      </c>
      <c r="F163" t="str">
        <f>IF($D163="","",IF($B$7="既存",IF($C163="諸油脂",VLOOKUP(交付額!$A163,'使用不可　（諸油脂）'!$A:$B,2,FALSE),IF($C163="電力",VLOOKUP(交付額!$A163,'コロナ交付金要綱　様式第３号（電力）'!$A:$B,2,FALSE),"")),0))</f>
        <v/>
      </c>
      <c r="G163" s="59" t="str">
        <f t="shared" si="5"/>
        <v/>
      </c>
      <c r="H163" t="str">
        <f>IF($C163="","",IF(C163="諸油脂",IF(MOD($A163,100)=0,"",VLOOKUP($A163,'使用不可　（諸油脂）'!$A:$H,8)),IF(MOD($A163,100)=0,"",VLOOKUP($A163,'コロナ交付金要綱　様式第３号（電力）'!$A:$I,9))))</f>
        <v/>
      </c>
      <c r="I163" t="str" cm="1">
        <f t="array" ref="I163">IF(OR($C163&lt;&gt;"電力",IFERROR(MOD($A163,100)=0,TRUE)),"",INDEX('コロナ交付金要綱　様式第３号（電力）'!$A:$I,MATCH($A163,'コロナ交付金要綱　様式第３号（電力）'!$A:$A,0)+2,9))</f>
        <v/>
      </c>
      <c r="J163" t="str" cm="1">
        <f t="array" ref="J163">IF(OR($C163&lt;&gt;"電力",IFERROR(MOD($A163,100)=0,TRUE)),"",INDEX('コロナ交付金要綱　様式第３号（電力）'!$A:$I,MATCH($A163,'コロナ交付金要綱　様式第３号（電力）'!$A:$A,0)+3,9))</f>
        <v/>
      </c>
      <c r="K163" t="str" cm="1">
        <f t="array" ref="K163">IF(OR($C163&lt;&gt;"電力",IFERROR(MOD($A163,100)=0,TRUE)),"",INDEX('コロナ交付金要綱　様式第３号（電力）'!$A:$I,MATCH($A163,'コロナ交付金要綱　様式第３号（電力）'!$A:$A,0)+4,9))</f>
        <v/>
      </c>
      <c r="L163" t="str" cm="1">
        <f t="array" ref="L163">IF(OR($C163&lt;&gt;"電力",IFERROR(MOD($A163,100)=0,TRUE)),"",INDEX('コロナ交付金要綱　様式第３号（電力）'!$A:$I,MATCH($A163,'コロナ交付金要綱　様式第３号（電力）'!$A:$A,0)+5,9))</f>
        <v/>
      </c>
      <c r="M163" s="24" t="str" cm="1">
        <f t="array" ref="M163">IF($H163="","",IF($C163="諸油脂",$H163/INDEX(諸油脂_高騰率!$B$2:$F$12,MATCH($C$10,諸油脂_高騰率!$B$2:$B$12,0),MATCH($E163,諸油脂_高騰率!$B$3:$F$3,0)),$I163/INDEX(電力_高騰率!$B$3:$I$14,MATCH($B$10,電力_高騰率!$B$3:$B$14,0),MATCH($E163,電力_高騰率!$B$4:$F$4,0))+$J163/INDEX(電力_高騰率!$B$3:$I$14,MATCH($B$10,電力_高騰率!$B$3:$B$14,0),MATCH($E163,電力_高騰率!$B$4:$F$4,0)+3)+$K163/INDEX(電力_高騰率!$B$3:$I$14,MATCH($B$10,電力_高騰率!$B$3:$B$14,0),MATCH($E163,電力_高騰率!$B$4:$F$4,0)+3)+$L163/電力_高騰率!$D$23))</f>
        <v/>
      </c>
      <c r="N163" s="24" t="str">
        <f>IF($H163="","",IF($C163="諸油脂",0,$L163/電力_高騰率!$D$23))</f>
        <v/>
      </c>
      <c r="O163" s="24" t="str">
        <f t="shared" si="6"/>
        <v/>
      </c>
      <c r="P163" s="24"/>
    </row>
    <row r="164" spans="1:16" x14ac:dyDescent="0.45">
      <c r="A164" t="str">
        <f>IF(COUNTIF('使用不可　（諸油脂）'!$A:$A,$A163+1)+COUNTIF('コロナ交付金要綱　様式第３号（電力）'!$A:$A,$A163+1)=1,$A163+1,IF(MAX('使用不可　（諸油脂）'!$A:$A,'コロナ交付金要綱　様式第３号（電力）'!$A:$A)&gt;$A163,(INT(A163/100)+1)*100,""))</f>
        <v/>
      </c>
      <c r="B164" t="str">
        <f>IF($C164="","",IF(C164="諸油脂",IF(MOD($A164,100)=0,VLOOKUP($A164,'使用不可　（諸油脂）'!$A:$D,4),$B163),IF(MOD($A164,100)=0,VLOOKUP($A164,'コロナ交付金要綱　様式第３号（電力）'!$A:$D,4),$B163)))</f>
        <v/>
      </c>
      <c r="C164" t="str">
        <f>IF($A164="","",IF(COUNTIF('使用不可　（諸油脂）'!$A:$A,$A164)=1,"諸油脂",IF(COUNTIF('コロナ交付金要綱　様式第３号（電力）'!$A:$A,$A164)=1,"電力","")))</f>
        <v/>
      </c>
      <c r="D164" t="str">
        <f>IF(OR($A164="",IFERROR(MOD($A164,100),"")=0),"",IF($C164="諸油脂",VLOOKUP($A164,'使用不可　（諸油脂）'!$A:$C,3,FALSE),IF($C164="電力",VLOOKUP($A164,'コロナ交付金要綱　様式第３号（電力）'!$A:$C,3,FALSE),"")))</f>
        <v/>
      </c>
      <c r="E164" t="str">
        <f>IF(OR($C164="",IFERROR(MOD($A164,100)=0,TRUE)),"",IF($C164="諸油脂",VLOOKUP($A164,'使用不可　（諸油脂）'!$A:$F,6),VLOOKUP($A164,'コロナ交付金要綱　様式第３号（電力）'!$A:$F,6)))</f>
        <v/>
      </c>
      <c r="F164" t="str">
        <f>IF($D164="","",IF($B$7="既存",IF($C164="諸油脂",VLOOKUP(交付額!$A164,'使用不可　（諸油脂）'!$A:$B,2,FALSE),IF($C164="電力",VLOOKUP(交付額!$A164,'コロナ交付金要綱　様式第３号（電力）'!$A:$B,2,FALSE),"")),0))</f>
        <v/>
      </c>
      <c r="G164" s="59" t="str">
        <f t="shared" si="5"/>
        <v/>
      </c>
      <c r="H164" t="str">
        <f>IF($C164="","",IF(C164="諸油脂",IF(MOD($A164,100)=0,"",VLOOKUP($A164,'使用不可　（諸油脂）'!$A:$H,8)),IF(MOD($A164,100)=0,"",VLOOKUP($A164,'コロナ交付金要綱　様式第３号（電力）'!$A:$I,9))))</f>
        <v/>
      </c>
      <c r="I164" t="str" cm="1">
        <f t="array" ref="I164">IF(OR($C164&lt;&gt;"電力",IFERROR(MOD($A164,100)=0,TRUE)),"",INDEX('コロナ交付金要綱　様式第３号（電力）'!$A:$I,MATCH($A164,'コロナ交付金要綱　様式第３号（電力）'!$A:$A,0)+2,9))</f>
        <v/>
      </c>
      <c r="J164" t="str" cm="1">
        <f t="array" ref="J164">IF(OR($C164&lt;&gt;"電力",IFERROR(MOD($A164,100)=0,TRUE)),"",INDEX('コロナ交付金要綱　様式第３号（電力）'!$A:$I,MATCH($A164,'コロナ交付金要綱　様式第３号（電力）'!$A:$A,0)+3,9))</f>
        <v/>
      </c>
      <c r="K164" t="str" cm="1">
        <f t="array" ref="K164">IF(OR($C164&lt;&gt;"電力",IFERROR(MOD($A164,100)=0,TRUE)),"",INDEX('コロナ交付金要綱　様式第３号（電力）'!$A:$I,MATCH($A164,'コロナ交付金要綱　様式第３号（電力）'!$A:$A,0)+4,9))</f>
        <v/>
      </c>
      <c r="L164" t="str" cm="1">
        <f t="array" ref="L164">IF(OR($C164&lt;&gt;"電力",IFERROR(MOD($A164,100)=0,TRUE)),"",INDEX('コロナ交付金要綱　様式第３号（電力）'!$A:$I,MATCH($A164,'コロナ交付金要綱　様式第３号（電力）'!$A:$A,0)+5,9))</f>
        <v/>
      </c>
      <c r="M164" s="24" t="str" cm="1">
        <f t="array" ref="M164">IF($H164="","",IF($C164="諸油脂",$H164/INDEX(諸油脂_高騰率!$B$2:$F$12,MATCH($C$10,諸油脂_高騰率!$B$2:$B$12,0),MATCH($E164,諸油脂_高騰率!$B$3:$F$3,0)),$I164/INDEX(電力_高騰率!$B$3:$I$14,MATCH($B$10,電力_高騰率!$B$3:$B$14,0),MATCH($E164,電力_高騰率!$B$4:$F$4,0))+$J164/INDEX(電力_高騰率!$B$3:$I$14,MATCH($B$10,電力_高騰率!$B$3:$B$14,0),MATCH($E164,電力_高騰率!$B$4:$F$4,0)+3)+$K164/INDEX(電力_高騰率!$B$3:$I$14,MATCH($B$10,電力_高騰率!$B$3:$B$14,0),MATCH($E164,電力_高騰率!$B$4:$F$4,0)+3)+$L164/電力_高騰率!$D$23))</f>
        <v/>
      </c>
      <c r="N164" s="24" t="str">
        <f>IF($H164="","",IF($C164="諸油脂",0,$L164/電力_高騰率!$D$23))</f>
        <v/>
      </c>
      <c r="O164" s="24" t="str">
        <f t="shared" si="6"/>
        <v/>
      </c>
      <c r="P164" s="24"/>
    </row>
    <row r="165" spans="1:16" x14ac:dyDescent="0.45">
      <c r="A165" t="str">
        <f>IF(COUNTIF('使用不可　（諸油脂）'!$A:$A,$A164+1)+COUNTIF('コロナ交付金要綱　様式第３号（電力）'!$A:$A,$A164+1)=1,$A164+1,IF(MAX('使用不可　（諸油脂）'!$A:$A,'コロナ交付金要綱　様式第３号（電力）'!$A:$A)&gt;$A164,(INT(A164/100)+1)*100,""))</f>
        <v/>
      </c>
      <c r="B165" t="str">
        <f>IF($C165="","",IF(C165="諸油脂",IF(MOD($A165,100)=0,VLOOKUP($A165,'使用不可　（諸油脂）'!$A:$D,4),$B164),IF(MOD($A165,100)=0,VLOOKUP($A165,'コロナ交付金要綱　様式第３号（電力）'!$A:$D,4),$B164)))</f>
        <v/>
      </c>
      <c r="C165" t="str">
        <f>IF($A165="","",IF(COUNTIF('使用不可　（諸油脂）'!$A:$A,$A165)=1,"諸油脂",IF(COUNTIF('コロナ交付金要綱　様式第３号（電力）'!$A:$A,$A165)=1,"電力","")))</f>
        <v/>
      </c>
      <c r="D165" t="str">
        <f>IF(OR($A165="",IFERROR(MOD($A165,100),"")=0),"",IF($C165="諸油脂",VLOOKUP($A165,'使用不可　（諸油脂）'!$A:$C,3,FALSE),IF($C165="電力",VLOOKUP($A165,'コロナ交付金要綱　様式第３号（電力）'!$A:$C,3,FALSE),"")))</f>
        <v/>
      </c>
      <c r="E165" t="str">
        <f>IF(OR($C165="",IFERROR(MOD($A165,100)=0,TRUE)),"",IF($C165="諸油脂",VLOOKUP($A165,'使用不可　（諸油脂）'!$A:$F,6),VLOOKUP($A165,'コロナ交付金要綱　様式第３号（電力）'!$A:$F,6)))</f>
        <v/>
      </c>
      <c r="F165" t="str">
        <f>IF($D165="","",IF($B$7="既存",IF($C165="諸油脂",VLOOKUP(交付額!$A165,'使用不可　（諸油脂）'!$A:$B,2,FALSE),IF($C165="電力",VLOOKUP(交付額!$A165,'コロナ交付金要綱　様式第３号（電力）'!$A:$B,2,FALSE),"")),0))</f>
        <v/>
      </c>
      <c r="G165" s="59" t="str">
        <f t="shared" si="5"/>
        <v/>
      </c>
      <c r="H165" t="str">
        <f>IF($C165="","",IF(C165="諸油脂",IF(MOD($A165,100)=0,"",VLOOKUP($A165,'使用不可　（諸油脂）'!$A:$H,8)),IF(MOD($A165,100)=0,"",VLOOKUP($A165,'コロナ交付金要綱　様式第３号（電力）'!$A:$I,9))))</f>
        <v/>
      </c>
      <c r="I165" t="str" cm="1">
        <f t="array" ref="I165">IF(OR($C165&lt;&gt;"電力",IFERROR(MOD($A165,100)=0,TRUE)),"",INDEX('コロナ交付金要綱　様式第３号（電力）'!$A:$I,MATCH($A165,'コロナ交付金要綱　様式第３号（電力）'!$A:$A,0)+2,9))</f>
        <v/>
      </c>
      <c r="J165" t="str" cm="1">
        <f t="array" ref="J165">IF(OR($C165&lt;&gt;"電力",IFERROR(MOD($A165,100)=0,TRUE)),"",INDEX('コロナ交付金要綱　様式第３号（電力）'!$A:$I,MATCH($A165,'コロナ交付金要綱　様式第３号（電力）'!$A:$A,0)+3,9))</f>
        <v/>
      </c>
      <c r="K165" t="str" cm="1">
        <f t="array" ref="K165">IF(OR($C165&lt;&gt;"電力",IFERROR(MOD($A165,100)=0,TRUE)),"",INDEX('コロナ交付金要綱　様式第３号（電力）'!$A:$I,MATCH($A165,'コロナ交付金要綱　様式第３号（電力）'!$A:$A,0)+4,9))</f>
        <v/>
      </c>
      <c r="L165" t="str" cm="1">
        <f t="array" ref="L165">IF(OR($C165&lt;&gt;"電力",IFERROR(MOD($A165,100)=0,TRUE)),"",INDEX('コロナ交付金要綱　様式第３号（電力）'!$A:$I,MATCH($A165,'コロナ交付金要綱　様式第３号（電力）'!$A:$A,0)+5,9))</f>
        <v/>
      </c>
      <c r="M165" s="24" t="str" cm="1">
        <f t="array" ref="M165">IF($H165="","",IF($C165="諸油脂",$H165/INDEX(諸油脂_高騰率!$B$2:$F$12,MATCH($C$10,諸油脂_高騰率!$B$2:$B$12,0),MATCH($E165,諸油脂_高騰率!$B$3:$F$3,0)),$I165/INDEX(電力_高騰率!$B$3:$I$14,MATCH($B$10,電力_高騰率!$B$3:$B$14,0),MATCH($E165,電力_高騰率!$B$4:$F$4,0))+$J165/INDEX(電力_高騰率!$B$3:$I$14,MATCH($B$10,電力_高騰率!$B$3:$B$14,0),MATCH($E165,電力_高騰率!$B$4:$F$4,0)+3)+$K165/INDEX(電力_高騰率!$B$3:$I$14,MATCH($B$10,電力_高騰率!$B$3:$B$14,0),MATCH($E165,電力_高騰率!$B$4:$F$4,0)+3)+$L165/電力_高騰率!$D$23))</f>
        <v/>
      </c>
      <c r="N165" s="24" t="str">
        <f>IF($H165="","",IF($C165="諸油脂",0,$L165/電力_高騰率!$D$23))</f>
        <v/>
      </c>
      <c r="O165" s="24" t="str">
        <f t="shared" si="6"/>
        <v/>
      </c>
      <c r="P165" s="24"/>
    </row>
    <row r="166" spans="1:16" x14ac:dyDescent="0.45">
      <c r="A166" t="str">
        <f>IF(COUNTIF('使用不可　（諸油脂）'!$A:$A,$A165+1)+COUNTIF('コロナ交付金要綱　様式第３号（電力）'!$A:$A,$A165+1)=1,$A165+1,IF(MAX('使用不可　（諸油脂）'!$A:$A,'コロナ交付金要綱　様式第３号（電力）'!$A:$A)&gt;$A165,(INT(A165/100)+1)*100,""))</f>
        <v/>
      </c>
      <c r="B166" t="str">
        <f>IF($C166="","",IF(C166="諸油脂",IF(MOD($A166,100)=0,VLOOKUP($A166,'使用不可　（諸油脂）'!$A:$D,4),$B165),IF(MOD($A166,100)=0,VLOOKUP($A166,'コロナ交付金要綱　様式第３号（電力）'!$A:$D,4),$B165)))</f>
        <v/>
      </c>
      <c r="C166" t="str">
        <f>IF($A166="","",IF(COUNTIF('使用不可　（諸油脂）'!$A:$A,$A166)=1,"諸油脂",IF(COUNTIF('コロナ交付金要綱　様式第３号（電力）'!$A:$A,$A166)=1,"電力","")))</f>
        <v/>
      </c>
      <c r="D166" t="str">
        <f>IF(OR($A166="",IFERROR(MOD($A166,100),"")=0),"",IF($C166="諸油脂",VLOOKUP($A166,'使用不可　（諸油脂）'!$A:$C,3,FALSE),IF($C166="電力",VLOOKUP($A166,'コロナ交付金要綱　様式第３号（電力）'!$A:$C,3,FALSE),"")))</f>
        <v/>
      </c>
      <c r="E166" t="str">
        <f>IF(OR($C166="",IFERROR(MOD($A166,100)=0,TRUE)),"",IF($C166="諸油脂",VLOOKUP($A166,'使用不可　（諸油脂）'!$A:$F,6),VLOOKUP($A166,'コロナ交付金要綱　様式第３号（電力）'!$A:$F,6)))</f>
        <v/>
      </c>
      <c r="F166" t="str">
        <f>IF($D166="","",IF($B$7="既存",IF($C166="諸油脂",VLOOKUP(交付額!$A166,'使用不可　（諸油脂）'!$A:$B,2,FALSE),IF($C166="電力",VLOOKUP(交付額!$A166,'コロナ交付金要綱　様式第３号（電力）'!$A:$B,2,FALSE),"")),0))</f>
        <v/>
      </c>
      <c r="G166" s="59" t="str">
        <f t="shared" si="5"/>
        <v/>
      </c>
      <c r="H166" t="str">
        <f>IF($C166="","",IF(C166="諸油脂",IF(MOD($A166,100)=0,"",VLOOKUP($A166,'使用不可　（諸油脂）'!$A:$H,8)),IF(MOD($A166,100)=0,"",VLOOKUP($A166,'コロナ交付金要綱　様式第３号（電力）'!$A:$I,9))))</f>
        <v/>
      </c>
      <c r="I166" t="str" cm="1">
        <f t="array" ref="I166">IF(OR($C166&lt;&gt;"電力",IFERROR(MOD($A166,100)=0,TRUE)),"",INDEX('コロナ交付金要綱　様式第３号（電力）'!$A:$I,MATCH($A166,'コロナ交付金要綱　様式第３号（電力）'!$A:$A,0)+2,9))</f>
        <v/>
      </c>
      <c r="J166" t="str" cm="1">
        <f t="array" ref="J166">IF(OR($C166&lt;&gt;"電力",IFERROR(MOD($A166,100)=0,TRUE)),"",INDEX('コロナ交付金要綱　様式第３号（電力）'!$A:$I,MATCH($A166,'コロナ交付金要綱　様式第３号（電力）'!$A:$A,0)+3,9))</f>
        <v/>
      </c>
      <c r="K166" t="str" cm="1">
        <f t="array" ref="K166">IF(OR($C166&lt;&gt;"電力",IFERROR(MOD($A166,100)=0,TRUE)),"",INDEX('コロナ交付金要綱　様式第３号（電力）'!$A:$I,MATCH($A166,'コロナ交付金要綱　様式第３号（電力）'!$A:$A,0)+4,9))</f>
        <v/>
      </c>
      <c r="L166" t="str" cm="1">
        <f t="array" ref="L166">IF(OR($C166&lt;&gt;"電力",IFERROR(MOD($A166,100)=0,TRUE)),"",INDEX('コロナ交付金要綱　様式第３号（電力）'!$A:$I,MATCH($A166,'コロナ交付金要綱　様式第３号（電力）'!$A:$A,0)+5,9))</f>
        <v/>
      </c>
      <c r="M166" s="24" t="str" cm="1">
        <f t="array" ref="M166">IF($H166="","",IF($C166="諸油脂",$H166/INDEX(諸油脂_高騰率!$B$2:$F$12,MATCH($C$10,諸油脂_高騰率!$B$2:$B$12,0),MATCH($E166,諸油脂_高騰率!$B$3:$F$3,0)),$I166/INDEX(電力_高騰率!$B$3:$I$14,MATCH($B$10,電力_高騰率!$B$3:$B$14,0),MATCH($E166,電力_高騰率!$B$4:$F$4,0))+$J166/INDEX(電力_高騰率!$B$3:$I$14,MATCH($B$10,電力_高騰率!$B$3:$B$14,0),MATCH($E166,電力_高騰率!$B$4:$F$4,0)+3)+$K166/INDEX(電力_高騰率!$B$3:$I$14,MATCH($B$10,電力_高騰率!$B$3:$B$14,0),MATCH($E166,電力_高騰率!$B$4:$F$4,0)+3)+$L166/電力_高騰率!$D$23))</f>
        <v/>
      </c>
      <c r="N166" s="24" t="str">
        <f>IF($H166="","",IF($C166="諸油脂",0,$L166/電力_高騰率!$D$23))</f>
        <v/>
      </c>
      <c r="O166" s="24" t="str">
        <f t="shared" si="6"/>
        <v/>
      </c>
      <c r="P166" s="24"/>
    </row>
    <row r="167" spans="1:16" x14ac:dyDescent="0.45">
      <c r="A167" t="str">
        <f>IF(COUNTIF('使用不可　（諸油脂）'!$A:$A,$A166+1)+COUNTIF('コロナ交付金要綱　様式第３号（電力）'!$A:$A,$A166+1)=1,$A166+1,IF(MAX('使用不可　（諸油脂）'!$A:$A,'コロナ交付金要綱　様式第３号（電力）'!$A:$A)&gt;$A166,(INT(A166/100)+1)*100,""))</f>
        <v/>
      </c>
      <c r="B167" t="str">
        <f>IF($C167="","",IF(C167="諸油脂",IF(MOD($A167,100)=0,VLOOKUP($A167,'使用不可　（諸油脂）'!$A:$D,4),$B166),IF(MOD($A167,100)=0,VLOOKUP($A167,'コロナ交付金要綱　様式第３号（電力）'!$A:$D,4),$B166)))</f>
        <v/>
      </c>
      <c r="C167" t="str">
        <f>IF($A167="","",IF(COUNTIF('使用不可　（諸油脂）'!$A:$A,$A167)=1,"諸油脂",IF(COUNTIF('コロナ交付金要綱　様式第３号（電力）'!$A:$A,$A167)=1,"電力","")))</f>
        <v/>
      </c>
      <c r="D167" t="str">
        <f>IF(OR($A167="",IFERROR(MOD($A167,100),"")=0),"",IF($C167="諸油脂",VLOOKUP($A167,'使用不可　（諸油脂）'!$A:$C,3,FALSE),IF($C167="電力",VLOOKUP($A167,'コロナ交付金要綱　様式第３号（電力）'!$A:$C,3,FALSE),"")))</f>
        <v/>
      </c>
      <c r="E167" t="str">
        <f>IF(OR($C167="",IFERROR(MOD($A167,100)=0,TRUE)),"",IF($C167="諸油脂",VLOOKUP($A167,'使用不可　（諸油脂）'!$A:$F,6),VLOOKUP($A167,'コロナ交付金要綱　様式第３号（電力）'!$A:$F,6)))</f>
        <v/>
      </c>
      <c r="F167" t="str">
        <f>IF($D167="","",IF($B$7="既存",IF($C167="諸油脂",VLOOKUP(交付額!$A167,'使用不可　（諸油脂）'!$A:$B,2,FALSE),IF($C167="電力",VLOOKUP(交付額!$A167,'コロナ交付金要綱　様式第３号（電力）'!$A:$B,2,FALSE),"")),0))</f>
        <v/>
      </c>
      <c r="G167" s="59" t="str">
        <f t="shared" si="5"/>
        <v/>
      </c>
      <c r="H167" t="str">
        <f>IF($C167="","",IF(C167="諸油脂",IF(MOD($A167,100)=0,"",VLOOKUP($A167,'使用不可　（諸油脂）'!$A:$H,8)),IF(MOD($A167,100)=0,"",VLOOKUP($A167,'コロナ交付金要綱　様式第３号（電力）'!$A:$I,9))))</f>
        <v/>
      </c>
      <c r="I167" t="str" cm="1">
        <f t="array" ref="I167">IF(OR($C167&lt;&gt;"電力",IFERROR(MOD($A167,100)=0,TRUE)),"",INDEX('コロナ交付金要綱　様式第３号（電力）'!$A:$I,MATCH($A167,'コロナ交付金要綱　様式第３号（電力）'!$A:$A,0)+2,9))</f>
        <v/>
      </c>
      <c r="J167" t="str" cm="1">
        <f t="array" ref="J167">IF(OR($C167&lt;&gt;"電力",IFERROR(MOD($A167,100)=0,TRUE)),"",INDEX('コロナ交付金要綱　様式第３号（電力）'!$A:$I,MATCH($A167,'コロナ交付金要綱　様式第３号（電力）'!$A:$A,0)+3,9))</f>
        <v/>
      </c>
      <c r="K167" t="str" cm="1">
        <f t="array" ref="K167">IF(OR($C167&lt;&gt;"電力",IFERROR(MOD($A167,100)=0,TRUE)),"",INDEX('コロナ交付金要綱　様式第３号（電力）'!$A:$I,MATCH($A167,'コロナ交付金要綱　様式第３号（電力）'!$A:$A,0)+4,9))</f>
        <v/>
      </c>
      <c r="L167" t="str" cm="1">
        <f t="array" ref="L167">IF(OR($C167&lt;&gt;"電力",IFERROR(MOD($A167,100)=0,TRUE)),"",INDEX('コロナ交付金要綱　様式第３号（電力）'!$A:$I,MATCH($A167,'コロナ交付金要綱　様式第３号（電力）'!$A:$A,0)+5,9))</f>
        <v/>
      </c>
      <c r="M167" s="24" t="str" cm="1">
        <f t="array" ref="M167">IF($H167="","",IF($C167="諸油脂",$H167/INDEX(諸油脂_高騰率!$B$2:$F$12,MATCH($C$10,諸油脂_高騰率!$B$2:$B$12,0),MATCH($E167,諸油脂_高騰率!$B$3:$F$3,0)),$I167/INDEX(電力_高騰率!$B$3:$I$14,MATCH($B$10,電力_高騰率!$B$3:$B$14,0),MATCH($E167,電力_高騰率!$B$4:$F$4,0))+$J167/INDEX(電力_高騰率!$B$3:$I$14,MATCH($B$10,電力_高騰率!$B$3:$B$14,0),MATCH($E167,電力_高騰率!$B$4:$F$4,0)+3)+$K167/INDEX(電力_高騰率!$B$3:$I$14,MATCH($B$10,電力_高騰率!$B$3:$B$14,0),MATCH($E167,電力_高騰率!$B$4:$F$4,0)+3)+$L167/電力_高騰率!$D$23))</f>
        <v/>
      </c>
      <c r="N167" s="24" t="str">
        <f>IF($H167="","",IF($C167="諸油脂",0,$L167/電力_高騰率!$D$23))</f>
        <v/>
      </c>
      <c r="O167" s="24" t="str">
        <f t="shared" si="6"/>
        <v/>
      </c>
      <c r="P167" s="24"/>
    </row>
    <row r="168" spans="1:16" x14ac:dyDescent="0.45">
      <c r="A168" t="str">
        <f>IF(COUNTIF('使用不可　（諸油脂）'!$A:$A,$A167+1)+COUNTIF('コロナ交付金要綱　様式第３号（電力）'!$A:$A,$A167+1)=1,$A167+1,IF(MAX('使用不可　（諸油脂）'!$A:$A,'コロナ交付金要綱　様式第３号（電力）'!$A:$A)&gt;$A167,(INT(A167/100)+1)*100,""))</f>
        <v/>
      </c>
      <c r="B168" t="str">
        <f>IF($C168="","",IF(C168="諸油脂",IF(MOD($A168,100)=0,VLOOKUP($A168,'使用不可　（諸油脂）'!$A:$D,4),$B167),IF(MOD($A168,100)=0,VLOOKUP($A168,'コロナ交付金要綱　様式第３号（電力）'!$A:$D,4),$B167)))</f>
        <v/>
      </c>
      <c r="C168" t="str">
        <f>IF($A168="","",IF(COUNTIF('使用不可　（諸油脂）'!$A:$A,$A168)=1,"諸油脂",IF(COUNTIF('コロナ交付金要綱　様式第３号（電力）'!$A:$A,$A168)=1,"電力","")))</f>
        <v/>
      </c>
      <c r="D168" t="str">
        <f>IF(OR($A168="",IFERROR(MOD($A168,100),"")=0),"",IF($C168="諸油脂",VLOOKUP($A168,'使用不可　（諸油脂）'!$A:$C,3,FALSE),IF($C168="電力",VLOOKUP($A168,'コロナ交付金要綱　様式第３号（電力）'!$A:$C,3,FALSE),"")))</f>
        <v/>
      </c>
      <c r="E168" t="str">
        <f>IF(OR($C168="",IFERROR(MOD($A168,100)=0,TRUE)),"",IF($C168="諸油脂",VLOOKUP($A168,'使用不可　（諸油脂）'!$A:$F,6),VLOOKUP($A168,'コロナ交付金要綱　様式第３号（電力）'!$A:$F,6)))</f>
        <v/>
      </c>
      <c r="F168" t="str">
        <f>IF($D168="","",IF($B$7="既存",IF($C168="諸油脂",VLOOKUP(交付額!$A168,'使用不可　（諸油脂）'!$A:$B,2,FALSE),IF($C168="電力",VLOOKUP(交付額!$A168,'コロナ交付金要綱　様式第３号（電力）'!$A:$B,2,FALSE),"")),0))</f>
        <v/>
      </c>
      <c r="G168" s="59" t="str">
        <f t="shared" si="5"/>
        <v/>
      </c>
      <c r="H168" t="str">
        <f>IF($C168="","",IF(C168="諸油脂",IF(MOD($A168,100)=0,"",VLOOKUP($A168,'使用不可　（諸油脂）'!$A:$H,8)),IF(MOD($A168,100)=0,"",VLOOKUP($A168,'コロナ交付金要綱　様式第３号（電力）'!$A:$I,9))))</f>
        <v/>
      </c>
      <c r="I168" t="str" cm="1">
        <f t="array" ref="I168">IF(OR($C168&lt;&gt;"電力",IFERROR(MOD($A168,100)=0,TRUE)),"",INDEX('コロナ交付金要綱　様式第３号（電力）'!$A:$I,MATCH($A168,'コロナ交付金要綱　様式第３号（電力）'!$A:$A,0)+2,9))</f>
        <v/>
      </c>
      <c r="J168" t="str" cm="1">
        <f t="array" ref="J168">IF(OR($C168&lt;&gt;"電力",IFERROR(MOD($A168,100)=0,TRUE)),"",INDEX('コロナ交付金要綱　様式第３号（電力）'!$A:$I,MATCH($A168,'コロナ交付金要綱　様式第３号（電力）'!$A:$A,0)+3,9))</f>
        <v/>
      </c>
      <c r="K168" t="str" cm="1">
        <f t="array" ref="K168">IF(OR($C168&lt;&gt;"電力",IFERROR(MOD($A168,100)=0,TRUE)),"",INDEX('コロナ交付金要綱　様式第３号（電力）'!$A:$I,MATCH($A168,'コロナ交付金要綱　様式第３号（電力）'!$A:$A,0)+4,9))</f>
        <v/>
      </c>
      <c r="L168" t="str" cm="1">
        <f t="array" ref="L168">IF(OR($C168&lt;&gt;"電力",IFERROR(MOD($A168,100)=0,TRUE)),"",INDEX('コロナ交付金要綱　様式第３号（電力）'!$A:$I,MATCH($A168,'コロナ交付金要綱　様式第３号（電力）'!$A:$A,0)+5,9))</f>
        <v/>
      </c>
      <c r="M168" s="24" t="str" cm="1">
        <f t="array" ref="M168">IF($H168="","",IF($C168="諸油脂",$H168/INDEX(諸油脂_高騰率!$B$2:$F$12,MATCH($C$10,諸油脂_高騰率!$B$2:$B$12,0),MATCH($E168,諸油脂_高騰率!$B$3:$F$3,0)),$I168/INDEX(電力_高騰率!$B$3:$I$14,MATCH($B$10,電力_高騰率!$B$3:$B$14,0),MATCH($E168,電力_高騰率!$B$4:$F$4,0))+$J168/INDEX(電力_高騰率!$B$3:$I$14,MATCH($B$10,電力_高騰率!$B$3:$B$14,0),MATCH($E168,電力_高騰率!$B$4:$F$4,0)+3)+$K168/INDEX(電力_高騰率!$B$3:$I$14,MATCH($B$10,電力_高騰率!$B$3:$B$14,0),MATCH($E168,電力_高騰率!$B$4:$F$4,0)+3)+$L168/電力_高騰率!$D$23))</f>
        <v/>
      </c>
      <c r="N168" s="24" t="str">
        <f>IF($H168="","",IF($C168="諸油脂",0,$L168/電力_高騰率!$D$23))</f>
        <v/>
      </c>
      <c r="O168" s="24" t="str">
        <f t="shared" si="6"/>
        <v/>
      </c>
      <c r="P168" s="24"/>
    </row>
    <row r="169" spans="1:16" x14ac:dyDescent="0.45">
      <c r="A169" t="str">
        <f>IF(COUNTIF('使用不可　（諸油脂）'!$A:$A,$A168+1)+COUNTIF('コロナ交付金要綱　様式第３号（電力）'!$A:$A,$A168+1)=1,$A168+1,IF(MAX('使用不可　（諸油脂）'!$A:$A,'コロナ交付金要綱　様式第３号（電力）'!$A:$A)&gt;$A168,(INT(A168/100)+1)*100,""))</f>
        <v/>
      </c>
      <c r="B169" t="str">
        <f>IF($C169="","",IF(C169="諸油脂",IF(MOD($A169,100)=0,VLOOKUP($A169,'使用不可　（諸油脂）'!$A:$D,4),$B168),IF(MOD($A169,100)=0,VLOOKUP($A169,'コロナ交付金要綱　様式第３号（電力）'!$A:$D,4),$B168)))</f>
        <v/>
      </c>
      <c r="C169" t="str">
        <f>IF($A169="","",IF(COUNTIF('使用不可　（諸油脂）'!$A:$A,$A169)=1,"諸油脂",IF(COUNTIF('コロナ交付金要綱　様式第３号（電力）'!$A:$A,$A169)=1,"電力","")))</f>
        <v/>
      </c>
      <c r="D169" t="str">
        <f>IF(OR($A169="",IFERROR(MOD($A169,100),"")=0),"",IF($C169="諸油脂",VLOOKUP($A169,'使用不可　（諸油脂）'!$A:$C,3,FALSE),IF($C169="電力",VLOOKUP($A169,'コロナ交付金要綱　様式第３号（電力）'!$A:$C,3,FALSE),"")))</f>
        <v/>
      </c>
      <c r="E169" t="str">
        <f>IF(OR($C169="",IFERROR(MOD($A169,100)=0,TRUE)),"",IF($C169="諸油脂",VLOOKUP($A169,'使用不可　（諸油脂）'!$A:$F,6),VLOOKUP($A169,'コロナ交付金要綱　様式第３号（電力）'!$A:$F,6)))</f>
        <v/>
      </c>
      <c r="F169" t="str">
        <f>IF($D169="","",IF($B$7="既存",IF($C169="諸油脂",VLOOKUP(交付額!$A169,'使用不可　（諸油脂）'!$A:$B,2,FALSE),IF($C169="電力",VLOOKUP(交付額!$A169,'コロナ交付金要綱　様式第３号（電力）'!$A:$B,2,FALSE),"")),0))</f>
        <v/>
      </c>
      <c r="G169" s="59" t="str">
        <f t="shared" si="5"/>
        <v/>
      </c>
      <c r="H169" t="str">
        <f>IF($C169="","",IF(C169="諸油脂",IF(MOD($A169,100)=0,"",VLOOKUP($A169,'使用不可　（諸油脂）'!$A:$H,8)),IF(MOD($A169,100)=0,"",VLOOKUP($A169,'コロナ交付金要綱　様式第３号（電力）'!$A:$I,9))))</f>
        <v/>
      </c>
      <c r="I169" t="str" cm="1">
        <f t="array" ref="I169">IF(OR($C169&lt;&gt;"電力",IFERROR(MOD($A169,100)=0,TRUE)),"",INDEX('コロナ交付金要綱　様式第３号（電力）'!$A:$I,MATCH($A169,'コロナ交付金要綱　様式第３号（電力）'!$A:$A,0)+2,9))</f>
        <v/>
      </c>
      <c r="J169" t="str" cm="1">
        <f t="array" ref="J169">IF(OR($C169&lt;&gt;"電力",IFERROR(MOD($A169,100)=0,TRUE)),"",INDEX('コロナ交付金要綱　様式第３号（電力）'!$A:$I,MATCH($A169,'コロナ交付金要綱　様式第３号（電力）'!$A:$A,0)+3,9))</f>
        <v/>
      </c>
      <c r="K169" t="str" cm="1">
        <f t="array" ref="K169">IF(OR($C169&lt;&gt;"電力",IFERROR(MOD($A169,100)=0,TRUE)),"",INDEX('コロナ交付金要綱　様式第３号（電力）'!$A:$I,MATCH($A169,'コロナ交付金要綱　様式第３号（電力）'!$A:$A,0)+4,9))</f>
        <v/>
      </c>
      <c r="L169" t="str" cm="1">
        <f t="array" ref="L169">IF(OR($C169&lt;&gt;"電力",IFERROR(MOD($A169,100)=0,TRUE)),"",INDEX('コロナ交付金要綱　様式第３号（電力）'!$A:$I,MATCH($A169,'コロナ交付金要綱　様式第３号（電力）'!$A:$A,0)+5,9))</f>
        <v/>
      </c>
      <c r="M169" s="24" t="str" cm="1">
        <f t="array" ref="M169">IF($H169="","",IF($C169="諸油脂",$H169/INDEX(諸油脂_高騰率!$B$2:$F$12,MATCH($C$10,諸油脂_高騰率!$B$2:$B$12,0),MATCH($E169,諸油脂_高騰率!$B$3:$F$3,0)),$I169/INDEX(電力_高騰率!$B$3:$I$14,MATCH($B$10,電力_高騰率!$B$3:$B$14,0),MATCH($E169,電力_高騰率!$B$4:$F$4,0))+$J169/INDEX(電力_高騰率!$B$3:$I$14,MATCH($B$10,電力_高騰率!$B$3:$B$14,0),MATCH($E169,電力_高騰率!$B$4:$F$4,0)+3)+$K169/INDEX(電力_高騰率!$B$3:$I$14,MATCH($B$10,電力_高騰率!$B$3:$B$14,0),MATCH($E169,電力_高騰率!$B$4:$F$4,0)+3)+$L169/電力_高騰率!$D$23))</f>
        <v/>
      </c>
      <c r="N169" s="24" t="str">
        <f>IF($H169="","",IF($C169="諸油脂",0,$L169/電力_高騰率!$D$23))</f>
        <v/>
      </c>
      <c r="O169" s="24" t="str">
        <f t="shared" si="6"/>
        <v/>
      </c>
      <c r="P169" s="24"/>
    </row>
    <row r="170" spans="1:16" x14ac:dyDescent="0.45">
      <c r="A170" t="str">
        <f>IF(COUNTIF('使用不可　（諸油脂）'!$A:$A,$A169+1)+COUNTIF('コロナ交付金要綱　様式第３号（電力）'!$A:$A,$A169+1)=1,$A169+1,IF(MAX('使用不可　（諸油脂）'!$A:$A,'コロナ交付金要綱　様式第３号（電力）'!$A:$A)&gt;$A169,(INT(A169/100)+1)*100,""))</f>
        <v/>
      </c>
      <c r="B170" t="str">
        <f>IF($C170="","",IF(C170="諸油脂",IF(MOD($A170,100)=0,VLOOKUP($A170,'使用不可　（諸油脂）'!$A:$D,4),$B169),IF(MOD($A170,100)=0,VLOOKUP($A170,'コロナ交付金要綱　様式第３号（電力）'!$A:$D,4),$B169)))</f>
        <v/>
      </c>
      <c r="C170" t="str">
        <f>IF($A170="","",IF(COUNTIF('使用不可　（諸油脂）'!$A:$A,$A170)=1,"諸油脂",IF(COUNTIF('コロナ交付金要綱　様式第３号（電力）'!$A:$A,$A170)=1,"電力","")))</f>
        <v/>
      </c>
      <c r="D170" t="str">
        <f>IF(OR($A170="",IFERROR(MOD($A170,100),"")=0),"",IF($C170="諸油脂",VLOOKUP($A170,'使用不可　（諸油脂）'!$A:$C,3,FALSE),IF($C170="電力",VLOOKUP($A170,'コロナ交付金要綱　様式第３号（電力）'!$A:$C,3,FALSE),"")))</f>
        <v/>
      </c>
      <c r="E170" t="str">
        <f>IF(OR($C170="",IFERROR(MOD($A170,100)=0,TRUE)),"",IF($C170="諸油脂",VLOOKUP($A170,'使用不可　（諸油脂）'!$A:$F,6),VLOOKUP($A170,'コロナ交付金要綱　様式第３号（電力）'!$A:$F,6)))</f>
        <v/>
      </c>
      <c r="F170" t="str">
        <f>IF($D170="","",IF($B$7="既存",IF($C170="諸油脂",VLOOKUP(交付額!$A170,'使用不可　（諸油脂）'!$A:$B,2,FALSE),IF($C170="電力",VLOOKUP(交付額!$A170,'コロナ交付金要綱　様式第３号（電力）'!$A:$B,2,FALSE),"")),0))</f>
        <v/>
      </c>
      <c r="G170" s="59" t="str">
        <f t="shared" si="5"/>
        <v/>
      </c>
      <c r="H170" t="str">
        <f>IF($C170="","",IF(C170="諸油脂",IF(MOD($A170,100)=0,"",VLOOKUP($A170,'使用不可　（諸油脂）'!$A:$H,8)),IF(MOD($A170,100)=0,"",VLOOKUP($A170,'コロナ交付金要綱　様式第３号（電力）'!$A:$I,9))))</f>
        <v/>
      </c>
      <c r="I170" t="str" cm="1">
        <f t="array" ref="I170">IF(OR($C170&lt;&gt;"電力",IFERROR(MOD($A170,100)=0,TRUE)),"",INDEX('コロナ交付金要綱　様式第３号（電力）'!$A:$I,MATCH($A170,'コロナ交付金要綱　様式第３号（電力）'!$A:$A,0)+2,9))</f>
        <v/>
      </c>
      <c r="J170" t="str" cm="1">
        <f t="array" ref="J170">IF(OR($C170&lt;&gt;"電力",IFERROR(MOD($A170,100)=0,TRUE)),"",INDEX('コロナ交付金要綱　様式第３号（電力）'!$A:$I,MATCH($A170,'コロナ交付金要綱　様式第３号（電力）'!$A:$A,0)+3,9))</f>
        <v/>
      </c>
      <c r="K170" t="str" cm="1">
        <f t="array" ref="K170">IF(OR($C170&lt;&gt;"電力",IFERROR(MOD($A170,100)=0,TRUE)),"",INDEX('コロナ交付金要綱　様式第３号（電力）'!$A:$I,MATCH($A170,'コロナ交付金要綱　様式第３号（電力）'!$A:$A,0)+4,9))</f>
        <v/>
      </c>
      <c r="L170" t="str" cm="1">
        <f t="array" ref="L170">IF(OR($C170&lt;&gt;"電力",IFERROR(MOD($A170,100)=0,TRUE)),"",INDEX('コロナ交付金要綱　様式第３号（電力）'!$A:$I,MATCH($A170,'コロナ交付金要綱　様式第３号（電力）'!$A:$A,0)+5,9))</f>
        <v/>
      </c>
      <c r="M170" s="24" t="str" cm="1">
        <f t="array" ref="M170">IF($H170="","",IF($C170="諸油脂",$H170/INDEX(諸油脂_高騰率!$B$2:$F$12,MATCH($C$10,諸油脂_高騰率!$B$2:$B$12,0),MATCH($E170,諸油脂_高騰率!$B$3:$F$3,0)),$I170/INDEX(電力_高騰率!$B$3:$I$14,MATCH($B$10,電力_高騰率!$B$3:$B$14,0),MATCH($E170,電力_高騰率!$B$4:$F$4,0))+$J170/INDEX(電力_高騰率!$B$3:$I$14,MATCH($B$10,電力_高騰率!$B$3:$B$14,0),MATCH($E170,電力_高騰率!$B$4:$F$4,0)+3)+$K170/INDEX(電力_高騰率!$B$3:$I$14,MATCH($B$10,電力_高騰率!$B$3:$B$14,0),MATCH($E170,電力_高騰率!$B$4:$F$4,0)+3)+$L170/電力_高騰率!$D$23))</f>
        <v/>
      </c>
      <c r="N170" s="24" t="str">
        <f>IF($H170="","",IF($C170="諸油脂",0,$L170/電力_高騰率!$D$23))</f>
        <v/>
      </c>
      <c r="O170" s="24" t="str">
        <f t="shared" si="6"/>
        <v/>
      </c>
      <c r="P170" s="24"/>
    </row>
    <row r="171" spans="1:16" x14ac:dyDescent="0.45">
      <c r="A171" t="str">
        <f>IF(COUNTIF('使用不可　（諸油脂）'!$A:$A,$A170+1)+COUNTIF('コロナ交付金要綱　様式第３号（電力）'!$A:$A,$A170+1)=1,$A170+1,IF(MAX('使用不可　（諸油脂）'!$A:$A,'コロナ交付金要綱　様式第３号（電力）'!$A:$A)&gt;$A170,(INT(A170/100)+1)*100,""))</f>
        <v/>
      </c>
      <c r="B171" t="str">
        <f>IF($C171="","",IF(C171="諸油脂",IF(MOD($A171,100)=0,VLOOKUP($A171,'使用不可　（諸油脂）'!$A:$D,4),$B170),IF(MOD($A171,100)=0,VLOOKUP($A171,'コロナ交付金要綱　様式第３号（電力）'!$A:$D,4),$B170)))</f>
        <v/>
      </c>
      <c r="C171" t="str">
        <f>IF($A171="","",IF(COUNTIF('使用不可　（諸油脂）'!$A:$A,$A171)=1,"諸油脂",IF(COUNTIF('コロナ交付金要綱　様式第３号（電力）'!$A:$A,$A171)=1,"電力","")))</f>
        <v/>
      </c>
      <c r="D171" t="str">
        <f>IF(OR($A171="",IFERROR(MOD($A171,100),"")=0),"",IF($C171="諸油脂",VLOOKUP($A171,'使用不可　（諸油脂）'!$A:$C,3,FALSE),IF($C171="電力",VLOOKUP($A171,'コロナ交付金要綱　様式第３号（電力）'!$A:$C,3,FALSE),"")))</f>
        <v/>
      </c>
      <c r="E171" t="str">
        <f>IF(OR($C171="",IFERROR(MOD($A171,100)=0,TRUE)),"",IF($C171="諸油脂",VLOOKUP($A171,'使用不可　（諸油脂）'!$A:$F,6),VLOOKUP($A171,'コロナ交付金要綱　様式第３号（電力）'!$A:$F,6)))</f>
        <v/>
      </c>
      <c r="F171" t="str">
        <f>IF($D171="","",IF($B$7="既存",IF($C171="諸油脂",VLOOKUP(交付額!$A171,'使用不可　（諸油脂）'!$A:$B,2,FALSE),IF($C171="電力",VLOOKUP(交付額!$A171,'コロナ交付金要綱　様式第３号（電力）'!$A:$B,2,FALSE),"")),0))</f>
        <v/>
      </c>
      <c r="G171" s="59" t="str">
        <f t="shared" si="5"/>
        <v/>
      </c>
      <c r="H171" t="str">
        <f>IF($C171="","",IF(C171="諸油脂",IF(MOD($A171,100)=0,"",VLOOKUP($A171,'使用不可　（諸油脂）'!$A:$H,8)),IF(MOD($A171,100)=0,"",VLOOKUP($A171,'コロナ交付金要綱　様式第３号（電力）'!$A:$I,9))))</f>
        <v/>
      </c>
      <c r="I171" t="str" cm="1">
        <f t="array" ref="I171">IF(OR($C171&lt;&gt;"電力",IFERROR(MOD($A171,100)=0,TRUE)),"",INDEX('コロナ交付金要綱　様式第３号（電力）'!$A:$I,MATCH($A171,'コロナ交付金要綱　様式第３号（電力）'!$A:$A,0)+2,9))</f>
        <v/>
      </c>
      <c r="J171" t="str" cm="1">
        <f t="array" ref="J171">IF(OR($C171&lt;&gt;"電力",IFERROR(MOD($A171,100)=0,TRUE)),"",INDEX('コロナ交付金要綱　様式第３号（電力）'!$A:$I,MATCH($A171,'コロナ交付金要綱　様式第３号（電力）'!$A:$A,0)+3,9))</f>
        <v/>
      </c>
      <c r="K171" t="str" cm="1">
        <f t="array" ref="K171">IF(OR($C171&lt;&gt;"電力",IFERROR(MOD($A171,100)=0,TRUE)),"",INDEX('コロナ交付金要綱　様式第３号（電力）'!$A:$I,MATCH($A171,'コロナ交付金要綱　様式第３号（電力）'!$A:$A,0)+4,9))</f>
        <v/>
      </c>
      <c r="L171" t="str" cm="1">
        <f t="array" ref="L171">IF(OR($C171&lt;&gt;"電力",IFERROR(MOD($A171,100)=0,TRUE)),"",INDEX('コロナ交付金要綱　様式第３号（電力）'!$A:$I,MATCH($A171,'コロナ交付金要綱　様式第３号（電力）'!$A:$A,0)+5,9))</f>
        <v/>
      </c>
      <c r="M171" s="24" t="str" cm="1">
        <f t="array" ref="M171">IF($H171="","",IF($C171="諸油脂",$H171/INDEX(諸油脂_高騰率!$B$2:$F$12,MATCH($C$10,諸油脂_高騰率!$B$2:$B$12,0),MATCH($E171,諸油脂_高騰率!$B$3:$F$3,0)),$I171/INDEX(電力_高騰率!$B$3:$I$14,MATCH($B$10,電力_高騰率!$B$3:$B$14,0),MATCH($E171,電力_高騰率!$B$4:$F$4,0))+$J171/INDEX(電力_高騰率!$B$3:$I$14,MATCH($B$10,電力_高騰率!$B$3:$B$14,0),MATCH($E171,電力_高騰率!$B$4:$F$4,0)+3)+$K171/INDEX(電力_高騰率!$B$3:$I$14,MATCH($B$10,電力_高騰率!$B$3:$B$14,0),MATCH($E171,電力_高騰率!$B$4:$F$4,0)+3)+$L171/電力_高騰率!$D$23))</f>
        <v/>
      </c>
      <c r="N171" s="24" t="str">
        <f>IF($H171="","",IF($C171="諸油脂",0,$L171/電力_高騰率!$D$23))</f>
        <v/>
      </c>
      <c r="O171" s="24" t="str">
        <f t="shared" si="6"/>
        <v/>
      </c>
      <c r="P171" s="24"/>
    </row>
    <row r="172" spans="1:16" x14ac:dyDescent="0.45">
      <c r="A172" t="str">
        <f>IF(COUNTIF('使用不可　（諸油脂）'!$A:$A,$A171+1)+COUNTIF('コロナ交付金要綱　様式第３号（電力）'!$A:$A,$A171+1)=1,$A171+1,IF(MAX('使用不可　（諸油脂）'!$A:$A,'コロナ交付金要綱　様式第３号（電力）'!$A:$A)&gt;$A171,(INT(A171/100)+1)*100,""))</f>
        <v/>
      </c>
      <c r="B172" t="str">
        <f>IF($C172="","",IF(C172="諸油脂",IF(MOD($A172,100)=0,VLOOKUP($A172,'使用不可　（諸油脂）'!$A:$D,4),$B171),IF(MOD($A172,100)=0,VLOOKUP($A172,'コロナ交付金要綱　様式第３号（電力）'!$A:$D,4),$B171)))</f>
        <v/>
      </c>
      <c r="C172" t="str">
        <f>IF($A172="","",IF(COUNTIF('使用不可　（諸油脂）'!$A:$A,$A172)=1,"諸油脂",IF(COUNTIF('コロナ交付金要綱　様式第３号（電力）'!$A:$A,$A172)=1,"電力","")))</f>
        <v/>
      </c>
      <c r="D172" t="str">
        <f>IF(OR($A172="",IFERROR(MOD($A172,100),"")=0),"",IF($C172="諸油脂",VLOOKUP($A172,'使用不可　（諸油脂）'!$A:$C,3,FALSE),IF($C172="電力",VLOOKUP($A172,'コロナ交付金要綱　様式第３号（電力）'!$A:$C,3,FALSE),"")))</f>
        <v/>
      </c>
      <c r="E172" t="str">
        <f>IF(OR($C172="",IFERROR(MOD($A172,100)=0,TRUE)),"",IF($C172="諸油脂",VLOOKUP($A172,'使用不可　（諸油脂）'!$A:$F,6),VLOOKUP($A172,'コロナ交付金要綱　様式第３号（電力）'!$A:$F,6)))</f>
        <v/>
      </c>
      <c r="F172" t="str">
        <f>IF($D172="","",IF($B$7="既存",IF($C172="諸油脂",VLOOKUP(交付額!$A172,'使用不可　（諸油脂）'!$A:$B,2,FALSE),IF($C172="電力",VLOOKUP(交付額!$A172,'コロナ交付金要綱　様式第３号（電力）'!$A:$B,2,FALSE),"")),0))</f>
        <v/>
      </c>
      <c r="G172" s="59" t="str">
        <f t="shared" si="5"/>
        <v/>
      </c>
      <c r="H172" t="str">
        <f>IF($C172="","",IF(C172="諸油脂",IF(MOD($A172,100)=0,"",VLOOKUP($A172,'使用不可　（諸油脂）'!$A:$H,8)),IF(MOD($A172,100)=0,"",VLOOKUP($A172,'コロナ交付金要綱　様式第３号（電力）'!$A:$I,9))))</f>
        <v/>
      </c>
      <c r="I172" t="str" cm="1">
        <f t="array" ref="I172">IF(OR($C172&lt;&gt;"電力",IFERROR(MOD($A172,100)=0,TRUE)),"",INDEX('コロナ交付金要綱　様式第３号（電力）'!$A:$I,MATCH($A172,'コロナ交付金要綱　様式第３号（電力）'!$A:$A,0)+2,9))</f>
        <v/>
      </c>
      <c r="J172" t="str" cm="1">
        <f t="array" ref="J172">IF(OR($C172&lt;&gt;"電力",IFERROR(MOD($A172,100)=0,TRUE)),"",INDEX('コロナ交付金要綱　様式第３号（電力）'!$A:$I,MATCH($A172,'コロナ交付金要綱　様式第３号（電力）'!$A:$A,0)+3,9))</f>
        <v/>
      </c>
      <c r="K172" t="str" cm="1">
        <f t="array" ref="K172">IF(OR($C172&lt;&gt;"電力",IFERROR(MOD($A172,100)=0,TRUE)),"",INDEX('コロナ交付金要綱　様式第３号（電力）'!$A:$I,MATCH($A172,'コロナ交付金要綱　様式第３号（電力）'!$A:$A,0)+4,9))</f>
        <v/>
      </c>
      <c r="L172" t="str" cm="1">
        <f t="array" ref="L172">IF(OR($C172&lt;&gt;"電力",IFERROR(MOD($A172,100)=0,TRUE)),"",INDEX('コロナ交付金要綱　様式第３号（電力）'!$A:$I,MATCH($A172,'コロナ交付金要綱　様式第３号（電力）'!$A:$A,0)+5,9))</f>
        <v/>
      </c>
      <c r="M172" s="24" t="str" cm="1">
        <f t="array" ref="M172">IF($H172="","",IF($C172="諸油脂",$H172/INDEX(諸油脂_高騰率!$B$2:$F$12,MATCH($C$10,諸油脂_高騰率!$B$2:$B$12,0),MATCH($E172,諸油脂_高騰率!$B$3:$F$3,0)),$I172/INDEX(電力_高騰率!$B$3:$I$14,MATCH($B$10,電力_高騰率!$B$3:$B$14,0),MATCH($E172,電力_高騰率!$B$4:$F$4,0))+$J172/INDEX(電力_高騰率!$B$3:$I$14,MATCH($B$10,電力_高騰率!$B$3:$B$14,0),MATCH($E172,電力_高騰率!$B$4:$F$4,0)+3)+$K172/INDEX(電力_高騰率!$B$3:$I$14,MATCH($B$10,電力_高騰率!$B$3:$B$14,0),MATCH($E172,電力_高騰率!$B$4:$F$4,0)+3)+$L172/電力_高騰率!$D$23))</f>
        <v/>
      </c>
      <c r="N172" s="24" t="str">
        <f>IF($H172="","",IF($C172="諸油脂",0,$L172/電力_高騰率!$D$23))</f>
        <v/>
      </c>
      <c r="O172" s="24" t="str">
        <f t="shared" si="6"/>
        <v/>
      </c>
      <c r="P172" s="24"/>
    </row>
    <row r="173" spans="1:16" x14ac:dyDescent="0.45">
      <c r="A173" t="str">
        <f>IF(COUNTIF('使用不可　（諸油脂）'!$A:$A,$A172+1)+COUNTIF('コロナ交付金要綱　様式第３号（電力）'!$A:$A,$A172+1)=1,$A172+1,IF(MAX('使用不可　（諸油脂）'!$A:$A,'コロナ交付金要綱　様式第３号（電力）'!$A:$A)&gt;$A172,(INT(A172/100)+1)*100,""))</f>
        <v/>
      </c>
      <c r="B173" t="str">
        <f>IF($C173="","",IF(C173="諸油脂",IF(MOD($A173,100)=0,VLOOKUP($A173,'使用不可　（諸油脂）'!$A:$D,4),$B172),IF(MOD($A173,100)=0,VLOOKUP($A173,'コロナ交付金要綱　様式第３号（電力）'!$A:$D,4),$B172)))</f>
        <v/>
      </c>
      <c r="C173" t="str">
        <f>IF($A173="","",IF(COUNTIF('使用不可　（諸油脂）'!$A:$A,$A173)=1,"諸油脂",IF(COUNTIF('コロナ交付金要綱　様式第３号（電力）'!$A:$A,$A173)=1,"電力","")))</f>
        <v/>
      </c>
      <c r="D173" t="str">
        <f>IF(OR($A173="",IFERROR(MOD($A173,100),"")=0),"",IF($C173="諸油脂",VLOOKUP($A173,'使用不可　（諸油脂）'!$A:$C,3,FALSE),IF($C173="電力",VLOOKUP($A173,'コロナ交付金要綱　様式第３号（電力）'!$A:$C,3,FALSE),"")))</f>
        <v/>
      </c>
      <c r="E173" t="str">
        <f>IF(OR($C173="",IFERROR(MOD($A173,100)=0,TRUE)),"",IF($C173="諸油脂",VLOOKUP($A173,'使用不可　（諸油脂）'!$A:$F,6),VLOOKUP($A173,'コロナ交付金要綱　様式第３号（電力）'!$A:$F,6)))</f>
        <v/>
      </c>
      <c r="F173" t="str">
        <f>IF($D173="","",IF($B$7="既存",IF($C173="諸油脂",VLOOKUP(交付額!$A173,'使用不可　（諸油脂）'!$A:$B,2,FALSE),IF($C173="電力",VLOOKUP(交付額!$A173,'コロナ交付金要綱　様式第３号（電力）'!$A:$B,2,FALSE),"")),0))</f>
        <v/>
      </c>
      <c r="G173" s="59" t="str">
        <f t="shared" si="5"/>
        <v/>
      </c>
      <c r="H173" t="str">
        <f>IF($C173="","",IF(C173="諸油脂",IF(MOD($A173,100)=0,"",VLOOKUP($A173,'使用不可　（諸油脂）'!$A:$H,8)),IF(MOD($A173,100)=0,"",VLOOKUP($A173,'コロナ交付金要綱　様式第３号（電力）'!$A:$I,9))))</f>
        <v/>
      </c>
      <c r="I173" t="str" cm="1">
        <f t="array" ref="I173">IF(OR($C173&lt;&gt;"電力",IFERROR(MOD($A173,100)=0,TRUE)),"",INDEX('コロナ交付金要綱　様式第３号（電力）'!$A:$I,MATCH($A173,'コロナ交付金要綱　様式第３号（電力）'!$A:$A,0)+2,9))</f>
        <v/>
      </c>
      <c r="J173" t="str" cm="1">
        <f t="array" ref="J173">IF(OR($C173&lt;&gt;"電力",IFERROR(MOD($A173,100)=0,TRUE)),"",INDEX('コロナ交付金要綱　様式第３号（電力）'!$A:$I,MATCH($A173,'コロナ交付金要綱　様式第３号（電力）'!$A:$A,0)+3,9))</f>
        <v/>
      </c>
      <c r="K173" t="str" cm="1">
        <f t="array" ref="K173">IF(OR($C173&lt;&gt;"電力",IFERROR(MOD($A173,100)=0,TRUE)),"",INDEX('コロナ交付金要綱　様式第３号（電力）'!$A:$I,MATCH($A173,'コロナ交付金要綱　様式第３号（電力）'!$A:$A,0)+4,9))</f>
        <v/>
      </c>
      <c r="L173" t="str" cm="1">
        <f t="array" ref="L173">IF(OR($C173&lt;&gt;"電力",IFERROR(MOD($A173,100)=0,TRUE)),"",INDEX('コロナ交付金要綱　様式第３号（電力）'!$A:$I,MATCH($A173,'コロナ交付金要綱　様式第３号（電力）'!$A:$A,0)+5,9))</f>
        <v/>
      </c>
      <c r="M173" s="24" t="str" cm="1">
        <f t="array" ref="M173">IF($H173="","",IF($C173="諸油脂",$H173/INDEX(諸油脂_高騰率!$B$2:$F$12,MATCH($C$10,諸油脂_高騰率!$B$2:$B$12,0),MATCH($E173,諸油脂_高騰率!$B$3:$F$3,0)),$I173/INDEX(電力_高騰率!$B$3:$I$14,MATCH($B$10,電力_高騰率!$B$3:$B$14,0),MATCH($E173,電力_高騰率!$B$4:$F$4,0))+$J173/INDEX(電力_高騰率!$B$3:$I$14,MATCH($B$10,電力_高騰率!$B$3:$B$14,0),MATCH($E173,電力_高騰率!$B$4:$F$4,0)+3)+$K173/INDEX(電力_高騰率!$B$3:$I$14,MATCH($B$10,電力_高騰率!$B$3:$B$14,0),MATCH($E173,電力_高騰率!$B$4:$F$4,0)+3)+$L173/電力_高騰率!$D$23))</f>
        <v/>
      </c>
      <c r="N173" s="24" t="str">
        <f>IF($H173="","",IF($C173="諸油脂",0,$L173/電力_高騰率!$D$23))</f>
        <v/>
      </c>
      <c r="O173" s="24" t="str">
        <f t="shared" si="6"/>
        <v/>
      </c>
      <c r="P173" s="24"/>
    </row>
    <row r="174" spans="1:16" x14ac:dyDescent="0.45">
      <c r="A174" t="str">
        <f>IF(COUNTIF('使用不可　（諸油脂）'!$A:$A,$A173+1)+COUNTIF('コロナ交付金要綱　様式第３号（電力）'!$A:$A,$A173+1)=1,$A173+1,IF(MAX('使用不可　（諸油脂）'!$A:$A,'コロナ交付金要綱　様式第３号（電力）'!$A:$A)&gt;$A173,(INT(A173/100)+1)*100,""))</f>
        <v/>
      </c>
      <c r="B174" t="str">
        <f>IF($C174="","",IF(C174="諸油脂",IF(MOD($A174,100)=0,VLOOKUP($A174,'使用不可　（諸油脂）'!$A:$D,4),$B173),IF(MOD($A174,100)=0,VLOOKUP($A174,'コロナ交付金要綱　様式第３号（電力）'!$A:$D,4),$B173)))</f>
        <v/>
      </c>
      <c r="C174" t="str">
        <f>IF($A174="","",IF(COUNTIF('使用不可　（諸油脂）'!$A:$A,$A174)=1,"諸油脂",IF(COUNTIF('コロナ交付金要綱　様式第３号（電力）'!$A:$A,$A174)=1,"電力","")))</f>
        <v/>
      </c>
      <c r="D174" t="str">
        <f>IF(OR($A174="",IFERROR(MOD($A174,100),"")=0),"",IF($C174="諸油脂",VLOOKUP($A174,'使用不可　（諸油脂）'!$A:$C,3,FALSE),IF($C174="電力",VLOOKUP($A174,'コロナ交付金要綱　様式第３号（電力）'!$A:$C,3,FALSE),"")))</f>
        <v/>
      </c>
      <c r="E174" t="str">
        <f>IF(OR($C174="",IFERROR(MOD($A174,100)=0,TRUE)),"",IF($C174="諸油脂",VLOOKUP($A174,'使用不可　（諸油脂）'!$A:$F,6),VLOOKUP($A174,'コロナ交付金要綱　様式第３号（電力）'!$A:$F,6)))</f>
        <v/>
      </c>
      <c r="F174" t="str">
        <f>IF($D174="","",IF($B$7="既存",IF($C174="諸油脂",VLOOKUP(交付額!$A174,'使用不可　（諸油脂）'!$A:$B,2,FALSE),IF($C174="電力",VLOOKUP(交付額!$A174,'コロナ交付金要綱　様式第３号（電力）'!$A:$B,2,FALSE),"")),0))</f>
        <v/>
      </c>
      <c r="G174" s="59" t="str">
        <f t="shared" si="5"/>
        <v/>
      </c>
      <c r="H174" t="str">
        <f>IF($C174="","",IF(C174="諸油脂",IF(MOD($A174,100)=0,"",VLOOKUP($A174,'使用不可　（諸油脂）'!$A:$H,8)),IF(MOD($A174,100)=0,"",VLOOKUP($A174,'コロナ交付金要綱　様式第３号（電力）'!$A:$I,9))))</f>
        <v/>
      </c>
      <c r="I174" t="str" cm="1">
        <f t="array" ref="I174">IF(OR($C174&lt;&gt;"電力",IFERROR(MOD($A174,100)=0,TRUE)),"",INDEX('コロナ交付金要綱　様式第３号（電力）'!$A:$I,MATCH($A174,'コロナ交付金要綱　様式第３号（電力）'!$A:$A,0)+2,9))</f>
        <v/>
      </c>
      <c r="J174" t="str" cm="1">
        <f t="array" ref="J174">IF(OR($C174&lt;&gt;"電力",IFERROR(MOD($A174,100)=0,TRUE)),"",INDEX('コロナ交付金要綱　様式第３号（電力）'!$A:$I,MATCH($A174,'コロナ交付金要綱　様式第３号（電力）'!$A:$A,0)+3,9))</f>
        <v/>
      </c>
      <c r="K174" t="str" cm="1">
        <f t="array" ref="K174">IF(OR($C174&lt;&gt;"電力",IFERROR(MOD($A174,100)=0,TRUE)),"",INDEX('コロナ交付金要綱　様式第３号（電力）'!$A:$I,MATCH($A174,'コロナ交付金要綱　様式第３号（電力）'!$A:$A,0)+4,9))</f>
        <v/>
      </c>
      <c r="L174" t="str" cm="1">
        <f t="array" ref="L174">IF(OR($C174&lt;&gt;"電力",IFERROR(MOD($A174,100)=0,TRUE)),"",INDEX('コロナ交付金要綱　様式第３号（電力）'!$A:$I,MATCH($A174,'コロナ交付金要綱　様式第３号（電力）'!$A:$A,0)+5,9))</f>
        <v/>
      </c>
      <c r="M174" s="24" t="str" cm="1">
        <f t="array" ref="M174">IF($H174="","",IF($C174="諸油脂",$H174/INDEX(諸油脂_高騰率!$B$2:$F$12,MATCH($C$10,諸油脂_高騰率!$B$2:$B$12,0),MATCH($E174,諸油脂_高騰率!$B$3:$F$3,0)),$I174/INDEX(電力_高騰率!$B$3:$I$14,MATCH($B$10,電力_高騰率!$B$3:$B$14,0),MATCH($E174,電力_高騰率!$B$4:$F$4,0))+$J174/INDEX(電力_高騰率!$B$3:$I$14,MATCH($B$10,電力_高騰率!$B$3:$B$14,0),MATCH($E174,電力_高騰率!$B$4:$F$4,0)+3)+$K174/INDEX(電力_高騰率!$B$3:$I$14,MATCH($B$10,電力_高騰率!$B$3:$B$14,0),MATCH($E174,電力_高騰率!$B$4:$F$4,0)+3)+$L174/電力_高騰率!$D$23))</f>
        <v/>
      </c>
      <c r="N174" s="24" t="str">
        <f>IF($H174="","",IF($C174="諸油脂",0,$L174/電力_高騰率!$D$23))</f>
        <v/>
      </c>
      <c r="O174" s="24" t="str">
        <f t="shared" si="6"/>
        <v/>
      </c>
      <c r="P174" s="24"/>
    </row>
    <row r="175" spans="1:16" x14ac:dyDescent="0.45">
      <c r="A175" t="str">
        <f>IF(COUNTIF('使用不可　（諸油脂）'!$A:$A,$A174+1)+COUNTIF('コロナ交付金要綱　様式第３号（電力）'!$A:$A,$A174+1)=1,$A174+1,IF(MAX('使用不可　（諸油脂）'!$A:$A,'コロナ交付金要綱　様式第３号（電力）'!$A:$A)&gt;$A174,(INT(A174/100)+1)*100,""))</f>
        <v/>
      </c>
      <c r="B175" t="str">
        <f>IF($C175="","",IF(C175="諸油脂",IF(MOD($A175,100)=0,VLOOKUP($A175,'使用不可　（諸油脂）'!$A:$D,4),$B174),IF(MOD($A175,100)=0,VLOOKUP($A175,'コロナ交付金要綱　様式第３号（電力）'!$A:$D,4),$B174)))</f>
        <v/>
      </c>
      <c r="C175" t="str">
        <f>IF($A175="","",IF(COUNTIF('使用不可　（諸油脂）'!$A:$A,$A175)=1,"諸油脂",IF(COUNTIF('コロナ交付金要綱　様式第３号（電力）'!$A:$A,$A175)=1,"電力","")))</f>
        <v/>
      </c>
      <c r="D175" t="str">
        <f>IF(OR($A175="",IFERROR(MOD($A175,100),"")=0),"",IF($C175="諸油脂",VLOOKUP($A175,'使用不可　（諸油脂）'!$A:$C,3,FALSE),IF($C175="電力",VLOOKUP($A175,'コロナ交付金要綱　様式第３号（電力）'!$A:$C,3,FALSE),"")))</f>
        <v/>
      </c>
      <c r="E175" t="str">
        <f>IF(OR($C175="",IFERROR(MOD($A175,100)=0,TRUE)),"",IF($C175="諸油脂",VLOOKUP($A175,'使用不可　（諸油脂）'!$A:$F,6),VLOOKUP($A175,'コロナ交付金要綱　様式第３号（電力）'!$A:$F,6)))</f>
        <v/>
      </c>
      <c r="F175" t="str">
        <f>IF($D175="","",IF($B$7="既存",IF($C175="諸油脂",VLOOKUP(交付額!$A175,'使用不可　（諸油脂）'!$A:$B,2,FALSE),IF($C175="電力",VLOOKUP(交付額!$A175,'コロナ交付金要綱　様式第３号（電力）'!$A:$B,2,FALSE),"")),0))</f>
        <v/>
      </c>
      <c r="G175" s="59" t="str">
        <f t="shared" si="5"/>
        <v/>
      </c>
      <c r="H175" t="str">
        <f>IF($C175="","",IF(C175="諸油脂",IF(MOD($A175,100)=0,"",VLOOKUP($A175,'使用不可　（諸油脂）'!$A:$H,8)),IF(MOD($A175,100)=0,"",VLOOKUP($A175,'コロナ交付金要綱　様式第３号（電力）'!$A:$I,9))))</f>
        <v/>
      </c>
      <c r="I175" t="str" cm="1">
        <f t="array" ref="I175">IF(OR($C175&lt;&gt;"電力",IFERROR(MOD($A175,100)=0,TRUE)),"",INDEX('コロナ交付金要綱　様式第３号（電力）'!$A:$I,MATCH($A175,'コロナ交付金要綱　様式第３号（電力）'!$A:$A,0)+2,9))</f>
        <v/>
      </c>
      <c r="J175" t="str" cm="1">
        <f t="array" ref="J175">IF(OR($C175&lt;&gt;"電力",IFERROR(MOD($A175,100)=0,TRUE)),"",INDEX('コロナ交付金要綱　様式第３号（電力）'!$A:$I,MATCH($A175,'コロナ交付金要綱　様式第３号（電力）'!$A:$A,0)+3,9))</f>
        <v/>
      </c>
      <c r="K175" t="str" cm="1">
        <f t="array" ref="K175">IF(OR($C175&lt;&gt;"電力",IFERROR(MOD($A175,100)=0,TRUE)),"",INDEX('コロナ交付金要綱　様式第３号（電力）'!$A:$I,MATCH($A175,'コロナ交付金要綱　様式第３号（電力）'!$A:$A,0)+4,9))</f>
        <v/>
      </c>
      <c r="L175" t="str" cm="1">
        <f t="array" ref="L175">IF(OR($C175&lt;&gt;"電力",IFERROR(MOD($A175,100)=0,TRUE)),"",INDEX('コロナ交付金要綱　様式第３号（電力）'!$A:$I,MATCH($A175,'コロナ交付金要綱　様式第３号（電力）'!$A:$A,0)+5,9))</f>
        <v/>
      </c>
      <c r="M175" s="24" t="str" cm="1">
        <f t="array" ref="M175">IF($H175="","",IF($C175="諸油脂",$H175/INDEX(諸油脂_高騰率!$B$2:$F$12,MATCH($C$10,諸油脂_高騰率!$B$2:$B$12,0),MATCH($E175,諸油脂_高騰率!$B$3:$F$3,0)),$I175/INDEX(電力_高騰率!$B$3:$I$14,MATCH($B$10,電力_高騰率!$B$3:$B$14,0),MATCH($E175,電力_高騰率!$B$4:$F$4,0))+$J175/INDEX(電力_高騰率!$B$3:$I$14,MATCH($B$10,電力_高騰率!$B$3:$B$14,0),MATCH($E175,電力_高騰率!$B$4:$F$4,0)+3)+$K175/INDEX(電力_高騰率!$B$3:$I$14,MATCH($B$10,電力_高騰率!$B$3:$B$14,0),MATCH($E175,電力_高騰率!$B$4:$F$4,0)+3)+$L175/電力_高騰率!$D$23))</f>
        <v/>
      </c>
      <c r="N175" s="24" t="str">
        <f>IF($H175="","",IF($C175="諸油脂",0,$L175/電力_高騰率!$D$23))</f>
        <v/>
      </c>
      <c r="O175" s="24" t="str">
        <f t="shared" si="6"/>
        <v/>
      </c>
      <c r="P175" s="24"/>
    </row>
    <row r="176" spans="1:16" x14ac:dyDescent="0.45">
      <c r="A176" t="str">
        <f>IF(COUNTIF('使用不可　（諸油脂）'!$A:$A,$A175+1)+COUNTIF('コロナ交付金要綱　様式第３号（電力）'!$A:$A,$A175+1)=1,$A175+1,IF(MAX('使用不可　（諸油脂）'!$A:$A,'コロナ交付金要綱　様式第３号（電力）'!$A:$A)&gt;$A175,(INT(A175/100)+1)*100,""))</f>
        <v/>
      </c>
      <c r="B176" t="str">
        <f>IF($C176="","",IF(C176="諸油脂",IF(MOD($A176,100)=0,VLOOKUP($A176,'使用不可　（諸油脂）'!$A:$D,4),$B175),IF(MOD($A176,100)=0,VLOOKUP($A176,'コロナ交付金要綱　様式第３号（電力）'!$A:$D,4),$B175)))</f>
        <v/>
      </c>
      <c r="C176" t="str">
        <f>IF($A176="","",IF(COUNTIF('使用不可　（諸油脂）'!$A:$A,$A176)=1,"諸油脂",IF(COUNTIF('コロナ交付金要綱　様式第３号（電力）'!$A:$A,$A176)=1,"電力","")))</f>
        <v/>
      </c>
      <c r="D176" t="str">
        <f>IF(OR($A176="",IFERROR(MOD($A176,100),"")=0),"",IF($C176="諸油脂",VLOOKUP($A176,'使用不可　（諸油脂）'!$A:$C,3,FALSE),IF($C176="電力",VLOOKUP($A176,'コロナ交付金要綱　様式第３号（電力）'!$A:$C,3,FALSE),"")))</f>
        <v/>
      </c>
      <c r="E176" t="str">
        <f>IF(OR($C176="",IFERROR(MOD($A176,100)=0,TRUE)),"",IF($C176="諸油脂",VLOOKUP($A176,'使用不可　（諸油脂）'!$A:$F,6),VLOOKUP($A176,'コロナ交付金要綱　様式第３号（電力）'!$A:$F,6)))</f>
        <v/>
      </c>
      <c r="F176" t="str">
        <f>IF($D176="","",IF($B$7="既存",IF($C176="諸油脂",VLOOKUP(交付額!$A176,'使用不可　（諸油脂）'!$A:$B,2,FALSE),IF($C176="電力",VLOOKUP(交付額!$A176,'コロナ交付金要綱　様式第３号（電力）'!$A:$B,2,FALSE),"")),0))</f>
        <v/>
      </c>
      <c r="G176" s="59" t="str">
        <f t="shared" si="5"/>
        <v/>
      </c>
      <c r="H176" t="str">
        <f>IF($C176="","",IF(C176="諸油脂",IF(MOD($A176,100)=0,"",VLOOKUP($A176,'使用不可　（諸油脂）'!$A:$H,8)),IF(MOD($A176,100)=0,"",VLOOKUP($A176,'コロナ交付金要綱　様式第３号（電力）'!$A:$I,9))))</f>
        <v/>
      </c>
      <c r="I176" t="str" cm="1">
        <f t="array" ref="I176">IF(OR($C176&lt;&gt;"電力",IFERROR(MOD($A176,100)=0,TRUE)),"",INDEX('コロナ交付金要綱　様式第３号（電力）'!$A:$I,MATCH($A176,'コロナ交付金要綱　様式第３号（電力）'!$A:$A,0)+2,9))</f>
        <v/>
      </c>
      <c r="J176" t="str" cm="1">
        <f t="array" ref="J176">IF(OR($C176&lt;&gt;"電力",IFERROR(MOD($A176,100)=0,TRUE)),"",INDEX('コロナ交付金要綱　様式第３号（電力）'!$A:$I,MATCH($A176,'コロナ交付金要綱　様式第３号（電力）'!$A:$A,0)+3,9))</f>
        <v/>
      </c>
      <c r="K176" t="str" cm="1">
        <f t="array" ref="K176">IF(OR($C176&lt;&gt;"電力",IFERROR(MOD($A176,100)=0,TRUE)),"",INDEX('コロナ交付金要綱　様式第３号（電力）'!$A:$I,MATCH($A176,'コロナ交付金要綱　様式第３号（電力）'!$A:$A,0)+4,9))</f>
        <v/>
      </c>
      <c r="L176" t="str" cm="1">
        <f t="array" ref="L176">IF(OR($C176&lt;&gt;"電力",IFERROR(MOD($A176,100)=0,TRUE)),"",INDEX('コロナ交付金要綱　様式第３号（電力）'!$A:$I,MATCH($A176,'コロナ交付金要綱　様式第３号（電力）'!$A:$A,0)+5,9))</f>
        <v/>
      </c>
      <c r="M176" s="24" t="str" cm="1">
        <f t="array" ref="M176">IF($H176="","",IF($C176="諸油脂",$H176/INDEX(諸油脂_高騰率!$B$2:$F$12,MATCH($C$10,諸油脂_高騰率!$B$2:$B$12,0),MATCH($E176,諸油脂_高騰率!$B$3:$F$3,0)),$I176/INDEX(電力_高騰率!$B$3:$I$14,MATCH($B$10,電力_高騰率!$B$3:$B$14,0),MATCH($E176,電力_高騰率!$B$4:$F$4,0))+$J176/INDEX(電力_高騰率!$B$3:$I$14,MATCH($B$10,電力_高騰率!$B$3:$B$14,0),MATCH($E176,電力_高騰率!$B$4:$F$4,0)+3)+$K176/INDEX(電力_高騰率!$B$3:$I$14,MATCH($B$10,電力_高騰率!$B$3:$B$14,0),MATCH($E176,電力_高騰率!$B$4:$F$4,0)+3)+$L176/電力_高騰率!$D$23))</f>
        <v/>
      </c>
      <c r="N176" s="24" t="str">
        <f>IF($H176="","",IF($C176="諸油脂",0,$L176/電力_高騰率!$D$23))</f>
        <v/>
      </c>
      <c r="O176" s="24" t="str">
        <f t="shared" si="6"/>
        <v/>
      </c>
      <c r="P176" s="24"/>
    </row>
    <row r="177" spans="1:16" x14ac:dyDescent="0.45">
      <c r="A177" t="str">
        <f>IF(COUNTIF('使用不可　（諸油脂）'!$A:$A,$A176+1)+COUNTIF('コロナ交付金要綱　様式第３号（電力）'!$A:$A,$A176+1)=1,$A176+1,IF(MAX('使用不可　（諸油脂）'!$A:$A,'コロナ交付金要綱　様式第３号（電力）'!$A:$A)&gt;$A176,(INT(A176/100)+1)*100,""))</f>
        <v/>
      </c>
      <c r="B177" t="str">
        <f>IF($C177="","",IF(C177="諸油脂",IF(MOD($A177,100)=0,VLOOKUP($A177,'使用不可　（諸油脂）'!$A:$D,4),$B176),IF(MOD($A177,100)=0,VLOOKUP($A177,'コロナ交付金要綱　様式第３号（電力）'!$A:$D,4),$B176)))</f>
        <v/>
      </c>
      <c r="C177" t="str">
        <f>IF($A177="","",IF(COUNTIF('使用不可　（諸油脂）'!$A:$A,$A177)=1,"諸油脂",IF(COUNTIF('コロナ交付金要綱　様式第３号（電力）'!$A:$A,$A177)=1,"電力","")))</f>
        <v/>
      </c>
      <c r="D177" t="str">
        <f>IF(OR($A177="",IFERROR(MOD($A177,100),"")=0),"",IF($C177="諸油脂",VLOOKUP($A177,'使用不可　（諸油脂）'!$A:$C,3,FALSE),IF($C177="電力",VLOOKUP($A177,'コロナ交付金要綱　様式第３号（電力）'!$A:$C,3,FALSE),"")))</f>
        <v/>
      </c>
      <c r="E177" t="str">
        <f>IF(OR($C177="",IFERROR(MOD($A177,100)=0,TRUE)),"",IF($C177="諸油脂",VLOOKUP($A177,'使用不可　（諸油脂）'!$A:$F,6),VLOOKUP($A177,'コロナ交付金要綱　様式第３号（電力）'!$A:$F,6)))</f>
        <v/>
      </c>
      <c r="F177" t="str">
        <f>IF($D177="","",IF($B$7="既存",IF($C177="諸油脂",VLOOKUP(交付額!$A177,'使用不可　（諸油脂）'!$A:$B,2,FALSE),IF($C177="電力",VLOOKUP(交付額!$A177,'コロナ交付金要綱　様式第３号（電力）'!$A:$B,2,FALSE),"")),0))</f>
        <v/>
      </c>
      <c r="G177" s="59" t="str">
        <f t="shared" si="5"/>
        <v/>
      </c>
      <c r="H177" t="str">
        <f>IF($C177="","",IF(C177="諸油脂",IF(MOD($A177,100)=0,"",VLOOKUP($A177,'使用不可　（諸油脂）'!$A:$H,8)),IF(MOD($A177,100)=0,"",VLOOKUP($A177,'コロナ交付金要綱　様式第３号（電力）'!$A:$I,9))))</f>
        <v/>
      </c>
      <c r="I177" t="str" cm="1">
        <f t="array" ref="I177">IF(OR($C177&lt;&gt;"電力",IFERROR(MOD($A177,100)=0,TRUE)),"",INDEX('コロナ交付金要綱　様式第３号（電力）'!$A:$I,MATCH($A177,'コロナ交付金要綱　様式第３号（電力）'!$A:$A,0)+2,9))</f>
        <v/>
      </c>
      <c r="J177" t="str" cm="1">
        <f t="array" ref="J177">IF(OR($C177&lt;&gt;"電力",IFERROR(MOD($A177,100)=0,TRUE)),"",INDEX('コロナ交付金要綱　様式第３号（電力）'!$A:$I,MATCH($A177,'コロナ交付金要綱　様式第３号（電力）'!$A:$A,0)+3,9))</f>
        <v/>
      </c>
      <c r="K177" t="str" cm="1">
        <f t="array" ref="K177">IF(OR($C177&lt;&gt;"電力",IFERROR(MOD($A177,100)=0,TRUE)),"",INDEX('コロナ交付金要綱　様式第３号（電力）'!$A:$I,MATCH($A177,'コロナ交付金要綱　様式第３号（電力）'!$A:$A,0)+4,9))</f>
        <v/>
      </c>
      <c r="L177" t="str" cm="1">
        <f t="array" ref="L177">IF(OR($C177&lt;&gt;"電力",IFERROR(MOD($A177,100)=0,TRUE)),"",INDEX('コロナ交付金要綱　様式第３号（電力）'!$A:$I,MATCH($A177,'コロナ交付金要綱　様式第３号（電力）'!$A:$A,0)+5,9))</f>
        <v/>
      </c>
      <c r="M177" s="24" t="str" cm="1">
        <f t="array" ref="M177">IF($H177="","",IF($C177="諸油脂",$H177/INDEX(諸油脂_高騰率!$B$2:$F$12,MATCH($C$10,諸油脂_高騰率!$B$2:$B$12,0),MATCH($E177,諸油脂_高騰率!$B$3:$F$3,0)),$I177/INDEX(電力_高騰率!$B$3:$I$14,MATCH($B$10,電力_高騰率!$B$3:$B$14,0),MATCH($E177,電力_高騰率!$B$4:$F$4,0))+$J177/INDEX(電力_高騰率!$B$3:$I$14,MATCH($B$10,電力_高騰率!$B$3:$B$14,0),MATCH($E177,電力_高騰率!$B$4:$F$4,0)+3)+$K177/INDEX(電力_高騰率!$B$3:$I$14,MATCH($B$10,電力_高騰率!$B$3:$B$14,0),MATCH($E177,電力_高騰率!$B$4:$F$4,0)+3)+$L177/電力_高騰率!$D$23))</f>
        <v/>
      </c>
      <c r="N177" s="24" t="str">
        <f>IF($H177="","",IF($C177="諸油脂",0,$L177/電力_高騰率!$D$23))</f>
        <v/>
      </c>
      <c r="O177" s="24" t="str">
        <f t="shared" si="6"/>
        <v/>
      </c>
      <c r="P177" s="24"/>
    </row>
    <row r="178" spans="1:16" x14ac:dyDescent="0.45">
      <c r="A178" t="str">
        <f>IF(COUNTIF('使用不可　（諸油脂）'!$A:$A,$A177+1)+COUNTIF('コロナ交付金要綱　様式第３号（電力）'!$A:$A,$A177+1)=1,$A177+1,IF(MAX('使用不可　（諸油脂）'!$A:$A,'コロナ交付金要綱　様式第３号（電力）'!$A:$A)&gt;$A177,(INT(A177/100)+1)*100,""))</f>
        <v/>
      </c>
      <c r="B178" t="str">
        <f>IF($C178="","",IF(C178="諸油脂",IF(MOD($A178,100)=0,VLOOKUP($A178,'使用不可　（諸油脂）'!$A:$D,4),$B177),IF(MOD($A178,100)=0,VLOOKUP($A178,'コロナ交付金要綱　様式第３号（電力）'!$A:$D,4),$B177)))</f>
        <v/>
      </c>
      <c r="C178" t="str">
        <f>IF($A178="","",IF(COUNTIF('使用不可　（諸油脂）'!$A:$A,$A178)=1,"諸油脂",IF(COUNTIF('コロナ交付金要綱　様式第３号（電力）'!$A:$A,$A178)=1,"電力","")))</f>
        <v/>
      </c>
      <c r="D178" t="str">
        <f>IF(OR($A178="",IFERROR(MOD($A178,100),"")=0),"",IF($C178="諸油脂",VLOOKUP($A178,'使用不可　（諸油脂）'!$A:$C,3,FALSE),IF($C178="電力",VLOOKUP($A178,'コロナ交付金要綱　様式第３号（電力）'!$A:$C,3,FALSE),"")))</f>
        <v/>
      </c>
      <c r="E178" t="str">
        <f>IF(OR($C178="",IFERROR(MOD($A178,100)=0,TRUE)),"",IF($C178="諸油脂",VLOOKUP($A178,'使用不可　（諸油脂）'!$A:$F,6),VLOOKUP($A178,'コロナ交付金要綱　様式第３号（電力）'!$A:$F,6)))</f>
        <v/>
      </c>
      <c r="F178" t="str">
        <f>IF($D178="","",IF($B$7="既存",IF($C178="諸油脂",VLOOKUP(交付額!$A178,'使用不可　（諸油脂）'!$A:$B,2,FALSE),IF($C178="電力",VLOOKUP(交付額!$A178,'コロナ交付金要綱　様式第３号（電力）'!$A:$B,2,FALSE),"")),0))</f>
        <v/>
      </c>
      <c r="G178" s="59" t="str">
        <f t="shared" si="5"/>
        <v/>
      </c>
      <c r="H178" t="str">
        <f>IF($C178="","",IF(C178="諸油脂",IF(MOD($A178,100)=0,"",VLOOKUP($A178,'使用不可　（諸油脂）'!$A:$H,8)),IF(MOD($A178,100)=0,"",VLOOKUP($A178,'コロナ交付金要綱　様式第３号（電力）'!$A:$I,9))))</f>
        <v/>
      </c>
      <c r="I178" t="str" cm="1">
        <f t="array" ref="I178">IF(OR($C178&lt;&gt;"電力",IFERROR(MOD($A178,100)=0,TRUE)),"",INDEX('コロナ交付金要綱　様式第３号（電力）'!$A:$I,MATCH($A178,'コロナ交付金要綱　様式第３号（電力）'!$A:$A,0)+2,9))</f>
        <v/>
      </c>
      <c r="J178" t="str" cm="1">
        <f t="array" ref="J178">IF(OR($C178&lt;&gt;"電力",IFERROR(MOD($A178,100)=0,TRUE)),"",INDEX('コロナ交付金要綱　様式第３号（電力）'!$A:$I,MATCH($A178,'コロナ交付金要綱　様式第３号（電力）'!$A:$A,0)+3,9))</f>
        <v/>
      </c>
      <c r="K178" t="str" cm="1">
        <f t="array" ref="K178">IF(OR($C178&lt;&gt;"電力",IFERROR(MOD($A178,100)=0,TRUE)),"",INDEX('コロナ交付金要綱　様式第３号（電力）'!$A:$I,MATCH($A178,'コロナ交付金要綱　様式第３号（電力）'!$A:$A,0)+4,9))</f>
        <v/>
      </c>
      <c r="L178" t="str" cm="1">
        <f t="array" ref="L178">IF(OR($C178&lt;&gt;"電力",IFERROR(MOD($A178,100)=0,TRUE)),"",INDEX('コロナ交付金要綱　様式第３号（電力）'!$A:$I,MATCH($A178,'コロナ交付金要綱　様式第３号（電力）'!$A:$A,0)+5,9))</f>
        <v/>
      </c>
      <c r="M178" s="24" t="str" cm="1">
        <f t="array" ref="M178">IF($H178="","",IF($C178="諸油脂",$H178/INDEX(諸油脂_高騰率!$B$2:$F$12,MATCH($C$10,諸油脂_高騰率!$B$2:$B$12,0),MATCH($E178,諸油脂_高騰率!$B$3:$F$3,0)),$I178/INDEX(電力_高騰率!$B$3:$I$14,MATCH($B$10,電力_高騰率!$B$3:$B$14,0),MATCH($E178,電力_高騰率!$B$4:$F$4,0))+$J178/INDEX(電力_高騰率!$B$3:$I$14,MATCH($B$10,電力_高騰率!$B$3:$B$14,0),MATCH($E178,電力_高騰率!$B$4:$F$4,0)+3)+$K178/INDEX(電力_高騰率!$B$3:$I$14,MATCH($B$10,電力_高騰率!$B$3:$B$14,0),MATCH($E178,電力_高騰率!$B$4:$F$4,0)+3)+$L178/電力_高騰率!$D$23))</f>
        <v/>
      </c>
      <c r="N178" s="24" t="str">
        <f>IF($H178="","",IF($C178="諸油脂",0,$L178/電力_高騰率!$D$23))</f>
        <v/>
      </c>
      <c r="O178" s="24" t="str">
        <f t="shared" si="6"/>
        <v/>
      </c>
      <c r="P178" s="24"/>
    </row>
    <row r="179" spans="1:16" x14ac:dyDescent="0.45">
      <c r="A179" t="str">
        <f>IF(COUNTIF('使用不可　（諸油脂）'!$A:$A,$A178+1)+COUNTIF('コロナ交付金要綱　様式第３号（電力）'!$A:$A,$A178+1)=1,$A178+1,IF(MAX('使用不可　（諸油脂）'!$A:$A,'コロナ交付金要綱　様式第３号（電力）'!$A:$A)&gt;$A178,(INT(A178/100)+1)*100,""))</f>
        <v/>
      </c>
      <c r="B179" t="str">
        <f>IF($C179="","",IF(C179="諸油脂",IF(MOD($A179,100)=0,VLOOKUP($A179,'使用不可　（諸油脂）'!$A:$D,4),$B178),IF(MOD($A179,100)=0,VLOOKUP($A179,'コロナ交付金要綱　様式第３号（電力）'!$A:$D,4),$B178)))</f>
        <v/>
      </c>
      <c r="C179" t="str">
        <f>IF($A179="","",IF(COUNTIF('使用不可　（諸油脂）'!$A:$A,$A179)=1,"諸油脂",IF(COUNTIF('コロナ交付金要綱　様式第３号（電力）'!$A:$A,$A179)=1,"電力","")))</f>
        <v/>
      </c>
      <c r="D179" t="str">
        <f>IF(OR($A179="",IFERROR(MOD($A179,100),"")=0),"",IF($C179="諸油脂",VLOOKUP($A179,'使用不可　（諸油脂）'!$A:$C,3,FALSE),IF($C179="電力",VLOOKUP($A179,'コロナ交付金要綱　様式第３号（電力）'!$A:$C,3,FALSE),"")))</f>
        <v/>
      </c>
      <c r="E179" t="str">
        <f>IF(OR($C179="",IFERROR(MOD($A179,100)=0,TRUE)),"",IF($C179="諸油脂",VLOOKUP($A179,'使用不可　（諸油脂）'!$A:$F,6),VLOOKUP($A179,'コロナ交付金要綱　様式第３号（電力）'!$A:$F,6)))</f>
        <v/>
      </c>
      <c r="F179" t="str">
        <f>IF($D179="","",IF($B$7="既存",IF($C179="諸油脂",VLOOKUP(交付額!$A179,'使用不可　（諸油脂）'!$A:$B,2,FALSE),IF($C179="電力",VLOOKUP(交付額!$A179,'コロナ交付金要綱　様式第３号（電力）'!$A:$B,2,FALSE),"")),0))</f>
        <v/>
      </c>
      <c r="G179" s="59" t="str">
        <f t="shared" si="5"/>
        <v/>
      </c>
      <c r="H179" t="str">
        <f>IF($C179="","",IF(C179="諸油脂",IF(MOD($A179,100)=0,"",VLOOKUP($A179,'使用不可　（諸油脂）'!$A:$H,8)),IF(MOD($A179,100)=0,"",VLOOKUP($A179,'コロナ交付金要綱　様式第３号（電力）'!$A:$I,9))))</f>
        <v/>
      </c>
      <c r="I179" t="str" cm="1">
        <f t="array" ref="I179">IF(OR($C179&lt;&gt;"電力",IFERROR(MOD($A179,100)=0,TRUE)),"",INDEX('コロナ交付金要綱　様式第３号（電力）'!$A:$I,MATCH($A179,'コロナ交付金要綱　様式第３号（電力）'!$A:$A,0)+2,9))</f>
        <v/>
      </c>
      <c r="J179" t="str" cm="1">
        <f t="array" ref="J179">IF(OR($C179&lt;&gt;"電力",IFERROR(MOD($A179,100)=0,TRUE)),"",INDEX('コロナ交付金要綱　様式第３号（電力）'!$A:$I,MATCH($A179,'コロナ交付金要綱　様式第３号（電力）'!$A:$A,0)+3,9))</f>
        <v/>
      </c>
      <c r="K179" t="str" cm="1">
        <f t="array" ref="K179">IF(OR($C179&lt;&gt;"電力",IFERROR(MOD($A179,100)=0,TRUE)),"",INDEX('コロナ交付金要綱　様式第３号（電力）'!$A:$I,MATCH($A179,'コロナ交付金要綱　様式第３号（電力）'!$A:$A,0)+4,9))</f>
        <v/>
      </c>
      <c r="L179" t="str" cm="1">
        <f t="array" ref="L179">IF(OR($C179&lt;&gt;"電力",IFERROR(MOD($A179,100)=0,TRUE)),"",INDEX('コロナ交付金要綱　様式第３号（電力）'!$A:$I,MATCH($A179,'コロナ交付金要綱　様式第３号（電力）'!$A:$A,0)+5,9))</f>
        <v/>
      </c>
      <c r="M179" s="24" t="str" cm="1">
        <f t="array" ref="M179">IF($H179="","",IF($C179="諸油脂",$H179/INDEX(諸油脂_高騰率!$B$2:$F$12,MATCH($C$10,諸油脂_高騰率!$B$2:$B$12,0),MATCH($E179,諸油脂_高騰率!$B$3:$F$3,0)),$I179/INDEX(電力_高騰率!$B$3:$I$14,MATCH($B$10,電力_高騰率!$B$3:$B$14,0),MATCH($E179,電力_高騰率!$B$4:$F$4,0))+$J179/INDEX(電力_高騰率!$B$3:$I$14,MATCH($B$10,電力_高騰率!$B$3:$B$14,0),MATCH($E179,電力_高騰率!$B$4:$F$4,0)+3)+$K179/INDEX(電力_高騰率!$B$3:$I$14,MATCH($B$10,電力_高騰率!$B$3:$B$14,0),MATCH($E179,電力_高騰率!$B$4:$F$4,0)+3)+$L179/電力_高騰率!$D$23))</f>
        <v/>
      </c>
      <c r="N179" s="24" t="str">
        <f>IF($H179="","",IF($C179="諸油脂",0,$L179/電力_高騰率!$D$23))</f>
        <v/>
      </c>
      <c r="O179" s="24" t="str">
        <f t="shared" si="6"/>
        <v/>
      </c>
      <c r="P179" s="24"/>
    </row>
    <row r="180" spans="1:16" x14ac:dyDescent="0.45">
      <c r="A180" t="str">
        <f>IF(COUNTIF('使用不可　（諸油脂）'!$A:$A,$A179+1)+COUNTIF('コロナ交付金要綱　様式第３号（電力）'!$A:$A,$A179+1)=1,$A179+1,IF(MAX('使用不可　（諸油脂）'!$A:$A,'コロナ交付金要綱　様式第３号（電力）'!$A:$A)&gt;$A179,(INT(A179/100)+1)*100,""))</f>
        <v/>
      </c>
      <c r="B180" t="str">
        <f>IF($C180="","",IF(C180="諸油脂",IF(MOD($A180,100)=0,VLOOKUP($A180,'使用不可　（諸油脂）'!$A:$D,4),$B179),IF(MOD($A180,100)=0,VLOOKUP($A180,'コロナ交付金要綱　様式第３号（電力）'!$A:$D,4),$B179)))</f>
        <v/>
      </c>
      <c r="C180" t="str">
        <f>IF($A180="","",IF(COUNTIF('使用不可　（諸油脂）'!$A:$A,$A180)=1,"諸油脂",IF(COUNTIF('コロナ交付金要綱　様式第３号（電力）'!$A:$A,$A180)=1,"電力","")))</f>
        <v/>
      </c>
      <c r="D180" t="str">
        <f>IF(OR($A180="",IFERROR(MOD($A180,100),"")=0),"",IF($C180="諸油脂",VLOOKUP($A180,'使用不可　（諸油脂）'!$A:$C,3,FALSE),IF($C180="電力",VLOOKUP($A180,'コロナ交付金要綱　様式第３号（電力）'!$A:$C,3,FALSE),"")))</f>
        <v/>
      </c>
      <c r="E180" t="str">
        <f>IF(OR($C180="",IFERROR(MOD($A180,100)=0,TRUE)),"",IF($C180="諸油脂",VLOOKUP($A180,'使用不可　（諸油脂）'!$A:$F,6),VLOOKUP($A180,'コロナ交付金要綱　様式第３号（電力）'!$A:$F,6)))</f>
        <v/>
      </c>
      <c r="F180" t="str">
        <f>IF($D180="","",IF($B$7="既存",IF($C180="諸油脂",VLOOKUP(交付額!$A180,'使用不可　（諸油脂）'!$A:$B,2,FALSE),IF($C180="電力",VLOOKUP(交付額!$A180,'コロナ交付金要綱　様式第３号（電力）'!$A:$B,2,FALSE),"")),0))</f>
        <v/>
      </c>
      <c r="G180" s="59" t="str">
        <f t="shared" si="5"/>
        <v/>
      </c>
      <c r="H180" t="str">
        <f>IF($C180="","",IF(C180="諸油脂",IF(MOD($A180,100)=0,"",VLOOKUP($A180,'使用不可　（諸油脂）'!$A:$H,8)),IF(MOD($A180,100)=0,"",VLOOKUP($A180,'コロナ交付金要綱　様式第３号（電力）'!$A:$I,9))))</f>
        <v/>
      </c>
      <c r="I180" t="str" cm="1">
        <f t="array" ref="I180">IF(OR($C180&lt;&gt;"電力",IFERROR(MOD($A180,100)=0,TRUE)),"",INDEX('コロナ交付金要綱　様式第３号（電力）'!$A:$I,MATCH($A180,'コロナ交付金要綱　様式第３号（電力）'!$A:$A,0)+2,9))</f>
        <v/>
      </c>
      <c r="J180" t="str" cm="1">
        <f t="array" ref="J180">IF(OR($C180&lt;&gt;"電力",IFERROR(MOD($A180,100)=0,TRUE)),"",INDEX('コロナ交付金要綱　様式第３号（電力）'!$A:$I,MATCH($A180,'コロナ交付金要綱　様式第３号（電力）'!$A:$A,0)+3,9))</f>
        <v/>
      </c>
      <c r="K180" t="str" cm="1">
        <f t="array" ref="K180">IF(OR($C180&lt;&gt;"電力",IFERROR(MOD($A180,100)=0,TRUE)),"",INDEX('コロナ交付金要綱　様式第３号（電力）'!$A:$I,MATCH($A180,'コロナ交付金要綱　様式第３号（電力）'!$A:$A,0)+4,9))</f>
        <v/>
      </c>
      <c r="L180" t="str" cm="1">
        <f t="array" ref="L180">IF(OR($C180&lt;&gt;"電力",IFERROR(MOD($A180,100)=0,TRUE)),"",INDEX('コロナ交付金要綱　様式第３号（電力）'!$A:$I,MATCH($A180,'コロナ交付金要綱　様式第３号（電力）'!$A:$A,0)+5,9))</f>
        <v/>
      </c>
      <c r="M180" s="24" t="str" cm="1">
        <f t="array" ref="M180">IF($H180="","",IF($C180="諸油脂",$H180/INDEX(諸油脂_高騰率!$B$2:$F$12,MATCH($C$10,諸油脂_高騰率!$B$2:$B$12,0),MATCH($E180,諸油脂_高騰率!$B$3:$F$3,0)),$I180/INDEX(電力_高騰率!$B$3:$I$14,MATCH($B$10,電力_高騰率!$B$3:$B$14,0),MATCH($E180,電力_高騰率!$B$4:$F$4,0))+$J180/INDEX(電力_高騰率!$B$3:$I$14,MATCH($B$10,電力_高騰率!$B$3:$B$14,0),MATCH($E180,電力_高騰率!$B$4:$F$4,0)+3)+$K180/INDEX(電力_高騰率!$B$3:$I$14,MATCH($B$10,電力_高騰率!$B$3:$B$14,0),MATCH($E180,電力_高騰率!$B$4:$F$4,0)+3)+$L180/電力_高騰率!$D$23))</f>
        <v/>
      </c>
      <c r="N180" s="24" t="str">
        <f>IF($H180="","",IF($C180="諸油脂",0,$L180/電力_高騰率!$D$23))</f>
        <v/>
      </c>
      <c r="O180" s="24" t="str">
        <f t="shared" si="6"/>
        <v/>
      </c>
      <c r="P180" s="24"/>
    </row>
    <row r="181" spans="1:16" x14ac:dyDescent="0.45">
      <c r="A181" t="str">
        <f>IF(COUNTIF('使用不可　（諸油脂）'!$A:$A,$A180+1)+COUNTIF('コロナ交付金要綱　様式第３号（電力）'!$A:$A,$A180+1)=1,$A180+1,IF(MAX('使用不可　（諸油脂）'!$A:$A,'コロナ交付金要綱　様式第３号（電力）'!$A:$A)&gt;$A180,(INT(A180/100)+1)*100,""))</f>
        <v/>
      </c>
      <c r="B181" t="str">
        <f>IF($C181="","",IF(C181="諸油脂",IF(MOD($A181,100)=0,VLOOKUP($A181,'使用不可　（諸油脂）'!$A:$D,4),$B180),IF(MOD($A181,100)=0,VLOOKUP($A181,'コロナ交付金要綱　様式第３号（電力）'!$A:$D,4),$B180)))</f>
        <v/>
      </c>
      <c r="C181" t="str">
        <f>IF($A181="","",IF(COUNTIF('使用不可　（諸油脂）'!$A:$A,$A181)=1,"諸油脂",IF(COUNTIF('コロナ交付金要綱　様式第３号（電力）'!$A:$A,$A181)=1,"電力","")))</f>
        <v/>
      </c>
      <c r="D181" t="str">
        <f>IF(OR($A181="",IFERROR(MOD($A181,100),"")=0),"",IF($C181="諸油脂",VLOOKUP($A181,'使用不可　（諸油脂）'!$A:$C,3,FALSE),IF($C181="電力",VLOOKUP($A181,'コロナ交付金要綱　様式第３号（電力）'!$A:$C,3,FALSE),"")))</f>
        <v/>
      </c>
      <c r="E181" t="str">
        <f>IF(OR($C181="",IFERROR(MOD($A181,100)=0,TRUE)),"",IF($C181="諸油脂",VLOOKUP($A181,'使用不可　（諸油脂）'!$A:$F,6),VLOOKUP($A181,'コロナ交付金要綱　様式第３号（電力）'!$A:$F,6)))</f>
        <v/>
      </c>
      <c r="F181" t="str">
        <f>IF($D181="","",IF($B$7="既存",IF($C181="諸油脂",VLOOKUP(交付額!$A181,'使用不可　（諸油脂）'!$A:$B,2,FALSE),IF($C181="電力",VLOOKUP(交付額!$A181,'コロナ交付金要綱　様式第３号（電力）'!$A:$B,2,FALSE),"")),0))</f>
        <v/>
      </c>
      <c r="G181" s="59" t="str">
        <f t="shared" si="5"/>
        <v/>
      </c>
      <c r="H181" t="str">
        <f>IF($C181="","",IF(C181="諸油脂",IF(MOD($A181,100)=0,"",VLOOKUP($A181,'使用不可　（諸油脂）'!$A:$H,8)),IF(MOD($A181,100)=0,"",VLOOKUP($A181,'コロナ交付金要綱　様式第３号（電力）'!$A:$I,9))))</f>
        <v/>
      </c>
      <c r="I181" t="str" cm="1">
        <f t="array" ref="I181">IF(OR($C181&lt;&gt;"電力",IFERROR(MOD($A181,100)=0,TRUE)),"",INDEX('コロナ交付金要綱　様式第３号（電力）'!$A:$I,MATCH($A181,'コロナ交付金要綱　様式第３号（電力）'!$A:$A,0)+2,9))</f>
        <v/>
      </c>
      <c r="J181" t="str" cm="1">
        <f t="array" ref="J181">IF(OR($C181&lt;&gt;"電力",IFERROR(MOD($A181,100)=0,TRUE)),"",INDEX('コロナ交付金要綱　様式第３号（電力）'!$A:$I,MATCH($A181,'コロナ交付金要綱　様式第３号（電力）'!$A:$A,0)+3,9))</f>
        <v/>
      </c>
      <c r="K181" t="str" cm="1">
        <f t="array" ref="K181">IF(OR($C181&lt;&gt;"電力",IFERROR(MOD($A181,100)=0,TRUE)),"",INDEX('コロナ交付金要綱　様式第３号（電力）'!$A:$I,MATCH($A181,'コロナ交付金要綱　様式第３号（電力）'!$A:$A,0)+4,9))</f>
        <v/>
      </c>
      <c r="L181" t="str" cm="1">
        <f t="array" ref="L181">IF(OR($C181&lt;&gt;"電力",IFERROR(MOD($A181,100)=0,TRUE)),"",INDEX('コロナ交付金要綱　様式第３号（電力）'!$A:$I,MATCH($A181,'コロナ交付金要綱　様式第３号（電力）'!$A:$A,0)+5,9))</f>
        <v/>
      </c>
      <c r="M181" s="24" t="str" cm="1">
        <f t="array" ref="M181">IF($H181="","",IF($C181="諸油脂",$H181/INDEX(諸油脂_高騰率!$B$2:$F$12,MATCH($C$10,諸油脂_高騰率!$B$2:$B$12,0),MATCH($E181,諸油脂_高騰率!$B$3:$F$3,0)),$I181/INDEX(電力_高騰率!$B$3:$I$14,MATCH($B$10,電力_高騰率!$B$3:$B$14,0),MATCH($E181,電力_高騰率!$B$4:$F$4,0))+$J181/INDEX(電力_高騰率!$B$3:$I$14,MATCH($B$10,電力_高騰率!$B$3:$B$14,0),MATCH($E181,電力_高騰率!$B$4:$F$4,0)+3)+$K181/INDEX(電力_高騰率!$B$3:$I$14,MATCH($B$10,電力_高騰率!$B$3:$B$14,0),MATCH($E181,電力_高騰率!$B$4:$F$4,0)+3)+$L181/電力_高騰率!$D$23))</f>
        <v/>
      </c>
      <c r="N181" s="24" t="str">
        <f>IF($H181="","",IF($C181="諸油脂",0,$L181/電力_高騰率!$D$23))</f>
        <v/>
      </c>
      <c r="O181" s="24" t="str">
        <f t="shared" si="6"/>
        <v/>
      </c>
      <c r="P181" s="24"/>
    </row>
    <row r="182" spans="1:16" x14ac:dyDescent="0.45">
      <c r="A182" t="str">
        <f>IF(COUNTIF('使用不可　（諸油脂）'!$A:$A,$A181+1)+COUNTIF('コロナ交付金要綱　様式第３号（電力）'!$A:$A,$A181+1)=1,$A181+1,IF(MAX('使用不可　（諸油脂）'!$A:$A,'コロナ交付金要綱　様式第３号（電力）'!$A:$A)&gt;$A181,(INT(A181/100)+1)*100,""))</f>
        <v/>
      </c>
      <c r="B182" t="str">
        <f>IF($C182="","",IF(C182="諸油脂",IF(MOD($A182,100)=0,VLOOKUP($A182,'使用不可　（諸油脂）'!$A:$D,4),$B181),IF(MOD($A182,100)=0,VLOOKUP($A182,'コロナ交付金要綱　様式第３号（電力）'!$A:$D,4),$B181)))</f>
        <v/>
      </c>
      <c r="C182" t="str">
        <f>IF($A182="","",IF(COUNTIF('使用不可　（諸油脂）'!$A:$A,$A182)=1,"諸油脂",IF(COUNTIF('コロナ交付金要綱　様式第３号（電力）'!$A:$A,$A182)=1,"電力","")))</f>
        <v/>
      </c>
      <c r="D182" t="str">
        <f>IF(OR($A182="",IFERROR(MOD($A182,100),"")=0),"",IF($C182="諸油脂",VLOOKUP($A182,'使用不可　（諸油脂）'!$A:$C,3,FALSE),IF($C182="電力",VLOOKUP($A182,'コロナ交付金要綱　様式第３号（電力）'!$A:$C,3,FALSE),"")))</f>
        <v/>
      </c>
      <c r="E182" t="str">
        <f>IF(OR($C182="",IFERROR(MOD($A182,100)=0,TRUE)),"",IF($C182="諸油脂",VLOOKUP($A182,'使用不可　（諸油脂）'!$A:$F,6),VLOOKUP($A182,'コロナ交付金要綱　様式第３号（電力）'!$A:$F,6)))</f>
        <v/>
      </c>
      <c r="F182" t="str">
        <f>IF($D182="","",IF($B$7="既存",IF($C182="諸油脂",VLOOKUP(交付額!$A182,'使用不可　（諸油脂）'!$A:$B,2,FALSE),IF($C182="電力",VLOOKUP(交付額!$A182,'コロナ交付金要綱　様式第３号（電力）'!$A:$B,2,FALSE),"")),0))</f>
        <v/>
      </c>
      <c r="G182" s="59" t="str">
        <f t="shared" si="5"/>
        <v/>
      </c>
      <c r="H182" t="str">
        <f>IF($C182="","",IF(C182="諸油脂",IF(MOD($A182,100)=0,"",VLOOKUP($A182,'使用不可　（諸油脂）'!$A:$H,8)),IF(MOD($A182,100)=0,"",VLOOKUP($A182,'コロナ交付金要綱　様式第３号（電力）'!$A:$I,9))))</f>
        <v/>
      </c>
      <c r="I182" t="str" cm="1">
        <f t="array" ref="I182">IF(OR($C182&lt;&gt;"電力",IFERROR(MOD($A182,100)=0,TRUE)),"",INDEX('コロナ交付金要綱　様式第３号（電力）'!$A:$I,MATCH($A182,'コロナ交付金要綱　様式第３号（電力）'!$A:$A,0)+2,9))</f>
        <v/>
      </c>
      <c r="J182" t="str" cm="1">
        <f t="array" ref="J182">IF(OR($C182&lt;&gt;"電力",IFERROR(MOD($A182,100)=0,TRUE)),"",INDEX('コロナ交付金要綱　様式第３号（電力）'!$A:$I,MATCH($A182,'コロナ交付金要綱　様式第３号（電力）'!$A:$A,0)+3,9))</f>
        <v/>
      </c>
      <c r="K182" t="str" cm="1">
        <f t="array" ref="K182">IF(OR($C182&lt;&gt;"電力",IFERROR(MOD($A182,100)=0,TRUE)),"",INDEX('コロナ交付金要綱　様式第３号（電力）'!$A:$I,MATCH($A182,'コロナ交付金要綱　様式第３号（電力）'!$A:$A,0)+4,9))</f>
        <v/>
      </c>
      <c r="L182" t="str" cm="1">
        <f t="array" ref="L182">IF(OR($C182&lt;&gt;"電力",IFERROR(MOD($A182,100)=0,TRUE)),"",INDEX('コロナ交付金要綱　様式第３号（電力）'!$A:$I,MATCH($A182,'コロナ交付金要綱　様式第３号（電力）'!$A:$A,0)+5,9))</f>
        <v/>
      </c>
      <c r="M182" s="24" t="str" cm="1">
        <f t="array" ref="M182">IF($H182="","",IF($C182="諸油脂",$H182/INDEX(諸油脂_高騰率!$B$2:$F$12,MATCH($C$10,諸油脂_高騰率!$B$2:$B$12,0),MATCH($E182,諸油脂_高騰率!$B$3:$F$3,0)),$I182/INDEX(電力_高騰率!$B$3:$I$14,MATCH($B$10,電力_高騰率!$B$3:$B$14,0),MATCH($E182,電力_高騰率!$B$4:$F$4,0))+$J182/INDEX(電力_高騰率!$B$3:$I$14,MATCH($B$10,電力_高騰率!$B$3:$B$14,0),MATCH($E182,電力_高騰率!$B$4:$F$4,0)+3)+$K182/INDEX(電力_高騰率!$B$3:$I$14,MATCH($B$10,電力_高騰率!$B$3:$B$14,0),MATCH($E182,電力_高騰率!$B$4:$F$4,0)+3)+$L182/電力_高騰率!$D$23))</f>
        <v/>
      </c>
      <c r="N182" s="24" t="str">
        <f>IF($H182="","",IF($C182="諸油脂",0,$L182/電力_高騰率!$D$23))</f>
        <v/>
      </c>
      <c r="O182" s="24" t="str">
        <f t="shared" si="6"/>
        <v/>
      </c>
      <c r="P182" s="24"/>
    </row>
    <row r="183" spans="1:16" x14ac:dyDescent="0.45">
      <c r="A183" t="str">
        <f>IF(COUNTIF('使用不可　（諸油脂）'!$A:$A,$A182+1)+COUNTIF('コロナ交付金要綱　様式第３号（電力）'!$A:$A,$A182+1)=1,$A182+1,IF(MAX('使用不可　（諸油脂）'!$A:$A,'コロナ交付金要綱　様式第３号（電力）'!$A:$A)&gt;$A182,(INT(A182/100)+1)*100,""))</f>
        <v/>
      </c>
      <c r="B183" t="str">
        <f>IF($C183="","",IF(C183="諸油脂",IF(MOD($A183,100)=0,VLOOKUP($A183,'使用不可　（諸油脂）'!$A:$D,4),$B182),IF(MOD($A183,100)=0,VLOOKUP($A183,'コロナ交付金要綱　様式第３号（電力）'!$A:$D,4),$B182)))</f>
        <v/>
      </c>
      <c r="C183" t="str">
        <f>IF($A183="","",IF(COUNTIF('使用不可　（諸油脂）'!$A:$A,$A183)=1,"諸油脂",IF(COUNTIF('コロナ交付金要綱　様式第３号（電力）'!$A:$A,$A183)=1,"電力","")))</f>
        <v/>
      </c>
      <c r="D183" t="str">
        <f>IF(OR($A183="",IFERROR(MOD($A183,100),"")=0),"",IF($C183="諸油脂",VLOOKUP($A183,'使用不可　（諸油脂）'!$A:$C,3,FALSE),IF($C183="電力",VLOOKUP($A183,'コロナ交付金要綱　様式第３号（電力）'!$A:$C,3,FALSE),"")))</f>
        <v/>
      </c>
      <c r="E183" t="str">
        <f>IF(OR($C183="",IFERROR(MOD($A183,100)=0,TRUE)),"",IF($C183="諸油脂",VLOOKUP($A183,'使用不可　（諸油脂）'!$A:$F,6),VLOOKUP($A183,'コロナ交付金要綱　様式第３号（電力）'!$A:$F,6)))</f>
        <v/>
      </c>
      <c r="F183" t="str">
        <f>IF($D183="","",IF($B$7="既存",IF($C183="諸油脂",VLOOKUP(交付額!$A183,'使用不可　（諸油脂）'!$A:$B,2,FALSE),IF($C183="電力",VLOOKUP(交付額!$A183,'コロナ交付金要綱　様式第３号（電力）'!$A:$B,2,FALSE),"")),0))</f>
        <v/>
      </c>
      <c r="G183" s="59" t="str">
        <f t="shared" si="5"/>
        <v/>
      </c>
      <c r="H183" t="str">
        <f>IF($C183="","",IF(C183="諸油脂",IF(MOD($A183,100)=0,"",VLOOKUP($A183,'使用不可　（諸油脂）'!$A:$H,8)),IF(MOD($A183,100)=0,"",VLOOKUP($A183,'コロナ交付金要綱　様式第３号（電力）'!$A:$I,9))))</f>
        <v/>
      </c>
      <c r="I183" t="str" cm="1">
        <f t="array" ref="I183">IF(OR($C183&lt;&gt;"電力",IFERROR(MOD($A183,100)=0,TRUE)),"",INDEX('コロナ交付金要綱　様式第３号（電力）'!$A:$I,MATCH($A183,'コロナ交付金要綱　様式第３号（電力）'!$A:$A,0)+2,9))</f>
        <v/>
      </c>
      <c r="J183" t="str" cm="1">
        <f t="array" ref="J183">IF(OR($C183&lt;&gt;"電力",IFERROR(MOD($A183,100)=0,TRUE)),"",INDEX('コロナ交付金要綱　様式第３号（電力）'!$A:$I,MATCH($A183,'コロナ交付金要綱　様式第３号（電力）'!$A:$A,0)+3,9))</f>
        <v/>
      </c>
      <c r="K183" t="str" cm="1">
        <f t="array" ref="K183">IF(OR($C183&lt;&gt;"電力",IFERROR(MOD($A183,100)=0,TRUE)),"",INDEX('コロナ交付金要綱　様式第３号（電力）'!$A:$I,MATCH($A183,'コロナ交付金要綱　様式第３号（電力）'!$A:$A,0)+4,9))</f>
        <v/>
      </c>
      <c r="L183" t="str" cm="1">
        <f t="array" ref="L183">IF(OR($C183&lt;&gt;"電力",IFERROR(MOD($A183,100)=0,TRUE)),"",INDEX('コロナ交付金要綱　様式第３号（電力）'!$A:$I,MATCH($A183,'コロナ交付金要綱　様式第３号（電力）'!$A:$A,0)+5,9))</f>
        <v/>
      </c>
      <c r="M183" s="24" t="str" cm="1">
        <f t="array" ref="M183">IF($H183="","",IF($C183="諸油脂",$H183/INDEX(諸油脂_高騰率!$B$2:$F$12,MATCH($C$10,諸油脂_高騰率!$B$2:$B$12,0),MATCH($E183,諸油脂_高騰率!$B$3:$F$3,0)),$I183/INDEX(電力_高騰率!$B$3:$I$14,MATCH($B$10,電力_高騰率!$B$3:$B$14,0),MATCH($E183,電力_高騰率!$B$4:$F$4,0))+$J183/INDEX(電力_高騰率!$B$3:$I$14,MATCH($B$10,電力_高騰率!$B$3:$B$14,0),MATCH($E183,電力_高騰率!$B$4:$F$4,0)+3)+$K183/INDEX(電力_高騰率!$B$3:$I$14,MATCH($B$10,電力_高騰率!$B$3:$B$14,0),MATCH($E183,電力_高騰率!$B$4:$F$4,0)+3)+$L183/電力_高騰率!$D$23))</f>
        <v/>
      </c>
      <c r="N183" s="24" t="str">
        <f>IF($H183="","",IF($C183="諸油脂",0,$L183/電力_高騰率!$D$23))</f>
        <v/>
      </c>
      <c r="O183" s="24" t="str">
        <f t="shared" si="6"/>
        <v/>
      </c>
      <c r="P183" s="24"/>
    </row>
    <row r="184" spans="1:16" x14ac:dyDescent="0.45">
      <c r="A184" t="str">
        <f>IF(COUNTIF('使用不可　（諸油脂）'!$A:$A,$A183+1)+COUNTIF('コロナ交付金要綱　様式第３号（電力）'!$A:$A,$A183+1)=1,$A183+1,IF(MAX('使用不可　（諸油脂）'!$A:$A,'コロナ交付金要綱　様式第３号（電力）'!$A:$A)&gt;$A183,(INT(A183/100)+1)*100,""))</f>
        <v/>
      </c>
      <c r="B184" t="str">
        <f>IF($C184="","",IF(C184="諸油脂",IF(MOD($A184,100)=0,VLOOKUP($A184,'使用不可　（諸油脂）'!$A:$D,4),$B183),IF(MOD($A184,100)=0,VLOOKUP($A184,'コロナ交付金要綱　様式第３号（電力）'!$A:$D,4),$B183)))</f>
        <v/>
      </c>
      <c r="C184" t="str">
        <f>IF($A184="","",IF(COUNTIF('使用不可　（諸油脂）'!$A:$A,$A184)=1,"諸油脂",IF(COUNTIF('コロナ交付金要綱　様式第３号（電力）'!$A:$A,$A184)=1,"電力","")))</f>
        <v/>
      </c>
      <c r="D184" t="str">
        <f>IF(OR($A184="",IFERROR(MOD($A184,100),"")=0),"",IF($C184="諸油脂",VLOOKUP($A184,'使用不可　（諸油脂）'!$A:$C,3,FALSE),IF($C184="電力",VLOOKUP($A184,'コロナ交付金要綱　様式第３号（電力）'!$A:$C,3,FALSE),"")))</f>
        <v/>
      </c>
      <c r="E184" t="str">
        <f>IF(OR($C184="",IFERROR(MOD($A184,100)=0,TRUE)),"",IF($C184="諸油脂",VLOOKUP($A184,'使用不可　（諸油脂）'!$A:$F,6),VLOOKUP($A184,'コロナ交付金要綱　様式第３号（電力）'!$A:$F,6)))</f>
        <v/>
      </c>
      <c r="F184" t="str">
        <f>IF($D184="","",IF($B$7="既存",IF($C184="諸油脂",VLOOKUP(交付額!$A184,'使用不可　（諸油脂）'!$A:$B,2,FALSE),IF($C184="電力",VLOOKUP(交付額!$A184,'コロナ交付金要綱　様式第３号（電力）'!$A:$B,2,FALSE),"")),0))</f>
        <v/>
      </c>
      <c r="G184" s="59" t="str">
        <f t="shared" si="5"/>
        <v/>
      </c>
      <c r="H184" t="str">
        <f>IF($C184="","",IF(C184="諸油脂",IF(MOD($A184,100)=0,"",VLOOKUP($A184,'使用不可　（諸油脂）'!$A:$H,8)),IF(MOD($A184,100)=0,"",VLOOKUP($A184,'コロナ交付金要綱　様式第３号（電力）'!$A:$I,9))))</f>
        <v/>
      </c>
      <c r="I184" t="str" cm="1">
        <f t="array" ref="I184">IF(OR($C184&lt;&gt;"電力",IFERROR(MOD($A184,100)=0,TRUE)),"",INDEX('コロナ交付金要綱　様式第３号（電力）'!$A:$I,MATCH($A184,'コロナ交付金要綱　様式第３号（電力）'!$A:$A,0)+2,9))</f>
        <v/>
      </c>
      <c r="J184" t="str" cm="1">
        <f t="array" ref="J184">IF(OR($C184&lt;&gt;"電力",IFERROR(MOD($A184,100)=0,TRUE)),"",INDEX('コロナ交付金要綱　様式第３号（電力）'!$A:$I,MATCH($A184,'コロナ交付金要綱　様式第３号（電力）'!$A:$A,0)+3,9))</f>
        <v/>
      </c>
      <c r="K184" t="str" cm="1">
        <f t="array" ref="K184">IF(OR($C184&lt;&gt;"電力",IFERROR(MOD($A184,100)=0,TRUE)),"",INDEX('コロナ交付金要綱　様式第３号（電力）'!$A:$I,MATCH($A184,'コロナ交付金要綱　様式第３号（電力）'!$A:$A,0)+4,9))</f>
        <v/>
      </c>
      <c r="L184" t="str" cm="1">
        <f t="array" ref="L184">IF(OR($C184&lt;&gt;"電力",IFERROR(MOD($A184,100)=0,TRUE)),"",INDEX('コロナ交付金要綱　様式第３号（電力）'!$A:$I,MATCH($A184,'コロナ交付金要綱　様式第３号（電力）'!$A:$A,0)+5,9))</f>
        <v/>
      </c>
      <c r="M184" s="24" t="str" cm="1">
        <f t="array" ref="M184">IF($H184="","",IF($C184="諸油脂",$H184/INDEX(諸油脂_高騰率!$B$2:$F$12,MATCH($C$10,諸油脂_高騰率!$B$2:$B$12,0),MATCH($E184,諸油脂_高騰率!$B$3:$F$3,0)),$I184/INDEX(電力_高騰率!$B$3:$I$14,MATCH($B$10,電力_高騰率!$B$3:$B$14,0),MATCH($E184,電力_高騰率!$B$4:$F$4,0))+$J184/INDEX(電力_高騰率!$B$3:$I$14,MATCH($B$10,電力_高騰率!$B$3:$B$14,0),MATCH($E184,電力_高騰率!$B$4:$F$4,0)+3)+$K184/INDEX(電力_高騰率!$B$3:$I$14,MATCH($B$10,電力_高騰率!$B$3:$B$14,0),MATCH($E184,電力_高騰率!$B$4:$F$4,0)+3)+$L184/電力_高騰率!$D$23))</f>
        <v/>
      </c>
      <c r="N184" s="24" t="str">
        <f>IF($H184="","",IF($C184="諸油脂",0,$L184/電力_高騰率!$D$23))</f>
        <v/>
      </c>
      <c r="O184" s="24" t="str">
        <f t="shared" si="6"/>
        <v/>
      </c>
      <c r="P184" s="24"/>
    </row>
    <row r="185" spans="1:16" x14ac:dyDescent="0.45">
      <c r="A185" t="str">
        <f>IF(COUNTIF('使用不可　（諸油脂）'!$A:$A,$A184+1)+COUNTIF('コロナ交付金要綱　様式第３号（電力）'!$A:$A,$A184+1)=1,$A184+1,IF(MAX('使用不可　（諸油脂）'!$A:$A,'コロナ交付金要綱　様式第３号（電力）'!$A:$A)&gt;$A184,(INT(A184/100)+1)*100,""))</f>
        <v/>
      </c>
      <c r="B185" t="str">
        <f>IF($C185="","",IF(C185="諸油脂",IF(MOD($A185,100)=0,VLOOKUP($A185,'使用不可　（諸油脂）'!$A:$D,4),$B184),IF(MOD($A185,100)=0,VLOOKUP($A185,'コロナ交付金要綱　様式第３号（電力）'!$A:$D,4),$B184)))</f>
        <v/>
      </c>
      <c r="C185" t="str">
        <f>IF($A185="","",IF(COUNTIF('使用不可　（諸油脂）'!$A:$A,$A185)=1,"諸油脂",IF(COUNTIF('コロナ交付金要綱　様式第３号（電力）'!$A:$A,$A185)=1,"電力","")))</f>
        <v/>
      </c>
      <c r="D185" t="str">
        <f>IF(OR($A185="",IFERROR(MOD($A185,100),"")=0),"",IF($C185="諸油脂",VLOOKUP($A185,'使用不可　（諸油脂）'!$A:$C,3,FALSE),IF($C185="電力",VLOOKUP($A185,'コロナ交付金要綱　様式第３号（電力）'!$A:$C,3,FALSE),"")))</f>
        <v/>
      </c>
      <c r="E185" t="str">
        <f>IF(OR($C185="",IFERROR(MOD($A185,100)=0,TRUE)),"",IF($C185="諸油脂",VLOOKUP($A185,'使用不可　（諸油脂）'!$A:$F,6),VLOOKUP($A185,'コロナ交付金要綱　様式第３号（電力）'!$A:$F,6)))</f>
        <v/>
      </c>
      <c r="F185" t="str">
        <f>IF($D185="","",IF($B$7="既存",IF($C185="諸油脂",VLOOKUP(交付額!$A185,'使用不可　（諸油脂）'!$A:$B,2,FALSE),IF($C185="電力",VLOOKUP(交付額!$A185,'コロナ交付金要綱　様式第３号（電力）'!$A:$B,2,FALSE),"")),0))</f>
        <v/>
      </c>
      <c r="G185" s="59" t="str">
        <f t="shared" si="5"/>
        <v/>
      </c>
      <c r="H185" t="str">
        <f>IF($C185="","",IF(C185="諸油脂",IF(MOD($A185,100)=0,"",VLOOKUP($A185,'使用不可　（諸油脂）'!$A:$H,8)),IF(MOD($A185,100)=0,"",VLOOKUP($A185,'コロナ交付金要綱　様式第３号（電力）'!$A:$I,9))))</f>
        <v/>
      </c>
      <c r="I185" t="str" cm="1">
        <f t="array" ref="I185">IF(OR($C185&lt;&gt;"電力",IFERROR(MOD($A185,100)=0,TRUE)),"",INDEX('コロナ交付金要綱　様式第３号（電力）'!$A:$I,MATCH($A185,'コロナ交付金要綱　様式第３号（電力）'!$A:$A,0)+2,9))</f>
        <v/>
      </c>
      <c r="J185" t="str" cm="1">
        <f t="array" ref="J185">IF(OR($C185&lt;&gt;"電力",IFERROR(MOD($A185,100)=0,TRUE)),"",INDEX('コロナ交付金要綱　様式第３号（電力）'!$A:$I,MATCH($A185,'コロナ交付金要綱　様式第３号（電力）'!$A:$A,0)+3,9))</f>
        <v/>
      </c>
      <c r="K185" t="str" cm="1">
        <f t="array" ref="K185">IF(OR($C185&lt;&gt;"電力",IFERROR(MOD($A185,100)=0,TRUE)),"",INDEX('コロナ交付金要綱　様式第３号（電力）'!$A:$I,MATCH($A185,'コロナ交付金要綱　様式第３号（電力）'!$A:$A,0)+4,9))</f>
        <v/>
      </c>
      <c r="L185" t="str" cm="1">
        <f t="array" ref="L185">IF(OR($C185&lt;&gt;"電力",IFERROR(MOD($A185,100)=0,TRUE)),"",INDEX('コロナ交付金要綱　様式第３号（電力）'!$A:$I,MATCH($A185,'コロナ交付金要綱　様式第３号（電力）'!$A:$A,0)+5,9))</f>
        <v/>
      </c>
      <c r="M185" s="24" t="str" cm="1">
        <f t="array" ref="M185">IF($H185="","",IF($C185="諸油脂",$H185/INDEX(諸油脂_高騰率!$B$2:$F$12,MATCH($C$10,諸油脂_高騰率!$B$2:$B$12,0),MATCH($E185,諸油脂_高騰率!$B$3:$F$3,0)),$I185/INDEX(電力_高騰率!$B$3:$I$14,MATCH($B$10,電力_高騰率!$B$3:$B$14,0),MATCH($E185,電力_高騰率!$B$4:$F$4,0))+$J185/INDEX(電力_高騰率!$B$3:$I$14,MATCH($B$10,電力_高騰率!$B$3:$B$14,0),MATCH($E185,電力_高騰率!$B$4:$F$4,0)+3)+$K185/INDEX(電力_高騰率!$B$3:$I$14,MATCH($B$10,電力_高騰率!$B$3:$B$14,0),MATCH($E185,電力_高騰率!$B$4:$F$4,0)+3)+$L185/電力_高騰率!$D$23))</f>
        <v/>
      </c>
      <c r="N185" s="24" t="str">
        <f>IF($H185="","",IF($C185="諸油脂",0,$L185/電力_高騰率!$D$23))</f>
        <v/>
      </c>
      <c r="O185" s="24" t="str">
        <f t="shared" si="6"/>
        <v/>
      </c>
      <c r="P185" s="24"/>
    </row>
    <row r="186" spans="1:16" x14ac:dyDescent="0.45">
      <c r="A186" t="str">
        <f>IF(COUNTIF('使用不可　（諸油脂）'!$A:$A,$A185+1)+COUNTIF('コロナ交付金要綱　様式第３号（電力）'!$A:$A,$A185+1)=1,$A185+1,IF(MAX('使用不可　（諸油脂）'!$A:$A,'コロナ交付金要綱　様式第３号（電力）'!$A:$A)&gt;$A185,(INT(A185/100)+1)*100,""))</f>
        <v/>
      </c>
      <c r="B186" t="str">
        <f>IF($C186="","",IF(C186="諸油脂",IF(MOD($A186,100)=0,VLOOKUP($A186,'使用不可　（諸油脂）'!$A:$D,4),$B185),IF(MOD($A186,100)=0,VLOOKUP($A186,'コロナ交付金要綱　様式第３号（電力）'!$A:$D,4),$B185)))</f>
        <v/>
      </c>
      <c r="C186" t="str">
        <f>IF($A186="","",IF(COUNTIF('使用不可　（諸油脂）'!$A:$A,$A186)=1,"諸油脂",IF(COUNTIF('コロナ交付金要綱　様式第３号（電力）'!$A:$A,$A186)=1,"電力","")))</f>
        <v/>
      </c>
      <c r="D186" t="str">
        <f>IF(OR($A186="",IFERROR(MOD($A186,100),"")=0),"",IF($C186="諸油脂",VLOOKUP($A186,'使用不可　（諸油脂）'!$A:$C,3,FALSE),IF($C186="電力",VLOOKUP($A186,'コロナ交付金要綱　様式第３号（電力）'!$A:$C,3,FALSE),"")))</f>
        <v/>
      </c>
      <c r="E186" t="str">
        <f>IF(OR($C186="",IFERROR(MOD($A186,100)=0,TRUE)),"",IF($C186="諸油脂",VLOOKUP($A186,'使用不可　（諸油脂）'!$A:$F,6),VLOOKUP($A186,'コロナ交付金要綱　様式第３号（電力）'!$A:$F,6)))</f>
        <v/>
      </c>
      <c r="F186" t="str">
        <f>IF($D186="","",IF($B$7="既存",IF($C186="諸油脂",VLOOKUP(交付額!$A186,'使用不可　（諸油脂）'!$A:$B,2,FALSE),IF($C186="電力",VLOOKUP(交付額!$A186,'コロナ交付金要綱　様式第３号（電力）'!$A:$B,2,FALSE),"")),0))</f>
        <v/>
      </c>
      <c r="G186" s="59" t="str">
        <f t="shared" si="5"/>
        <v/>
      </c>
      <c r="H186" t="str">
        <f>IF($C186="","",IF(C186="諸油脂",IF(MOD($A186,100)=0,"",VLOOKUP($A186,'使用不可　（諸油脂）'!$A:$H,8)),IF(MOD($A186,100)=0,"",VLOOKUP($A186,'コロナ交付金要綱　様式第３号（電力）'!$A:$I,9))))</f>
        <v/>
      </c>
      <c r="I186" t="str" cm="1">
        <f t="array" ref="I186">IF(OR($C186&lt;&gt;"電力",IFERROR(MOD($A186,100)=0,TRUE)),"",INDEX('コロナ交付金要綱　様式第３号（電力）'!$A:$I,MATCH($A186,'コロナ交付金要綱　様式第３号（電力）'!$A:$A,0)+2,9))</f>
        <v/>
      </c>
      <c r="J186" t="str" cm="1">
        <f t="array" ref="J186">IF(OR($C186&lt;&gt;"電力",IFERROR(MOD($A186,100)=0,TRUE)),"",INDEX('コロナ交付金要綱　様式第３号（電力）'!$A:$I,MATCH($A186,'コロナ交付金要綱　様式第３号（電力）'!$A:$A,0)+3,9))</f>
        <v/>
      </c>
      <c r="K186" t="str" cm="1">
        <f t="array" ref="K186">IF(OR($C186&lt;&gt;"電力",IFERROR(MOD($A186,100)=0,TRUE)),"",INDEX('コロナ交付金要綱　様式第３号（電力）'!$A:$I,MATCH($A186,'コロナ交付金要綱　様式第３号（電力）'!$A:$A,0)+4,9))</f>
        <v/>
      </c>
      <c r="L186" t="str" cm="1">
        <f t="array" ref="L186">IF(OR($C186&lt;&gt;"電力",IFERROR(MOD($A186,100)=0,TRUE)),"",INDEX('コロナ交付金要綱　様式第３号（電力）'!$A:$I,MATCH($A186,'コロナ交付金要綱　様式第３号（電力）'!$A:$A,0)+5,9))</f>
        <v/>
      </c>
      <c r="M186" s="24" t="str" cm="1">
        <f t="array" ref="M186">IF($H186="","",IF($C186="諸油脂",$H186/INDEX(諸油脂_高騰率!$B$2:$F$12,MATCH($C$10,諸油脂_高騰率!$B$2:$B$12,0),MATCH($E186,諸油脂_高騰率!$B$3:$F$3,0)),$I186/INDEX(電力_高騰率!$B$3:$I$14,MATCH($B$10,電力_高騰率!$B$3:$B$14,0),MATCH($E186,電力_高騰率!$B$4:$F$4,0))+$J186/INDEX(電力_高騰率!$B$3:$I$14,MATCH($B$10,電力_高騰率!$B$3:$B$14,0),MATCH($E186,電力_高騰率!$B$4:$F$4,0)+3)+$K186/INDEX(電力_高騰率!$B$3:$I$14,MATCH($B$10,電力_高騰率!$B$3:$B$14,0),MATCH($E186,電力_高騰率!$B$4:$F$4,0)+3)+$L186/電力_高騰率!$D$23))</f>
        <v/>
      </c>
      <c r="N186" s="24" t="str">
        <f>IF($H186="","",IF($C186="諸油脂",0,$L186/電力_高騰率!$D$23))</f>
        <v/>
      </c>
      <c r="O186" s="24" t="str">
        <f t="shared" si="6"/>
        <v/>
      </c>
      <c r="P186" s="24"/>
    </row>
    <row r="187" spans="1:16" x14ac:dyDescent="0.45">
      <c r="A187" t="str">
        <f>IF(COUNTIF('使用不可　（諸油脂）'!$A:$A,$A186+1)+COUNTIF('コロナ交付金要綱　様式第３号（電力）'!$A:$A,$A186+1)=1,$A186+1,IF(MAX('使用不可　（諸油脂）'!$A:$A,'コロナ交付金要綱　様式第３号（電力）'!$A:$A)&gt;$A186,(INT(A186/100)+1)*100,""))</f>
        <v/>
      </c>
      <c r="B187" t="str">
        <f>IF($C187="","",IF(C187="諸油脂",IF(MOD($A187,100)=0,VLOOKUP($A187,'使用不可　（諸油脂）'!$A:$D,4),$B186),IF(MOD($A187,100)=0,VLOOKUP($A187,'コロナ交付金要綱　様式第３号（電力）'!$A:$D,4),$B186)))</f>
        <v/>
      </c>
      <c r="C187" t="str">
        <f>IF($A187="","",IF(COUNTIF('使用不可　（諸油脂）'!$A:$A,$A187)=1,"諸油脂",IF(COUNTIF('コロナ交付金要綱　様式第３号（電力）'!$A:$A,$A187)=1,"電力","")))</f>
        <v/>
      </c>
      <c r="D187" t="str">
        <f>IF(OR($A187="",IFERROR(MOD($A187,100),"")=0),"",IF($C187="諸油脂",VLOOKUP($A187,'使用不可　（諸油脂）'!$A:$C,3,FALSE),IF($C187="電力",VLOOKUP($A187,'コロナ交付金要綱　様式第３号（電力）'!$A:$C,3,FALSE),"")))</f>
        <v/>
      </c>
      <c r="E187" t="str">
        <f>IF(OR($C187="",IFERROR(MOD($A187,100)=0,TRUE)),"",IF($C187="諸油脂",VLOOKUP($A187,'使用不可　（諸油脂）'!$A:$F,6),VLOOKUP($A187,'コロナ交付金要綱　様式第３号（電力）'!$A:$F,6)))</f>
        <v/>
      </c>
      <c r="F187" t="str">
        <f>IF($D187="","",IF($B$7="既存",IF($C187="諸油脂",VLOOKUP(交付額!$A187,'使用不可　（諸油脂）'!$A:$B,2,FALSE),IF($C187="電力",VLOOKUP(交付額!$A187,'コロナ交付金要綱　様式第３号（電力）'!$A:$B,2,FALSE),"")),0))</f>
        <v/>
      </c>
      <c r="G187" s="59" t="str">
        <f t="shared" si="5"/>
        <v/>
      </c>
      <c r="H187" t="str">
        <f>IF($C187="","",IF(C187="諸油脂",IF(MOD($A187,100)=0,"",VLOOKUP($A187,'使用不可　（諸油脂）'!$A:$H,8)),IF(MOD($A187,100)=0,"",VLOOKUP($A187,'コロナ交付金要綱　様式第３号（電力）'!$A:$I,9))))</f>
        <v/>
      </c>
      <c r="I187" t="str" cm="1">
        <f t="array" ref="I187">IF(OR($C187&lt;&gt;"電力",IFERROR(MOD($A187,100)=0,TRUE)),"",INDEX('コロナ交付金要綱　様式第３号（電力）'!$A:$I,MATCH($A187,'コロナ交付金要綱　様式第３号（電力）'!$A:$A,0)+2,9))</f>
        <v/>
      </c>
      <c r="J187" t="str" cm="1">
        <f t="array" ref="J187">IF(OR($C187&lt;&gt;"電力",IFERROR(MOD($A187,100)=0,TRUE)),"",INDEX('コロナ交付金要綱　様式第３号（電力）'!$A:$I,MATCH($A187,'コロナ交付金要綱　様式第３号（電力）'!$A:$A,0)+3,9))</f>
        <v/>
      </c>
      <c r="K187" t="str" cm="1">
        <f t="array" ref="K187">IF(OR($C187&lt;&gt;"電力",IFERROR(MOD($A187,100)=0,TRUE)),"",INDEX('コロナ交付金要綱　様式第３号（電力）'!$A:$I,MATCH($A187,'コロナ交付金要綱　様式第３号（電力）'!$A:$A,0)+4,9))</f>
        <v/>
      </c>
      <c r="L187" t="str" cm="1">
        <f t="array" ref="L187">IF(OR($C187&lt;&gt;"電力",IFERROR(MOD($A187,100)=0,TRUE)),"",INDEX('コロナ交付金要綱　様式第３号（電力）'!$A:$I,MATCH($A187,'コロナ交付金要綱　様式第３号（電力）'!$A:$A,0)+5,9))</f>
        <v/>
      </c>
      <c r="M187" s="24" t="str" cm="1">
        <f t="array" ref="M187">IF($H187="","",IF($C187="諸油脂",$H187/INDEX(諸油脂_高騰率!$B$2:$F$12,MATCH($C$10,諸油脂_高騰率!$B$2:$B$12,0),MATCH($E187,諸油脂_高騰率!$B$3:$F$3,0)),$I187/INDEX(電力_高騰率!$B$3:$I$14,MATCH($B$10,電力_高騰率!$B$3:$B$14,0),MATCH($E187,電力_高騰率!$B$4:$F$4,0))+$J187/INDEX(電力_高騰率!$B$3:$I$14,MATCH($B$10,電力_高騰率!$B$3:$B$14,0),MATCH($E187,電力_高騰率!$B$4:$F$4,0)+3)+$K187/INDEX(電力_高騰率!$B$3:$I$14,MATCH($B$10,電力_高騰率!$B$3:$B$14,0),MATCH($E187,電力_高騰率!$B$4:$F$4,0)+3)+$L187/電力_高騰率!$D$23))</f>
        <v/>
      </c>
      <c r="N187" s="24" t="str">
        <f>IF($H187="","",IF($C187="諸油脂",0,$L187/電力_高騰率!$D$23))</f>
        <v/>
      </c>
      <c r="O187" s="24" t="str">
        <f t="shared" si="6"/>
        <v/>
      </c>
      <c r="P187" s="24"/>
    </row>
    <row r="188" spans="1:16" x14ac:dyDescent="0.45">
      <c r="A188" t="str">
        <f>IF(COUNTIF('使用不可　（諸油脂）'!$A:$A,$A187+1)+COUNTIF('コロナ交付金要綱　様式第３号（電力）'!$A:$A,$A187+1)=1,$A187+1,IF(MAX('使用不可　（諸油脂）'!$A:$A,'コロナ交付金要綱　様式第３号（電力）'!$A:$A)&gt;$A187,(INT(A187/100)+1)*100,""))</f>
        <v/>
      </c>
      <c r="B188" t="str">
        <f>IF($C188="","",IF(C188="諸油脂",IF(MOD($A188,100)=0,VLOOKUP($A188,'使用不可　（諸油脂）'!$A:$D,4),$B187),IF(MOD($A188,100)=0,VLOOKUP($A188,'コロナ交付金要綱　様式第３号（電力）'!$A:$D,4),$B187)))</f>
        <v/>
      </c>
      <c r="C188" t="str">
        <f>IF($A188="","",IF(COUNTIF('使用不可　（諸油脂）'!$A:$A,$A188)=1,"諸油脂",IF(COUNTIF('コロナ交付金要綱　様式第３号（電力）'!$A:$A,$A188)=1,"電力","")))</f>
        <v/>
      </c>
      <c r="D188" t="str">
        <f>IF(OR($A188="",IFERROR(MOD($A188,100),"")=0),"",IF($C188="諸油脂",VLOOKUP($A188,'使用不可　（諸油脂）'!$A:$C,3,FALSE),IF($C188="電力",VLOOKUP($A188,'コロナ交付金要綱　様式第３号（電力）'!$A:$C,3,FALSE),"")))</f>
        <v/>
      </c>
      <c r="E188" t="str">
        <f>IF(OR($C188="",IFERROR(MOD($A188,100)=0,TRUE)),"",IF($C188="諸油脂",VLOOKUP($A188,'使用不可　（諸油脂）'!$A:$F,6),VLOOKUP($A188,'コロナ交付金要綱　様式第３号（電力）'!$A:$F,6)))</f>
        <v/>
      </c>
      <c r="F188" t="str">
        <f>IF($D188="","",IF($B$7="既存",IF($C188="諸油脂",VLOOKUP(交付額!$A188,'使用不可　（諸油脂）'!$A:$B,2,FALSE),IF($C188="電力",VLOOKUP(交付額!$A188,'コロナ交付金要綱　様式第３号（電力）'!$A:$B,2,FALSE),"")),0))</f>
        <v/>
      </c>
      <c r="G188" s="59" t="str">
        <f t="shared" si="5"/>
        <v/>
      </c>
      <c r="H188" t="str">
        <f>IF($C188="","",IF(C188="諸油脂",IF(MOD($A188,100)=0,"",VLOOKUP($A188,'使用不可　（諸油脂）'!$A:$H,8)),IF(MOD($A188,100)=0,"",VLOOKUP($A188,'コロナ交付金要綱　様式第３号（電力）'!$A:$I,9))))</f>
        <v/>
      </c>
      <c r="I188" t="str" cm="1">
        <f t="array" ref="I188">IF(OR($C188&lt;&gt;"電力",IFERROR(MOD($A188,100)=0,TRUE)),"",INDEX('コロナ交付金要綱　様式第３号（電力）'!$A:$I,MATCH($A188,'コロナ交付金要綱　様式第３号（電力）'!$A:$A,0)+2,9))</f>
        <v/>
      </c>
      <c r="J188" t="str" cm="1">
        <f t="array" ref="J188">IF(OR($C188&lt;&gt;"電力",IFERROR(MOD($A188,100)=0,TRUE)),"",INDEX('コロナ交付金要綱　様式第３号（電力）'!$A:$I,MATCH($A188,'コロナ交付金要綱　様式第３号（電力）'!$A:$A,0)+3,9))</f>
        <v/>
      </c>
      <c r="K188" t="str" cm="1">
        <f t="array" ref="K188">IF(OR($C188&lt;&gt;"電力",IFERROR(MOD($A188,100)=0,TRUE)),"",INDEX('コロナ交付金要綱　様式第３号（電力）'!$A:$I,MATCH($A188,'コロナ交付金要綱　様式第３号（電力）'!$A:$A,0)+4,9))</f>
        <v/>
      </c>
      <c r="L188" t="str" cm="1">
        <f t="array" ref="L188">IF(OR($C188&lt;&gt;"電力",IFERROR(MOD($A188,100)=0,TRUE)),"",INDEX('コロナ交付金要綱　様式第３号（電力）'!$A:$I,MATCH($A188,'コロナ交付金要綱　様式第３号（電力）'!$A:$A,0)+5,9))</f>
        <v/>
      </c>
      <c r="M188" s="24" t="str" cm="1">
        <f t="array" ref="M188">IF($H188="","",IF($C188="諸油脂",$H188/INDEX(諸油脂_高騰率!$B$2:$F$12,MATCH($C$10,諸油脂_高騰率!$B$2:$B$12,0),MATCH($E188,諸油脂_高騰率!$B$3:$F$3,0)),$I188/INDEX(電力_高騰率!$B$3:$I$14,MATCH($B$10,電力_高騰率!$B$3:$B$14,0),MATCH($E188,電力_高騰率!$B$4:$F$4,0))+$J188/INDEX(電力_高騰率!$B$3:$I$14,MATCH($B$10,電力_高騰率!$B$3:$B$14,0),MATCH($E188,電力_高騰率!$B$4:$F$4,0)+3)+$K188/INDEX(電力_高騰率!$B$3:$I$14,MATCH($B$10,電力_高騰率!$B$3:$B$14,0),MATCH($E188,電力_高騰率!$B$4:$F$4,0)+3)+$L188/電力_高騰率!$D$23))</f>
        <v/>
      </c>
      <c r="N188" s="24" t="str">
        <f>IF($H188="","",IF($C188="諸油脂",0,$L188/電力_高騰率!$D$23))</f>
        <v/>
      </c>
      <c r="O188" s="24" t="str">
        <f t="shared" si="6"/>
        <v/>
      </c>
      <c r="P188" s="24"/>
    </row>
    <row r="189" spans="1:16" x14ac:dyDescent="0.45">
      <c r="A189" t="str">
        <f>IF(COUNTIF('使用不可　（諸油脂）'!$A:$A,$A188+1)+COUNTIF('コロナ交付金要綱　様式第３号（電力）'!$A:$A,$A188+1)=1,$A188+1,IF(MAX('使用不可　（諸油脂）'!$A:$A,'コロナ交付金要綱　様式第３号（電力）'!$A:$A)&gt;$A188,(INT(A188/100)+1)*100,""))</f>
        <v/>
      </c>
      <c r="B189" t="str">
        <f>IF($C189="","",IF(C189="諸油脂",IF(MOD($A189,100)=0,VLOOKUP($A189,'使用不可　（諸油脂）'!$A:$D,4),$B188),IF(MOD($A189,100)=0,VLOOKUP($A189,'コロナ交付金要綱　様式第３号（電力）'!$A:$D,4),$B188)))</f>
        <v/>
      </c>
      <c r="C189" t="str">
        <f>IF($A189="","",IF(COUNTIF('使用不可　（諸油脂）'!$A:$A,$A189)=1,"諸油脂",IF(COUNTIF('コロナ交付金要綱　様式第３号（電力）'!$A:$A,$A189)=1,"電力","")))</f>
        <v/>
      </c>
      <c r="D189" t="str">
        <f>IF(OR($A189="",IFERROR(MOD($A189,100),"")=0),"",IF($C189="諸油脂",VLOOKUP($A189,'使用不可　（諸油脂）'!$A:$C,3,FALSE),IF($C189="電力",VLOOKUP($A189,'コロナ交付金要綱　様式第３号（電力）'!$A:$C,3,FALSE),"")))</f>
        <v/>
      </c>
      <c r="E189" t="str">
        <f>IF(OR($C189="",IFERROR(MOD($A189,100)=0,TRUE)),"",IF($C189="諸油脂",VLOOKUP($A189,'使用不可　（諸油脂）'!$A:$F,6),VLOOKUP($A189,'コロナ交付金要綱　様式第３号（電力）'!$A:$F,6)))</f>
        <v/>
      </c>
      <c r="F189" t="str">
        <f>IF($D189="","",IF($B$7="既存",IF($C189="諸油脂",VLOOKUP(交付額!$A189,'使用不可　（諸油脂）'!$A:$B,2,FALSE),IF($C189="電力",VLOOKUP(交付額!$A189,'コロナ交付金要綱　様式第３号（電力）'!$A:$B,2,FALSE),"")),0))</f>
        <v/>
      </c>
      <c r="G189" s="59" t="str">
        <f t="shared" si="5"/>
        <v/>
      </c>
      <c r="H189" t="str">
        <f>IF($C189="","",IF(C189="諸油脂",IF(MOD($A189,100)=0,"",VLOOKUP($A189,'使用不可　（諸油脂）'!$A:$H,8)),IF(MOD($A189,100)=0,"",VLOOKUP($A189,'コロナ交付金要綱　様式第３号（電力）'!$A:$I,9))))</f>
        <v/>
      </c>
      <c r="I189" t="str" cm="1">
        <f t="array" ref="I189">IF(OR($C189&lt;&gt;"電力",IFERROR(MOD($A189,100)=0,TRUE)),"",INDEX('コロナ交付金要綱　様式第３号（電力）'!$A:$I,MATCH($A189,'コロナ交付金要綱　様式第３号（電力）'!$A:$A,0)+2,9))</f>
        <v/>
      </c>
      <c r="J189" t="str" cm="1">
        <f t="array" ref="J189">IF(OR($C189&lt;&gt;"電力",IFERROR(MOD($A189,100)=0,TRUE)),"",INDEX('コロナ交付金要綱　様式第３号（電力）'!$A:$I,MATCH($A189,'コロナ交付金要綱　様式第３号（電力）'!$A:$A,0)+3,9))</f>
        <v/>
      </c>
      <c r="K189" t="str" cm="1">
        <f t="array" ref="K189">IF(OR($C189&lt;&gt;"電力",IFERROR(MOD($A189,100)=0,TRUE)),"",INDEX('コロナ交付金要綱　様式第３号（電力）'!$A:$I,MATCH($A189,'コロナ交付金要綱　様式第３号（電力）'!$A:$A,0)+4,9))</f>
        <v/>
      </c>
      <c r="L189" t="str" cm="1">
        <f t="array" ref="L189">IF(OR($C189&lt;&gt;"電力",IFERROR(MOD($A189,100)=0,TRUE)),"",INDEX('コロナ交付金要綱　様式第３号（電力）'!$A:$I,MATCH($A189,'コロナ交付金要綱　様式第３号（電力）'!$A:$A,0)+5,9))</f>
        <v/>
      </c>
      <c r="M189" s="24" t="str" cm="1">
        <f t="array" ref="M189">IF($H189="","",IF($C189="諸油脂",$H189/INDEX(諸油脂_高騰率!$B$2:$F$12,MATCH($C$10,諸油脂_高騰率!$B$2:$B$12,0),MATCH($E189,諸油脂_高騰率!$B$3:$F$3,0)),$I189/INDEX(電力_高騰率!$B$3:$I$14,MATCH($B$10,電力_高騰率!$B$3:$B$14,0),MATCH($E189,電力_高騰率!$B$4:$F$4,0))+$J189/INDEX(電力_高騰率!$B$3:$I$14,MATCH($B$10,電力_高騰率!$B$3:$B$14,0),MATCH($E189,電力_高騰率!$B$4:$F$4,0)+3)+$K189/INDEX(電力_高騰率!$B$3:$I$14,MATCH($B$10,電力_高騰率!$B$3:$B$14,0),MATCH($E189,電力_高騰率!$B$4:$F$4,0)+3)+$L189/電力_高騰率!$D$23))</f>
        <v/>
      </c>
      <c r="N189" s="24" t="str">
        <f>IF($H189="","",IF($C189="諸油脂",0,$L189/電力_高騰率!$D$23))</f>
        <v/>
      </c>
      <c r="O189" s="24" t="str">
        <f t="shared" si="6"/>
        <v/>
      </c>
      <c r="P189" s="24"/>
    </row>
    <row r="190" spans="1:16" x14ac:dyDescent="0.45">
      <c r="A190" t="str">
        <f>IF(COUNTIF('使用不可　（諸油脂）'!$A:$A,$A189+1)+COUNTIF('コロナ交付金要綱　様式第３号（電力）'!$A:$A,$A189+1)=1,$A189+1,IF(MAX('使用不可　（諸油脂）'!$A:$A,'コロナ交付金要綱　様式第３号（電力）'!$A:$A)&gt;$A189,(INT(A189/100)+1)*100,""))</f>
        <v/>
      </c>
      <c r="B190" t="str">
        <f>IF($C190="","",IF(C190="諸油脂",IF(MOD($A190,100)=0,VLOOKUP($A190,'使用不可　（諸油脂）'!$A:$D,4),$B189),IF(MOD($A190,100)=0,VLOOKUP($A190,'コロナ交付金要綱　様式第３号（電力）'!$A:$D,4),$B189)))</f>
        <v/>
      </c>
      <c r="C190" t="str">
        <f>IF($A190="","",IF(COUNTIF('使用不可　（諸油脂）'!$A:$A,$A190)=1,"諸油脂",IF(COUNTIF('コロナ交付金要綱　様式第３号（電力）'!$A:$A,$A190)=1,"電力","")))</f>
        <v/>
      </c>
      <c r="D190" t="str">
        <f>IF(OR($A190="",IFERROR(MOD($A190,100),"")=0),"",IF($C190="諸油脂",VLOOKUP($A190,'使用不可　（諸油脂）'!$A:$C,3,FALSE),IF($C190="電力",VLOOKUP($A190,'コロナ交付金要綱　様式第３号（電力）'!$A:$C,3,FALSE),"")))</f>
        <v/>
      </c>
      <c r="E190" t="str">
        <f>IF(OR($C190="",IFERROR(MOD($A190,100)=0,TRUE)),"",IF($C190="諸油脂",VLOOKUP($A190,'使用不可　（諸油脂）'!$A:$F,6),VLOOKUP($A190,'コロナ交付金要綱　様式第３号（電力）'!$A:$F,6)))</f>
        <v/>
      </c>
      <c r="F190" t="str">
        <f>IF($D190="","",IF($B$7="既存",IF($C190="諸油脂",VLOOKUP(交付額!$A190,'使用不可　（諸油脂）'!$A:$B,2,FALSE),IF($C190="電力",VLOOKUP(交付額!$A190,'コロナ交付金要綱　様式第３号（電力）'!$A:$B,2,FALSE),"")),0))</f>
        <v/>
      </c>
      <c r="G190" s="59" t="str">
        <f t="shared" si="5"/>
        <v/>
      </c>
      <c r="H190" t="str">
        <f>IF($C190="","",IF(C190="諸油脂",IF(MOD($A190,100)=0,"",VLOOKUP($A190,'使用不可　（諸油脂）'!$A:$H,8)),IF(MOD($A190,100)=0,"",VLOOKUP($A190,'コロナ交付金要綱　様式第３号（電力）'!$A:$I,9))))</f>
        <v/>
      </c>
      <c r="I190" t="str" cm="1">
        <f t="array" ref="I190">IF(OR($C190&lt;&gt;"電力",IFERROR(MOD($A190,100)=0,TRUE)),"",INDEX('コロナ交付金要綱　様式第３号（電力）'!$A:$I,MATCH($A190,'コロナ交付金要綱　様式第３号（電力）'!$A:$A,0)+2,9))</f>
        <v/>
      </c>
      <c r="J190" t="str" cm="1">
        <f t="array" ref="J190">IF(OR($C190&lt;&gt;"電力",IFERROR(MOD($A190,100)=0,TRUE)),"",INDEX('コロナ交付金要綱　様式第３号（電力）'!$A:$I,MATCH($A190,'コロナ交付金要綱　様式第３号（電力）'!$A:$A,0)+3,9))</f>
        <v/>
      </c>
      <c r="K190" t="str" cm="1">
        <f t="array" ref="K190">IF(OR($C190&lt;&gt;"電力",IFERROR(MOD($A190,100)=0,TRUE)),"",INDEX('コロナ交付金要綱　様式第３号（電力）'!$A:$I,MATCH($A190,'コロナ交付金要綱　様式第３号（電力）'!$A:$A,0)+4,9))</f>
        <v/>
      </c>
      <c r="L190" t="str" cm="1">
        <f t="array" ref="L190">IF(OR($C190&lt;&gt;"電力",IFERROR(MOD($A190,100)=0,TRUE)),"",INDEX('コロナ交付金要綱　様式第３号（電力）'!$A:$I,MATCH($A190,'コロナ交付金要綱　様式第３号（電力）'!$A:$A,0)+5,9))</f>
        <v/>
      </c>
      <c r="M190" s="24" t="str" cm="1">
        <f t="array" ref="M190">IF($H190="","",IF($C190="諸油脂",$H190/INDEX(諸油脂_高騰率!$B$2:$F$12,MATCH($C$10,諸油脂_高騰率!$B$2:$B$12,0),MATCH($E190,諸油脂_高騰率!$B$3:$F$3,0)),$I190/INDEX(電力_高騰率!$B$3:$I$14,MATCH($B$10,電力_高騰率!$B$3:$B$14,0),MATCH($E190,電力_高騰率!$B$4:$F$4,0))+$J190/INDEX(電力_高騰率!$B$3:$I$14,MATCH($B$10,電力_高騰率!$B$3:$B$14,0),MATCH($E190,電力_高騰率!$B$4:$F$4,0)+3)+$K190/INDEX(電力_高騰率!$B$3:$I$14,MATCH($B$10,電力_高騰率!$B$3:$B$14,0),MATCH($E190,電力_高騰率!$B$4:$F$4,0)+3)+$L190/電力_高騰率!$D$23))</f>
        <v/>
      </c>
      <c r="N190" s="24" t="str">
        <f>IF($H190="","",IF($C190="諸油脂",0,$L190/電力_高騰率!$D$23))</f>
        <v/>
      </c>
      <c r="O190" s="24" t="str">
        <f t="shared" si="6"/>
        <v/>
      </c>
      <c r="P190" s="24"/>
    </row>
    <row r="191" spans="1:16" x14ac:dyDescent="0.45">
      <c r="A191" t="str">
        <f>IF(COUNTIF('使用不可　（諸油脂）'!$A:$A,$A190+1)+COUNTIF('コロナ交付金要綱　様式第３号（電力）'!$A:$A,$A190+1)=1,$A190+1,IF(MAX('使用不可　（諸油脂）'!$A:$A,'コロナ交付金要綱　様式第３号（電力）'!$A:$A)&gt;$A190,(INT(A190/100)+1)*100,""))</f>
        <v/>
      </c>
      <c r="B191" t="str">
        <f>IF($C191="","",IF(C191="諸油脂",IF(MOD($A191,100)=0,VLOOKUP($A191,'使用不可　（諸油脂）'!$A:$D,4),$B190),IF(MOD($A191,100)=0,VLOOKUP($A191,'コロナ交付金要綱　様式第３号（電力）'!$A:$D,4),$B190)))</f>
        <v/>
      </c>
      <c r="C191" t="str">
        <f>IF($A191="","",IF(COUNTIF('使用不可　（諸油脂）'!$A:$A,$A191)=1,"諸油脂",IF(COUNTIF('コロナ交付金要綱　様式第３号（電力）'!$A:$A,$A191)=1,"電力","")))</f>
        <v/>
      </c>
      <c r="D191" t="str">
        <f>IF(OR($A191="",IFERROR(MOD($A191,100),"")=0),"",IF($C191="諸油脂",VLOOKUP($A191,'使用不可　（諸油脂）'!$A:$C,3,FALSE),IF($C191="電力",VLOOKUP($A191,'コロナ交付金要綱　様式第３号（電力）'!$A:$C,3,FALSE),"")))</f>
        <v/>
      </c>
      <c r="E191" t="str">
        <f>IF(OR($C191="",IFERROR(MOD($A191,100)=0,TRUE)),"",IF($C191="諸油脂",VLOOKUP($A191,'使用不可　（諸油脂）'!$A:$F,6),VLOOKUP($A191,'コロナ交付金要綱　様式第３号（電力）'!$A:$F,6)))</f>
        <v/>
      </c>
      <c r="F191" t="str">
        <f>IF($D191="","",IF($B$7="既存",IF($C191="諸油脂",VLOOKUP(交付額!$A191,'使用不可　（諸油脂）'!$A:$B,2,FALSE),IF($C191="電力",VLOOKUP(交付額!$A191,'コロナ交付金要綱　様式第３号（電力）'!$A:$B,2,FALSE),"")),0))</f>
        <v/>
      </c>
      <c r="G191" s="59" t="str">
        <f t="shared" si="5"/>
        <v/>
      </c>
      <c r="H191" t="str">
        <f>IF($C191="","",IF(C191="諸油脂",IF(MOD($A191,100)=0,"",VLOOKUP($A191,'使用不可　（諸油脂）'!$A:$H,8)),IF(MOD($A191,100)=0,"",VLOOKUP($A191,'コロナ交付金要綱　様式第３号（電力）'!$A:$I,9))))</f>
        <v/>
      </c>
      <c r="I191" t="str" cm="1">
        <f t="array" ref="I191">IF(OR($C191&lt;&gt;"電力",IFERROR(MOD($A191,100)=0,TRUE)),"",INDEX('コロナ交付金要綱　様式第３号（電力）'!$A:$I,MATCH($A191,'コロナ交付金要綱　様式第３号（電力）'!$A:$A,0)+2,9))</f>
        <v/>
      </c>
      <c r="J191" t="str" cm="1">
        <f t="array" ref="J191">IF(OR($C191&lt;&gt;"電力",IFERROR(MOD($A191,100)=0,TRUE)),"",INDEX('コロナ交付金要綱　様式第３号（電力）'!$A:$I,MATCH($A191,'コロナ交付金要綱　様式第３号（電力）'!$A:$A,0)+3,9))</f>
        <v/>
      </c>
      <c r="K191" t="str" cm="1">
        <f t="array" ref="K191">IF(OR($C191&lt;&gt;"電力",IFERROR(MOD($A191,100)=0,TRUE)),"",INDEX('コロナ交付金要綱　様式第３号（電力）'!$A:$I,MATCH($A191,'コロナ交付金要綱　様式第３号（電力）'!$A:$A,0)+4,9))</f>
        <v/>
      </c>
      <c r="L191" t="str" cm="1">
        <f t="array" ref="L191">IF(OR($C191&lt;&gt;"電力",IFERROR(MOD($A191,100)=0,TRUE)),"",INDEX('コロナ交付金要綱　様式第３号（電力）'!$A:$I,MATCH($A191,'コロナ交付金要綱　様式第３号（電力）'!$A:$A,0)+5,9))</f>
        <v/>
      </c>
      <c r="M191" s="24" t="str" cm="1">
        <f t="array" ref="M191">IF($H191="","",IF($C191="諸油脂",$H191/INDEX(諸油脂_高騰率!$B$2:$F$12,MATCH($C$10,諸油脂_高騰率!$B$2:$B$12,0),MATCH($E191,諸油脂_高騰率!$B$3:$F$3,0)),$I191/INDEX(電力_高騰率!$B$3:$I$14,MATCH($B$10,電力_高騰率!$B$3:$B$14,0),MATCH($E191,電力_高騰率!$B$4:$F$4,0))+$J191/INDEX(電力_高騰率!$B$3:$I$14,MATCH($B$10,電力_高騰率!$B$3:$B$14,0),MATCH($E191,電力_高騰率!$B$4:$F$4,0)+3)+$K191/INDEX(電力_高騰率!$B$3:$I$14,MATCH($B$10,電力_高騰率!$B$3:$B$14,0),MATCH($E191,電力_高騰率!$B$4:$F$4,0)+3)+$L191/電力_高騰率!$D$23))</f>
        <v/>
      </c>
      <c r="N191" s="24" t="str">
        <f>IF($H191="","",IF($C191="諸油脂",0,$L191/電力_高騰率!$D$23))</f>
        <v/>
      </c>
      <c r="O191" s="24" t="str">
        <f t="shared" si="6"/>
        <v/>
      </c>
      <c r="P191" s="24"/>
    </row>
    <row r="192" spans="1:16" x14ac:dyDescent="0.45">
      <c r="A192" t="str">
        <f>IF(COUNTIF('使用不可　（諸油脂）'!$A:$A,$A191+1)+COUNTIF('コロナ交付金要綱　様式第３号（電力）'!$A:$A,$A191+1)=1,$A191+1,IF(MAX('使用不可　（諸油脂）'!$A:$A,'コロナ交付金要綱　様式第３号（電力）'!$A:$A)&gt;$A191,(INT(A191/100)+1)*100,""))</f>
        <v/>
      </c>
      <c r="B192" t="str">
        <f>IF($C192="","",IF(C192="諸油脂",IF(MOD($A192,100)=0,VLOOKUP($A192,'使用不可　（諸油脂）'!$A:$D,4),$B191),IF(MOD($A192,100)=0,VLOOKUP($A192,'コロナ交付金要綱　様式第３号（電力）'!$A:$D,4),$B191)))</f>
        <v/>
      </c>
      <c r="C192" t="str">
        <f>IF($A192="","",IF(COUNTIF('使用不可　（諸油脂）'!$A:$A,$A192)=1,"諸油脂",IF(COUNTIF('コロナ交付金要綱　様式第３号（電力）'!$A:$A,$A192)=1,"電力","")))</f>
        <v/>
      </c>
      <c r="D192" t="str">
        <f>IF(OR($A192="",IFERROR(MOD($A192,100),"")=0),"",IF($C192="諸油脂",VLOOKUP($A192,'使用不可　（諸油脂）'!$A:$C,3,FALSE),IF($C192="電力",VLOOKUP($A192,'コロナ交付金要綱　様式第３号（電力）'!$A:$C,3,FALSE),"")))</f>
        <v/>
      </c>
      <c r="E192" t="str">
        <f>IF(OR($C192="",IFERROR(MOD($A192,100)=0,TRUE)),"",IF($C192="諸油脂",VLOOKUP($A192,'使用不可　（諸油脂）'!$A:$F,6),VLOOKUP($A192,'コロナ交付金要綱　様式第３号（電力）'!$A:$F,6)))</f>
        <v/>
      </c>
      <c r="F192" t="str">
        <f>IF($D192="","",IF($B$7="既存",IF($C192="諸油脂",VLOOKUP(交付額!$A192,'使用不可　（諸油脂）'!$A:$B,2,FALSE),IF($C192="電力",VLOOKUP(交付額!$A192,'コロナ交付金要綱　様式第３号（電力）'!$A:$B,2,FALSE),"")),0))</f>
        <v/>
      </c>
      <c r="G192" s="59" t="str">
        <f t="shared" si="5"/>
        <v/>
      </c>
      <c r="H192" t="str">
        <f>IF($C192="","",IF(C192="諸油脂",IF(MOD($A192,100)=0,"",VLOOKUP($A192,'使用不可　（諸油脂）'!$A:$H,8)),IF(MOD($A192,100)=0,"",VLOOKUP($A192,'コロナ交付金要綱　様式第３号（電力）'!$A:$I,9))))</f>
        <v/>
      </c>
      <c r="I192" t="str" cm="1">
        <f t="array" ref="I192">IF(OR($C192&lt;&gt;"電力",IFERROR(MOD($A192,100)=0,TRUE)),"",INDEX('コロナ交付金要綱　様式第３号（電力）'!$A:$I,MATCH($A192,'コロナ交付金要綱　様式第３号（電力）'!$A:$A,0)+2,9))</f>
        <v/>
      </c>
      <c r="J192" t="str" cm="1">
        <f t="array" ref="J192">IF(OR($C192&lt;&gt;"電力",IFERROR(MOD($A192,100)=0,TRUE)),"",INDEX('コロナ交付金要綱　様式第３号（電力）'!$A:$I,MATCH($A192,'コロナ交付金要綱　様式第３号（電力）'!$A:$A,0)+3,9))</f>
        <v/>
      </c>
      <c r="K192" t="str" cm="1">
        <f t="array" ref="K192">IF(OR($C192&lt;&gt;"電力",IFERROR(MOD($A192,100)=0,TRUE)),"",INDEX('コロナ交付金要綱　様式第３号（電力）'!$A:$I,MATCH($A192,'コロナ交付金要綱　様式第３号（電力）'!$A:$A,0)+4,9))</f>
        <v/>
      </c>
      <c r="L192" t="str" cm="1">
        <f t="array" ref="L192">IF(OR($C192&lt;&gt;"電力",IFERROR(MOD($A192,100)=0,TRUE)),"",INDEX('コロナ交付金要綱　様式第３号（電力）'!$A:$I,MATCH($A192,'コロナ交付金要綱　様式第３号（電力）'!$A:$A,0)+5,9))</f>
        <v/>
      </c>
      <c r="M192" s="24" t="str" cm="1">
        <f t="array" ref="M192">IF($H192="","",IF($C192="諸油脂",$H192/INDEX(諸油脂_高騰率!$B$2:$F$12,MATCH($C$10,諸油脂_高騰率!$B$2:$B$12,0),MATCH($E192,諸油脂_高騰率!$B$3:$F$3,0)),$I192/INDEX(電力_高騰率!$B$3:$I$14,MATCH($B$10,電力_高騰率!$B$3:$B$14,0),MATCH($E192,電力_高騰率!$B$4:$F$4,0))+$J192/INDEX(電力_高騰率!$B$3:$I$14,MATCH($B$10,電力_高騰率!$B$3:$B$14,0),MATCH($E192,電力_高騰率!$B$4:$F$4,0)+3)+$K192/INDEX(電力_高騰率!$B$3:$I$14,MATCH($B$10,電力_高騰率!$B$3:$B$14,0),MATCH($E192,電力_高騰率!$B$4:$F$4,0)+3)+$L192/電力_高騰率!$D$23))</f>
        <v/>
      </c>
      <c r="N192" s="24" t="str">
        <f>IF($H192="","",IF($C192="諸油脂",0,$L192/電力_高騰率!$D$23))</f>
        <v/>
      </c>
      <c r="O192" s="24" t="str">
        <f t="shared" si="6"/>
        <v/>
      </c>
      <c r="P192" s="24"/>
    </row>
    <row r="193" spans="1:16" x14ac:dyDescent="0.45">
      <c r="A193" t="str">
        <f>IF(COUNTIF('使用不可　（諸油脂）'!$A:$A,$A192+1)+COUNTIF('コロナ交付金要綱　様式第３号（電力）'!$A:$A,$A192+1)=1,$A192+1,IF(MAX('使用不可　（諸油脂）'!$A:$A,'コロナ交付金要綱　様式第３号（電力）'!$A:$A)&gt;$A192,(INT(A192/100)+1)*100,""))</f>
        <v/>
      </c>
      <c r="B193" t="str">
        <f>IF($C193="","",IF(C193="諸油脂",IF(MOD($A193,100)=0,VLOOKUP($A193,'使用不可　（諸油脂）'!$A:$D,4),$B192),IF(MOD($A193,100)=0,VLOOKUP($A193,'コロナ交付金要綱　様式第３号（電力）'!$A:$D,4),$B192)))</f>
        <v/>
      </c>
      <c r="C193" t="str">
        <f>IF($A193="","",IF(COUNTIF('使用不可　（諸油脂）'!$A:$A,$A193)=1,"諸油脂",IF(COUNTIF('コロナ交付金要綱　様式第３号（電力）'!$A:$A,$A193)=1,"電力","")))</f>
        <v/>
      </c>
      <c r="D193" t="str">
        <f>IF(OR($A193="",IFERROR(MOD($A193,100),"")=0),"",IF($C193="諸油脂",VLOOKUP($A193,'使用不可　（諸油脂）'!$A:$C,3,FALSE),IF($C193="電力",VLOOKUP($A193,'コロナ交付金要綱　様式第３号（電力）'!$A:$C,3,FALSE),"")))</f>
        <v/>
      </c>
      <c r="E193" t="str">
        <f>IF(OR($C193="",IFERROR(MOD($A193,100)=0,TRUE)),"",IF($C193="諸油脂",VLOOKUP($A193,'使用不可　（諸油脂）'!$A:$F,6),VLOOKUP($A193,'コロナ交付金要綱　様式第３号（電力）'!$A:$F,6)))</f>
        <v/>
      </c>
      <c r="F193" t="str">
        <f>IF($D193="","",IF($B$7="既存",IF($C193="諸油脂",VLOOKUP(交付額!$A193,'使用不可　（諸油脂）'!$A:$B,2,FALSE),IF($C193="電力",VLOOKUP(交付額!$A193,'コロナ交付金要綱　様式第３号（電力）'!$A:$B,2,FALSE),"")),0))</f>
        <v/>
      </c>
      <c r="G193" s="59" t="str">
        <f t="shared" si="5"/>
        <v/>
      </c>
      <c r="H193" t="str">
        <f>IF($C193="","",IF(C193="諸油脂",IF(MOD($A193,100)=0,"",VLOOKUP($A193,'使用不可　（諸油脂）'!$A:$H,8)),IF(MOD($A193,100)=0,"",VLOOKUP($A193,'コロナ交付金要綱　様式第３号（電力）'!$A:$I,9))))</f>
        <v/>
      </c>
      <c r="I193" t="str" cm="1">
        <f t="array" ref="I193">IF(OR($C193&lt;&gt;"電力",IFERROR(MOD($A193,100)=0,TRUE)),"",INDEX('コロナ交付金要綱　様式第３号（電力）'!$A:$I,MATCH($A193,'コロナ交付金要綱　様式第３号（電力）'!$A:$A,0)+2,9))</f>
        <v/>
      </c>
      <c r="J193" t="str" cm="1">
        <f t="array" ref="J193">IF(OR($C193&lt;&gt;"電力",IFERROR(MOD($A193,100)=0,TRUE)),"",INDEX('コロナ交付金要綱　様式第３号（電力）'!$A:$I,MATCH($A193,'コロナ交付金要綱　様式第３号（電力）'!$A:$A,0)+3,9))</f>
        <v/>
      </c>
      <c r="K193" t="str" cm="1">
        <f t="array" ref="K193">IF(OR($C193&lt;&gt;"電力",IFERROR(MOD($A193,100)=0,TRUE)),"",INDEX('コロナ交付金要綱　様式第３号（電力）'!$A:$I,MATCH($A193,'コロナ交付金要綱　様式第３号（電力）'!$A:$A,0)+4,9))</f>
        <v/>
      </c>
      <c r="L193" t="str" cm="1">
        <f t="array" ref="L193">IF(OR($C193&lt;&gt;"電力",IFERROR(MOD($A193,100)=0,TRUE)),"",INDEX('コロナ交付金要綱　様式第３号（電力）'!$A:$I,MATCH($A193,'コロナ交付金要綱　様式第３号（電力）'!$A:$A,0)+5,9))</f>
        <v/>
      </c>
      <c r="M193" s="24" t="str" cm="1">
        <f t="array" ref="M193">IF($H193="","",IF($C193="諸油脂",$H193/INDEX(諸油脂_高騰率!$B$2:$F$12,MATCH($C$10,諸油脂_高騰率!$B$2:$B$12,0),MATCH($E193,諸油脂_高騰率!$B$3:$F$3,0)),$I193/INDEX(電力_高騰率!$B$3:$I$14,MATCH($B$10,電力_高騰率!$B$3:$B$14,0),MATCH($E193,電力_高騰率!$B$4:$F$4,0))+$J193/INDEX(電力_高騰率!$B$3:$I$14,MATCH($B$10,電力_高騰率!$B$3:$B$14,0),MATCH($E193,電力_高騰率!$B$4:$F$4,0)+3)+$K193/INDEX(電力_高騰率!$B$3:$I$14,MATCH($B$10,電力_高騰率!$B$3:$B$14,0),MATCH($E193,電力_高騰率!$B$4:$F$4,0)+3)+$L193/電力_高騰率!$D$23))</f>
        <v/>
      </c>
      <c r="N193" s="24" t="str">
        <f>IF($H193="","",IF($C193="諸油脂",0,$L193/電力_高騰率!$D$23))</f>
        <v/>
      </c>
      <c r="O193" s="24" t="str">
        <f t="shared" si="6"/>
        <v/>
      </c>
      <c r="P193" s="24"/>
    </row>
    <row r="194" spans="1:16" x14ac:dyDescent="0.45">
      <c r="A194" t="str">
        <f>IF(COUNTIF('使用不可　（諸油脂）'!$A:$A,$A193+1)+COUNTIF('コロナ交付金要綱　様式第３号（電力）'!$A:$A,$A193+1)=1,$A193+1,IF(MAX('使用不可　（諸油脂）'!$A:$A,'コロナ交付金要綱　様式第３号（電力）'!$A:$A)&gt;$A193,(INT(A193/100)+1)*100,""))</f>
        <v/>
      </c>
      <c r="B194" t="str">
        <f>IF($C194="","",IF(C194="諸油脂",IF(MOD($A194,100)=0,VLOOKUP($A194,'使用不可　（諸油脂）'!$A:$D,4),$B193),IF(MOD($A194,100)=0,VLOOKUP($A194,'コロナ交付金要綱　様式第３号（電力）'!$A:$D,4),$B193)))</f>
        <v/>
      </c>
      <c r="C194" t="str">
        <f>IF($A194="","",IF(COUNTIF('使用不可　（諸油脂）'!$A:$A,$A194)=1,"諸油脂",IF(COUNTIF('コロナ交付金要綱　様式第３号（電力）'!$A:$A,$A194)=1,"電力","")))</f>
        <v/>
      </c>
      <c r="D194" t="str">
        <f>IF(OR($A194="",IFERROR(MOD($A194,100),"")=0),"",IF($C194="諸油脂",VLOOKUP($A194,'使用不可　（諸油脂）'!$A:$C,3,FALSE),IF($C194="電力",VLOOKUP($A194,'コロナ交付金要綱　様式第３号（電力）'!$A:$C,3,FALSE),"")))</f>
        <v/>
      </c>
      <c r="E194" t="str">
        <f>IF(OR($C194="",IFERROR(MOD($A194,100)=0,TRUE)),"",IF($C194="諸油脂",VLOOKUP($A194,'使用不可　（諸油脂）'!$A:$F,6),VLOOKUP($A194,'コロナ交付金要綱　様式第３号（電力）'!$A:$F,6)))</f>
        <v/>
      </c>
      <c r="F194" t="str">
        <f>IF($D194="","",IF($B$7="既存",IF($C194="諸油脂",VLOOKUP(交付額!$A194,'使用不可　（諸油脂）'!$A:$B,2,FALSE),IF($C194="電力",VLOOKUP(交付額!$A194,'コロナ交付金要綱　様式第３号（電力）'!$A:$B,2,FALSE),"")),0))</f>
        <v/>
      </c>
      <c r="G194" s="59" t="str">
        <f t="shared" si="5"/>
        <v/>
      </c>
      <c r="H194" t="str">
        <f>IF($C194="","",IF(C194="諸油脂",IF(MOD($A194,100)=0,"",VLOOKUP($A194,'使用不可　（諸油脂）'!$A:$H,8)),IF(MOD($A194,100)=0,"",VLOOKUP($A194,'コロナ交付金要綱　様式第３号（電力）'!$A:$I,9))))</f>
        <v/>
      </c>
      <c r="I194" t="str" cm="1">
        <f t="array" ref="I194">IF(OR($C194&lt;&gt;"電力",IFERROR(MOD($A194,100)=0,TRUE)),"",INDEX('コロナ交付金要綱　様式第３号（電力）'!$A:$I,MATCH($A194,'コロナ交付金要綱　様式第３号（電力）'!$A:$A,0)+2,9))</f>
        <v/>
      </c>
      <c r="J194" t="str" cm="1">
        <f t="array" ref="J194">IF(OR($C194&lt;&gt;"電力",IFERROR(MOD($A194,100)=0,TRUE)),"",INDEX('コロナ交付金要綱　様式第３号（電力）'!$A:$I,MATCH($A194,'コロナ交付金要綱　様式第３号（電力）'!$A:$A,0)+3,9))</f>
        <v/>
      </c>
      <c r="K194" t="str" cm="1">
        <f t="array" ref="K194">IF(OR($C194&lt;&gt;"電力",IFERROR(MOD($A194,100)=0,TRUE)),"",INDEX('コロナ交付金要綱　様式第３号（電力）'!$A:$I,MATCH($A194,'コロナ交付金要綱　様式第３号（電力）'!$A:$A,0)+4,9))</f>
        <v/>
      </c>
      <c r="L194" t="str" cm="1">
        <f t="array" ref="L194">IF(OR($C194&lt;&gt;"電力",IFERROR(MOD($A194,100)=0,TRUE)),"",INDEX('コロナ交付金要綱　様式第３号（電力）'!$A:$I,MATCH($A194,'コロナ交付金要綱　様式第３号（電力）'!$A:$A,0)+5,9))</f>
        <v/>
      </c>
      <c r="M194" s="24" t="str" cm="1">
        <f t="array" ref="M194">IF($H194="","",IF($C194="諸油脂",$H194/INDEX(諸油脂_高騰率!$B$2:$F$12,MATCH($C$10,諸油脂_高騰率!$B$2:$B$12,0),MATCH($E194,諸油脂_高騰率!$B$3:$F$3,0)),$I194/INDEX(電力_高騰率!$B$3:$I$14,MATCH($B$10,電力_高騰率!$B$3:$B$14,0),MATCH($E194,電力_高騰率!$B$4:$F$4,0))+$J194/INDEX(電力_高騰率!$B$3:$I$14,MATCH($B$10,電力_高騰率!$B$3:$B$14,0),MATCH($E194,電力_高騰率!$B$4:$F$4,0)+3)+$K194/INDEX(電力_高騰率!$B$3:$I$14,MATCH($B$10,電力_高騰率!$B$3:$B$14,0),MATCH($E194,電力_高騰率!$B$4:$F$4,0)+3)+$L194/電力_高騰率!$D$23))</f>
        <v/>
      </c>
      <c r="N194" s="24" t="str">
        <f>IF($H194="","",IF($C194="諸油脂",0,$L194/電力_高騰率!$D$23))</f>
        <v/>
      </c>
      <c r="O194" s="24" t="str">
        <f t="shared" si="6"/>
        <v/>
      </c>
      <c r="P194" s="24"/>
    </row>
    <row r="195" spans="1:16" x14ac:dyDescent="0.45">
      <c r="A195" t="str">
        <f>IF(COUNTIF('使用不可　（諸油脂）'!$A:$A,$A194+1)+COUNTIF('コロナ交付金要綱　様式第３号（電力）'!$A:$A,$A194+1)=1,$A194+1,IF(MAX('使用不可　（諸油脂）'!$A:$A,'コロナ交付金要綱　様式第３号（電力）'!$A:$A)&gt;$A194,(INT(A194/100)+1)*100,""))</f>
        <v/>
      </c>
      <c r="B195" t="str">
        <f>IF($C195="","",IF(C195="諸油脂",IF(MOD($A195,100)=0,VLOOKUP($A195,'使用不可　（諸油脂）'!$A:$D,4),$B194),IF(MOD($A195,100)=0,VLOOKUP($A195,'コロナ交付金要綱　様式第３号（電力）'!$A:$D,4),$B194)))</f>
        <v/>
      </c>
      <c r="C195" t="str">
        <f>IF($A195="","",IF(COUNTIF('使用不可　（諸油脂）'!$A:$A,$A195)=1,"諸油脂",IF(COUNTIF('コロナ交付金要綱　様式第３号（電力）'!$A:$A,$A195)=1,"電力","")))</f>
        <v/>
      </c>
      <c r="D195" t="str">
        <f>IF(OR($A195="",IFERROR(MOD($A195,100),"")=0),"",IF($C195="諸油脂",VLOOKUP($A195,'使用不可　（諸油脂）'!$A:$C,3,FALSE),IF($C195="電力",VLOOKUP($A195,'コロナ交付金要綱　様式第３号（電力）'!$A:$C,3,FALSE),"")))</f>
        <v/>
      </c>
      <c r="E195" t="str">
        <f>IF(OR($C195="",IFERROR(MOD($A195,100)=0,TRUE)),"",IF($C195="諸油脂",VLOOKUP($A195,'使用不可　（諸油脂）'!$A:$F,6),VLOOKUP($A195,'コロナ交付金要綱　様式第３号（電力）'!$A:$F,6)))</f>
        <v/>
      </c>
      <c r="F195" t="str">
        <f>IF($D195="","",IF($B$7="既存",IF($C195="諸油脂",VLOOKUP(交付額!$A195,'使用不可　（諸油脂）'!$A:$B,2,FALSE),IF($C195="電力",VLOOKUP(交付額!$A195,'コロナ交付金要綱　様式第３号（電力）'!$A:$B,2,FALSE),"")),0))</f>
        <v/>
      </c>
      <c r="G195" s="59" t="str">
        <f t="shared" si="5"/>
        <v/>
      </c>
      <c r="H195" t="str">
        <f>IF($C195="","",IF(C195="諸油脂",IF(MOD($A195,100)=0,"",VLOOKUP($A195,'使用不可　（諸油脂）'!$A:$H,8)),IF(MOD($A195,100)=0,"",VLOOKUP($A195,'コロナ交付金要綱　様式第３号（電力）'!$A:$I,9))))</f>
        <v/>
      </c>
      <c r="I195" t="str" cm="1">
        <f t="array" ref="I195">IF(OR($C195&lt;&gt;"電力",IFERROR(MOD($A195,100)=0,TRUE)),"",INDEX('コロナ交付金要綱　様式第３号（電力）'!$A:$I,MATCH($A195,'コロナ交付金要綱　様式第３号（電力）'!$A:$A,0)+2,9))</f>
        <v/>
      </c>
      <c r="J195" t="str" cm="1">
        <f t="array" ref="J195">IF(OR($C195&lt;&gt;"電力",IFERROR(MOD($A195,100)=0,TRUE)),"",INDEX('コロナ交付金要綱　様式第３号（電力）'!$A:$I,MATCH($A195,'コロナ交付金要綱　様式第３号（電力）'!$A:$A,0)+3,9))</f>
        <v/>
      </c>
      <c r="K195" t="str" cm="1">
        <f t="array" ref="K195">IF(OR($C195&lt;&gt;"電力",IFERROR(MOD($A195,100)=0,TRUE)),"",INDEX('コロナ交付金要綱　様式第３号（電力）'!$A:$I,MATCH($A195,'コロナ交付金要綱　様式第３号（電力）'!$A:$A,0)+4,9))</f>
        <v/>
      </c>
      <c r="L195" t="str" cm="1">
        <f t="array" ref="L195">IF(OR($C195&lt;&gt;"電力",IFERROR(MOD($A195,100)=0,TRUE)),"",INDEX('コロナ交付金要綱　様式第３号（電力）'!$A:$I,MATCH($A195,'コロナ交付金要綱　様式第３号（電力）'!$A:$A,0)+5,9))</f>
        <v/>
      </c>
      <c r="M195" s="24" t="str" cm="1">
        <f t="array" ref="M195">IF($H195="","",IF($C195="諸油脂",$H195/INDEX(諸油脂_高騰率!$B$2:$F$12,MATCH($C$10,諸油脂_高騰率!$B$2:$B$12,0),MATCH($E195,諸油脂_高騰率!$B$3:$F$3,0)),$I195/INDEX(電力_高騰率!$B$3:$I$14,MATCH($B$10,電力_高騰率!$B$3:$B$14,0),MATCH($E195,電力_高騰率!$B$4:$F$4,0))+$J195/INDEX(電力_高騰率!$B$3:$I$14,MATCH($B$10,電力_高騰率!$B$3:$B$14,0),MATCH($E195,電力_高騰率!$B$4:$F$4,0)+3)+$K195/INDEX(電力_高騰率!$B$3:$I$14,MATCH($B$10,電力_高騰率!$B$3:$B$14,0),MATCH($E195,電力_高騰率!$B$4:$F$4,0)+3)+$L195/電力_高騰率!$D$23))</f>
        <v/>
      </c>
      <c r="N195" s="24" t="str">
        <f>IF($H195="","",IF($C195="諸油脂",0,$L195/電力_高騰率!$D$23))</f>
        <v/>
      </c>
      <c r="O195" s="24" t="str">
        <f t="shared" si="6"/>
        <v/>
      </c>
      <c r="P195" s="24"/>
    </row>
    <row r="196" spans="1:16" x14ac:dyDescent="0.45">
      <c r="A196" t="str">
        <f>IF(COUNTIF('使用不可　（諸油脂）'!$A:$A,$A195+1)+COUNTIF('コロナ交付金要綱　様式第３号（電力）'!$A:$A,$A195+1)=1,$A195+1,IF(MAX('使用不可　（諸油脂）'!$A:$A,'コロナ交付金要綱　様式第３号（電力）'!$A:$A)&gt;$A195,(INT(A195/100)+1)*100,""))</f>
        <v/>
      </c>
      <c r="B196" t="str">
        <f>IF($C196="","",IF(C196="諸油脂",IF(MOD($A196,100)=0,VLOOKUP($A196,'使用不可　（諸油脂）'!$A:$D,4),$B195),IF(MOD($A196,100)=0,VLOOKUP($A196,'コロナ交付金要綱　様式第３号（電力）'!$A:$D,4),$B195)))</f>
        <v/>
      </c>
      <c r="C196" t="str">
        <f>IF($A196="","",IF(COUNTIF('使用不可　（諸油脂）'!$A:$A,$A196)=1,"諸油脂",IF(COUNTIF('コロナ交付金要綱　様式第３号（電力）'!$A:$A,$A196)=1,"電力","")))</f>
        <v/>
      </c>
      <c r="D196" t="str">
        <f>IF(OR($A196="",IFERROR(MOD($A196,100),"")=0),"",IF($C196="諸油脂",VLOOKUP($A196,'使用不可　（諸油脂）'!$A:$C,3,FALSE),IF($C196="電力",VLOOKUP($A196,'コロナ交付金要綱　様式第３号（電力）'!$A:$C,3,FALSE),"")))</f>
        <v/>
      </c>
      <c r="E196" t="str">
        <f>IF(OR($C196="",IFERROR(MOD($A196,100)=0,TRUE)),"",IF($C196="諸油脂",VLOOKUP($A196,'使用不可　（諸油脂）'!$A:$F,6),VLOOKUP($A196,'コロナ交付金要綱　様式第３号（電力）'!$A:$F,6)))</f>
        <v/>
      </c>
      <c r="F196" t="str">
        <f>IF($D196="","",IF($B$7="既存",IF($C196="諸油脂",VLOOKUP(交付額!$A196,'使用不可　（諸油脂）'!$A:$B,2,FALSE),IF($C196="電力",VLOOKUP(交付額!$A196,'コロナ交付金要綱　様式第３号（電力）'!$A:$B,2,FALSE),"")),0))</f>
        <v/>
      </c>
      <c r="G196" s="59" t="str">
        <f t="shared" si="5"/>
        <v/>
      </c>
      <c r="H196" t="str">
        <f>IF($C196="","",IF(C196="諸油脂",IF(MOD($A196,100)=0,"",VLOOKUP($A196,'使用不可　（諸油脂）'!$A:$H,8)),IF(MOD($A196,100)=0,"",VLOOKUP($A196,'コロナ交付金要綱　様式第３号（電力）'!$A:$I,9))))</f>
        <v/>
      </c>
      <c r="I196" t="str" cm="1">
        <f t="array" ref="I196">IF(OR($C196&lt;&gt;"電力",IFERROR(MOD($A196,100)=0,TRUE)),"",INDEX('コロナ交付金要綱　様式第３号（電力）'!$A:$I,MATCH($A196,'コロナ交付金要綱　様式第３号（電力）'!$A:$A,0)+2,9))</f>
        <v/>
      </c>
      <c r="J196" t="str" cm="1">
        <f t="array" ref="J196">IF(OR($C196&lt;&gt;"電力",IFERROR(MOD($A196,100)=0,TRUE)),"",INDEX('コロナ交付金要綱　様式第３号（電力）'!$A:$I,MATCH($A196,'コロナ交付金要綱　様式第３号（電力）'!$A:$A,0)+3,9))</f>
        <v/>
      </c>
      <c r="K196" t="str" cm="1">
        <f t="array" ref="K196">IF(OR($C196&lt;&gt;"電力",IFERROR(MOD($A196,100)=0,TRUE)),"",INDEX('コロナ交付金要綱　様式第３号（電力）'!$A:$I,MATCH($A196,'コロナ交付金要綱　様式第３号（電力）'!$A:$A,0)+4,9))</f>
        <v/>
      </c>
      <c r="L196" t="str" cm="1">
        <f t="array" ref="L196">IF(OR($C196&lt;&gt;"電力",IFERROR(MOD($A196,100)=0,TRUE)),"",INDEX('コロナ交付金要綱　様式第３号（電力）'!$A:$I,MATCH($A196,'コロナ交付金要綱　様式第３号（電力）'!$A:$A,0)+5,9))</f>
        <v/>
      </c>
      <c r="M196" s="24" t="str" cm="1">
        <f t="array" ref="M196">IF($H196="","",IF($C196="諸油脂",$H196/INDEX(諸油脂_高騰率!$B$2:$F$12,MATCH($C$10,諸油脂_高騰率!$B$2:$B$12,0),MATCH($E196,諸油脂_高騰率!$B$3:$F$3,0)),$I196/INDEX(電力_高騰率!$B$3:$I$14,MATCH($B$10,電力_高騰率!$B$3:$B$14,0),MATCH($E196,電力_高騰率!$B$4:$F$4,0))+$J196/INDEX(電力_高騰率!$B$3:$I$14,MATCH($B$10,電力_高騰率!$B$3:$B$14,0),MATCH($E196,電力_高騰率!$B$4:$F$4,0)+3)+$K196/INDEX(電力_高騰率!$B$3:$I$14,MATCH($B$10,電力_高騰率!$B$3:$B$14,0),MATCH($E196,電力_高騰率!$B$4:$F$4,0)+3)+$L196/電力_高騰率!$D$23))</f>
        <v/>
      </c>
      <c r="N196" s="24" t="str">
        <f>IF($H196="","",IF($C196="諸油脂",0,$L196/電力_高騰率!$D$23))</f>
        <v/>
      </c>
      <c r="O196" s="24" t="str">
        <f t="shared" si="6"/>
        <v/>
      </c>
      <c r="P196" s="24"/>
    </row>
    <row r="197" spans="1:16" x14ac:dyDescent="0.45">
      <c r="A197" t="str">
        <f>IF(COUNTIF('使用不可　（諸油脂）'!$A:$A,$A196+1)+COUNTIF('コロナ交付金要綱　様式第３号（電力）'!$A:$A,$A196+1)=1,$A196+1,IF(MAX('使用不可　（諸油脂）'!$A:$A,'コロナ交付金要綱　様式第３号（電力）'!$A:$A)&gt;$A196,(INT(A196/100)+1)*100,""))</f>
        <v/>
      </c>
      <c r="B197" t="str">
        <f>IF($C197="","",IF(C197="諸油脂",IF(MOD($A197,100)=0,VLOOKUP($A197,'使用不可　（諸油脂）'!$A:$D,4),$B196),IF(MOD($A197,100)=0,VLOOKUP($A197,'コロナ交付金要綱　様式第３号（電力）'!$A:$D,4),$B196)))</f>
        <v/>
      </c>
      <c r="C197" t="str">
        <f>IF($A197="","",IF(COUNTIF('使用不可　（諸油脂）'!$A:$A,$A197)=1,"諸油脂",IF(COUNTIF('コロナ交付金要綱　様式第３号（電力）'!$A:$A,$A197)=1,"電力","")))</f>
        <v/>
      </c>
      <c r="D197" t="str">
        <f>IF(OR($A197="",IFERROR(MOD($A197,100),"")=0),"",IF($C197="諸油脂",VLOOKUP($A197,'使用不可　（諸油脂）'!$A:$C,3,FALSE),IF($C197="電力",VLOOKUP($A197,'コロナ交付金要綱　様式第３号（電力）'!$A:$C,3,FALSE),"")))</f>
        <v/>
      </c>
      <c r="E197" t="str">
        <f>IF(OR($C197="",IFERROR(MOD($A197,100)=0,TRUE)),"",IF($C197="諸油脂",VLOOKUP($A197,'使用不可　（諸油脂）'!$A:$F,6),VLOOKUP($A197,'コロナ交付金要綱　様式第３号（電力）'!$A:$F,6)))</f>
        <v/>
      </c>
      <c r="F197" t="str">
        <f>IF($D197="","",IF($B$7="既存",IF($C197="諸油脂",VLOOKUP(交付額!$A197,'使用不可　（諸油脂）'!$A:$B,2,FALSE),IF($C197="電力",VLOOKUP(交付額!$A197,'コロナ交付金要綱　様式第３号（電力）'!$A:$B,2,FALSE),"")),0))</f>
        <v/>
      </c>
      <c r="G197" s="59" t="str">
        <f t="shared" si="5"/>
        <v/>
      </c>
      <c r="H197" t="str">
        <f>IF($C197="","",IF(C197="諸油脂",IF(MOD($A197,100)=0,"",VLOOKUP($A197,'使用不可　（諸油脂）'!$A:$H,8)),IF(MOD($A197,100)=0,"",VLOOKUP($A197,'コロナ交付金要綱　様式第３号（電力）'!$A:$I,9))))</f>
        <v/>
      </c>
      <c r="I197" t="str" cm="1">
        <f t="array" ref="I197">IF(OR($C197&lt;&gt;"電力",IFERROR(MOD($A197,100)=0,TRUE)),"",INDEX('コロナ交付金要綱　様式第３号（電力）'!$A:$I,MATCH($A197,'コロナ交付金要綱　様式第３号（電力）'!$A:$A,0)+2,9))</f>
        <v/>
      </c>
      <c r="J197" t="str" cm="1">
        <f t="array" ref="J197">IF(OR($C197&lt;&gt;"電力",IFERROR(MOD($A197,100)=0,TRUE)),"",INDEX('コロナ交付金要綱　様式第３号（電力）'!$A:$I,MATCH($A197,'コロナ交付金要綱　様式第３号（電力）'!$A:$A,0)+3,9))</f>
        <v/>
      </c>
      <c r="K197" t="str" cm="1">
        <f t="array" ref="K197">IF(OR($C197&lt;&gt;"電力",IFERROR(MOD($A197,100)=0,TRUE)),"",INDEX('コロナ交付金要綱　様式第３号（電力）'!$A:$I,MATCH($A197,'コロナ交付金要綱　様式第３号（電力）'!$A:$A,0)+4,9))</f>
        <v/>
      </c>
      <c r="L197" t="str" cm="1">
        <f t="array" ref="L197">IF(OR($C197&lt;&gt;"電力",IFERROR(MOD($A197,100)=0,TRUE)),"",INDEX('コロナ交付金要綱　様式第３号（電力）'!$A:$I,MATCH($A197,'コロナ交付金要綱　様式第３号（電力）'!$A:$A,0)+5,9))</f>
        <v/>
      </c>
      <c r="M197" s="24" t="str" cm="1">
        <f t="array" ref="M197">IF($H197="","",IF($C197="諸油脂",$H197/INDEX(諸油脂_高騰率!$B$2:$F$12,MATCH($C$10,諸油脂_高騰率!$B$2:$B$12,0),MATCH($E197,諸油脂_高騰率!$B$3:$F$3,0)),$I197/INDEX(電力_高騰率!$B$3:$I$14,MATCH($B$10,電力_高騰率!$B$3:$B$14,0),MATCH($E197,電力_高騰率!$B$4:$F$4,0))+$J197/INDEX(電力_高騰率!$B$3:$I$14,MATCH($B$10,電力_高騰率!$B$3:$B$14,0),MATCH($E197,電力_高騰率!$B$4:$F$4,0)+3)+$K197/INDEX(電力_高騰率!$B$3:$I$14,MATCH($B$10,電力_高騰率!$B$3:$B$14,0),MATCH($E197,電力_高騰率!$B$4:$F$4,0)+3)+$L197/電力_高騰率!$D$23))</f>
        <v/>
      </c>
      <c r="N197" s="24" t="str">
        <f>IF($H197="","",IF($C197="諸油脂",0,$L197/電力_高騰率!$D$23))</f>
        <v/>
      </c>
      <c r="O197" s="24" t="str">
        <f t="shared" si="6"/>
        <v/>
      </c>
      <c r="P197" s="24"/>
    </row>
    <row r="198" spans="1:16" x14ac:dyDescent="0.45">
      <c r="A198" t="str">
        <f>IF(COUNTIF('使用不可　（諸油脂）'!$A:$A,$A197+1)+COUNTIF('コロナ交付金要綱　様式第３号（電力）'!$A:$A,$A197+1)=1,$A197+1,IF(MAX('使用不可　（諸油脂）'!$A:$A,'コロナ交付金要綱　様式第３号（電力）'!$A:$A)&gt;$A197,(INT(A197/100)+1)*100,""))</f>
        <v/>
      </c>
      <c r="B198" t="str">
        <f>IF($C198="","",IF(C198="諸油脂",IF(MOD($A198,100)=0,VLOOKUP($A198,'使用不可　（諸油脂）'!$A:$D,4),$B197),IF(MOD($A198,100)=0,VLOOKUP($A198,'コロナ交付金要綱　様式第３号（電力）'!$A:$D,4),$B197)))</f>
        <v/>
      </c>
      <c r="C198" t="str">
        <f>IF($A198="","",IF(COUNTIF('使用不可　（諸油脂）'!$A:$A,$A198)=1,"諸油脂",IF(COUNTIF('コロナ交付金要綱　様式第３号（電力）'!$A:$A,$A198)=1,"電力","")))</f>
        <v/>
      </c>
      <c r="D198" t="str">
        <f>IF(OR($A198="",IFERROR(MOD($A198,100),"")=0),"",IF($C198="諸油脂",VLOOKUP($A198,'使用不可　（諸油脂）'!$A:$C,3,FALSE),IF($C198="電力",VLOOKUP($A198,'コロナ交付金要綱　様式第３号（電力）'!$A:$C,3,FALSE),"")))</f>
        <v/>
      </c>
      <c r="E198" t="str">
        <f>IF(OR($C198="",IFERROR(MOD($A198,100)=0,TRUE)),"",IF($C198="諸油脂",VLOOKUP($A198,'使用不可　（諸油脂）'!$A:$F,6),VLOOKUP($A198,'コロナ交付金要綱　様式第３号（電力）'!$A:$F,6)))</f>
        <v/>
      </c>
      <c r="F198" t="str">
        <f>IF($D198="","",IF($B$7="既存",IF($C198="諸油脂",VLOOKUP(交付額!$A198,'使用不可　（諸油脂）'!$A:$B,2,FALSE),IF($C198="電力",VLOOKUP(交付額!$A198,'コロナ交付金要綱　様式第３号（電力）'!$A:$B,2,FALSE),"")),0))</f>
        <v/>
      </c>
      <c r="G198" s="59" t="str">
        <f t="shared" si="5"/>
        <v/>
      </c>
      <c r="H198" t="str">
        <f>IF($C198="","",IF(C198="諸油脂",IF(MOD($A198,100)=0,"",VLOOKUP($A198,'使用不可　（諸油脂）'!$A:$H,8)),IF(MOD($A198,100)=0,"",VLOOKUP($A198,'コロナ交付金要綱　様式第３号（電力）'!$A:$I,9))))</f>
        <v/>
      </c>
      <c r="I198" t="str" cm="1">
        <f t="array" ref="I198">IF(OR($C198&lt;&gt;"電力",IFERROR(MOD($A198,100)=0,TRUE)),"",INDEX('コロナ交付金要綱　様式第３号（電力）'!$A:$I,MATCH($A198,'コロナ交付金要綱　様式第３号（電力）'!$A:$A,0)+2,9))</f>
        <v/>
      </c>
      <c r="J198" t="str" cm="1">
        <f t="array" ref="J198">IF(OR($C198&lt;&gt;"電力",IFERROR(MOD($A198,100)=0,TRUE)),"",INDEX('コロナ交付金要綱　様式第３号（電力）'!$A:$I,MATCH($A198,'コロナ交付金要綱　様式第３号（電力）'!$A:$A,0)+3,9))</f>
        <v/>
      </c>
      <c r="K198" t="str" cm="1">
        <f t="array" ref="K198">IF(OR($C198&lt;&gt;"電力",IFERROR(MOD($A198,100)=0,TRUE)),"",INDEX('コロナ交付金要綱　様式第３号（電力）'!$A:$I,MATCH($A198,'コロナ交付金要綱　様式第３号（電力）'!$A:$A,0)+4,9))</f>
        <v/>
      </c>
      <c r="L198" t="str" cm="1">
        <f t="array" ref="L198">IF(OR($C198&lt;&gt;"電力",IFERROR(MOD($A198,100)=0,TRUE)),"",INDEX('コロナ交付金要綱　様式第３号（電力）'!$A:$I,MATCH($A198,'コロナ交付金要綱　様式第３号（電力）'!$A:$A,0)+5,9))</f>
        <v/>
      </c>
      <c r="M198" s="24" t="str" cm="1">
        <f t="array" ref="M198">IF($H198="","",IF($C198="諸油脂",$H198/INDEX(諸油脂_高騰率!$B$2:$F$12,MATCH($C$10,諸油脂_高騰率!$B$2:$B$12,0),MATCH($E198,諸油脂_高騰率!$B$3:$F$3,0)),$I198/INDEX(電力_高騰率!$B$3:$I$14,MATCH($B$10,電力_高騰率!$B$3:$B$14,0),MATCH($E198,電力_高騰率!$B$4:$F$4,0))+$J198/INDEX(電力_高騰率!$B$3:$I$14,MATCH($B$10,電力_高騰率!$B$3:$B$14,0),MATCH($E198,電力_高騰率!$B$4:$F$4,0)+3)+$K198/INDEX(電力_高騰率!$B$3:$I$14,MATCH($B$10,電力_高騰率!$B$3:$B$14,0),MATCH($E198,電力_高騰率!$B$4:$F$4,0)+3)+$L198/電力_高騰率!$D$23))</f>
        <v/>
      </c>
      <c r="N198" s="24" t="str">
        <f>IF($H198="","",IF($C198="諸油脂",0,$L198/電力_高騰率!$D$23))</f>
        <v/>
      </c>
      <c r="O198" s="24" t="str">
        <f t="shared" si="6"/>
        <v/>
      </c>
      <c r="P198" s="24"/>
    </row>
    <row r="199" spans="1:16" x14ac:dyDescent="0.45">
      <c r="A199" t="str">
        <f>IF(COUNTIF('使用不可　（諸油脂）'!$A:$A,$A198+1)+COUNTIF('コロナ交付金要綱　様式第３号（電力）'!$A:$A,$A198+1)=1,$A198+1,IF(MAX('使用不可　（諸油脂）'!$A:$A,'コロナ交付金要綱　様式第３号（電力）'!$A:$A)&gt;$A198,(INT(A198/100)+1)*100,""))</f>
        <v/>
      </c>
      <c r="B199" t="str">
        <f>IF($C199="","",IF(C199="諸油脂",IF(MOD($A199,100)=0,VLOOKUP($A199,'使用不可　（諸油脂）'!$A:$D,4),$B198),IF(MOD($A199,100)=0,VLOOKUP($A199,'コロナ交付金要綱　様式第３号（電力）'!$A:$D,4),$B198)))</f>
        <v/>
      </c>
      <c r="C199" t="str">
        <f>IF($A199="","",IF(COUNTIF('使用不可　（諸油脂）'!$A:$A,$A199)=1,"諸油脂",IF(COUNTIF('コロナ交付金要綱　様式第３号（電力）'!$A:$A,$A199)=1,"電力","")))</f>
        <v/>
      </c>
      <c r="D199" t="str">
        <f>IF(OR($A199="",IFERROR(MOD($A199,100),"")=0),"",IF($C199="諸油脂",VLOOKUP($A199,'使用不可　（諸油脂）'!$A:$C,3,FALSE),IF($C199="電力",VLOOKUP($A199,'コロナ交付金要綱　様式第３号（電力）'!$A:$C,3,FALSE),"")))</f>
        <v/>
      </c>
      <c r="E199" t="str">
        <f>IF(OR($C199="",IFERROR(MOD($A199,100)=0,TRUE)),"",IF($C199="諸油脂",VLOOKUP($A199,'使用不可　（諸油脂）'!$A:$F,6),VLOOKUP($A199,'コロナ交付金要綱　様式第３号（電力）'!$A:$F,6)))</f>
        <v/>
      </c>
      <c r="F199" t="str">
        <f>IF($D199="","",IF($B$7="既存",IF($C199="諸油脂",VLOOKUP(交付額!$A199,'使用不可　（諸油脂）'!$A:$B,2,FALSE),IF($C199="電力",VLOOKUP(交付額!$A199,'コロナ交付金要綱　様式第３号（電力）'!$A:$B,2,FALSE),"")),0))</f>
        <v/>
      </c>
      <c r="G199" s="59" t="str">
        <f t="shared" si="5"/>
        <v/>
      </c>
      <c r="H199" t="str">
        <f>IF($C199="","",IF(C199="諸油脂",IF(MOD($A199,100)=0,"",VLOOKUP($A199,'使用不可　（諸油脂）'!$A:$H,8)),IF(MOD($A199,100)=0,"",VLOOKUP($A199,'コロナ交付金要綱　様式第３号（電力）'!$A:$I,9))))</f>
        <v/>
      </c>
      <c r="I199" t="str" cm="1">
        <f t="array" ref="I199">IF(OR($C199&lt;&gt;"電力",IFERROR(MOD($A199,100)=0,TRUE)),"",INDEX('コロナ交付金要綱　様式第３号（電力）'!$A:$I,MATCH($A199,'コロナ交付金要綱　様式第３号（電力）'!$A:$A,0)+2,9))</f>
        <v/>
      </c>
      <c r="J199" t="str" cm="1">
        <f t="array" ref="J199">IF(OR($C199&lt;&gt;"電力",IFERROR(MOD($A199,100)=0,TRUE)),"",INDEX('コロナ交付金要綱　様式第３号（電力）'!$A:$I,MATCH($A199,'コロナ交付金要綱　様式第３号（電力）'!$A:$A,0)+3,9))</f>
        <v/>
      </c>
      <c r="K199" t="str" cm="1">
        <f t="array" ref="K199">IF(OR($C199&lt;&gt;"電力",IFERROR(MOD($A199,100)=0,TRUE)),"",INDEX('コロナ交付金要綱　様式第３号（電力）'!$A:$I,MATCH($A199,'コロナ交付金要綱　様式第３号（電力）'!$A:$A,0)+4,9))</f>
        <v/>
      </c>
      <c r="L199" t="str" cm="1">
        <f t="array" ref="L199">IF(OR($C199&lt;&gt;"電力",IFERROR(MOD($A199,100)=0,TRUE)),"",INDEX('コロナ交付金要綱　様式第３号（電力）'!$A:$I,MATCH($A199,'コロナ交付金要綱　様式第３号（電力）'!$A:$A,0)+5,9))</f>
        <v/>
      </c>
      <c r="M199" s="24" t="str" cm="1">
        <f t="array" ref="M199">IF($H199="","",IF($C199="諸油脂",$H199/INDEX(諸油脂_高騰率!$B$2:$F$12,MATCH($C$10,諸油脂_高騰率!$B$2:$B$12,0),MATCH($E199,諸油脂_高騰率!$B$3:$F$3,0)),$I199/INDEX(電力_高騰率!$B$3:$I$14,MATCH($B$10,電力_高騰率!$B$3:$B$14,0),MATCH($E199,電力_高騰率!$B$4:$F$4,0))+$J199/INDEX(電力_高騰率!$B$3:$I$14,MATCH($B$10,電力_高騰率!$B$3:$B$14,0),MATCH($E199,電力_高騰率!$B$4:$F$4,0)+3)+$K199/INDEX(電力_高騰率!$B$3:$I$14,MATCH($B$10,電力_高騰率!$B$3:$B$14,0),MATCH($E199,電力_高騰率!$B$4:$F$4,0)+3)+$L199/電力_高騰率!$D$23))</f>
        <v/>
      </c>
      <c r="N199" s="24" t="str">
        <f>IF($H199="","",IF($C199="諸油脂",0,$L199/電力_高騰率!$D$23))</f>
        <v/>
      </c>
      <c r="O199" s="24" t="str">
        <f t="shared" si="6"/>
        <v/>
      </c>
      <c r="P199" s="24"/>
    </row>
    <row r="200" spans="1:16" x14ac:dyDescent="0.45">
      <c r="A200" t="str">
        <f>IF(COUNTIF('使用不可　（諸油脂）'!$A:$A,$A199+1)+COUNTIF('コロナ交付金要綱　様式第３号（電力）'!$A:$A,$A199+1)=1,$A199+1,IF(MAX('使用不可　（諸油脂）'!$A:$A,'コロナ交付金要綱　様式第３号（電力）'!$A:$A)&gt;$A199,(INT(A199/100)+1)*100,""))</f>
        <v/>
      </c>
      <c r="B200" t="str">
        <f>IF($C200="","",IF(C200="諸油脂",IF(MOD($A200,100)=0,VLOOKUP($A200,'使用不可　（諸油脂）'!$A:$D,4),$B199),IF(MOD($A200,100)=0,VLOOKUP($A200,'コロナ交付金要綱　様式第３号（電力）'!$A:$D,4),$B199)))</f>
        <v/>
      </c>
      <c r="C200" t="str">
        <f>IF($A200="","",IF(COUNTIF('使用不可　（諸油脂）'!$A:$A,$A200)=1,"諸油脂",IF(COUNTIF('コロナ交付金要綱　様式第３号（電力）'!$A:$A,$A200)=1,"電力","")))</f>
        <v/>
      </c>
      <c r="D200" t="str">
        <f>IF(OR($A200="",IFERROR(MOD($A200,100),"")=0),"",IF($C200="諸油脂",VLOOKUP($A200,'使用不可　（諸油脂）'!$A:$C,3,FALSE),IF($C200="電力",VLOOKUP($A200,'コロナ交付金要綱　様式第３号（電力）'!$A:$C,3,FALSE),"")))</f>
        <v/>
      </c>
      <c r="E200" t="str">
        <f>IF(OR($C200="",IFERROR(MOD($A200,100)=0,TRUE)),"",IF($C200="諸油脂",VLOOKUP($A200,'使用不可　（諸油脂）'!$A:$F,6),VLOOKUP($A200,'コロナ交付金要綱　様式第３号（電力）'!$A:$F,6)))</f>
        <v/>
      </c>
      <c r="F200" t="str">
        <f>IF($D200="","",IF($B$7="既存",IF($C200="諸油脂",VLOOKUP(交付額!$A200,'使用不可　（諸油脂）'!$A:$B,2,FALSE),IF($C200="電力",VLOOKUP(交付額!$A200,'コロナ交付金要綱　様式第３号（電力）'!$A:$B,2,FALSE),"")),0))</f>
        <v/>
      </c>
      <c r="G200" s="59" t="str">
        <f t="shared" si="5"/>
        <v/>
      </c>
      <c r="H200" t="str">
        <f>IF($C200="","",IF(C200="諸油脂",IF(MOD($A200,100)=0,"",VLOOKUP($A200,'使用不可　（諸油脂）'!$A:$H,8)),IF(MOD($A200,100)=0,"",VLOOKUP($A200,'コロナ交付金要綱　様式第３号（電力）'!$A:$I,9))))</f>
        <v/>
      </c>
      <c r="I200" t="str" cm="1">
        <f t="array" ref="I200">IF(OR($C200&lt;&gt;"電力",IFERROR(MOD($A200,100)=0,TRUE)),"",INDEX('コロナ交付金要綱　様式第３号（電力）'!$A:$I,MATCH($A200,'コロナ交付金要綱　様式第３号（電力）'!$A:$A,0)+2,9))</f>
        <v/>
      </c>
      <c r="J200" t="str" cm="1">
        <f t="array" ref="J200">IF(OR($C200&lt;&gt;"電力",IFERROR(MOD($A200,100)=0,TRUE)),"",INDEX('コロナ交付金要綱　様式第３号（電力）'!$A:$I,MATCH($A200,'コロナ交付金要綱　様式第３号（電力）'!$A:$A,0)+3,9))</f>
        <v/>
      </c>
      <c r="K200" t="str" cm="1">
        <f t="array" ref="K200">IF(OR($C200&lt;&gt;"電力",IFERROR(MOD($A200,100)=0,TRUE)),"",INDEX('コロナ交付金要綱　様式第３号（電力）'!$A:$I,MATCH($A200,'コロナ交付金要綱　様式第３号（電力）'!$A:$A,0)+4,9))</f>
        <v/>
      </c>
      <c r="L200" t="str" cm="1">
        <f t="array" ref="L200">IF(OR($C200&lt;&gt;"電力",IFERROR(MOD($A200,100)=0,TRUE)),"",INDEX('コロナ交付金要綱　様式第３号（電力）'!$A:$I,MATCH($A200,'コロナ交付金要綱　様式第３号（電力）'!$A:$A,0)+5,9))</f>
        <v/>
      </c>
      <c r="M200" s="24" t="str" cm="1">
        <f t="array" ref="M200">IF($H200="","",IF($C200="諸油脂",$H200/INDEX(諸油脂_高騰率!$B$2:$F$12,MATCH($C$10,諸油脂_高騰率!$B$2:$B$12,0),MATCH($E200,諸油脂_高騰率!$B$3:$F$3,0)),$I200/INDEX(電力_高騰率!$B$3:$I$14,MATCH($B$10,電力_高騰率!$B$3:$B$14,0),MATCH($E200,電力_高騰率!$B$4:$F$4,0))+$J200/INDEX(電力_高騰率!$B$3:$I$14,MATCH($B$10,電力_高騰率!$B$3:$B$14,0),MATCH($E200,電力_高騰率!$B$4:$F$4,0)+3)+$K200/INDEX(電力_高騰率!$B$3:$I$14,MATCH($B$10,電力_高騰率!$B$3:$B$14,0),MATCH($E200,電力_高騰率!$B$4:$F$4,0)+3)+$L200/電力_高騰率!$D$23))</f>
        <v/>
      </c>
      <c r="N200" s="24" t="str">
        <f>IF($H200="","",IF($C200="諸油脂",0,$L200/電力_高騰率!$D$23))</f>
        <v/>
      </c>
      <c r="O200" s="24" t="str">
        <f t="shared" si="6"/>
        <v/>
      </c>
      <c r="P200" s="24"/>
    </row>
    <row r="201" spans="1:16" x14ac:dyDescent="0.45">
      <c r="A201" t="str">
        <f>IF(COUNTIF('使用不可　（諸油脂）'!$A:$A,$A200+1)+COUNTIF('コロナ交付金要綱　様式第３号（電力）'!$A:$A,$A200+1)=1,$A200+1,IF(MAX('使用不可　（諸油脂）'!$A:$A,'コロナ交付金要綱　様式第３号（電力）'!$A:$A)&gt;$A200,(INT(A200/100)+1)*100,""))</f>
        <v/>
      </c>
      <c r="B201" t="str">
        <f>IF($C201="","",IF(C201="諸油脂",IF(MOD($A201,100)=0,VLOOKUP($A201,'使用不可　（諸油脂）'!$A:$D,4),$B200),IF(MOD($A201,100)=0,VLOOKUP($A201,'コロナ交付金要綱　様式第３号（電力）'!$A:$D,4),$B200)))</f>
        <v/>
      </c>
      <c r="C201" t="str">
        <f>IF($A201="","",IF(COUNTIF('使用不可　（諸油脂）'!$A:$A,$A201)=1,"諸油脂",IF(COUNTIF('コロナ交付金要綱　様式第３号（電力）'!$A:$A,$A201)=1,"電力","")))</f>
        <v/>
      </c>
      <c r="D201" t="str">
        <f>IF(OR($A201="",IFERROR(MOD($A201,100),"")=0),"",IF($C201="諸油脂",VLOOKUP($A201,'使用不可　（諸油脂）'!$A:$C,3,FALSE),IF($C201="電力",VLOOKUP($A201,'コロナ交付金要綱　様式第３号（電力）'!$A:$C,3,FALSE),"")))</f>
        <v/>
      </c>
      <c r="E201" t="str">
        <f>IF(OR($C201="",IFERROR(MOD($A201,100)=0,TRUE)),"",IF($C201="諸油脂",VLOOKUP($A201,'使用不可　（諸油脂）'!$A:$F,6),VLOOKUP($A201,'コロナ交付金要綱　様式第３号（電力）'!$A:$F,6)))</f>
        <v/>
      </c>
      <c r="F201" t="str">
        <f>IF($D201="","",IF($B$7="既存",IF($C201="諸油脂",VLOOKUP(交付額!$A201,'使用不可　（諸油脂）'!$A:$B,2,FALSE),IF($C201="電力",VLOOKUP(交付額!$A201,'コロナ交付金要綱　様式第３号（電力）'!$A:$B,2,FALSE),"")),0))</f>
        <v/>
      </c>
      <c r="G201" s="59" t="str">
        <f t="shared" si="5"/>
        <v/>
      </c>
      <c r="H201" t="str">
        <f>IF($C201="","",IF(C201="諸油脂",IF(MOD($A201,100)=0,"",VLOOKUP($A201,'使用不可　（諸油脂）'!$A:$H,8)),IF(MOD($A201,100)=0,"",VLOOKUP($A201,'コロナ交付金要綱　様式第３号（電力）'!$A:$I,9))))</f>
        <v/>
      </c>
      <c r="I201" t="str" cm="1">
        <f t="array" ref="I201">IF(OR($C201&lt;&gt;"電力",IFERROR(MOD($A201,100)=0,TRUE)),"",INDEX('コロナ交付金要綱　様式第３号（電力）'!$A:$I,MATCH($A201,'コロナ交付金要綱　様式第３号（電力）'!$A:$A,0)+2,9))</f>
        <v/>
      </c>
      <c r="J201" t="str" cm="1">
        <f t="array" ref="J201">IF(OR($C201&lt;&gt;"電力",IFERROR(MOD($A201,100)=0,TRUE)),"",INDEX('コロナ交付金要綱　様式第３号（電力）'!$A:$I,MATCH($A201,'コロナ交付金要綱　様式第３号（電力）'!$A:$A,0)+3,9))</f>
        <v/>
      </c>
      <c r="K201" t="str" cm="1">
        <f t="array" ref="K201">IF(OR($C201&lt;&gt;"電力",IFERROR(MOD($A201,100)=0,TRUE)),"",INDEX('コロナ交付金要綱　様式第３号（電力）'!$A:$I,MATCH($A201,'コロナ交付金要綱　様式第３号（電力）'!$A:$A,0)+4,9))</f>
        <v/>
      </c>
      <c r="L201" t="str" cm="1">
        <f t="array" ref="L201">IF(OR($C201&lt;&gt;"電力",IFERROR(MOD($A201,100)=0,TRUE)),"",INDEX('コロナ交付金要綱　様式第３号（電力）'!$A:$I,MATCH($A201,'コロナ交付金要綱　様式第３号（電力）'!$A:$A,0)+5,9))</f>
        <v/>
      </c>
      <c r="M201" s="24" t="str" cm="1">
        <f t="array" ref="M201">IF($H201="","",IF($C201="諸油脂",$H201/INDEX(諸油脂_高騰率!$B$2:$F$12,MATCH($C$10,諸油脂_高騰率!$B$2:$B$12,0),MATCH($E201,諸油脂_高騰率!$B$3:$F$3,0)),$I201/INDEX(電力_高騰率!$B$3:$I$14,MATCH($B$10,電力_高騰率!$B$3:$B$14,0),MATCH($E201,電力_高騰率!$B$4:$F$4,0))+$J201/INDEX(電力_高騰率!$B$3:$I$14,MATCH($B$10,電力_高騰率!$B$3:$B$14,0),MATCH($E201,電力_高騰率!$B$4:$F$4,0)+3)+$K201/INDEX(電力_高騰率!$B$3:$I$14,MATCH($B$10,電力_高騰率!$B$3:$B$14,0),MATCH($E201,電力_高騰率!$B$4:$F$4,0)+3)+$L201/電力_高騰率!$D$23))</f>
        <v/>
      </c>
      <c r="N201" s="24" t="str">
        <f>IF($H201="","",IF($C201="諸油脂",0,$L201/電力_高騰率!$D$23))</f>
        <v/>
      </c>
      <c r="O201" s="24" t="str">
        <f t="shared" si="6"/>
        <v/>
      </c>
      <c r="P201" s="24"/>
    </row>
    <row r="202" spans="1:16" x14ac:dyDescent="0.45">
      <c r="A202" t="str">
        <f>IF(COUNTIF('使用不可　（諸油脂）'!$A:$A,$A201+1)+COUNTIF('コロナ交付金要綱　様式第３号（電力）'!$A:$A,$A201+1)=1,$A201+1,IF(MAX('使用不可　（諸油脂）'!$A:$A,'コロナ交付金要綱　様式第３号（電力）'!$A:$A)&gt;$A201,(INT(A201/100)+1)*100,""))</f>
        <v/>
      </c>
      <c r="B202" t="str">
        <f>IF($C202="","",IF(C202="諸油脂",IF(MOD($A202,100)=0,VLOOKUP($A202,'使用不可　（諸油脂）'!$A:$D,4),$B201),IF(MOD($A202,100)=0,VLOOKUP($A202,'コロナ交付金要綱　様式第３号（電力）'!$A:$D,4),$B201)))</f>
        <v/>
      </c>
      <c r="C202" t="str">
        <f>IF($A202="","",IF(COUNTIF('使用不可　（諸油脂）'!$A:$A,$A202)=1,"諸油脂",IF(COUNTIF('コロナ交付金要綱　様式第３号（電力）'!$A:$A,$A202)=1,"電力","")))</f>
        <v/>
      </c>
      <c r="D202" t="str">
        <f>IF(OR($A202="",IFERROR(MOD($A202,100),"")=0),"",IF($C202="諸油脂",VLOOKUP($A202,'使用不可　（諸油脂）'!$A:$C,3,FALSE),IF($C202="電力",VLOOKUP($A202,'コロナ交付金要綱　様式第３号（電力）'!$A:$C,3,FALSE),"")))</f>
        <v/>
      </c>
      <c r="E202" t="str">
        <f>IF(OR($C202="",IFERROR(MOD($A202,100)=0,TRUE)),"",IF($C202="諸油脂",VLOOKUP($A202,'使用不可　（諸油脂）'!$A:$F,6),VLOOKUP($A202,'コロナ交付金要綱　様式第３号（電力）'!$A:$F,6)))</f>
        <v/>
      </c>
      <c r="F202" t="str">
        <f>IF($D202="","",IF($B$7="既存",IF($C202="諸油脂",VLOOKUP(交付額!$A202,'使用不可　（諸油脂）'!$A:$B,2,FALSE),IF($C202="電力",VLOOKUP(交付額!$A202,'コロナ交付金要綱　様式第３号（電力）'!$A:$B,2,FALSE),"")),0))</f>
        <v/>
      </c>
      <c r="G202" s="59" t="str">
        <f t="shared" si="5"/>
        <v/>
      </c>
      <c r="H202" t="str">
        <f>IF($C202="","",IF(C202="諸油脂",IF(MOD($A202,100)=0,"",VLOOKUP($A202,'使用不可　（諸油脂）'!$A:$H,8)),IF(MOD($A202,100)=0,"",VLOOKUP($A202,'コロナ交付金要綱　様式第３号（電力）'!$A:$I,9))))</f>
        <v/>
      </c>
      <c r="I202" t="str" cm="1">
        <f t="array" ref="I202">IF(OR($C202&lt;&gt;"電力",IFERROR(MOD($A202,100)=0,TRUE)),"",INDEX('コロナ交付金要綱　様式第３号（電力）'!$A:$I,MATCH($A202,'コロナ交付金要綱　様式第３号（電力）'!$A:$A,0)+2,9))</f>
        <v/>
      </c>
      <c r="J202" t="str" cm="1">
        <f t="array" ref="J202">IF(OR($C202&lt;&gt;"電力",IFERROR(MOD($A202,100)=0,TRUE)),"",INDEX('コロナ交付金要綱　様式第３号（電力）'!$A:$I,MATCH($A202,'コロナ交付金要綱　様式第３号（電力）'!$A:$A,0)+3,9))</f>
        <v/>
      </c>
      <c r="K202" t="str" cm="1">
        <f t="array" ref="K202">IF(OR($C202&lt;&gt;"電力",IFERROR(MOD($A202,100)=0,TRUE)),"",INDEX('コロナ交付金要綱　様式第３号（電力）'!$A:$I,MATCH($A202,'コロナ交付金要綱　様式第３号（電力）'!$A:$A,0)+4,9))</f>
        <v/>
      </c>
      <c r="L202" t="str" cm="1">
        <f t="array" ref="L202">IF(OR($C202&lt;&gt;"電力",IFERROR(MOD($A202,100)=0,TRUE)),"",INDEX('コロナ交付金要綱　様式第３号（電力）'!$A:$I,MATCH($A202,'コロナ交付金要綱　様式第３号（電力）'!$A:$A,0)+5,9))</f>
        <v/>
      </c>
      <c r="M202" s="24" t="str" cm="1">
        <f t="array" ref="M202">IF($H202="","",IF($C202="諸油脂",$H202/INDEX(諸油脂_高騰率!$B$2:$F$12,MATCH($C$10,諸油脂_高騰率!$B$2:$B$12,0),MATCH($E202,諸油脂_高騰率!$B$3:$F$3,0)),$I202/INDEX(電力_高騰率!$B$3:$I$14,MATCH($B$10,電力_高騰率!$B$3:$B$14,0),MATCH($E202,電力_高騰率!$B$4:$F$4,0))+$J202/INDEX(電力_高騰率!$B$3:$I$14,MATCH($B$10,電力_高騰率!$B$3:$B$14,0),MATCH($E202,電力_高騰率!$B$4:$F$4,0)+3)+$K202/INDEX(電力_高騰率!$B$3:$I$14,MATCH($B$10,電力_高騰率!$B$3:$B$14,0),MATCH($E202,電力_高騰率!$B$4:$F$4,0)+3)+$L202/電力_高騰率!$D$23))</f>
        <v/>
      </c>
      <c r="N202" s="24" t="str">
        <f>IF($H202="","",IF($C202="諸油脂",0,$L202/電力_高騰率!$D$23))</f>
        <v/>
      </c>
      <c r="O202" s="24" t="str">
        <f t="shared" si="6"/>
        <v/>
      </c>
      <c r="P202" s="24"/>
    </row>
    <row r="203" spans="1:16" x14ac:dyDescent="0.45">
      <c r="A203" t="str">
        <f>IF(COUNTIF('使用不可　（諸油脂）'!$A:$A,$A202+1)+COUNTIF('コロナ交付金要綱　様式第３号（電力）'!$A:$A,$A202+1)=1,$A202+1,IF(MAX('使用不可　（諸油脂）'!$A:$A,'コロナ交付金要綱　様式第３号（電力）'!$A:$A)&gt;$A202,(INT(A202/100)+1)*100,""))</f>
        <v/>
      </c>
      <c r="B203" t="str">
        <f>IF($C203="","",IF(C203="諸油脂",IF(MOD($A203,100)=0,VLOOKUP($A203,'使用不可　（諸油脂）'!$A:$D,4),$B202),IF(MOD($A203,100)=0,VLOOKUP($A203,'コロナ交付金要綱　様式第３号（電力）'!$A:$D,4),$B202)))</f>
        <v/>
      </c>
      <c r="C203" t="str">
        <f>IF($A203="","",IF(COUNTIF('使用不可　（諸油脂）'!$A:$A,$A203)=1,"諸油脂",IF(COUNTIF('コロナ交付金要綱　様式第３号（電力）'!$A:$A,$A203)=1,"電力","")))</f>
        <v/>
      </c>
      <c r="D203" t="str">
        <f>IF(OR($A203="",IFERROR(MOD($A203,100),"")=0),"",IF($C203="諸油脂",VLOOKUP($A203,'使用不可　（諸油脂）'!$A:$C,3,FALSE),IF($C203="電力",VLOOKUP($A203,'コロナ交付金要綱　様式第３号（電力）'!$A:$C,3,FALSE),"")))</f>
        <v/>
      </c>
      <c r="E203" t="str">
        <f>IF(OR($C203="",IFERROR(MOD($A203,100)=0,TRUE)),"",IF($C203="諸油脂",VLOOKUP($A203,'使用不可　（諸油脂）'!$A:$F,6),VLOOKUP($A203,'コロナ交付金要綱　様式第３号（電力）'!$A:$F,6)))</f>
        <v/>
      </c>
      <c r="F203" t="str">
        <f>IF($D203="","",IF($B$7="既存",IF($C203="諸油脂",VLOOKUP(交付額!$A203,'使用不可　（諸油脂）'!$A:$B,2,FALSE),IF($C203="電力",VLOOKUP(交付額!$A203,'コロナ交付金要綱　様式第３号（電力）'!$A:$B,2,FALSE),"")),0))</f>
        <v/>
      </c>
      <c r="G203" s="59" t="str">
        <f t="shared" si="5"/>
        <v/>
      </c>
      <c r="H203" t="str">
        <f>IF($C203="","",IF(C203="諸油脂",IF(MOD($A203,100)=0,"",VLOOKUP($A203,'使用不可　（諸油脂）'!$A:$H,8)),IF(MOD($A203,100)=0,"",VLOOKUP($A203,'コロナ交付金要綱　様式第３号（電力）'!$A:$I,9))))</f>
        <v/>
      </c>
      <c r="I203" t="str" cm="1">
        <f t="array" ref="I203">IF(OR($C203&lt;&gt;"電力",IFERROR(MOD($A203,100)=0,TRUE)),"",INDEX('コロナ交付金要綱　様式第３号（電力）'!$A:$I,MATCH($A203,'コロナ交付金要綱　様式第３号（電力）'!$A:$A,0)+2,9))</f>
        <v/>
      </c>
      <c r="J203" t="str" cm="1">
        <f t="array" ref="J203">IF(OR($C203&lt;&gt;"電力",IFERROR(MOD($A203,100)=0,TRUE)),"",INDEX('コロナ交付金要綱　様式第３号（電力）'!$A:$I,MATCH($A203,'コロナ交付金要綱　様式第３号（電力）'!$A:$A,0)+3,9))</f>
        <v/>
      </c>
      <c r="K203" t="str" cm="1">
        <f t="array" ref="K203">IF(OR($C203&lt;&gt;"電力",IFERROR(MOD($A203,100)=0,TRUE)),"",INDEX('コロナ交付金要綱　様式第３号（電力）'!$A:$I,MATCH($A203,'コロナ交付金要綱　様式第３号（電力）'!$A:$A,0)+4,9))</f>
        <v/>
      </c>
      <c r="L203" t="str" cm="1">
        <f t="array" ref="L203">IF(OR($C203&lt;&gt;"電力",IFERROR(MOD($A203,100)=0,TRUE)),"",INDEX('コロナ交付金要綱　様式第３号（電力）'!$A:$I,MATCH($A203,'コロナ交付金要綱　様式第３号（電力）'!$A:$A,0)+5,9))</f>
        <v/>
      </c>
      <c r="M203" s="24" t="str" cm="1">
        <f t="array" ref="M203">IF($H203="","",IF($C203="諸油脂",$H203/INDEX(諸油脂_高騰率!$B$2:$F$12,MATCH($C$10,諸油脂_高騰率!$B$2:$B$12,0),MATCH($E203,諸油脂_高騰率!$B$3:$F$3,0)),$I203/INDEX(電力_高騰率!$B$3:$I$14,MATCH($B$10,電力_高騰率!$B$3:$B$14,0),MATCH($E203,電力_高騰率!$B$4:$F$4,0))+$J203/INDEX(電力_高騰率!$B$3:$I$14,MATCH($B$10,電力_高騰率!$B$3:$B$14,0),MATCH($E203,電力_高騰率!$B$4:$F$4,0)+3)+$K203/INDEX(電力_高騰率!$B$3:$I$14,MATCH($B$10,電力_高騰率!$B$3:$B$14,0),MATCH($E203,電力_高騰率!$B$4:$F$4,0)+3)+$L203/電力_高騰率!$D$23))</f>
        <v/>
      </c>
      <c r="N203" s="24" t="str">
        <f>IF($H203="","",IF($C203="諸油脂",0,$L203/電力_高騰率!$D$23))</f>
        <v/>
      </c>
      <c r="O203" s="24" t="str">
        <f t="shared" si="6"/>
        <v/>
      </c>
      <c r="P203" s="24"/>
    </row>
    <row r="204" spans="1:16" x14ac:dyDescent="0.45">
      <c r="A204" t="str">
        <f>IF(COUNTIF('使用不可　（諸油脂）'!$A:$A,$A203+1)+COUNTIF('コロナ交付金要綱　様式第３号（電力）'!$A:$A,$A203+1)=1,$A203+1,IF(MAX('使用不可　（諸油脂）'!$A:$A,'コロナ交付金要綱　様式第３号（電力）'!$A:$A)&gt;$A203,(INT(A203/100)+1)*100,""))</f>
        <v/>
      </c>
      <c r="B204" t="str">
        <f>IF($C204="","",IF(C204="諸油脂",IF(MOD($A204,100)=0,VLOOKUP($A204,'使用不可　（諸油脂）'!$A:$D,4),$B203),IF(MOD($A204,100)=0,VLOOKUP($A204,'コロナ交付金要綱　様式第３号（電力）'!$A:$D,4),$B203)))</f>
        <v/>
      </c>
      <c r="C204" t="str">
        <f>IF($A204="","",IF(COUNTIF('使用不可　（諸油脂）'!$A:$A,$A204)=1,"諸油脂",IF(COUNTIF('コロナ交付金要綱　様式第３号（電力）'!$A:$A,$A204)=1,"電力","")))</f>
        <v/>
      </c>
      <c r="D204" t="str">
        <f>IF(OR($A204="",IFERROR(MOD($A204,100),"")=0),"",IF($C204="諸油脂",VLOOKUP($A204,'使用不可　（諸油脂）'!$A:$C,3,FALSE),IF($C204="電力",VLOOKUP($A204,'コロナ交付金要綱　様式第３号（電力）'!$A:$C,3,FALSE),"")))</f>
        <v/>
      </c>
      <c r="E204" t="str">
        <f>IF(OR($C204="",IFERROR(MOD($A204,100)=0,TRUE)),"",IF($C204="諸油脂",VLOOKUP($A204,'使用不可　（諸油脂）'!$A:$F,6),VLOOKUP($A204,'コロナ交付金要綱　様式第３号（電力）'!$A:$F,6)))</f>
        <v/>
      </c>
      <c r="F204" t="str">
        <f>IF($D204="","",IF($B$7="既存",IF($C204="諸油脂",VLOOKUP(交付額!$A204,'使用不可　（諸油脂）'!$A:$B,2,FALSE),IF($C204="電力",VLOOKUP(交付額!$A204,'コロナ交付金要綱　様式第３号（電力）'!$A:$B,2,FALSE),"")),0))</f>
        <v/>
      </c>
      <c r="G204" s="59" t="str">
        <f t="shared" si="5"/>
        <v/>
      </c>
      <c r="H204" t="str">
        <f>IF($C204="","",IF(C204="諸油脂",IF(MOD($A204,100)=0,"",VLOOKUP($A204,'使用不可　（諸油脂）'!$A:$H,8)),IF(MOD($A204,100)=0,"",VLOOKUP($A204,'コロナ交付金要綱　様式第３号（電力）'!$A:$I,9))))</f>
        <v/>
      </c>
      <c r="I204" t="str" cm="1">
        <f t="array" ref="I204">IF(OR($C204&lt;&gt;"電力",IFERROR(MOD($A204,100)=0,TRUE)),"",INDEX('コロナ交付金要綱　様式第３号（電力）'!$A:$I,MATCH($A204,'コロナ交付金要綱　様式第３号（電力）'!$A:$A,0)+2,9))</f>
        <v/>
      </c>
      <c r="J204" t="str" cm="1">
        <f t="array" ref="J204">IF(OR($C204&lt;&gt;"電力",IFERROR(MOD($A204,100)=0,TRUE)),"",INDEX('コロナ交付金要綱　様式第３号（電力）'!$A:$I,MATCH($A204,'コロナ交付金要綱　様式第３号（電力）'!$A:$A,0)+3,9))</f>
        <v/>
      </c>
      <c r="K204" t="str" cm="1">
        <f t="array" ref="K204">IF(OR($C204&lt;&gt;"電力",IFERROR(MOD($A204,100)=0,TRUE)),"",INDEX('コロナ交付金要綱　様式第３号（電力）'!$A:$I,MATCH($A204,'コロナ交付金要綱　様式第３号（電力）'!$A:$A,0)+4,9))</f>
        <v/>
      </c>
      <c r="L204" t="str" cm="1">
        <f t="array" ref="L204">IF(OR($C204&lt;&gt;"電力",IFERROR(MOD($A204,100)=0,TRUE)),"",INDEX('コロナ交付金要綱　様式第３号（電力）'!$A:$I,MATCH($A204,'コロナ交付金要綱　様式第３号（電力）'!$A:$A,0)+5,9))</f>
        <v/>
      </c>
      <c r="M204" s="24" t="str" cm="1">
        <f t="array" ref="M204">IF($H204="","",IF($C204="諸油脂",$H204/INDEX(諸油脂_高騰率!$B$2:$F$12,MATCH($C$10,諸油脂_高騰率!$B$2:$B$12,0),MATCH($E204,諸油脂_高騰率!$B$3:$F$3,0)),$I204/INDEX(電力_高騰率!$B$3:$I$14,MATCH($B$10,電力_高騰率!$B$3:$B$14,0),MATCH($E204,電力_高騰率!$B$4:$F$4,0))+$J204/INDEX(電力_高騰率!$B$3:$I$14,MATCH($B$10,電力_高騰率!$B$3:$B$14,0),MATCH($E204,電力_高騰率!$B$4:$F$4,0)+3)+$K204/INDEX(電力_高騰率!$B$3:$I$14,MATCH($B$10,電力_高騰率!$B$3:$B$14,0),MATCH($E204,電力_高騰率!$B$4:$F$4,0)+3)+$L204/電力_高騰率!$D$23))</f>
        <v/>
      </c>
      <c r="N204" s="24" t="str">
        <f>IF($H204="","",IF($C204="諸油脂",0,$L204/電力_高騰率!$D$23))</f>
        <v/>
      </c>
      <c r="O204" s="24" t="str">
        <f t="shared" si="6"/>
        <v/>
      </c>
      <c r="P204" s="24"/>
    </row>
    <row r="205" spans="1:16" x14ac:dyDescent="0.45">
      <c r="A205" t="str">
        <f>IF(COUNTIF('使用不可　（諸油脂）'!$A:$A,$A204+1)+COUNTIF('コロナ交付金要綱　様式第３号（電力）'!$A:$A,$A204+1)=1,$A204+1,IF(MAX('使用不可　（諸油脂）'!$A:$A,'コロナ交付金要綱　様式第３号（電力）'!$A:$A)&gt;$A204,(INT(A204/100)+1)*100,""))</f>
        <v/>
      </c>
      <c r="B205" t="str">
        <f>IF($C205="","",IF(C205="諸油脂",IF(MOD($A205,100)=0,VLOOKUP($A205,'使用不可　（諸油脂）'!$A:$D,4),$B204),IF(MOD($A205,100)=0,VLOOKUP($A205,'コロナ交付金要綱　様式第３号（電力）'!$A:$D,4),$B204)))</f>
        <v/>
      </c>
      <c r="C205" t="str">
        <f>IF($A205="","",IF(COUNTIF('使用不可　（諸油脂）'!$A:$A,$A205)=1,"諸油脂",IF(COUNTIF('コロナ交付金要綱　様式第３号（電力）'!$A:$A,$A205)=1,"電力","")))</f>
        <v/>
      </c>
      <c r="D205" t="str">
        <f>IF(OR($A205="",IFERROR(MOD($A205,100),"")=0),"",IF($C205="諸油脂",VLOOKUP($A205,'使用不可　（諸油脂）'!$A:$C,3,FALSE),IF($C205="電力",VLOOKUP($A205,'コロナ交付金要綱　様式第３号（電力）'!$A:$C,3,FALSE),"")))</f>
        <v/>
      </c>
      <c r="E205" t="str">
        <f>IF(OR($C205="",IFERROR(MOD($A205,100)=0,TRUE)),"",IF($C205="諸油脂",VLOOKUP($A205,'使用不可　（諸油脂）'!$A:$F,6),VLOOKUP($A205,'コロナ交付金要綱　様式第３号（電力）'!$A:$F,6)))</f>
        <v/>
      </c>
      <c r="F205" t="str">
        <f>IF($D205="","",IF($B$7="既存",IF($C205="諸油脂",VLOOKUP(交付額!$A205,'使用不可　（諸油脂）'!$A:$B,2,FALSE),IF($C205="電力",VLOOKUP(交付額!$A205,'コロナ交付金要綱　様式第３号（電力）'!$A:$B,2,FALSE),"")),0))</f>
        <v/>
      </c>
      <c r="G205" s="59" t="str">
        <f t="shared" si="5"/>
        <v/>
      </c>
      <c r="H205" t="str">
        <f>IF($C205="","",IF(C205="諸油脂",IF(MOD($A205,100)=0,"",VLOOKUP($A205,'使用不可　（諸油脂）'!$A:$H,8)),IF(MOD($A205,100)=0,"",VLOOKUP($A205,'コロナ交付金要綱　様式第３号（電力）'!$A:$I,9))))</f>
        <v/>
      </c>
      <c r="I205" t="str" cm="1">
        <f t="array" ref="I205">IF(OR($C205&lt;&gt;"電力",IFERROR(MOD($A205,100)=0,TRUE)),"",INDEX('コロナ交付金要綱　様式第３号（電力）'!$A:$I,MATCH($A205,'コロナ交付金要綱　様式第３号（電力）'!$A:$A,0)+2,9))</f>
        <v/>
      </c>
      <c r="J205" t="str" cm="1">
        <f t="array" ref="J205">IF(OR($C205&lt;&gt;"電力",IFERROR(MOD($A205,100)=0,TRUE)),"",INDEX('コロナ交付金要綱　様式第３号（電力）'!$A:$I,MATCH($A205,'コロナ交付金要綱　様式第３号（電力）'!$A:$A,0)+3,9))</f>
        <v/>
      </c>
      <c r="K205" t="str" cm="1">
        <f t="array" ref="K205">IF(OR($C205&lt;&gt;"電力",IFERROR(MOD($A205,100)=0,TRUE)),"",INDEX('コロナ交付金要綱　様式第３号（電力）'!$A:$I,MATCH($A205,'コロナ交付金要綱　様式第３号（電力）'!$A:$A,0)+4,9))</f>
        <v/>
      </c>
      <c r="L205" t="str" cm="1">
        <f t="array" ref="L205">IF(OR($C205&lt;&gt;"電力",IFERROR(MOD($A205,100)=0,TRUE)),"",INDEX('コロナ交付金要綱　様式第３号（電力）'!$A:$I,MATCH($A205,'コロナ交付金要綱　様式第３号（電力）'!$A:$A,0)+5,9))</f>
        <v/>
      </c>
      <c r="M205" s="24" t="str" cm="1">
        <f t="array" ref="M205">IF($H205="","",IF($C205="諸油脂",$H205/INDEX(諸油脂_高騰率!$B$2:$F$12,MATCH($C$10,諸油脂_高騰率!$B$2:$B$12,0),MATCH($E205,諸油脂_高騰率!$B$3:$F$3,0)),$I205/INDEX(電力_高騰率!$B$3:$I$14,MATCH($B$10,電力_高騰率!$B$3:$B$14,0),MATCH($E205,電力_高騰率!$B$4:$F$4,0))+$J205/INDEX(電力_高騰率!$B$3:$I$14,MATCH($B$10,電力_高騰率!$B$3:$B$14,0),MATCH($E205,電力_高騰率!$B$4:$F$4,0)+3)+$K205/INDEX(電力_高騰率!$B$3:$I$14,MATCH($B$10,電力_高騰率!$B$3:$B$14,0),MATCH($E205,電力_高騰率!$B$4:$F$4,0)+3)+$L205/電力_高騰率!$D$23))</f>
        <v/>
      </c>
      <c r="N205" s="24" t="str">
        <f>IF($H205="","",IF($C205="諸油脂",0,$L205/電力_高騰率!$D$23))</f>
        <v/>
      </c>
      <c r="O205" s="24" t="str">
        <f t="shared" si="6"/>
        <v/>
      </c>
      <c r="P205" s="24"/>
    </row>
    <row r="206" spans="1:16" x14ac:dyDescent="0.45">
      <c r="A206" t="str">
        <f>IF(COUNTIF('使用不可　（諸油脂）'!$A:$A,$A205+1)+COUNTIF('コロナ交付金要綱　様式第３号（電力）'!$A:$A,$A205+1)=1,$A205+1,IF(MAX('使用不可　（諸油脂）'!$A:$A,'コロナ交付金要綱　様式第３号（電力）'!$A:$A)&gt;$A205,(INT(A205/100)+1)*100,""))</f>
        <v/>
      </c>
      <c r="B206" t="str">
        <f>IF($C206="","",IF(C206="諸油脂",IF(MOD($A206,100)=0,VLOOKUP($A206,'使用不可　（諸油脂）'!$A:$D,4),$B205),IF(MOD($A206,100)=0,VLOOKUP($A206,'コロナ交付金要綱　様式第３号（電力）'!$A:$D,4),$B205)))</f>
        <v/>
      </c>
      <c r="C206" t="str">
        <f>IF($A206="","",IF(COUNTIF('使用不可　（諸油脂）'!$A:$A,$A206)=1,"諸油脂",IF(COUNTIF('コロナ交付金要綱　様式第３号（電力）'!$A:$A,$A206)=1,"電力","")))</f>
        <v/>
      </c>
      <c r="D206" t="str">
        <f>IF(OR($A206="",IFERROR(MOD($A206,100),"")=0),"",IF($C206="諸油脂",VLOOKUP($A206,'使用不可　（諸油脂）'!$A:$C,3,FALSE),IF($C206="電力",VLOOKUP($A206,'コロナ交付金要綱　様式第３号（電力）'!$A:$C,3,FALSE),"")))</f>
        <v/>
      </c>
      <c r="E206" t="str">
        <f>IF(OR($C206="",IFERROR(MOD($A206,100)=0,TRUE)),"",IF($C206="諸油脂",VLOOKUP($A206,'使用不可　（諸油脂）'!$A:$F,6),VLOOKUP($A206,'コロナ交付金要綱　様式第３号（電力）'!$A:$F,6)))</f>
        <v/>
      </c>
      <c r="F206" t="str">
        <f>IF($D206="","",IF($B$7="既存",IF($C206="諸油脂",VLOOKUP(交付額!$A206,'使用不可　（諸油脂）'!$A:$B,2,FALSE),IF($C206="電力",VLOOKUP(交付額!$A206,'コロナ交付金要綱　様式第３号（電力）'!$A:$B,2,FALSE),"")),0))</f>
        <v/>
      </c>
      <c r="G206" s="59" t="str">
        <f t="shared" ref="G206:G269" si="7">IF($F206="多面",$G$10,IF($F206="治水ダム等",$G$11,""))</f>
        <v/>
      </c>
      <c r="H206" t="str">
        <f>IF($C206="","",IF(C206="諸油脂",IF(MOD($A206,100)=0,"",VLOOKUP($A206,'使用不可　（諸油脂）'!$A:$H,8)),IF(MOD($A206,100)=0,"",VLOOKUP($A206,'コロナ交付金要綱　様式第３号（電力）'!$A:$I,9))))</f>
        <v/>
      </c>
      <c r="I206" t="str" cm="1">
        <f t="array" ref="I206">IF(OR($C206&lt;&gt;"電力",IFERROR(MOD($A206,100)=0,TRUE)),"",INDEX('コロナ交付金要綱　様式第３号（電力）'!$A:$I,MATCH($A206,'コロナ交付金要綱　様式第３号（電力）'!$A:$A,0)+2,9))</f>
        <v/>
      </c>
      <c r="J206" t="str" cm="1">
        <f t="array" ref="J206">IF(OR($C206&lt;&gt;"電力",IFERROR(MOD($A206,100)=0,TRUE)),"",INDEX('コロナ交付金要綱　様式第３号（電力）'!$A:$I,MATCH($A206,'コロナ交付金要綱　様式第３号（電力）'!$A:$A,0)+3,9))</f>
        <v/>
      </c>
      <c r="K206" t="str" cm="1">
        <f t="array" ref="K206">IF(OR($C206&lt;&gt;"電力",IFERROR(MOD($A206,100)=0,TRUE)),"",INDEX('コロナ交付金要綱　様式第３号（電力）'!$A:$I,MATCH($A206,'コロナ交付金要綱　様式第３号（電力）'!$A:$A,0)+4,9))</f>
        <v/>
      </c>
      <c r="L206" t="str" cm="1">
        <f t="array" ref="L206">IF(OR($C206&lt;&gt;"電力",IFERROR(MOD($A206,100)=0,TRUE)),"",INDEX('コロナ交付金要綱　様式第３号（電力）'!$A:$I,MATCH($A206,'コロナ交付金要綱　様式第３号（電力）'!$A:$A,0)+5,9))</f>
        <v/>
      </c>
      <c r="M206" s="24" t="str" cm="1">
        <f t="array" ref="M206">IF($H206="","",IF($C206="諸油脂",$H206/INDEX(諸油脂_高騰率!$B$2:$F$12,MATCH($C$10,諸油脂_高騰率!$B$2:$B$12,0),MATCH($E206,諸油脂_高騰率!$B$3:$F$3,0)),$I206/INDEX(電力_高騰率!$B$3:$I$14,MATCH($B$10,電力_高騰率!$B$3:$B$14,0),MATCH($E206,電力_高騰率!$B$4:$F$4,0))+$J206/INDEX(電力_高騰率!$B$3:$I$14,MATCH($B$10,電力_高騰率!$B$3:$B$14,0),MATCH($E206,電力_高騰率!$B$4:$F$4,0)+3)+$K206/INDEX(電力_高騰率!$B$3:$I$14,MATCH($B$10,電力_高騰率!$B$3:$B$14,0),MATCH($E206,電力_高騰率!$B$4:$F$4,0)+3)+$L206/電力_高騰率!$D$23))</f>
        <v/>
      </c>
      <c r="N206" s="24" t="str">
        <f>IF($H206="","",IF($C206="諸油脂",0,$L206/電力_高騰率!$D$23))</f>
        <v/>
      </c>
      <c r="O206" s="24" t="str">
        <f t="shared" si="6"/>
        <v/>
      </c>
      <c r="P206" s="24"/>
    </row>
    <row r="207" spans="1:16" x14ac:dyDescent="0.45">
      <c r="A207" t="str">
        <f>IF(COUNTIF('使用不可　（諸油脂）'!$A:$A,$A206+1)+COUNTIF('コロナ交付金要綱　様式第３号（電力）'!$A:$A,$A206+1)=1,$A206+1,IF(MAX('使用不可　（諸油脂）'!$A:$A,'コロナ交付金要綱　様式第３号（電力）'!$A:$A)&gt;$A206,(INT(A206/100)+1)*100,""))</f>
        <v/>
      </c>
      <c r="B207" t="str">
        <f>IF($C207="","",IF(C207="諸油脂",IF(MOD($A207,100)=0,VLOOKUP($A207,'使用不可　（諸油脂）'!$A:$D,4),$B206),IF(MOD($A207,100)=0,VLOOKUP($A207,'コロナ交付金要綱　様式第３号（電力）'!$A:$D,4),$B206)))</f>
        <v/>
      </c>
      <c r="C207" t="str">
        <f>IF($A207="","",IF(COUNTIF('使用不可　（諸油脂）'!$A:$A,$A207)=1,"諸油脂",IF(COUNTIF('コロナ交付金要綱　様式第３号（電力）'!$A:$A,$A207)=1,"電力","")))</f>
        <v/>
      </c>
      <c r="D207" t="str">
        <f>IF(OR($A207="",IFERROR(MOD($A207,100),"")=0),"",IF($C207="諸油脂",VLOOKUP($A207,'使用不可　（諸油脂）'!$A:$C,3,FALSE),IF($C207="電力",VLOOKUP($A207,'コロナ交付金要綱　様式第３号（電力）'!$A:$C,3,FALSE),"")))</f>
        <v/>
      </c>
      <c r="E207" t="str">
        <f>IF(OR($C207="",IFERROR(MOD($A207,100)=0,TRUE)),"",IF($C207="諸油脂",VLOOKUP($A207,'使用不可　（諸油脂）'!$A:$F,6),VLOOKUP($A207,'コロナ交付金要綱　様式第３号（電力）'!$A:$F,6)))</f>
        <v/>
      </c>
      <c r="F207" t="str">
        <f>IF($D207="","",IF($B$7="既存",IF($C207="諸油脂",VLOOKUP(交付額!$A207,'使用不可　（諸油脂）'!$A:$B,2,FALSE),IF($C207="電力",VLOOKUP(交付額!$A207,'コロナ交付金要綱　様式第３号（電力）'!$A:$B,2,FALSE),"")),0))</f>
        <v/>
      </c>
      <c r="G207" s="59" t="str">
        <f t="shared" si="7"/>
        <v/>
      </c>
      <c r="H207" t="str">
        <f>IF($C207="","",IF(C207="諸油脂",IF(MOD($A207,100)=0,"",VLOOKUP($A207,'使用不可　（諸油脂）'!$A:$H,8)),IF(MOD($A207,100)=0,"",VLOOKUP($A207,'コロナ交付金要綱　様式第３号（電力）'!$A:$I,9))))</f>
        <v/>
      </c>
      <c r="I207" t="str" cm="1">
        <f t="array" ref="I207">IF(OR($C207&lt;&gt;"電力",IFERROR(MOD($A207,100)=0,TRUE)),"",INDEX('コロナ交付金要綱　様式第３号（電力）'!$A:$I,MATCH($A207,'コロナ交付金要綱　様式第３号（電力）'!$A:$A,0)+2,9))</f>
        <v/>
      </c>
      <c r="J207" t="str" cm="1">
        <f t="array" ref="J207">IF(OR($C207&lt;&gt;"電力",IFERROR(MOD($A207,100)=0,TRUE)),"",INDEX('コロナ交付金要綱　様式第３号（電力）'!$A:$I,MATCH($A207,'コロナ交付金要綱　様式第３号（電力）'!$A:$A,0)+3,9))</f>
        <v/>
      </c>
      <c r="K207" t="str" cm="1">
        <f t="array" ref="K207">IF(OR($C207&lt;&gt;"電力",IFERROR(MOD($A207,100)=0,TRUE)),"",INDEX('コロナ交付金要綱　様式第３号（電力）'!$A:$I,MATCH($A207,'コロナ交付金要綱　様式第３号（電力）'!$A:$A,0)+4,9))</f>
        <v/>
      </c>
      <c r="L207" t="str" cm="1">
        <f t="array" ref="L207">IF(OR($C207&lt;&gt;"電力",IFERROR(MOD($A207,100)=0,TRUE)),"",INDEX('コロナ交付金要綱　様式第３号（電力）'!$A:$I,MATCH($A207,'コロナ交付金要綱　様式第３号（電力）'!$A:$A,0)+5,9))</f>
        <v/>
      </c>
      <c r="M207" s="24" t="str" cm="1">
        <f t="array" ref="M207">IF($H207="","",IF($C207="諸油脂",$H207/INDEX(諸油脂_高騰率!$B$2:$F$12,MATCH($C$10,諸油脂_高騰率!$B$2:$B$12,0),MATCH($E207,諸油脂_高騰率!$B$3:$F$3,0)),$I207/INDEX(電力_高騰率!$B$3:$I$14,MATCH($B$10,電力_高騰率!$B$3:$B$14,0),MATCH($E207,電力_高騰率!$B$4:$F$4,0))+$J207/INDEX(電力_高騰率!$B$3:$I$14,MATCH($B$10,電力_高騰率!$B$3:$B$14,0),MATCH($E207,電力_高騰率!$B$4:$F$4,0)+3)+$K207/INDEX(電力_高騰率!$B$3:$I$14,MATCH($B$10,電力_高騰率!$B$3:$B$14,0),MATCH($E207,電力_高騰率!$B$4:$F$4,0)+3)+$L207/電力_高騰率!$D$23))</f>
        <v/>
      </c>
      <c r="N207" s="24" t="str">
        <f>IF($H207="","",IF($C207="諸油脂",0,$L207/電力_高騰率!$D$23))</f>
        <v/>
      </c>
      <c r="O207" s="24" t="str">
        <f t="shared" ref="O207:O270" si="8">IF($M207="","",IF($B$7="新規",0,$M207*$G207))</f>
        <v/>
      </c>
      <c r="P207" s="24"/>
    </row>
    <row r="208" spans="1:16" x14ac:dyDescent="0.45">
      <c r="A208" t="str">
        <f>IF(COUNTIF('使用不可　（諸油脂）'!$A:$A,$A207+1)+COUNTIF('コロナ交付金要綱　様式第３号（電力）'!$A:$A,$A207+1)=1,$A207+1,IF(MAX('使用不可　（諸油脂）'!$A:$A,'コロナ交付金要綱　様式第３号（電力）'!$A:$A)&gt;$A207,(INT(A207/100)+1)*100,""))</f>
        <v/>
      </c>
      <c r="B208" t="str">
        <f>IF($C208="","",IF(C208="諸油脂",IF(MOD($A208,100)=0,VLOOKUP($A208,'使用不可　（諸油脂）'!$A:$D,4),$B207),IF(MOD($A208,100)=0,VLOOKUP($A208,'コロナ交付金要綱　様式第３号（電力）'!$A:$D,4),$B207)))</f>
        <v/>
      </c>
      <c r="C208" t="str">
        <f>IF($A208="","",IF(COUNTIF('使用不可　（諸油脂）'!$A:$A,$A208)=1,"諸油脂",IF(COUNTIF('コロナ交付金要綱　様式第３号（電力）'!$A:$A,$A208)=1,"電力","")))</f>
        <v/>
      </c>
      <c r="D208" t="str">
        <f>IF(OR($A208="",IFERROR(MOD($A208,100),"")=0),"",IF($C208="諸油脂",VLOOKUP($A208,'使用不可　（諸油脂）'!$A:$C,3,FALSE),IF($C208="電力",VLOOKUP($A208,'コロナ交付金要綱　様式第３号（電力）'!$A:$C,3,FALSE),"")))</f>
        <v/>
      </c>
      <c r="E208" t="str">
        <f>IF(OR($C208="",IFERROR(MOD($A208,100)=0,TRUE)),"",IF($C208="諸油脂",VLOOKUP($A208,'使用不可　（諸油脂）'!$A:$F,6),VLOOKUP($A208,'コロナ交付金要綱　様式第３号（電力）'!$A:$F,6)))</f>
        <v/>
      </c>
      <c r="F208" t="str">
        <f>IF($D208="","",IF($B$7="既存",IF($C208="諸油脂",VLOOKUP(交付額!$A208,'使用不可　（諸油脂）'!$A:$B,2,FALSE),IF($C208="電力",VLOOKUP(交付額!$A208,'コロナ交付金要綱　様式第３号（電力）'!$A:$B,2,FALSE),"")),0))</f>
        <v/>
      </c>
      <c r="G208" s="59" t="str">
        <f t="shared" si="7"/>
        <v/>
      </c>
      <c r="H208" t="str">
        <f>IF($C208="","",IF(C208="諸油脂",IF(MOD($A208,100)=0,"",VLOOKUP($A208,'使用不可　（諸油脂）'!$A:$H,8)),IF(MOD($A208,100)=0,"",VLOOKUP($A208,'コロナ交付金要綱　様式第３号（電力）'!$A:$I,9))))</f>
        <v/>
      </c>
      <c r="I208" t="str" cm="1">
        <f t="array" ref="I208">IF(OR($C208&lt;&gt;"電力",IFERROR(MOD($A208,100)=0,TRUE)),"",INDEX('コロナ交付金要綱　様式第３号（電力）'!$A:$I,MATCH($A208,'コロナ交付金要綱　様式第３号（電力）'!$A:$A,0)+2,9))</f>
        <v/>
      </c>
      <c r="J208" t="str" cm="1">
        <f t="array" ref="J208">IF(OR($C208&lt;&gt;"電力",IFERROR(MOD($A208,100)=0,TRUE)),"",INDEX('コロナ交付金要綱　様式第３号（電力）'!$A:$I,MATCH($A208,'コロナ交付金要綱　様式第３号（電力）'!$A:$A,0)+3,9))</f>
        <v/>
      </c>
      <c r="K208" t="str" cm="1">
        <f t="array" ref="K208">IF(OR($C208&lt;&gt;"電力",IFERROR(MOD($A208,100)=0,TRUE)),"",INDEX('コロナ交付金要綱　様式第３号（電力）'!$A:$I,MATCH($A208,'コロナ交付金要綱　様式第３号（電力）'!$A:$A,0)+4,9))</f>
        <v/>
      </c>
      <c r="L208" t="str" cm="1">
        <f t="array" ref="L208">IF(OR($C208&lt;&gt;"電力",IFERROR(MOD($A208,100)=0,TRUE)),"",INDEX('コロナ交付金要綱　様式第３号（電力）'!$A:$I,MATCH($A208,'コロナ交付金要綱　様式第３号（電力）'!$A:$A,0)+5,9))</f>
        <v/>
      </c>
      <c r="M208" s="24" t="str" cm="1">
        <f t="array" ref="M208">IF($H208="","",IF($C208="諸油脂",$H208/INDEX(諸油脂_高騰率!$B$2:$F$12,MATCH($C$10,諸油脂_高騰率!$B$2:$B$12,0),MATCH($E208,諸油脂_高騰率!$B$3:$F$3,0)),$I208/INDEX(電力_高騰率!$B$3:$I$14,MATCH($B$10,電力_高騰率!$B$3:$B$14,0),MATCH($E208,電力_高騰率!$B$4:$F$4,0))+$J208/INDEX(電力_高騰率!$B$3:$I$14,MATCH($B$10,電力_高騰率!$B$3:$B$14,0),MATCH($E208,電力_高騰率!$B$4:$F$4,0)+3)+$K208/INDEX(電力_高騰率!$B$3:$I$14,MATCH($B$10,電力_高騰率!$B$3:$B$14,0),MATCH($E208,電力_高騰率!$B$4:$F$4,0)+3)+$L208/電力_高騰率!$D$23))</f>
        <v/>
      </c>
      <c r="N208" s="24" t="str">
        <f>IF($H208="","",IF($C208="諸油脂",0,$L208/電力_高騰率!$D$23))</f>
        <v/>
      </c>
      <c r="O208" s="24" t="str">
        <f t="shared" si="8"/>
        <v/>
      </c>
      <c r="P208" s="24"/>
    </row>
    <row r="209" spans="1:16" x14ac:dyDescent="0.45">
      <c r="A209" t="str">
        <f>IF(COUNTIF('使用不可　（諸油脂）'!$A:$A,$A208+1)+COUNTIF('コロナ交付金要綱　様式第３号（電力）'!$A:$A,$A208+1)=1,$A208+1,IF(MAX('使用不可　（諸油脂）'!$A:$A,'コロナ交付金要綱　様式第３号（電力）'!$A:$A)&gt;$A208,(INT(A208/100)+1)*100,""))</f>
        <v/>
      </c>
      <c r="B209" t="str">
        <f>IF($C209="","",IF(C209="諸油脂",IF(MOD($A209,100)=0,VLOOKUP($A209,'使用不可　（諸油脂）'!$A:$D,4),$B208),IF(MOD($A209,100)=0,VLOOKUP($A209,'コロナ交付金要綱　様式第３号（電力）'!$A:$D,4),$B208)))</f>
        <v/>
      </c>
      <c r="C209" t="str">
        <f>IF($A209="","",IF(COUNTIF('使用不可　（諸油脂）'!$A:$A,$A209)=1,"諸油脂",IF(COUNTIF('コロナ交付金要綱　様式第３号（電力）'!$A:$A,$A209)=1,"電力","")))</f>
        <v/>
      </c>
      <c r="D209" t="str">
        <f>IF(OR($A209="",IFERROR(MOD($A209,100),"")=0),"",IF($C209="諸油脂",VLOOKUP($A209,'使用不可　（諸油脂）'!$A:$C,3,FALSE),IF($C209="電力",VLOOKUP($A209,'コロナ交付金要綱　様式第３号（電力）'!$A:$C,3,FALSE),"")))</f>
        <v/>
      </c>
      <c r="E209" t="str">
        <f>IF(OR($C209="",IFERROR(MOD($A209,100)=0,TRUE)),"",IF($C209="諸油脂",VLOOKUP($A209,'使用不可　（諸油脂）'!$A:$F,6),VLOOKUP($A209,'コロナ交付金要綱　様式第３号（電力）'!$A:$F,6)))</f>
        <v/>
      </c>
      <c r="F209" t="str">
        <f>IF($D209="","",IF($B$7="既存",IF($C209="諸油脂",VLOOKUP(交付額!$A209,'使用不可　（諸油脂）'!$A:$B,2,FALSE),IF($C209="電力",VLOOKUP(交付額!$A209,'コロナ交付金要綱　様式第３号（電力）'!$A:$B,2,FALSE),"")),0))</f>
        <v/>
      </c>
      <c r="G209" s="59" t="str">
        <f t="shared" si="7"/>
        <v/>
      </c>
      <c r="H209" t="str">
        <f>IF($C209="","",IF(C209="諸油脂",IF(MOD($A209,100)=0,"",VLOOKUP($A209,'使用不可　（諸油脂）'!$A:$H,8)),IF(MOD($A209,100)=0,"",VLOOKUP($A209,'コロナ交付金要綱　様式第３号（電力）'!$A:$I,9))))</f>
        <v/>
      </c>
      <c r="I209" t="str" cm="1">
        <f t="array" ref="I209">IF(OR($C209&lt;&gt;"電力",IFERROR(MOD($A209,100)=0,TRUE)),"",INDEX('コロナ交付金要綱　様式第３号（電力）'!$A:$I,MATCH($A209,'コロナ交付金要綱　様式第３号（電力）'!$A:$A,0)+2,9))</f>
        <v/>
      </c>
      <c r="J209" t="str" cm="1">
        <f t="array" ref="J209">IF(OR($C209&lt;&gt;"電力",IFERROR(MOD($A209,100)=0,TRUE)),"",INDEX('コロナ交付金要綱　様式第３号（電力）'!$A:$I,MATCH($A209,'コロナ交付金要綱　様式第３号（電力）'!$A:$A,0)+3,9))</f>
        <v/>
      </c>
      <c r="K209" t="str" cm="1">
        <f t="array" ref="K209">IF(OR($C209&lt;&gt;"電力",IFERROR(MOD($A209,100)=0,TRUE)),"",INDEX('コロナ交付金要綱　様式第３号（電力）'!$A:$I,MATCH($A209,'コロナ交付金要綱　様式第３号（電力）'!$A:$A,0)+4,9))</f>
        <v/>
      </c>
      <c r="L209" t="str" cm="1">
        <f t="array" ref="L209">IF(OR($C209&lt;&gt;"電力",IFERROR(MOD($A209,100)=0,TRUE)),"",INDEX('コロナ交付金要綱　様式第３号（電力）'!$A:$I,MATCH($A209,'コロナ交付金要綱　様式第３号（電力）'!$A:$A,0)+5,9))</f>
        <v/>
      </c>
      <c r="M209" s="24" t="str" cm="1">
        <f t="array" ref="M209">IF($H209="","",IF($C209="諸油脂",$H209/INDEX(諸油脂_高騰率!$B$2:$F$12,MATCH($C$10,諸油脂_高騰率!$B$2:$B$12,0),MATCH($E209,諸油脂_高騰率!$B$3:$F$3,0)),$I209/INDEX(電力_高騰率!$B$3:$I$14,MATCH($B$10,電力_高騰率!$B$3:$B$14,0),MATCH($E209,電力_高騰率!$B$4:$F$4,0))+$J209/INDEX(電力_高騰率!$B$3:$I$14,MATCH($B$10,電力_高騰率!$B$3:$B$14,0),MATCH($E209,電力_高騰率!$B$4:$F$4,0)+3)+$K209/INDEX(電力_高騰率!$B$3:$I$14,MATCH($B$10,電力_高騰率!$B$3:$B$14,0),MATCH($E209,電力_高騰率!$B$4:$F$4,0)+3)+$L209/電力_高騰率!$D$23))</f>
        <v/>
      </c>
      <c r="N209" s="24" t="str">
        <f>IF($H209="","",IF($C209="諸油脂",0,$L209/電力_高騰率!$D$23))</f>
        <v/>
      </c>
      <c r="O209" s="24" t="str">
        <f t="shared" si="8"/>
        <v/>
      </c>
      <c r="P209" s="24"/>
    </row>
    <row r="210" spans="1:16" x14ac:dyDescent="0.45">
      <c r="A210" t="str">
        <f>IF(COUNTIF('使用不可　（諸油脂）'!$A:$A,$A209+1)+COUNTIF('コロナ交付金要綱　様式第３号（電力）'!$A:$A,$A209+1)=1,$A209+1,IF(MAX('使用不可　（諸油脂）'!$A:$A,'コロナ交付金要綱　様式第３号（電力）'!$A:$A)&gt;$A209,(INT(A209/100)+1)*100,""))</f>
        <v/>
      </c>
      <c r="B210" t="str">
        <f>IF($C210="","",IF(C210="諸油脂",IF(MOD($A210,100)=0,VLOOKUP($A210,'使用不可　（諸油脂）'!$A:$D,4),$B209),IF(MOD($A210,100)=0,VLOOKUP($A210,'コロナ交付金要綱　様式第３号（電力）'!$A:$D,4),$B209)))</f>
        <v/>
      </c>
      <c r="C210" t="str">
        <f>IF($A210="","",IF(COUNTIF('使用不可　（諸油脂）'!$A:$A,$A210)=1,"諸油脂",IF(COUNTIF('コロナ交付金要綱　様式第３号（電力）'!$A:$A,$A210)=1,"電力","")))</f>
        <v/>
      </c>
      <c r="D210" t="str">
        <f>IF(OR($A210="",IFERROR(MOD($A210,100),"")=0),"",IF($C210="諸油脂",VLOOKUP($A210,'使用不可　（諸油脂）'!$A:$C,3,FALSE),IF($C210="電力",VLOOKUP($A210,'コロナ交付金要綱　様式第３号（電力）'!$A:$C,3,FALSE),"")))</f>
        <v/>
      </c>
      <c r="E210" t="str">
        <f>IF(OR($C210="",IFERROR(MOD($A210,100)=0,TRUE)),"",IF($C210="諸油脂",VLOOKUP($A210,'使用不可　（諸油脂）'!$A:$F,6),VLOOKUP($A210,'コロナ交付金要綱　様式第３号（電力）'!$A:$F,6)))</f>
        <v/>
      </c>
      <c r="F210" t="str">
        <f>IF($D210="","",IF($B$7="既存",IF($C210="諸油脂",VLOOKUP(交付額!$A210,'使用不可　（諸油脂）'!$A:$B,2,FALSE),IF($C210="電力",VLOOKUP(交付額!$A210,'コロナ交付金要綱　様式第３号（電力）'!$A:$B,2,FALSE),"")),0))</f>
        <v/>
      </c>
      <c r="G210" s="59" t="str">
        <f t="shared" si="7"/>
        <v/>
      </c>
      <c r="H210" t="str">
        <f>IF($C210="","",IF(C210="諸油脂",IF(MOD($A210,100)=0,"",VLOOKUP($A210,'使用不可　（諸油脂）'!$A:$H,8)),IF(MOD($A210,100)=0,"",VLOOKUP($A210,'コロナ交付金要綱　様式第３号（電力）'!$A:$I,9))))</f>
        <v/>
      </c>
      <c r="I210" t="str" cm="1">
        <f t="array" ref="I210">IF(OR($C210&lt;&gt;"電力",IFERROR(MOD($A210,100)=0,TRUE)),"",INDEX('コロナ交付金要綱　様式第３号（電力）'!$A:$I,MATCH($A210,'コロナ交付金要綱　様式第３号（電力）'!$A:$A,0)+2,9))</f>
        <v/>
      </c>
      <c r="J210" t="str" cm="1">
        <f t="array" ref="J210">IF(OR($C210&lt;&gt;"電力",IFERROR(MOD($A210,100)=0,TRUE)),"",INDEX('コロナ交付金要綱　様式第３号（電力）'!$A:$I,MATCH($A210,'コロナ交付金要綱　様式第３号（電力）'!$A:$A,0)+3,9))</f>
        <v/>
      </c>
      <c r="K210" t="str" cm="1">
        <f t="array" ref="K210">IF(OR($C210&lt;&gt;"電力",IFERROR(MOD($A210,100)=0,TRUE)),"",INDEX('コロナ交付金要綱　様式第３号（電力）'!$A:$I,MATCH($A210,'コロナ交付金要綱　様式第３号（電力）'!$A:$A,0)+4,9))</f>
        <v/>
      </c>
      <c r="L210" t="str" cm="1">
        <f t="array" ref="L210">IF(OR($C210&lt;&gt;"電力",IFERROR(MOD($A210,100)=0,TRUE)),"",INDEX('コロナ交付金要綱　様式第３号（電力）'!$A:$I,MATCH($A210,'コロナ交付金要綱　様式第３号（電力）'!$A:$A,0)+5,9))</f>
        <v/>
      </c>
      <c r="M210" s="24" t="str" cm="1">
        <f t="array" ref="M210">IF($H210="","",IF($C210="諸油脂",$H210/INDEX(諸油脂_高騰率!$B$2:$F$12,MATCH($C$10,諸油脂_高騰率!$B$2:$B$12,0),MATCH($E210,諸油脂_高騰率!$B$3:$F$3,0)),$I210/INDEX(電力_高騰率!$B$3:$I$14,MATCH($B$10,電力_高騰率!$B$3:$B$14,0),MATCH($E210,電力_高騰率!$B$4:$F$4,0))+$J210/INDEX(電力_高騰率!$B$3:$I$14,MATCH($B$10,電力_高騰率!$B$3:$B$14,0),MATCH($E210,電力_高騰率!$B$4:$F$4,0)+3)+$K210/INDEX(電力_高騰率!$B$3:$I$14,MATCH($B$10,電力_高騰率!$B$3:$B$14,0),MATCH($E210,電力_高騰率!$B$4:$F$4,0)+3)+$L210/電力_高騰率!$D$23))</f>
        <v/>
      </c>
      <c r="N210" s="24" t="str">
        <f>IF($H210="","",IF($C210="諸油脂",0,$L210/電力_高騰率!$D$23))</f>
        <v/>
      </c>
      <c r="O210" s="24" t="str">
        <f t="shared" si="8"/>
        <v/>
      </c>
      <c r="P210" s="24"/>
    </row>
    <row r="211" spans="1:16" x14ac:dyDescent="0.45">
      <c r="A211" t="str">
        <f>IF(COUNTIF('使用不可　（諸油脂）'!$A:$A,$A210+1)+COUNTIF('コロナ交付金要綱　様式第３号（電力）'!$A:$A,$A210+1)=1,$A210+1,IF(MAX('使用不可　（諸油脂）'!$A:$A,'コロナ交付金要綱　様式第３号（電力）'!$A:$A)&gt;$A210,(INT(A210/100)+1)*100,""))</f>
        <v/>
      </c>
      <c r="B211" t="str">
        <f>IF($C211="","",IF(C211="諸油脂",IF(MOD($A211,100)=0,VLOOKUP($A211,'使用不可　（諸油脂）'!$A:$D,4),$B210),IF(MOD($A211,100)=0,VLOOKUP($A211,'コロナ交付金要綱　様式第３号（電力）'!$A:$D,4),$B210)))</f>
        <v/>
      </c>
      <c r="C211" t="str">
        <f>IF($A211="","",IF(COUNTIF('使用不可　（諸油脂）'!$A:$A,$A211)=1,"諸油脂",IF(COUNTIF('コロナ交付金要綱　様式第３号（電力）'!$A:$A,$A211)=1,"電力","")))</f>
        <v/>
      </c>
      <c r="D211" t="str">
        <f>IF(OR($A211="",IFERROR(MOD($A211,100),"")=0),"",IF($C211="諸油脂",VLOOKUP($A211,'使用不可　（諸油脂）'!$A:$C,3,FALSE),IF($C211="電力",VLOOKUP($A211,'コロナ交付金要綱　様式第３号（電力）'!$A:$C,3,FALSE),"")))</f>
        <v/>
      </c>
      <c r="E211" t="str">
        <f>IF(OR($C211="",IFERROR(MOD($A211,100)=0,TRUE)),"",IF($C211="諸油脂",VLOOKUP($A211,'使用不可　（諸油脂）'!$A:$F,6),VLOOKUP($A211,'コロナ交付金要綱　様式第３号（電力）'!$A:$F,6)))</f>
        <v/>
      </c>
      <c r="F211" t="str">
        <f>IF($D211="","",IF($B$7="既存",IF($C211="諸油脂",VLOOKUP(交付額!$A211,'使用不可　（諸油脂）'!$A:$B,2,FALSE),IF($C211="電力",VLOOKUP(交付額!$A211,'コロナ交付金要綱　様式第３号（電力）'!$A:$B,2,FALSE),"")),0))</f>
        <v/>
      </c>
      <c r="G211" s="59" t="str">
        <f t="shared" si="7"/>
        <v/>
      </c>
      <c r="H211" t="str">
        <f>IF($C211="","",IF(C211="諸油脂",IF(MOD($A211,100)=0,"",VLOOKUP($A211,'使用不可　（諸油脂）'!$A:$H,8)),IF(MOD($A211,100)=0,"",VLOOKUP($A211,'コロナ交付金要綱　様式第３号（電力）'!$A:$I,9))))</f>
        <v/>
      </c>
      <c r="I211" t="str" cm="1">
        <f t="array" ref="I211">IF(OR($C211&lt;&gt;"電力",IFERROR(MOD($A211,100)=0,TRUE)),"",INDEX('コロナ交付金要綱　様式第３号（電力）'!$A:$I,MATCH($A211,'コロナ交付金要綱　様式第３号（電力）'!$A:$A,0)+2,9))</f>
        <v/>
      </c>
      <c r="J211" t="str" cm="1">
        <f t="array" ref="J211">IF(OR($C211&lt;&gt;"電力",IFERROR(MOD($A211,100)=0,TRUE)),"",INDEX('コロナ交付金要綱　様式第３号（電力）'!$A:$I,MATCH($A211,'コロナ交付金要綱　様式第３号（電力）'!$A:$A,0)+3,9))</f>
        <v/>
      </c>
      <c r="K211" t="str" cm="1">
        <f t="array" ref="K211">IF(OR($C211&lt;&gt;"電力",IFERROR(MOD($A211,100)=0,TRUE)),"",INDEX('コロナ交付金要綱　様式第３号（電力）'!$A:$I,MATCH($A211,'コロナ交付金要綱　様式第３号（電力）'!$A:$A,0)+4,9))</f>
        <v/>
      </c>
      <c r="L211" t="str" cm="1">
        <f t="array" ref="L211">IF(OR($C211&lt;&gt;"電力",IFERROR(MOD($A211,100)=0,TRUE)),"",INDEX('コロナ交付金要綱　様式第３号（電力）'!$A:$I,MATCH($A211,'コロナ交付金要綱　様式第３号（電力）'!$A:$A,0)+5,9))</f>
        <v/>
      </c>
      <c r="M211" s="24" t="str" cm="1">
        <f t="array" ref="M211">IF($H211="","",IF($C211="諸油脂",$H211/INDEX(諸油脂_高騰率!$B$2:$F$12,MATCH($C$10,諸油脂_高騰率!$B$2:$B$12,0),MATCH($E211,諸油脂_高騰率!$B$3:$F$3,0)),$I211/INDEX(電力_高騰率!$B$3:$I$14,MATCH($B$10,電力_高騰率!$B$3:$B$14,0),MATCH($E211,電力_高騰率!$B$4:$F$4,0))+$J211/INDEX(電力_高騰率!$B$3:$I$14,MATCH($B$10,電力_高騰率!$B$3:$B$14,0),MATCH($E211,電力_高騰率!$B$4:$F$4,0)+3)+$K211/INDEX(電力_高騰率!$B$3:$I$14,MATCH($B$10,電力_高騰率!$B$3:$B$14,0),MATCH($E211,電力_高騰率!$B$4:$F$4,0)+3)+$L211/電力_高騰率!$D$23))</f>
        <v/>
      </c>
      <c r="N211" s="24" t="str">
        <f>IF($H211="","",IF($C211="諸油脂",0,$L211/電力_高騰率!$D$23))</f>
        <v/>
      </c>
      <c r="O211" s="24" t="str">
        <f t="shared" si="8"/>
        <v/>
      </c>
      <c r="P211" s="24"/>
    </row>
    <row r="212" spans="1:16" x14ac:dyDescent="0.45">
      <c r="A212" t="str">
        <f>IF(COUNTIF('使用不可　（諸油脂）'!$A:$A,$A211+1)+COUNTIF('コロナ交付金要綱　様式第３号（電力）'!$A:$A,$A211+1)=1,$A211+1,IF(MAX('使用不可　（諸油脂）'!$A:$A,'コロナ交付金要綱　様式第３号（電力）'!$A:$A)&gt;$A211,(INT(A211/100)+1)*100,""))</f>
        <v/>
      </c>
      <c r="B212" t="str">
        <f>IF($C212="","",IF(C212="諸油脂",IF(MOD($A212,100)=0,VLOOKUP($A212,'使用不可　（諸油脂）'!$A:$D,4),$B211),IF(MOD($A212,100)=0,VLOOKUP($A212,'コロナ交付金要綱　様式第３号（電力）'!$A:$D,4),$B211)))</f>
        <v/>
      </c>
      <c r="C212" t="str">
        <f>IF($A212="","",IF(COUNTIF('使用不可　（諸油脂）'!$A:$A,$A212)=1,"諸油脂",IF(COUNTIF('コロナ交付金要綱　様式第３号（電力）'!$A:$A,$A212)=1,"電力","")))</f>
        <v/>
      </c>
      <c r="D212" t="str">
        <f>IF(OR($A212="",IFERROR(MOD($A212,100),"")=0),"",IF($C212="諸油脂",VLOOKUP($A212,'使用不可　（諸油脂）'!$A:$C,3,FALSE),IF($C212="電力",VLOOKUP($A212,'コロナ交付金要綱　様式第３号（電力）'!$A:$C,3,FALSE),"")))</f>
        <v/>
      </c>
      <c r="E212" t="str">
        <f>IF(OR($C212="",IFERROR(MOD($A212,100)=0,TRUE)),"",IF($C212="諸油脂",VLOOKUP($A212,'使用不可　（諸油脂）'!$A:$F,6),VLOOKUP($A212,'コロナ交付金要綱　様式第３号（電力）'!$A:$F,6)))</f>
        <v/>
      </c>
      <c r="F212" t="str">
        <f>IF($D212="","",IF($B$7="既存",IF($C212="諸油脂",VLOOKUP(交付額!$A212,'使用不可　（諸油脂）'!$A:$B,2,FALSE),IF($C212="電力",VLOOKUP(交付額!$A212,'コロナ交付金要綱　様式第３号（電力）'!$A:$B,2,FALSE),"")),0))</f>
        <v/>
      </c>
      <c r="G212" s="59" t="str">
        <f t="shared" si="7"/>
        <v/>
      </c>
      <c r="H212" t="str">
        <f>IF($C212="","",IF(C212="諸油脂",IF(MOD($A212,100)=0,"",VLOOKUP($A212,'使用不可　（諸油脂）'!$A:$H,8)),IF(MOD($A212,100)=0,"",VLOOKUP($A212,'コロナ交付金要綱　様式第３号（電力）'!$A:$I,9))))</f>
        <v/>
      </c>
      <c r="I212" t="str" cm="1">
        <f t="array" ref="I212">IF(OR($C212&lt;&gt;"電力",IFERROR(MOD($A212,100)=0,TRUE)),"",INDEX('コロナ交付金要綱　様式第３号（電力）'!$A:$I,MATCH($A212,'コロナ交付金要綱　様式第３号（電力）'!$A:$A,0)+2,9))</f>
        <v/>
      </c>
      <c r="J212" t="str" cm="1">
        <f t="array" ref="J212">IF(OR($C212&lt;&gt;"電力",IFERROR(MOD($A212,100)=0,TRUE)),"",INDEX('コロナ交付金要綱　様式第３号（電力）'!$A:$I,MATCH($A212,'コロナ交付金要綱　様式第３号（電力）'!$A:$A,0)+3,9))</f>
        <v/>
      </c>
      <c r="K212" t="str" cm="1">
        <f t="array" ref="K212">IF(OR($C212&lt;&gt;"電力",IFERROR(MOD($A212,100)=0,TRUE)),"",INDEX('コロナ交付金要綱　様式第３号（電力）'!$A:$I,MATCH($A212,'コロナ交付金要綱　様式第３号（電力）'!$A:$A,0)+4,9))</f>
        <v/>
      </c>
      <c r="L212" t="str" cm="1">
        <f t="array" ref="L212">IF(OR($C212&lt;&gt;"電力",IFERROR(MOD($A212,100)=0,TRUE)),"",INDEX('コロナ交付金要綱　様式第３号（電力）'!$A:$I,MATCH($A212,'コロナ交付金要綱　様式第３号（電力）'!$A:$A,0)+5,9))</f>
        <v/>
      </c>
      <c r="M212" s="24" t="str" cm="1">
        <f t="array" ref="M212">IF($H212="","",IF($C212="諸油脂",$H212/INDEX(諸油脂_高騰率!$B$2:$F$12,MATCH($C$10,諸油脂_高騰率!$B$2:$B$12,0),MATCH($E212,諸油脂_高騰率!$B$3:$F$3,0)),$I212/INDEX(電力_高騰率!$B$3:$I$14,MATCH($B$10,電力_高騰率!$B$3:$B$14,0),MATCH($E212,電力_高騰率!$B$4:$F$4,0))+$J212/INDEX(電力_高騰率!$B$3:$I$14,MATCH($B$10,電力_高騰率!$B$3:$B$14,0),MATCH($E212,電力_高騰率!$B$4:$F$4,0)+3)+$K212/INDEX(電力_高騰率!$B$3:$I$14,MATCH($B$10,電力_高騰率!$B$3:$B$14,0),MATCH($E212,電力_高騰率!$B$4:$F$4,0)+3)+$L212/電力_高騰率!$D$23))</f>
        <v/>
      </c>
      <c r="N212" s="24" t="str">
        <f>IF($H212="","",IF($C212="諸油脂",0,$L212/電力_高騰率!$D$23))</f>
        <v/>
      </c>
      <c r="O212" s="24" t="str">
        <f t="shared" si="8"/>
        <v/>
      </c>
      <c r="P212" s="24"/>
    </row>
    <row r="213" spans="1:16" x14ac:dyDescent="0.45">
      <c r="A213" t="str">
        <f>IF(COUNTIF('使用不可　（諸油脂）'!$A:$A,$A212+1)+COUNTIF('コロナ交付金要綱　様式第３号（電力）'!$A:$A,$A212+1)=1,$A212+1,IF(MAX('使用不可　（諸油脂）'!$A:$A,'コロナ交付金要綱　様式第３号（電力）'!$A:$A)&gt;$A212,(INT(A212/100)+1)*100,""))</f>
        <v/>
      </c>
      <c r="B213" t="str">
        <f>IF($C213="","",IF(C213="諸油脂",IF(MOD($A213,100)=0,VLOOKUP($A213,'使用不可　（諸油脂）'!$A:$D,4),$B212),IF(MOD($A213,100)=0,VLOOKUP($A213,'コロナ交付金要綱　様式第３号（電力）'!$A:$D,4),$B212)))</f>
        <v/>
      </c>
      <c r="C213" t="str">
        <f>IF($A213="","",IF(COUNTIF('使用不可　（諸油脂）'!$A:$A,$A213)=1,"諸油脂",IF(COUNTIF('コロナ交付金要綱　様式第３号（電力）'!$A:$A,$A213)=1,"電力","")))</f>
        <v/>
      </c>
      <c r="D213" t="str">
        <f>IF(OR($A213="",IFERROR(MOD($A213,100),"")=0),"",IF($C213="諸油脂",VLOOKUP($A213,'使用不可　（諸油脂）'!$A:$C,3,FALSE),IF($C213="電力",VLOOKUP($A213,'コロナ交付金要綱　様式第３号（電力）'!$A:$C,3,FALSE),"")))</f>
        <v/>
      </c>
      <c r="E213" t="str">
        <f>IF(OR($C213="",IFERROR(MOD($A213,100)=0,TRUE)),"",IF($C213="諸油脂",VLOOKUP($A213,'使用不可　（諸油脂）'!$A:$F,6),VLOOKUP($A213,'コロナ交付金要綱　様式第３号（電力）'!$A:$F,6)))</f>
        <v/>
      </c>
      <c r="F213" t="str">
        <f>IF($D213="","",IF($B$7="既存",IF($C213="諸油脂",VLOOKUP(交付額!$A213,'使用不可　（諸油脂）'!$A:$B,2,FALSE),IF($C213="電力",VLOOKUP(交付額!$A213,'コロナ交付金要綱　様式第３号（電力）'!$A:$B,2,FALSE),"")),0))</f>
        <v/>
      </c>
      <c r="G213" s="59" t="str">
        <f t="shared" si="7"/>
        <v/>
      </c>
      <c r="H213" t="str">
        <f>IF($C213="","",IF(C213="諸油脂",IF(MOD($A213,100)=0,"",VLOOKUP($A213,'使用不可　（諸油脂）'!$A:$H,8)),IF(MOD($A213,100)=0,"",VLOOKUP($A213,'コロナ交付金要綱　様式第３号（電力）'!$A:$I,9))))</f>
        <v/>
      </c>
      <c r="I213" t="str" cm="1">
        <f t="array" ref="I213">IF(OR($C213&lt;&gt;"電力",IFERROR(MOD($A213,100)=0,TRUE)),"",INDEX('コロナ交付金要綱　様式第３号（電力）'!$A:$I,MATCH($A213,'コロナ交付金要綱　様式第３号（電力）'!$A:$A,0)+2,9))</f>
        <v/>
      </c>
      <c r="J213" t="str" cm="1">
        <f t="array" ref="J213">IF(OR($C213&lt;&gt;"電力",IFERROR(MOD($A213,100)=0,TRUE)),"",INDEX('コロナ交付金要綱　様式第３号（電力）'!$A:$I,MATCH($A213,'コロナ交付金要綱　様式第３号（電力）'!$A:$A,0)+3,9))</f>
        <v/>
      </c>
      <c r="K213" t="str" cm="1">
        <f t="array" ref="K213">IF(OR($C213&lt;&gt;"電力",IFERROR(MOD($A213,100)=0,TRUE)),"",INDEX('コロナ交付金要綱　様式第３号（電力）'!$A:$I,MATCH($A213,'コロナ交付金要綱　様式第３号（電力）'!$A:$A,0)+4,9))</f>
        <v/>
      </c>
      <c r="L213" t="str" cm="1">
        <f t="array" ref="L213">IF(OR($C213&lt;&gt;"電力",IFERROR(MOD($A213,100)=0,TRUE)),"",INDEX('コロナ交付金要綱　様式第３号（電力）'!$A:$I,MATCH($A213,'コロナ交付金要綱　様式第３号（電力）'!$A:$A,0)+5,9))</f>
        <v/>
      </c>
      <c r="M213" s="24" t="str" cm="1">
        <f t="array" ref="M213">IF($H213="","",IF($C213="諸油脂",$H213/INDEX(諸油脂_高騰率!$B$2:$F$12,MATCH($C$10,諸油脂_高騰率!$B$2:$B$12,0),MATCH($E213,諸油脂_高騰率!$B$3:$F$3,0)),$I213/INDEX(電力_高騰率!$B$3:$I$14,MATCH($B$10,電力_高騰率!$B$3:$B$14,0),MATCH($E213,電力_高騰率!$B$4:$F$4,0))+$J213/INDEX(電力_高騰率!$B$3:$I$14,MATCH($B$10,電力_高騰率!$B$3:$B$14,0),MATCH($E213,電力_高騰率!$B$4:$F$4,0)+3)+$K213/INDEX(電力_高騰率!$B$3:$I$14,MATCH($B$10,電力_高騰率!$B$3:$B$14,0),MATCH($E213,電力_高騰率!$B$4:$F$4,0)+3)+$L213/電力_高騰率!$D$23))</f>
        <v/>
      </c>
      <c r="N213" s="24" t="str">
        <f>IF($H213="","",IF($C213="諸油脂",0,$L213/電力_高騰率!$D$23))</f>
        <v/>
      </c>
      <c r="O213" s="24" t="str">
        <f t="shared" si="8"/>
        <v/>
      </c>
      <c r="P213" s="24"/>
    </row>
    <row r="214" spans="1:16" x14ac:dyDescent="0.45">
      <c r="A214" t="str">
        <f>IF(COUNTIF('使用不可　（諸油脂）'!$A:$A,$A213+1)+COUNTIF('コロナ交付金要綱　様式第３号（電力）'!$A:$A,$A213+1)=1,$A213+1,IF(MAX('使用不可　（諸油脂）'!$A:$A,'コロナ交付金要綱　様式第３号（電力）'!$A:$A)&gt;$A213,(INT(A213/100)+1)*100,""))</f>
        <v/>
      </c>
      <c r="B214" t="str">
        <f>IF($C214="","",IF(C214="諸油脂",IF(MOD($A214,100)=0,VLOOKUP($A214,'使用不可　（諸油脂）'!$A:$D,4),$B213),IF(MOD($A214,100)=0,VLOOKUP($A214,'コロナ交付金要綱　様式第３号（電力）'!$A:$D,4),$B213)))</f>
        <v/>
      </c>
      <c r="C214" t="str">
        <f>IF($A214="","",IF(COUNTIF('使用不可　（諸油脂）'!$A:$A,$A214)=1,"諸油脂",IF(COUNTIF('コロナ交付金要綱　様式第３号（電力）'!$A:$A,$A214)=1,"電力","")))</f>
        <v/>
      </c>
      <c r="D214" t="str">
        <f>IF(OR($A214="",IFERROR(MOD($A214,100),"")=0),"",IF($C214="諸油脂",VLOOKUP($A214,'使用不可　（諸油脂）'!$A:$C,3,FALSE),IF($C214="電力",VLOOKUP($A214,'コロナ交付金要綱　様式第３号（電力）'!$A:$C,3,FALSE),"")))</f>
        <v/>
      </c>
      <c r="E214" t="str">
        <f>IF(OR($C214="",IFERROR(MOD($A214,100)=0,TRUE)),"",IF($C214="諸油脂",VLOOKUP($A214,'使用不可　（諸油脂）'!$A:$F,6),VLOOKUP($A214,'コロナ交付金要綱　様式第３号（電力）'!$A:$F,6)))</f>
        <v/>
      </c>
      <c r="F214" t="str">
        <f>IF($D214="","",IF($B$7="既存",IF($C214="諸油脂",VLOOKUP(交付額!$A214,'使用不可　（諸油脂）'!$A:$B,2,FALSE),IF($C214="電力",VLOOKUP(交付額!$A214,'コロナ交付金要綱　様式第３号（電力）'!$A:$B,2,FALSE),"")),0))</f>
        <v/>
      </c>
      <c r="G214" s="59" t="str">
        <f t="shared" si="7"/>
        <v/>
      </c>
      <c r="H214" t="str">
        <f>IF($C214="","",IF(C214="諸油脂",IF(MOD($A214,100)=0,"",VLOOKUP($A214,'使用不可　（諸油脂）'!$A:$H,8)),IF(MOD($A214,100)=0,"",VLOOKUP($A214,'コロナ交付金要綱　様式第３号（電力）'!$A:$I,9))))</f>
        <v/>
      </c>
      <c r="I214" t="str" cm="1">
        <f t="array" ref="I214">IF(OR($C214&lt;&gt;"電力",IFERROR(MOD($A214,100)=0,TRUE)),"",INDEX('コロナ交付金要綱　様式第３号（電力）'!$A:$I,MATCH($A214,'コロナ交付金要綱　様式第３号（電力）'!$A:$A,0)+2,9))</f>
        <v/>
      </c>
      <c r="J214" t="str" cm="1">
        <f t="array" ref="J214">IF(OR($C214&lt;&gt;"電力",IFERROR(MOD($A214,100)=0,TRUE)),"",INDEX('コロナ交付金要綱　様式第３号（電力）'!$A:$I,MATCH($A214,'コロナ交付金要綱　様式第３号（電力）'!$A:$A,0)+3,9))</f>
        <v/>
      </c>
      <c r="K214" t="str" cm="1">
        <f t="array" ref="K214">IF(OR($C214&lt;&gt;"電力",IFERROR(MOD($A214,100)=0,TRUE)),"",INDEX('コロナ交付金要綱　様式第３号（電力）'!$A:$I,MATCH($A214,'コロナ交付金要綱　様式第３号（電力）'!$A:$A,0)+4,9))</f>
        <v/>
      </c>
      <c r="L214" t="str" cm="1">
        <f t="array" ref="L214">IF(OR($C214&lt;&gt;"電力",IFERROR(MOD($A214,100)=0,TRUE)),"",INDEX('コロナ交付金要綱　様式第３号（電力）'!$A:$I,MATCH($A214,'コロナ交付金要綱　様式第３号（電力）'!$A:$A,0)+5,9))</f>
        <v/>
      </c>
      <c r="M214" s="24" t="str" cm="1">
        <f t="array" ref="M214">IF($H214="","",IF($C214="諸油脂",$H214/INDEX(諸油脂_高騰率!$B$2:$F$12,MATCH($C$10,諸油脂_高騰率!$B$2:$B$12,0),MATCH($E214,諸油脂_高騰率!$B$3:$F$3,0)),$I214/INDEX(電力_高騰率!$B$3:$I$14,MATCH($B$10,電力_高騰率!$B$3:$B$14,0),MATCH($E214,電力_高騰率!$B$4:$F$4,0))+$J214/INDEX(電力_高騰率!$B$3:$I$14,MATCH($B$10,電力_高騰率!$B$3:$B$14,0),MATCH($E214,電力_高騰率!$B$4:$F$4,0)+3)+$K214/INDEX(電力_高騰率!$B$3:$I$14,MATCH($B$10,電力_高騰率!$B$3:$B$14,0),MATCH($E214,電力_高騰率!$B$4:$F$4,0)+3)+$L214/電力_高騰率!$D$23))</f>
        <v/>
      </c>
      <c r="N214" s="24" t="str">
        <f>IF($H214="","",IF($C214="諸油脂",0,$L214/電力_高騰率!$D$23))</f>
        <v/>
      </c>
      <c r="O214" s="24" t="str">
        <f t="shared" si="8"/>
        <v/>
      </c>
      <c r="P214" s="24"/>
    </row>
    <row r="215" spans="1:16" x14ac:dyDescent="0.45">
      <c r="A215" t="str">
        <f>IF(COUNTIF('使用不可　（諸油脂）'!$A:$A,$A214+1)+COUNTIF('コロナ交付金要綱　様式第３号（電力）'!$A:$A,$A214+1)=1,$A214+1,IF(MAX('使用不可　（諸油脂）'!$A:$A,'コロナ交付金要綱　様式第３号（電力）'!$A:$A)&gt;$A214,(INT(A214/100)+1)*100,""))</f>
        <v/>
      </c>
      <c r="B215" t="str">
        <f>IF($C215="","",IF(C215="諸油脂",IF(MOD($A215,100)=0,VLOOKUP($A215,'使用不可　（諸油脂）'!$A:$D,4),$B214),IF(MOD($A215,100)=0,VLOOKUP($A215,'コロナ交付金要綱　様式第３号（電力）'!$A:$D,4),$B214)))</f>
        <v/>
      </c>
      <c r="C215" t="str">
        <f>IF($A215="","",IF(COUNTIF('使用不可　（諸油脂）'!$A:$A,$A215)=1,"諸油脂",IF(COUNTIF('コロナ交付金要綱　様式第３号（電力）'!$A:$A,$A215)=1,"電力","")))</f>
        <v/>
      </c>
      <c r="D215" t="str">
        <f>IF(OR($A215="",IFERROR(MOD($A215,100),"")=0),"",IF($C215="諸油脂",VLOOKUP($A215,'使用不可　（諸油脂）'!$A:$C,3,FALSE),IF($C215="電力",VLOOKUP($A215,'コロナ交付金要綱　様式第３号（電力）'!$A:$C,3,FALSE),"")))</f>
        <v/>
      </c>
      <c r="E215" t="str">
        <f>IF(OR($C215="",IFERROR(MOD($A215,100)=0,TRUE)),"",IF($C215="諸油脂",VLOOKUP($A215,'使用不可　（諸油脂）'!$A:$F,6),VLOOKUP($A215,'コロナ交付金要綱　様式第３号（電力）'!$A:$F,6)))</f>
        <v/>
      </c>
      <c r="F215" t="str">
        <f>IF($D215="","",IF($B$7="既存",IF($C215="諸油脂",VLOOKUP(交付額!$A215,'使用不可　（諸油脂）'!$A:$B,2,FALSE),IF($C215="電力",VLOOKUP(交付額!$A215,'コロナ交付金要綱　様式第３号（電力）'!$A:$B,2,FALSE),"")),0))</f>
        <v/>
      </c>
      <c r="G215" s="59" t="str">
        <f t="shared" si="7"/>
        <v/>
      </c>
      <c r="H215" t="str">
        <f>IF($C215="","",IF(C215="諸油脂",IF(MOD($A215,100)=0,"",VLOOKUP($A215,'使用不可　（諸油脂）'!$A:$H,8)),IF(MOD($A215,100)=0,"",VLOOKUP($A215,'コロナ交付金要綱　様式第３号（電力）'!$A:$I,9))))</f>
        <v/>
      </c>
      <c r="I215" t="str" cm="1">
        <f t="array" ref="I215">IF(OR($C215&lt;&gt;"電力",IFERROR(MOD($A215,100)=0,TRUE)),"",INDEX('コロナ交付金要綱　様式第３号（電力）'!$A:$I,MATCH($A215,'コロナ交付金要綱　様式第３号（電力）'!$A:$A,0)+2,9))</f>
        <v/>
      </c>
      <c r="J215" t="str" cm="1">
        <f t="array" ref="J215">IF(OR($C215&lt;&gt;"電力",IFERROR(MOD($A215,100)=0,TRUE)),"",INDEX('コロナ交付金要綱　様式第３号（電力）'!$A:$I,MATCH($A215,'コロナ交付金要綱　様式第３号（電力）'!$A:$A,0)+3,9))</f>
        <v/>
      </c>
      <c r="K215" t="str" cm="1">
        <f t="array" ref="K215">IF(OR($C215&lt;&gt;"電力",IFERROR(MOD($A215,100)=0,TRUE)),"",INDEX('コロナ交付金要綱　様式第３号（電力）'!$A:$I,MATCH($A215,'コロナ交付金要綱　様式第３号（電力）'!$A:$A,0)+4,9))</f>
        <v/>
      </c>
      <c r="L215" t="str" cm="1">
        <f t="array" ref="L215">IF(OR($C215&lt;&gt;"電力",IFERROR(MOD($A215,100)=0,TRUE)),"",INDEX('コロナ交付金要綱　様式第３号（電力）'!$A:$I,MATCH($A215,'コロナ交付金要綱　様式第３号（電力）'!$A:$A,0)+5,9))</f>
        <v/>
      </c>
      <c r="M215" s="24" t="str" cm="1">
        <f t="array" ref="M215">IF($H215="","",IF($C215="諸油脂",$H215/INDEX(諸油脂_高騰率!$B$2:$F$12,MATCH($C$10,諸油脂_高騰率!$B$2:$B$12,0),MATCH($E215,諸油脂_高騰率!$B$3:$F$3,0)),$I215/INDEX(電力_高騰率!$B$3:$I$14,MATCH($B$10,電力_高騰率!$B$3:$B$14,0),MATCH($E215,電力_高騰率!$B$4:$F$4,0))+$J215/INDEX(電力_高騰率!$B$3:$I$14,MATCH($B$10,電力_高騰率!$B$3:$B$14,0),MATCH($E215,電力_高騰率!$B$4:$F$4,0)+3)+$K215/INDEX(電力_高騰率!$B$3:$I$14,MATCH($B$10,電力_高騰率!$B$3:$B$14,0),MATCH($E215,電力_高騰率!$B$4:$F$4,0)+3)+$L215/電力_高騰率!$D$23))</f>
        <v/>
      </c>
      <c r="N215" s="24" t="str">
        <f>IF($H215="","",IF($C215="諸油脂",0,$L215/電力_高騰率!$D$23))</f>
        <v/>
      </c>
      <c r="O215" s="24" t="str">
        <f t="shared" si="8"/>
        <v/>
      </c>
      <c r="P215" s="24"/>
    </row>
    <row r="216" spans="1:16" x14ac:dyDescent="0.45">
      <c r="A216" t="str">
        <f>IF(COUNTIF('使用不可　（諸油脂）'!$A:$A,$A215+1)+COUNTIF('コロナ交付金要綱　様式第３号（電力）'!$A:$A,$A215+1)=1,$A215+1,IF(MAX('使用不可　（諸油脂）'!$A:$A,'コロナ交付金要綱　様式第３号（電力）'!$A:$A)&gt;$A215,(INT(A215/100)+1)*100,""))</f>
        <v/>
      </c>
      <c r="B216" t="str">
        <f>IF($C216="","",IF(C216="諸油脂",IF(MOD($A216,100)=0,VLOOKUP($A216,'使用不可　（諸油脂）'!$A:$D,4),$B215),IF(MOD($A216,100)=0,VLOOKUP($A216,'コロナ交付金要綱　様式第３号（電力）'!$A:$D,4),$B215)))</f>
        <v/>
      </c>
      <c r="C216" t="str">
        <f>IF($A216="","",IF(COUNTIF('使用不可　（諸油脂）'!$A:$A,$A216)=1,"諸油脂",IF(COUNTIF('コロナ交付金要綱　様式第３号（電力）'!$A:$A,$A216)=1,"電力","")))</f>
        <v/>
      </c>
      <c r="D216" t="str">
        <f>IF(OR($A216="",IFERROR(MOD($A216,100),"")=0),"",IF($C216="諸油脂",VLOOKUP($A216,'使用不可　（諸油脂）'!$A:$C,3,FALSE),IF($C216="電力",VLOOKUP($A216,'コロナ交付金要綱　様式第３号（電力）'!$A:$C,3,FALSE),"")))</f>
        <v/>
      </c>
      <c r="E216" t="str">
        <f>IF(OR($C216="",IFERROR(MOD($A216,100)=0,TRUE)),"",IF($C216="諸油脂",VLOOKUP($A216,'使用不可　（諸油脂）'!$A:$F,6),VLOOKUP($A216,'コロナ交付金要綱　様式第３号（電力）'!$A:$F,6)))</f>
        <v/>
      </c>
      <c r="F216" t="str">
        <f>IF($D216="","",IF($B$7="既存",IF($C216="諸油脂",VLOOKUP(交付額!$A216,'使用不可　（諸油脂）'!$A:$B,2,FALSE),IF($C216="電力",VLOOKUP(交付額!$A216,'コロナ交付金要綱　様式第３号（電力）'!$A:$B,2,FALSE),"")),0))</f>
        <v/>
      </c>
      <c r="G216" s="59" t="str">
        <f t="shared" si="7"/>
        <v/>
      </c>
      <c r="H216" t="str">
        <f>IF($C216="","",IF(C216="諸油脂",IF(MOD($A216,100)=0,"",VLOOKUP($A216,'使用不可　（諸油脂）'!$A:$H,8)),IF(MOD($A216,100)=0,"",VLOOKUP($A216,'コロナ交付金要綱　様式第３号（電力）'!$A:$I,9))))</f>
        <v/>
      </c>
      <c r="I216" t="str" cm="1">
        <f t="array" ref="I216">IF(OR($C216&lt;&gt;"電力",IFERROR(MOD($A216,100)=0,TRUE)),"",INDEX('コロナ交付金要綱　様式第３号（電力）'!$A:$I,MATCH($A216,'コロナ交付金要綱　様式第３号（電力）'!$A:$A,0)+2,9))</f>
        <v/>
      </c>
      <c r="J216" t="str" cm="1">
        <f t="array" ref="J216">IF(OR($C216&lt;&gt;"電力",IFERROR(MOD($A216,100)=0,TRUE)),"",INDEX('コロナ交付金要綱　様式第３号（電力）'!$A:$I,MATCH($A216,'コロナ交付金要綱　様式第３号（電力）'!$A:$A,0)+3,9))</f>
        <v/>
      </c>
      <c r="K216" t="str" cm="1">
        <f t="array" ref="K216">IF(OR($C216&lt;&gt;"電力",IFERROR(MOD($A216,100)=0,TRUE)),"",INDEX('コロナ交付金要綱　様式第３号（電力）'!$A:$I,MATCH($A216,'コロナ交付金要綱　様式第３号（電力）'!$A:$A,0)+4,9))</f>
        <v/>
      </c>
      <c r="L216" t="str" cm="1">
        <f t="array" ref="L216">IF(OR($C216&lt;&gt;"電力",IFERROR(MOD($A216,100)=0,TRUE)),"",INDEX('コロナ交付金要綱　様式第３号（電力）'!$A:$I,MATCH($A216,'コロナ交付金要綱　様式第３号（電力）'!$A:$A,0)+5,9))</f>
        <v/>
      </c>
      <c r="M216" s="24" t="str" cm="1">
        <f t="array" ref="M216">IF($H216="","",IF($C216="諸油脂",$H216/INDEX(諸油脂_高騰率!$B$2:$F$12,MATCH($C$10,諸油脂_高騰率!$B$2:$B$12,0),MATCH($E216,諸油脂_高騰率!$B$3:$F$3,0)),$I216/INDEX(電力_高騰率!$B$3:$I$14,MATCH($B$10,電力_高騰率!$B$3:$B$14,0),MATCH($E216,電力_高騰率!$B$4:$F$4,0))+$J216/INDEX(電力_高騰率!$B$3:$I$14,MATCH($B$10,電力_高騰率!$B$3:$B$14,0),MATCH($E216,電力_高騰率!$B$4:$F$4,0)+3)+$K216/INDEX(電力_高騰率!$B$3:$I$14,MATCH($B$10,電力_高騰率!$B$3:$B$14,0),MATCH($E216,電力_高騰率!$B$4:$F$4,0)+3)+$L216/電力_高騰率!$D$23))</f>
        <v/>
      </c>
      <c r="N216" s="24" t="str">
        <f>IF($H216="","",IF($C216="諸油脂",0,$L216/電力_高騰率!$D$23))</f>
        <v/>
      </c>
      <c r="O216" s="24" t="str">
        <f t="shared" si="8"/>
        <v/>
      </c>
      <c r="P216" s="24"/>
    </row>
    <row r="217" spans="1:16" x14ac:dyDescent="0.45">
      <c r="A217" t="str">
        <f>IF(COUNTIF('使用不可　（諸油脂）'!$A:$A,$A216+1)+COUNTIF('コロナ交付金要綱　様式第３号（電力）'!$A:$A,$A216+1)=1,$A216+1,IF(MAX('使用不可　（諸油脂）'!$A:$A,'コロナ交付金要綱　様式第３号（電力）'!$A:$A)&gt;$A216,(INT(A216/100)+1)*100,""))</f>
        <v/>
      </c>
      <c r="B217" t="str">
        <f>IF($C217="","",IF(C217="諸油脂",IF(MOD($A217,100)=0,VLOOKUP($A217,'使用不可　（諸油脂）'!$A:$D,4),$B216),IF(MOD($A217,100)=0,VLOOKUP($A217,'コロナ交付金要綱　様式第３号（電力）'!$A:$D,4),$B216)))</f>
        <v/>
      </c>
      <c r="C217" t="str">
        <f>IF($A217="","",IF(COUNTIF('使用不可　（諸油脂）'!$A:$A,$A217)=1,"諸油脂",IF(COUNTIF('コロナ交付金要綱　様式第３号（電力）'!$A:$A,$A217)=1,"電力","")))</f>
        <v/>
      </c>
      <c r="D217" t="str">
        <f>IF(OR($A217="",IFERROR(MOD($A217,100),"")=0),"",IF($C217="諸油脂",VLOOKUP($A217,'使用不可　（諸油脂）'!$A:$C,3,FALSE),IF($C217="電力",VLOOKUP($A217,'コロナ交付金要綱　様式第３号（電力）'!$A:$C,3,FALSE),"")))</f>
        <v/>
      </c>
      <c r="E217" t="str">
        <f>IF(OR($C217="",IFERROR(MOD($A217,100)=0,TRUE)),"",IF($C217="諸油脂",VLOOKUP($A217,'使用不可　（諸油脂）'!$A:$F,6),VLOOKUP($A217,'コロナ交付金要綱　様式第３号（電力）'!$A:$F,6)))</f>
        <v/>
      </c>
      <c r="F217" t="str">
        <f>IF($D217="","",IF($B$7="既存",IF($C217="諸油脂",VLOOKUP(交付額!$A217,'使用不可　（諸油脂）'!$A:$B,2,FALSE),IF($C217="電力",VLOOKUP(交付額!$A217,'コロナ交付金要綱　様式第３号（電力）'!$A:$B,2,FALSE),"")),0))</f>
        <v/>
      </c>
      <c r="G217" s="59" t="str">
        <f t="shared" si="7"/>
        <v/>
      </c>
      <c r="H217" t="str">
        <f>IF($C217="","",IF(C217="諸油脂",IF(MOD($A217,100)=0,"",VLOOKUP($A217,'使用不可　（諸油脂）'!$A:$H,8)),IF(MOD($A217,100)=0,"",VLOOKUP($A217,'コロナ交付金要綱　様式第３号（電力）'!$A:$I,9))))</f>
        <v/>
      </c>
      <c r="I217" t="str" cm="1">
        <f t="array" ref="I217">IF(OR($C217&lt;&gt;"電力",IFERROR(MOD($A217,100)=0,TRUE)),"",INDEX('コロナ交付金要綱　様式第３号（電力）'!$A:$I,MATCH($A217,'コロナ交付金要綱　様式第３号（電力）'!$A:$A,0)+2,9))</f>
        <v/>
      </c>
      <c r="J217" t="str" cm="1">
        <f t="array" ref="J217">IF(OR($C217&lt;&gt;"電力",IFERROR(MOD($A217,100)=0,TRUE)),"",INDEX('コロナ交付金要綱　様式第３号（電力）'!$A:$I,MATCH($A217,'コロナ交付金要綱　様式第３号（電力）'!$A:$A,0)+3,9))</f>
        <v/>
      </c>
      <c r="K217" t="str" cm="1">
        <f t="array" ref="K217">IF(OR($C217&lt;&gt;"電力",IFERROR(MOD($A217,100)=0,TRUE)),"",INDEX('コロナ交付金要綱　様式第３号（電力）'!$A:$I,MATCH($A217,'コロナ交付金要綱　様式第３号（電力）'!$A:$A,0)+4,9))</f>
        <v/>
      </c>
      <c r="L217" t="str" cm="1">
        <f t="array" ref="L217">IF(OR($C217&lt;&gt;"電力",IFERROR(MOD($A217,100)=0,TRUE)),"",INDEX('コロナ交付金要綱　様式第３号（電力）'!$A:$I,MATCH($A217,'コロナ交付金要綱　様式第３号（電力）'!$A:$A,0)+5,9))</f>
        <v/>
      </c>
      <c r="M217" s="24" t="str" cm="1">
        <f t="array" ref="M217">IF($H217="","",IF($C217="諸油脂",$H217/INDEX(諸油脂_高騰率!$B$2:$F$12,MATCH($C$10,諸油脂_高騰率!$B$2:$B$12,0),MATCH($E217,諸油脂_高騰率!$B$3:$F$3,0)),$I217/INDEX(電力_高騰率!$B$3:$I$14,MATCH($B$10,電力_高騰率!$B$3:$B$14,0),MATCH($E217,電力_高騰率!$B$4:$F$4,0))+$J217/INDEX(電力_高騰率!$B$3:$I$14,MATCH($B$10,電力_高騰率!$B$3:$B$14,0),MATCH($E217,電力_高騰率!$B$4:$F$4,0)+3)+$K217/INDEX(電力_高騰率!$B$3:$I$14,MATCH($B$10,電力_高騰率!$B$3:$B$14,0),MATCH($E217,電力_高騰率!$B$4:$F$4,0)+3)+$L217/電力_高騰率!$D$23))</f>
        <v/>
      </c>
      <c r="N217" s="24" t="str">
        <f>IF($H217="","",IF($C217="諸油脂",0,$L217/電力_高騰率!$D$23))</f>
        <v/>
      </c>
      <c r="O217" s="24" t="str">
        <f t="shared" si="8"/>
        <v/>
      </c>
      <c r="P217" s="24"/>
    </row>
    <row r="218" spans="1:16" x14ac:dyDescent="0.45">
      <c r="A218" t="str">
        <f>IF(COUNTIF('使用不可　（諸油脂）'!$A:$A,$A217+1)+COUNTIF('コロナ交付金要綱　様式第３号（電力）'!$A:$A,$A217+1)=1,$A217+1,IF(MAX('使用不可　（諸油脂）'!$A:$A,'コロナ交付金要綱　様式第３号（電力）'!$A:$A)&gt;$A217,(INT(A217/100)+1)*100,""))</f>
        <v/>
      </c>
      <c r="B218" t="str">
        <f>IF($C218="","",IF(C218="諸油脂",IF(MOD($A218,100)=0,VLOOKUP($A218,'使用不可　（諸油脂）'!$A:$D,4),$B217),IF(MOD($A218,100)=0,VLOOKUP($A218,'コロナ交付金要綱　様式第３号（電力）'!$A:$D,4),$B217)))</f>
        <v/>
      </c>
      <c r="C218" t="str">
        <f>IF($A218="","",IF(COUNTIF('使用不可　（諸油脂）'!$A:$A,$A218)=1,"諸油脂",IF(COUNTIF('コロナ交付金要綱　様式第３号（電力）'!$A:$A,$A218)=1,"電力","")))</f>
        <v/>
      </c>
      <c r="D218" t="str">
        <f>IF(OR($A218="",IFERROR(MOD($A218,100),"")=0),"",IF($C218="諸油脂",VLOOKUP($A218,'使用不可　（諸油脂）'!$A:$C,3,FALSE),IF($C218="電力",VLOOKUP($A218,'コロナ交付金要綱　様式第３号（電力）'!$A:$C,3,FALSE),"")))</f>
        <v/>
      </c>
      <c r="E218" t="str">
        <f>IF(OR($C218="",IFERROR(MOD($A218,100)=0,TRUE)),"",IF($C218="諸油脂",VLOOKUP($A218,'使用不可　（諸油脂）'!$A:$F,6),VLOOKUP($A218,'コロナ交付金要綱　様式第３号（電力）'!$A:$F,6)))</f>
        <v/>
      </c>
      <c r="F218" t="str">
        <f>IF($D218="","",IF($B$7="既存",IF($C218="諸油脂",VLOOKUP(交付額!$A218,'使用不可　（諸油脂）'!$A:$B,2,FALSE),IF($C218="電力",VLOOKUP(交付額!$A218,'コロナ交付金要綱　様式第３号（電力）'!$A:$B,2,FALSE),"")),0))</f>
        <v/>
      </c>
      <c r="G218" s="59" t="str">
        <f t="shared" si="7"/>
        <v/>
      </c>
      <c r="H218" t="str">
        <f>IF($C218="","",IF(C218="諸油脂",IF(MOD($A218,100)=0,"",VLOOKUP($A218,'使用不可　（諸油脂）'!$A:$H,8)),IF(MOD($A218,100)=0,"",VLOOKUP($A218,'コロナ交付金要綱　様式第３号（電力）'!$A:$I,9))))</f>
        <v/>
      </c>
      <c r="I218" t="str" cm="1">
        <f t="array" ref="I218">IF(OR($C218&lt;&gt;"電力",IFERROR(MOD($A218,100)=0,TRUE)),"",INDEX('コロナ交付金要綱　様式第３号（電力）'!$A:$I,MATCH($A218,'コロナ交付金要綱　様式第３号（電力）'!$A:$A,0)+2,9))</f>
        <v/>
      </c>
      <c r="J218" t="str" cm="1">
        <f t="array" ref="J218">IF(OR($C218&lt;&gt;"電力",IFERROR(MOD($A218,100)=0,TRUE)),"",INDEX('コロナ交付金要綱　様式第３号（電力）'!$A:$I,MATCH($A218,'コロナ交付金要綱　様式第３号（電力）'!$A:$A,0)+3,9))</f>
        <v/>
      </c>
      <c r="K218" t="str" cm="1">
        <f t="array" ref="K218">IF(OR($C218&lt;&gt;"電力",IFERROR(MOD($A218,100)=0,TRUE)),"",INDEX('コロナ交付金要綱　様式第３号（電力）'!$A:$I,MATCH($A218,'コロナ交付金要綱　様式第３号（電力）'!$A:$A,0)+4,9))</f>
        <v/>
      </c>
      <c r="L218" t="str" cm="1">
        <f t="array" ref="L218">IF(OR($C218&lt;&gt;"電力",IFERROR(MOD($A218,100)=0,TRUE)),"",INDEX('コロナ交付金要綱　様式第３号（電力）'!$A:$I,MATCH($A218,'コロナ交付金要綱　様式第３号（電力）'!$A:$A,0)+5,9))</f>
        <v/>
      </c>
      <c r="M218" s="24" t="str" cm="1">
        <f t="array" ref="M218">IF($H218="","",IF($C218="諸油脂",$H218/INDEX(諸油脂_高騰率!$B$2:$F$12,MATCH($C$10,諸油脂_高騰率!$B$2:$B$12,0),MATCH($E218,諸油脂_高騰率!$B$3:$F$3,0)),$I218/INDEX(電力_高騰率!$B$3:$I$14,MATCH($B$10,電力_高騰率!$B$3:$B$14,0),MATCH($E218,電力_高騰率!$B$4:$F$4,0))+$J218/INDEX(電力_高騰率!$B$3:$I$14,MATCH($B$10,電力_高騰率!$B$3:$B$14,0),MATCH($E218,電力_高騰率!$B$4:$F$4,0)+3)+$K218/INDEX(電力_高騰率!$B$3:$I$14,MATCH($B$10,電力_高騰率!$B$3:$B$14,0),MATCH($E218,電力_高騰率!$B$4:$F$4,0)+3)+$L218/電力_高騰率!$D$23))</f>
        <v/>
      </c>
      <c r="N218" s="24" t="str">
        <f>IF($H218="","",IF($C218="諸油脂",0,$L218/電力_高騰率!$D$23))</f>
        <v/>
      </c>
      <c r="O218" s="24" t="str">
        <f t="shared" si="8"/>
        <v/>
      </c>
      <c r="P218" s="24"/>
    </row>
    <row r="219" spans="1:16" x14ac:dyDescent="0.45">
      <c r="A219" t="str">
        <f>IF(COUNTIF('使用不可　（諸油脂）'!$A:$A,$A218+1)+COUNTIF('コロナ交付金要綱　様式第３号（電力）'!$A:$A,$A218+1)=1,$A218+1,IF(MAX('使用不可　（諸油脂）'!$A:$A,'コロナ交付金要綱　様式第３号（電力）'!$A:$A)&gt;$A218,(INT(A218/100)+1)*100,""))</f>
        <v/>
      </c>
      <c r="B219" t="str">
        <f>IF($C219="","",IF(C219="諸油脂",IF(MOD($A219,100)=0,VLOOKUP($A219,'使用不可　（諸油脂）'!$A:$D,4),$B218),IF(MOD($A219,100)=0,VLOOKUP($A219,'コロナ交付金要綱　様式第３号（電力）'!$A:$D,4),$B218)))</f>
        <v/>
      </c>
      <c r="C219" t="str">
        <f>IF($A219="","",IF(COUNTIF('使用不可　（諸油脂）'!$A:$A,$A219)=1,"諸油脂",IF(COUNTIF('コロナ交付金要綱　様式第３号（電力）'!$A:$A,$A219)=1,"電力","")))</f>
        <v/>
      </c>
      <c r="D219" t="str">
        <f>IF(OR($A219="",IFERROR(MOD($A219,100),"")=0),"",IF($C219="諸油脂",VLOOKUP($A219,'使用不可　（諸油脂）'!$A:$C,3,FALSE),IF($C219="電力",VLOOKUP($A219,'コロナ交付金要綱　様式第３号（電力）'!$A:$C,3,FALSE),"")))</f>
        <v/>
      </c>
      <c r="E219" t="str">
        <f>IF(OR($C219="",IFERROR(MOD($A219,100)=0,TRUE)),"",IF($C219="諸油脂",VLOOKUP($A219,'使用不可　（諸油脂）'!$A:$F,6),VLOOKUP($A219,'コロナ交付金要綱　様式第３号（電力）'!$A:$F,6)))</f>
        <v/>
      </c>
      <c r="F219" t="str">
        <f>IF($D219="","",IF($B$7="既存",IF($C219="諸油脂",VLOOKUP(交付額!$A219,'使用不可　（諸油脂）'!$A:$B,2,FALSE),IF($C219="電力",VLOOKUP(交付額!$A219,'コロナ交付金要綱　様式第３号（電力）'!$A:$B,2,FALSE),"")),0))</f>
        <v/>
      </c>
      <c r="G219" s="59" t="str">
        <f t="shared" si="7"/>
        <v/>
      </c>
      <c r="H219" t="str">
        <f>IF($C219="","",IF(C219="諸油脂",IF(MOD($A219,100)=0,"",VLOOKUP($A219,'使用不可　（諸油脂）'!$A:$H,8)),IF(MOD($A219,100)=0,"",VLOOKUP($A219,'コロナ交付金要綱　様式第３号（電力）'!$A:$I,9))))</f>
        <v/>
      </c>
      <c r="I219" t="str" cm="1">
        <f t="array" ref="I219">IF(OR($C219&lt;&gt;"電力",IFERROR(MOD($A219,100)=0,TRUE)),"",INDEX('コロナ交付金要綱　様式第３号（電力）'!$A:$I,MATCH($A219,'コロナ交付金要綱　様式第３号（電力）'!$A:$A,0)+2,9))</f>
        <v/>
      </c>
      <c r="J219" t="str" cm="1">
        <f t="array" ref="J219">IF(OR($C219&lt;&gt;"電力",IFERROR(MOD($A219,100)=0,TRUE)),"",INDEX('コロナ交付金要綱　様式第３号（電力）'!$A:$I,MATCH($A219,'コロナ交付金要綱　様式第３号（電力）'!$A:$A,0)+3,9))</f>
        <v/>
      </c>
      <c r="K219" t="str" cm="1">
        <f t="array" ref="K219">IF(OR($C219&lt;&gt;"電力",IFERROR(MOD($A219,100)=0,TRUE)),"",INDEX('コロナ交付金要綱　様式第３号（電力）'!$A:$I,MATCH($A219,'コロナ交付金要綱　様式第３号（電力）'!$A:$A,0)+4,9))</f>
        <v/>
      </c>
      <c r="L219" t="str" cm="1">
        <f t="array" ref="L219">IF(OR($C219&lt;&gt;"電力",IFERROR(MOD($A219,100)=0,TRUE)),"",INDEX('コロナ交付金要綱　様式第３号（電力）'!$A:$I,MATCH($A219,'コロナ交付金要綱　様式第３号（電力）'!$A:$A,0)+5,9))</f>
        <v/>
      </c>
      <c r="M219" s="24" t="str" cm="1">
        <f t="array" ref="M219">IF($H219="","",IF($C219="諸油脂",$H219/INDEX(諸油脂_高騰率!$B$2:$F$12,MATCH($C$10,諸油脂_高騰率!$B$2:$B$12,0),MATCH($E219,諸油脂_高騰率!$B$3:$F$3,0)),$I219/INDEX(電力_高騰率!$B$3:$I$14,MATCH($B$10,電力_高騰率!$B$3:$B$14,0),MATCH($E219,電力_高騰率!$B$4:$F$4,0))+$J219/INDEX(電力_高騰率!$B$3:$I$14,MATCH($B$10,電力_高騰率!$B$3:$B$14,0),MATCH($E219,電力_高騰率!$B$4:$F$4,0)+3)+$K219/INDEX(電力_高騰率!$B$3:$I$14,MATCH($B$10,電力_高騰率!$B$3:$B$14,0),MATCH($E219,電力_高騰率!$B$4:$F$4,0)+3)+$L219/電力_高騰率!$D$23))</f>
        <v/>
      </c>
      <c r="N219" s="24" t="str">
        <f>IF($H219="","",IF($C219="諸油脂",0,$L219/電力_高騰率!$D$23))</f>
        <v/>
      </c>
      <c r="O219" s="24" t="str">
        <f t="shared" si="8"/>
        <v/>
      </c>
      <c r="P219" s="24"/>
    </row>
    <row r="220" spans="1:16" x14ac:dyDescent="0.45">
      <c r="A220" t="str">
        <f>IF(COUNTIF('使用不可　（諸油脂）'!$A:$A,$A219+1)+COUNTIF('コロナ交付金要綱　様式第３号（電力）'!$A:$A,$A219+1)=1,$A219+1,IF(MAX('使用不可　（諸油脂）'!$A:$A,'コロナ交付金要綱　様式第３号（電力）'!$A:$A)&gt;$A219,(INT(A219/100)+1)*100,""))</f>
        <v/>
      </c>
      <c r="B220" t="str">
        <f>IF($C220="","",IF(C220="諸油脂",IF(MOD($A220,100)=0,VLOOKUP($A220,'使用不可　（諸油脂）'!$A:$D,4),$B219),IF(MOD($A220,100)=0,VLOOKUP($A220,'コロナ交付金要綱　様式第３号（電力）'!$A:$D,4),$B219)))</f>
        <v/>
      </c>
      <c r="C220" t="str">
        <f>IF($A220="","",IF(COUNTIF('使用不可　（諸油脂）'!$A:$A,$A220)=1,"諸油脂",IF(COUNTIF('コロナ交付金要綱　様式第３号（電力）'!$A:$A,$A220)=1,"電力","")))</f>
        <v/>
      </c>
      <c r="D220" t="str">
        <f>IF(OR($A220="",IFERROR(MOD($A220,100),"")=0),"",IF($C220="諸油脂",VLOOKUP($A220,'使用不可　（諸油脂）'!$A:$C,3,FALSE),IF($C220="電力",VLOOKUP($A220,'コロナ交付金要綱　様式第３号（電力）'!$A:$C,3,FALSE),"")))</f>
        <v/>
      </c>
      <c r="E220" t="str">
        <f>IF(OR($C220="",IFERROR(MOD($A220,100)=0,TRUE)),"",IF($C220="諸油脂",VLOOKUP($A220,'使用不可　（諸油脂）'!$A:$F,6),VLOOKUP($A220,'コロナ交付金要綱　様式第３号（電力）'!$A:$F,6)))</f>
        <v/>
      </c>
      <c r="F220" t="str">
        <f>IF($D220="","",IF($B$7="既存",IF($C220="諸油脂",VLOOKUP(交付額!$A220,'使用不可　（諸油脂）'!$A:$B,2,FALSE),IF($C220="電力",VLOOKUP(交付額!$A220,'コロナ交付金要綱　様式第３号（電力）'!$A:$B,2,FALSE),"")),0))</f>
        <v/>
      </c>
      <c r="G220" s="59" t="str">
        <f t="shared" si="7"/>
        <v/>
      </c>
      <c r="H220" t="str">
        <f>IF($C220="","",IF(C220="諸油脂",IF(MOD($A220,100)=0,"",VLOOKUP($A220,'使用不可　（諸油脂）'!$A:$H,8)),IF(MOD($A220,100)=0,"",VLOOKUP($A220,'コロナ交付金要綱　様式第３号（電力）'!$A:$I,9))))</f>
        <v/>
      </c>
      <c r="I220" t="str" cm="1">
        <f t="array" ref="I220">IF(OR($C220&lt;&gt;"電力",IFERROR(MOD($A220,100)=0,TRUE)),"",INDEX('コロナ交付金要綱　様式第３号（電力）'!$A:$I,MATCH($A220,'コロナ交付金要綱　様式第３号（電力）'!$A:$A,0)+2,9))</f>
        <v/>
      </c>
      <c r="J220" t="str" cm="1">
        <f t="array" ref="J220">IF(OR($C220&lt;&gt;"電力",IFERROR(MOD($A220,100)=0,TRUE)),"",INDEX('コロナ交付金要綱　様式第３号（電力）'!$A:$I,MATCH($A220,'コロナ交付金要綱　様式第３号（電力）'!$A:$A,0)+3,9))</f>
        <v/>
      </c>
      <c r="K220" t="str" cm="1">
        <f t="array" ref="K220">IF(OR($C220&lt;&gt;"電力",IFERROR(MOD($A220,100)=0,TRUE)),"",INDEX('コロナ交付金要綱　様式第３号（電力）'!$A:$I,MATCH($A220,'コロナ交付金要綱　様式第３号（電力）'!$A:$A,0)+4,9))</f>
        <v/>
      </c>
      <c r="L220" t="str" cm="1">
        <f t="array" ref="L220">IF(OR($C220&lt;&gt;"電力",IFERROR(MOD($A220,100)=0,TRUE)),"",INDEX('コロナ交付金要綱　様式第３号（電力）'!$A:$I,MATCH($A220,'コロナ交付金要綱　様式第３号（電力）'!$A:$A,0)+5,9))</f>
        <v/>
      </c>
      <c r="M220" s="24" t="str" cm="1">
        <f t="array" ref="M220">IF($H220="","",IF($C220="諸油脂",$H220/INDEX(諸油脂_高騰率!$B$2:$F$12,MATCH($C$10,諸油脂_高騰率!$B$2:$B$12,0),MATCH($E220,諸油脂_高騰率!$B$3:$F$3,0)),$I220/INDEX(電力_高騰率!$B$3:$I$14,MATCH($B$10,電力_高騰率!$B$3:$B$14,0),MATCH($E220,電力_高騰率!$B$4:$F$4,0))+$J220/INDEX(電力_高騰率!$B$3:$I$14,MATCH($B$10,電力_高騰率!$B$3:$B$14,0),MATCH($E220,電力_高騰率!$B$4:$F$4,0)+3)+$K220/INDEX(電力_高騰率!$B$3:$I$14,MATCH($B$10,電力_高騰率!$B$3:$B$14,0),MATCH($E220,電力_高騰率!$B$4:$F$4,0)+3)+$L220/電力_高騰率!$D$23))</f>
        <v/>
      </c>
      <c r="N220" s="24" t="str">
        <f>IF($H220="","",IF($C220="諸油脂",0,$L220/電力_高騰率!$D$23))</f>
        <v/>
      </c>
      <c r="O220" s="24" t="str">
        <f t="shared" si="8"/>
        <v/>
      </c>
      <c r="P220" s="24"/>
    </row>
    <row r="221" spans="1:16" x14ac:dyDescent="0.45">
      <c r="A221" t="str">
        <f>IF(COUNTIF('使用不可　（諸油脂）'!$A:$A,$A220+1)+COUNTIF('コロナ交付金要綱　様式第３号（電力）'!$A:$A,$A220+1)=1,$A220+1,IF(MAX('使用不可　（諸油脂）'!$A:$A,'コロナ交付金要綱　様式第３号（電力）'!$A:$A)&gt;$A220,(INT(A220/100)+1)*100,""))</f>
        <v/>
      </c>
      <c r="B221" t="str">
        <f>IF($C221="","",IF(C221="諸油脂",IF(MOD($A221,100)=0,VLOOKUP($A221,'使用不可　（諸油脂）'!$A:$D,4),$B220),IF(MOD($A221,100)=0,VLOOKUP($A221,'コロナ交付金要綱　様式第３号（電力）'!$A:$D,4),$B220)))</f>
        <v/>
      </c>
      <c r="C221" t="str">
        <f>IF($A221="","",IF(COUNTIF('使用不可　（諸油脂）'!$A:$A,$A221)=1,"諸油脂",IF(COUNTIF('コロナ交付金要綱　様式第３号（電力）'!$A:$A,$A221)=1,"電力","")))</f>
        <v/>
      </c>
      <c r="D221" t="str">
        <f>IF(OR($A221="",IFERROR(MOD($A221,100),"")=0),"",IF($C221="諸油脂",VLOOKUP($A221,'使用不可　（諸油脂）'!$A:$C,3,FALSE),IF($C221="電力",VLOOKUP($A221,'コロナ交付金要綱　様式第３号（電力）'!$A:$C,3,FALSE),"")))</f>
        <v/>
      </c>
      <c r="E221" t="str">
        <f>IF(OR($C221="",IFERROR(MOD($A221,100)=0,TRUE)),"",IF($C221="諸油脂",VLOOKUP($A221,'使用不可　（諸油脂）'!$A:$F,6),VLOOKUP($A221,'コロナ交付金要綱　様式第３号（電力）'!$A:$F,6)))</f>
        <v/>
      </c>
      <c r="F221" t="str">
        <f>IF($D221="","",IF($B$7="既存",IF($C221="諸油脂",VLOOKUP(交付額!$A221,'使用不可　（諸油脂）'!$A:$B,2,FALSE),IF($C221="電力",VLOOKUP(交付額!$A221,'コロナ交付金要綱　様式第３号（電力）'!$A:$B,2,FALSE),"")),0))</f>
        <v/>
      </c>
      <c r="G221" s="59" t="str">
        <f t="shared" si="7"/>
        <v/>
      </c>
      <c r="H221" t="str">
        <f>IF($C221="","",IF(C221="諸油脂",IF(MOD($A221,100)=0,"",VLOOKUP($A221,'使用不可　（諸油脂）'!$A:$H,8)),IF(MOD($A221,100)=0,"",VLOOKUP($A221,'コロナ交付金要綱　様式第３号（電力）'!$A:$I,9))))</f>
        <v/>
      </c>
      <c r="I221" t="str" cm="1">
        <f t="array" ref="I221">IF(OR($C221&lt;&gt;"電力",IFERROR(MOD($A221,100)=0,TRUE)),"",INDEX('コロナ交付金要綱　様式第３号（電力）'!$A:$I,MATCH($A221,'コロナ交付金要綱　様式第３号（電力）'!$A:$A,0)+2,9))</f>
        <v/>
      </c>
      <c r="J221" t="str" cm="1">
        <f t="array" ref="J221">IF(OR($C221&lt;&gt;"電力",IFERROR(MOD($A221,100)=0,TRUE)),"",INDEX('コロナ交付金要綱　様式第３号（電力）'!$A:$I,MATCH($A221,'コロナ交付金要綱　様式第３号（電力）'!$A:$A,0)+3,9))</f>
        <v/>
      </c>
      <c r="K221" t="str" cm="1">
        <f t="array" ref="K221">IF(OR($C221&lt;&gt;"電力",IFERROR(MOD($A221,100)=0,TRUE)),"",INDEX('コロナ交付金要綱　様式第３号（電力）'!$A:$I,MATCH($A221,'コロナ交付金要綱　様式第３号（電力）'!$A:$A,0)+4,9))</f>
        <v/>
      </c>
      <c r="L221" t="str" cm="1">
        <f t="array" ref="L221">IF(OR($C221&lt;&gt;"電力",IFERROR(MOD($A221,100)=0,TRUE)),"",INDEX('コロナ交付金要綱　様式第３号（電力）'!$A:$I,MATCH($A221,'コロナ交付金要綱　様式第３号（電力）'!$A:$A,0)+5,9))</f>
        <v/>
      </c>
      <c r="M221" s="24" t="str" cm="1">
        <f t="array" ref="M221">IF($H221="","",IF($C221="諸油脂",$H221/INDEX(諸油脂_高騰率!$B$2:$F$12,MATCH($C$10,諸油脂_高騰率!$B$2:$B$12,0),MATCH($E221,諸油脂_高騰率!$B$3:$F$3,0)),$I221/INDEX(電力_高騰率!$B$3:$I$14,MATCH($B$10,電力_高騰率!$B$3:$B$14,0),MATCH($E221,電力_高騰率!$B$4:$F$4,0))+$J221/INDEX(電力_高騰率!$B$3:$I$14,MATCH($B$10,電力_高騰率!$B$3:$B$14,0),MATCH($E221,電力_高騰率!$B$4:$F$4,0)+3)+$K221/INDEX(電力_高騰率!$B$3:$I$14,MATCH($B$10,電力_高騰率!$B$3:$B$14,0),MATCH($E221,電力_高騰率!$B$4:$F$4,0)+3)+$L221/電力_高騰率!$D$23))</f>
        <v/>
      </c>
      <c r="N221" s="24" t="str">
        <f>IF($H221="","",IF($C221="諸油脂",0,$L221/電力_高騰率!$D$23))</f>
        <v/>
      </c>
      <c r="O221" s="24" t="str">
        <f t="shared" si="8"/>
        <v/>
      </c>
      <c r="P221" s="24"/>
    </row>
    <row r="222" spans="1:16" x14ac:dyDescent="0.45">
      <c r="A222" t="str">
        <f>IF(COUNTIF('使用不可　（諸油脂）'!$A:$A,$A221+1)+COUNTIF('コロナ交付金要綱　様式第３号（電力）'!$A:$A,$A221+1)=1,$A221+1,IF(MAX('使用不可　（諸油脂）'!$A:$A,'コロナ交付金要綱　様式第３号（電力）'!$A:$A)&gt;$A221,(INT(A221/100)+1)*100,""))</f>
        <v/>
      </c>
      <c r="B222" t="str">
        <f>IF($C222="","",IF(C222="諸油脂",IF(MOD($A222,100)=0,VLOOKUP($A222,'使用不可　（諸油脂）'!$A:$D,4),$B221),IF(MOD($A222,100)=0,VLOOKUP($A222,'コロナ交付金要綱　様式第３号（電力）'!$A:$D,4),$B221)))</f>
        <v/>
      </c>
      <c r="C222" t="str">
        <f>IF($A222="","",IF(COUNTIF('使用不可　（諸油脂）'!$A:$A,$A222)=1,"諸油脂",IF(COUNTIF('コロナ交付金要綱　様式第３号（電力）'!$A:$A,$A222)=1,"電力","")))</f>
        <v/>
      </c>
      <c r="D222" t="str">
        <f>IF(OR($A222="",IFERROR(MOD($A222,100),"")=0),"",IF($C222="諸油脂",VLOOKUP($A222,'使用不可　（諸油脂）'!$A:$C,3,FALSE),IF($C222="電力",VLOOKUP($A222,'コロナ交付金要綱　様式第３号（電力）'!$A:$C,3,FALSE),"")))</f>
        <v/>
      </c>
      <c r="E222" t="str">
        <f>IF(OR($C222="",IFERROR(MOD($A222,100)=0,TRUE)),"",IF($C222="諸油脂",VLOOKUP($A222,'使用不可　（諸油脂）'!$A:$F,6),VLOOKUP($A222,'コロナ交付金要綱　様式第３号（電力）'!$A:$F,6)))</f>
        <v/>
      </c>
      <c r="F222" t="str">
        <f>IF($D222="","",IF($B$7="既存",IF($C222="諸油脂",VLOOKUP(交付額!$A222,'使用不可　（諸油脂）'!$A:$B,2,FALSE),IF($C222="電力",VLOOKUP(交付額!$A222,'コロナ交付金要綱　様式第３号（電力）'!$A:$B,2,FALSE),"")),0))</f>
        <v/>
      </c>
      <c r="G222" s="59" t="str">
        <f t="shared" si="7"/>
        <v/>
      </c>
      <c r="H222" t="str">
        <f>IF($C222="","",IF(C222="諸油脂",IF(MOD($A222,100)=0,"",VLOOKUP($A222,'使用不可　（諸油脂）'!$A:$H,8)),IF(MOD($A222,100)=0,"",VLOOKUP($A222,'コロナ交付金要綱　様式第３号（電力）'!$A:$I,9))))</f>
        <v/>
      </c>
      <c r="I222" t="str" cm="1">
        <f t="array" ref="I222">IF(OR($C222&lt;&gt;"電力",IFERROR(MOD($A222,100)=0,TRUE)),"",INDEX('コロナ交付金要綱　様式第３号（電力）'!$A:$I,MATCH($A222,'コロナ交付金要綱　様式第３号（電力）'!$A:$A,0)+2,9))</f>
        <v/>
      </c>
      <c r="J222" t="str" cm="1">
        <f t="array" ref="J222">IF(OR($C222&lt;&gt;"電力",IFERROR(MOD($A222,100)=0,TRUE)),"",INDEX('コロナ交付金要綱　様式第３号（電力）'!$A:$I,MATCH($A222,'コロナ交付金要綱　様式第３号（電力）'!$A:$A,0)+3,9))</f>
        <v/>
      </c>
      <c r="K222" t="str" cm="1">
        <f t="array" ref="K222">IF(OR($C222&lt;&gt;"電力",IFERROR(MOD($A222,100)=0,TRUE)),"",INDEX('コロナ交付金要綱　様式第３号（電力）'!$A:$I,MATCH($A222,'コロナ交付金要綱　様式第３号（電力）'!$A:$A,0)+4,9))</f>
        <v/>
      </c>
      <c r="L222" t="str" cm="1">
        <f t="array" ref="L222">IF(OR($C222&lt;&gt;"電力",IFERROR(MOD($A222,100)=0,TRUE)),"",INDEX('コロナ交付金要綱　様式第３号（電力）'!$A:$I,MATCH($A222,'コロナ交付金要綱　様式第３号（電力）'!$A:$A,0)+5,9))</f>
        <v/>
      </c>
      <c r="M222" s="24" t="str" cm="1">
        <f t="array" ref="M222">IF($H222="","",IF($C222="諸油脂",$H222/INDEX(諸油脂_高騰率!$B$2:$F$12,MATCH($C$10,諸油脂_高騰率!$B$2:$B$12,0),MATCH($E222,諸油脂_高騰率!$B$3:$F$3,0)),$I222/INDEX(電力_高騰率!$B$3:$I$14,MATCH($B$10,電力_高騰率!$B$3:$B$14,0),MATCH($E222,電力_高騰率!$B$4:$F$4,0))+$J222/INDEX(電力_高騰率!$B$3:$I$14,MATCH($B$10,電力_高騰率!$B$3:$B$14,0),MATCH($E222,電力_高騰率!$B$4:$F$4,0)+3)+$K222/INDEX(電力_高騰率!$B$3:$I$14,MATCH($B$10,電力_高騰率!$B$3:$B$14,0),MATCH($E222,電力_高騰率!$B$4:$F$4,0)+3)+$L222/電力_高騰率!$D$23))</f>
        <v/>
      </c>
      <c r="N222" s="24" t="str">
        <f>IF($H222="","",IF($C222="諸油脂",0,$L222/電力_高騰率!$D$23))</f>
        <v/>
      </c>
      <c r="O222" s="24" t="str">
        <f t="shared" si="8"/>
        <v/>
      </c>
      <c r="P222" s="24"/>
    </row>
    <row r="223" spans="1:16" x14ac:dyDescent="0.45">
      <c r="A223" t="str">
        <f>IF(COUNTIF('使用不可　（諸油脂）'!$A:$A,$A222+1)+COUNTIF('コロナ交付金要綱　様式第３号（電力）'!$A:$A,$A222+1)=1,$A222+1,IF(MAX('使用不可　（諸油脂）'!$A:$A,'コロナ交付金要綱　様式第３号（電力）'!$A:$A)&gt;$A222,(INT(A222/100)+1)*100,""))</f>
        <v/>
      </c>
      <c r="B223" t="str">
        <f>IF($C223="","",IF(C223="諸油脂",IF(MOD($A223,100)=0,VLOOKUP($A223,'使用不可　（諸油脂）'!$A:$D,4),$B222),IF(MOD($A223,100)=0,VLOOKUP($A223,'コロナ交付金要綱　様式第３号（電力）'!$A:$D,4),$B222)))</f>
        <v/>
      </c>
      <c r="C223" t="str">
        <f>IF($A223="","",IF(COUNTIF('使用不可　（諸油脂）'!$A:$A,$A223)=1,"諸油脂",IF(COUNTIF('コロナ交付金要綱　様式第３号（電力）'!$A:$A,$A223)=1,"電力","")))</f>
        <v/>
      </c>
      <c r="D223" t="str">
        <f>IF(OR($A223="",IFERROR(MOD($A223,100),"")=0),"",IF($C223="諸油脂",VLOOKUP($A223,'使用不可　（諸油脂）'!$A:$C,3,FALSE),IF($C223="電力",VLOOKUP($A223,'コロナ交付金要綱　様式第３号（電力）'!$A:$C,3,FALSE),"")))</f>
        <v/>
      </c>
      <c r="E223" t="str">
        <f>IF(OR($C223="",IFERROR(MOD($A223,100)=0,TRUE)),"",IF($C223="諸油脂",VLOOKUP($A223,'使用不可　（諸油脂）'!$A:$F,6),VLOOKUP($A223,'コロナ交付金要綱　様式第３号（電力）'!$A:$F,6)))</f>
        <v/>
      </c>
      <c r="F223" t="str">
        <f>IF($D223="","",IF($B$7="既存",IF($C223="諸油脂",VLOOKUP(交付額!$A223,'使用不可　（諸油脂）'!$A:$B,2,FALSE),IF($C223="電力",VLOOKUP(交付額!$A223,'コロナ交付金要綱　様式第３号（電力）'!$A:$B,2,FALSE),"")),0))</f>
        <v/>
      </c>
      <c r="G223" s="59" t="str">
        <f t="shared" si="7"/>
        <v/>
      </c>
      <c r="H223" t="str">
        <f>IF($C223="","",IF(C223="諸油脂",IF(MOD($A223,100)=0,"",VLOOKUP($A223,'使用不可　（諸油脂）'!$A:$H,8)),IF(MOD($A223,100)=0,"",VLOOKUP($A223,'コロナ交付金要綱　様式第３号（電力）'!$A:$I,9))))</f>
        <v/>
      </c>
      <c r="I223" t="str" cm="1">
        <f t="array" ref="I223">IF(OR($C223&lt;&gt;"電力",IFERROR(MOD($A223,100)=0,TRUE)),"",INDEX('コロナ交付金要綱　様式第３号（電力）'!$A:$I,MATCH($A223,'コロナ交付金要綱　様式第３号（電力）'!$A:$A,0)+2,9))</f>
        <v/>
      </c>
      <c r="J223" t="str" cm="1">
        <f t="array" ref="J223">IF(OR($C223&lt;&gt;"電力",IFERROR(MOD($A223,100)=0,TRUE)),"",INDEX('コロナ交付金要綱　様式第３号（電力）'!$A:$I,MATCH($A223,'コロナ交付金要綱　様式第３号（電力）'!$A:$A,0)+3,9))</f>
        <v/>
      </c>
      <c r="K223" t="str" cm="1">
        <f t="array" ref="K223">IF(OR($C223&lt;&gt;"電力",IFERROR(MOD($A223,100)=0,TRUE)),"",INDEX('コロナ交付金要綱　様式第３号（電力）'!$A:$I,MATCH($A223,'コロナ交付金要綱　様式第３号（電力）'!$A:$A,0)+4,9))</f>
        <v/>
      </c>
      <c r="L223" t="str" cm="1">
        <f t="array" ref="L223">IF(OR($C223&lt;&gt;"電力",IFERROR(MOD($A223,100)=0,TRUE)),"",INDEX('コロナ交付金要綱　様式第３号（電力）'!$A:$I,MATCH($A223,'コロナ交付金要綱　様式第３号（電力）'!$A:$A,0)+5,9))</f>
        <v/>
      </c>
      <c r="M223" s="24" t="str" cm="1">
        <f t="array" ref="M223">IF($H223="","",IF($C223="諸油脂",$H223/INDEX(諸油脂_高騰率!$B$2:$F$12,MATCH($C$10,諸油脂_高騰率!$B$2:$B$12,0),MATCH($E223,諸油脂_高騰率!$B$3:$F$3,0)),$I223/INDEX(電力_高騰率!$B$3:$I$14,MATCH($B$10,電力_高騰率!$B$3:$B$14,0),MATCH($E223,電力_高騰率!$B$4:$F$4,0))+$J223/INDEX(電力_高騰率!$B$3:$I$14,MATCH($B$10,電力_高騰率!$B$3:$B$14,0),MATCH($E223,電力_高騰率!$B$4:$F$4,0)+3)+$K223/INDEX(電力_高騰率!$B$3:$I$14,MATCH($B$10,電力_高騰率!$B$3:$B$14,0),MATCH($E223,電力_高騰率!$B$4:$F$4,0)+3)+$L223/電力_高騰率!$D$23))</f>
        <v/>
      </c>
      <c r="N223" s="24" t="str">
        <f>IF($H223="","",IF($C223="諸油脂",0,$L223/電力_高騰率!$D$23))</f>
        <v/>
      </c>
      <c r="O223" s="24" t="str">
        <f t="shared" si="8"/>
        <v/>
      </c>
      <c r="P223" s="24"/>
    </row>
    <row r="224" spans="1:16" x14ac:dyDescent="0.45">
      <c r="A224" t="str">
        <f>IF(COUNTIF('使用不可　（諸油脂）'!$A:$A,$A223+1)+COUNTIF('コロナ交付金要綱　様式第３号（電力）'!$A:$A,$A223+1)=1,$A223+1,IF(MAX('使用不可　（諸油脂）'!$A:$A,'コロナ交付金要綱　様式第３号（電力）'!$A:$A)&gt;$A223,(INT(A223/100)+1)*100,""))</f>
        <v/>
      </c>
      <c r="B224" t="str">
        <f>IF($C224="","",IF(C224="諸油脂",IF(MOD($A224,100)=0,VLOOKUP($A224,'使用不可　（諸油脂）'!$A:$D,4),$B223),IF(MOD($A224,100)=0,VLOOKUP($A224,'コロナ交付金要綱　様式第３号（電力）'!$A:$D,4),$B223)))</f>
        <v/>
      </c>
      <c r="C224" t="str">
        <f>IF($A224="","",IF(COUNTIF('使用不可　（諸油脂）'!$A:$A,$A224)=1,"諸油脂",IF(COUNTIF('コロナ交付金要綱　様式第３号（電力）'!$A:$A,$A224)=1,"電力","")))</f>
        <v/>
      </c>
      <c r="D224" t="str">
        <f>IF(OR($A224="",IFERROR(MOD($A224,100),"")=0),"",IF($C224="諸油脂",VLOOKUP($A224,'使用不可　（諸油脂）'!$A:$C,3,FALSE),IF($C224="電力",VLOOKUP($A224,'コロナ交付金要綱　様式第３号（電力）'!$A:$C,3,FALSE),"")))</f>
        <v/>
      </c>
      <c r="E224" t="str">
        <f>IF(OR($C224="",IFERROR(MOD($A224,100)=0,TRUE)),"",IF($C224="諸油脂",VLOOKUP($A224,'使用不可　（諸油脂）'!$A:$F,6),VLOOKUP($A224,'コロナ交付金要綱　様式第３号（電力）'!$A:$F,6)))</f>
        <v/>
      </c>
      <c r="F224" t="str">
        <f>IF($D224="","",IF($B$7="既存",IF($C224="諸油脂",VLOOKUP(交付額!$A224,'使用不可　（諸油脂）'!$A:$B,2,FALSE),IF($C224="電力",VLOOKUP(交付額!$A224,'コロナ交付金要綱　様式第３号（電力）'!$A:$B,2,FALSE),"")),0))</f>
        <v/>
      </c>
      <c r="G224" s="59" t="str">
        <f t="shared" si="7"/>
        <v/>
      </c>
      <c r="H224" t="str">
        <f>IF($C224="","",IF(C224="諸油脂",IF(MOD($A224,100)=0,"",VLOOKUP($A224,'使用不可　（諸油脂）'!$A:$H,8)),IF(MOD($A224,100)=0,"",VLOOKUP($A224,'コロナ交付金要綱　様式第３号（電力）'!$A:$I,9))))</f>
        <v/>
      </c>
      <c r="I224" t="str" cm="1">
        <f t="array" ref="I224">IF(OR($C224&lt;&gt;"電力",IFERROR(MOD($A224,100)=0,TRUE)),"",INDEX('コロナ交付金要綱　様式第３号（電力）'!$A:$I,MATCH($A224,'コロナ交付金要綱　様式第３号（電力）'!$A:$A,0)+2,9))</f>
        <v/>
      </c>
      <c r="J224" t="str" cm="1">
        <f t="array" ref="J224">IF(OR($C224&lt;&gt;"電力",IFERROR(MOD($A224,100)=0,TRUE)),"",INDEX('コロナ交付金要綱　様式第３号（電力）'!$A:$I,MATCH($A224,'コロナ交付金要綱　様式第３号（電力）'!$A:$A,0)+3,9))</f>
        <v/>
      </c>
      <c r="K224" t="str" cm="1">
        <f t="array" ref="K224">IF(OR($C224&lt;&gt;"電力",IFERROR(MOD($A224,100)=0,TRUE)),"",INDEX('コロナ交付金要綱　様式第３号（電力）'!$A:$I,MATCH($A224,'コロナ交付金要綱　様式第３号（電力）'!$A:$A,0)+4,9))</f>
        <v/>
      </c>
      <c r="L224" t="str" cm="1">
        <f t="array" ref="L224">IF(OR($C224&lt;&gt;"電力",IFERROR(MOD($A224,100)=0,TRUE)),"",INDEX('コロナ交付金要綱　様式第３号（電力）'!$A:$I,MATCH($A224,'コロナ交付金要綱　様式第３号（電力）'!$A:$A,0)+5,9))</f>
        <v/>
      </c>
      <c r="M224" s="24" t="str" cm="1">
        <f t="array" ref="M224">IF($H224="","",IF($C224="諸油脂",$H224/INDEX(諸油脂_高騰率!$B$2:$F$12,MATCH($C$10,諸油脂_高騰率!$B$2:$B$12,0),MATCH($E224,諸油脂_高騰率!$B$3:$F$3,0)),$I224/INDEX(電力_高騰率!$B$3:$I$14,MATCH($B$10,電力_高騰率!$B$3:$B$14,0),MATCH($E224,電力_高騰率!$B$4:$F$4,0))+$J224/INDEX(電力_高騰率!$B$3:$I$14,MATCH($B$10,電力_高騰率!$B$3:$B$14,0),MATCH($E224,電力_高騰率!$B$4:$F$4,0)+3)+$K224/INDEX(電力_高騰率!$B$3:$I$14,MATCH($B$10,電力_高騰率!$B$3:$B$14,0),MATCH($E224,電力_高騰率!$B$4:$F$4,0)+3)+$L224/電力_高騰率!$D$23))</f>
        <v/>
      </c>
      <c r="N224" s="24" t="str">
        <f>IF($H224="","",IF($C224="諸油脂",0,$L224/電力_高騰率!$D$23))</f>
        <v/>
      </c>
      <c r="O224" s="24" t="str">
        <f t="shared" si="8"/>
        <v/>
      </c>
      <c r="P224" s="24"/>
    </row>
    <row r="225" spans="1:16" x14ac:dyDescent="0.45">
      <c r="A225" t="str">
        <f>IF(COUNTIF('使用不可　（諸油脂）'!$A:$A,$A224+1)+COUNTIF('コロナ交付金要綱　様式第３号（電力）'!$A:$A,$A224+1)=1,$A224+1,IF(MAX('使用不可　（諸油脂）'!$A:$A,'コロナ交付金要綱　様式第３号（電力）'!$A:$A)&gt;$A224,(INT(A224/100)+1)*100,""))</f>
        <v/>
      </c>
      <c r="B225" t="str">
        <f>IF($C225="","",IF(C225="諸油脂",IF(MOD($A225,100)=0,VLOOKUP($A225,'使用不可　（諸油脂）'!$A:$D,4),$B224),IF(MOD($A225,100)=0,VLOOKUP($A225,'コロナ交付金要綱　様式第３号（電力）'!$A:$D,4),$B224)))</f>
        <v/>
      </c>
      <c r="C225" t="str">
        <f>IF($A225="","",IF(COUNTIF('使用不可　（諸油脂）'!$A:$A,$A225)=1,"諸油脂",IF(COUNTIF('コロナ交付金要綱　様式第３号（電力）'!$A:$A,$A225)=1,"電力","")))</f>
        <v/>
      </c>
      <c r="D225" t="str">
        <f>IF(OR($A225="",IFERROR(MOD($A225,100),"")=0),"",IF($C225="諸油脂",VLOOKUP($A225,'使用不可　（諸油脂）'!$A:$C,3,FALSE),IF($C225="電力",VLOOKUP($A225,'コロナ交付金要綱　様式第３号（電力）'!$A:$C,3,FALSE),"")))</f>
        <v/>
      </c>
      <c r="E225" t="str">
        <f>IF(OR($C225="",IFERROR(MOD($A225,100)=0,TRUE)),"",IF($C225="諸油脂",VLOOKUP($A225,'使用不可　（諸油脂）'!$A:$F,6),VLOOKUP($A225,'コロナ交付金要綱　様式第３号（電力）'!$A:$F,6)))</f>
        <v/>
      </c>
      <c r="F225" t="str">
        <f>IF($D225="","",IF($B$7="既存",IF($C225="諸油脂",VLOOKUP(交付額!$A225,'使用不可　（諸油脂）'!$A:$B,2,FALSE),IF($C225="電力",VLOOKUP(交付額!$A225,'コロナ交付金要綱　様式第３号（電力）'!$A:$B,2,FALSE),"")),0))</f>
        <v/>
      </c>
      <c r="G225" s="59" t="str">
        <f t="shared" si="7"/>
        <v/>
      </c>
      <c r="H225" t="str">
        <f>IF($C225="","",IF(C225="諸油脂",IF(MOD($A225,100)=0,"",VLOOKUP($A225,'使用不可　（諸油脂）'!$A:$H,8)),IF(MOD($A225,100)=0,"",VLOOKUP($A225,'コロナ交付金要綱　様式第３号（電力）'!$A:$I,9))))</f>
        <v/>
      </c>
      <c r="I225" t="str" cm="1">
        <f t="array" ref="I225">IF(OR($C225&lt;&gt;"電力",IFERROR(MOD($A225,100)=0,TRUE)),"",INDEX('コロナ交付金要綱　様式第３号（電力）'!$A:$I,MATCH($A225,'コロナ交付金要綱　様式第３号（電力）'!$A:$A,0)+2,9))</f>
        <v/>
      </c>
      <c r="J225" t="str" cm="1">
        <f t="array" ref="J225">IF(OR($C225&lt;&gt;"電力",IFERROR(MOD($A225,100)=0,TRUE)),"",INDEX('コロナ交付金要綱　様式第３号（電力）'!$A:$I,MATCH($A225,'コロナ交付金要綱　様式第３号（電力）'!$A:$A,0)+3,9))</f>
        <v/>
      </c>
      <c r="K225" t="str" cm="1">
        <f t="array" ref="K225">IF(OR($C225&lt;&gt;"電力",IFERROR(MOD($A225,100)=0,TRUE)),"",INDEX('コロナ交付金要綱　様式第３号（電力）'!$A:$I,MATCH($A225,'コロナ交付金要綱　様式第３号（電力）'!$A:$A,0)+4,9))</f>
        <v/>
      </c>
      <c r="L225" t="str" cm="1">
        <f t="array" ref="L225">IF(OR($C225&lt;&gt;"電力",IFERROR(MOD($A225,100)=0,TRUE)),"",INDEX('コロナ交付金要綱　様式第３号（電力）'!$A:$I,MATCH($A225,'コロナ交付金要綱　様式第３号（電力）'!$A:$A,0)+5,9))</f>
        <v/>
      </c>
      <c r="M225" s="24" t="str" cm="1">
        <f t="array" ref="M225">IF($H225="","",IF($C225="諸油脂",$H225/INDEX(諸油脂_高騰率!$B$2:$F$12,MATCH($C$10,諸油脂_高騰率!$B$2:$B$12,0),MATCH($E225,諸油脂_高騰率!$B$3:$F$3,0)),$I225/INDEX(電力_高騰率!$B$3:$I$14,MATCH($B$10,電力_高騰率!$B$3:$B$14,0),MATCH($E225,電力_高騰率!$B$4:$F$4,0))+$J225/INDEX(電力_高騰率!$B$3:$I$14,MATCH($B$10,電力_高騰率!$B$3:$B$14,0),MATCH($E225,電力_高騰率!$B$4:$F$4,0)+3)+$K225/INDEX(電力_高騰率!$B$3:$I$14,MATCH($B$10,電力_高騰率!$B$3:$B$14,0),MATCH($E225,電力_高騰率!$B$4:$F$4,0)+3)+$L225/電力_高騰率!$D$23))</f>
        <v/>
      </c>
      <c r="N225" s="24" t="str">
        <f>IF($H225="","",IF($C225="諸油脂",0,$L225/電力_高騰率!$D$23))</f>
        <v/>
      </c>
      <c r="O225" s="24" t="str">
        <f t="shared" si="8"/>
        <v/>
      </c>
      <c r="P225" s="24"/>
    </row>
    <row r="226" spans="1:16" x14ac:dyDescent="0.45">
      <c r="A226" t="str">
        <f>IF(COUNTIF('使用不可　（諸油脂）'!$A:$A,$A225+1)+COUNTIF('コロナ交付金要綱　様式第３号（電力）'!$A:$A,$A225+1)=1,$A225+1,IF(MAX('使用不可　（諸油脂）'!$A:$A,'コロナ交付金要綱　様式第３号（電力）'!$A:$A)&gt;$A225,(INT(A225/100)+1)*100,""))</f>
        <v/>
      </c>
      <c r="B226" t="str">
        <f>IF($C226="","",IF(C226="諸油脂",IF(MOD($A226,100)=0,VLOOKUP($A226,'使用不可　（諸油脂）'!$A:$D,4),$B225),IF(MOD($A226,100)=0,VLOOKUP($A226,'コロナ交付金要綱　様式第３号（電力）'!$A:$D,4),$B225)))</f>
        <v/>
      </c>
      <c r="C226" t="str">
        <f>IF($A226="","",IF(COUNTIF('使用不可　（諸油脂）'!$A:$A,$A226)=1,"諸油脂",IF(COUNTIF('コロナ交付金要綱　様式第３号（電力）'!$A:$A,$A226)=1,"電力","")))</f>
        <v/>
      </c>
      <c r="D226" t="str">
        <f>IF(OR($A226="",IFERROR(MOD($A226,100),"")=0),"",IF($C226="諸油脂",VLOOKUP($A226,'使用不可　（諸油脂）'!$A:$C,3,FALSE),IF($C226="電力",VLOOKUP($A226,'コロナ交付金要綱　様式第３号（電力）'!$A:$C,3,FALSE),"")))</f>
        <v/>
      </c>
      <c r="E226" t="str">
        <f>IF(OR($C226="",IFERROR(MOD($A226,100)=0,TRUE)),"",IF($C226="諸油脂",VLOOKUP($A226,'使用不可　（諸油脂）'!$A:$F,6),VLOOKUP($A226,'コロナ交付金要綱　様式第３号（電力）'!$A:$F,6)))</f>
        <v/>
      </c>
      <c r="F226" t="str">
        <f>IF($D226="","",IF($B$7="既存",IF($C226="諸油脂",VLOOKUP(交付額!$A226,'使用不可　（諸油脂）'!$A:$B,2,FALSE),IF($C226="電力",VLOOKUP(交付額!$A226,'コロナ交付金要綱　様式第３号（電力）'!$A:$B,2,FALSE),"")),0))</f>
        <v/>
      </c>
      <c r="G226" s="59" t="str">
        <f t="shared" si="7"/>
        <v/>
      </c>
      <c r="H226" t="str">
        <f>IF($C226="","",IF(C226="諸油脂",IF(MOD($A226,100)=0,"",VLOOKUP($A226,'使用不可　（諸油脂）'!$A:$H,8)),IF(MOD($A226,100)=0,"",VLOOKUP($A226,'コロナ交付金要綱　様式第３号（電力）'!$A:$I,9))))</f>
        <v/>
      </c>
      <c r="I226" t="str" cm="1">
        <f t="array" ref="I226">IF(OR($C226&lt;&gt;"電力",IFERROR(MOD($A226,100)=0,TRUE)),"",INDEX('コロナ交付金要綱　様式第３号（電力）'!$A:$I,MATCH($A226,'コロナ交付金要綱　様式第３号（電力）'!$A:$A,0)+2,9))</f>
        <v/>
      </c>
      <c r="J226" t="str" cm="1">
        <f t="array" ref="J226">IF(OR($C226&lt;&gt;"電力",IFERROR(MOD($A226,100)=0,TRUE)),"",INDEX('コロナ交付金要綱　様式第３号（電力）'!$A:$I,MATCH($A226,'コロナ交付金要綱　様式第３号（電力）'!$A:$A,0)+3,9))</f>
        <v/>
      </c>
      <c r="K226" t="str" cm="1">
        <f t="array" ref="K226">IF(OR($C226&lt;&gt;"電力",IFERROR(MOD($A226,100)=0,TRUE)),"",INDEX('コロナ交付金要綱　様式第３号（電力）'!$A:$I,MATCH($A226,'コロナ交付金要綱　様式第３号（電力）'!$A:$A,0)+4,9))</f>
        <v/>
      </c>
      <c r="L226" t="str" cm="1">
        <f t="array" ref="L226">IF(OR($C226&lt;&gt;"電力",IFERROR(MOD($A226,100)=0,TRUE)),"",INDEX('コロナ交付金要綱　様式第３号（電力）'!$A:$I,MATCH($A226,'コロナ交付金要綱　様式第３号（電力）'!$A:$A,0)+5,9))</f>
        <v/>
      </c>
      <c r="M226" s="24" t="str" cm="1">
        <f t="array" ref="M226">IF($H226="","",IF($C226="諸油脂",$H226/INDEX(諸油脂_高騰率!$B$2:$F$12,MATCH($C$10,諸油脂_高騰率!$B$2:$B$12,0),MATCH($E226,諸油脂_高騰率!$B$3:$F$3,0)),$I226/INDEX(電力_高騰率!$B$3:$I$14,MATCH($B$10,電力_高騰率!$B$3:$B$14,0),MATCH($E226,電力_高騰率!$B$4:$F$4,0))+$J226/INDEX(電力_高騰率!$B$3:$I$14,MATCH($B$10,電力_高騰率!$B$3:$B$14,0),MATCH($E226,電力_高騰率!$B$4:$F$4,0)+3)+$K226/INDEX(電力_高騰率!$B$3:$I$14,MATCH($B$10,電力_高騰率!$B$3:$B$14,0),MATCH($E226,電力_高騰率!$B$4:$F$4,0)+3)+$L226/電力_高騰率!$D$23))</f>
        <v/>
      </c>
      <c r="N226" s="24" t="str">
        <f>IF($H226="","",IF($C226="諸油脂",0,$L226/電力_高騰率!$D$23))</f>
        <v/>
      </c>
      <c r="O226" s="24" t="str">
        <f t="shared" si="8"/>
        <v/>
      </c>
      <c r="P226" s="24"/>
    </row>
    <row r="227" spans="1:16" x14ac:dyDescent="0.45">
      <c r="A227" t="str">
        <f>IF(COUNTIF('使用不可　（諸油脂）'!$A:$A,$A226+1)+COUNTIF('コロナ交付金要綱　様式第３号（電力）'!$A:$A,$A226+1)=1,$A226+1,IF(MAX('使用不可　（諸油脂）'!$A:$A,'コロナ交付金要綱　様式第３号（電力）'!$A:$A)&gt;$A226,(INT(A226/100)+1)*100,""))</f>
        <v/>
      </c>
      <c r="B227" t="str">
        <f>IF($C227="","",IF(C227="諸油脂",IF(MOD($A227,100)=0,VLOOKUP($A227,'使用不可　（諸油脂）'!$A:$D,4),$B226),IF(MOD($A227,100)=0,VLOOKUP($A227,'コロナ交付金要綱　様式第３号（電力）'!$A:$D,4),$B226)))</f>
        <v/>
      </c>
      <c r="C227" t="str">
        <f>IF($A227="","",IF(COUNTIF('使用不可　（諸油脂）'!$A:$A,$A227)=1,"諸油脂",IF(COUNTIF('コロナ交付金要綱　様式第３号（電力）'!$A:$A,$A227)=1,"電力","")))</f>
        <v/>
      </c>
      <c r="D227" t="str">
        <f>IF(OR($A227="",IFERROR(MOD($A227,100),"")=0),"",IF($C227="諸油脂",VLOOKUP($A227,'使用不可　（諸油脂）'!$A:$C,3,FALSE),IF($C227="電力",VLOOKUP($A227,'コロナ交付金要綱　様式第３号（電力）'!$A:$C,3,FALSE),"")))</f>
        <v/>
      </c>
      <c r="E227" t="str">
        <f>IF(OR($C227="",IFERROR(MOD($A227,100)=0,TRUE)),"",IF($C227="諸油脂",VLOOKUP($A227,'使用不可　（諸油脂）'!$A:$F,6),VLOOKUP($A227,'コロナ交付金要綱　様式第３号（電力）'!$A:$F,6)))</f>
        <v/>
      </c>
      <c r="F227" t="str">
        <f>IF($D227="","",IF($B$7="既存",IF($C227="諸油脂",VLOOKUP(交付額!$A227,'使用不可　（諸油脂）'!$A:$B,2,FALSE),IF($C227="電力",VLOOKUP(交付額!$A227,'コロナ交付金要綱　様式第３号（電力）'!$A:$B,2,FALSE),"")),0))</f>
        <v/>
      </c>
      <c r="G227" s="59" t="str">
        <f t="shared" si="7"/>
        <v/>
      </c>
      <c r="H227" t="str">
        <f>IF($C227="","",IF(C227="諸油脂",IF(MOD($A227,100)=0,"",VLOOKUP($A227,'使用不可　（諸油脂）'!$A:$H,8)),IF(MOD($A227,100)=0,"",VLOOKUP($A227,'コロナ交付金要綱　様式第３号（電力）'!$A:$I,9))))</f>
        <v/>
      </c>
      <c r="I227" t="str" cm="1">
        <f t="array" ref="I227">IF(OR($C227&lt;&gt;"電力",IFERROR(MOD($A227,100)=0,TRUE)),"",INDEX('コロナ交付金要綱　様式第３号（電力）'!$A:$I,MATCH($A227,'コロナ交付金要綱　様式第３号（電力）'!$A:$A,0)+2,9))</f>
        <v/>
      </c>
      <c r="J227" t="str" cm="1">
        <f t="array" ref="J227">IF(OR($C227&lt;&gt;"電力",IFERROR(MOD($A227,100)=0,TRUE)),"",INDEX('コロナ交付金要綱　様式第３号（電力）'!$A:$I,MATCH($A227,'コロナ交付金要綱　様式第３号（電力）'!$A:$A,0)+3,9))</f>
        <v/>
      </c>
      <c r="K227" t="str" cm="1">
        <f t="array" ref="K227">IF(OR($C227&lt;&gt;"電力",IFERROR(MOD($A227,100)=0,TRUE)),"",INDEX('コロナ交付金要綱　様式第３号（電力）'!$A:$I,MATCH($A227,'コロナ交付金要綱　様式第３号（電力）'!$A:$A,0)+4,9))</f>
        <v/>
      </c>
      <c r="L227" t="str" cm="1">
        <f t="array" ref="L227">IF(OR($C227&lt;&gt;"電力",IFERROR(MOD($A227,100)=0,TRUE)),"",INDEX('コロナ交付金要綱　様式第３号（電力）'!$A:$I,MATCH($A227,'コロナ交付金要綱　様式第３号（電力）'!$A:$A,0)+5,9))</f>
        <v/>
      </c>
      <c r="M227" s="24" t="str" cm="1">
        <f t="array" ref="M227">IF($H227="","",IF($C227="諸油脂",$H227/INDEX(諸油脂_高騰率!$B$2:$F$12,MATCH($C$10,諸油脂_高騰率!$B$2:$B$12,0),MATCH($E227,諸油脂_高騰率!$B$3:$F$3,0)),$I227/INDEX(電力_高騰率!$B$3:$I$14,MATCH($B$10,電力_高騰率!$B$3:$B$14,0),MATCH($E227,電力_高騰率!$B$4:$F$4,0))+$J227/INDEX(電力_高騰率!$B$3:$I$14,MATCH($B$10,電力_高騰率!$B$3:$B$14,0),MATCH($E227,電力_高騰率!$B$4:$F$4,0)+3)+$K227/INDEX(電力_高騰率!$B$3:$I$14,MATCH($B$10,電力_高騰率!$B$3:$B$14,0),MATCH($E227,電力_高騰率!$B$4:$F$4,0)+3)+$L227/電力_高騰率!$D$23))</f>
        <v/>
      </c>
      <c r="N227" s="24" t="str">
        <f>IF($H227="","",IF($C227="諸油脂",0,$L227/電力_高騰率!$D$23))</f>
        <v/>
      </c>
      <c r="O227" s="24" t="str">
        <f t="shared" si="8"/>
        <v/>
      </c>
      <c r="P227" s="24"/>
    </row>
    <row r="228" spans="1:16" x14ac:dyDescent="0.45">
      <c r="A228" t="str">
        <f>IF(COUNTIF('使用不可　（諸油脂）'!$A:$A,$A227+1)+COUNTIF('コロナ交付金要綱　様式第３号（電力）'!$A:$A,$A227+1)=1,$A227+1,IF(MAX('使用不可　（諸油脂）'!$A:$A,'コロナ交付金要綱　様式第３号（電力）'!$A:$A)&gt;$A227,(INT(A227/100)+1)*100,""))</f>
        <v/>
      </c>
      <c r="B228" t="str">
        <f>IF($C228="","",IF(C228="諸油脂",IF(MOD($A228,100)=0,VLOOKUP($A228,'使用不可　（諸油脂）'!$A:$D,4),$B227),IF(MOD($A228,100)=0,VLOOKUP($A228,'コロナ交付金要綱　様式第３号（電力）'!$A:$D,4),$B227)))</f>
        <v/>
      </c>
      <c r="C228" t="str">
        <f>IF($A228="","",IF(COUNTIF('使用不可　（諸油脂）'!$A:$A,$A228)=1,"諸油脂",IF(COUNTIF('コロナ交付金要綱　様式第３号（電力）'!$A:$A,$A228)=1,"電力","")))</f>
        <v/>
      </c>
      <c r="D228" t="str">
        <f>IF(OR($A228="",IFERROR(MOD($A228,100),"")=0),"",IF($C228="諸油脂",VLOOKUP($A228,'使用不可　（諸油脂）'!$A:$C,3,FALSE),IF($C228="電力",VLOOKUP($A228,'コロナ交付金要綱　様式第３号（電力）'!$A:$C,3,FALSE),"")))</f>
        <v/>
      </c>
      <c r="E228" t="str">
        <f>IF(OR($C228="",IFERROR(MOD($A228,100)=0,TRUE)),"",IF($C228="諸油脂",VLOOKUP($A228,'使用不可　（諸油脂）'!$A:$F,6),VLOOKUP($A228,'コロナ交付金要綱　様式第３号（電力）'!$A:$F,6)))</f>
        <v/>
      </c>
      <c r="F228" t="str">
        <f>IF($D228="","",IF($B$7="既存",IF($C228="諸油脂",VLOOKUP(交付額!$A228,'使用不可　（諸油脂）'!$A:$B,2,FALSE),IF($C228="電力",VLOOKUP(交付額!$A228,'コロナ交付金要綱　様式第３号（電力）'!$A:$B,2,FALSE),"")),0))</f>
        <v/>
      </c>
      <c r="G228" s="59" t="str">
        <f t="shared" si="7"/>
        <v/>
      </c>
      <c r="H228" t="str">
        <f>IF($C228="","",IF(C228="諸油脂",IF(MOD($A228,100)=0,"",VLOOKUP($A228,'使用不可　（諸油脂）'!$A:$H,8)),IF(MOD($A228,100)=0,"",VLOOKUP($A228,'コロナ交付金要綱　様式第３号（電力）'!$A:$I,9))))</f>
        <v/>
      </c>
      <c r="I228" t="str" cm="1">
        <f t="array" ref="I228">IF(OR($C228&lt;&gt;"電力",IFERROR(MOD($A228,100)=0,TRUE)),"",INDEX('コロナ交付金要綱　様式第３号（電力）'!$A:$I,MATCH($A228,'コロナ交付金要綱　様式第３号（電力）'!$A:$A,0)+2,9))</f>
        <v/>
      </c>
      <c r="J228" t="str" cm="1">
        <f t="array" ref="J228">IF(OR($C228&lt;&gt;"電力",IFERROR(MOD($A228,100)=0,TRUE)),"",INDEX('コロナ交付金要綱　様式第３号（電力）'!$A:$I,MATCH($A228,'コロナ交付金要綱　様式第３号（電力）'!$A:$A,0)+3,9))</f>
        <v/>
      </c>
      <c r="K228" t="str" cm="1">
        <f t="array" ref="K228">IF(OR($C228&lt;&gt;"電力",IFERROR(MOD($A228,100)=0,TRUE)),"",INDEX('コロナ交付金要綱　様式第３号（電力）'!$A:$I,MATCH($A228,'コロナ交付金要綱　様式第３号（電力）'!$A:$A,0)+4,9))</f>
        <v/>
      </c>
      <c r="L228" t="str" cm="1">
        <f t="array" ref="L228">IF(OR($C228&lt;&gt;"電力",IFERROR(MOD($A228,100)=0,TRUE)),"",INDEX('コロナ交付金要綱　様式第３号（電力）'!$A:$I,MATCH($A228,'コロナ交付金要綱　様式第３号（電力）'!$A:$A,0)+5,9))</f>
        <v/>
      </c>
      <c r="M228" s="24" t="str" cm="1">
        <f t="array" ref="M228">IF($H228="","",IF($C228="諸油脂",$H228/INDEX(諸油脂_高騰率!$B$2:$F$12,MATCH($C$10,諸油脂_高騰率!$B$2:$B$12,0),MATCH($E228,諸油脂_高騰率!$B$3:$F$3,0)),$I228/INDEX(電力_高騰率!$B$3:$I$14,MATCH($B$10,電力_高騰率!$B$3:$B$14,0),MATCH($E228,電力_高騰率!$B$4:$F$4,0))+$J228/INDEX(電力_高騰率!$B$3:$I$14,MATCH($B$10,電力_高騰率!$B$3:$B$14,0),MATCH($E228,電力_高騰率!$B$4:$F$4,0)+3)+$K228/INDEX(電力_高騰率!$B$3:$I$14,MATCH($B$10,電力_高騰率!$B$3:$B$14,0),MATCH($E228,電力_高騰率!$B$4:$F$4,0)+3)+$L228/電力_高騰率!$D$23))</f>
        <v/>
      </c>
      <c r="N228" s="24" t="str">
        <f>IF($H228="","",IF($C228="諸油脂",0,$L228/電力_高騰率!$D$23))</f>
        <v/>
      </c>
      <c r="O228" s="24" t="str">
        <f t="shared" si="8"/>
        <v/>
      </c>
      <c r="P228" s="24"/>
    </row>
    <row r="229" spans="1:16" x14ac:dyDescent="0.45">
      <c r="A229" t="str">
        <f>IF(COUNTIF('使用不可　（諸油脂）'!$A:$A,$A228+1)+COUNTIF('コロナ交付金要綱　様式第３号（電力）'!$A:$A,$A228+1)=1,$A228+1,IF(MAX('使用不可　（諸油脂）'!$A:$A,'コロナ交付金要綱　様式第３号（電力）'!$A:$A)&gt;$A228,(INT(A228/100)+1)*100,""))</f>
        <v/>
      </c>
      <c r="B229" t="str">
        <f>IF($C229="","",IF(C229="諸油脂",IF(MOD($A229,100)=0,VLOOKUP($A229,'使用不可　（諸油脂）'!$A:$D,4),$B228),IF(MOD($A229,100)=0,VLOOKUP($A229,'コロナ交付金要綱　様式第３号（電力）'!$A:$D,4),$B228)))</f>
        <v/>
      </c>
      <c r="C229" t="str">
        <f>IF($A229="","",IF(COUNTIF('使用不可　（諸油脂）'!$A:$A,$A229)=1,"諸油脂",IF(COUNTIF('コロナ交付金要綱　様式第３号（電力）'!$A:$A,$A229)=1,"電力","")))</f>
        <v/>
      </c>
      <c r="D229" t="str">
        <f>IF(OR($A229="",IFERROR(MOD($A229,100),"")=0),"",IF($C229="諸油脂",VLOOKUP($A229,'使用不可　（諸油脂）'!$A:$C,3,FALSE),IF($C229="電力",VLOOKUP($A229,'コロナ交付金要綱　様式第３号（電力）'!$A:$C,3,FALSE),"")))</f>
        <v/>
      </c>
      <c r="E229" t="str">
        <f>IF(OR($C229="",IFERROR(MOD($A229,100)=0,TRUE)),"",IF($C229="諸油脂",VLOOKUP($A229,'使用不可　（諸油脂）'!$A:$F,6),VLOOKUP($A229,'コロナ交付金要綱　様式第３号（電力）'!$A:$F,6)))</f>
        <v/>
      </c>
      <c r="F229" t="str">
        <f>IF($D229="","",IF($B$7="既存",IF($C229="諸油脂",VLOOKUP(交付額!$A229,'使用不可　（諸油脂）'!$A:$B,2,FALSE),IF($C229="電力",VLOOKUP(交付額!$A229,'コロナ交付金要綱　様式第３号（電力）'!$A:$B,2,FALSE),"")),0))</f>
        <v/>
      </c>
      <c r="G229" s="59" t="str">
        <f t="shared" si="7"/>
        <v/>
      </c>
      <c r="H229" t="str">
        <f>IF($C229="","",IF(C229="諸油脂",IF(MOD($A229,100)=0,"",VLOOKUP($A229,'使用不可　（諸油脂）'!$A:$H,8)),IF(MOD($A229,100)=0,"",VLOOKUP($A229,'コロナ交付金要綱　様式第３号（電力）'!$A:$I,9))))</f>
        <v/>
      </c>
      <c r="I229" t="str" cm="1">
        <f t="array" ref="I229">IF(OR($C229&lt;&gt;"電力",IFERROR(MOD($A229,100)=0,TRUE)),"",INDEX('コロナ交付金要綱　様式第３号（電力）'!$A:$I,MATCH($A229,'コロナ交付金要綱　様式第３号（電力）'!$A:$A,0)+2,9))</f>
        <v/>
      </c>
      <c r="J229" t="str" cm="1">
        <f t="array" ref="J229">IF(OR($C229&lt;&gt;"電力",IFERROR(MOD($A229,100)=0,TRUE)),"",INDEX('コロナ交付金要綱　様式第３号（電力）'!$A:$I,MATCH($A229,'コロナ交付金要綱　様式第３号（電力）'!$A:$A,0)+3,9))</f>
        <v/>
      </c>
      <c r="K229" t="str" cm="1">
        <f t="array" ref="K229">IF(OR($C229&lt;&gt;"電力",IFERROR(MOD($A229,100)=0,TRUE)),"",INDEX('コロナ交付金要綱　様式第３号（電力）'!$A:$I,MATCH($A229,'コロナ交付金要綱　様式第３号（電力）'!$A:$A,0)+4,9))</f>
        <v/>
      </c>
      <c r="L229" t="str" cm="1">
        <f t="array" ref="L229">IF(OR($C229&lt;&gt;"電力",IFERROR(MOD($A229,100)=0,TRUE)),"",INDEX('コロナ交付金要綱　様式第３号（電力）'!$A:$I,MATCH($A229,'コロナ交付金要綱　様式第３号（電力）'!$A:$A,0)+5,9))</f>
        <v/>
      </c>
      <c r="M229" s="24" t="str" cm="1">
        <f t="array" ref="M229">IF($H229="","",IF($C229="諸油脂",$H229/INDEX(諸油脂_高騰率!$B$2:$F$12,MATCH($C$10,諸油脂_高騰率!$B$2:$B$12,0),MATCH($E229,諸油脂_高騰率!$B$3:$F$3,0)),$I229/INDEX(電力_高騰率!$B$3:$I$14,MATCH($B$10,電力_高騰率!$B$3:$B$14,0),MATCH($E229,電力_高騰率!$B$4:$F$4,0))+$J229/INDEX(電力_高騰率!$B$3:$I$14,MATCH($B$10,電力_高騰率!$B$3:$B$14,0),MATCH($E229,電力_高騰率!$B$4:$F$4,0)+3)+$K229/INDEX(電力_高騰率!$B$3:$I$14,MATCH($B$10,電力_高騰率!$B$3:$B$14,0),MATCH($E229,電力_高騰率!$B$4:$F$4,0)+3)+$L229/電力_高騰率!$D$23))</f>
        <v/>
      </c>
      <c r="N229" s="24" t="str">
        <f>IF($H229="","",IF($C229="諸油脂",0,$L229/電力_高騰率!$D$23))</f>
        <v/>
      </c>
      <c r="O229" s="24" t="str">
        <f t="shared" si="8"/>
        <v/>
      </c>
      <c r="P229" s="24"/>
    </row>
    <row r="230" spans="1:16" x14ac:dyDescent="0.45">
      <c r="A230" t="str">
        <f>IF(COUNTIF('使用不可　（諸油脂）'!$A:$A,$A229+1)+COUNTIF('コロナ交付金要綱　様式第３号（電力）'!$A:$A,$A229+1)=1,$A229+1,IF(MAX('使用不可　（諸油脂）'!$A:$A,'コロナ交付金要綱　様式第３号（電力）'!$A:$A)&gt;$A229,(INT(A229/100)+1)*100,""))</f>
        <v/>
      </c>
      <c r="B230" t="str">
        <f>IF($C230="","",IF(C230="諸油脂",IF(MOD($A230,100)=0,VLOOKUP($A230,'使用不可　（諸油脂）'!$A:$D,4),$B229),IF(MOD($A230,100)=0,VLOOKUP($A230,'コロナ交付金要綱　様式第３号（電力）'!$A:$D,4),$B229)))</f>
        <v/>
      </c>
      <c r="C230" t="str">
        <f>IF($A230="","",IF(COUNTIF('使用不可　（諸油脂）'!$A:$A,$A230)=1,"諸油脂",IF(COUNTIF('コロナ交付金要綱　様式第３号（電力）'!$A:$A,$A230)=1,"電力","")))</f>
        <v/>
      </c>
      <c r="D230" t="str">
        <f>IF(OR($A230="",IFERROR(MOD($A230,100),"")=0),"",IF($C230="諸油脂",VLOOKUP($A230,'使用不可　（諸油脂）'!$A:$C,3,FALSE),IF($C230="電力",VLOOKUP($A230,'コロナ交付金要綱　様式第３号（電力）'!$A:$C,3,FALSE),"")))</f>
        <v/>
      </c>
      <c r="E230" t="str">
        <f>IF(OR($C230="",IFERROR(MOD($A230,100)=0,TRUE)),"",IF($C230="諸油脂",VLOOKUP($A230,'使用不可　（諸油脂）'!$A:$F,6),VLOOKUP($A230,'コロナ交付金要綱　様式第３号（電力）'!$A:$F,6)))</f>
        <v/>
      </c>
      <c r="F230" t="str">
        <f>IF($D230="","",IF($B$7="既存",IF($C230="諸油脂",VLOOKUP(交付額!$A230,'使用不可　（諸油脂）'!$A:$B,2,FALSE),IF($C230="電力",VLOOKUP(交付額!$A230,'コロナ交付金要綱　様式第３号（電力）'!$A:$B,2,FALSE),"")),0))</f>
        <v/>
      </c>
      <c r="G230" s="59" t="str">
        <f t="shared" si="7"/>
        <v/>
      </c>
      <c r="H230" t="str">
        <f>IF($C230="","",IF(C230="諸油脂",IF(MOD($A230,100)=0,"",VLOOKUP($A230,'使用不可　（諸油脂）'!$A:$H,8)),IF(MOD($A230,100)=0,"",VLOOKUP($A230,'コロナ交付金要綱　様式第３号（電力）'!$A:$I,9))))</f>
        <v/>
      </c>
      <c r="I230" t="str" cm="1">
        <f t="array" ref="I230">IF(OR($C230&lt;&gt;"電力",IFERROR(MOD($A230,100)=0,TRUE)),"",INDEX('コロナ交付金要綱　様式第３号（電力）'!$A:$I,MATCH($A230,'コロナ交付金要綱　様式第３号（電力）'!$A:$A,0)+2,9))</f>
        <v/>
      </c>
      <c r="J230" t="str" cm="1">
        <f t="array" ref="J230">IF(OR($C230&lt;&gt;"電力",IFERROR(MOD($A230,100)=0,TRUE)),"",INDEX('コロナ交付金要綱　様式第３号（電力）'!$A:$I,MATCH($A230,'コロナ交付金要綱　様式第３号（電力）'!$A:$A,0)+3,9))</f>
        <v/>
      </c>
      <c r="K230" t="str" cm="1">
        <f t="array" ref="K230">IF(OR($C230&lt;&gt;"電力",IFERROR(MOD($A230,100)=0,TRUE)),"",INDEX('コロナ交付金要綱　様式第３号（電力）'!$A:$I,MATCH($A230,'コロナ交付金要綱　様式第３号（電力）'!$A:$A,0)+4,9))</f>
        <v/>
      </c>
      <c r="L230" t="str" cm="1">
        <f t="array" ref="L230">IF(OR($C230&lt;&gt;"電力",IFERROR(MOD($A230,100)=0,TRUE)),"",INDEX('コロナ交付金要綱　様式第３号（電力）'!$A:$I,MATCH($A230,'コロナ交付金要綱　様式第３号（電力）'!$A:$A,0)+5,9))</f>
        <v/>
      </c>
      <c r="M230" s="24" t="str" cm="1">
        <f t="array" ref="M230">IF($H230="","",IF($C230="諸油脂",$H230/INDEX(諸油脂_高騰率!$B$2:$F$12,MATCH($C$10,諸油脂_高騰率!$B$2:$B$12,0),MATCH($E230,諸油脂_高騰率!$B$3:$F$3,0)),$I230/INDEX(電力_高騰率!$B$3:$I$14,MATCH($B$10,電力_高騰率!$B$3:$B$14,0),MATCH($E230,電力_高騰率!$B$4:$F$4,0))+$J230/INDEX(電力_高騰率!$B$3:$I$14,MATCH($B$10,電力_高騰率!$B$3:$B$14,0),MATCH($E230,電力_高騰率!$B$4:$F$4,0)+3)+$K230/INDEX(電力_高騰率!$B$3:$I$14,MATCH($B$10,電力_高騰率!$B$3:$B$14,0),MATCH($E230,電力_高騰率!$B$4:$F$4,0)+3)+$L230/電力_高騰率!$D$23))</f>
        <v/>
      </c>
      <c r="N230" s="24" t="str">
        <f>IF($H230="","",IF($C230="諸油脂",0,$L230/電力_高騰率!$D$23))</f>
        <v/>
      </c>
      <c r="O230" s="24" t="str">
        <f t="shared" si="8"/>
        <v/>
      </c>
      <c r="P230" s="24"/>
    </row>
    <row r="231" spans="1:16" x14ac:dyDescent="0.45">
      <c r="A231" t="str">
        <f>IF(COUNTIF('使用不可　（諸油脂）'!$A:$A,$A230+1)+COUNTIF('コロナ交付金要綱　様式第３号（電力）'!$A:$A,$A230+1)=1,$A230+1,IF(MAX('使用不可　（諸油脂）'!$A:$A,'コロナ交付金要綱　様式第３号（電力）'!$A:$A)&gt;$A230,(INT(A230/100)+1)*100,""))</f>
        <v/>
      </c>
      <c r="B231" t="str">
        <f>IF($C231="","",IF(C231="諸油脂",IF(MOD($A231,100)=0,VLOOKUP($A231,'使用不可　（諸油脂）'!$A:$D,4),$B230),IF(MOD($A231,100)=0,VLOOKUP($A231,'コロナ交付金要綱　様式第３号（電力）'!$A:$D,4),$B230)))</f>
        <v/>
      </c>
      <c r="C231" t="str">
        <f>IF($A231="","",IF(COUNTIF('使用不可　（諸油脂）'!$A:$A,$A231)=1,"諸油脂",IF(COUNTIF('コロナ交付金要綱　様式第３号（電力）'!$A:$A,$A231)=1,"電力","")))</f>
        <v/>
      </c>
      <c r="D231" t="str">
        <f>IF(OR($A231="",IFERROR(MOD($A231,100),"")=0),"",IF($C231="諸油脂",VLOOKUP($A231,'使用不可　（諸油脂）'!$A:$C,3,FALSE),IF($C231="電力",VLOOKUP($A231,'コロナ交付金要綱　様式第３号（電力）'!$A:$C,3,FALSE),"")))</f>
        <v/>
      </c>
      <c r="E231" t="str">
        <f>IF(OR($C231="",IFERROR(MOD($A231,100)=0,TRUE)),"",IF($C231="諸油脂",VLOOKUP($A231,'使用不可　（諸油脂）'!$A:$F,6),VLOOKUP($A231,'コロナ交付金要綱　様式第３号（電力）'!$A:$F,6)))</f>
        <v/>
      </c>
      <c r="F231" t="str">
        <f>IF($D231="","",IF($B$7="既存",IF($C231="諸油脂",VLOOKUP(交付額!$A231,'使用不可　（諸油脂）'!$A:$B,2,FALSE),IF($C231="電力",VLOOKUP(交付額!$A231,'コロナ交付金要綱　様式第３号（電力）'!$A:$B,2,FALSE),"")),0))</f>
        <v/>
      </c>
      <c r="G231" s="59" t="str">
        <f t="shared" si="7"/>
        <v/>
      </c>
      <c r="H231" t="str">
        <f>IF($C231="","",IF(C231="諸油脂",IF(MOD($A231,100)=0,"",VLOOKUP($A231,'使用不可　（諸油脂）'!$A:$H,8)),IF(MOD($A231,100)=0,"",VLOOKUP($A231,'コロナ交付金要綱　様式第３号（電力）'!$A:$I,9))))</f>
        <v/>
      </c>
      <c r="I231" t="str" cm="1">
        <f t="array" ref="I231">IF(OR($C231&lt;&gt;"電力",IFERROR(MOD($A231,100)=0,TRUE)),"",INDEX('コロナ交付金要綱　様式第３号（電力）'!$A:$I,MATCH($A231,'コロナ交付金要綱　様式第３号（電力）'!$A:$A,0)+2,9))</f>
        <v/>
      </c>
      <c r="J231" t="str" cm="1">
        <f t="array" ref="J231">IF(OR($C231&lt;&gt;"電力",IFERROR(MOD($A231,100)=0,TRUE)),"",INDEX('コロナ交付金要綱　様式第３号（電力）'!$A:$I,MATCH($A231,'コロナ交付金要綱　様式第３号（電力）'!$A:$A,0)+3,9))</f>
        <v/>
      </c>
      <c r="K231" t="str" cm="1">
        <f t="array" ref="K231">IF(OR($C231&lt;&gt;"電力",IFERROR(MOD($A231,100)=0,TRUE)),"",INDEX('コロナ交付金要綱　様式第３号（電力）'!$A:$I,MATCH($A231,'コロナ交付金要綱　様式第３号（電力）'!$A:$A,0)+4,9))</f>
        <v/>
      </c>
      <c r="L231" t="str" cm="1">
        <f t="array" ref="L231">IF(OR($C231&lt;&gt;"電力",IFERROR(MOD($A231,100)=0,TRUE)),"",INDEX('コロナ交付金要綱　様式第３号（電力）'!$A:$I,MATCH($A231,'コロナ交付金要綱　様式第３号（電力）'!$A:$A,0)+5,9))</f>
        <v/>
      </c>
      <c r="M231" s="24" t="str" cm="1">
        <f t="array" ref="M231">IF($H231="","",IF($C231="諸油脂",$H231/INDEX(諸油脂_高騰率!$B$2:$F$12,MATCH($C$10,諸油脂_高騰率!$B$2:$B$12,0),MATCH($E231,諸油脂_高騰率!$B$3:$F$3,0)),$I231/INDEX(電力_高騰率!$B$3:$I$14,MATCH($B$10,電力_高騰率!$B$3:$B$14,0),MATCH($E231,電力_高騰率!$B$4:$F$4,0))+$J231/INDEX(電力_高騰率!$B$3:$I$14,MATCH($B$10,電力_高騰率!$B$3:$B$14,0),MATCH($E231,電力_高騰率!$B$4:$F$4,0)+3)+$K231/INDEX(電力_高騰率!$B$3:$I$14,MATCH($B$10,電力_高騰率!$B$3:$B$14,0),MATCH($E231,電力_高騰率!$B$4:$F$4,0)+3)+$L231/電力_高騰率!$D$23))</f>
        <v/>
      </c>
      <c r="N231" s="24" t="str">
        <f>IF($H231="","",IF($C231="諸油脂",0,$L231/電力_高騰率!$D$23))</f>
        <v/>
      </c>
      <c r="O231" s="24" t="str">
        <f t="shared" si="8"/>
        <v/>
      </c>
      <c r="P231" s="24"/>
    </row>
    <row r="232" spans="1:16" x14ac:dyDescent="0.45">
      <c r="A232" t="str">
        <f>IF(COUNTIF('使用不可　（諸油脂）'!$A:$A,$A231+1)+COUNTIF('コロナ交付金要綱　様式第３号（電力）'!$A:$A,$A231+1)=1,$A231+1,IF(MAX('使用不可　（諸油脂）'!$A:$A,'コロナ交付金要綱　様式第３号（電力）'!$A:$A)&gt;$A231,(INT(A231/100)+1)*100,""))</f>
        <v/>
      </c>
      <c r="B232" t="str">
        <f>IF($C232="","",IF(C232="諸油脂",IF(MOD($A232,100)=0,VLOOKUP($A232,'使用不可　（諸油脂）'!$A:$D,4),$B231),IF(MOD($A232,100)=0,VLOOKUP($A232,'コロナ交付金要綱　様式第３号（電力）'!$A:$D,4),$B231)))</f>
        <v/>
      </c>
      <c r="C232" t="str">
        <f>IF($A232="","",IF(COUNTIF('使用不可　（諸油脂）'!$A:$A,$A232)=1,"諸油脂",IF(COUNTIF('コロナ交付金要綱　様式第３号（電力）'!$A:$A,$A232)=1,"電力","")))</f>
        <v/>
      </c>
      <c r="D232" t="str">
        <f>IF(OR($A232="",IFERROR(MOD($A232,100),"")=0),"",IF($C232="諸油脂",VLOOKUP($A232,'使用不可　（諸油脂）'!$A:$C,3,FALSE),IF($C232="電力",VLOOKUP($A232,'コロナ交付金要綱　様式第３号（電力）'!$A:$C,3,FALSE),"")))</f>
        <v/>
      </c>
      <c r="E232" t="str">
        <f>IF(OR($C232="",IFERROR(MOD($A232,100)=0,TRUE)),"",IF($C232="諸油脂",VLOOKUP($A232,'使用不可　（諸油脂）'!$A:$F,6),VLOOKUP($A232,'コロナ交付金要綱　様式第３号（電力）'!$A:$F,6)))</f>
        <v/>
      </c>
      <c r="F232" t="str">
        <f>IF($D232="","",IF($B$7="既存",IF($C232="諸油脂",VLOOKUP(交付額!$A232,'使用不可　（諸油脂）'!$A:$B,2,FALSE),IF($C232="電力",VLOOKUP(交付額!$A232,'コロナ交付金要綱　様式第３号（電力）'!$A:$B,2,FALSE),"")),0))</f>
        <v/>
      </c>
      <c r="G232" s="59" t="str">
        <f t="shared" si="7"/>
        <v/>
      </c>
      <c r="H232" t="str">
        <f>IF($C232="","",IF(C232="諸油脂",IF(MOD($A232,100)=0,"",VLOOKUP($A232,'使用不可　（諸油脂）'!$A:$H,8)),IF(MOD($A232,100)=0,"",VLOOKUP($A232,'コロナ交付金要綱　様式第３号（電力）'!$A:$I,9))))</f>
        <v/>
      </c>
      <c r="I232" t="str" cm="1">
        <f t="array" ref="I232">IF(OR($C232&lt;&gt;"電力",IFERROR(MOD($A232,100)=0,TRUE)),"",INDEX('コロナ交付金要綱　様式第３号（電力）'!$A:$I,MATCH($A232,'コロナ交付金要綱　様式第３号（電力）'!$A:$A,0)+2,9))</f>
        <v/>
      </c>
      <c r="J232" t="str" cm="1">
        <f t="array" ref="J232">IF(OR($C232&lt;&gt;"電力",IFERROR(MOD($A232,100)=0,TRUE)),"",INDEX('コロナ交付金要綱　様式第３号（電力）'!$A:$I,MATCH($A232,'コロナ交付金要綱　様式第３号（電力）'!$A:$A,0)+3,9))</f>
        <v/>
      </c>
      <c r="K232" t="str" cm="1">
        <f t="array" ref="K232">IF(OR($C232&lt;&gt;"電力",IFERROR(MOD($A232,100)=0,TRUE)),"",INDEX('コロナ交付金要綱　様式第３号（電力）'!$A:$I,MATCH($A232,'コロナ交付金要綱　様式第３号（電力）'!$A:$A,0)+4,9))</f>
        <v/>
      </c>
      <c r="L232" t="str" cm="1">
        <f t="array" ref="L232">IF(OR($C232&lt;&gt;"電力",IFERROR(MOD($A232,100)=0,TRUE)),"",INDEX('コロナ交付金要綱　様式第３号（電力）'!$A:$I,MATCH($A232,'コロナ交付金要綱　様式第３号（電力）'!$A:$A,0)+5,9))</f>
        <v/>
      </c>
      <c r="M232" s="24" t="str" cm="1">
        <f t="array" ref="M232">IF($H232="","",IF($C232="諸油脂",$H232/INDEX(諸油脂_高騰率!$B$2:$F$12,MATCH($C$10,諸油脂_高騰率!$B$2:$B$12,0),MATCH($E232,諸油脂_高騰率!$B$3:$F$3,0)),$I232/INDEX(電力_高騰率!$B$3:$I$14,MATCH($B$10,電力_高騰率!$B$3:$B$14,0),MATCH($E232,電力_高騰率!$B$4:$F$4,0))+$J232/INDEX(電力_高騰率!$B$3:$I$14,MATCH($B$10,電力_高騰率!$B$3:$B$14,0),MATCH($E232,電力_高騰率!$B$4:$F$4,0)+3)+$K232/INDEX(電力_高騰率!$B$3:$I$14,MATCH($B$10,電力_高騰率!$B$3:$B$14,0),MATCH($E232,電力_高騰率!$B$4:$F$4,0)+3)+$L232/電力_高騰率!$D$23))</f>
        <v/>
      </c>
      <c r="N232" s="24" t="str">
        <f>IF($H232="","",IF($C232="諸油脂",0,$L232/電力_高騰率!$D$23))</f>
        <v/>
      </c>
      <c r="O232" s="24" t="str">
        <f t="shared" si="8"/>
        <v/>
      </c>
      <c r="P232" s="24"/>
    </row>
    <row r="233" spans="1:16" x14ac:dyDescent="0.45">
      <c r="A233" t="str">
        <f>IF(COUNTIF('使用不可　（諸油脂）'!$A:$A,$A232+1)+COUNTIF('コロナ交付金要綱　様式第３号（電力）'!$A:$A,$A232+1)=1,$A232+1,IF(MAX('使用不可　（諸油脂）'!$A:$A,'コロナ交付金要綱　様式第３号（電力）'!$A:$A)&gt;$A232,(INT(A232/100)+1)*100,""))</f>
        <v/>
      </c>
      <c r="B233" t="str">
        <f>IF($C233="","",IF(C233="諸油脂",IF(MOD($A233,100)=0,VLOOKUP($A233,'使用不可　（諸油脂）'!$A:$D,4),$B232),IF(MOD($A233,100)=0,VLOOKUP($A233,'コロナ交付金要綱　様式第３号（電力）'!$A:$D,4),$B232)))</f>
        <v/>
      </c>
      <c r="C233" t="str">
        <f>IF($A233="","",IF(COUNTIF('使用不可　（諸油脂）'!$A:$A,$A233)=1,"諸油脂",IF(COUNTIF('コロナ交付金要綱　様式第３号（電力）'!$A:$A,$A233)=1,"電力","")))</f>
        <v/>
      </c>
      <c r="D233" t="str">
        <f>IF(OR($A233="",IFERROR(MOD($A233,100),"")=0),"",IF($C233="諸油脂",VLOOKUP($A233,'使用不可　（諸油脂）'!$A:$C,3,FALSE),IF($C233="電力",VLOOKUP($A233,'コロナ交付金要綱　様式第３号（電力）'!$A:$C,3,FALSE),"")))</f>
        <v/>
      </c>
      <c r="E233" t="str">
        <f>IF(OR($C233="",IFERROR(MOD($A233,100)=0,TRUE)),"",IF($C233="諸油脂",VLOOKUP($A233,'使用不可　（諸油脂）'!$A:$F,6),VLOOKUP($A233,'コロナ交付金要綱　様式第３号（電力）'!$A:$F,6)))</f>
        <v/>
      </c>
      <c r="F233" t="str">
        <f>IF($D233="","",IF($B$7="既存",IF($C233="諸油脂",VLOOKUP(交付額!$A233,'使用不可　（諸油脂）'!$A:$B,2,FALSE),IF($C233="電力",VLOOKUP(交付額!$A233,'コロナ交付金要綱　様式第３号（電力）'!$A:$B,2,FALSE),"")),0))</f>
        <v/>
      </c>
      <c r="G233" s="59" t="str">
        <f t="shared" si="7"/>
        <v/>
      </c>
      <c r="H233" t="str">
        <f>IF($C233="","",IF(C233="諸油脂",IF(MOD($A233,100)=0,"",VLOOKUP($A233,'使用不可　（諸油脂）'!$A:$H,8)),IF(MOD($A233,100)=0,"",VLOOKUP($A233,'コロナ交付金要綱　様式第３号（電力）'!$A:$I,9))))</f>
        <v/>
      </c>
      <c r="I233" t="str" cm="1">
        <f t="array" ref="I233">IF(OR($C233&lt;&gt;"電力",IFERROR(MOD($A233,100)=0,TRUE)),"",INDEX('コロナ交付金要綱　様式第３号（電力）'!$A:$I,MATCH($A233,'コロナ交付金要綱　様式第３号（電力）'!$A:$A,0)+2,9))</f>
        <v/>
      </c>
      <c r="J233" t="str" cm="1">
        <f t="array" ref="J233">IF(OR($C233&lt;&gt;"電力",IFERROR(MOD($A233,100)=0,TRUE)),"",INDEX('コロナ交付金要綱　様式第３号（電力）'!$A:$I,MATCH($A233,'コロナ交付金要綱　様式第３号（電力）'!$A:$A,0)+3,9))</f>
        <v/>
      </c>
      <c r="K233" t="str" cm="1">
        <f t="array" ref="K233">IF(OR($C233&lt;&gt;"電力",IFERROR(MOD($A233,100)=0,TRUE)),"",INDEX('コロナ交付金要綱　様式第３号（電力）'!$A:$I,MATCH($A233,'コロナ交付金要綱　様式第３号（電力）'!$A:$A,0)+4,9))</f>
        <v/>
      </c>
      <c r="L233" t="str" cm="1">
        <f t="array" ref="L233">IF(OR($C233&lt;&gt;"電力",IFERROR(MOD($A233,100)=0,TRUE)),"",INDEX('コロナ交付金要綱　様式第３号（電力）'!$A:$I,MATCH($A233,'コロナ交付金要綱　様式第３号（電力）'!$A:$A,0)+5,9))</f>
        <v/>
      </c>
      <c r="M233" s="24" t="str" cm="1">
        <f t="array" ref="M233">IF($H233="","",IF($C233="諸油脂",$H233/INDEX(諸油脂_高騰率!$B$2:$F$12,MATCH($C$10,諸油脂_高騰率!$B$2:$B$12,0),MATCH($E233,諸油脂_高騰率!$B$3:$F$3,0)),$I233/INDEX(電力_高騰率!$B$3:$I$14,MATCH($B$10,電力_高騰率!$B$3:$B$14,0),MATCH($E233,電力_高騰率!$B$4:$F$4,0))+$J233/INDEX(電力_高騰率!$B$3:$I$14,MATCH($B$10,電力_高騰率!$B$3:$B$14,0),MATCH($E233,電力_高騰率!$B$4:$F$4,0)+3)+$K233/INDEX(電力_高騰率!$B$3:$I$14,MATCH($B$10,電力_高騰率!$B$3:$B$14,0),MATCH($E233,電力_高騰率!$B$4:$F$4,0)+3)+$L233/電力_高騰率!$D$23))</f>
        <v/>
      </c>
      <c r="N233" s="24" t="str">
        <f>IF($H233="","",IF($C233="諸油脂",0,$L233/電力_高騰率!$D$23))</f>
        <v/>
      </c>
      <c r="O233" s="24" t="str">
        <f t="shared" si="8"/>
        <v/>
      </c>
      <c r="P233" s="24"/>
    </row>
    <row r="234" spans="1:16" x14ac:dyDescent="0.45">
      <c r="A234" t="str">
        <f>IF(COUNTIF('使用不可　（諸油脂）'!$A:$A,$A233+1)+COUNTIF('コロナ交付金要綱　様式第３号（電力）'!$A:$A,$A233+1)=1,$A233+1,IF(MAX('使用不可　（諸油脂）'!$A:$A,'コロナ交付金要綱　様式第３号（電力）'!$A:$A)&gt;$A233,(INT(A233/100)+1)*100,""))</f>
        <v/>
      </c>
      <c r="B234" t="str">
        <f>IF($C234="","",IF(C234="諸油脂",IF(MOD($A234,100)=0,VLOOKUP($A234,'使用不可　（諸油脂）'!$A:$D,4),$B233),IF(MOD($A234,100)=0,VLOOKUP($A234,'コロナ交付金要綱　様式第３号（電力）'!$A:$D,4),$B233)))</f>
        <v/>
      </c>
      <c r="C234" t="str">
        <f>IF($A234="","",IF(COUNTIF('使用不可　（諸油脂）'!$A:$A,$A234)=1,"諸油脂",IF(COUNTIF('コロナ交付金要綱　様式第３号（電力）'!$A:$A,$A234)=1,"電力","")))</f>
        <v/>
      </c>
      <c r="D234" t="str">
        <f>IF(OR($A234="",IFERROR(MOD($A234,100),"")=0),"",IF($C234="諸油脂",VLOOKUP($A234,'使用不可　（諸油脂）'!$A:$C,3,FALSE),IF($C234="電力",VLOOKUP($A234,'コロナ交付金要綱　様式第３号（電力）'!$A:$C,3,FALSE),"")))</f>
        <v/>
      </c>
      <c r="E234" t="str">
        <f>IF(OR($C234="",IFERROR(MOD($A234,100)=0,TRUE)),"",IF($C234="諸油脂",VLOOKUP($A234,'使用不可　（諸油脂）'!$A:$F,6),VLOOKUP($A234,'コロナ交付金要綱　様式第３号（電力）'!$A:$F,6)))</f>
        <v/>
      </c>
      <c r="F234" t="str">
        <f>IF($D234="","",IF($B$7="既存",IF($C234="諸油脂",VLOOKUP(交付額!$A234,'使用不可　（諸油脂）'!$A:$B,2,FALSE),IF($C234="電力",VLOOKUP(交付額!$A234,'コロナ交付金要綱　様式第３号（電力）'!$A:$B,2,FALSE),"")),0))</f>
        <v/>
      </c>
      <c r="G234" s="59" t="str">
        <f t="shared" si="7"/>
        <v/>
      </c>
      <c r="H234" t="str">
        <f>IF($C234="","",IF(C234="諸油脂",IF(MOD($A234,100)=0,"",VLOOKUP($A234,'使用不可　（諸油脂）'!$A:$H,8)),IF(MOD($A234,100)=0,"",VLOOKUP($A234,'コロナ交付金要綱　様式第３号（電力）'!$A:$I,9))))</f>
        <v/>
      </c>
      <c r="I234" t="str" cm="1">
        <f t="array" ref="I234">IF(OR($C234&lt;&gt;"電力",IFERROR(MOD($A234,100)=0,TRUE)),"",INDEX('コロナ交付金要綱　様式第３号（電力）'!$A:$I,MATCH($A234,'コロナ交付金要綱　様式第３号（電力）'!$A:$A,0)+2,9))</f>
        <v/>
      </c>
      <c r="J234" t="str" cm="1">
        <f t="array" ref="J234">IF(OR($C234&lt;&gt;"電力",IFERROR(MOD($A234,100)=0,TRUE)),"",INDEX('コロナ交付金要綱　様式第３号（電力）'!$A:$I,MATCH($A234,'コロナ交付金要綱　様式第３号（電力）'!$A:$A,0)+3,9))</f>
        <v/>
      </c>
      <c r="K234" t="str" cm="1">
        <f t="array" ref="K234">IF(OR($C234&lt;&gt;"電力",IFERROR(MOD($A234,100)=0,TRUE)),"",INDEX('コロナ交付金要綱　様式第３号（電力）'!$A:$I,MATCH($A234,'コロナ交付金要綱　様式第３号（電力）'!$A:$A,0)+4,9))</f>
        <v/>
      </c>
      <c r="L234" t="str" cm="1">
        <f t="array" ref="L234">IF(OR($C234&lt;&gt;"電力",IFERROR(MOD($A234,100)=0,TRUE)),"",INDEX('コロナ交付金要綱　様式第３号（電力）'!$A:$I,MATCH($A234,'コロナ交付金要綱　様式第３号（電力）'!$A:$A,0)+5,9))</f>
        <v/>
      </c>
      <c r="M234" s="24" t="str" cm="1">
        <f t="array" ref="M234">IF($H234="","",IF($C234="諸油脂",$H234/INDEX(諸油脂_高騰率!$B$2:$F$12,MATCH($C$10,諸油脂_高騰率!$B$2:$B$12,0),MATCH($E234,諸油脂_高騰率!$B$3:$F$3,0)),$I234/INDEX(電力_高騰率!$B$3:$I$14,MATCH($B$10,電力_高騰率!$B$3:$B$14,0),MATCH($E234,電力_高騰率!$B$4:$F$4,0))+$J234/INDEX(電力_高騰率!$B$3:$I$14,MATCH($B$10,電力_高騰率!$B$3:$B$14,0),MATCH($E234,電力_高騰率!$B$4:$F$4,0)+3)+$K234/INDEX(電力_高騰率!$B$3:$I$14,MATCH($B$10,電力_高騰率!$B$3:$B$14,0),MATCH($E234,電力_高騰率!$B$4:$F$4,0)+3)+$L234/電力_高騰率!$D$23))</f>
        <v/>
      </c>
      <c r="N234" s="24" t="str">
        <f>IF($H234="","",IF($C234="諸油脂",0,$L234/電力_高騰率!$D$23))</f>
        <v/>
      </c>
      <c r="O234" s="24" t="str">
        <f t="shared" si="8"/>
        <v/>
      </c>
      <c r="P234" s="24"/>
    </row>
    <row r="235" spans="1:16" x14ac:dyDescent="0.45">
      <c r="A235" t="str">
        <f>IF(COUNTIF('使用不可　（諸油脂）'!$A:$A,$A234+1)+COUNTIF('コロナ交付金要綱　様式第３号（電力）'!$A:$A,$A234+1)=1,$A234+1,IF(MAX('使用不可　（諸油脂）'!$A:$A,'コロナ交付金要綱　様式第３号（電力）'!$A:$A)&gt;$A234,(INT(A234/100)+1)*100,""))</f>
        <v/>
      </c>
      <c r="B235" t="str">
        <f>IF($C235="","",IF(C235="諸油脂",IF(MOD($A235,100)=0,VLOOKUP($A235,'使用不可　（諸油脂）'!$A:$D,4),$B234),IF(MOD($A235,100)=0,VLOOKUP($A235,'コロナ交付金要綱　様式第３号（電力）'!$A:$D,4),$B234)))</f>
        <v/>
      </c>
      <c r="C235" t="str">
        <f>IF($A235="","",IF(COUNTIF('使用不可　（諸油脂）'!$A:$A,$A235)=1,"諸油脂",IF(COUNTIF('コロナ交付金要綱　様式第３号（電力）'!$A:$A,$A235)=1,"電力","")))</f>
        <v/>
      </c>
      <c r="D235" t="str">
        <f>IF(OR($A235="",IFERROR(MOD($A235,100),"")=0),"",IF($C235="諸油脂",VLOOKUP($A235,'使用不可　（諸油脂）'!$A:$C,3,FALSE),IF($C235="電力",VLOOKUP($A235,'コロナ交付金要綱　様式第３号（電力）'!$A:$C,3,FALSE),"")))</f>
        <v/>
      </c>
      <c r="E235" t="str">
        <f>IF(OR($C235="",IFERROR(MOD($A235,100)=0,TRUE)),"",IF($C235="諸油脂",VLOOKUP($A235,'使用不可　（諸油脂）'!$A:$F,6),VLOOKUP($A235,'コロナ交付金要綱　様式第３号（電力）'!$A:$F,6)))</f>
        <v/>
      </c>
      <c r="F235" t="str">
        <f>IF($D235="","",IF($B$7="既存",IF($C235="諸油脂",VLOOKUP(交付額!$A235,'使用不可　（諸油脂）'!$A:$B,2,FALSE),IF($C235="電力",VLOOKUP(交付額!$A235,'コロナ交付金要綱　様式第３号（電力）'!$A:$B,2,FALSE),"")),0))</f>
        <v/>
      </c>
      <c r="G235" s="59" t="str">
        <f t="shared" si="7"/>
        <v/>
      </c>
      <c r="H235" t="str">
        <f>IF($C235="","",IF(C235="諸油脂",IF(MOD($A235,100)=0,"",VLOOKUP($A235,'使用不可　（諸油脂）'!$A:$H,8)),IF(MOD($A235,100)=0,"",VLOOKUP($A235,'コロナ交付金要綱　様式第３号（電力）'!$A:$I,9))))</f>
        <v/>
      </c>
      <c r="I235" t="str" cm="1">
        <f t="array" ref="I235">IF(OR($C235&lt;&gt;"電力",IFERROR(MOD($A235,100)=0,TRUE)),"",INDEX('コロナ交付金要綱　様式第３号（電力）'!$A:$I,MATCH($A235,'コロナ交付金要綱　様式第３号（電力）'!$A:$A,0)+2,9))</f>
        <v/>
      </c>
      <c r="J235" t="str" cm="1">
        <f t="array" ref="J235">IF(OR($C235&lt;&gt;"電力",IFERROR(MOD($A235,100)=0,TRUE)),"",INDEX('コロナ交付金要綱　様式第３号（電力）'!$A:$I,MATCH($A235,'コロナ交付金要綱　様式第３号（電力）'!$A:$A,0)+3,9))</f>
        <v/>
      </c>
      <c r="K235" t="str" cm="1">
        <f t="array" ref="K235">IF(OR($C235&lt;&gt;"電力",IFERROR(MOD($A235,100)=0,TRUE)),"",INDEX('コロナ交付金要綱　様式第３号（電力）'!$A:$I,MATCH($A235,'コロナ交付金要綱　様式第３号（電力）'!$A:$A,0)+4,9))</f>
        <v/>
      </c>
      <c r="L235" t="str" cm="1">
        <f t="array" ref="L235">IF(OR($C235&lt;&gt;"電力",IFERROR(MOD($A235,100)=0,TRUE)),"",INDEX('コロナ交付金要綱　様式第３号（電力）'!$A:$I,MATCH($A235,'コロナ交付金要綱　様式第３号（電力）'!$A:$A,0)+5,9))</f>
        <v/>
      </c>
      <c r="M235" s="24" t="str" cm="1">
        <f t="array" ref="M235">IF($H235="","",IF($C235="諸油脂",$H235/INDEX(諸油脂_高騰率!$B$2:$F$12,MATCH($C$10,諸油脂_高騰率!$B$2:$B$12,0),MATCH($E235,諸油脂_高騰率!$B$3:$F$3,0)),$I235/INDEX(電力_高騰率!$B$3:$I$14,MATCH($B$10,電力_高騰率!$B$3:$B$14,0),MATCH($E235,電力_高騰率!$B$4:$F$4,0))+$J235/INDEX(電力_高騰率!$B$3:$I$14,MATCH($B$10,電力_高騰率!$B$3:$B$14,0),MATCH($E235,電力_高騰率!$B$4:$F$4,0)+3)+$K235/INDEX(電力_高騰率!$B$3:$I$14,MATCH($B$10,電力_高騰率!$B$3:$B$14,0),MATCH($E235,電力_高騰率!$B$4:$F$4,0)+3)+$L235/電力_高騰率!$D$23))</f>
        <v/>
      </c>
      <c r="N235" s="24" t="str">
        <f>IF($H235="","",IF($C235="諸油脂",0,$L235/電力_高騰率!$D$23))</f>
        <v/>
      </c>
      <c r="O235" s="24" t="str">
        <f t="shared" si="8"/>
        <v/>
      </c>
      <c r="P235" s="24"/>
    </row>
    <row r="236" spans="1:16" x14ac:dyDescent="0.45">
      <c r="A236" t="str">
        <f>IF(COUNTIF('使用不可　（諸油脂）'!$A:$A,$A235+1)+COUNTIF('コロナ交付金要綱　様式第３号（電力）'!$A:$A,$A235+1)=1,$A235+1,IF(MAX('使用不可　（諸油脂）'!$A:$A,'コロナ交付金要綱　様式第３号（電力）'!$A:$A)&gt;$A235,(INT(A235/100)+1)*100,""))</f>
        <v/>
      </c>
      <c r="B236" t="str">
        <f>IF($C236="","",IF(C236="諸油脂",IF(MOD($A236,100)=0,VLOOKUP($A236,'使用不可　（諸油脂）'!$A:$D,4),$B235),IF(MOD($A236,100)=0,VLOOKUP($A236,'コロナ交付金要綱　様式第３号（電力）'!$A:$D,4),$B235)))</f>
        <v/>
      </c>
      <c r="C236" t="str">
        <f>IF($A236="","",IF(COUNTIF('使用不可　（諸油脂）'!$A:$A,$A236)=1,"諸油脂",IF(COUNTIF('コロナ交付金要綱　様式第３号（電力）'!$A:$A,$A236)=1,"電力","")))</f>
        <v/>
      </c>
      <c r="D236" t="str">
        <f>IF(OR($A236="",IFERROR(MOD($A236,100),"")=0),"",IF($C236="諸油脂",VLOOKUP($A236,'使用不可　（諸油脂）'!$A:$C,3,FALSE),IF($C236="電力",VLOOKUP($A236,'コロナ交付金要綱　様式第３号（電力）'!$A:$C,3,FALSE),"")))</f>
        <v/>
      </c>
      <c r="E236" t="str">
        <f>IF(OR($C236="",IFERROR(MOD($A236,100)=0,TRUE)),"",IF($C236="諸油脂",VLOOKUP($A236,'使用不可　（諸油脂）'!$A:$F,6),VLOOKUP($A236,'コロナ交付金要綱　様式第３号（電力）'!$A:$F,6)))</f>
        <v/>
      </c>
      <c r="F236" t="str">
        <f>IF($D236="","",IF($B$7="既存",IF($C236="諸油脂",VLOOKUP(交付額!$A236,'使用不可　（諸油脂）'!$A:$B,2,FALSE),IF($C236="電力",VLOOKUP(交付額!$A236,'コロナ交付金要綱　様式第３号（電力）'!$A:$B,2,FALSE),"")),0))</f>
        <v/>
      </c>
      <c r="G236" s="59" t="str">
        <f t="shared" si="7"/>
        <v/>
      </c>
      <c r="H236" t="str">
        <f>IF($C236="","",IF(C236="諸油脂",IF(MOD($A236,100)=0,"",VLOOKUP($A236,'使用不可　（諸油脂）'!$A:$H,8)),IF(MOD($A236,100)=0,"",VLOOKUP($A236,'コロナ交付金要綱　様式第３号（電力）'!$A:$I,9))))</f>
        <v/>
      </c>
      <c r="I236" t="str" cm="1">
        <f t="array" ref="I236">IF(OR($C236&lt;&gt;"電力",IFERROR(MOD($A236,100)=0,TRUE)),"",INDEX('コロナ交付金要綱　様式第３号（電力）'!$A:$I,MATCH($A236,'コロナ交付金要綱　様式第３号（電力）'!$A:$A,0)+2,9))</f>
        <v/>
      </c>
      <c r="J236" t="str" cm="1">
        <f t="array" ref="J236">IF(OR($C236&lt;&gt;"電力",IFERROR(MOD($A236,100)=0,TRUE)),"",INDEX('コロナ交付金要綱　様式第３号（電力）'!$A:$I,MATCH($A236,'コロナ交付金要綱　様式第３号（電力）'!$A:$A,0)+3,9))</f>
        <v/>
      </c>
      <c r="K236" t="str" cm="1">
        <f t="array" ref="K236">IF(OR($C236&lt;&gt;"電力",IFERROR(MOD($A236,100)=0,TRUE)),"",INDEX('コロナ交付金要綱　様式第３号（電力）'!$A:$I,MATCH($A236,'コロナ交付金要綱　様式第３号（電力）'!$A:$A,0)+4,9))</f>
        <v/>
      </c>
      <c r="L236" t="str" cm="1">
        <f t="array" ref="L236">IF(OR($C236&lt;&gt;"電力",IFERROR(MOD($A236,100)=0,TRUE)),"",INDEX('コロナ交付金要綱　様式第３号（電力）'!$A:$I,MATCH($A236,'コロナ交付金要綱　様式第３号（電力）'!$A:$A,0)+5,9))</f>
        <v/>
      </c>
      <c r="M236" s="24" t="str" cm="1">
        <f t="array" ref="M236">IF($H236="","",IF($C236="諸油脂",$H236/INDEX(諸油脂_高騰率!$B$2:$F$12,MATCH($C$10,諸油脂_高騰率!$B$2:$B$12,0),MATCH($E236,諸油脂_高騰率!$B$3:$F$3,0)),$I236/INDEX(電力_高騰率!$B$3:$I$14,MATCH($B$10,電力_高騰率!$B$3:$B$14,0),MATCH($E236,電力_高騰率!$B$4:$F$4,0))+$J236/INDEX(電力_高騰率!$B$3:$I$14,MATCH($B$10,電力_高騰率!$B$3:$B$14,0),MATCH($E236,電力_高騰率!$B$4:$F$4,0)+3)+$K236/INDEX(電力_高騰率!$B$3:$I$14,MATCH($B$10,電力_高騰率!$B$3:$B$14,0),MATCH($E236,電力_高騰率!$B$4:$F$4,0)+3)+$L236/電力_高騰率!$D$23))</f>
        <v/>
      </c>
      <c r="N236" s="24" t="str">
        <f>IF($H236="","",IF($C236="諸油脂",0,$L236/電力_高騰率!$D$23))</f>
        <v/>
      </c>
      <c r="O236" s="24" t="str">
        <f t="shared" si="8"/>
        <v/>
      </c>
      <c r="P236" s="24"/>
    </row>
    <row r="237" spans="1:16" x14ac:dyDescent="0.45">
      <c r="A237" t="str">
        <f>IF(COUNTIF('使用不可　（諸油脂）'!$A:$A,$A236+1)+COUNTIF('コロナ交付金要綱　様式第３号（電力）'!$A:$A,$A236+1)=1,$A236+1,IF(MAX('使用不可　（諸油脂）'!$A:$A,'コロナ交付金要綱　様式第３号（電力）'!$A:$A)&gt;$A236,(INT(A236/100)+1)*100,""))</f>
        <v/>
      </c>
      <c r="B237" t="str">
        <f>IF($C237="","",IF(C237="諸油脂",IF(MOD($A237,100)=0,VLOOKUP($A237,'使用不可　（諸油脂）'!$A:$D,4),$B236),IF(MOD($A237,100)=0,VLOOKUP($A237,'コロナ交付金要綱　様式第３号（電力）'!$A:$D,4),$B236)))</f>
        <v/>
      </c>
      <c r="C237" t="str">
        <f>IF($A237="","",IF(COUNTIF('使用不可　（諸油脂）'!$A:$A,$A237)=1,"諸油脂",IF(COUNTIF('コロナ交付金要綱　様式第３号（電力）'!$A:$A,$A237)=1,"電力","")))</f>
        <v/>
      </c>
      <c r="D237" t="str">
        <f>IF(OR($A237="",IFERROR(MOD($A237,100),"")=0),"",IF($C237="諸油脂",VLOOKUP($A237,'使用不可　（諸油脂）'!$A:$C,3,FALSE),IF($C237="電力",VLOOKUP($A237,'コロナ交付金要綱　様式第３号（電力）'!$A:$C,3,FALSE),"")))</f>
        <v/>
      </c>
      <c r="E237" t="str">
        <f>IF(OR($C237="",IFERROR(MOD($A237,100)=0,TRUE)),"",IF($C237="諸油脂",VLOOKUP($A237,'使用不可　（諸油脂）'!$A:$F,6),VLOOKUP($A237,'コロナ交付金要綱　様式第３号（電力）'!$A:$F,6)))</f>
        <v/>
      </c>
      <c r="F237" t="str">
        <f>IF($D237="","",IF($B$7="既存",IF($C237="諸油脂",VLOOKUP(交付額!$A237,'使用不可　（諸油脂）'!$A:$B,2,FALSE),IF($C237="電力",VLOOKUP(交付額!$A237,'コロナ交付金要綱　様式第３号（電力）'!$A:$B,2,FALSE),"")),0))</f>
        <v/>
      </c>
      <c r="G237" s="59" t="str">
        <f t="shared" si="7"/>
        <v/>
      </c>
      <c r="H237" t="str">
        <f>IF($C237="","",IF(C237="諸油脂",IF(MOD($A237,100)=0,"",VLOOKUP($A237,'使用不可　（諸油脂）'!$A:$H,8)),IF(MOD($A237,100)=0,"",VLOOKUP($A237,'コロナ交付金要綱　様式第３号（電力）'!$A:$I,9))))</f>
        <v/>
      </c>
      <c r="I237" t="str" cm="1">
        <f t="array" ref="I237">IF(OR($C237&lt;&gt;"電力",IFERROR(MOD($A237,100)=0,TRUE)),"",INDEX('コロナ交付金要綱　様式第３号（電力）'!$A:$I,MATCH($A237,'コロナ交付金要綱　様式第３号（電力）'!$A:$A,0)+2,9))</f>
        <v/>
      </c>
      <c r="J237" t="str" cm="1">
        <f t="array" ref="J237">IF(OR($C237&lt;&gt;"電力",IFERROR(MOD($A237,100)=0,TRUE)),"",INDEX('コロナ交付金要綱　様式第３号（電力）'!$A:$I,MATCH($A237,'コロナ交付金要綱　様式第３号（電力）'!$A:$A,0)+3,9))</f>
        <v/>
      </c>
      <c r="K237" t="str" cm="1">
        <f t="array" ref="K237">IF(OR($C237&lt;&gt;"電力",IFERROR(MOD($A237,100)=0,TRUE)),"",INDEX('コロナ交付金要綱　様式第３号（電力）'!$A:$I,MATCH($A237,'コロナ交付金要綱　様式第３号（電力）'!$A:$A,0)+4,9))</f>
        <v/>
      </c>
      <c r="L237" t="str" cm="1">
        <f t="array" ref="L237">IF(OR($C237&lt;&gt;"電力",IFERROR(MOD($A237,100)=0,TRUE)),"",INDEX('コロナ交付金要綱　様式第３号（電力）'!$A:$I,MATCH($A237,'コロナ交付金要綱　様式第３号（電力）'!$A:$A,0)+5,9))</f>
        <v/>
      </c>
      <c r="M237" s="24" t="str" cm="1">
        <f t="array" ref="M237">IF($H237="","",IF($C237="諸油脂",$H237/INDEX(諸油脂_高騰率!$B$2:$F$12,MATCH($C$10,諸油脂_高騰率!$B$2:$B$12,0),MATCH($E237,諸油脂_高騰率!$B$3:$F$3,0)),$I237/INDEX(電力_高騰率!$B$3:$I$14,MATCH($B$10,電力_高騰率!$B$3:$B$14,0),MATCH($E237,電力_高騰率!$B$4:$F$4,0))+$J237/INDEX(電力_高騰率!$B$3:$I$14,MATCH($B$10,電力_高騰率!$B$3:$B$14,0),MATCH($E237,電力_高騰率!$B$4:$F$4,0)+3)+$K237/INDEX(電力_高騰率!$B$3:$I$14,MATCH($B$10,電力_高騰率!$B$3:$B$14,0),MATCH($E237,電力_高騰率!$B$4:$F$4,0)+3)+$L237/電力_高騰率!$D$23))</f>
        <v/>
      </c>
      <c r="N237" s="24" t="str">
        <f>IF($H237="","",IF($C237="諸油脂",0,$L237/電力_高騰率!$D$23))</f>
        <v/>
      </c>
      <c r="O237" s="24" t="str">
        <f t="shared" si="8"/>
        <v/>
      </c>
      <c r="P237" s="24"/>
    </row>
    <row r="238" spans="1:16" x14ac:dyDescent="0.45">
      <c r="A238" t="str">
        <f>IF(COUNTIF('使用不可　（諸油脂）'!$A:$A,$A237+1)+COUNTIF('コロナ交付金要綱　様式第３号（電力）'!$A:$A,$A237+1)=1,$A237+1,IF(MAX('使用不可　（諸油脂）'!$A:$A,'コロナ交付金要綱　様式第３号（電力）'!$A:$A)&gt;$A237,(INT(A237/100)+1)*100,""))</f>
        <v/>
      </c>
      <c r="B238" t="str">
        <f>IF($C238="","",IF(C238="諸油脂",IF(MOD($A238,100)=0,VLOOKUP($A238,'使用不可　（諸油脂）'!$A:$D,4),$B237),IF(MOD($A238,100)=0,VLOOKUP($A238,'コロナ交付金要綱　様式第３号（電力）'!$A:$D,4),$B237)))</f>
        <v/>
      </c>
      <c r="C238" t="str">
        <f>IF($A238="","",IF(COUNTIF('使用不可　（諸油脂）'!$A:$A,$A238)=1,"諸油脂",IF(COUNTIF('コロナ交付金要綱　様式第３号（電力）'!$A:$A,$A238)=1,"電力","")))</f>
        <v/>
      </c>
      <c r="D238" t="str">
        <f>IF(OR($A238="",IFERROR(MOD($A238,100),"")=0),"",IF($C238="諸油脂",VLOOKUP($A238,'使用不可　（諸油脂）'!$A:$C,3,FALSE),IF($C238="電力",VLOOKUP($A238,'コロナ交付金要綱　様式第３号（電力）'!$A:$C,3,FALSE),"")))</f>
        <v/>
      </c>
      <c r="E238" t="str">
        <f>IF(OR($C238="",IFERROR(MOD($A238,100)=0,TRUE)),"",IF($C238="諸油脂",VLOOKUP($A238,'使用不可　（諸油脂）'!$A:$F,6),VLOOKUP($A238,'コロナ交付金要綱　様式第３号（電力）'!$A:$F,6)))</f>
        <v/>
      </c>
      <c r="F238" t="str">
        <f>IF($D238="","",IF($B$7="既存",IF($C238="諸油脂",VLOOKUP(交付額!$A238,'使用不可　（諸油脂）'!$A:$B,2,FALSE),IF($C238="電力",VLOOKUP(交付額!$A238,'コロナ交付金要綱　様式第３号（電力）'!$A:$B,2,FALSE),"")),0))</f>
        <v/>
      </c>
      <c r="G238" s="59" t="str">
        <f t="shared" si="7"/>
        <v/>
      </c>
      <c r="H238" t="str">
        <f>IF($C238="","",IF(C238="諸油脂",IF(MOD($A238,100)=0,"",VLOOKUP($A238,'使用不可　（諸油脂）'!$A:$H,8)),IF(MOD($A238,100)=0,"",VLOOKUP($A238,'コロナ交付金要綱　様式第３号（電力）'!$A:$I,9))))</f>
        <v/>
      </c>
      <c r="I238" t="str" cm="1">
        <f t="array" ref="I238">IF(OR($C238&lt;&gt;"電力",IFERROR(MOD($A238,100)=0,TRUE)),"",INDEX('コロナ交付金要綱　様式第３号（電力）'!$A:$I,MATCH($A238,'コロナ交付金要綱　様式第３号（電力）'!$A:$A,0)+2,9))</f>
        <v/>
      </c>
      <c r="J238" t="str" cm="1">
        <f t="array" ref="J238">IF(OR($C238&lt;&gt;"電力",IFERROR(MOD($A238,100)=0,TRUE)),"",INDEX('コロナ交付金要綱　様式第３号（電力）'!$A:$I,MATCH($A238,'コロナ交付金要綱　様式第３号（電力）'!$A:$A,0)+3,9))</f>
        <v/>
      </c>
      <c r="K238" t="str" cm="1">
        <f t="array" ref="K238">IF(OR($C238&lt;&gt;"電力",IFERROR(MOD($A238,100)=0,TRUE)),"",INDEX('コロナ交付金要綱　様式第３号（電力）'!$A:$I,MATCH($A238,'コロナ交付金要綱　様式第３号（電力）'!$A:$A,0)+4,9))</f>
        <v/>
      </c>
      <c r="L238" t="str" cm="1">
        <f t="array" ref="L238">IF(OR($C238&lt;&gt;"電力",IFERROR(MOD($A238,100)=0,TRUE)),"",INDEX('コロナ交付金要綱　様式第３号（電力）'!$A:$I,MATCH($A238,'コロナ交付金要綱　様式第３号（電力）'!$A:$A,0)+5,9))</f>
        <v/>
      </c>
      <c r="M238" s="24" t="str" cm="1">
        <f t="array" ref="M238">IF($H238="","",IF($C238="諸油脂",$H238/INDEX(諸油脂_高騰率!$B$2:$F$12,MATCH($C$10,諸油脂_高騰率!$B$2:$B$12,0),MATCH($E238,諸油脂_高騰率!$B$3:$F$3,0)),$I238/INDEX(電力_高騰率!$B$3:$I$14,MATCH($B$10,電力_高騰率!$B$3:$B$14,0),MATCH($E238,電力_高騰率!$B$4:$F$4,0))+$J238/INDEX(電力_高騰率!$B$3:$I$14,MATCH($B$10,電力_高騰率!$B$3:$B$14,0),MATCH($E238,電力_高騰率!$B$4:$F$4,0)+3)+$K238/INDEX(電力_高騰率!$B$3:$I$14,MATCH($B$10,電力_高騰率!$B$3:$B$14,0),MATCH($E238,電力_高騰率!$B$4:$F$4,0)+3)+$L238/電力_高騰率!$D$23))</f>
        <v/>
      </c>
      <c r="N238" s="24" t="str">
        <f>IF($H238="","",IF($C238="諸油脂",0,$L238/電力_高騰率!$D$23))</f>
        <v/>
      </c>
      <c r="O238" s="24" t="str">
        <f t="shared" si="8"/>
        <v/>
      </c>
      <c r="P238" s="24"/>
    </row>
    <row r="239" spans="1:16" x14ac:dyDescent="0.45">
      <c r="A239" t="str">
        <f>IF(COUNTIF('使用不可　（諸油脂）'!$A:$A,$A238+1)+COUNTIF('コロナ交付金要綱　様式第３号（電力）'!$A:$A,$A238+1)=1,$A238+1,IF(MAX('使用不可　（諸油脂）'!$A:$A,'コロナ交付金要綱　様式第３号（電力）'!$A:$A)&gt;$A238,(INT(A238/100)+1)*100,""))</f>
        <v/>
      </c>
      <c r="B239" t="str">
        <f>IF($C239="","",IF(C239="諸油脂",IF(MOD($A239,100)=0,VLOOKUP($A239,'使用不可　（諸油脂）'!$A:$D,4),$B238),IF(MOD($A239,100)=0,VLOOKUP($A239,'コロナ交付金要綱　様式第３号（電力）'!$A:$D,4),$B238)))</f>
        <v/>
      </c>
      <c r="C239" t="str">
        <f>IF($A239="","",IF(COUNTIF('使用不可　（諸油脂）'!$A:$A,$A239)=1,"諸油脂",IF(COUNTIF('コロナ交付金要綱　様式第３号（電力）'!$A:$A,$A239)=1,"電力","")))</f>
        <v/>
      </c>
      <c r="D239" t="str">
        <f>IF(OR($A239="",IFERROR(MOD($A239,100),"")=0),"",IF($C239="諸油脂",VLOOKUP($A239,'使用不可　（諸油脂）'!$A:$C,3,FALSE),IF($C239="電力",VLOOKUP($A239,'コロナ交付金要綱　様式第３号（電力）'!$A:$C,3,FALSE),"")))</f>
        <v/>
      </c>
      <c r="E239" t="str">
        <f>IF(OR($C239="",IFERROR(MOD($A239,100)=0,TRUE)),"",IF($C239="諸油脂",VLOOKUP($A239,'使用不可　（諸油脂）'!$A:$F,6),VLOOKUP($A239,'コロナ交付金要綱　様式第３号（電力）'!$A:$F,6)))</f>
        <v/>
      </c>
      <c r="F239" t="str">
        <f>IF($D239="","",IF($B$7="既存",IF($C239="諸油脂",VLOOKUP(交付額!$A239,'使用不可　（諸油脂）'!$A:$B,2,FALSE),IF($C239="電力",VLOOKUP(交付額!$A239,'コロナ交付金要綱　様式第３号（電力）'!$A:$B,2,FALSE),"")),0))</f>
        <v/>
      </c>
      <c r="G239" s="59" t="str">
        <f t="shared" si="7"/>
        <v/>
      </c>
      <c r="H239" t="str">
        <f>IF($C239="","",IF(C239="諸油脂",IF(MOD($A239,100)=0,"",VLOOKUP($A239,'使用不可　（諸油脂）'!$A:$H,8)),IF(MOD($A239,100)=0,"",VLOOKUP($A239,'コロナ交付金要綱　様式第３号（電力）'!$A:$I,9))))</f>
        <v/>
      </c>
      <c r="I239" t="str" cm="1">
        <f t="array" ref="I239">IF(OR($C239&lt;&gt;"電力",IFERROR(MOD($A239,100)=0,TRUE)),"",INDEX('コロナ交付金要綱　様式第３号（電力）'!$A:$I,MATCH($A239,'コロナ交付金要綱　様式第３号（電力）'!$A:$A,0)+2,9))</f>
        <v/>
      </c>
      <c r="J239" t="str" cm="1">
        <f t="array" ref="J239">IF(OR($C239&lt;&gt;"電力",IFERROR(MOD($A239,100)=0,TRUE)),"",INDEX('コロナ交付金要綱　様式第３号（電力）'!$A:$I,MATCH($A239,'コロナ交付金要綱　様式第３号（電力）'!$A:$A,0)+3,9))</f>
        <v/>
      </c>
      <c r="K239" t="str" cm="1">
        <f t="array" ref="K239">IF(OR($C239&lt;&gt;"電力",IFERROR(MOD($A239,100)=0,TRUE)),"",INDEX('コロナ交付金要綱　様式第３号（電力）'!$A:$I,MATCH($A239,'コロナ交付金要綱　様式第３号（電力）'!$A:$A,0)+4,9))</f>
        <v/>
      </c>
      <c r="L239" t="str" cm="1">
        <f t="array" ref="L239">IF(OR($C239&lt;&gt;"電力",IFERROR(MOD($A239,100)=0,TRUE)),"",INDEX('コロナ交付金要綱　様式第３号（電力）'!$A:$I,MATCH($A239,'コロナ交付金要綱　様式第３号（電力）'!$A:$A,0)+5,9))</f>
        <v/>
      </c>
      <c r="M239" s="24" t="str" cm="1">
        <f t="array" ref="M239">IF($H239="","",IF($C239="諸油脂",$H239/INDEX(諸油脂_高騰率!$B$2:$F$12,MATCH($C$10,諸油脂_高騰率!$B$2:$B$12,0),MATCH($E239,諸油脂_高騰率!$B$3:$F$3,0)),$I239/INDEX(電力_高騰率!$B$3:$I$14,MATCH($B$10,電力_高騰率!$B$3:$B$14,0),MATCH($E239,電力_高騰率!$B$4:$F$4,0))+$J239/INDEX(電力_高騰率!$B$3:$I$14,MATCH($B$10,電力_高騰率!$B$3:$B$14,0),MATCH($E239,電力_高騰率!$B$4:$F$4,0)+3)+$K239/INDEX(電力_高騰率!$B$3:$I$14,MATCH($B$10,電力_高騰率!$B$3:$B$14,0),MATCH($E239,電力_高騰率!$B$4:$F$4,0)+3)+$L239/電力_高騰率!$D$23))</f>
        <v/>
      </c>
      <c r="N239" s="24" t="str">
        <f>IF($H239="","",IF($C239="諸油脂",0,$L239/電力_高騰率!$D$23))</f>
        <v/>
      </c>
      <c r="O239" s="24" t="str">
        <f t="shared" si="8"/>
        <v/>
      </c>
      <c r="P239" s="24"/>
    </row>
    <row r="240" spans="1:16" x14ac:dyDescent="0.45">
      <c r="A240" t="str">
        <f>IF(COUNTIF('使用不可　（諸油脂）'!$A:$A,$A239+1)+COUNTIF('コロナ交付金要綱　様式第３号（電力）'!$A:$A,$A239+1)=1,$A239+1,IF(MAX('使用不可　（諸油脂）'!$A:$A,'コロナ交付金要綱　様式第３号（電力）'!$A:$A)&gt;$A239,(INT(A239/100)+1)*100,""))</f>
        <v/>
      </c>
      <c r="B240" t="str">
        <f>IF($C240="","",IF(C240="諸油脂",IF(MOD($A240,100)=0,VLOOKUP($A240,'使用不可　（諸油脂）'!$A:$D,4),$B239),IF(MOD($A240,100)=0,VLOOKUP($A240,'コロナ交付金要綱　様式第３号（電力）'!$A:$D,4),$B239)))</f>
        <v/>
      </c>
      <c r="C240" t="str">
        <f>IF($A240="","",IF(COUNTIF('使用不可　（諸油脂）'!$A:$A,$A240)=1,"諸油脂",IF(COUNTIF('コロナ交付金要綱　様式第３号（電力）'!$A:$A,$A240)=1,"電力","")))</f>
        <v/>
      </c>
      <c r="D240" t="str">
        <f>IF(OR($A240="",IFERROR(MOD($A240,100),"")=0),"",IF($C240="諸油脂",VLOOKUP($A240,'使用不可　（諸油脂）'!$A:$C,3,FALSE),IF($C240="電力",VLOOKUP($A240,'コロナ交付金要綱　様式第３号（電力）'!$A:$C,3,FALSE),"")))</f>
        <v/>
      </c>
      <c r="E240" t="str">
        <f>IF(OR($C240="",IFERROR(MOD($A240,100)=0,TRUE)),"",IF($C240="諸油脂",VLOOKUP($A240,'使用不可　（諸油脂）'!$A:$F,6),VLOOKUP($A240,'コロナ交付金要綱　様式第３号（電力）'!$A:$F,6)))</f>
        <v/>
      </c>
      <c r="F240" t="str">
        <f>IF($D240="","",IF($B$7="既存",IF($C240="諸油脂",VLOOKUP(交付額!$A240,'使用不可　（諸油脂）'!$A:$B,2,FALSE),IF($C240="電力",VLOOKUP(交付額!$A240,'コロナ交付金要綱　様式第３号（電力）'!$A:$B,2,FALSE),"")),0))</f>
        <v/>
      </c>
      <c r="G240" s="59" t="str">
        <f t="shared" si="7"/>
        <v/>
      </c>
      <c r="H240" t="str">
        <f>IF($C240="","",IF(C240="諸油脂",IF(MOD($A240,100)=0,"",VLOOKUP($A240,'使用不可　（諸油脂）'!$A:$H,8)),IF(MOD($A240,100)=0,"",VLOOKUP($A240,'コロナ交付金要綱　様式第３号（電力）'!$A:$I,9))))</f>
        <v/>
      </c>
      <c r="I240" t="str" cm="1">
        <f t="array" ref="I240">IF(OR($C240&lt;&gt;"電力",IFERROR(MOD($A240,100)=0,TRUE)),"",INDEX('コロナ交付金要綱　様式第３号（電力）'!$A:$I,MATCH($A240,'コロナ交付金要綱　様式第３号（電力）'!$A:$A,0)+2,9))</f>
        <v/>
      </c>
      <c r="J240" t="str" cm="1">
        <f t="array" ref="J240">IF(OR($C240&lt;&gt;"電力",IFERROR(MOD($A240,100)=0,TRUE)),"",INDEX('コロナ交付金要綱　様式第３号（電力）'!$A:$I,MATCH($A240,'コロナ交付金要綱　様式第３号（電力）'!$A:$A,0)+3,9))</f>
        <v/>
      </c>
      <c r="K240" t="str" cm="1">
        <f t="array" ref="K240">IF(OR($C240&lt;&gt;"電力",IFERROR(MOD($A240,100)=0,TRUE)),"",INDEX('コロナ交付金要綱　様式第３号（電力）'!$A:$I,MATCH($A240,'コロナ交付金要綱　様式第３号（電力）'!$A:$A,0)+4,9))</f>
        <v/>
      </c>
      <c r="L240" t="str" cm="1">
        <f t="array" ref="L240">IF(OR($C240&lt;&gt;"電力",IFERROR(MOD($A240,100)=0,TRUE)),"",INDEX('コロナ交付金要綱　様式第３号（電力）'!$A:$I,MATCH($A240,'コロナ交付金要綱　様式第３号（電力）'!$A:$A,0)+5,9))</f>
        <v/>
      </c>
      <c r="M240" s="24" t="str" cm="1">
        <f t="array" ref="M240">IF($H240="","",IF($C240="諸油脂",$H240/INDEX(諸油脂_高騰率!$B$2:$F$12,MATCH($C$10,諸油脂_高騰率!$B$2:$B$12,0),MATCH($E240,諸油脂_高騰率!$B$3:$F$3,0)),$I240/INDEX(電力_高騰率!$B$3:$I$14,MATCH($B$10,電力_高騰率!$B$3:$B$14,0),MATCH($E240,電力_高騰率!$B$4:$F$4,0))+$J240/INDEX(電力_高騰率!$B$3:$I$14,MATCH($B$10,電力_高騰率!$B$3:$B$14,0),MATCH($E240,電力_高騰率!$B$4:$F$4,0)+3)+$K240/INDEX(電力_高騰率!$B$3:$I$14,MATCH($B$10,電力_高騰率!$B$3:$B$14,0),MATCH($E240,電力_高騰率!$B$4:$F$4,0)+3)+$L240/電力_高騰率!$D$23))</f>
        <v/>
      </c>
      <c r="N240" s="24" t="str">
        <f>IF($H240="","",IF($C240="諸油脂",0,$L240/電力_高騰率!$D$23))</f>
        <v/>
      </c>
      <c r="O240" s="24" t="str">
        <f t="shared" si="8"/>
        <v/>
      </c>
      <c r="P240" s="24"/>
    </row>
    <row r="241" spans="1:16" x14ac:dyDescent="0.45">
      <c r="A241" t="str">
        <f>IF(COUNTIF('使用不可　（諸油脂）'!$A:$A,$A240+1)+COUNTIF('コロナ交付金要綱　様式第３号（電力）'!$A:$A,$A240+1)=1,$A240+1,IF(MAX('使用不可　（諸油脂）'!$A:$A,'コロナ交付金要綱　様式第３号（電力）'!$A:$A)&gt;$A240,(INT(A240/100)+1)*100,""))</f>
        <v/>
      </c>
      <c r="B241" t="str">
        <f>IF($C241="","",IF(C241="諸油脂",IF(MOD($A241,100)=0,VLOOKUP($A241,'使用不可　（諸油脂）'!$A:$D,4),$B240),IF(MOD($A241,100)=0,VLOOKUP($A241,'コロナ交付金要綱　様式第３号（電力）'!$A:$D,4),$B240)))</f>
        <v/>
      </c>
      <c r="C241" t="str">
        <f>IF($A241="","",IF(COUNTIF('使用不可　（諸油脂）'!$A:$A,$A241)=1,"諸油脂",IF(COUNTIF('コロナ交付金要綱　様式第３号（電力）'!$A:$A,$A241)=1,"電力","")))</f>
        <v/>
      </c>
      <c r="D241" t="str">
        <f>IF(OR($A241="",IFERROR(MOD($A241,100),"")=0),"",IF($C241="諸油脂",VLOOKUP($A241,'使用不可　（諸油脂）'!$A:$C,3,FALSE),IF($C241="電力",VLOOKUP($A241,'コロナ交付金要綱　様式第３号（電力）'!$A:$C,3,FALSE),"")))</f>
        <v/>
      </c>
      <c r="E241" t="str">
        <f>IF(OR($C241="",IFERROR(MOD($A241,100)=0,TRUE)),"",IF($C241="諸油脂",VLOOKUP($A241,'使用不可　（諸油脂）'!$A:$F,6),VLOOKUP($A241,'コロナ交付金要綱　様式第３号（電力）'!$A:$F,6)))</f>
        <v/>
      </c>
      <c r="F241" t="str">
        <f>IF($D241="","",IF($B$7="既存",IF($C241="諸油脂",VLOOKUP(交付額!$A241,'使用不可　（諸油脂）'!$A:$B,2,FALSE),IF($C241="電力",VLOOKUP(交付額!$A241,'コロナ交付金要綱　様式第３号（電力）'!$A:$B,2,FALSE),"")),0))</f>
        <v/>
      </c>
      <c r="G241" s="59" t="str">
        <f t="shared" si="7"/>
        <v/>
      </c>
      <c r="H241" t="str">
        <f>IF($C241="","",IF(C241="諸油脂",IF(MOD($A241,100)=0,"",VLOOKUP($A241,'使用不可　（諸油脂）'!$A:$H,8)),IF(MOD($A241,100)=0,"",VLOOKUP($A241,'コロナ交付金要綱　様式第３号（電力）'!$A:$I,9))))</f>
        <v/>
      </c>
      <c r="I241" t="str" cm="1">
        <f t="array" ref="I241">IF(OR($C241&lt;&gt;"電力",IFERROR(MOD($A241,100)=0,TRUE)),"",INDEX('コロナ交付金要綱　様式第３号（電力）'!$A:$I,MATCH($A241,'コロナ交付金要綱　様式第３号（電力）'!$A:$A,0)+2,9))</f>
        <v/>
      </c>
      <c r="J241" t="str" cm="1">
        <f t="array" ref="J241">IF(OR($C241&lt;&gt;"電力",IFERROR(MOD($A241,100)=0,TRUE)),"",INDEX('コロナ交付金要綱　様式第３号（電力）'!$A:$I,MATCH($A241,'コロナ交付金要綱　様式第３号（電力）'!$A:$A,0)+3,9))</f>
        <v/>
      </c>
      <c r="K241" t="str" cm="1">
        <f t="array" ref="K241">IF(OR($C241&lt;&gt;"電力",IFERROR(MOD($A241,100)=0,TRUE)),"",INDEX('コロナ交付金要綱　様式第３号（電力）'!$A:$I,MATCH($A241,'コロナ交付金要綱　様式第３号（電力）'!$A:$A,0)+4,9))</f>
        <v/>
      </c>
      <c r="L241" t="str" cm="1">
        <f t="array" ref="L241">IF(OR($C241&lt;&gt;"電力",IFERROR(MOD($A241,100)=0,TRUE)),"",INDEX('コロナ交付金要綱　様式第３号（電力）'!$A:$I,MATCH($A241,'コロナ交付金要綱　様式第３号（電力）'!$A:$A,0)+5,9))</f>
        <v/>
      </c>
      <c r="M241" s="24" t="str" cm="1">
        <f t="array" ref="M241">IF($H241="","",IF($C241="諸油脂",$H241/INDEX(諸油脂_高騰率!$B$2:$F$12,MATCH($C$10,諸油脂_高騰率!$B$2:$B$12,0),MATCH($E241,諸油脂_高騰率!$B$3:$F$3,0)),$I241/INDEX(電力_高騰率!$B$3:$I$14,MATCH($B$10,電力_高騰率!$B$3:$B$14,0),MATCH($E241,電力_高騰率!$B$4:$F$4,0))+$J241/INDEX(電力_高騰率!$B$3:$I$14,MATCH($B$10,電力_高騰率!$B$3:$B$14,0),MATCH($E241,電力_高騰率!$B$4:$F$4,0)+3)+$K241/INDEX(電力_高騰率!$B$3:$I$14,MATCH($B$10,電力_高騰率!$B$3:$B$14,0),MATCH($E241,電力_高騰率!$B$4:$F$4,0)+3)+$L241/電力_高騰率!$D$23))</f>
        <v/>
      </c>
      <c r="N241" s="24" t="str">
        <f>IF($H241="","",IF($C241="諸油脂",0,$L241/電力_高騰率!$D$23))</f>
        <v/>
      </c>
      <c r="O241" s="24" t="str">
        <f t="shared" si="8"/>
        <v/>
      </c>
      <c r="P241" s="24"/>
    </row>
    <row r="242" spans="1:16" x14ac:dyDescent="0.45">
      <c r="A242" t="str">
        <f>IF(COUNTIF('使用不可　（諸油脂）'!$A:$A,$A241+1)+COUNTIF('コロナ交付金要綱　様式第３号（電力）'!$A:$A,$A241+1)=1,$A241+1,IF(MAX('使用不可　（諸油脂）'!$A:$A,'コロナ交付金要綱　様式第３号（電力）'!$A:$A)&gt;$A241,(INT(A241/100)+1)*100,""))</f>
        <v/>
      </c>
      <c r="B242" t="str">
        <f>IF($C242="","",IF(C242="諸油脂",IF(MOD($A242,100)=0,VLOOKUP($A242,'使用不可　（諸油脂）'!$A:$D,4),$B241),IF(MOD($A242,100)=0,VLOOKUP($A242,'コロナ交付金要綱　様式第３号（電力）'!$A:$D,4),$B241)))</f>
        <v/>
      </c>
      <c r="C242" t="str">
        <f>IF($A242="","",IF(COUNTIF('使用不可　（諸油脂）'!$A:$A,$A242)=1,"諸油脂",IF(COUNTIF('コロナ交付金要綱　様式第３号（電力）'!$A:$A,$A242)=1,"電力","")))</f>
        <v/>
      </c>
      <c r="D242" t="str">
        <f>IF(OR($A242="",IFERROR(MOD($A242,100),"")=0),"",IF($C242="諸油脂",VLOOKUP($A242,'使用不可　（諸油脂）'!$A:$C,3,FALSE),IF($C242="電力",VLOOKUP($A242,'コロナ交付金要綱　様式第３号（電力）'!$A:$C,3,FALSE),"")))</f>
        <v/>
      </c>
      <c r="E242" t="str">
        <f>IF(OR($C242="",IFERROR(MOD($A242,100)=0,TRUE)),"",IF($C242="諸油脂",VLOOKUP($A242,'使用不可　（諸油脂）'!$A:$F,6),VLOOKUP($A242,'コロナ交付金要綱　様式第３号（電力）'!$A:$F,6)))</f>
        <v/>
      </c>
      <c r="F242" t="str">
        <f>IF($D242="","",IF($B$7="既存",IF($C242="諸油脂",VLOOKUP(交付額!$A242,'使用不可　（諸油脂）'!$A:$B,2,FALSE),IF($C242="電力",VLOOKUP(交付額!$A242,'コロナ交付金要綱　様式第３号（電力）'!$A:$B,2,FALSE),"")),0))</f>
        <v/>
      </c>
      <c r="G242" s="59" t="str">
        <f t="shared" si="7"/>
        <v/>
      </c>
      <c r="H242" t="str">
        <f>IF($C242="","",IF(C242="諸油脂",IF(MOD($A242,100)=0,"",VLOOKUP($A242,'使用不可　（諸油脂）'!$A:$H,8)),IF(MOD($A242,100)=0,"",VLOOKUP($A242,'コロナ交付金要綱　様式第３号（電力）'!$A:$I,9))))</f>
        <v/>
      </c>
      <c r="I242" t="str" cm="1">
        <f t="array" ref="I242">IF(OR($C242&lt;&gt;"電力",IFERROR(MOD($A242,100)=0,TRUE)),"",INDEX('コロナ交付金要綱　様式第３号（電力）'!$A:$I,MATCH($A242,'コロナ交付金要綱　様式第３号（電力）'!$A:$A,0)+2,9))</f>
        <v/>
      </c>
      <c r="J242" t="str" cm="1">
        <f t="array" ref="J242">IF(OR($C242&lt;&gt;"電力",IFERROR(MOD($A242,100)=0,TRUE)),"",INDEX('コロナ交付金要綱　様式第３号（電力）'!$A:$I,MATCH($A242,'コロナ交付金要綱　様式第３号（電力）'!$A:$A,0)+3,9))</f>
        <v/>
      </c>
      <c r="K242" t="str" cm="1">
        <f t="array" ref="K242">IF(OR($C242&lt;&gt;"電力",IFERROR(MOD($A242,100)=0,TRUE)),"",INDEX('コロナ交付金要綱　様式第３号（電力）'!$A:$I,MATCH($A242,'コロナ交付金要綱　様式第３号（電力）'!$A:$A,0)+4,9))</f>
        <v/>
      </c>
      <c r="L242" t="str" cm="1">
        <f t="array" ref="L242">IF(OR($C242&lt;&gt;"電力",IFERROR(MOD($A242,100)=0,TRUE)),"",INDEX('コロナ交付金要綱　様式第３号（電力）'!$A:$I,MATCH($A242,'コロナ交付金要綱　様式第３号（電力）'!$A:$A,0)+5,9))</f>
        <v/>
      </c>
      <c r="M242" s="24" t="str" cm="1">
        <f t="array" ref="M242">IF($H242="","",IF($C242="諸油脂",$H242/INDEX(諸油脂_高騰率!$B$2:$F$12,MATCH($C$10,諸油脂_高騰率!$B$2:$B$12,0),MATCH($E242,諸油脂_高騰率!$B$3:$F$3,0)),$I242/INDEX(電力_高騰率!$B$3:$I$14,MATCH($B$10,電力_高騰率!$B$3:$B$14,0),MATCH($E242,電力_高騰率!$B$4:$F$4,0))+$J242/INDEX(電力_高騰率!$B$3:$I$14,MATCH($B$10,電力_高騰率!$B$3:$B$14,0),MATCH($E242,電力_高騰率!$B$4:$F$4,0)+3)+$K242/INDEX(電力_高騰率!$B$3:$I$14,MATCH($B$10,電力_高騰率!$B$3:$B$14,0),MATCH($E242,電力_高騰率!$B$4:$F$4,0)+3)+$L242/電力_高騰率!$D$23))</f>
        <v/>
      </c>
      <c r="N242" s="24" t="str">
        <f>IF($H242="","",IF($C242="諸油脂",0,$L242/電力_高騰率!$D$23))</f>
        <v/>
      </c>
      <c r="O242" s="24" t="str">
        <f t="shared" si="8"/>
        <v/>
      </c>
      <c r="P242" s="24"/>
    </row>
    <row r="243" spans="1:16" x14ac:dyDescent="0.45">
      <c r="A243" t="str">
        <f>IF(COUNTIF('使用不可　（諸油脂）'!$A:$A,$A242+1)+COUNTIF('コロナ交付金要綱　様式第３号（電力）'!$A:$A,$A242+1)=1,$A242+1,IF(MAX('使用不可　（諸油脂）'!$A:$A,'コロナ交付金要綱　様式第３号（電力）'!$A:$A)&gt;$A242,(INT(A242/100)+1)*100,""))</f>
        <v/>
      </c>
      <c r="B243" t="str">
        <f>IF($C243="","",IF(C243="諸油脂",IF(MOD($A243,100)=0,VLOOKUP($A243,'使用不可　（諸油脂）'!$A:$D,4),$B242),IF(MOD($A243,100)=0,VLOOKUP($A243,'コロナ交付金要綱　様式第３号（電力）'!$A:$D,4),$B242)))</f>
        <v/>
      </c>
      <c r="C243" t="str">
        <f>IF($A243="","",IF(COUNTIF('使用不可　（諸油脂）'!$A:$A,$A243)=1,"諸油脂",IF(COUNTIF('コロナ交付金要綱　様式第３号（電力）'!$A:$A,$A243)=1,"電力","")))</f>
        <v/>
      </c>
      <c r="D243" t="str">
        <f>IF(OR($A243="",IFERROR(MOD($A243,100),"")=0),"",IF($C243="諸油脂",VLOOKUP($A243,'使用不可　（諸油脂）'!$A:$C,3,FALSE),IF($C243="電力",VLOOKUP($A243,'コロナ交付金要綱　様式第３号（電力）'!$A:$C,3,FALSE),"")))</f>
        <v/>
      </c>
      <c r="E243" t="str">
        <f>IF(OR($C243="",IFERROR(MOD($A243,100)=0,TRUE)),"",IF($C243="諸油脂",VLOOKUP($A243,'使用不可　（諸油脂）'!$A:$F,6),VLOOKUP($A243,'コロナ交付金要綱　様式第３号（電力）'!$A:$F,6)))</f>
        <v/>
      </c>
      <c r="F243" t="str">
        <f>IF($D243="","",IF($B$7="既存",IF($C243="諸油脂",VLOOKUP(交付額!$A243,'使用不可　（諸油脂）'!$A:$B,2,FALSE),IF($C243="電力",VLOOKUP(交付額!$A243,'コロナ交付金要綱　様式第３号（電力）'!$A:$B,2,FALSE),"")),0))</f>
        <v/>
      </c>
      <c r="G243" s="59" t="str">
        <f t="shared" si="7"/>
        <v/>
      </c>
      <c r="H243" t="str">
        <f>IF($C243="","",IF(C243="諸油脂",IF(MOD($A243,100)=0,"",VLOOKUP($A243,'使用不可　（諸油脂）'!$A:$H,8)),IF(MOD($A243,100)=0,"",VLOOKUP($A243,'コロナ交付金要綱　様式第３号（電力）'!$A:$I,9))))</f>
        <v/>
      </c>
      <c r="I243" t="str" cm="1">
        <f t="array" ref="I243">IF(OR($C243&lt;&gt;"電力",IFERROR(MOD($A243,100)=0,TRUE)),"",INDEX('コロナ交付金要綱　様式第３号（電力）'!$A:$I,MATCH($A243,'コロナ交付金要綱　様式第３号（電力）'!$A:$A,0)+2,9))</f>
        <v/>
      </c>
      <c r="J243" t="str" cm="1">
        <f t="array" ref="J243">IF(OR($C243&lt;&gt;"電力",IFERROR(MOD($A243,100)=0,TRUE)),"",INDEX('コロナ交付金要綱　様式第３号（電力）'!$A:$I,MATCH($A243,'コロナ交付金要綱　様式第３号（電力）'!$A:$A,0)+3,9))</f>
        <v/>
      </c>
      <c r="K243" t="str" cm="1">
        <f t="array" ref="K243">IF(OR($C243&lt;&gt;"電力",IFERROR(MOD($A243,100)=0,TRUE)),"",INDEX('コロナ交付金要綱　様式第３号（電力）'!$A:$I,MATCH($A243,'コロナ交付金要綱　様式第３号（電力）'!$A:$A,0)+4,9))</f>
        <v/>
      </c>
      <c r="L243" t="str" cm="1">
        <f t="array" ref="L243">IF(OR($C243&lt;&gt;"電力",IFERROR(MOD($A243,100)=0,TRUE)),"",INDEX('コロナ交付金要綱　様式第３号（電力）'!$A:$I,MATCH($A243,'コロナ交付金要綱　様式第３号（電力）'!$A:$A,0)+5,9))</f>
        <v/>
      </c>
      <c r="M243" s="24" t="str" cm="1">
        <f t="array" ref="M243">IF($H243="","",IF($C243="諸油脂",$H243/INDEX(諸油脂_高騰率!$B$2:$F$12,MATCH($C$10,諸油脂_高騰率!$B$2:$B$12,0),MATCH($E243,諸油脂_高騰率!$B$3:$F$3,0)),$I243/INDEX(電力_高騰率!$B$3:$I$14,MATCH($B$10,電力_高騰率!$B$3:$B$14,0),MATCH($E243,電力_高騰率!$B$4:$F$4,0))+$J243/INDEX(電力_高騰率!$B$3:$I$14,MATCH($B$10,電力_高騰率!$B$3:$B$14,0),MATCH($E243,電力_高騰率!$B$4:$F$4,0)+3)+$K243/INDEX(電力_高騰率!$B$3:$I$14,MATCH($B$10,電力_高騰率!$B$3:$B$14,0),MATCH($E243,電力_高騰率!$B$4:$F$4,0)+3)+$L243/電力_高騰率!$D$23))</f>
        <v/>
      </c>
      <c r="N243" s="24" t="str">
        <f>IF($H243="","",IF($C243="諸油脂",0,$L243/電力_高騰率!$D$23))</f>
        <v/>
      </c>
      <c r="O243" s="24" t="str">
        <f t="shared" si="8"/>
        <v/>
      </c>
      <c r="P243" s="24"/>
    </row>
    <row r="244" spans="1:16" x14ac:dyDescent="0.45">
      <c r="A244" t="str">
        <f>IF(COUNTIF('使用不可　（諸油脂）'!$A:$A,$A243+1)+COUNTIF('コロナ交付金要綱　様式第３号（電力）'!$A:$A,$A243+1)=1,$A243+1,IF(MAX('使用不可　（諸油脂）'!$A:$A,'コロナ交付金要綱　様式第３号（電力）'!$A:$A)&gt;$A243,(INT(A243/100)+1)*100,""))</f>
        <v/>
      </c>
      <c r="B244" t="str">
        <f>IF($C244="","",IF(C244="諸油脂",IF(MOD($A244,100)=0,VLOOKUP($A244,'使用不可　（諸油脂）'!$A:$D,4),$B243),IF(MOD($A244,100)=0,VLOOKUP($A244,'コロナ交付金要綱　様式第３号（電力）'!$A:$D,4),$B243)))</f>
        <v/>
      </c>
      <c r="C244" t="str">
        <f>IF($A244="","",IF(COUNTIF('使用不可　（諸油脂）'!$A:$A,$A244)=1,"諸油脂",IF(COUNTIF('コロナ交付金要綱　様式第３号（電力）'!$A:$A,$A244)=1,"電力","")))</f>
        <v/>
      </c>
      <c r="D244" t="str">
        <f>IF(OR($A244="",IFERROR(MOD($A244,100),"")=0),"",IF($C244="諸油脂",VLOOKUP($A244,'使用不可　（諸油脂）'!$A:$C,3,FALSE),IF($C244="電力",VLOOKUP($A244,'コロナ交付金要綱　様式第３号（電力）'!$A:$C,3,FALSE),"")))</f>
        <v/>
      </c>
      <c r="E244" t="str">
        <f>IF(OR($C244="",IFERROR(MOD($A244,100)=0,TRUE)),"",IF($C244="諸油脂",VLOOKUP($A244,'使用不可　（諸油脂）'!$A:$F,6),VLOOKUP($A244,'コロナ交付金要綱　様式第３号（電力）'!$A:$F,6)))</f>
        <v/>
      </c>
      <c r="F244" t="str">
        <f>IF($D244="","",IF($B$7="既存",IF($C244="諸油脂",VLOOKUP(交付額!$A244,'使用不可　（諸油脂）'!$A:$B,2,FALSE),IF($C244="電力",VLOOKUP(交付額!$A244,'コロナ交付金要綱　様式第３号（電力）'!$A:$B,2,FALSE),"")),0))</f>
        <v/>
      </c>
      <c r="G244" s="59" t="str">
        <f t="shared" si="7"/>
        <v/>
      </c>
      <c r="H244" t="str">
        <f>IF($C244="","",IF(C244="諸油脂",IF(MOD($A244,100)=0,"",VLOOKUP($A244,'使用不可　（諸油脂）'!$A:$H,8)),IF(MOD($A244,100)=0,"",VLOOKUP($A244,'コロナ交付金要綱　様式第３号（電力）'!$A:$I,9))))</f>
        <v/>
      </c>
      <c r="I244" t="str" cm="1">
        <f t="array" ref="I244">IF(OR($C244&lt;&gt;"電力",IFERROR(MOD($A244,100)=0,TRUE)),"",INDEX('コロナ交付金要綱　様式第３号（電力）'!$A:$I,MATCH($A244,'コロナ交付金要綱　様式第３号（電力）'!$A:$A,0)+2,9))</f>
        <v/>
      </c>
      <c r="J244" t="str" cm="1">
        <f t="array" ref="J244">IF(OR($C244&lt;&gt;"電力",IFERROR(MOD($A244,100)=0,TRUE)),"",INDEX('コロナ交付金要綱　様式第３号（電力）'!$A:$I,MATCH($A244,'コロナ交付金要綱　様式第３号（電力）'!$A:$A,0)+3,9))</f>
        <v/>
      </c>
      <c r="K244" t="str" cm="1">
        <f t="array" ref="K244">IF(OR($C244&lt;&gt;"電力",IFERROR(MOD($A244,100)=0,TRUE)),"",INDEX('コロナ交付金要綱　様式第３号（電力）'!$A:$I,MATCH($A244,'コロナ交付金要綱　様式第３号（電力）'!$A:$A,0)+4,9))</f>
        <v/>
      </c>
      <c r="L244" t="str" cm="1">
        <f t="array" ref="L244">IF(OR($C244&lt;&gt;"電力",IFERROR(MOD($A244,100)=0,TRUE)),"",INDEX('コロナ交付金要綱　様式第３号（電力）'!$A:$I,MATCH($A244,'コロナ交付金要綱　様式第３号（電力）'!$A:$A,0)+5,9))</f>
        <v/>
      </c>
      <c r="M244" s="24" t="str" cm="1">
        <f t="array" ref="M244">IF($H244="","",IF($C244="諸油脂",$H244/INDEX(諸油脂_高騰率!$B$2:$F$12,MATCH($C$10,諸油脂_高騰率!$B$2:$B$12,0),MATCH($E244,諸油脂_高騰率!$B$3:$F$3,0)),$I244/INDEX(電力_高騰率!$B$3:$I$14,MATCH($B$10,電力_高騰率!$B$3:$B$14,0),MATCH($E244,電力_高騰率!$B$4:$F$4,0))+$J244/INDEX(電力_高騰率!$B$3:$I$14,MATCH($B$10,電力_高騰率!$B$3:$B$14,0),MATCH($E244,電力_高騰率!$B$4:$F$4,0)+3)+$K244/INDEX(電力_高騰率!$B$3:$I$14,MATCH($B$10,電力_高騰率!$B$3:$B$14,0),MATCH($E244,電力_高騰率!$B$4:$F$4,0)+3)+$L244/電力_高騰率!$D$23))</f>
        <v/>
      </c>
      <c r="N244" s="24" t="str">
        <f>IF($H244="","",IF($C244="諸油脂",0,$L244/電力_高騰率!$D$23))</f>
        <v/>
      </c>
      <c r="O244" s="24" t="str">
        <f t="shared" si="8"/>
        <v/>
      </c>
      <c r="P244" s="24"/>
    </row>
    <row r="245" spans="1:16" x14ac:dyDescent="0.45">
      <c r="A245" t="str">
        <f>IF(COUNTIF('使用不可　（諸油脂）'!$A:$A,$A244+1)+COUNTIF('コロナ交付金要綱　様式第３号（電力）'!$A:$A,$A244+1)=1,$A244+1,IF(MAX('使用不可　（諸油脂）'!$A:$A,'コロナ交付金要綱　様式第３号（電力）'!$A:$A)&gt;$A244,(INT(A244/100)+1)*100,""))</f>
        <v/>
      </c>
      <c r="B245" t="str">
        <f>IF($C245="","",IF(C245="諸油脂",IF(MOD($A245,100)=0,VLOOKUP($A245,'使用不可　（諸油脂）'!$A:$D,4),$B244),IF(MOD($A245,100)=0,VLOOKUP($A245,'コロナ交付金要綱　様式第３号（電力）'!$A:$D,4),$B244)))</f>
        <v/>
      </c>
      <c r="C245" t="str">
        <f>IF($A245="","",IF(COUNTIF('使用不可　（諸油脂）'!$A:$A,$A245)=1,"諸油脂",IF(COUNTIF('コロナ交付金要綱　様式第３号（電力）'!$A:$A,$A245)=1,"電力","")))</f>
        <v/>
      </c>
      <c r="D245" t="str">
        <f>IF(OR($A245="",IFERROR(MOD($A245,100),"")=0),"",IF($C245="諸油脂",VLOOKUP($A245,'使用不可　（諸油脂）'!$A:$C,3,FALSE),IF($C245="電力",VLOOKUP($A245,'コロナ交付金要綱　様式第３号（電力）'!$A:$C,3,FALSE),"")))</f>
        <v/>
      </c>
      <c r="E245" t="str">
        <f>IF(OR($C245="",IFERROR(MOD($A245,100)=0,TRUE)),"",IF($C245="諸油脂",VLOOKUP($A245,'使用不可　（諸油脂）'!$A:$F,6),VLOOKUP($A245,'コロナ交付金要綱　様式第３号（電力）'!$A:$F,6)))</f>
        <v/>
      </c>
      <c r="F245" t="str">
        <f>IF($D245="","",IF($B$7="既存",IF($C245="諸油脂",VLOOKUP(交付額!$A245,'使用不可　（諸油脂）'!$A:$B,2,FALSE),IF($C245="電力",VLOOKUP(交付額!$A245,'コロナ交付金要綱　様式第３号（電力）'!$A:$B,2,FALSE),"")),0))</f>
        <v/>
      </c>
      <c r="G245" s="59" t="str">
        <f t="shared" si="7"/>
        <v/>
      </c>
      <c r="H245" t="str">
        <f>IF($C245="","",IF(C245="諸油脂",IF(MOD($A245,100)=0,"",VLOOKUP($A245,'使用不可　（諸油脂）'!$A:$H,8)),IF(MOD($A245,100)=0,"",VLOOKUP($A245,'コロナ交付金要綱　様式第３号（電力）'!$A:$I,9))))</f>
        <v/>
      </c>
      <c r="I245" t="str" cm="1">
        <f t="array" ref="I245">IF(OR($C245&lt;&gt;"電力",IFERROR(MOD($A245,100)=0,TRUE)),"",INDEX('コロナ交付金要綱　様式第３号（電力）'!$A:$I,MATCH($A245,'コロナ交付金要綱　様式第３号（電力）'!$A:$A,0)+2,9))</f>
        <v/>
      </c>
      <c r="J245" t="str" cm="1">
        <f t="array" ref="J245">IF(OR($C245&lt;&gt;"電力",IFERROR(MOD($A245,100)=0,TRUE)),"",INDEX('コロナ交付金要綱　様式第３号（電力）'!$A:$I,MATCH($A245,'コロナ交付金要綱　様式第３号（電力）'!$A:$A,0)+3,9))</f>
        <v/>
      </c>
      <c r="K245" t="str" cm="1">
        <f t="array" ref="K245">IF(OR($C245&lt;&gt;"電力",IFERROR(MOD($A245,100)=0,TRUE)),"",INDEX('コロナ交付金要綱　様式第３号（電力）'!$A:$I,MATCH($A245,'コロナ交付金要綱　様式第３号（電力）'!$A:$A,0)+4,9))</f>
        <v/>
      </c>
      <c r="L245" t="str" cm="1">
        <f t="array" ref="L245">IF(OR($C245&lt;&gt;"電力",IFERROR(MOD($A245,100)=0,TRUE)),"",INDEX('コロナ交付金要綱　様式第３号（電力）'!$A:$I,MATCH($A245,'コロナ交付金要綱　様式第３号（電力）'!$A:$A,0)+5,9))</f>
        <v/>
      </c>
      <c r="M245" s="24" t="str" cm="1">
        <f t="array" ref="M245">IF($H245="","",IF($C245="諸油脂",$H245/INDEX(諸油脂_高騰率!$B$2:$F$12,MATCH($C$10,諸油脂_高騰率!$B$2:$B$12,0),MATCH($E245,諸油脂_高騰率!$B$3:$F$3,0)),$I245/INDEX(電力_高騰率!$B$3:$I$14,MATCH($B$10,電力_高騰率!$B$3:$B$14,0),MATCH($E245,電力_高騰率!$B$4:$F$4,0))+$J245/INDEX(電力_高騰率!$B$3:$I$14,MATCH($B$10,電力_高騰率!$B$3:$B$14,0),MATCH($E245,電力_高騰率!$B$4:$F$4,0)+3)+$K245/INDEX(電力_高騰率!$B$3:$I$14,MATCH($B$10,電力_高騰率!$B$3:$B$14,0),MATCH($E245,電力_高騰率!$B$4:$F$4,0)+3)+$L245/電力_高騰率!$D$23))</f>
        <v/>
      </c>
      <c r="N245" s="24" t="str">
        <f>IF($H245="","",IF($C245="諸油脂",0,$L245/電力_高騰率!$D$23))</f>
        <v/>
      </c>
      <c r="O245" s="24" t="str">
        <f t="shared" si="8"/>
        <v/>
      </c>
      <c r="P245" s="24"/>
    </row>
    <row r="246" spans="1:16" x14ac:dyDescent="0.45">
      <c r="A246" t="str">
        <f>IF(COUNTIF('使用不可　（諸油脂）'!$A:$A,$A245+1)+COUNTIF('コロナ交付金要綱　様式第３号（電力）'!$A:$A,$A245+1)=1,$A245+1,IF(MAX('使用不可　（諸油脂）'!$A:$A,'コロナ交付金要綱　様式第３号（電力）'!$A:$A)&gt;$A245,(INT(A245/100)+1)*100,""))</f>
        <v/>
      </c>
      <c r="B246" t="str">
        <f>IF($C246="","",IF(C246="諸油脂",IF(MOD($A246,100)=0,VLOOKUP($A246,'使用不可　（諸油脂）'!$A:$D,4),$B245),IF(MOD($A246,100)=0,VLOOKUP($A246,'コロナ交付金要綱　様式第３号（電力）'!$A:$D,4),$B245)))</f>
        <v/>
      </c>
      <c r="C246" t="str">
        <f>IF($A246="","",IF(COUNTIF('使用不可　（諸油脂）'!$A:$A,$A246)=1,"諸油脂",IF(COUNTIF('コロナ交付金要綱　様式第３号（電力）'!$A:$A,$A246)=1,"電力","")))</f>
        <v/>
      </c>
      <c r="D246" t="str">
        <f>IF(OR($A246="",IFERROR(MOD($A246,100),"")=0),"",IF($C246="諸油脂",VLOOKUP($A246,'使用不可　（諸油脂）'!$A:$C,3,FALSE),IF($C246="電力",VLOOKUP($A246,'コロナ交付金要綱　様式第３号（電力）'!$A:$C,3,FALSE),"")))</f>
        <v/>
      </c>
      <c r="E246" t="str">
        <f>IF(OR($C246="",IFERROR(MOD($A246,100)=0,TRUE)),"",IF($C246="諸油脂",VLOOKUP($A246,'使用不可　（諸油脂）'!$A:$F,6),VLOOKUP($A246,'コロナ交付金要綱　様式第３号（電力）'!$A:$F,6)))</f>
        <v/>
      </c>
      <c r="F246" t="str">
        <f>IF($D246="","",IF($B$7="既存",IF($C246="諸油脂",VLOOKUP(交付額!$A246,'使用不可　（諸油脂）'!$A:$B,2,FALSE),IF($C246="電力",VLOOKUP(交付額!$A246,'コロナ交付金要綱　様式第３号（電力）'!$A:$B,2,FALSE),"")),0))</f>
        <v/>
      </c>
      <c r="G246" s="59" t="str">
        <f t="shared" si="7"/>
        <v/>
      </c>
      <c r="H246" t="str">
        <f>IF($C246="","",IF(C246="諸油脂",IF(MOD($A246,100)=0,"",VLOOKUP($A246,'使用不可　（諸油脂）'!$A:$H,8)),IF(MOD($A246,100)=0,"",VLOOKUP($A246,'コロナ交付金要綱　様式第３号（電力）'!$A:$I,9))))</f>
        <v/>
      </c>
      <c r="I246" t="str" cm="1">
        <f t="array" ref="I246">IF(OR($C246&lt;&gt;"電力",IFERROR(MOD($A246,100)=0,TRUE)),"",INDEX('コロナ交付金要綱　様式第３号（電力）'!$A:$I,MATCH($A246,'コロナ交付金要綱　様式第３号（電力）'!$A:$A,0)+2,9))</f>
        <v/>
      </c>
      <c r="J246" t="str" cm="1">
        <f t="array" ref="J246">IF(OR($C246&lt;&gt;"電力",IFERROR(MOD($A246,100)=0,TRUE)),"",INDEX('コロナ交付金要綱　様式第３号（電力）'!$A:$I,MATCH($A246,'コロナ交付金要綱　様式第３号（電力）'!$A:$A,0)+3,9))</f>
        <v/>
      </c>
      <c r="K246" t="str" cm="1">
        <f t="array" ref="K246">IF(OR($C246&lt;&gt;"電力",IFERROR(MOD($A246,100)=0,TRUE)),"",INDEX('コロナ交付金要綱　様式第３号（電力）'!$A:$I,MATCH($A246,'コロナ交付金要綱　様式第３号（電力）'!$A:$A,0)+4,9))</f>
        <v/>
      </c>
      <c r="L246" t="str" cm="1">
        <f t="array" ref="L246">IF(OR($C246&lt;&gt;"電力",IFERROR(MOD($A246,100)=0,TRUE)),"",INDEX('コロナ交付金要綱　様式第３号（電力）'!$A:$I,MATCH($A246,'コロナ交付金要綱　様式第３号（電力）'!$A:$A,0)+5,9))</f>
        <v/>
      </c>
      <c r="M246" s="24" t="str" cm="1">
        <f t="array" ref="M246">IF($H246="","",IF($C246="諸油脂",$H246/INDEX(諸油脂_高騰率!$B$2:$F$12,MATCH($C$10,諸油脂_高騰率!$B$2:$B$12,0),MATCH($E246,諸油脂_高騰率!$B$3:$F$3,0)),$I246/INDEX(電力_高騰率!$B$3:$I$14,MATCH($B$10,電力_高騰率!$B$3:$B$14,0),MATCH($E246,電力_高騰率!$B$4:$F$4,0))+$J246/INDEX(電力_高騰率!$B$3:$I$14,MATCH($B$10,電力_高騰率!$B$3:$B$14,0),MATCH($E246,電力_高騰率!$B$4:$F$4,0)+3)+$K246/INDEX(電力_高騰率!$B$3:$I$14,MATCH($B$10,電力_高騰率!$B$3:$B$14,0),MATCH($E246,電力_高騰率!$B$4:$F$4,0)+3)+$L246/電力_高騰率!$D$23))</f>
        <v/>
      </c>
      <c r="N246" s="24" t="str">
        <f>IF($H246="","",IF($C246="諸油脂",0,$L246/電力_高騰率!$D$23))</f>
        <v/>
      </c>
      <c r="O246" s="24" t="str">
        <f t="shared" si="8"/>
        <v/>
      </c>
      <c r="P246" s="24"/>
    </row>
    <row r="247" spans="1:16" x14ac:dyDescent="0.45">
      <c r="A247" t="str">
        <f>IF(COUNTIF('使用不可　（諸油脂）'!$A:$A,$A246+1)+COUNTIF('コロナ交付金要綱　様式第３号（電力）'!$A:$A,$A246+1)=1,$A246+1,IF(MAX('使用不可　（諸油脂）'!$A:$A,'コロナ交付金要綱　様式第３号（電力）'!$A:$A)&gt;$A246,(INT(A246/100)+1)*100,""))</f>
        <v/>
      </c>
      <c r="B247" t="str">
        <f>IF($C247="","",IF(C247="諸油脂",IF(MOD($A247,100)=0,VLOOKUP($A247,'使用不可　（諸油脂）'!$A:$D,4),$B246),IF(MOD($A247,100)=0,VLOOKUP($A247,'コロナ交付金要綱　様式第３号（電力）'!$A:$D,4),$B246)))</f>
        <v/>
      </c>
      <c r="C247" t="str">
        <f>IF($A247="","",IF(COUNTIF('使用不可　（諸油脂）'!$A:$A,$A247)=1,"諸油脂",IF(COUNTIF('コロナ交付金要綱　様式第３号（電力）'!$A:$A,$A247)=1,"電力","")))</f>
        <v/>
      </c>
      <c r="D247" t="str">
        <f>IF(OR($A247="",IFERROR(MOD($A247,100),"")=0),"",IF($C247="諸油脂",VLOOKUP($A247,'使用不可　（諸油脂）'!$A:$C,3,FALSE),IF($C247="電力",VLOOKUP($A247,'コロナ交付金要綱　様式第３号（電力）'!$A:$C,3,FALSE),"")))</f>
        <v/>
      </c>
      <c r="E247" t="str">
        <f>IF(OR($C247="",IFERROR(MOD($A247,100)=0,TRUE)),"",IF($C247="諸油脂",VLOOKUP($A247,'使用不可　（諸油脂）'!$A:$F,6),VLOOKUP($A247,'コロナ交付金要綱　様式第３号（電力）'!$A:$F,6)))</f>
        <v/>
      </c>
      <c r="F247" t="str">
        <f>IF($D247="","",IF($B$7="既存",IF($C247="諸油脂",VLOOKUP(交付額!$A247,'使用不可　（諸油脂）'!$A:$B,2,FALSE),IF($C247="電力",VLOOKUP(交付額!$A247,'コロナ交付金要綱　様式第３号（電力）'!$A:$B,2,FALSE),"")),0))</f>
        <v/>
      </c>
      <c r="G247" s="59" t="str">
        <f t="shared" si="7"/>
        <v/>
      </c>
      <c r="H247" t="str">
        <f>IF($C247="","",IF(C247="諸油脂",IF(MOD($A247,100)=0,"",VLOOKUP($A247,'使用不可　（諸油脂）'!$A:$H,8)),IF(MOD($A247,100)=0,"",VLOOKUP($A247,'コロナ交付金要綱　様式第３号（電力）'!$A:$I,9))))</f>
        <v/>
      </c>
      <c r="I247" t="str" cm="1">
        <f t="array" ref="I247">IF(OR($C247&lt;&gt;"電力",IFERROR(MOD($A247,100)=0,TRUE)),"",INDEX('コロナ交付金要綱　様式第３号（電力）'!$A:$I,MATCH($A247,'コロナ交付金要綱　様式第３号（電力）'!$A:$A,0)+2,9))</f>
        <v/>
      </c>
      <c r="J247" t="str" cm="1">
        <f t="array" ref="J247">IF(OR($C247&lt;&gt;"電力",IFERROR(MOD($A247,100)=0,TRUE)),"",INDEX('コロナ交付金要綱　様式第３号（電力）'!$A:$I,MATCH($A247,'コロナ交付金要綱　様式第３号（電力）'!$A:$A,0)+3,9))</f>
        <v/>
      </c>
      <c r="K247" t="str" cm="1">
        <f t="array" ref="K247">IF(OR($C247&lt;&gt;"電力",IFERROR(MOD($A247,100)=0,TRUE)),"",INDEX('コロナ交付金要綱　様式第３号（電力）'!$A:$I,MATCH($A247,'コロナ交付金要綱　様式第３号（電力）'!$A:$A,0)+4,9))</f>
        <v/>
      </c>
      <c r="L247" t="str" cm="1">
        <f t="array" ref="L247">IF(OR($C247&lt;&gt;"電力",IFERROR(MOD($A247,100)=0,TRUE)),"",INDEX('コロナ交付金要綱　様式第３号（電力）'!$A:$I,MATCH($A247,'コロナ交付金要綱　様式第３号（電力）'!$A:$A,0)+5,9))</f>
        <v/>
      </c>
      <c r="M247" s="24" t="str" cm="1">
        <f t="array" ref="M247">IF($H247="","",IF($C247="諸油脂",$H247/INDEX(諸油脂_高騰率!$B$2:$F$12,MATCH($C$10,諸油脂_高騰率!$B$2:$B$12,0),MATCH($E247,諸油脂_高騰率!$B$3:$F$3,0)),$I247/INDEX(電力_高騰率!$B$3:$I$14,MATCH($B$10,電力_高騰率!$B$3:$B$14,0),MATCH($E247,電力_高騰率!$B$4:$F$4,0))+$J247/INDEX(電力_高騰率!$B$3:$I$14,MATCH($B$10,電力_高騰率!$B$3:$B$14,0),MATCH($E247,電力_高騰率!$B$4:$F$4,0)+3)+$K247/INDEX(電力_高騰率!$B$3:$I$14,MATCH($B$10,電力_高騰率!$B$3:$B$14,0),MATCH($E247,電力_高騰率!$B$4:$F$4,0)+3)+$L247/電力_高騰率!$D$23))</f>
        <v/>
      </c>
      <c r="N247" s="24" t="str">
        <f>IF($H247="","",IF($C247="諸油脂",0,$L247/電力_高騰率!$D$23))</f>
        <v/>
      </c>
      <c r="O247" s="24" t="str">
        <f t="shared" si="8"/>
        <v/>
      </c>
      <c r="P247" s="24"/>
    </row>
    <row r="248" spans="1:16" x14ac:dyDescent="0.45">
      <c r="A248" t="str">
        <f>IF(COUNTIF('使用不可　（諸油脂）'!$A:$A,$A247+1)+COUNTIF('コロナ交付金要綱　様式第３号（電力）'!$A:$A,$A247+1)=1,$A247+1,IF(MAX('使用不可　（諸油脂）'!$A:$A,'コロナ交付金要綱　様式第３号（電力）'!$A:$A)&gt;$A247,(INT(A247/100)+1)*100,""))</f>
        <v/>
      </c>
      <c r="B248" t="str">
        <f>IF($C248="","",IF(C248="諸油脂",IF(MOD($A248,100)=0,VLOOKUP($A248,'使用不可　（諸油脂）'!$A:$D,4),$B247),IF(MOD($A248,100)=0,VLOOKUP($A248,'コロナ交付金要綱　様式第３号（電力）'!$A:$D,4),$B247)))</f>
        <v/>
      </c>
      <c r="C248" t="str">
        <f>IF($A248="","",IF(COUNTIF('使用不可　（諸油脂）'!$A:$A,$A248)=1,"諸油脂",IF(COUNTIF('コロナ交付金要綱　様式第３号（電力）'!$A:$A,$A248)=1,"電力","")))</f>
        <v/>
      </c>
      <c r="D248" t="str">
        <f>IF(OR($A248="",IFERROR(MOD($A248,100),"")=0),"",IF($C248="諸油脂",VLOOKUP($A248,'使用不可　（諸油脂）'!$A:$C,3,FALSE),IF($C248="電力",VLOOKUP($A248,'コロナ交付金要綱　様式第３号（電力）'!$A:$C,3,FALSE),"")))</f>
        <v/>
      </c>
      <c r="E248" t="str">
        <f>IF(OR($C248="",IFERROR(MOD($A248,100)=0,TRUE)),"",IF($C248="諸油脂",VLOOKUP($A248,'使用不可　（諸油脂）'!$A:$F,6),VLOOKUP($A248,'コロナ交付金要綱　様式第３号（電力）'!$A:$F,6)))</f>
        <v/>
      </c>
      <c r="F248" t="str">
        <f>IF($D248="","",IF($B$7="既存",IF($C248="諸油脂",VLOOKUP(交付額!$A248,'使用不可　（諸油脂）'!$A:$B,2,FALSE),IF($C248="電力",VLOOKUP(交付額!$A248,'コロナ交付金要綱　様式第３号（電力）'!$A:$B,2,FALSE),"")),0))</f>
        <v/>
      </c>
      <c r="G248" s="59" t="str">
        <f t="shared" si="7"/>
        <v/>
      </c>
      <c r="H248" t="str">
        <f>IF($C248="","",IF(C248="諸油脂",IF(MOD($A248,100)=0,"",VLOOKUP($A248,'使用不可　（諸油脂）'!$A:$H,8)),IF(MOD($A248,100)=0,"",VLOOKUP($A248,'コロナ交付金要綱　様式第３号（電力）'!$A:$I,9))))</f>
        <v/>
      </c>
      <c r="I248" t="str" cm="1">
        <f t="array" ref="I248">IF(OR($C248&lt;&gt;"電力",IFERROR(MOD($A248,100)=0,TRUE)),"",INDEX('コロナ交付金要綱　様式第３号（電力）'!$A:$I,MATCH($A248,'コロナ交付金要綱　様式第３号（電力）'!$A:$A,0)+2,9))</f>
        <v/>
      </c>
      <c r="J248" t="str" cm="1">
        <f t="array" ref="J248">IF(OR($C248&lt;&gt;"電力",IFERROR(MOD($A248,100)=0,TRUE)),"",INDEX('コロナ交付金要綱　様式第３号（電力）'!$A:$I,MATCH($A248,'コロナ交付金要綱　様式第３号（電力）'!$A:$A,0)+3,9))</f>
        <v/>
      </c>
      <c r="K248" t="str" cm="1">
        <f t="array" ref="K248">IF(OR($C248&lt;&gt;"電力",IFERROR(MOD($A248,100)=0,TRUE)),"",INDEX('コロナ交付金要綱　様式第３号（電力）'!$A:$I,MATCH($A248,'コロナ交付金要綱　様式第３号（電力）'!$A:$A,0)+4,9))</f>
        <v/>
      </c>
      <c r="L248" t="str" cm="1">
        <f t="array" ref="L248">IF(OR($C248&lt;&gt;"電力",IFERROR(MOD($A248,100)=0,TRUE)),"",INDEX('コロナ交付金要綱　様式第３号（電力）'!$A:$I,MATCH($A248,'コロナ交付金要綱　様式第３号（電力）'!$A:$A,0)+5,9))</f>
        <v/>
      </c>
      <c r="M248" s="24" t="str" cm="1">
        <f t="array" ref="M248">IF($H248="","",IF($C248="諸油脂",$H248/INDEX(諸油脂_高騰率!$B$2:$F$12,MATCH($C$10,諸油脂_高騰率!$B$2:$B$12,0),MATCH($E248,諸油脂_高騰率!$B$3:$F$3,0)),$I248/INDEX(電力_高騰率!$B$3:$I$14,MATCH($B$10,電力_高騰率!$B$3:$B$14,0),MATCH($E248,電力_高騰率!$B$4:$F$4,0))+$J248/INDEX(電力_高騰率!$B$3:$I$14,MATCH($B$10,電力_高騰率!$B$3:$B$14,0),MATCH($E248,電力_高騰率!$B$4:$F$4,0)+3)+$K248/INDEX(電力_高騰率!$B$3:$I$14,MATCH($B$10,電力_高騰率!$B$3:$B$14,0),MATCH($E248,電力_高騰率!$B$4:$F$4,0)+3)+$L248/電力_高騰率!$D$23))</f>
        <v/>
      </c>
      <c r="N248" s="24" t="str">
        <f>IF($H248="","",IF($C248="諸油脂",0,$L248/電力_高騰率!$D$23))</f>
        <v/>
      </c>
      <c r="O248" s="24" t="str">
        <f t="shared" si="8"/>
        <v/>
      </c>
      <c r="P248" s="24"/>
    </row>
    <row r="249" spans="1:16" x14ac:dyDescent="0.45">
      <c r="A249" t="str">
        <f>IF(COUNTIF('使用不可　（諸油脂）'!$A:$A,$A248+1)+COUNTIF('コロナ交付金要綱　様式第３号（電力）'!$A:$A,$A248+1)=1,$A248+1,IF(MAX('使用不可　（諸油脂）'!$A:$A,'コロナ交付金要綱　様式第３号（電力）'!$A:$A)&gt;$A248,(INT(A248/100)+1)*100,""))</f>
        <v/>
      </c>
      <c r="B249" t="str">
        <f>IF($C249="","",IF(C249="諸油脂",IF(MOD($A249,100)=0,VLOOKUP($A249,'使用不可　（諸油脂）'!$A:$D,4),$B248),IF(MOD($A249,100)=0,VLOOKUP($A249,'コロナ交付金要綱　様式第３号（電力）'!$A:$D,4),$B248)))</f>
        <v/>
      </c>
      <c r="C249" t="str">
        <f>IF($A249="","",IF(COUNTIF('使用不可　（諸油脂）'!$A:$A,$A249)=1,"諸油脂",IF(COUNTIF('コロナ交付金要綱　様式第３号（電力）'!$A:$A,$A249)=1,"電力","")))</f>
        <v/>
      </c>
      <c r="D249" t="str">
        <f>IF(OR($A249="",IFERROR(MOD($A249,100),"")=0),"",IF($C249="諸油脂",VLOOKUP($A249,'使用不可　（諸油脂）'!$A:$C,3,FALSE),IF($C249="電力",VLOOKUP($A249,'コロナ交付金要綱　様式第３号（電力）'!$A:$C,3,FALSE),"")))</f>
        <v/>
      </c>
      <c r="E249" t="str">
        <f>IF(OR($C249="",IFERROR(MOD($A249,100)=0,TRUE)),"",IF($C249="諸油脂",VLOOKUP($A249,'使用不可　（諸油脂）'!$A:$F,6),VLOOKUP($A249,'コロナ交付金要綱　様式第３号（電力）'!$A:$F,6)))</f>
        <v/>
      </c>
      <c r="F249" t="str">
        <f>IF($D249="","",IF($B$7="既存",IF($C249="諸油脂",VLOOKUP(交付額!$A249,'使用不可　（諸油脂）'!$A:$B,2,FALSE),IF($C249="電力",VLOOKUP(交付額!$A249,'コロナ交付金要綱　様式第３号（電力）'!$A:$B,2,FALSE),"")),0))</f>
        <v/>
      </c>
      <c r="G249" s="59" t="str">
        <f t="shared" si="7"/>
        <v/>
      </c>
      <c r="H249" t="str">
        <f>IF($C249="","",IF(C249="諸油脂",IF(MOD($A249,100)=0,"",VLOOKUP($A249,'使用不可　（諸油脂）'!$A:$H,8)),IF(MOD($A249,100)=0,"",VLOOKUP($A249,'コロナ交付金要綱　様式第３号（電力）'!$A:$I,9))))</f>
        <v/>
      </c>
      <c r="I249" t="str" cm="1">
        <f t="array" ref="I249">IF(OR($C249&lt;&gt;"電力",IFERROR(MOD($A249,100)=0,TRUE)),"",INDEX('コロナ交付金要綱　様式第３号（電力）'!$A:$I,MATCH($A249,'コロナ交付金要綱　様式第３号（電力）'!$A:$A,0)+2,9))</f>
        <v/>
      </c>
      <c r="J249" t="str" cm="1">
        <f t="array" ref="J249">IF(OR($C249&lt;&gt;"電力",IFERROR(MOD($A249,100)=0,TRUE)),"",INDEX('コロナ交付金要綱　様式第３号（電力）'!$A:$I,MATCH($A249,'コロナ交付金要綱　様式第３号（電力）'!$A:$A,0)+3,9))</f>
        <v/>
      </c>
      <c r="K249" t="str" cm="1">
        <f t="array" ref="K249">IF(OR($C249&lt;&gt;"電力",IFERROR(MOD($A249,100)=0,TRUE)),"",INDEX('コロナ交付金要綱　様式第３号（電力）'!$A:$I,MATCH($A249,'コロナ交付金要綱　様式第３号（電力）'!$A:$A,0)+4,9))</f>
        <v/>
      </c>
      <c r="L249" t="str" cm="1">
        <f t="array" ref="L249">IF(OR($C249&lt;&gt;"電力",IFERROR(MOD($A249,100)=0,TRUE)),"",INDEX('コロナ交付金要綱　様式第３号（電力）'!$A:$I,MATCH($A249,'コロナ交付金要綱　様式第３号（電力）'!$A:$A,0)+5,9))</f>
        <v/>
      </c>
      <c r="M249" s="24" t="str" cm="1">
        <f t="array" ref="M249">IF($H249="","",IF($C249="諸油脂",$H249/INDEX(諸油脂_高騰率!$B$2:$F$12,MATCH($C$10,諸油脂_高騰率!$B$2:$B$12,0),MATCH($E249,諸油脂_高騰率!$B$3:$F$3,0)),$I249/INDEX(電力_高騰率!$B$3:$I$14,MATCH($B$10,電力_高騰率!$B$3:$B$14,0),MATCH($E249,電力_高騰率!$B$4:$F$4,0))+$J249/INDEX(電力_高騰率!$B$3:$I$14,MATCH($B$10,電力_高騰率!$B$3:$B$14,0),MATCH($E249,電力_高騰率!$B$4:$F$4,0)+3)+$K249/INDEX(電力_高騰率!$B$3:$I$14,MATCH($B$10,電力_高騰率!$B$3:$B$14,0),MATCH($E249,電力_高騰率!$B$4:$F$4,0)+3)+$L249/電力_高騰率!$D$23))</f>
        <v/>
      </c>
      <c r="N249" s="24" t="str">
        <f>IF($H249="","",IF($C249="諸油脂",0,$L249/電力_高騰率!$D$23))</f>
        <v/>
      </c>
      <c r="O249" s="24" t="str">
        <f t="shared" si="8"/>
        <v/>
      </c>
      <c r="P249" s="24"/>
    </row>
    <row r="250" spans="1:16" x14ac:dyDescent="0.45">
      <c r="A250" t="str">
        <f>IF(COUNTIF('使用不可　（諸油脂）'!$A:$A,$A249+1)+COUNTIF('コロナ交付金要綱　様式第３号（電力）'!$A:$A,$A249+1)=1,$A249+1,IF(MAX('使用不可　（諸油脂）'!$A:$A,'コロナ交付金要綱　様式第３号（電力）'!$A:$A)&gt;$A249,(INT(A249/100)+1)*100,""))</f>
        <v/>
      </c>
      <c r="B250" t="str">
        <f>IF($C250="","",IF(C250="諸油脂",IF(MOD($A250,100)=0,VLOOKUP($A250,'使用不可　（諸油脂）'!$A:$D,4),$B249),IF(MOD($A250,100)=0,VLOOKUP($A250,'コロナ交付金要綱　様式第３号（電力）'!$A:$D,4),$B249)))</f>
        <v/>
      </c>
      <c r="C250" t="str">
        <f>IF($A250="","",IF(COUNTIF('使用不可　（諸油脂）'!$A:$A,$A250)=1,"諸油脂",IF(COUNTIF('コロナ交付金要綱　様式第３号（電力）'!$A:$A,$A250)=1,"電力","")))</f>
        <v/>
      </c>
      <c r="D250" t="str">
        <f>IF(OR($A250="",IFERROR(MOD($A250,100),"")=0),"",IF($C250="諸油脂",VLOOKUP($A250,'使用不可　（諸油脂）'!$A:$C,3,FALSE),IF($C250="電力",VLOOKUP($A250,'コロナ交付金要綱　様式第３号（電力）'!$A:$C,3,FALSE),"")))</f>
        <v/>
      </c>
      <c r="E250" t="str">
        <f>IF(OR($C250="",IFERROR(MOD($A250,100)=0,TRUE)),"",IF($C250="諸油脂",VLOOKUP($A250,'使用不可　（諸油脂）'!$A:$F,6),VLOOKUP($A250,'コロナ交付金要綱　様式第３号（電力）'!$A:$F,6)))</f>
        <v/>
      </c>
      <c r="F250" t="str">
        <f>IF($D250="","",IF($B$7="既存",IF($C250="諸油脂",VLOOKUP(交付額!$A250,'使用不可　（諸油脂）'!$A:$B,2,FALSE),IF($C250="電力",VLOOKUP(交付額!$A250,'コロナ交付金要綱　様式第３号（電力）'!$A:$B,2,FALSE),"")),0))</f>
        <v/>
      </c>
      <c r="G250" s="59" t="str">
        <f t="shared" si="7"/>
        <v/>
      </c>
      <c r="H250" t="str">
        <f>IF($C250="","",IF(C250="諸油脂",IF(MOD($A250,100)=0,"",VLOOKUP($A250,'使用不可　（諸油脂）'!$A:$H,8)),IF(MOD($A250,100)=0,"",VLOOKUP($A250,'コロナ交付金要綱　様式第３号（電力）'!$A:$I,9))))</f>
        <v/>
      </c>
      <c r="I250" t="str" cm="1">
        <f t="array" ref="I250">IF(OR($C250&lt;&gt;"電力",IFERROR(MOD($A250,100)=0,TRUE)),"",INDEX('コロナ交付金要綱　様式第３号（電力）'!$A:$I,MATCH($A250,'コロナ交付金要綱　様式第３号（電力）'!$A:$A,0)+2,9))</f>
        <v/>
      </c>
      <c r="J250" t="str" cm="1">
        <f t="array" ref="J250">IF(OR($C250&lt;&gt;"電力",IFERROR(MOD($A250,100)=0,TRUE)),"",INDEX('コロナ交付金要綱　様式第３号（電力）'!$A:$I,MATCH($A250,'コロナ交付金要綱　様式第３号（電力）'!$A:$A,0)+3,9))</f>
        <v/>
      </c>
      <c r="K250" t="str" cm="1">
        <f t="array" ref="K250">IF(OR($C250&lt;&gt;"電力",IFERROR(MOD($A250,100)=0,TRUE)),"",INDEX('コロナ交付金要綱　様式第３号（電力）'!$A:$I,MATCH($A250,'コロナ交付金要綱　様式第３号（電力）'!$A:$A,0)+4,9))</f>
        <v/>
      </c>
      <c r="L250" t="str" cm="1">
        <f t="array" ref="L250">IF(OR($C250&lt;&gt;"電力",IFERROR(MOD($A250,100)=0,TRUE)),"",INDEX('コロナ交付金要綱　様式第３号（電力）'!$A:$I,MATCH($A250,'コロナ交付金要綱　様式第３号（電力）'!$A:$A,0)+5,9))</f>
        <v/>
      </c>
      <c r="M250" s="24" t="str" cm="1">
        <f t="array" ref="M250">IF($H250="","",IF($C250="諸油脂",$H250/INDEX(諸油脂_高騰率!$B$2:$F$12,MATCH($C$10,諸油脂_高騰率!$B$2:$B$12,0),MATCH($E250,諸油脂_高騰率!$B$3:$F$3,0)),$I250/INDEX(電力_高騰率!$B$3:$I$14,MATCH($B$10,電力_高騰率!$B$3:$B$14,0),MATCH($E250,電力_高騰率!$B$4:$F$4,0))+$J250/INDEX(電力_高騰率!$B$3:$I$14,MATCH($B$10,電力_高騰率!$B$3:$B$14,0),MATCH($E250,電力_高騰率!$B$4:$F$4,0)+3)+$K250/INDEX(電力_高騰率!$B$3:$I$14,MATCH($B$10,電力_高騰率!$B$3:$B$14,0),MATCH($E250,電力_高騰率!$B$4:$F$4,0)+3)+$L250/電力_高騰率!$D$23))</f>
        <v/>
      </c>
      <c r="N250" s="24" t="str">
        <f>IF($H250="","",IF($C250="諸油脂",0,$L250/電力_高騰率!$D$23))</f>
        <v/>
      </c>
      <c r="O250" s="24" t="str">
        <f t="shared" si="8"/>
        <v/>
      </c>
      <c r="P250" s="24"/>
    </row>
    <row r="251" spans="1:16" x14ac:dyDescent="0.45">
      <c r="A251" t="str">
        <f>IF(COUNTIF('使用不可　（諸油脂）'!$A:$A,$A250+1)+COUNTIF('コロナ交付金要綱　様式第３号（電力）'!$A:$A,$A250+1)=1,$A250+1,IF(MAX('使用不可　（諸油脂）'!$A:$A,'コロナ交付金要綱　様式第３号（電力）'!$A:$A)&gt;$A250,(INT(A250/100)+1)*100,""))</f>
        <v/>
      </c>
      <c r="B251" t="str">
        <f>IF($C251="","",IF(C251="諸油脂",IF(MOD($A251,100)=0,VLOOKUP($A251,'使用不可　（諸油脂）'!$A:$D,4),$B250),IF(MOD($A251,100)=0,VLOOKUP($A251,'コロナ交付金要綱　様式第３号（電力）'!$A:$D,4),$B250)))</f>
        <v/>
      </c>
      <c r="C251" t="str">
        <f>IF($A251="","",IF(COUNTIF('使用不可　（諸油脂）'!$A:$A,$A251)=1,"諸油脂",IF(COUNTIF('コロナ交付金要綱　様式第３号（電力）'!$A:$A,$A251)=1,"電力","")))</f>
        <v/>
      </c>
      <c r="D251" t="str">
        <f>IF(OR($A251="",IFERROR(MOD($A251,100),"")=0),"",IF($C251="諸油脂",VLOOKUP($A251,'使用不可　（諸油脂）'!$A:$C,3,FALSE),IF($C251="電力",VLOOKUP($A251,'コロナ交付金要綱　様式第３号（電力）'!$A:$C,3,FALSE),"")))</f>
        <v/>
      </c>
      <c r="E251" t="str">
        <f>IF(OR($C251="",IFERROR(MOD($A251,100)=0,TRUE)),"",IF($C251="諸油脂",VLOOKUP($A251,'使用不可　（諸油脂）'!$A:$F,6),VLOOKUP($A251,'コロナ交付金要綱　様式第３号（電力）'!$A:$F,6)))</f>
        <v/>
      </c>
      <c r="F251" t="str">
        <f>IF($D251="","",IF($B$7="既存",IF($C251="諸油脂",VLOOKUP(交付額!$A251,'使用不可　（諸油脂）'!$A:$B,2,FALSE),IF($C251="電力",VLOOKUP(交付額!$A251,'コロナ交付金要綱　様式第３号（電力）'!$A:$B,2,FALSE),"")),0))</f>
        <v/>
      </c>
      <c r="G251" s="59" t="str">
        <f t="shared" si="7"/>
        <v/>
      </c>
      <c r="H251" t="str">
        <f>IF($C251="","",IF(C251="諸油脂",IF(MOD($A251,100)=0,"",VLOOKUP($A251,'使用不可　（諸油脂）'!$A:$H,8)),IF(MOD($A251,100)=0,"",VLOOKUP($A251,'コロナ交付金要綱　様式第３号（電力）'!$A:$I,9))))</f>
        <v/>
      </c>
      <c r="I251" t="str" cm="1">
        <f t="array" ref="I251">IF(OR($C251&lt;&gt;"電力",IFERROR(MOD($A251,100)=0,TRUE)),"",INDEX('コロナ交付金要綱　様式第３号（電力）'!$A:$I,MATCH($A251,'コロナ交付金要綱　様式第３号（電力）'!$A:$A,0)+2,9))</f>
        <v/>
      </c>
      <c r="J251" t="str" cm="1">
        <f t="array" ref="J251">IF(OR($C251&lt;&gt;"電力",IFERROR(MOD($A251,100)=0,TRUE)),"",INDEX('コロナ交付金要綱　様式第３号（電力）'!$A:$I,MATCH($A251,'コロナ交付金要綱　様式第３号（電力）'!$A:$A,0)+3,9))</f>
        <v/>
      </c>
      <c r="K251" t="str" cm="1">
        <f t="array" ref="K251">IF(OR($C251&lt;&gt;"電力",IFERROR(MOD($A251,100)=0,TRUE)),"",INDEX('コロナ交付金要綱　様式第３号（電力）'!$A:$I,MATCH($A251,'コロナ交付金要綱　様式第３号（電力）'!$A:$A,0)+4,9))</f>
        <v/>
      </c>
      <c r="L251" t="str" cm="1">
        <f t="array" ref="L251">IF(OR($C251&lt;&gt;"電力",IFERROR(MOD($A251,100)=0,TRUE)),"",INDEX('コロナ交付金要綱　様式第３号（電力）'!$A:$I,MATCH($A251,'コロナ交付金要綱　様式第３号（電力）'!$A:$A,0)+5,9))</f>
        <v/>
      </c>
      <c r="M251" s="24" t="str" cm="1">
        <f t="array" ref="M251">IF($H251="","",IF($C251="諸油脂",$H251/INDEX(諸油脂_高騰率!$B$2:$F$12,MATCH($C$10,諸油脂_高騰率!$B$2:$B$12,0),MATCH($E251,諸油脂_高騰率!$B$3:$F$3,0)),$I251/INDEX(電力_高騰率!$B$3:$I$14,MATCH($B$10,電力_高騰率!$B$3:$B$14,0),MATCH($E251,電力_高騰率!$B$4:$F$4,0))+$J251/INDEX(電力_高騰率!$B$3:$I$14,MATCH($B$10,電力_高騰率!$B$3:$B$14,0),MATCH($E251,電力_高騰率!$B$4:$F$4,0)+3)+$K251/INDEX(電力_高騰率!$B$3:$I$14,MATCH($B$10,電力_高騰率!$B$3:$B$14,0),MATCH($E251,電力_高騰率!$B$4:$F$4,0)+3)+$L251/電力_高騰率!$D$23))</f>
        <v/>
      </c>
      <c r="N251" s="24" t="str">
        <f>IF($H251="","",IF($C251="諸油脂",0,$L251/電力_高騰率!$D$23))</f>
        <v/>
      </c>
      <c r="O251" s="24" t="str">
        <f t="shared" si="8"/>
        <v/>
      </c>
      <c r="P251" s="24"/>
    </row>
    <row r="252" spans="1:16" x14ac:dyDescent="0.45">
      <c r="A252" t="str">
        <f>IF(COUNTIF('使用不可　（諸油脂）'!$A:$A,$A251+1)+COUNTIF('コロナ交付金要綱　様式第３号（電力）'!$A:$A,$A251+1)=1,$A251+1,IF(MAX('使用不可　（諸油脂）'!$A:$A,'コロナ交付金要綱　様式第３号（電力）'!$A:$A)&gt;$A251,(INT(A251/100)+1)*100,""))</f>
        <v/>
      </c>
      <c r="B252" t="str">
        <f>IF($C252="","",IF(C252="諸油脂",IF(MOD($A252,100)=0,VLOOKUP($A252,'使用不可　（諸油脂）'!$A:$D,4),$B251),IF(MOD($A252,100)=0,VLOOKUP($A252,'コロナ交付金要綱　様式第３号（電力）'!$A:$D,4),$B251)))</f>
        <v/>
      </c>
      <c r="C252" t="str">
        <f>IF($A252="","",IF(COUNTIF('使用不可　（諸油脂）'!$A:$A,$A252)=1,"諸油脂",IF(COUNTIF('コロナ交付金要綱　様式第３号（電力）'!$A:$A,$A252)=1,"電力","")))</f>
        <v/>
      </c>
      <c r="D252" t="str">
        <f>IF(OR($A252="",IFERROR(MOD($A252,100),"")=0),"",IF($C252="諸油脂",VLOOKUP($A252,'使用不可　（諸油脂）'!$A:$C,3,FALSE),IF($C252="電力",VLOOKUP($A252,'コロナ交付金要綱　様式第３号（電力）'!$A:$C,3,FALSE),"")))</f>
        <v/>
      </c>
      <c r="E252" t="str">
        <f>IF(OR($C252="",IFERROR(MOD($A252,100)=0,TRUE)),"",IF($C252="諸油脂",VLOOKUP($A252,'使用不可　（諸油脂）'!$A:$F,6),VLOOKUP($A252,'コロナ交付金要綱　様式第３号（電力）'!$A:$F,6)))</f>
        <v/>
      </c>
      <c r="F252" t="str">
        <f>IF($D252="","",IF($B$7="既存",IF($C252="諸油脂",VLOOKUP(交付額!$A252,'使用不可　（諸油脂）'!$A:$B,2,FALSE),IF($C252="電力",VLOOKUP(交付額!$A252,'コロナ交付金要綱　様式第３号（電力）'!$A:$B,2,FALSE),"")),0))</f>
        <v/>
      </c>
      <c r="G252" s="59" t="str">
        <f t="shared" si="7"/>
        <v/>
      </c>
      <c r="H252" t="str">
        <f>IF($C252="","",IF(C252="諸油脂",IF(MOD($A252,100)=0,"",VLOOKUP($A252,'使用不可　（諸油脂）'!$A:$H,8)),IF(MOD($A252,100)=0,"",VLOOKUP($A252,'コロナ交付金要綱　様式第３号（電力）'!$A:$I,9))))</f>
        <v/>
      </c>
      <c r="I252" t="str" cm="1">
        <f t="array" ref="I252">IF(OR($C252&lt;&gt;"電力",IFERROR(MOD($A252,100)=0,TRUE)),"",INDEX('コロナ交付金要綱　様式第３号（電力）'!$A:$I,MATCH($A252,'コロナ交付金要綱　様式第３号（電力）'!$A:$A,0)+2,9))</f>
        <v/>
      </c>
      <c r="J252" t="str" cm="1">
        <f t="array" ref="J252">IF(OR($C252&lt;&gt;"電力",IFERROR(MOD($A252,100)=0,TRUE)),"",INDEX('コロナ交付金要綱　様式第３号（電力）'!$A:$I,MATCH($A252,'コロナ交付金要綱　様式第３号（電力）'!$A:$A,0)+3,9))</f>
        <v/>
      </c>
      <c r="K252" t="str" cm="1">
        <f t="array" ref="K252">IF(OR($C252&lt;&gt;"電力",IFERROR(MOD($A252,100)=0,TRUE)),"",INDEX('コロナ交付金要綱　様式第３号（電力）'!$A:$I,MATCH($A252,'コロナ交付金要綱　様式第３号（電力）'!$A:$A,0)+4,9))</f>
        <v/>
      </c>
      <c r="L252" t="str" cm="1">
        <f t="array" ref="L252">IF(OR($C252&lt;&gt;"電力",IFERROR(MOD($A252,100)=0,TRUE)),"",INDEX('コロナ交付金要綱　様式第３号（電力）'!$A:$I,MATCH($A252,'コロナ交付金要綱　様式第３号（電力）'!$A:$A,0)+5,9))</f>
        <v/>
      </c>
      <c r="M252" s="24" t="str" cm="1">
        <f t="array" ref="M252">IF($H252="","",IF($C252="諸油脂",$H252/INDEX(諸油脂_高騰率!$B$2:$F$12,MATCH($C$10,諸油脂_高騰率!$B$2:$B$12,0),MATCH($E252,諸油脂_高騰率!$B$3:$F$3,0)),$I252/INDEX(電力_高騰率!$B$3:$I$14,MATCH($B$10,電力_高騰率!$B$3:$B$14,0),MATCH($E252,電力_高騰率!$B$4:$F$4,0))+$J252/INDEX(電力_高騰率!$B$3:$I$14,MATCH($B$10,電力_高騰率!$B$3:$B$14,0),MATCH($E252,電力_高騰率!$B$4:$F$4,0)+3)+$K252/INDEX(電力_高騰率!$B$3:$I$14,MATCH($B$10,電力_高騰率!$B$3:$B$14,0),MATCH($E252,電力_高騰率!$B$4:$F$4,0)+3)+$L252/電力_高騰率!$D$23))</f>
        <v/>
      </c>
      <c r="N252" s="24" t="str">
        <f>IF($H252="","",IF($C252="諸油脂",0,$L252/電力_高騰率!$D$23))</f>
        <v/>
      </c>
      <c r="O252" s="24" t="str">
        <f t="shared" si="8"/>
        <v/>
      </c>
      <c r="P252" s="24"/>
    </row>
    <row r="253" spans="1:16" x14ac:dyDescent="0.45">
      <c r="A253" t="str">
        <f>IF(COUNTIF('使用不可　（諸油脂）'!$A:$A,$A252+1)+COUNTIF('コロナ交付金要綱　様式第３号（電力）'!$A:$A,$A252+1)=1,$A252+1,IF(MAX('使用不可　（諸油脂）'!$A:$A,'コロナ交付金要綱　様式第３号（電力）'!$A:$A)&gt;$A252,(INT(A252/100)+1)*100,""))</f>
        <v/>
      </c>
      <c r="B253" t="str">
        <f>IF($C253="","",IF(C253="諸油脂",IF(MOD($A253,100)=0,VLOOKUP($A253,'使用不可　（諸油脂）'!$A:$D,4),$B252),IF(MOD($A253,100)=0,VLOOKUP($A253,'コロナ交付金要綱　様式第３号（電力）'!$A:$D,4),$B252)))</f>
        <v/>
      </c>
      <c r="C253" t="str">
        <f>IF($A253="","",IF(COUNTIF('使用不可　（諸油脂）'!$A:$A,$A253)=1,"諸油脂",IF(COUNTIF('コロナ交付金要綱　様式第３号（電力）'!$A:$A,$A253)=1,"電力","")))</f>
        <v/>
      </c>
      <c r="D253" t="str">
        <f>IF(OR($A253="",IFERROR(MOD($A253,100),"")=0),"",IF($C253="諸油脂",VLOOKUP($A253,'使用不可　（諸油脂）'!$A:$C,3,FALSE),IF($C253="電力",VLOOKUP($A253,'コロナ交付金要綱　様式第３号（電力）'!$A:$C,3,FALSE),"")))</f>
        <v/>
      </c>
      <c r="E253" t="str">
        <f>IF(OR($C253="",IFERROR(MOD($A253,100)=0,TRUE)),"",IF($C253="諸油脂",VLOOKUP($A253,'使用不可　（諸油脂）'!$A:$F,6),VLOOKUP($A253,'コロナ交付金要綱　様式第３号（電力）'!$A:$F,6)))</f>
        <v/>
      </c>
      <c r="F253" t="str">
        <f>IF($D253="","",IF($B$7="既存",IF($C253="諸油脂",VLOOKUP(交付額!$A253,'使用不可　（諸油脂）'!$A:$B,2,FALSE),IF($C253="電力",VLOOKUP(交付額!$A253,'コロナ交付金要綱　様式第３号（電力）'!$A:$B,2,FALSE),"")),0))</f>
        <v/>
      </c>
      <c r="G253" s="59" t="str">
        <f t="shared" si="7"/>
        <v/>
      </c>
      <c r="H253" t="str">
        <f>IF($C253="","",IF(C253="諸油脂",IF(MOD($A253,100)=0,"",VLOOKUP($A253,'使用不可　（諸油脂）'!$A:$H,8)),IF(MOD($A253,100)=0,"",VLOOKUP($A253,'コロナ交付金要綱　様式第３号（電力）'!$A:$I,9))))</f>
        <v/>
      </c>
      <c r="I253" t="str" cm="1">
        <f t="array" ref="I253">IF(OR($C253&lt;&gt;"電力",IFERROR(MOD($A253,100)=0,TRUE)),"",INDEX('コロナ交付金要綱　様式第３号（電力）'!$A:$I,MATCH($A253,'コロナ交付金要綱　様式第３号（電力）'!$A:$A,0)+2,9))</f>
        <v/>
      </c>
      <c r="J253" t="str" cm="1">
        <f t="array" ref="J253">IF(OR($C253&lt;&gt;"電力",IFERROR(MOD($A253,100)=0,TRUE)),"",INDEX('コロナ交付金要綱　様式第３号（電力）'!$A:$I,MATCH($A253,'コロナ交付金要綱　様式第３号（電力）'!$A:$A,0)+3,9))</f>
        <v/>
      </c>
      <c r="K253" t="str" cm="1">
        <f t="array" ref="K253">IF(OR($C253&lt;&gt;"電力",IFERROR(MOD($A253,100)=0,TRUE)),"",INDEX('コロナ交付金要綱　様式第３号（電力）'!$A:$I,MATCH($A253,'コロナ交付金要綱　様式第３号（電力）'!$A:$A,0)+4,9))</f>
        <v/>
      </c>
      <c r="L253" t="str" cm="1">
        <f t="array" ref="L253">IF(OR($C253&lt;&gt;"電力",IFERROR(MOD($A253,100)=0,TRUE)),"",INDEX('コロナ交付金要綱　様式第３号（電力）'!$A:$I,MATCH($A253,'コロナ交付金要綱　様式第３号（電力）'!$A:$A,0)+5,9))</f>
        <v/>
      </c>
      <c r="M253" s="24" t="str" cm="1">
        <f t="array" ref="M253">IF($H253="","",IF($C253="諸油脂",$H253/INDEX(諸油脂_高騰率!$B$2:$F$12,MATCH($C$10,諸油脂_高騰率!$B$2:$B$12,0),MATCH($E253,諸油脂_高騰率!$B$3:$F$3,0)),$I253/INDEX(電力_高騰率!$B$3:$I$14,MATCH($B$10,電力_高騰率!$B$3:$B$14,0),MATCH($E253,電力_高騰率!$B$4:$F$4,0))+$J253/INDEX(電力_高騰率!$B$3:$I$14,MATCH($B$10,電力_高騰率!$B$3:$B$14,0),MATCH($E253,電力_高騰率!$B$4:$F$4,0)+3)+$K253/INDEX(電力_高騰率!$B$3:$I$14,MATCH($B$10,電力_高騰率!$B$3:$B$14,0),MATCH($E253,電力_高騰率!$B$4:$F$4,0)+3)+$L253/電力_高騰率!$D$23))</f>
        <v/>
      </c>
      <c r="N253" s="24" t="str">
        <f>IF($H253="","",IF($C253="諸油脂",0,$L253/電力_高騰率!$D$23))</f>
        <v/>
      </c>
      <c r="O253" s="24" t="str">
        <f t="shared" si="8"/>
        <v/>
      </c>
      <c r="P253" s="24"/>
    </row>
    <row r="254" spans="1:16" x14ac:dyDescent="0.45">
      <c r="A254" t="str">
        <f>IF(COUNTIF('使用不可　（諸油脂）'!$A:$A,$A253+1)+COUNTIF('コロナ交付金要綱　様式第３号（電力）'!$A:$A,$A253+1)=1,$A253+1,IF(MAX('使用不可　（諸油脂）'!$A:$A,'コロナ交付金要綱　様式第３号（電力）'!$A:$A)&gt;$A253,(INT(A253/100)+1)*100,""))</f>
        <v/>
      </c>
      <c r="B254" t="str">
        <f>IF($C254="","",IF(C254="諸油脂",IF(MOD($A254,100)=0,VLOOKUP($A254,'使用不可　（諸油脂）'!$A:$D,4),$B253),IF(MOD($A254,100)=0,VLOOKUP($A254,'コロナ交付金要綱　様式第３号（電力）'!$A:$D,4),$B253)))</f>
        <v/>
      </c>
      <c r="C254" t="str">
        <f>IF($A254="","",IF(COUNTIF('使用不可　（諸油脂）'!$A:$A,$A254)=1,"諸油脂",IF(COUNTIF('コロナ交付金要綱　様式第３号（電力）'!$A:$A,$A254)=1,"電力","")))</f>
        <v/>
      </c>
      <c r="D254" t="str">
        <f>IF(OR($A254="",IFERROR(MOD($A254,100),"")=0),"",IF($C254="諸油脂",VLOOKUP($A254,'使用不可　（諸油脂）'!$A:$C,3,FALSE),IF($C254="電力",VLOOKUP($A254,'コロナ交付金要綱　様式第３号（電力）'!$A:$C,3,FALSE),"")))</f>
        <v/>
      </c>
      <c r="E254" t="str">
        <f>IF(OR($C254="",IFERROR(MOD($A254,100)=0,TRUE)),"",IF($C254="諸油脂",VLOOKUP($A254,'使用不可　（諸油脂）'!$A:$F,6),VLOOKUP($A254,'コロナ交付金要綱　様式第３号（電力）'!$A:$F,6)))</f>
        <v/>
      </c>
      <c r="F254" t="str">
        <f>IF($D254="","",IF($B$7="既存",IF($C254="諸油脂",VLOOKUP(交付額!$A254,'使用不可　（諸油脂）'!$A:$B,2,FALSE),IF($C254="電力",VLOOKUP(交付額!$A254,'コロナ交付金要綱　様式第３号（電力）'!$A:$B,2,FALSE),"")),0))</f>
        <v/>
      </c>
      <c r="G254" s="59" t="str">
        <f t="shared" si="7"/>
        <v/>
      </c>
      <c r="H254" t="str">
        <f>IF($C254="","",IF(C254="諸油脂",IF(MOD($A254,100)=0,"",VLOOKUP($A254,'使用不可　（諸油脂）'!$A:$H,8)),IF(MOD($A254,100)=0,"",VLOOKUP($A254,'コロナ交付金要綱　様式第３号（電力）'!$A:$I,9))))</f>
        <v/>
      </c>
      <c r="I254" t="str" cm="1">
        <f t="array" ref="I254">IF(OR($C254&lt;&gt;"電力",IFERROR(MOD($A254,100)=0,TRUE)),"",INDEX('コロナ交付金要綱　様式第３号（電力）'!$A:$I,MATCH($A254,'コロナ交付金要綱　様式第３号（電力）'!$A:$A,0)+2,9))</f>
        <v/>
      </c>
      <c r="J254" t="str" cm="1">
        <f t="array" ref="J254">IF(OR($C254&lt;&gt;"電力",IFERROR(MOD($A254,100)=0,TRUE)),"",INDEX('コロナ交付金要綱　様式第３号（電力）'!$A:$I,MATCH($A254,'コロナ交付金要綱　様式第３号（電力）'!$A:$A,0)+3,9))</f>
        <v/>
      </c>
      <c r="K254" t="str" cm="1">
        <f t="array" ref="K254">IF(OR($C254&lt;&gt;"電力",IFERROR(MOD($A254,100)=0,TRUE)),"",INDEX('コロナ交付金要綱　様式第３号（電力）'!$A:$I,MATCH($A254,'コロナ交付金要綱　様式第３号（電力）'!$A:$A,0)+4,9))</f>
        <v/>
      </c>
      <c r="L254" t="str" cm="1">
        <f t="array" ref="L254">IF(OR($C254&lt;&gt;"電力",IFERROR(MOD($A254,100)=0,TRUE)),"",INDEX('コロナ交付金要綱　様式第３号（電力）'!$A:$I,MATCH($A254,'コロナ交付金要綱　様式第３号（電力）'!$A:$A,0)+5,9))</f>
        <v/>
      </c>
      <c r="M254" s="24" t="str" cm="1">
        <f t="array" ref="M254">IF($H254="","",IF($C254="諸油脂",$H254/INDEX(諸油脂_高騰率!$B$2:$F$12,MATCH($C$10,諸油脂_高騰率!$B$2:$B$12,0),MATCH($E254,諸油脂_高騰率!$B$3:$F$3,0)),$I254/INDEX(電力_高騰率!$B$3:$I$14,MATCH($B$10,電力_高騰率!$B$3:$B$14,0),MATCH($E254,電力_高騰率!$B$4:$F$4,0))+$J254/INDEX(電力_高騰率!$B$3:$I$14,MATCH($B$10,電力_高騰率!$B$3:$B$14,0),MATCH($E254,電力_高騰率!$B$4:$F$4,0)+3)+$K254/INDEX(電力_高騰率!$B$3:$I$14,MATCH($B$10,電力_高騰率!$B$3:$B$14,0),MATCH($E254,電力_高騰率!$B$4:$F$4,0)+3)+$L254/電力_高騰率!$D$23))</f>
        <v/>
      </c>
      <c r="N254" s="24" t="str">
        <f>IF($H254="","",IF($C254="諸油脂",0,$L254/電力_高騰率!$D$23))</f>
        <v/>
      </c>
      <c r="O254" s="24" t="str">
        <f t="shared" si="8"/>
        <v/>
      </c>
      <c r="P254" s="24"/>
    </row>
    <row r="255" spans="1:16" x14ac:dyDescent="0.45">
      <c r="A255" t="str">
        <f>IF(COUNTIF('使用不可　（諸油脂）'!$A:$A,$A254+1)+COUNTIF('コロナ交付金要綱　様式第３号（電力）'!$A:$A,$A254+1)=1,$A254+1,IF(MAX('使用不可　（諸油脂）'!$A:$A,'コロナ交付金要綱　様式第３号（電力）'!$A:$A)&gt;$A254,(INT(A254/100)+1)*100,""))</f>
        <v/>
      </c>
      <c r="B255" t="str">
        <f>IF($C255="","",IF(C255="諸油脂",IF(MOD($A255,100)=0,VLOOKUP($A255,'使用不可　（諸油脂）'!$A:$D,4),$B254),IF(MOD($A255,100)=0,VLOOKUP($A255,'コロナ交付金要綱　様式第３号（電力）'!$A:$D,4),$B254)))</f>
        <v/>
      </c>
      <c r="C255" t="str">
        <f>IF($A255="","",IF(COUNTIF('使用不可　（諸油脂）'!$A:$A,$A255)=1,"諸油脂",IF(COUNTIF('コロナ交付金要綱　様式第３号（電力）'!$A:$A,$A255)=1,"電力","")))</f>
        <v/>
      </c>
      <c r="D255" t="str">
        <f>IF(OR($A255="",IFERROR(MOD($A255,100),"")=0),"",IF($C255="諸油脂",VLOOKUP($A255,'使用不可　（諸油脂）'!$A:$C,3,FALSE),IF($C255="電力",VLOOKUP($A255,'コロナ交付金要綱　様式第３号（電力）'!$A:$C,3,FALSE),"")))</f>
        <v/>
      </c>
      <c r="E255" t="str">
        <f>IF(OR($C255="",IFERROR(MOD($A255,100)=0,TRUE)),"",IF($C255="諸油脂",VLOOKUP($A255,'使用不可　（諸油脂）'!$A:$F,6),VLOOKUP($A255,'コロナ交付金要綱　様式第３号（電力）'!$A:$F,6)))</f>
        <v/>
      </c>
      <c r="F255" t="str">
        <f>IF($D255="","",IF($B$7="既存",IF($C255="諸油脂",VLOOKUP(交付額!$A255,'使用不可　（諸油脂）'!$A:$B,2,FALSE),IF($C255="電力",VLOOKUP(交付額!$A255,'コロナ交付金要綱　様式第３号（電力）'!$A:$B,2,FALSE),"")),0))</f>
        <v/>
      </c>
      <c r="G255" s="59" t="str">
        <f t="shared" si="7"/>
        <v/>
      </c>
      <c r="H255" t="str">
        <f>IF($C255="","",IF(C255="諸油脂",IF(MOD($A255,100)=0,"",VLOOKUP($A255,'使用不可　（諸油脂）'!$A:$H,8)),IF(MOD($A255,100)=0,"",VLOOKUP($A255,'コロナ交付金要綱　様式第３号（電力）'!$A:$I,9))))</f>
        <v/>
      </c>
      <c r="I255" t="str" cm="1">
        <f t="array" ref="I255">IF(OR($C255&lt;&gt;"電力",IFERROR(MOD($A255,100)=0,TRUE)),"",INDEX('コロナ交付金要綱　様式第３号（電力）'!$A:$I,MATCH($A255,'コロナ交付金要綱　様式第３号（電力）'!$A:$A,0)+2,9))</f>
        <v/>
      </c>
      <c r="J255" t="str" cm="1">
        <f t="array" ref="J255">IF(OR($C255&lt;&gt;"電力",IFERROR(MOD($A255,100)=0,TRUE)),"",INDEX('コロナ交付金要綱　様式第３号（電力）'!$A:$I,MATCH($A255,'コロナ交付金要綱　様式第３号（電力）'!$A:$A,0)+3,9))</f>
        <v/>
      </c>
      <c r="K255" t="str" cm="1">
        <f t="array" ref="K255">IF(OR($C255&lt;&gt;"電力",IFERROR(MOD($A255,100)=0,TRUE)),"",INDEX('コロナ交付金要綱　様式第３号（電力）'!$A:$I,MATCH($A255,'コロナ交付金要綱　様式第３号（電力）'!$A:$A,0)+4,9))</f>
        <v/>
      </c>
      <c r="L255" t="str" cm="1">
        <f t="array" ref="L255">IF(OR($C255&lt;&gt;"電力",IFERROR(MOD($A255,100)=0,TRUE)),"",INDEX('コロナ交付金要綱　様式第３号（電力）'!$A:$I,MATCH($A255,'コロナ交付金要綱　様式第３号（電力）'!$A:$A,0)+5,9))</f>
        <v/>
      </c>
      <c r="M255" s="24" t="str" cm="1">
        <f t="array" ref="M255">IF($H255="","",IF($C255="諸油脂",$H255/INDEX(諸油脂_高騰率!$B$2:$F$12,MATCH($C$10,諸油脂_高騰率!$B$2:$B$12,0),MATCH($E255,諸油脂_高騰率!$B$3:$F$3,0)),$I255/INDEX(電力_高騰率!$B$3:$I$14,MATCH($B$10,電力_高騰率!$B$3:$B$14,0),MATCH($E255,電力_高騰率!$B$4:$F$4,0))+$J255/INDEX(電力_高騰率!$B$3:$I$14,MATCH($B$10,電力_高騰率!$B$3:$B$14,0),MATCH($E255,電力_高騰率!$B$4:$F$4,0)+3)+$K255/INDEX(電力_高騰率!$B$3:$I$14,MATCH($B$10,電力_高騰率!$B$3:$B$14,0),MATCH($E255,電力_高騰率!$B$4:$F$4,0)+3)+$L255/電力_高騰率!$D$23))</f>
        <v/>
      </c>
      <c r="N255" s="24" t="str">
        <f>IF($H255="","",IF($C255="諸油脂",0,$L255/電力_高騰率!$D$23))</f>
        <v/>
      </c>
      <c r="O255" s="24" t="str">
        <f t="shared" si="8"/>
        <v/>
      </c>
      <c r="P255" s="24"/>
    </row>
    <row r="256" spans="1:16" x14ac:dyDescent="0.45">
      <c r="A256" t="str">
        <f>IF(COUNTIF('使用不可　（諸油脂）'!$A:$A,$A255+1)+COUNTIF('コロナ交付金要綱　様式第３号（電力）'!$A:$A,$A255+1)=1,$A255+1,IF(MAX('使用不可　（諸油脂）'!$A:$A,'コロナ交付金要綱　様式第３号（電力）'!$A:$A)&gt;$A255,(INT(A255/100)+1)*100,""))</f>
        <v/>
      </c>
      <c r="B256" t="str">
        <f>IF($C256="","",IF(C256="諸油脂",IF(MOD($A256,100)=0,VLOOKUP($A256,'使用不可　（諸油脂）'!$A:$D,4),$B255),IF(MOD($A256,100)=0,VLOOKUP($A256,'コロナ交付金要綱　様式第３号（電力）'!$A:$D,4),$B255)))</f>
        <v/>
      </c>
      <c r="C256" t="str">
        <f>IF($A256="","",IF(COUNTIF('使用不可　（諸油脂）'!$A:$A,$A256)=1,"諸油脂",IF(COUNTIF('コロナ交付金要綱　様式第３号（電力）'!$A:$A,$A256)=1,"電力","")))</f>
        <v/>
      </c>
      <c r="D256" t="str">
        <f>IF(OR($A256="",IFERROR(MOD($A256,100),"")=0),"",IF($C256="諸油脂",VLOOKUP($A256,'使用不可　（諸油脂）'!$A:$C,3,FALSE),IF($C256="電力",VLOOKUP($A256,'コロナ交付金要綱　様式第３号（電力）'!$A:$C,3,FALSE),"")))</f>
        <v/>
      </c>
      <c r="E256" t="str">
        <f>IF(OR($C256="",IFERROR(MOD($A256,100)=0,TRUE)),"",IF($C256="諸油脂",VLOOKUP($A256,'使用不可　（諸油脂）'!$A:$F,6),VLOOKUP($A256,'コロナ交付金要綱　様式第３号（電力）'!$A:$F,6)))</f>
        <v/>
      </c>
      <c r="F256" t="str">
        <f>IF($D256="","",IF($B$7="既存",IF($C256="諸油脂",VLOOKUP(交付額!$A256,'使用不可　（諸油脂）'!$A:$B,2,FALSE),IF($C256="電力",VLOOKUP(交付額!$A256,'コロナ交付金要綱　様式第３号（電力）'!$A:$B,2,FALSE),"")),0))</f>
        <v/>
      </c>
      <c r="G256" s="59" t="str">
        <f t="shared" si="7"/>
        <v/>
      </c>
      <c r="H256" t="str">
        <f>IF($C256="","",IF(C256="諸油脂",IF(MOD($A256,100)=0,"",VLOOKUP($A256,'使用不可　（諸油脂）'!$A:$H,8)),IF(MOD($A256,100)=0,"",VLOOKUP($A256,'コロナ交付金要綱　様式第３号（電力）'!$A:$I,9))))</f>
        <v/>
      </c>
      <c r="I256" t="str" cm="1">
        <f t="array" ref="I256">IF(OR($C256&lt;&gt;"電力",IFERROR(MOD($A256,100)=0,TRUE)),"",INDEX('コロナ交付金要綱　様式第３号（電力）'!$A:$I,MATCH($A256,'コロナ交付金要綱　様式第３号（電力）'!$A:$A,0)+2,9))</f>
        <v/>
      </c>
      <c r="J256" t="str" cm="1">
        <f t="array" ref="J256">IF(OR($C256&lt;&gt;"電力",IFERROR(MOD($A256,100)=0,TRUE)),"",INDEX('コロナ交付金要綱　様式第３号（電力）'!$A:$I,MATCH($A256,'コロナ交付金要綱　様式第３号（電力）'!$A:$A,0)+3,9))</f>
        <v/>
      </c>
      <c r="K256" t="str" cm="1">
        <f t="array" ref="K256">IF(OR($C256&lt;&gt;"電力",IFERROR(MOD($A256,100)=0,TRUE)),"",INDEX('コロナ交付金要綱　様式第３号（電力）'!$A:$I,MATCH($A256,'コロナ交付金要綱　様式第３号（電力）'!$A:$A,0)+4,9))</f>
        <v/>
      </c>
      <c r="L256" t="str" cm="1">
        <f t="array" ref="L256">IF(OR($C256&lt;&gt;"電力",IFERROR(MOD($A256,100)=0,TRUE)),"",INDEX('コロナ交付金要綱　様式第３号（電力）'!$A:$I,MATCH($A256,'コロナ交付金要綱　様式第３号（電力）'!$A:$A,0)+5,9))</f>
        <v/>
      </c>
      <c r="M256" s="24" t="str" cm="1">
        <f t="array" ref="M256">IF($H256="","",IF($C256="諸油脂",$H256/INDEX(諸油脂_高騰率!$B$2:$F$12,MATCH($C$10,諸油脂_高騰率!$B$2:$B$12,0),MATCH($E256,諸油脂_高騰率!$B$3:$F$3,0)),$I256/INDEX(電力_高騰率!$B$3:$I$14,MATCH($B$10,電力_高騰率!$B$3:$B$14,0),MATCH($E256,電力_高騰率!$B$4:$F$4,0))+$J256/INDEX(電力_高騰率!$B$3:$I$14,MATCH($B$10,電力_高騰率!$B$3:$B$14,0),MATCH($E256,電力_高騰率!$B$4:$F$4,0)+3)+$K256/INDEX(電力_高騰率!$B$3:$I$14,MATCH($B$10,電力_高騰率!$B$3:$B$14,0),MATCH($E256,電力_高騰率!$B$4:$F$4,0)+3)+$L256/電力_高騰率!$D$23))</f>
        <v/>
      </c>
      <c r="N256" s="24" t="str">
        <f>IF($H256="","",IF($C256="諸油脂",0,$L256/電力_高騰率!$D$23))</f>
        <v/>
      </c>
      <c r="O256" s="24" t="str">
        <f t="shared" si="8"/>
        <v/>
      </c>
      <c r="P256" s="24"/>
    </row>
    <row r="257" spans="1:16" x14ac:dyDescent="0.45">
      <c r="A257" t="str">
        <f>IF(COUNTIF('使用不可　（諸油脂）'!$A:$A,$A256+1)+COUNTIF('コロナ交付金要綱　様式第３号（電力）'!$A:$A,$A256+1)=1,$A256+1,IF(MAX('使用不可　（諸油脂）'!$A:$A,'コロナ交付金要綱　様式第３号（電力）'!$A:$A)&gt;$A256,(INT(A256/100)+1)*100,""))</f>
        <v/>
      </c>
      <c r="B257" t="str">
        <f>IF($C257="","",IF(C257="諸油脂",IF(MOD($A257,100)=0,VLOOKUP($A257,'使用不可　（諸油脂）'!$A:$D,4),$B256),IF(MOD($A257,100)=0,VLOOKUP($A257,'コロナ交付金要綱　様式第３号（電力）'!$A:$D,4),$B256)))</f>
        <v/>
      </c>
      <c r="C257" t="str">
        <f>IF($A257="","",IF(COUNTIF('使用不可　（諸油脂）'!$A:$A,$A257)=1,"諸油脂",IF(COUNTIF('コロナ交付金要綱　様式第３号（電力）'!$A:$A,$A257)=1,"電力","")))</f>
        <v/>
      </c>
      <c r="D257" t="str">
        <f>IF(OR($A257="",IFERROR(MOD($A257,100),"")=0),"",IF($C257="諸油脂",VLOOKUP($A257,'使用不可　（諸油脂）'!$A:$C,3,FALSE),IF($C257="電力",VLOOKUP($A257,'コロナ交付金要綱　様式第３号（電力）'!$A:$C,3,FALSE),"")))</f>
        <v/>
      </c>
      <c r="E257" t="str">
        <f>IF(OR($C257="",IFERROR(MOD($A257,100)=0,TRUE)),"",IF($C257="諸油脂",VLOOKUP($A257,'使用不可　（諸油脂）'!$A:$F,6),VLOOKUP($A257,'コロナ交付金要綱　様式第３号（電力）'!$A:$F,6)))</f>
        <v/>
      </c>
      <c r="F257" t="str">
        <f>IF($D257="","",IF($B$7="既存",IF($C257="諸油脂",VLOOKUP(交付額!$A257,'使用不可　（諸油脂）'!$A:$B,2,FALSE),IF($C257="電力",VLOOKUP(交付額!$A257,'コロナ交付金要綱　様式第３号（電力）'!$A:$B,2,FALSE),"")),0))</f>
        <v/>
      </c>
      <c r="G257" s="59" t="str">
        <f t="shared" si="7"/>
        <v/>
      </c>
      <c r="H257" t="str">
        <f>IF($C257="","",IF(C257="諸油脂",IF(MOD($A257,100)=0,"",VLOOKUP($A257,'使用不可　（諸油脂）'!$A:$H,8)),IF(MOD($A257,100)=0,"",VLOOKUP($A257,'コロナ交付金要綱　様式第３号（電力）'!$A:$I,9))))</f>
        <v/>
      </c>
      <c r="I257" t="str" cm="1">
        <f t="array" ref="I257">IF(OR($C257&lt;&gt;"電力",IFERROR(MOD($A257,100)=0,TRUE)),"",INDEX('コロナ交付金要綱　様式第３号（電力）'!$A:$I,MATCH($A257,'コロナ交付金要綱　様式第３号（電力）'!$A:$A,0)+2,9))</f>
        <v/>
      </c>
      <c r="J257" t="str" cm="1">
        <f t="array" ref="J257">IF(OR($C257&lt;&gt;"電力",IFERROR(MOD($A257,100)=0,TRUE)),"",INDEX('コロナ交付金要綱　様式第３号（電力）'!$A:$I,MATCH($A257,'コロナ交付金要綱　様式第３号（電力）'!$A:$A,0)+3,9))</f>
        <v/>
      </c>
      <c r="K257" t="str" cm="1">
        <f t="array" ref="K257">IF(OR($C257&lt;&gt;"電力",IFERROR(MOD($A257,100)=0,TRUE)),"",INDEX('コロナ交付金要綱　様式第３号（電力）'!$A:$I,MATCH($A257,'コロナ交付金要綱　様式第３号（電力）'!$A:$A,0)+4,9))</f>
        <v/>
      </c>
      <c r="L257" t="str" cm="1">
        <f t="array" ref="L257">IF(OR($C257&lt;&gt;"電力",IFERROR(MOD($A257,100)=0,TRUE)),"",INDEX('コロナ交付金要綱　様式第３号（電力）'!$A:$I,MATCH($A257,'コロナ交付金要綱　様式第３号（電力）'!$A:$A,0)+5,9))</f>
        <v/>
      </c>
      <c r="M257" s="24" t="str" cm="1">
        <f t="array" ref="M257">IF($H257="","",IF($C257="諸油脂",$H257/INDEX(諸油脂_高騰率!$B$2:$F$12,MATCH($C$10,諸油脂_高騰率!$B$2:$B$12,0),MATCH($E257,諸油脂_高騰率!$B$3:$F$3,0)),$I257/INDEX(電力_高騰率!$B$3:$I$14,MATCH($B$10,電力_高騰率!$B$3:$B$14,0),MATCH($E257,電力_高騰率!$B$4:$F$4,0))+$J257/INDEX(電力_高騰率!$B$3:$I$14,MATCH($B$10,電力_高騰率!$B$3:$B$14,0),MATCH($E257,電力_高騰率!$B$4:$F$4,0)+3)+$K257/INDEX(電力_高騰率!$B$3:$I$14,MATCH($B$10,電力_高騰率!$B$3:$B$14,0),MATCH($E257,電力_高騰率!$B$4:$F$4,0)+3)+$L257/電力_高騰率!$D$23))</f>
        <v/>
      </c>
      <c r="N257" s="24" t="str">
        <f>IF($H257="","",IF($C257="諸油脂",0,$L257/電力_高騰率!$D$23))</f>
        <v/>
      </c>
      <c r="O257" s="24" t="str">
        <f t="shared" si="8"/>
        <v/>
      </c>
      <c r="P257" s="24"/>
    </row>
    <row r="258" spans="1:16" x14ac:dyDescent="0.45">
      <c r="A258" t="str">
        <f>IF(COUNTIF('使用不可　（諸油脂）'!$A:$A,$A257+1)+COUNTIF('コロナ交付金要綱　様式第３号（電力）'!$A:$A,$A257+1)=1,$A257+1,IF(MAX('使用不可　（諸油脂）'!$A:$A,'コロナ交付金要綱　様式第３号（電力）'!$A:$A)&gt;$A257,(INT(A257/100)+1)*100,""))</f>
        <v/>
      </c>
      <c r="B258" t="str">
        <f>IF($C258="","",IF(C258="諸油脂",IF(MOD($A258,100)=0,VLOOKUP($A258,'使用不可　（諸油脂）'!$A:$D,4),$B257),IF(MOD($A258,100)=0,VLOOKUP($A258,'コロナ交付金要綱　様式第３号（電力）'!$A:$D,4),$B257)))</f>
        <v/>
      </c>
      <c r="C258" t="str">
        <f>IF($A258="","",IF(COUNTIF('使用不可　（諸油脂）'!$A:$A,$A258)=1,"諸油脂",IF(COUNTIF('コロナ交付金要綱　様式第３号（電力）'!$A:$A,$A258)=1,"電力","")))</f>
        <v/>
      </c>
      <c r="D258" t="str">
        <f>IF(OR($A258="",IFERROR(MOD($A258,100),"")=0),"",IF($C258="諸油脂",VLOOKUP($A258,'使用不可　（諸油脂）'!$A:$C,3,FALSE),IF($C258="電力",VLOOKUP($A258,'コロナ交付金要綱　様式第３号（電力）'!$A:$C,3,FALSE),"")))</f>
        <v/>
      </c>
      <c r="E258" t="str">
        <f>IF(OR($C258="",IFERROR(MOD($A258,100)=0,TRUE)),"",IF($C258="諸油脂",VLOOKUP($A258,'使用不可　（諸油脂）'!$A:$F,6),VLOOKUP($A258,'コロナ交付金要綱　様式第３号（電力）'!$A:$F,6)))</f>
        <v/>
      </c>
      <c r="F258" t="str">
        <f>IF($D258="","",IF($B$7="既存",IF($C258="諸油脂",VLOOKUP(交付額!$A258,'使用不可　（諸油脂）'!$A:$B,2,FALSE),IF($C258="電力",VLOOKUP(交付額!$A258,'コロナ交付金要綱　様式第３号（電力）'!$A:$B,2,FALSE),"")),0))</f>
        <v/>
      </c>
      <c r="G258" s="59" t="str">
        <f t="shared" si="7"/>
        <v/>
      </c>
      <c r="H258" t="str">
        <f>IF($C258="","",IF(C258="諸油脂",IF(MOD($A258,100)=0,"",VLOOKUP($A258,'使用不可　（諸油脂）'!$A:$H,8)),IF(MOD($A258,100)=0,"",VLOOKUP($A258,'コロナ交付金要綱　様式第３号（電力）'!$A:$I,9))))</f>
        <v/>
      </c>
      <c r="I258" t="str" cm="1">
        <f t="array" ref="I258">IF(OR($C258&lt;&gt;"電力",IFERROR(MOD($A258,100)=0,TRUE)),"",INDEX('コロナ交付金要綱　様式第３号（電力）'!$A:$I,MATCH($A258,'コロナ交付金要綱　様式第３号（電力）'!$A:$A,0)+2,9))</f>
        <v/>
      </c>
      <c r="J258" t="str" cm="1">
        <f t="array" ref="J258">IF(OR($C258&lt;&gt;"電力",IFERROR(MOD($A258,100)=0,TRUE)),"",INDEX('コロナ交付金要綱　様式第３号（電力）'!$A:$I,MATCH($A258,'コロナ交付金要綱　様式第３号（電力）'!$A:$A,0)+3,9))</f>
        <v/>
      </c>
      <c r="K258" t="str" cm="1">
        <f t="array" ref="K258">IF(OR($C258&lt;&gt;"電力",IFERROR(MOD($A258,100)=0,TRUE)),"",INDEX('コロナ交付金要綱　様式第３号（電力）'!$A:$I,MATCH($A258,'コロナ交付金要綱　様式第３号（電力）'!$A:$A,0)+4,9))</f>
        <v/>
      </c>
      <c r="L258" t="str" cm="1">
        <f t="array" ref="L258">IF(OR($C258&lt;&gt;"電力",IFERROR(MOD($A258,100)=0,TRUE)),"",INDEX('コロナ交付金要綱　様式第３号（電力）'!$A:$I,MATCH($A258,'コロナ交付金要綱　様式第３号（電力）'!$A:$A,0)+5,9))</f>
        <v/>
      </c>
      <c r="M258" s="24" t="str" cm="1">
        <f t="array" ref="M258">IF($H258="","",IF($C258="諸油脂",$H258/INDEX(諸油脂_高騰率!$B$2:$F$12,MATCH($C$10,諸油脂_高騰率!$B$2:$B$12,0),MATCH($E258,諸油脂_高騰率!$B$3:$F$3,0)),$I258/INDEX(電力_高騰率!$B$3:$I$14,MATCH($B$10,電力_高騰率!$B$3:$B$14,0),MATCH($E258,電力_高騰率!$B$4:$F$4,0))+$J258/INDEX(電力_高騰率!$B$3:$I$14,MATCH($B$10,電力_高騰率!$B$3:$B$14,0),MATCH($E258,電力_高騰率!$B$4:$F$4,0)+3)+$K258/INDEX(電力_高騰率!$B$3:$I$14,MATCH($B$10,電力_高騰率!$B$3:$B$14,0),MATCH($E258,電力_高騰率!$B$4:$F$4,0)+3)+$L258/電力_高騰率!$D$23))</f>
        <v/>
      </c>
      <c r="N258" s="24" t="str">
        <f>IF($H258="","",IF($C258="諸油脂",0,$L258/電力_高騰率!$D$23))</f>
        <v/>
      </c>
      <c r="O258" s="24" t="str">
        <f t="shared" si="8"/>
        <v/>
      </c>
      <c r="P258" s="24"/>
    </row>
    <row r="259" spans="1:16" x14ac:dyDescent="0.45">
      <c r="A259" t="str">
        <f>IF(COUNTIF('使用不可　（諸油脂）'!$A:$A,$A258+1)+COUNTIF('コロナ交付金要綱　様式第３号（電力）'!$A:$A,$A258+1)=1,$A258+1,IF(MAX('使用不可　（諸油脂）'!$A:$A,'コロナ交付金要綱　様式第３号（電力）'!$A:$A)&gt;$A258,(INT(A258/100)+1)*100,""))</f>
        <v/>
      </c>
      <c r="B259" t="str">
        <f>IF($C259="","",IF(C259="諸油脂",IF(MOD($A259,100)=0,VLOOKUP($A259,'使用不可　（諸油脂）'!$A:$D,4),$B258),IF(MOD($A259,100)=0,VLOOKUP($A259,'コロナ交付金要綱　様式第３号（電力）'!$A:$D,4),$B258)))</f>
        <v/>
      </c>
      <c r="C259" t="str">
        <f>IF($A259="","",IF(COUNTIF('使用不可　（諸油脂）'!$A:$A,$A259)=1,"諸油脂",IF(COUNTIF('コロナ交付金要綱　様式第３号（電力）'!$A:$A,$A259)=1,"電力","")))</f>
        <v/>
      </c>
      <c r="D259" t="str">
        <f>IF(OR($A259="",IFERROR(MOD($A259,100),"")=0),"",IF($C259="諸油脂",VLOOKUP($A259,'使用不可　（諸油脂）'!$A:$C,3,FALSE),IF($C259="電力",VLOOKUP($A259,'コロナ交付金要綱　様式第３号（電力）'!$A:$C,3,FALSE),"")))</f>
        <v/>
      </c>
      <c r="E259" t="str">
        <f>IF(OR($C259="",IFERROR(MOD($A259,100)=0,TRUE)),"",IF($C259="諸油脂",VLOOKUP($A259,'使用不可　（諸油脂）'!$A:$F,6),VLOOKUP($A259,'コロナ交付金要綱　様式第３号（電力）'!$A:$F,6)))</f>
        <v/>
      </c>
      <c r="F259" t="str">
        <f>IF($D259="","",IF($B$7="既存",IF($C259="諸油脂",VLOOKUP(交付額!$A259,'使用不可　（諸油脂）'!$A:$B,2,FALSE),IF($C259="電力",VLOOKUP(交付額!$A259,'コロナ交付金要綱　様式第３号（電力）'!$A:$B,2,FALSE),"")),0))</f>
        <v/>
      </c>
      <c r="G259" s="59" t="str">
        <f t="shared" si="7"/>
        <v/>
      </c>
      <c r="H259" t="str">
        <f>IF($C259="","",IF(C259="諸油脂",IF(MOD($A259,100)=0,"",VLOOKUP($A259,'使用不可　（諸油脂）'!$A:$H,8)),IF(MOD($A259,100)=0,"",VLOOKUP($A259,'コロナ交付金要綱　様式第３号（電力）'!$A:$I,9))))</f>
        <v/>
      </c>
      <c r="I259" t="str" cm="1">
        <f t="array" ref="I259">IF(OR($C259&lt;&gt;"電力",IFERROR(MOD($A259,100)=0,TRUE)),"",INDEX('コロナ交付金要綱　様式第３号（電力）'!$A:$I,MATCH($A259,'コロナ交付金要綱　様式第３号（電力）'!$A:$A,0)+2,9))</f>
        <v/>
      </c>
      <c r="J259" t="str" cm="1">
        <f t="array" ref="J259">IF(OR($C259&lt;&gt;"電力",IFERROR(MOD($A259,100)=0,TRUE)),"",INDEX('コロナ交付金要綱　様式第３号（電力）'!$A:$I,MATCH($A259,'コロナ交付金要綱　様式第３号（電力）'!$A:$A,0)+3,9))</f>
        <v/>
      </c>
      <c r="K259" t="str" cm="1">
        <f t="array" ref="K259">IF(OR($C259&lt;&gt;"電力",IFERROR(MOD($A259,100)=0,TRUE)),"",INDEX('コロナ交付金要綱　様式第３号（電力）'!$A:$I,MATCH($A259,'コロナ交付金要綱　様式第３号（電力）'!$A:$A,0)+4,9))</f>
        <v/>
      </c>
      <c r="L259" t="str" cm="1">
        <f t="array" ref="L259">IF(OR($C259&lt;&gt;"電力",IFERROR(MOD($A259,100)=0,TRUE)),"",INDEX('コロナ交付金要綱　様式第３号（電力）'!$A:$I,MATCH($A259,'コロナ交付金要綱　様式第３号（電力）'!$A:$A,0)+5,9))</f>
        <v/>
      </c>
      <c r="M259" s="24" t="str" cm="1">
        <f t="array" ref="M259">IF($H259="","",IF($C259="諸油脂",$H259/INDEX(諸油脂_高騰率!$B$2:$F$12,MATCH($C$10,諸油脂_高騰率!$B$2:$B$12,0),MATCH($E259,諸油脂_高騰率!$B$3:$F$3,0)),$I259/INDEX(電力_高騰率!$B$3:$I$14,MATCH($B$10,電力_高騰率!$B$3:$B$14,0),MATCH($E259,電力_高騰率!$B$4:$F$4,0))+$J259/INDEX(電力_高騰率!$B$3:$I$14,MATCH($B$10,電力_高騰率!$B$3:$B$14,0),MATCH($E259,電力_高騰率!$B$4:$F$4,0)+3)+$K259/INDEX(電力_高騰率!$B$3:$I$14,MATCH($B$10,電力_高騰率!$B$3:$B$14,0),MATCH($E259,電力_高騰率!$B$4:$F$4,0)+3)+$L259/電力_高騰率!$D$23))</f>
        <v/>
      </c>
      <c r="N259" s="24" t="str">
        <f>IF($H259="","",IF($C259="諸油脂",0,$L259/電力_高騰率!$D$23))</f>
        <v/>
      </c>
      <c r="O259" s="24" t="str">
        <f t="shared" si="8"/>
        <v/>
      </c>
      <c r="P259" s="24"/>
    </row>
    <row r="260" spans="1:16" x14ac:dyDescent="0.45">
      <c r="A260" t="str">
        <f>IF(COUNTIF('使用不可　（諸油脂）'!$A:$A,$A259+1)+COUNTIF('コロナ交付金要綱　様式第３号（電力）'!$A:$A,$A259+1)=1,$A259+1,IF(MAX('使用不可　（諸油脂）'!$A:$A,'コロナ交付金要綱　様式第３号（電力）'!$A:$A)&gt;$A259,(INT(A259/100)+1)*100,""))</f>
        <v/>
      </c>
      <c r="B260" t="str">
        <f>IF($C260="","",IF(C260="諸油脂",IF(MOD($A260,100)=0,VLOOKUP($A260,'使用不可　（諸油脂）'!$A:$D,4),$B259),IF(MOD($A260,100)=0,VLOOKUP($A260,'コロナ交付金要綱　様式第３号（電力）'!$A:$D,4),$B259)))</f>
        <v/>
      </c>
      <c r="C260" t="str">
        <f>IF($A260="","",IF(COUNTIF('使用不可　（諸油脂）'!$A:$A,$A260)=1,"諸油脂",IF(COUNTIF('コロナ交付金要綱　様式第３号（電力）'!$A:$A,$A260)=1,"電力","")))</f>
        <v/>
      </c>
      <c r="D260" t="str">
        <f>IF(OR($A260="",IFERROR(MOD($A260,100),"")=0),"",IF($C260="諸油脂",VLOOKUP($A260,'使用不可　（諸油脂）'!$A:$C,3,FALSE),IF($C260="電力",VLOOKUP($A260,'コロナ交付金要綱　様式第３号（電力）'!$A:$C,3,FALSE),"")))</f>
        <v/>
      </c>
      <c r="E260" t="str">
        <f>IF(OR($C260="",IFERROR(MOD($A260,100)=0,TRUE)),"",IF($C260="諸油脂",VLOOKUP($A260,'使用不可　（諸油脂）'!$A:$F,6),VLOOKUP($A260,'コロナ交付金要綱　様式第３号（電力）'!$A:$F,6)))</f>
        <v/>
      </c>
      <c r="F260" t="str">
        <f>IF($D260="","",IF($B$7="既存",IF($C260="諸油脂",VLOOKUP(交付額!$A260,'使用不可　（諸油脂）'!$A:$B,2,FALSE),IF($C260="電力",VLOOKUP(交付額!$A260,'コロナ交付金要綱　様式第３号（電力）'!$A:$B,2,FALSE),"")),0))</f>
        <v/>
      </c>
      <c r="G260" s="59" t="str">
        <f t="shared" si="7"/>
        <v/>
      </c>
      <c r="H260" t="str">
        <f>IF($C260="","",IF(C260="諸油脂",IF(MOD($A260,100)=0,"",VLOOKUP($A260,'使用不可　（諸油脂）'!$A:$H,8)),IF(MOD($A260,100)=0,"",VLOOKUP($A260,'コロナ交付金要綱　様式第３号（電力）'!$A:$I,9))))</f>
        <v/>
      </c>
      <c r="I260" t="str" cm="1">
        <f t="array" ref="I260">IF(OR($C260&lt;&gt;"電力",IFERROR(MOD($A260,100)=0,TRUE)),"",INDEX('コロナ交付金要綱　様式第３号（電力）'!$A:$I,MATCH($A260,'コロナ交付金要綱　様式第３号（電力）'!$A:$A,0)+2,9))</f>
        <v/>
      </c>
      <c r="J260" t="str" cm="1">
        <f t="array" ref="J260">IF(OR($C260&lt;&gt;"電力",IFERROR(MOD($A260,100)=0,TRUE)),"",INDEX('コロナ交付金要綱　様式第３号（電力）'!$A:$I,MATCH($A260,'コロナ交付金要綱　様式第３号（電力）'!$A:$A,0)+3,9))</f>
        <v/>
      </c>
      <c r="K260" t="str" cm="1">
        <f t="array" ref="K260">IF(OR($C260&lt;&gt;"電力",IFERROR(MOD($A260,100)=0,TRUE)),"",INDEX('コロナ交付金要綱　様式第３号（電力）'!$A:$I,MATCH($A260,'コロナ交付金要綱　様式第３号（電力）'!$A:$A,0)+4,9))</f>
        <v/>
      </c>
      <c r="L260" t="str" cm="1">
        <f t="array" ref="L260">IF(OR($C260&lt;&gt;"電力",IFERROR(MOD($A260,100)=0,TRUE)),"",INDEX('コロナ交付金要綱　様式第３号（電力）'!$A:$I,MATCH($A260,'コロナ交付金要綱　様式第３号（電力）'!$A:$A,0)+5,9))</f>
        <v/>
      </c>
      <c r="M260" s="24" t="str" cm="1">
        <f t="array" ref="M260">IF($H260="","",IF($C260="諸油脂",$H260/INDEX(諸油脂_高騰率!$B$2:$F$12,MATCH($C$10,諸油脂_高騰率!$B$2:$B$12,0),MATCH($E260,諸油脂_高騰率!$B$3:$F$3,0)),$I260/INDEX(電力_高騰率!$B$3:$I$14,MATCH($B$10,電力_高騰率!$B$3:$B$14,0),MATCH($E260,電力_高騰率!$B$4:$F$4,0))+$J260/INDEX(電力_高騰率!$B$3:$I$14,MATCH($B$10,電力_高騰率!$B$3:$B$14,0),MATCH($E260,電力_高騰率!$B$4:$F$4,0)+3)+$K260/INDEX(電力_高騰率!$B$3:$I$14,MATCH($B$10,電力_高騰率!$B$3:$B$14,0),MATCH($E260,電力_高騰率!$B$4:$F$4,0)+3)+$L260/電力_高騰率!$D$23))</f>
        <v/>
      </c>
      <c r="N260" s="24" t="str">
        <f>IF($H260="","",IF($C260="諸油脂",0,$L260/電力_高騰率!$D$23))</f>
        <v/>
      </c>
      <c r="O260" s="24" t="str">
        <f t="shared" si="8"/>
        <v/>
      </c>
      <c r="P260" s="24"/>
    </row>
    <row r="261" spans="1:16" x14ac:dyDescent="0.45">
      <c r="A261" t="str">
        <f>IF(COUNTIF('使用不可　（諸油脂）'!$A:$A,$A260+1)+COUNTIF('コロナ交付金要綱　様式第３号（電力）'!$A:$A,$A260+1)=1,$A260+1,IF(MAX('使用不可　（諸油脂）'!$A:$A,'コロナ交付金要綱　様式第３号（電力）'!$A:$A)&gt;$A260,(INT(A260/100)+1)*100,""))</f>
        <v/>
      </c>
      <c r="B261" t="str">
        <f>IF($C261="","",IF(C261="諸油脂",IF(MOD($A261,100)=0,VLOOKUP($A261,'使用不可　（諸油脂）'!$A:$D,4),$B260),IF(MOD($A261,100)=0,VLOOKUP($A261,'コロナ交付金要綱　様式第３号（電力）'!$A:$D,4),$B260)))</f>
        <v/>
      </c>
      <c r="C261" t="str">
        <f>IF($A261="","",IF(COUNTIF('使用不可　（諸油脂）'!$A:$A,$A261)=1,"諸油脂",IF(COUNTIF('コロナ交付金要綱　様式第３号（電力）'!$A:$A,$A261)=1,"電力","")))</f>
        <v/>
      </c>
      <c r="D261" t="str">
        <f>IF(OR($A261="",IFERROR(MOD($A261,100),"")=0),"",IF($C261="諸油脂",VLOOKUP($A261,'使用不可　（諸油脂）'!$A:$C,3,FALSE),IF($C261="電力",VLOOKUP($A261,'コロナ交付金要綱　様式第３号（電力）'!$A:$C,3,FALSE),"")))</f>
        <v/>
      </c>
      <c r="E261" t="str">
        <f>IF(OR($C261="",IFERROR(MOD($A261,100)=0,TRUE)),"",IF($C261="諸油脂",VLOOKUP($A261,'使用不可　（諸油脂）'!$A:$F,6),VLOOKUP($A261,'コロナ交付金要綱　様式第３号（電力）'!$A:$F,6)))</f>
        <v/>
      </c>
      <c r="F261" t="str">
        <f>IF($D261="","",IF($B$7="既存",IF($C261="諸油脂",VLOOKUP(交付額!$A261,'使用不可　（諸油脂）'!$A:$B,2,FALSE),IF($C261="電力",VLOOKUP(交付額!$A261,'コロナ交付金要綱　様式第３号（電力）'!$A:$B,2,FALSE),"")),0))</f>
        <v/>
      </c>
      <c r="G261" s="59" t="str">
        <f t="shared" si="7"/>
        <v/>
      </c>
      <c r="H261" t="str">
        <f>IF($C261="","",IF(C261="諸油脂",IF(MOD($A261,100)=0,"",VLOOKUP($A261,'使用不可　（諸油脂）'!$A:$H,8)),IF(MOD($A261,100)=0,"",VLOOKUP($A261,'コロナ交付金要綱　様式第３号（電力）'!$A:$I,9))))</f>
        <v/>
      </c>
      <c r="I261" t="str" cm="1">
        <f t="array" ref="I261">IF(OR($C261&lt;&gt;"電力",IFERROR(MOD($A261,100)=0,TRUE)),"",INDEX('コロナ交付金要綱　様式第３号（電力）'!$A:$I,MATCH($A261,'コロナ交付金要綱　様式第３号（電力）'!$A:$A,0)+2,9))</f>
        <v/>
      </c>
      <c r="J261" t="str" cm="1">
        <f t="array" ref="J261">IF(OR($C261&lt;&gt;"電力",IFERROR(MOD($A261,100)=0,TRUE)),"",INDEX('コロナ交付金要綱　様式第３号（電力）'!$A:$I,MATCH($A261,'コロナ交付金要綱　様式第３号（電力）'!$A:$A,0)+3,9))</f>
        <v/>
      </c>
      <c r="K261" t="str" cm="1">
        <f t="array" ref="K261">IF(OR($C261&lt;&gt;"電力",IFERROR(MOD($A261,100)=0,TRUE)),"",INDEX('コロナ交付金要綱　様式第３号（電力）'!$A:$I,MATCH($A261,'コロナ交付金要綱　様式第３号（電力）'!$A:$A,0)+4,9))</f>
        <v/>
      </c>
      <c r="L261" t="str" cm="1">
        <f t="array" ref="L261">IF(OR($C261&lt;&gt;"電力",IFERROR(MOD($A261,100)=0,TRUE)),"",INDEX('コロナ交付金要綱　様式第３号（電力）'!$A:$I,MATCH($A261,'コロナ交付金要綱　様式第３号（電力）'!$A:$A,0)+5,9))</f>
        <v/>
      </c>
      <c r="M261" s="24" t="str" cm="1">
        <f t="array" ref="M261">IF($H261="","",IF($C261="諸油脂",$H261/INDEX(諸油脂_高騰率!$B$2:$F$12,MATCH($C$10,諸油脂_高騰率!$B$2:$B$12,0),MATCH($E261,諸油脂_高騰率!$B$3:$F$3,0)),$I261/INDEX(電力_高騰率!$B$3:$I$14,MATCH($B$10,電力_高騰率!$B$3:$B$14,0),MATCH($E261,電力_高騰率!$B$4:$F$4,0))+$J261/INDEX(電力_高騰率!$B$3:$I$14,MATCH($B$10,電力_高騰率!$B$3:$B$14,0),MATCH($E261,電力_高騰率!$B$4:$F$4,0)+3)+$K261/INDEX(電力_高騰率!$B$3:$I$14,MATCH($B$10,電力_高騰率!$B$3:$B$14,0),MATCH($E261,電力_高騰率!$B$4:$F$4,0)+3)+$L261/電力_高騰率!$D$23))</f>
        <v/>
      </c>
      <c r="N261" s="24" t="str">
        <f>IF($H261="","",IF($C261="諸油脂",0,$L261/電力_高騰率!$D$23))</f>
        <v/>
      </c>
      <c r="O261" s="24" t="str">
        <f t="shared" si="8"/>
        <v/>
      </c>
      <c r="P261" s="24"/>
    </row>
    <row r="262" spans="1:16" x14ac:dyDescent="0.45">
      <c r="A262" t="str">
        <f>IF(COUNTIF('使用不可　（諸油脂）'!$A:$A,$A261+1)+COUNTIF('コロナ交付金要綱　様式第３号（電力）'!$A:$A,$A261+1)=1,$A261+1,IF(MAX('使用不可　（諸油脂）'!$A:$A,'コロナ交付金要綱　様式第３号（電力）'!$A:$A)&gt;$A261,(INT(A261/100)+1)*100,""))</f>
        <v/>
      </c>
      <c r="B262" t="str">
        <f>IF($C262="","",IF(C262="諸油脂",IF(MOD($A262,100)=0,VLOOKUP($A262,'使用不可　（諸油脂）'!$A:$D,4),$B261),IF(MOD($A262,100)=0,VLOOKUP($A262,'コロナ交付金要綱　様式第３号（電力）'!$A:$D,4),$B261)))</f>
        <v/>
      </c>
      <c r="C262" t="str">
        <f>IF($A262="","",IF(COUNTIF('使用不可　（諸油脂）'!$A:$A,$A262)=1,"諸油脂",IF(COUNTIF('コロナ交付金要綱　様式第３号（電力）'!$A:$A,$A262)=1,"電力","")))</f>
        <v/>
      </c>
      <c r="D262" t="str">
        <f>IF(OR($A262="",IFERROR(MOD($A262,100),"")=0),"",IF($C262="諸油脂",VLOOKUP($A262,'使用不可　（諸油脂）'!$A:$C,3,FALSE),IF($C262="電力",VLOOKUP($A262,'コロナ交付金要綱　様式第３号（電力）'!$A:$C,3,FALSE),"")))</f>
        <v/>
      </c>
      <c r="E262" t="str">
        <f>IF(OR($C262="",IFERROR(MOD($A262,100)=0,TRUE)),"",IF($C262="諸油脂",VLOOKUP($A262,'使用不可　（諸油脂）'!$A:$F,6),VLOOKUP($A262,'コロナ交付金要綱　様式第３号（電力）'!$A:$F,6)))</f>
        <v/>
      </c>
      <c r="F262" t="str">
        <f>IF($D262="","",IF($B$7="既存",IF($C262="諸油脂",VLOOKUP(交付額!$A262,'使用不可　（諸油脂）'!$A:$B,2,FALSE),IF($C262="電力",VLOOKUP(交付額!$A262,'コロナ交付金要綱　様式第３号（電力）'!$A:$B,2,FALSE),"")),0))</f>
        <v/>
      </c>
      <c r="G262" s="59" t="str">
        <f t="shared" si="7"/>
        <v/>
      </c>
      <c r="H262" t="str">
        <f>IF($C262="","",IF(C262="諸油脂",IF(MOD($A262,100)=0,"",VLOOKUP($A262,'使用不可　（諸油脂）'!$A:$H,8)),IF(MOD($A262,100)=0,"",VLOOKUP($A262,'コロナ交付金要綱　様式第３号（電力）'!$A:$I,9))))</f>
        <v/>
      </c>
      <c r="I262" t="str" cm="1">
        <f t="array" ref="I262">IF(OR($C262&lt;&gt;"電力",IFERROR(MOD($A262,100)=0,TRUE)),"",INDEX('コロナ交付金要綱　様式第３号（電力）'!$A:$I,MATCH($A262,'コロナ交付金要綱　様式第３号（電力）'!$A:$A,0)+2,9))</f>
        <v/>
      </c>
      <c r="J262" t="str" cm="1">
        <f t="array" ref="J262">IF(OR($C262&lt;&gt;"電力",IFERROR(MOD($A262,100)=0,TRUE)),"",INDEX('コロナ交付金要綱　様式第３号（電力）'!$A:$I,MATCH($A262,'コロナ交付金要綱　様式第３号（電力）'!$A:$A,0)+3,9))</f>
        <v/>
      </c>
      <c r="K262" t="str" cm="1">
        <f t="array" ref="K262">IF(OR($C262&lt;&gt;"電力",IFERROR(MOD($A262,100)=0,TRUE)),"",INDEX('コロナ交付金要綱　様式第３号（電力）'!$A:$I,MATCH($A262,'コロナ交付金要綱　様式第３号（電力）'!$A:$A,0)+4,9))</f>
        <v/>
      </c>
      <c r="L262" t="str" cm="1">
        <f t="array" ref="L262">IF(OR($C262&lt;&gt;"電力",IFERROR(MOD($A262,100)=0,TRUE)),"",INDEX('コロナ交付金要綱　様式第３号（電力）'!$A:$I,MATCH($A262,'コロナ交付金要綱　様式第３号（電力）'!$A:$A,0)+5,9))</f>
        <v/>
      </c>
      <c r="M262" s="24" t="str" cm="1">
        <f t="array" ref="M262">IF($H262="","",IF($C262="諸油脂",$H262/INDEX(諸油脂_高騰率!$B$2:$F$12,MATCH($C$10,諸油脂_高騰率!$B$2:$B$12,0),MATCH($E262,諸油脂_高騰率!$B$3:$F$3,0)),$I262/INDEX(電力_高騰率!$B$3:$I$14,MATCH($B$10,電力_高騰率!$B$3:$B$14,0),MATCH($E262,電力_高騰率!$B$4:$F$4,0))+$J262/INDEX(電力_高騰率!$B$3:$I$14,MATCH($B$10,電力_高騰率!$B$3:$B$14,0),MATCH($E262,電力_高騰率!$B$4:$F$4,0)+3)+$K262/INDEX(電力_高騰率!$B$3:$I$14,MATCH($B$10,電力_高騰率!$B$3:$B$14,0),MATCH($E262,電力_高騰率!$B$4:$F$4,0)+3)+$L262/電力_高騰率!$D$23))</f>
        <v/>
      </c>
      <c r="N262" s="24" t="str">
        <f>IF($H262="","",IF($C262="諸油脂",0,$L262/電力_高騰率!$D$23))</f>
        <v/>
      </c>
      <c r="O262" s="24" t="str">
        <f t="shared" si="8"/>
        <v/>
      </c>
      <c r="P262" s="24"/>
    </row>
    <row r="263" spans="1:16" x14ac:dyDescent="0.45">
      <c r="A263" t="str">
        <f>IF(COUNTIF('使用不可　（諸油脂）'!$A:$A,$A262+1)+COUNTIF('コロナ交付金要綱　様式第３号（電力）'!$A:$A,$A262+1)=1,$A262+1,IF(MAX('使用不可　（諸油脂）'!$A:$A,'コロナ交付金要綱　様式第３号（電力）'!$A:$A)&gt;$A262,(INT(A262/100)+1)*100,""))</f>
        <v/>
      </c>
      <c r="B263" t="str">
        <f>IF($C263="","",IF(C263="諸油脂",IF(MOD($A263,100)=0,VLOOKUP($A263,'使用不可　（諸油脂）'!$A:$D,4),$B262),IF(MOD($A263,100)=0,VLOOKUP($A263,'コロナ交付金要綱　様式第３号（電力）'!$A:$D,4),$B262)))</f>
        <v/>
      </c>
      <c r="C263" t="str">
        <f>IF($A263="","",IF(COUNTIF('使用不可　（諸油脂）'!$A:$A,$A263)=1,"諸油脂",IF(COUNTIF('コロナ交付金要綱　様式第３号（電力）'!$A:$A,$A263)=1,"電力","")))</f>
        <v/>
      </c>
      <c r="D263" t="str">
        <f>IF(OR($A263="",IFERROR(MOD($A263,100),"")=0),"",IF($C263="諸油脂",VLOOKUP($A263,'使用不可　（諸油脂）'!$A:$C,3,FALSE),IF($C263="電力",VLOOKUP($A263,'コロナ交付金要綱　様式第３号（電力）'!$A:$C,3,FALSE),"")))</f>
        <v/>
      </c>
      <c r="E263" t="str">
        <f>IF(OR($C263="",IFERROR(MOD($A263,100)=0,TRUE)),"",IF($C263="諸油脂",VLOOKUP($A263,'使用不可　（諸油脂）'!$A:$F,6),VLOOKUP($A263,'コロナ交付金要綱　様式第３号（電力）'!$A:$F,6)))</f>
        <v/>
      </c>
      <c r="F263" t="str">
        <f>IF($D263="","",IF($B$7="既存",IF($C263="諸油脂",VLOOKUP(交付額!$A263,'使用不可　（諸油脂）'!$A:$B,2,FALSE),IF($C263="電力",VLOOKUP(交付額!$A263,'コロナ交付金要綱　様式第３号（電力）'!$A:$B,2,FALSE),"")),0))</f>
        <v/>
      </c>
      <c r="G263" s="59" t="str">
        <f t="shared" si="7"/>
        <v/>
      </c>
      <c r="H263" t="str">
        <f>IF($C263="","",IF(C263="諸油脂",IF(MOD($A263,100)=0,"",VLOOKUP($A263,'使用不可　（諸油脂）'!$A:$H,8)),IF(MOD($A263,100)=0,"",VLOOKUP($A263,'コロナ交付金要綱　様式第３号（電力）'!$A:$I,9))))</f>
        <v/>
      </c>
      <c r="I263" t="str" cm="1">
        <f t="array" ref="I263">IF(OR($C263&lt;&gt;"電力",IFERROR(MOD($A263,100)=0,TRUE)),"",INDEX('コロナ交付金要綱　様式第３号（電力）'!$A:$I,MATCH($A263,'コロナ交付金要綱　様式第３号（電力）'!$A:$A,0)+2,9))</f>
        <v/>
      </c>
      <c r="J263" t="str" cm="1">
        <f t="array" ref="J263">IF(OR($C263&lt;&gt;"電力",IFERROR(MOD($A263,100)=0,TRUE)),"",INDEX('コロナ交付金要綱　様式第３号（電力）'!$A:$I,MATCH($A263,'コロナ交付金要綱　様式第３号（電力）'!$A:$A,0)+3,9))</f>
        <v/>
      </c>
      <c r="K263" t="str" cm="1">
        <f t="array" ref="K263">IF(OR($C263&lt;&gt;"電力",IFERROR(MOD($A263,100)=0,TRUE)),"",INDEX('コロナ交付金要綱　様式第３号（電力）'!$A:$I,MATCH($A263,'コロナ交付金要綱　様式第３号（電力）'!$A:$A,0)+4,9))</f>
        <v/>
      </c>
      <c r="L263" t="str" cm="1">
        <f t="array" ref="L263">IF(OR($C263&lt;&gt;"電力",IFERROR(MOD($A263,100)=0,TRUE)),"",INDEX('コロナ交付金要綱　様式第３号（電力）'!$A:$I,MATCH($A263,'コロナ交付金要綱　様式第３号（電力）'!$A:$A,0)+5,9))</f>
        <v/>
      </c>
      <c r="M263" s="24" t="str" cm="1">
        <f t="array" ref="M263">IF($H263="","",IF($C263="諸油脂",$H263/INDEX(諸油脂_高騰率!$B$2:$F$12,MATCH($C$10,諸油脂_高騰率!$B$2:$B$12,0),MATCH($E263,諸油脂_高騰率!$B$3:$F$3,0)),$I263/INDEX(電力_高騰率!$B$3:$I$14,MATCH($B$10,電力_高騰率!$B$3:$B$14,0),MATCH($E263,電力_高騰率!$B$4:$F$4,0))+$J263/INDEX(電力_高騰率!$B$3:$I$14,MATCH($B$10,電力_高騰率!$B$3:$B$14,0),MATCH($E263,電力_高騰率!$B$4:$F$4,0)+3)+$K263/INDEX(電力_高騰率!$B$3:$I$14,MATCH($B$10,電力_高騰率!$B$3:$B$14,0),MATCH($E263,電力_高騰率!$B$4:$F$4,0)+3)+$L263/電力_高騰率!$D$23))</f>
        <v/>
      </c>
      <c r="N263" s="24" t="str">
        <f>IF($H263="","",IF($C263="諸油脂",0,$L263/電力_高騰率!$D$23))</f>
        <v/>
      </c>
      <c r="O263" s="24" t="str">
        <f t="shared" si="8"/>
        <v/>
      </c>
      <c r="P263" s="24"/>
    </row>
    <row r="264" spans="1:16" x14ac:dyDescent="0.45">
      <c r="A264" t="str">
        <f>IF(COUNTIF('使用不可　（諸油脂）'!$A:$A,$A263+1)+COUNTIF('コロナ交付金要綱　様式第３号（電力）'!$A:$A,$A263+1)=1,$A263+1,IF(MAX('使用不可　（諸油脂）'!$A:$A,'コロナ交付金要綱　様式第３号（電力）'!$A:$A)&gt;$A263,(INT(A263/100)+1)*100,""))</f>
        <v/>
      </c>
      <c r="B264" t="str">
        <f>IF($C264="","",IF(C264="諸油脂",IF(MOD($A264,100)=0,VLOOKUP($A264,'使用不可　（諸油脂）'!$A:$D,4),$B263),IF(MOD($A264,100)=0,VLOOKUP($A264,'コロナ交付金要綱　様式第３号（電力）'!$A:$D,4),$B263)))</f>
        <v/>
      </c>
      <c r="C264" t="str">
        <f>IF($A264="","",IF(COUNTIF('使用不可　（諸油脂）'!$A:$A,$A264)=1,"諸油脂",IF(COUNTIF('コロナ交付金要綱　様式第３号（電力）'!$A:$A,$A264)=1,"電力","")))</f>
        <v/>
      </c>
      <c r="D264" t="str">
        <f>IF(OR($A264="",IFERROR(MOD($A264,100),"")=0),"",IF($C264="諸油脂",VLOOKUP($A264,'使用不可　（諸油脂）'!$A:$C,3,FALSE),IF($C264="電力",VLOOKUP($A264,'コロナ交付金要綱　様式第３号（電力）'!$A:$C,3,FALSE),"")))</f>
        <v/>
      </c>
      <c r="E264" t="str">
        <f>IF(OR($C264="",IFERROR(MOD($A264,100)=0,TRUE)),"",IF($C264="諸油脂",VLOOKUP($A264,'使用不可　（諸油脂）'!$A:$F,6),VLOOKUP($A264,'コロナ交付金要綱　様式第３号（電力）'!$A:$F,6)))</f>
        <v/>
      </c>
      <c r="F264" t="str">
        <f>IF($D264="","",IF($B$7="既存",IF($C264="諸油脂",VLOOKUP(交付額!$A264,'使用不可　（諸油脂）'!$A:$B,2,FALSE),IF($C264="電力",VLOOKUP(交付額!$A264,'コロナ交付金要綱　様式第３号（電力）'!$A:$B,2,FALSE),"")),0))</f>
        <v/>
      </c>
      <c r="G264" s="59" t="str">
        <f t="shared" si="7"/>
        <v/>
      </c>
      <c r="H264" t="str">
        <f>IF($C264="","",IF(C264="諸油脂",IF(MOD($A264,100)=0,"",VLOOKUP($A264,'使用不可　（諸油脂）'!$A:$H,8)),IF(MOD($A264,100)=0,"",VLOOKUP($A264,'コロナ交付金要綱　様式第３号（電力）'!$A:$I,9))))</f>
        <v/>
      </c>
      <c r="I264" t="str" cm="1">
        <f t="array" ref="I264">IF(OR($C264&lt;&gt;"電力",IFERROR(MOD($A264,100)=0,TRUE)),"",INDEX('コロナ交付金要綱　様式第３号（電力）'!$A:$I,MATCH($A264,'コロナ交付金要綱　様式第３号（電力）'!$A:$A,0)+2,9))</f>
        <v/>
      </c>
      <c r="J264" t="str" cm="1">
        <f t="array" ref="J264">IF(OR($C264&lt;&gt;"電力",IFERROR(MOD($A264,100)=0,TRUE)),"",INDEX('コロナ交付金要綱　様式第３号（電力）'!$A:$I,MATCH($A264,'コロナ交付金要綱　様式第３号（電力）'!$A:$A,0)+3,9))</f>
        <v/>
      </c>
      <c r="K264" t="str" cm="1">
        <f t="array" ref="K264">IF(OR($C264&lt;&gt;"電力",IFERROR(MOD($A264,100)=0,TRUE)),"",INDEX('コロナ交付金要綱　様式第３号（電力）'!$A:$I,MATCH($A264,'コロナ交付金要綱　様式第３号（電力）'!$A:$A,0)+4,9))</f>
        <v/>
      </c>
      <c r="L264" t="str" cm="1">
        <f t="array" ref="L264">IF(OR($C264&lt;&gt;"電力",IFERROR(MOD($A264,100)=0,TRUE)),"",INDEX('コロナ交付金要綱　様式第３号（電力）'!$A:$I,MATCH($A264,'コロナ交付金要綱　様式第３号（電力）'!$A:$A,0)+5,9))</f>
        <v/>
      </c>
      <c r="M264" s="24" t="str" cm="1">
        <f t="array" ref="M264">IF($H264="","",IF($C264="諸油脂",$H264/INDEX(諸油脂_高騰率!$B$2:$F$12,MATCH($C$10,諸油脂_高騰率!$B$2:$B$12,0),MATCH($E264,諸油脂_高騰率!$B$3:$F$3,0)),$I264/INDEX(電力_高騰率!$B$3:$I$14,MATCH($B$10,電力_高騰率!$B$3:$B$14,0),MATCH($E264,電力_高騰率!$B$4:$F$4,0))+$J264/INDEX(電力_高騰率!$B$3:$I$14,MATCH($B$10,電力_高騰率!$B$3:$B$14,0),MATCH($E264,電力_高騰率!$B$4:$F$4,0)+3)+$K264/INDEX(電力_高騰率!$B$3:$I$14,MATCH($B$10,電力_高騰率!$B$3:$B$14,0),MATCH($E264,電力_高騰率!$B$4:$F$4,0)+3)+$L264/電力_高騰率!$D$23))</f>
        <v/>
      </c>
      <c r="N264" s="24" t="str">
        <f>IF($H264="","",IF($C264="諸油脂",0,$L264/電力_高騰率!$D$23))</f>
        <v/>
      </c>
      <c r="O264" s="24" t="str">
        <f t="shared" si="8"/>
        <v/>
      </c>
      <c r="P264" s="24"/>
    </row>
    <row r="265" spans="1:16" x14ac:dyDescent="0.45">
      <c r="A265" t="str">
        <f>IF(COUNTIF('使用不可　（諸油脂）'!$A:$A,$A264+1)+COUNTIF('コロナ交付金要綱　様式第３号（電力）'!$A:$A,$A264+1)=1,$A264+1,IF(MAX('使用不可　（諸油脂）'!$A:$A,'コロナ交付金要綱　様式第３号（電力）'!$A:$A)&gt;$A264,(INT(A264/100)+1)*100,""))</f>
        <v/>
      </c>
      <c r="B265" t="str">
        <f>IF($C265="","",IF(C265="諸油脂",IF(MOD($A265,100)=0,VLOOKUP($A265,'使用不可　（諸油脂）'!$A:$D,4),$B264),IF(MOD($A265,100)=0,VLOOKUP($A265,'コロナ交付金要綱　様式第３号（電力）'!$A:$D,4),$B264)))</f>
        <v/>
      </c>
      <c r="C265" t="str">
        <f>IF($A265="","",IF(COUNTIF('使用不可　（諸油脂）'!$A:$A,$A265)=1,"諸油脂",IF(COUNTIF('コロナ交付金要綱　様式第３号（電力）'!$A:$A,$A265)=1,"電力","")))</f>
        <v/>
      </c>
      <c r="D265" t="str">
        <f>IF(OR($A265="",IFERROR(MOD($A265,100),"")=0),"",IF($C265="諸油脂",VLOOKUP($A265,'使用不可　（諸油脂）'!$A:$C,3,FALSE),IF($C265="電力",VLOOKUP($A265,'コロナ交付金要綱　様式第３号（電力）'!$A:$C,3,FALSE),"")))</f>
        <v/>
      </c>
      <c r="E265" t="str">
        <f>IF(OR($C265="",IFERROR(MOD($A265,100)=0,TRUE)),"",IF($C265="諸油脂",VLOOKUP($A265,'使用不可　（諸油脂）'!$A:$F,6),VLOOKUP($A265,'コロナ交付金要綱　様式第３号（電力）'!$A:$F,6)))</f>
        <v/>
      </c>
      <c r="F265" t="str">
        <f>IF($D265="","",IF($B$7="既存",IF($C265="諸油脂",VLOOKUP(交付額!$A265,'使用不可　（諸油脂）'!$A:$B,2,FALSE),IF($C265="電力",VLOOKUP(交付額!$A265,'コロナ交付金要綱　様式第３号（電力）'!$A:$B,2,FALSE),"")),0))</f>
        <v/>
      </c>
      <c r="G265" s="59" t="str">
        <f t="shared" si="7"/>
        <v/>
      </c>
      <c r="H265" t="str">
        <f>IF($C265="","",IF(C265="諸油脂",IF(MOD($A265,100)=0,"",VLOOKUP($A265,'使用不可　（諸油脂）'!$A:$H,8)),IF(MOD($A265,100)=0,"",VLOOKUP($A265,'コロナ交付金要綱　様式第３号（電力）'!$A:$I,9))))</f>
        <v/>
      </c>
      <c r="I265" t="str" cm="1">
        <f t="array" ref="I265">IF(OR($C265&lt;&gt;"電力",IFERROR(MOD($A265,100)=0,TRUE)),"",INDEX('コロナ交付金要綱　様式第３号（電力）'!$A:$I,MATCH($A265,'コロナ交付金要綱　様式第３号（電力）'!$A:$A,0)+2,9))</f>
        <v/>
      </c>
      <c r="J265" t="str" cm="1">
        <f t="array" ref="J265">IF(OR($C265&lt;&gt;"電力",IFERROR(MOD($A265,100)=0,TRUE)),"",INDEX('コロナ交付金要綱　様式第３号（電力）'!$A:$I,MATCH($A265,'コロナ交付金要綱　様式第３号（電力）'!$A:$A,0)+3,9))</f>
        <v/>
      </c>
      <c r="K265" t="str" cm="1">
        <f t="array" ref="K265">IF(OR($C265&lt;&gt;"電力",IFERROR(MOD($A265,100)=0,TRUE)),"",INDEX('コロナ交付金要綱　様式第３号（電力）'!$A:$I,MATCH($A265,'コロナ交付金要綱　様式第３号（電力）'!$A:$A,0)+4,9))</f>
        <v/>
      </c>
      <c r="L265" t="str" cm="1">
        <f t="array" ref="L265">IF(OR($C265&lt;&gt;"電力",IFERROR(MOD($A265,100)=0,TRUE)),"",INDEX('コロナ交付金要綱　様式第３号（電力）'!$A:$I,MATCH($A265,'コロナ交付金要綱　様式第３号（電力）'!$A:$A,0)+5,9))</f>
        <v/>
      </c>
      <c r="M265" s="24" t="str" cm="1">
        <f t="array" ref="M265">IF($H265="","",IF($C265="諸油脂",$H265/INDEX(諸油脂_高騰率!$B$2:$F$12,MATCH($C$10,諸油脂_高騰率!$B$2:$B$12,0),MATCH($E265,諸油脂_高騰率!$B$3:$F$3,0)),$I265/INDEX(電力_高騰率!$B$3:$I$14,MATCH($B$10,電力_高騰率!$B$3:$B$14,0),MATCH($E265,電力_高騰率!$B$4:$F$4,0))+$J265/INDEX(電力_高騰率!$B$3:$I$14,MATCH($B$10,電力_高騰率!$B$3:$B$14,0),MATCH($E265,電力_高騰率!$B$4:$F$4,0)+3)+$K265/INDEX(電力_高騰率!$B$3:$I$14,MATCH($B$10,電力_高騰率!$B$3:$B$14,0),MATCH($E265,電力_高騰率!$B$4:$F$4,0)+3)+$L265/電力_高騰率!$D$23))</f>
        <v/>
      </c>
      <c r="N265" s="24" t="str">
        <f>IF($H265="","",IF($C265="諸油脂",0,$L265/電力_高騰率!$D$23))</f>
        <v/>
      </c>
      <c r="O265" s="24" t="str">
        <f t="shared" si="8"/>
        <v/>
      </c>
      <c r="P265" s="24"/>
    </row>
    <row r="266" spans="1:16" x14ac:dyDescent="0.45">
      <c r="A266" t="str">
        <f>IF(COUNTIF('使用不可　（諸油脂）'!$A:$A,$A265+1)+COUNTIF('コロナ交付金要綱　様式第３号（電力）'!$A:$A,$A265+1)=1,$A265+1,IF(MAX('使用不可　（諸油脂）'!$A:$A,'コロナ交付金要綱　様式第３号（電力）'!$A:$A)&gt;$A265,(INT(A265/100)+1)*100,""))</f>
        <v/>
      </c>
      <c r="B266" t="str">
        <f>IF($C266="","",IF(C266="諸油脂",IF(MOD($A266,100)=0,VLOOKUP($A266,'使用不可　（諸油脂）'!$A:$D,4),$B265),IF(MOD($A266,100)=0,VLOOKUP($A266,'コロナ交付金要綱　様式第３号（電力）'!$A:$D,4),$B265)))</f>
        <v/>
      </c>
      <c r="C266" t="str">
        <f>IF($A266="","",IF(COUNTIF('使用不可　（諸油脂）'!$A:$A,$A266)=1,"諸油脂",IF(COUNTIF('コロナ交付金要綱　様式第３号（電力）'!$A:$A,$A266)=1,"電力","")))</f>
        <v/>
      </c>
      <c r="D266" t="str">
        <f>IF(OR($A266="",IFERROR(MOD($A266,100),"")=0),"",IF($C266="諸油脂",VLOOKUP($A266,'使用不可　（諸油脂）'!$A:$C,3,FALSE),IF($C266="電力",VLOOKUP($A266,'コロナ交付金要綱　様式第３号（電力）'!$A:$C,3,FALSE),"")))</f>
        <v/>
      </c>
      <c r="E266" t="str">
        <f>IF(OR($C266="",IFERROR(MOD($A266,100)=0,TRUE)),"",IF($C266="諸油脂",VLOOKUP($A266,'使用不可　（諸油脂）'!$A:$F,6),VLOOKUP($A266,'コロナ交付金要綱　様式第３号（電力）'!$A:$F,6)))</f>
        <v/>
      </c>
      <c r="F266" t="str">
        <f>IF($D266="","",IF($B$7="既存",IF($C266="諸油脂",VLOOKUP(交付額!$A266,'使用不可　（諸油脂）'!$A:$B,2,FALSE),IF($C266="電力",VLOOKUP(交付額!$A266,'コロナ交付金要綱　様式第３号（電力）'!$A:$B,2,FALSE),"")),0))</f>
        <v/>
      </c>
      <c r="G266" s="59" t="str">
        <f t="shared" si="7"/>
        <v/>
      </c>
      <c r="H266" t="str">
        <f>IF($C266="","",IF(C266="諸油脂",IF(MOD($A266,100)=0,"",VLOOKUP($A266,'使用不可　（諸油脂）'!$A:$H,8)),IF(MOD($A266,100)=0,"",VLOOKUP($A266,'コロナ交付金要綱　様式第３号（電力）'!$A:$I,9))))</f>
        <v/>
      </c>
      <c r="I266" t="str" cm="1">
        <f t="array" ref="I266">IF(OR($C266&lt;&gt;"電力",IFERROR(MOD($A266,100)=0,TRUE)),"",INDEX('コロナ交付金要綱　様式第３号（電力）'!$A:$I,MATCH($A266,'コロナ交付金要綱　様式第３号（電力）'!$A:$A,0)+2,9))</f>
        <v/>
      </c>
      <c r="J266" t="str" cm="1">
        <f t="array" ref="J266">IF(OR($C266&lt;&gt;"電力",IFERROR(MOD($A266,100)=0,TRUE)),"",INDEX('コロナ交付金要綱　様式第３号（電力）'!$A:$I,MATCH($A266,'コロナ交付金要綱　様式第３号（電力）'!$A:$A,0)+3,9))</f>
        <v/>
      </c>
      <c r="K266" t="str" cm="1">
        <f t="array" ref="K266">IF(OR($C266&lt;&gt;"電力",IFERROR(MOD($A266,100)=0,TRUE)),"",INDEX('コロナ交付金要綱　様式第３号（電力）'!$A:$I,MATCH($A266,'コロナ交付金要綱　様式第３号（電力）'!$A:$A,0)+4,9))</f>
        <v/>
      </c>
      <c r="L266" t="str" cm="1">
        <f t="array" ref="L266">IF(OR($C266&lt;&gt;"電力",IFERROR(MOD($A266,100)=0,TRUE)),"",INDEX('コロナ交付金要綱　様式第３号（電力）'!$A:$I,MATCH($A266,'コロナ交付金要綱　様式第３号（電力）'!$A:$A,0)+5,9))</f>
        <v/>
      </c>
      <c r="M266" s="24" t="str" cm="1">
        <f t="array" ref="M266">IF($H266="","",IF($C266="諸油脂",$H266/INDEX(諸油脂_高騰率!$B$2:$F$12,MATCH($C$10,諸油脂_高騰率!$B$2:$B$12,0),MATCH($E266,諸油脂_高騰率!$B$3:$F$3,0)),$I266/INDEX(電力_高騰率!$B$3:$I$14,MATCH($B$10,電力_高騰率!$B$3:$B$14,0),MATCH($E266,電力_高騰率!$B$4:$F$4,0))+$J266/INDEX(電力_高騰率!$B$3:$I$14,MATCH($B$10,電力_高騰率!$B$3:$B$14,0),MATCH($E266,電力_高騰率!$B$4:$F$4,0)+3)+$K266/INDEX(電力_高騰率!$B$3:$I$14,MATCH($B$10,電力_高騰率!$B$3:$B$14,0),MATCH($E266,電力_高騰率!$B$4:$F$4,0)+3)+$L266/電力_高騰率!$D$23))</f>
        <v/>
      </c>
      <c r="N266" s="24" t="str">
        <f>IF($H266="","",IF($C266="諸油脂",0,$L266/電力_高騰率!$D$23))</f>
        <v/>
      </c>
      <c r="O266" s="24" t="str">
        <f t="shared" si="8"/>
        <v/>
      </c>
      <c r="P266" s="24"/>
    </row>
    <row r="267" spans="1:16" x14ac:dyDescent="0.45">
      <c r="A267" t="str">
        <f>IF(COUNTIF('使用不可　（諸油脂）'!$A:$A,$A266+1)+COUNTIF('コロナ交付金要綱　様式第３号（電力）'!$A:$A,$A266+1)=1,$A266+1,IF(MAX('使用不可　（諸油脂）'!$A:$A,'コロナ交付金要綱　様式第３号（電力）'!$A:$A)&gt;$A266,(INT(A266/100)+1)*100,""))</f>
        <v/>
      </c>
      <c r="B267" t="str">
        <f>IF($C267="","",IF(C267="諸油脂",IF(MOD($A267,100)=0,VLOOKUP($A267,'使用不可　（諸油脂）'!$A:$D,4),$B266),IF(MOD($A267,100)=0,VLOOKUP($A267,'コロナ交付金要綱　様式第３号（電力）'!$A:$D,4),$B266)))</f>
        <v/>
      </c>
      <c r="C267" t="str">
        <f>IF($A267="","",IF(COUNTIF('使用不可　（諸油脂）'!$A:$A,$A267)=1,"諸油脂",IF(COUNTIF('コロナ交付金要綱　様式第３号（電力）'!$A:$A,$A267)=1,"電力","")))</f>
        <v/>
      </c>
      <c r="D267" t="str">
        <f>IF(OR($A267="",IFERROR(MOD($A267,100),"")=0),"",IF($C267="諸油脂",VLOOKUP($A267,'使用不可　（諸油脂）'!$A:$C,3,FALSE),IF($C267="電力",VLOOKUP($A267,'コロナ交付金要綱　様式第３号（電力）'!$A:$C,3,FALSE),"")))</f>
        <v/>
      </c>
      <c r="E267" t="str">
        <f>IF(OR($C267="",IFERROR(MOD($A267,100)=0,TRUE)),"",IF($C267="諸油脂",VLOOKUP($A267,'使用不可　（諸油脂）'!$A:$F,6),VLOOKUP($A267,'コロナ交付金要綱　様式第３号（電力）'!$A:$F,6)))</f>
        <v/>
      </c>
      <c r="F267" t="str">
        <f>IF($D267="","",IF($B$7="既存",IF($C267="諸油脂",VLOOKUP(交付額!$A267,'使用不可　（諸油脂）'!$A:$B,2,FALSE),IF($C267="電力",VLOOKUP(交付額!$A267,'コロナ交付金要綱　様式第３号（電力）'!$A:$B,2,FALSE),"")),0))</f>
        <v/>
      </c>
      <c r="G267" s="59" t="str">
        <f t="shared" si="7"/>
        <v/>
      </c>
      <c r="H267" t="str">
        <f>IF($C267="","",IF(C267="諸油脂",IF(MOD($A267,100)=0,"",VLOOKUP($A267,'使用不可　（諸油脂）'!$A:$H,8)),IF(MOD($A267,100)=0,"",VLOOKUP($A267,'コロナ交付金要綱　様式第３号（電力）'!$A:$I,9))))</f>
        <v/>
      </c>
      <c r="I267" t="str" cm="1">
        <f t="array" ref="I267">IF(OR($C267&lt;&gt;"電力",IFERROR(MOD($A267,100)=0,TRUE)),"",INDEX('コロナ交付金要綱　様式第３号（電力）'!$A:$I,MATCH($A267,'コロナ交付金要綱　様式第３号（電力）'!$A:$A,0)+2,9))</f>
        <v/>
      </c>
      <c r="J267" t="str" cm="1">
        <f t="array" ref="J267">IF(OR($C267&lt;&gt;"電力",IFERROR(MOD($A267,100)=0,TRUE)),"",INDEX('コロナ交付金要綱　様式第３号（電力）'!$A:$I,MATCH($A267,'コロナ交付金要綱　様式第３号（電力）'!$A:$A,0)+3,9))</f>
        <v/>
      </c>
      <c r="K267" t="str" cm="1">
        <f t="array" ref="K267">IF(OR($C267&lt;&gt;"電力",IFERROR(MOD($A267,100)=0,TRUE)),"",INDEX('コロナ交付金要綱　様式第３号（電力）'!$A:$I,MATCH($A267,'コロナ交付金要綱　様式第３号（電力）'!$A:$A,0)+4,9))</f>
        <v/>
      </c>
      <c r="L267" t="str" cm="1">
        <f t="array" ref="L267">IF(OR($C267&lt;&gt;"電力",IFERROR(MOD($A267,100)=0,TRUE)),"",INDEX('コロナ交付金要綱　様式第３号（電力）'!$A:$I,MATCH($A267,'コロナ交付金要綱　様式第３号（電力）'!$A:$A,0)+5,9))</f>
        <v/>
      </c>
      <c r="M267" s="24" t="str" cm="1">
        <f t="array" ref="M267">IF($H267="","",IF($C267="諸油脂",$H267/INDEX(諸油脂_高騰率!$B$2:$F$12,MATCH($C$10,諸油脂_高騰率!$B$2:$B$12,0),MATCH($E267,諸油脂_高騰率!$B$3:$F$3,0)),$I267/INDEX(電力_高騰率!$B$3:$I$14,MATCH($B$10,電力_高騰率!$B$3:$B$14,0),MATCH($E267,電力_高騰率!$B$4:$F$4,0))+$J267/INDEX(電力_高騰率!$B$3:$I$14,MATCH($B$10,電力_高騰率!$B$3:$B$14,0),MATCH($E267,電力_高騰率!$B$4:$F$4,0)+3)+$K267/INDEX(電力_高騰率!$B$3:$I$14,MATCH($B$10,電力_高騰率!$B$3:$B$14,0),MATCH($E267,電力_高騰率!$B$4:$F$4,0)+3)+$L267/電力_高騰率!$D$23))</f>
        <v/>
      </c>
      <c r="N267" s="24" t="str">
        <f>IF($H267="","",IF($C267="諸油脂",0,$L267/電力_高騰率!$D$23))</f>
        <v/>
      </c>
      <c r="O267" s="24" t="str">
        <f t="shared" si="8"/>
        <v/>
      </c>
      <c r="P267" s="24"/>
    </row>
    <row r="268" spans="1:16" x14ac:dyDescent="0.45">
      <c r="A268" t="str">
        <f>IF(COUNTIF('使用不可　（諸油脂）'!$A:$A,$A267+1)+COUNTIF('コロナ交付金要綱　様式第３号（電力）'!$A:$A,$A267+1)=1,$A267+1,IF(MAX('使用不可　（諸油脂）'!$A:$A,'コロナ交付金要綱　様式第３号（電力）'!$A:$A)&gt;$A267,(INT(A267/100)+1)*100,""))</f>
        <v/>
      </c>
      <c r="B268" t="str">
        <f>IF($C268="","",IF(C268="諸油脂",IF(MOD($A268,100)=0,VLOOKUP($A268,'使用不可　（諸油脂）'!$A:$D,4),$B267),IF(MOD($A268,100)=0,VLOOKUP($A268,'コロナ交付金要綱　様式第３号（電力）'!$A:$D,4),$B267)))</f>
        <v/>
      </c>
      <c r="C268" t="str">
        <f>IF($A268="","",IF(COUNTIF('使用不可　（諸油脂）'!$A:$A,$A268)=1,"諸油脂",IF(COUNTIF('コロナ交付金要綱　様式第３号（電力）'!$A:$A,$A268)=1,"電力","")))</f>
        <v/>
      </c>
      <c r="D268" t="str">
        <f>IF(OR($A268="",IFERROR(MOD($A268,100),"")=0),"",IF($C268="諸油脂",VLOOKUP($A268,'使用不可　（諸油脂）'!$A:$C,3,FALSE),IF($C268="電力",VLOOKUP($A268,'コロナ交付金要綱　様式第３号（電力）'!$A:$C,3,FALSE),"")))</f>
        <v/>
      </c>
      <c r="E268" t="str">
        <f>IF(OR($C268="",IFERROR(MOD($A268,100)=0,TRUE)),"",IF($C268="諸油脂",VLOOKUP($A268,'使用不可　（諸油脂）'!$A:$F,6),VLOOKUP($A268,'コロナ交付金要綱　様式第３号（電力）'!$A:$F,6)))</f>
        <v/>
      </c>
      <c r="F268" t="str">
        <f>IF($D268="","",IF($B$7="既存",IF($C268="諸油脂",VLOOKUP(交付額!$A268,'使用不可　（諸油脂）'!$A:$B,2,FALSE),IF($C268="電力",VLOOKUP(交付額!$A268,'コロナ交付金要綱　様式第３号（電力）'!$A:$B,2,FALSE),"")),0))</f>
        <v/>
      </c>
      <c r="G268" s="59" t="str">
        <f t="shared" si="7"/>
        <v/>
      </c>
      <c r="H268" t="str">
        <f>IF($C268="","",IF(C268="諸油脂",IF(MOD($A268,100)=0,"",VLOOKUP($A268,'使用不可　（諸油脂）'!$A:$H,8)),IF(MOD($A268,100)=0,"",VLOOKUP($A268,'コロナ交付金要綱　様式第３号（電力）'!$A:$I,9))))</f>
        <v/>
      </c>
      <c r="I268" t="str" cm="1">
        <f t="array" ref="I268">IF(OR($C268&lt;&gt;"電力",IFERROR(MOD($A268,100)=0,TRUE)),"",INDEX('コロナ交付金要綱　様式第３号（電力）'!$A:$I,MATCH($A268,'コロナ交付金要綱　様式第３号（電力）'!$A:$A,0)+2,9))</f>
        <v/>
      </c>
      <c r="J268" t="str" cm="1">
        <f t="array" ref="J268">IF(OR($C268&lt;&gt;"電力",IFERROR(MOD($A268,100)=0,TRUE)),"",INDEX('コロナ交付金要綱　様式第３号（電力）'!$A:$I,MATCH($A268,'コロナ交付金要綱　様式第３号（電力）'!$A:$A,0)+3,9))</f>
        <v/>
      </c>
      <c r="K268" t="str" cm="1">
        <f t="array" ref="K268">IF(OR($C268&lt;&gt;"電力",IFERROR(MOD($A268,100)=0,TRUE)),"",INDEX('コロナ交付金要綱　様式第３号（電力）'!$A:$I,MATCH($A268,'コロナ交付金要綱　様式第３号（電力）'!$A:$A,0)+4,9))</f>
        <v/>
      </c>
      <c r="L268" t="str" cm="1">
        <f t="array" ref="L268">IF(OR($C268&lt;&gt;"電力",IFERROR(MOD($A268,100)=0,TRUE)),"",INDEX('コロナ交付金要綱　様式第３号（電力）'!$A:$I,MATCH($A268,'コロナ交付金要綱　様式第３号（電力）'!$A:$A,0)+5,9))</f>
        <v/>
      </c>
      <c r="M268" s="24" t="str" cm="1">
        <f t="array" ref="M268">IF($H268="","",IF($C268="諸油脂",$H268/INDEX(諸油脂_高騰率!$B$2:$F$12,MATCH($C$10,諸油脂_高騰率!$B$2:$B$12,0),MATCH($E268,諸油脂_高騰率!$B$3:$F$3,0)),$I268/INDEX(電力_高騰率!$B$3:$I$14,MATCH($B$10,電力_高騰率!$B$3:$B$14,0),MATCH($E268,電力_高騰率!$B$4:$F$4,0))+$J268/INDEX(電力_高騰率!$B$3:$I$14,MATCH($B$10,電力_高騰率!$B$3:$B$14,0),MATCH($E268,電力_高騰率!$B$4:$F$4,0)+3)+$K268/INDEX(電力_高騰率!$B$3:$I$14,MATCH($B$10,電力_高騰率!$B$3:$B$14,0),MATCH($E268,電力_高騰率!$B$4:$F$4,0)+3)+$L268/電力_高騰率!$D$23))</f>
        <v/>
      </c>
      <c r="N268" s="24" t="str">
        <f>IF($H268="","",IF($C268="諸油脂",0,$L268/電力_高騰率!$D$23))</f>
        <v/>
      </c>
      <c r="O268" s="24" t="str">
        <f t="shared" si="8"/>
        <v/>
      </c>
      <c r="P268" s="24"/>
    </row>
    <row r="269" spans="1:16" x14ac:dyDescent="0.45">
      <c r="A269" t="str">
        <f>IF(COUNTIF('使用不可　（諸油脂）'!$A:$A,$A268+1)+COUNTIF('コロナ交付金要綱　様式第３号（電力）'!$A:$A,$A268+1)=1,$A268+1,IF(MAX('使用不可　（諸油脂）'!$A:$A,'コロナ交付金要綱　様式第３号（電力）'!$A:$A)&gt;$A268,(INT(A268/100)+1)*100,""))</f>
        <v/>
      </c>
      <c r="B269" t="str">
        <f>IF($C269="","",IF(C269="諸油脂",IF(MOD($A269,100)=0,VLOOKUP($A269,'使用不可　（諸油脂）'!$A:$D,4),$B268),IF(MOD($A269,100)=0,VLOOKUP($A269,'コロナ交付金要綱　様式第３号（電力）'!$A:$D,4),$B268)))</f>
        <v/>
      </c>
      <c r="C269" t="str">
        <f>IF($A269="","",IF(COUNTIF('使用不可　（諸油脂）'!$A:$A,$A269)=1,"諸油脂",IF(COUNTIF('コロナ交付金要綱　様式第３号（電力）'!$A:$A,$A269)=1,"電力","")))</f>
        <v/>
      </c>
      <c r="D269" t="str">
        <f>IF(OR($A269="",IFERROR(MOD($A269,100),"")=0),"",IF($C269="諸油脂",VLOOKUP($A269,'使用不可　（諸油脂）'!$A:$C,3,FALSE),IF($C269="電力",VLOOKUP($A269,'コロナ交付金要綱　様式第３号（電力）'!$A:$C,3,FALSE),"")))</f>
        <v/>
      </c>
      <c r="E269" t="str">
        <f>IF(OR($C269="",IFERROR(MOD($A269,100)=0,TRUE)),"",IF($C269="諸油脂",VLOOKUP($A269,'使用不可　（諸油脂）'!$A:$F,6),VLOOKUP($A269,'コロナ交付金要綱　様式第３号（電力）'!$A:$F,6)))</f>
        <v/>
      </c>
      <c r="F269" t="str">
        <f>IF($D269="","",IF($B$7="既存",IF($C269="諸油脂",VLOOKUP(交付額!$A269,'使用不可　（諸油脂）'!$A:$B,2,FALSE),IF($C269="電力",VLOOKUP(交付額!$A269,'コロナ交付金要綱　様式第３号（電力）'!$A:$B,2,FALSE),"")),0))</f>
        <v/>
      </c>
      <c r="G269" s="59" t="str">
        <f t="shared" si="7"/>
        <v/>
      </c>
      <c r="H269" t="str">
        <f>IF($C269="","",IF(C269="諸油脂",IF(MOD($A269,100)=0,"",VLOOKUP($A269,'使用不可　（諸油脂）'!$A:$H,8)),IF(MOD($A269,100)=0,"",VLOOKUP($A269,'コロナ交付金要綱　様式第３号（電力）'!$A:$I,9))))</f>
        <v/>
      </c>
      <c r="I269" t="str" cm="1">
        <f t="array" ref="I269">IF(OR($C269&lt;&gt;"電力",IFERROR(MOD($A269,100)=0,TRUE)),"",INDEX('コロナ交付金要綱　様式第３号（電力）'!$A:$I,MATCH($A269,'コロナ交付金要綱　様式第３号（電力）'!$A:$A,0)+2,9))</f>
        <v/>
      </c>
      <c r="J269" t="str" cm="1">
        <f t="array" ref="J269">IF(OR($C269&lt;&gt;"電力",IFERROR(MOD($A269,100)=0,TRUE)),"",INDEX('コロナ交付金要綱　様式第３号（電力）'!$A:$I,MATCH($A269,'コロナ交付金要綱　様式第３号（電力）'!$A:$A,0)+3,9))</f>
        <v/>
      </c>
      <c r="K269" t="str" cm="1">
        <f t="array" ref="K269">IF(OR($C269&lt;&gt;"電力",IFERROR(MOD($A269,100)=0,TRUE)),"",INDEX('コロナ交付金要綱　様式第３号（電力）'!$A:$I,MATCH($A269,'コロナ交付金要綱　様式第３号（電力）'!$A:$A,0)+4,9))</f>
        <v/>
      </c>
      <c r="L269" t="str" cm="1">
        <f t="array" ref="L269">IF(OR($C269&lt;&gt;"電力",IFERROR(MOD($A269,100)=0,TRUE)),"",INDEX('コロナ交付金要綱　様式第３号（電力）'!$A:$I,MATCH($A269,'コロナ交付金要綱　様式第３号（電力）'!$A:$A,0)+5,9))</f>
        <v/>
      </c>
      <c r="M269" s="24" t="str" cm="1">
        <f t="array" ref="M269">IF($H269="","",IF($C269="諸油脂",$H269/INDEX(諸油脂_高騰率!$B$2:$F$12,MATCH($C$10,諸油脂_高騰率!$B$2:$B$12,0),MATCH($E269,諸油脂_高騰率!$B$3:$F$3,0)),$I269/INDEX(電力_高騰率!$B$3:$I$14,MATCH($B$10,電力_高騰率!$B$3:$B$14,0),MATCH($E269,電力_高騰率!$B$4:$F$4,0))+$J269/INDEX(電力_高騰率!$B$3:$I$14,MATCH($B$10,電力_高騰率!$B$3:$B$14,0),MATCH($E269,電力_高騰率!$B$4:$F$4,0)+3)+$K269/INDEX(電力_高騰率!$B$3:$I$14,MATCH($B$10,電力_高騰率!$B$3:$B$14,0),MATCH($E269,電力_高騰率!$B$4:$F$4,0)+3)+$L269/電力_高騰率!$D$23))</f>
        <v/>
      </c>
      <c r="N269" s="24" t="str">
        <f>IF($H269="","",IF($C269="諸油脂",0,$L269/電力_高騰率!$D$23))</f>
        <v/>
      </c>
      <c r="O269" s="24" t="str">
        <f t="shared" si="8"/>
        <v/>
      </c>
      <c r="P269" s="24"/>
    </row>
    <row r="270" spans="1:16" x14ac:dyDescent="0.45">
      <c r="A270" t="str">
        <f>IF(COUNTIF('使用不可　（諸油脂）'!$A:$A,$A269+1)+COUNTIF('コロナ交付金要綱　様式第３号（電力）'!$A:$A,$A269+1)=1,$A269+1,IF(MAX('使用不可　（諸油脂）'!$A:$A,'コロナ交付金要綱　様式第３号（電力）'!$A:$A)&gt;$A269,(INT(A269/100)+1)*100,""))</f>
        <v/>
      </c>
      <c r="B270" t="str">
        <f>IF($C270="","",IF(C270="諸油脂",IF(MOD($A270,100)=0,VLOOKUP($A270,'使用不可　（諸油脂）'!$A:$D,4),$B269),IF(MOD($A270,100)=0,VLOOKUP($A270,'コロナ交付金要綱　様式第３号（電力）'!$A:$D,4),$B269)))</f>
        <v/>
      </c>
      <c r="C270" t="str">
        <f>IF($A270="","",IF(COUNTIF('使用不可　（諸油脂）'!$A:$A,$A270)=1,"諸油脂",IF(COUNTIF('コロナ交付金要綱　様式第３号（電力）'!$A:$A,$A270)=1,"電力","")))</f>
        <v/>
      </c>
      <c r="D270" t="str">
        <f>IF(OR($A270="",IFERROR(MOD($A270,100),"")=0),"",IF($C270="諸油脂",VLOOKUP($A270,'使用不可　（諸油脂）'!$A:$C,3,FALSE),IF($C270="電力",VLOOKUP($A270,'コロナ交付金要綱　様式第３号（電力）'!$A:$C,3,FALSE),"")))</f>
        <v/>
      </c>
      <c r="E270" t="str">
        <f>IF(OR($C270="",IFERROR(MOD($A270,100)=0,TRUE)),"",IF($C270="諸油脂",VLOOKUP($A270,'使用不可　（諸油脂）'!$A:$F,6),VLOOKUP($A270,'コロナ交付金要綱　様式第３号（電力）'!$A:$F,6)))</f>
        <v/>
      </c>
      <c r="F270" t="str">
        <f>IF($D270="","",IF($B$7="既存",IF($C270="諸油脂",VLOOKUP(交付額!$A270,'使用不可　（諸油脂）'!$A:$B,2,FALSE),IF($C270="電力",VLOOKUP(交付額!$A270,'コロナ交付金要綱　様式第３号（電力）'!$A:$B,2,FALSE),"")),0))</f>
        <v/>
      </c>
      <c r="G270" s="59" t="str">
        <f t="shared" ref="G270:G333" si="9">IF($F270="多面",$G$10,IF($F270="治水ダム等",$G$11,""))</f>
        <v/>
      </c>
      <c r="H270" t="str">
        <f>IF($C270="","",IF(C270="諸油脂",IF(MOD($A270,100)=0,"",VLOOKUP($A270,'使用不可　（諸油脂）'!$A:$H,8)),IF(MOD($A270,100)=0,"",VLOOKUP($A270,'コロナ交付金要綱　様式第３号（電力）'!$A:$I,9))))</f>
        <v/>
      </c>
      <c r="I270" t="str" cm="1">
        <f t="array" ref="I270">IF(OR($C270&lt;&gt;"電力",IFERROR(MOD($A270,100)=0,TRUE)),"",INDEX('コロナ交付金要綱　様式第３号（電力）'!$A:$I,MATCH($A270,'コロナ交付金要綱　様式第３号（電力）'!$A:$A,0)+2,9))</f>
        <v/>
      </c>
      <c r="J270" t="str" cm="1">
        <f t="array" ref="J270">IF(OR($C270&lt;&gt;"電力",IFERROR(MOD($A270,100)=0,TRUE)),"",INDEX('コロナ交付金要綱　様式第３号（電力）'!$A:$I,MATCH($A270,'コロナ交付金要綱　様式第３号（電力）'!$A:$A,0)+3,9))</f>
        <v/>
      </c>
      <c r="K270" t="str" cm="1">
        <f t="array" ref="K270">IF(OR($C270&lt;&gt;"電力",IFERROR(MOD($A270,100)=0,TRUE)),"",INDEX('コロナ交付金要綱　様式第３号（電力）'!$A:$I,MATCH($A270,'コロナ交付金要綱　様式第３号（電力）'!$A:$A,0)+4,9))</f>
        <v/>
      </c>
      <c r="L270" t="str" cm="1">
        <f t="array" ref="L270">IF(OR($C270&lt;&gt;"電力",IFERROR(MOD($A270,100)=0,TRUE)),"",INDEX('コロナ交付金要綱　様式第３号（電力）'!$A:$I,MATCH($A270,'コロナ交付金要綱　様式第３号（電力）'!$A:$A,0)+5,9))</f>
        <v/>
      </c>
      <c r="M270" s="24" t="str" cm="1">
        <f t="array" ref="M270">IF($H270="","",IF($C270="諸油脂",$H270/INDEX(諸油脂_高騰率!$B$2:$F$12,MATCH($C$10,諸油脂_高騰率!$B$2:$B$12,0),MATCH($E270,諸油脂_高騰率!$B$3:$F$3,0)),$I270/INDEX(電力_高騰率!$B$3:$I$14,MATCH($B$10,電力_高騰率!$B$3:$B$14,0),MATCH($E270,電力_高騰率!$B$4:$F$4,0))+$J270/INDEX(電力_高騰率!$B$3:$I$14,MATCH($B$10,電力_高騰率!$B$3:$B$14,0),MATCH($E270,電力_高騰率!$B$4:$F$4,0)+3)+$K270/INDEX(電力_高騰率!$B$3:$I$14,MATCH($B$10,電力_高騰率!$B$3:$B$14,0),MATCH($E270,電力_高騰率!$B$4:$F$4,0)+3)+$L270/電力_高騰率!$D$23))</f>
        <v/>
      </c>
      <c r="N270" s="24" t="str">
        <f>IF($H270="","",IF($C270="諸油脂",0,$L270/電力_高騰率!$D$23))</f>
        <v/>
      </c>
      <c r="O270" s="24" t="str">
        <f t="shared" si="8"/>
        <v/>
      </c>
      <c r="P270" s="24"/>
    </row>
    <row r="271" spans="1:16" x14ac:dyDescent="0.45">
      <c r="A271" t="str">
        <f>IF(COUNTIF('使用不可　（諸油脂）'!$A:$A,$A270+1)+COUNTIF('コロナ交付金要綱　様式第３号（電力）'!$A:$A,$A270+1)=1,$A270+1,IF(MAX('使用不可　（諸油脂）'!$A:$A,'コロナ交付金要綱　様式第３号（電力）'!$A:$A)&gt;$A270,(INT(A270/100)+1)*100,""))</f>
        <v/>
      </c>
      <c r="B271" t="str">
        <f>IF($C271="","",IF(C271="諸油脂",IF(MOD($A271,100)=0,VLOOKUP($A271,'使用不可　（諸油脂）'!$A:$D,4),$B270),IF(MOD($A271,100)=0,VLOOKUP($A271,'コロナ交付金要綱　様式第３号（電力）'!$A:$D,4),$B270)))</f>
        <v/>
      </c>
      <c r="C271" t="str">
        <f>IF($A271="","",IF(COUNTIF('使用不可　（諸油脂）'!$A:$A,$A271)=1,"諸油脂",IF(COUNTIF('コロナ交付金要綱　様式第３号（電力）'!$A:$A,$A271)=1,"電力","")))</f>
        <v/>
      </c>
      <c r="D271" t="str">
        <f>IF(OR($A271="",IFERROR(MOD($A271,100),"")=0),"",IF($C271="諸油脂",VLOOKUP($A271,'使用不可　（諸油脂）'!$A:$C,3,FALSE),IF($C271="電力",VLOOKUP($A271,'コロナ交付金要綱　様式第３号（電力）'!$A:$C,3,FALSE),"")))</f>
        <v/>
      </c>
      <c r="E271" t="str">
        <f>IF(OR($C271="",IFERROR(MOD($A271,100)=0,TRUE)),"",IF($C271="諸油脂",VLOOKUP($A271,'使用不可　（諸油脂）'!$A:$F,6),VLOOKUP($A271,'コロナ交付金要綱　様式第３号（電力）'!$A:$F,6)))</f>
        <v/>
      </c>
      <c r="F271" t="str">
        <f>IF($D271="","",IF($B$7="既存",IF($C271="諸油脂",VLOOKUP(交付額!$A271,'使用不可　（諸油脂）'!$A:$B,2,FALSE),IF($C271="電力",VLOOKUP(交付額!$A271,'コロナ交付金要綱　様式第３号（電力）'!$A:$B,2,FALSE),"")),0))</f>
        <v/>
      </c>
      <c r="G271" s="59" t="str">
        <f t="shared" si="9"/>
        <v/>
      </c>
      <c r="H271" t="str">
        <f>IF($C271="","",IF(C271="諸油脂",IF(MOD($A271,100)=0,"",VLOOKUP($A271,'使用不可　（諸油脂）'!$A:$H,8)),IF(MOD($A271,100)=0,"",VLOOKUP($A271,'コロナ交付金要綱　様式第３号（電力）'!$A:$I,9))))</f>
        <v/>
      </c>
      <c r="I271" t="str" cm="1">
        <f t="array" ref="I271">IF(OR($C271&lt;&gt;"電力",IFERROR(MOD($A271,100)=0,TRUE)),"",INDEX('コロナ交付金要綱　様式第３号（電力）'!$A:$I,MATCH($A271,'コロナ交付金要綱　様式第３号（電力）'!$A:$A,0)+2,9))</f>
        <v/>
      </c>
      <c r="J271" t="str" cm="1">
        <f t="array" ref="J271">IF(OR($C271&lt;&gt;"電力",IFERROR(MOD($A271,100)=0,TRUE)),"",INDEX('コロナ交付金要綱　様式第３号（電力）'!$A:$I,MATCH($A271,'コロナ交付金要綱　様式第３号（電力）'!$A:$A,0)+3,9))</f>
        <v/>
      </c>
      <c r="K271" t="str" cm="1">
        <f t="array" ref="K271">IF(OR($C271&lt;&gt;"電力",IFERROR(MOD($A271,100)=0,TRUE)),"",INDEX('コロナ交付金要綱　様式第３号（電力）'!$A:$I,MATCH($A271,'コロナ交付金要綱　様式第３号（電力）'!$A:$A,0)+4,9))</f>
        <v/>
      </c>
      <c r="L271" t="str" cm="1">
        <f t="array" ref="L271">IF(OR($C271&lt;&gt;"電力",IFERROR(MOD($A271,100)=0,TRUE)),"",INDEX('コロナ交付金要綱　様式第３号（電力）'!$A:$I,MATCH($A271,'コロナ交付金要綱　様式第３号（電力）'!$A:$A,0)+5,9))</f>
        <v/>
      </c>
      <c r="M271" s="24" t="str" cm="1">
        <f t="array" ref="M271">IF($H271="","",IF($C271="諸油脂",$H271/INDEX(諸油脂_高騰率!$B$2:$F$12,MATCH($C$10,諸油脂_高騰率!$B$2:$B$12,0),MATCH($E271,諸油脂_高騰率!$B$3:$F$3,0)),$I271/INDEX(電力_高騰率!$B$3:$I$14,MATCH($B$10,電力_高騰率!$B$3:$B$14,0),MATCH($E271,電力_高騰率!$B$4:$F$4,0))+$J271/INDEX(電力_高騰率!$B$3:$I$14,MATCH($B$10,電力_高騰率!$B$3:$B$14,0),MATCH($E271,電力_高騰率!$B$4:$F$4,0)+3)+$K271/INDEX(電力_高騰率!$B$3:$I$14,MATCH($B$10,電力_高騰率!$B$3:$B$14,0),MATCH($E271,電力_高騰率!$B$4:$F$4,0)+3)+$L271/電力_高騰率!$D$23))</f>
        <v/>
      </c>
      <c r="N271" s="24" t="str">
        <f>IF($H271="","",IF($C271="諸油脂",0,$L271/電力_高騰率!$D$23))</f>
        <v/>
      </c>
      <c r="O271" s="24" t="str">
        <f t="shared" ref="O271:O334" si="10">IF($M271="","",IF($B$7="新規",0,$M271*$G271))</f>
        <v/>
      </c>
      <c r="P271" s="24"/>
    </row>
    <row r="272" spans="1:16" x14ac:dyDescent="0.45">
      <c r="A272" t="str">
        <f>IF(COUNTIF('使用不可　（諸油脂）'!$A:$A,$A271+1)+COUNTIF('コロナ交付金要綱　様式第３号（電力）'!$A:$A,$A271+1)=1,$A271+1,IF(MAX('使用不可　（諸油脂）'!$A:$A,'コロナ交付金要綱　様式第３号（電力）'!$A:$A)&gt;$A271,(INT(A271/100)+1)*100,""))</f>
        <v/>
      </c>
      <c r="B272" t="str">
        <f>IF($C272="","",IF(C272="諸油脂",IF(MOD($A272,100)=0,VLOOKUP($A272,'使用不可　（諸油脂）'!$A:$D,4),$B271),IF(MOD($A272,100)=0,VLOOKUP($A272,'コロナ交付金要綱　様式第３号（電力）'!$A:$D,4),$B271)))</f>
        <v/>
      </c>
      <c r="C272" t="str">
        <f>IF($A272="","",IF(COUNTIF('使用不可　（諸油脂）'!$A:$A,$A272)=1,"諸油脂",IF(COUNTIF('コロナ交付金要綱　様式第３号（電力）'!$A:$A,$A272)=1,"電力","")))</f>
        <v/>
      </c>
      <c r="D272" t="str">
        <f>IF(OR($A272="",IFERROR(MOD($A272,100),"")=0),"",IF($C272="諸油脂",VLOOKUP($A272,'使用不可　（諸油脂）'!$A:$C,3,FALSE),IF($C272="電力",VLOOKUP($A272,'コロナ交付金要綱　様式第３号（電力）'!$A:$C,3,FALSE),"")))</f>
        <v/>
      </c>
      <c r="E272" t="str">
        <f>IF(OR($C272="",IFERROR(MOD($A272,100)=0,TRUE)),"",IF($C272="諸油脂",VLOOKUP($A272,'使用不可　（諸油脂）'!$A:$F,6),VLOOKUP($A272,'コロナ交付金要綱　様式第３号（電力）'!$A:$F,6)))</f>
        <v/>
      </c>
      <c r="F272" t="str">
        <f>IF($D272="","",IF($B$7="既存",IF($C272="諸油脂",VLOOKUP(交付額!$A272,'使用不可　（諸油脂）'!$A:$B,2,FALSE),IF($C272="電力",VLOOKUP(交付額!$A272,'コロナ交付金要綱　様式第３号（電力）'!$A:$B,2,FALSE),"")),0))</f>
        <v/>
      </c>
      <c r="G272" s="59" t="str">
        <f t="shared" si="9"/>
        <v/>
      </c>
      <c r="H272" t="str">
        <f>IF($C272="","",IF(C272="諸油脂",IF(MOD($A272,100)=0,"",VLOOKUP($A272,'使用不可　（諸油脂）'!$A:$H,8)),IF(MOD($A272,100)=0,"",VLOOKUP($A272,'コロナ交付金要綱　様式第３号（電力）'!$A:$I,9))))</f>
        <v/>
      </c>
      <c r="I272" t="str" cm="1">
        <f t="array" ref="I272">IF(OR($C272&lt;&gt;"電力",IFERROR(MOD($A272,100)=0,TRUE)),"",INDEX('コロナ交付金要綱　様式第３号（電力）'!$A:$I,MATCH($A272,'コロナ交付金要綱　様式第３号（電力）'!$A:$A,0)+2,9))</f>
        <v/>
      </c>
      <c r="J272" t="str" cm="1">
        <f t="array" ref="J272">IF(OR($C272&lt;&gt;"電力",IFERROR(MOD($A272,100)=0,TRUE)),"",INDEX('コロナ交付金要綱　様式第３号（電力）'!$A:$I,MATCH($A272,'コロナ交付金要綱　様式第３号（電力）'!$A:$A,0)+3,9))</f>
        <v/>
      </c>
      <c r="K272" t="str" cm="1">
        <f t="array" ref="K272">IF(OR($C272&lt;&gt;"電力",IFERROR(MOD($A272,100)=0,TRUE)),"",INDEX('コロナ交付金要綱　様式第３号（電力）'!$A:$I,MATCH($A272,'コロナ交付金要綱　様式第３号（電力）'!$A:$A,0)+4,9))</f>
        <v/>
      </c>
      <c r="L272" t="str" cm="1">
        <f t="array" ref="L272">IF(OR($C272&lt;&gt;"電力",IFERROR(MOD($A272,100)=0,TRUE)),"",INDEX('コロナ交付金要綱　様式第３号（電力）'!$A:$I,MATCH($A272,'コロナ交付金要綱　様式第３号（電力）'!$A:$A,0)+5,9))</f>
        <v/>
      </c>
      <c r="M272" s="24" t="str" cm="1">
        <f t="array" ref="M272">IF($H272="","",IF($C272="諸油脂",$H272/INDEX(諸油脂_高騰率!$B$2:$F$12,MATCH($C$10,諸油脂_高騰率!$B$2:$B$12,0),MATCH($E272,諸油脂_高騰率!$B$3:$F$3,0)),$I272/INDEX(電力_高騰率!$B$3:$I$14,MATCH($B$10,電力_高騰率!$B$3:$B$14,0),MATCH($E272,電力_高騰率!$B$4:$F$4,0))+$J272/INDEX(電力_高騰率!$B$3:$I$14,MATCH($B$10,電力_高騰率!$B$3:$B$14,0),MATCH($E272,電力_高騰率!$B$4:$F$4,0)+3)+$K272/INDEX(電力_高騰率!$B$3:$I$14,MATCH($B$10,電力_高騰率!$B$3:$B$14,0),MATCH($E272,電力_高騰率!$B$4:$F$4,0)+3)+$L272/電力_高騰率!$D$23))</f>
        <v/>
      </c>
      <c r="N272" s="24" t="str">
        <f>IF($H272="","",IF($C272="諸油脂",0,$L272/電力_高騰率!$D$23))</f>
        <v/>
      </c>
      <c r="O272" s="24" t="str">
        <f t="shared" si="10"/>
        <v/>
      </c>
      <c r="P272" s="24"/>
    </row>
    <row r="273" spans="1:16" x14ac:dyDescent="0.45">
      <c r="A273" t="str">
        <f>IF(COUNTIF('使用不可　（諸油脂）'!$A:$A,$A272+1)+COUNTIF('コロナ交付金要綱　様式第３号（電力）'!$A:$A,$A272+1)=1,$A272+1,IF(MAX('使用不可　（諸油脂）'!$A:$A,'コロナ交付金要綱　様式第３号（電力）'!$A:$A)&gt;$A272,(INT(A272/100)+1)*100,""))</f>
        <v/>
      </c>
      <c r="B273" t="str">
        <f>IF($C273="","",IF(C273="諸油脂",IF(MOD($A273,100)=0,VLOOKUP($A273,'使用不可　（諸油脂）'!$A:$D,4),$B272),IF(MOD($A273,100)=0,VLOOKUP($A273,'コロナ交付金要綱　様式第３号（電力）'!$A:$D,4),$B272)))</f>
        <v/>
      </c>
      <c r="C273" t="str">
        <f>IF($A273="","",IF(COUNTIF('使用不可　（諸油脂）'!$A:$A,$A273)=1,"諸油脂",IF(COUNTIF('コロナ交付金要綱　様式第３号（電力）'!$A:$A,$A273)=1,"電力","")))</f>
        <v/>
      </c>
      <c r="D273" t="str">
        <f>IF(OR($A273="",IFERROR(MOD($A273,100),"")=0),"",IF($C273="諸油脂",VLOOKUP($A273,'使用不可　（諸油脂）'!$A:$C,3,FALSE),IF($C273="電力",VLOOKUP($A273,'コロナ交付金要綱　様式第３号（電力）'!$A:$C,3,FALSE),"")))</f>
        <v/>
      </c>
      <c r="E273" t="str">
        <f>IF(OR($C273="",IFERROR(MOD($A273,100)=0,TRUE)),"",IF($C273="諸油脂",VLOOKUP($A273,'使用不可　（諸油脂）'!$A:$F,6),VLOOKUP($A273,'コロナ交付金要綱　様式第３号（電力）'!$A:$F,6)))</f>
        <v/>
      </c>
      <c r="F273" t="str">
        <f>IF($D273="","",IF($B$7="既存",IF($C273="諸油脂",VLOOKUP(交付額!$A273,'使用不可　（諸油脂）'!$A:$B,2,FALSE),IF($C273="電力",VLOOKUP(交付額!$A273,'コロナ交付金要綱　様式第３号（電力）'!$A:$B,2,FALSE),"")),0))</f>
        <v/>
      </c>
      <c r="G273" s="59" t="str">
        <f t="shared" si="9"/>
        <v/>
      </c>
      <c r="H273" t="str">
        <f>IF($C273="","",IF(C273="諸油脂",IF(MOD($A273,100)=0,"",VLOOKUP($A273,'使用不可　（諸油脂）'!$A:$H,8)),IF(MOD($A273,100)=0,"",VLOOKUP($A273,'コロナ交付金要綱　様式第３号（電力）'!$A:$I,9))))</f>
        <v/>
      </c>
      <c r="I273" t="str" cm="1">
        <f t="array" ref="I273">IF(OR($C273&lt;&gt;"電力",IFERROR(MOD($A273,100)=0,TRUE)),"",INDEX('コロナ交付金要綱　様式第３号（電力）'!$A:$I,MATCH($A273,'コロナ交付金要綱　様式第３号（電力）'!$A:$A,0)+2,9))</f>
        <v/>
      </c>
      <c r="J273" t="str" cm="1">
        <f t="array" ref="J273">IF(OR($C273&lt;&gt;"電力",IFERROR(MOD($A273,100)=0,TRUE)),"",INDEX('コロナ交付金要綱　様式第３号（電力）'!$A:$I,MATCH($A273,'コロナ交付金要綱　様式第３号（電力）'!$A:$A,0)+3,9))</f>
        <v/>
      </c>
      <c r="K273" t="str" cm="1">
        <f t="array" ref="K273">IF(OR($C273&lt;&gt;"電力",IFERROR(MOD($A273,100)=0,TRUE)),"",INDEX('コロナ交付金要綱　様式第３号（電力）'!$A:$I,MATCH($A273,'コロナ交付金要綱　様式第３号（電力）'!$A:$A,0)+4,9))</f>
        <v/>
      </c>
      <c r="L273" t="str" cm="1">
        <f t="array" ref="L273">IF(OR($C273&lt;&gt;"電力",IFERROR(MOD($A273,100)=0,TRUE)),"",INDEX('コロナ交付金要綱　様式第３号（電力）'!$A:$I,MATCH($A273,'コロナ交付金要綱　様式第３号（電力）'!$A:$A,0)+5,9))</f>
        <v/>
      </c>
      <c r="M273" s="24" t="str" cm="1">
        <f t="array" ref="M273">IF($H273="","",IF($C273="諸油脂",$H273/INDEX(諸油脂_高騰率!$B$2:$F$12,MATCH($C$10,諸油脂_高騰率!$B$2:$B$12,0),MATCH($E273,諸油脂_高騰率!$B$3:$F$3,0)),$I273/INDEX(電力_高騰率!$B$3:$I$14,MATCH($B$10,電力_高騰率!$B$3:$B$14,0),MATCH($E273,電力_高騰率!$B$4:$F$4,0))+$J273/INDEX(電力_高騰率!$B$3:$I$14,MATCH($B$10,電力_高騰率!$B$3:$B$14,0),MATCH($E273,電力_高騰率!$B$4:$F$4,0)+3)+$K273/INDEX(電力_高騰率!$B$3:$I$14,MATCH($B$10,電力_高騰率!$B$3:$B$14,0),MATCH($E273,電力_高騰率!$B$4:$F$4,0)+3)+$L273/電力_高騰率!$D$23))</f>
        <v/>
      </c>
      <c r="N273" s="24" t="str">
        <f>IF($H273="","",IF($C273="諸油脂",0,$L273/電力_高騰率!$D$23))</f>
        <v/>
      </c>
      <c r="O273" s="24" t="str">
        <f t="shared" si="10"/>
        <v/>
      </c>
      <c r="P273" s="24"/>
    </row>
    <row r="274" spans="1:16" x14ac:dyDescent="0.45">
      <c r="A274" t="str">
        <f>IF(COUNTIF('使用不可　（諸油脂）'!$A:$A,$A273+1)+COUNTIF('コロナ交付金要綱　様式第３号（電力）'!$A:$A,$A273+1)=1,$A273+1,IF(MAX('使用不可　（諸油脂）'!$A:$A,'コロナ交付金要綱　様式第３号（電力）'!$A:$A)&gt;$A273,(INT(A273/100)+1)*100,""))</f>
        <v/>
      </c>
      <c r="B274" t="str">
        <f>IF($C274="","",IF(C274="諸油脂",IF(MOD($A274,100)=0,VLOOKUP($A274,'使用不可　（諸油脂）'!$A:$D,4),$B273),IF(MOD($A274,100)=0,VLOOKUP($A274,'コロナ交付金要綱　様式第３号（電力）'!$A:$D,4),$B273)))</f>
        <v/>
      </c>
      <c r="C274" t="str">
        <f>IF($A274="","",IF(COUNTIF('使用不可　（諸油脂）'!$A:$A,$A274)=1,"諸油脂",IF(COUNTIF('コロナ交付金要綱　様式第３号（電力）'!$A:$A,$A274)=1,"電力","")))</f>
        <v/>
      </c>
      <c r="D274" t="str">
        <f>IF(OR($A274="",IFERROR(MOD($A274,100),"")=0),"",IF($C274="諸油脂",VLOOKUP($A274,'使用不可　（諸油脂）'!$A:$C,3,FALSE),IF($C274="電力",VLOOKUP($A274,'コロナ交付金要綱　様式第３号（電力）'!$A:$C,3,FALSE),"")))</f>
        <v/>
      </c>
      <c r="E274" t="str">
        <f>IF(OR($C274="",IFERROR(MOD($A274,100)=0,TRUE)),"",IF($C274="諸油脂",VLOOKUP($A274,'使用不可　（諸油脂）'!$A:$F,6),VLOOKUP($A274,'コロナ交付金要綱　様式第３号（電力）'!$A:$F,6)))</f>
        <v/>
      </c>
      <c r="F274" t="str">
        <f>IF($D274="","",IF($B$7="既存",IF($C274="諸油脂",VLOOKUP(交付額!$A274,'使用不可　（諸油脂）'!$A:$B,2,FALSE),IF($C274="電力",VLOOKUP(交付額!$A274,'コロナ交付金要綱　様式第３号（電力）'!$A:$B,2,FALSE),"")),0))</f>
        <v/>
      </c>
      <c r="G274" s="59" t="str">
        <f t="shared" si="9"/>
        <v/>
      </c>
      <c r="H274" t="str">
        <f>IF($C274="","",IF(C274="諸油脂",IF(MOD($A274,100)=0,"",VLOOKUP($A274,'使用不可　（諸油脂）'!$A:$H,8)),IF(MOD($A274,100)=0,"",VLOOKUP($A274,'コロナ交付金要綱　様式第３号（電力）'!$A:$I,9))))</f>
        <v/>
      </c>
      <c r="I274" t="str" cm="1">
        <f t="array" ref="I274">IF(OR($C274&lt;&gt;"電力",IFERROR(MOD($A274,100)=0,TRUE)),"",INDEX('コロナ交付金要綱　様式第３号（電力）'!$A:$I,MATCH($A274,'コロナ交付金要綱　様式第３号（電力）'!$A:$A,0)+2,9))</f>
        <v/>
      </c>
      <c r="J274" t="str" cm="1">
        <f t="array" ref="J274">IF(OR($C274&lt;&gt;"電力",IFERROR(MOD($A274,100)=0,TRUE)),"",INDEX('コロナ交付金要綱　様式第３号（電力）'!$A:$I,MATCH($A274,'コロナ交付金要綱　様式第３号（電力）'!$A:$A,0)+3,9))</f>
        <v/>
      </c>
      <c r="K274" t="str" cm="1">
        <f t="array" ref="K274">IF(OR($C274&lt;&gt;"電力",IFERROR(MOD($A274,100)=0,TRUE)),"",INDEX('コロナ交付金要綱　様式第３号（電力）'!$A:$I,MATCH($A274,'コロナ交付金要綱　様式第３号（電力）'!$A:$A,0)+4,9))</f>
        <v/>
      </c>
      <c r="L274" t="str" cm="1">
        <f t="array" ref="L274">IF(OR($C274&lt;&gt;"電力",IFERROR(MOD($A274,100)=0,TRUE)),"",INDEX('コロナ交付金要綱　様式第３号（電力）'!$A:$I,MATCH($A274,'コロナ交付金要綱　様式第３号（電力）'!$A:$A,0)+5,9))</f>
        <v/>
      </c>
      <c r="M274" s="24" t="str" cm="1">
        <f t="array" ref="M274">IF($H274="","",IF($C274="諸油脂",$H274/INDEX(諸油脂_高騰率!$B$2:$F$12,MATCH($C$10,諸油脂_高騰率!$B$2:$B$12,0),MATCH($E274,諸油脂_高騰率!$B$3:$F$3,0)),$I274/INDEX(電力_高騰率!$B$3:$I$14,MATCH($B$10,電力_高騰率!$B$3:$B$14,0),MATCH($E274,電力_高騰率!$B$4:$F$4,0))+$J274/INDEX(電力_高騰率!$B$3:$I$14,MATCH($B$10,電力_高騰率!$B$3:$B$14,0),MATCH($E274,電力_高騰率!$B$4:$F$4,0)+3)+$K274/INDEX(電力_高騰率!$B$3:$I$14,MATCH($B$10,電力_高騰率!$B$3:$B$14,0),MATCH($E274,電力_高騰率!$B$4:$F$4,0)+3)+$L274/電力_高騰率!$D$23))</f>
        <v/>
      </c>
      <c r="N274" s="24" t="str">
        <f>IF($H274="","",IF($C274="諸油脂",0,$L274/電力_高騰率!$D$23))</f>
        <v/>
      </c>
      <c r="O274" s="24" t="str">
        <f t="shared" si="10"/>
        <v/>
      </c>
      <c r="P274" s="24"/>
    </row>
    <row r="275" spans="1:16" x14ac:dyDescent="0.45">
      <c r="A275" t="str">
        <f>IF(COUNTIF('使用不可　（諸油脂）'!$A:$A,$A274+1)+COUNTIF('コロナ交付金要綱　様式第３号（電力）'!$A:$A,$A274+1)=1,$A274+1,IF(MAX('使用不可　（諸油脂）'!$A:$A,'コロナ交付金要綱　様式第３号（電力）'!$A:$A)&gt;$A274,(INT(A274/100)+1)*100,""))</f>
        <v/>
      </c>
      <c r="B275" t="str">
        <f>IF($C275="","",IF(C275="諸油脂",IF(MOD($A275,100)=0,VLOOKUP($A275,'使用不可　（諸油脂）'!$A:$D,4),$B274),IF(MOD($A275,100)=0,VLOOKUP($A275,'コロナ交付金要綱　様式第３号（電力）'!$A:$D,4),$B274)))</f>
        <v/>
      </c>
      <c r="C275" t="str">
        <f>IF($A275="","",IF(COUNTIF('使用不可　（諸油脂）'!$A:$A,$A275)=1,"諸油脂",IF(COUNTIF('コロナ交付金要綱　様式第３号（電力）'!$A:$A,$A275)=1,"電力","")))</f>
        <v/>
      </c>
      <c r="D275" t="str">
        <f>IF(OR($A275="",IFERROR(MOD($A275,100),"")=0),"",IF($C275="諸油脂",VLOOKUP($A275,'使用不可　（諸油脂）'!$A:$C,3,FALSE),IF($C275="電力",VLOOKUP($A275,'コロナ交付金要綱　様式第３号（電力）'!$A:$C,3,FALSE),"")))</f>
        <v/>
      </c>
      <c r="E275" t="str">
        <f>IF(OR($C275="",IFERROR(MOD($A275,100)=0,TRUE)),"",IF($C275="諸油脂",VLOOKUP($A275,'使用不可　（諸油脂）'!$A:$F,6),VLOOKUP($A275,'コロナ交付金要綱　様式第３号（電力）'!$A:$F,6)))</f>
        <v/>
      </c>
      <c r="F275" t="str">
        <f>IF($D275="","",IF($B$7="既存",IF($C275="諸油脂",VLOOKUP(交付額!$A275,'使用不可　（諸油脂）'!$A:$B,2,FALSE),IF($C275="電力",VLOOKUP(交付額!$A275,'コロナ交付金要綱　様式第３号（電力）'!$A:$B,2,FALSE),"")),0))</f>
        <v/>
      </c>
      <c r="G275" s="59" t="str">
        <f t="shared" si="9"/>
        <v/>
      </c>
      <c r="H275" t="str">
        <f>IF($C275="","",IF(C275="諸油脂",IF(MOD($A275,100)=0,"",VLOOKUP($A275,'使用不可　（諸油脂）'!$A:$H,8)),IF(MOD($A275,100)=0,"",VLOOKUP($A275,'コロナ交付金要綱　様式第３号（電力）'!$A:$I,9))))</f>
        <v/>
      </c>
      <c r="I275" t="str" cm="1">
        <f t="array" ref="I275">IF(OR($C275&lt;&gt;"電力",IFERROR(MOD($A275,100)=0,TRUE)),"",INDEX('コロナ交付金要綱　様式第３号（電力）'!$A:$I,MATCH($A275,'コロナ交付金要綱　様式第３号（電力）'!$A:$A,0)+2,9))</f>
        <v/>
      </c>
      <c r="J275" t="str" cm="1">
        <f t="array" ref="J275">IF(OR($C275&lt;&gt;"電力",IFERROR(MOD($A275,100)=0,TRUE)),"",INDEX('コロナ交付金要綱　様式第３号（電力）'!$A:$I,MATCH($A275,'コロナ交付金要綱　様式第３号（電力）'!$A:$A,0)+3,9))</f>
        <v/>
      </c>
      <c r="K275" t="str" cm="1">
        <f t="array" ref="K275">IF(OR($C275&lt;&gt;"電力",IFERROR(MOD($A275,100)=0,TRUE)),"",INDEX('コロナ交付金要綱　様式第３号（電力）'!$A:$I,MATCH($A275,'コロナ交付金要綱　様式第３号（電力）'!$A:$A,0)+4,9))</f>
        <v/>
      </c>
      <c r="L275" t="str" cm="1">
        <f t="array" ref="L275">IF(OR($C275&lt;&gt;"電力",IFERROR(MOD($A275,100)=0,TRUE)),"",INDEX('コロナ交付金要綱　様式第３号（電力）'!$A:$I,MATCH($A275,'コロナ交付金要綱　様式第３号（電力）'!$A:$A,0)+5,9))</f>
        <v/>
      </c>
      <c r="M275" s="24" t="str" cm="1">
        <f t="array" ref="M275">IF($H275="","",IF($C275="諸油脂",$H275/INDEX(諸油脂_高騰率!$B$2:$F$12,MATCH($C$10,諸油脂_高騰率!$B$2:$B$12,0),MATCH($E275,諸油脂_高騰率!$B$3:$F$3,0)),$I275/INDEX(電力_高騰率!$B$3:$I$14,MATCH($B$10,電力_高騰率!$B$3:$B$14,0),MATCH($E275,電力_高騰率!$B$4:$F$4,0))+$J275/INDEX(電力_高騰率!$B$3:$I$14,MATCH($B$10,電力_高騰率!$B$3:$B$14,0),MATCH($E275,電力_高騰率!$B$4:$F$4,0)+3)+$K275/INDEX(電力_高騰率!$B$3:$I$14,MATCH($B$10,電力_高騰率!$B$3:$B$14,0),MATCH($E275,電力_高騰率!$B$4:$F$4,0)+3)+$L275/電力_高騰率!$D$23))</f>
        <v/>
      </c>
      <c r="N275" s="24" t="str">
        <f>IF($H275="","",IF($C275="諸油脂",0,$L275/電力_高騰率!$D$23))</f>
        <v/>
      </c>
      <c r="O275" s="24" t="str">
        <f t="shared" si="10"/>
        <v/>
      </c>
      <c r="P275" s="24"/>
    </row>
    <row r="276" spans="1:16" x14ac:dyDescent="0.45">
      <c r="A276" t="str">
        <f>IF(COUNTIF('使用不可　（諸油脂）'!$A:$A,$A275+1)+COUNTIF('コロナ交付金要綱　様式第３号（電力）'!$A:$A,$A275+1)=1,$A275+1,IF(MAX('使用不可　（諸油脂）'!$A:$A,'コロナ交付金要綱　様式第３号（電力）'!$A:$A)&gt;$A275,(INT(A275/100)+1)*100,""))</f>
        <v/>
      </c>
      <c r="B276" t="str">
        <f>IF($C276="","",IF(C276="諸油脂",IF(MOD($A276,100)=0,VLOOKUP($A276,'使用不可　（諸油脂）'!$A:$D,4),$B275),IF(MOD($A276,100)=0,VLOOKUP($A276,'コロナ交付金要綱　様式第３号（電力）'!$A:$D,4),$B275)))</f>
        <v/>
      </c>
      <c r="C276" t="str">
        <f>IF($A276="","",IF(COUNTIF('使用不可　（諸油脂）'!$A:$A,$A276)=1,"諸油脂",IF(COUNTIF('コロナ交付金要綱　様式第３号（電力）'!$A:$A,$A276)=1,"電力","")))</f>
        <v/>
      </c>
      <c r="D276" t="str">
        <f>IF(OR($A276="",IFERROR(MOD($A276,100),"")=0),"",IF($C276="諸油脂",VLOOKUP($A276,'使用不可　（諸油脂）'!$A:$C,3,FALSE),IF($C276="電力",VLOOKUP($A276,'コロナ交付金要綱　様式第３号（電力）'!$A:$C,3,FALSE),"")))</f>
        <v/>
      </c>
      <c r="E276" t="str">
        <f>IF(OR($C276="",IFERROR(MOD($A276,100)=0,TRUE)),"",IF($C276="諸油脂",VLOOKUP($A276,'使用不可　（諸油脂）'!$A:$F,6),VLOOKUP($A276,'コロナ交付金要綱　様式第３号（電力）'!$A:$F,6)))</f>
        <v/>
      </c>
      <c r="F276" t="str">
        <f>IF($D276="","",IF($B$7="既存",IF($C276="諸油脂",VLOOKUP(交付額!$A276,'使用不可　（諸油脂）'!$A:$B,2,FALSE),IF($C276="電力",VLOOKUP(交付額!$A276,'コロナ交付金要綱　様式第３号（電力）'!$A:$B,2,FALSE),"")),0))</f>
        <v/>
      </c>
      <c r="G276" s="59" t="str">
        <f t="shared" si="9"/>
        <v/>
      </c>
      <c r="H276" t="str">
        <f>IF($C276="","",IF(C276="諸油脂",IF(MOD($A276,100)=0,"",VLOOKUP($A276,'使用不可　（諸油脂）'!$A:$H,8)),IF(MOD($A276,100)=0,"",VLOOKUP($A276,'コロナ交付金要綱　様式第３号（電力）'!$A:$I,9))))</f>
        <v/>
      </c>
      <c r="I276" t="str" cm="1">
        <f t="array" ref="I276">IF(OR($C276&lt;&gt;"電力",IFERROR(MOD($A276,100)=0,TRUE)),"",INDEX('コロナ交付金要綱　様式第３号（電力）'!$A:$I,MATCH($A276,'コロナ交付金要綱　様式第３号（電力）'!$A:$A,0)+2,9))</f>
        <v/>
      </c>
      <c r="J276" t="str" cm="1">
        <f t="array" ref="J276">IF(OR($C276&lt;&gt;"電力",IFERROR(MOD($A276,100)=0,TRUE)),"",INDEX('コロナ交付金要綱　様式第３号（電力）'!$A:$I,MATCH($A276,'コロナ交付金要綱　様式第３号（電力）'!$A:$A,0)+3,9))</f>
        <v/>
      </c>
      <c r="K276" t="str" cm="1">
        <f t="array" ref="K276">IF(OR($C276&lt;&gt;"電力",IFERROR(MOD($A276,100)=0,TRUE)),"",INDEX('コロナ交付金要綱　様式第３号（電力）'!$A:$I,MATCH($A276,'コロナ交付金要綱　様式第３号（電力）'!$A:$A,0)+4,9))</f>
        <v/>
      </c>
      <c r="L276" t="str" cm="1">
        <f t="array" ref="L276">IF(OR($C276&lt;&gt;"電力",IFERROR(MOD($A276,100)=0,TRUE)),"",INDEX('コロナ交付金要綱　様式第３号（電力）'!$A:$I,MATCH($A276,'コロナ交付金要綱　様式第３号（電力）'!$A:$A,0)+5,9))</f>
        <v/>
      </c>
      <c r="M276" s="24" t="str" cm="1">
        <f t="array" ref="M276">IF($H276="","",IF($C276="諸油脂",$H276/INDEX(諸油脂_高騰率!$B$2:$F$12,MATCH($C$10,諸油脂_高騰率!$B$2:$B$12,0),MATCH($E276,諸油脂_高騰率!$B$3:$F$3,0)),$I276/INDEX(電力_高騰率!$B$3:$I$14,MATCH($B$10,電力_高騰率!$B$3:$B$14,0),MATCH($E276,電力_高騰率!$B$4:$F$4,0))+$J276/INDEX(電力_高騰率!$B$3:$I$14,MATCH($B$10,電力_高騰率!$B$3:$B$14,0),MATCH($E276,電力_高騰率!$B$4:$F$4,0)+3)+$K276/INDEX(電力_高騰率!$B$3:$I$14,MATCH($B$10,電力_高騰率!$B$3:$B$14,0),MATCH($E276,電力_高騰率!$B$4:$F$4,0)+3)+$L276/電力_高騰率!$D$23))</f>
        <v/>
      </c>
      <c r="N276" s="24" t="str">
        <f>IF($H276="","",IF($C276="諸油脂",0,$L276/電力_高騰率!$D$23))</f>
        <v/>
      </c>
      <c r="O276" s="24" t="str">
        <f t="shared" si="10"/>
        <v/>
      </c>
      <c r="P276" s="24"/>
    </row>
    <row r="277" spans="1:16" x14ac:dyDescent="0.45">
      <c r="A277" t="str">
        <f>IF(COUNTIF('使用不可　（諸油脂）'!$A:$A,$A276+1)+COUNTIF('コロナ交付金要綱　様式第３号（電力）'!$A:$A,$A276+1)=1,$A276+1,IF(MAX('使用不可　（諸油脂）'!$A:$A,'コロナ交付金要綱　様式第３号（電力）'!$A:$A)&gt;$A276,(INT(A276/100)+1)*100,""))</f>
        <v/>
      </c>
      <c r="B277" t="str">
        <f>IF($C277="","",IF(C277="諸油脂",IF(MOD($A277,100)=0,VLOOKUP($A277,'使用不可　（諸油脂）'!$A:$D,4),$B276),IF(MOD($A277,100)=0,VLOOKUP($A277,'コロナ交付金要綱　様式第３号（電力）'!$A:$D,4),$B276)))</f>
        <v/>
      </c>
      <c r="C277" t="str">
        <f>IF($A277="","",IF(COUNTIF('使用不可　（諸油脂）'!$A:$A,$A277)=1,"諸油脂",IF(COUNTIF('コロナ交付金要綱　様式第３号（電力）'!$A:$A,$A277)=1,"電力","")))</f>
        <v/>
      </c>
      <c r="D277" t="str">
        <f>IF(OR($A277="",IFERROR(MOD($A277,100),"")=0),"",IF($C277="諸油脂",VLOOKUP($A277,'使用不可　（諸油脂）'!$A:$C,3,FALSE),IF($C277="電力",VLOOKUP($A277,'コロナ交付金要綱　様式第３号（電力）'!$A:$C,3,FALSE),"")))</f>
        <v/>
      </c>
      <c r="E277" t="str">
        <f>IF(OR($C277="",IFERROR(MOD($A277,100)=0,TRUE)),"",IF($C277="諸油脂",VLOOKUP($A277,'使用不可　（諸油脂）'!$A:$F,6),VLOOKUP($A277,'コロナ交付金要綱　様式第３号（電力）'!$A:$F,6)))</f>
        <v/>
      </c>
      <c r="F277" t="str">
        <f>IF($D277="","",IF($B$7="既存",IF($C277="諸油脂",VLOOKUP(交付額!$A277,'使用不可　（諸油脂）'!$A:$B,2,FALSE),IF($C277="電力",VLOOKUP(交付額!$A277,'コロナ交付金要綱　様式第３号（電力）'!$A:$B,2,FALSE),"")),0))</f>
        <v/>
      </c>
      <c r="G277" s="59" t="str">
        <f t="shared" si="9"/>
        <v/>
      </c>
      <c r="H277" t="str">
        <f>IF($C277="","",IF(C277="諸油脂",IF(MOD($A277,100)=0,"",VLOOKUP($A277,'使用不可　（諸油脂）'!$A:$H,8)),IF(MOD($A277,100)=0,"",VLOOKUP($A277,'コロナ交付金要綱　様式第３号（電力）'!$A:$I,9))))</f>
        <v/>
      </c>
      <c r="I277" t="str" cm="1">
        <f t="array" ref="I277">IF(OR($C277&lt;&gt;"電力",IFERROR(MOD($A277,100)=0,TRUE)),"",INDEX('コロナ交付金要綱　様式第３号（電力）'!$A:$I,MATCH($A277,'コロナ交付金要綱　様式第３号（電力）'!$A:$A,0)+2,9))</f>
        <v/>
      </c>
      <c r="J277" t="str" cm="1">
        <f t="array" ref="J277">IF(OR($C277&lt;&gt;"電力",IFERROR(MOD($A277,100)=0,TRUE)),"",INDEX('コロナ交付金要綱　様式第３号（電力）'!$A:$I,MATCH($A277,'コロナ交付金要綱　様式第３号（電力）'!$A:$A,0)+3,9))</f>
        <v/>
      </c>
      <c r="K277" t="str" cm="1">
        <f t="array" ref="K277">IF(OR($C277&lt;&gt;"電力",IFERROR(MOD($A277,100)=0,TRUE)),"",INDEX('コロナ交付金要綱　様式第３号（電力）'!$A:$I,MATCH($A277,'コロナ交付金要綱　様式第３号（電力）'!$A:$A,0)+4,9))</f>
        <v/>
      </c>
      <c r="L277" t="str" cm="1">
        <f t="array" ref="L277">IF(OR($C277&lt;&gt;"電力",IFERROR(MOD($A277,100)=0,TRUE)),"",INDEX('コロナ交付金要綱　様式第３号（電力）'!$A:$I,MATCH($A277,'コロナ交付金要綱　様式第３号（電力）'!$A:$A,0)+5,9))</f>
        <v/>
      </c>
      <c r="M277" s="24" t="str" cm="1">
        <f t="array" ref="M277">IF($H277="","",IF($C277="諸油脂",$H277/INDEX(諸油脂_高騰率!$B$2:$F$12,MATCH($C$10,諸油脂_高騰率!$B$2:$B$12,0),MATCH($E277,諸油脂_高騰率!$B$3:$F$3,0)),$I277/INDEX(電力_高騰率!$B$3:$I$14,MATCH($B$10,電力_高騰率!$B$3:$B$14,0),MATCH($E277,電力_高騰率!$B$4:$F$4,0))+$J277/INDEX(電力_高騰率!$B$3:$I$14,MATCH($B$10,電力_高騰率!$B$3:$B$14,0),MATCH($E277,電力_高騰率!$B$4:$F$4,0)+3)+$K277/INDEX(電力_高騰率!$B$3:$I$14,MATCH($B$10,電力_高騰率!$B$3:$B$14,0),MATCH($E277,電力_高騰率!$B$4:$F$4,0)+3)+$L277/電力_高騰率!$D$23))</f>
        <v/>
      </c>
      <c r="N277" s="24" t="str">
        <f>IF($H277="","",IF($C277="諸油脂",0,$L277/電力_高騰率!$D$23))</f>
        <v/>
      </c>
      <c r="O277" s="24" t="str">
        <f t="shared" si="10"/>
        <v/>
      </c>
      <c r="P277" s="24"/>
    </row>
    <row r="278" spans="1:16" x14ac:dyDescent="0.45">
      <c r="A278" t="str">
        <f>IF(COUNTIF('使用不可　（諸油脂）'!$A:$A,$A277+1)+COUNTIF('コロナ交付金要綱　様式第３号（電力）'!$A:$A,$A277+1)=1,$A277+1,IF(MAX('使用不可　（諸油脂）'!$A:$A,'コロナ交付金要綱　様式第３号（電力）'!$A:$A)&gt;$A277,(INT(A277/100)+1)*100,""))</f>
        <v/>
      </c>
      <c r="B278" t="str">
        <f>IF($C278="","",IF(C278="諸油脂",IF(MOD($A278,100)=0,VLOOKUP($A278,'使用不可　（諸油脂）'!$A:$D,4),$B277),IF(MOD($A278,100)=0,VLOOKUP($A278,'コロナ交付金要綱　様式第３号（電力）'!$A:$D,4),$B277)))</f>
        <v/>
      </c>
      <c r="C278" t="str">
        <f>IF($A278="","",IF(COUNTIF('使用不可　（諸油脂）'!$A:$A,$A278)=1,"諸油脂",IF(COUNTIF('コロナ交付金要綱　様式第３号（電力）'!$A:$A,$A278)=1,"電力","")))</f>
        <v/>
      </c>
      <c r="D278" t="str">
        <f>IF(OR($A278="",IFERROR(MOD($A278,100),"")=0),"",IF($C278="諸油脂",VLOOKUP($A278,'使用不可　（諸油脂）'!$A:$C,3,FALSE),IF($C278="電力",VLOOKUP($A278,'コロナ交付金要綱　様式第３号（電力）'!$A:$C,3,FALSE),"")))</f>
        <v/>
      </c>
      <c r="E278" t="str">
        <f>IF(OR($C278="",IFERROR(MOD($A278,100)=0,TRUE)),"",IF($C278="諸油脂",VLOOKUP($A278,'使用不可　（諸油脂）'!$A:$F,6),VLOOKUP($A278,'コロナ交付金要綱　様式第３号（電力）'!$A:$F,6)))</f>
        <v/>
      </c>
      <c r="F278" t="str">
        <f>IF($D278="","",IF($B$7="既存",IF($C278="諸油脂",VLOOKUP(交付額!$A278,'使用不可　（諸油脂）'!$A:$B,2,FALSE),IF($C278="電力",VLOOKUP(交付額!$A278,'コロナ交付金要綱　様式第３号（電力）'!$A:$B,2,FALSE),"")),0))</f>
        <v/>
      </c>
      <c r="G278" s="59" t="str">
        <f t="shared" si="9"/>
        <v/>
      </c>
      <c r="H278" t="str">
        <f>IF($C278="","",IF(C278="諸油脂",IF(MOD($A278,100)=0,"",VLOOKUP($A278,'使用不可　（諸油脂）'!$A:$H,8)),IF(MOD($A278,100)=0,"",VLOOKUP($A278,'コロナ交付金要綱　様式第３号（電力）'!$A:$I,9))))</f>
        <v/>
      </c>
      <c r="I278" t="str" cm="1">
        <f t="array" ref="I278">IF(OR($C278&lt;&gt;"電力",IFERROR(MOD($A278,100)=0,TRUE)),"",INDEX('コロナ交付金要綱　様式第３号（電力）'!$A:$I,MATCH($A278,'コロナ交付金要綱　様式第３号（電力）'!$A:$A,0)+2,9))</f>
        <v/>
      </c>
      <c r="J278" t="str" cm="1">
        <f t="array" ref="J278">IF(OR($C278&lt;&gt;"電力",IFERROR(MOD($A278,100)=0,TRUE)),"",INDEX('コロナ交付金要綱　様式第３号（電力）'!$A:$I,MATCH($A278,'コロナ交付金要綱　様式第３号（電力）'!$A:$A,0)+3,9))</f>
        <v/>
      </c>
      <c r="K278" t="str" cm="1">
        <f t="array" ref="K278">IF(OR($C278&lt;&gt;"電力",IFERROR(MOD($A278,100)=0,TRUE)),"",INDEX('コロナ交付金要綱　様式第３号（電力）'!$A:$I,MATCH($A278,'コロナ交付金要綱　様式第３号（電力）'!$A:$A,0)+4,9))</f>
        <v/>
      </c>
      <c r="L278" t="str" cm="1">
        <f t="array" ref="L278">IF(OR($C278&lt;&gt;"電力",IFERROR(MOD($A278,100)=0,TRUE)),"",INDEX('コロナ交付金要綱　様式第３号（電力）'!$A:$I,MATCH($A278,'コロナ交付金要綱　様式第３号（電力）'!$A:$A,0)+5,9))</f>
        <v/>
      </c>
      <c r="M278" s="24" t="str" cm="1">
        <f t="array" ref="M278">IF($H278="","",IF($C278="諸油脂",$H278/INDEX(諸油脂_高騰率!$B$2:$F$12,MATCH($C$10,諸油脂_高騰率!$B$2:$B$12,0),MATCH($E278,諸油脂_高騰率!$B$3:$F$3,0)),$I278/INDEX(電力_高騰率!$B$3:$I$14,MATCH($B$10,電力_高騰率!$B$3:$B$14,0),MATCH($E278,電力_高騰率!$B$4:$F$4,0))+$J278/INDEX(電力_高騰率!$B$3:$I$14,MATCH($B$10,電力_高騰率!$B$3:$B$14,0),MATCH($E278,電力_高騰率!$B$4:$F$4,0)+3)+$K278/INDEX(電力_高騰率!$B$3:$I$14,MATCH($B$10,電力_高騰率!$B$3:$B$14,0),MATCH($E278,電力_高騰率!$B$4:$F$4,0)+3)+$L278/電力_高騰率!$D$23))</f>
        <v/>
      </c>
      <c r="N278" s="24" t="str">
        <f>IF($H278="","",IF($C278="諸油脂",0,$L278/電力_高騰率!$D$23))</f>
        <v/>
      </c>
      <c r="O278" s="24" t="str">
        <f t="shared" si="10"/>
        <v/>
      </c>
      <c r="P278" s="24"/>
    </row>
    <row r="279" spans="1:16" x14ac:dyDescent="0.45">
      <c r="A279" t="str">
        <f>IF(COUNTIF('使用不可　（諸油脂）'!$A:$A,$A278+1)+COUNTIF('コロナ交付金要綱　様式第３号（電力）'!$A:$A,$A278+1)=1,$A278+1,IF(MAX('使用不可　（諸油脂）'!$A:$A,'コロナ交付金要綱　様式第３号（電力）'!$A:$A)&gt;$A278,(INT(A278/100)+1)*100,""))</f>
        <v/>
      </c>
      <c r="B279" t="str">
        <f>IF($C279="","",IF(C279="諸油脂",IF(MOD($A279,100)=0,VLOOKUP($A279,'使用不可　（諸油脂）'!$A:$D,4),$B278),IF(MOD($A279,100)=0,VLOOKUP($A279,'コロナ交付金要綱　様式第３号（電力）'!$A:$D,4),$B278)))</f>
        <v/>
      </c>
      <c r="C279" t="str">
        <f>IF($A279="","",IF(COUNTIF('使用不可　（諸油脂）'!$A:$A,$A279)=1,"諸油脂",IF(COUNTIF('コロナ交付金要綱　様式第３号（電力）'!$A:$A,$A279)=1,"電力","")))</f>
        <v/>
      </c>
      <c r="D279" t="str">
        <f>IF(OR($A279="",IFERROR(MOD($A279,100),"")=0),"",IF($C279="諸油脂",VLOOKUP($A279,'使用不可　（諸油脂）'!$A:$C,3,FALSE),IF($C279="電力",VLOOKUP($A279,'コロナ交付金要綱　様式第３号（電力）'!$A:$C,3,FALSE),"")))</f>
        <v/>
      </c>
      <c r="E279" t="str">
        <f>IF(OR($C279="",IFERROR(MOD($A279,100)=0,TRUE)),"",IF($C279="諸油脂",VLOOKUP($A279,'使用不可　（諸油脂）'!$A:$F,6),VLOOKUP($A279,'コロナ交付金要綱　様式第３号（電力）'!$A:$F,6)))</f>
        <v/>
      </c>
      <c r="F279" t="str">
        <f>IF($D279="","",IF($B$7="既存",IF($C279="諸油脂",VLOOKUP(交付額!$A279,'使用不可　（諸油脂）'!$A:$B,2,FALSE),IF($C279="電力",VLOOKUP(交付額!$A279,'コロナ交付金要綱　様式第３号（電力）'!$A:$B,2,FALSE),"")),0))</f>
        <v/>
      </c>
      <c r="G279" s="59" t="str">
        <f t="shared" si="9"/>
        <v/>
      </c>
      <c r="H279" t="str">
        <f>IF($C279="","",IF(C279="諸油脂",IF(MOD($A279,100)=0,"",VLOOKUP($A279,'使用不可　（諸油脂）'!$A:$H,8)),IF(MOD($A279,100)=0,"",VLOOKUP($A279,'コロナ交付金要綱　様式第３号（電力）'!$A:$I,9))))</f>
        <v/>
      </c>
      <c r="I279" t="str" cm="1">
        <f t="array" ref="I279">IF(OR($C279&lt;&gt;"電力",IFERROR(MOD($A279,100)=0,TRUE)),"",INDEX('コロナ交付金要綱　様式第３号（電力）'!$A:$I,MATCH($A279,'コロナ交付金要綱　様式第３号（電力）'!$A:$A,0)+2,9))</f>
        <v/>
      </c>
      <c r="J279" t="str" cm="1">
        <f t="array" ref="J279">IF(OR($C279&lt;&gt;"電力",IFERROR(MOD($A279,100)=0,TRUE)),"",INDEX('コロナ交付金要綱　様式第３号（電力）'!$A:$I,MATCH($A279,'コロナ交付金要綱　様式第３号（電力）'!$A:$A,0)+3,9))</f>
        <v/>
      </c>
      <c r="K279" t="str" cm="1">
        <f t="array" ref="K279">IF(OR($C279&lt;&gt;"電力",IFERROR(MOD($A279,100)=0,TRUE)),"",INDEX('コロナ交付金要綱　様式第３号（電力）'!$A:$I,MATCH($A279,'コロナ交付金要綱　様式第３号（電力）'!$A:$A,0)+4,9))</f>
        <v/>
      </c>
      <c r="L279" t="str" cm="1">
        <f t="array" ref="L279">IF(OR($C279&lt;&gt;"電力",IFERROR(MOD($A279,100)=0,TRUE)),"",INDEX('コロナ交付金要綱　様式第３号（電力）'!$A:$I,MATCH($A279,'コロナ交付金要綱　様式第３号（電力）'!$A:$A,0)+5,9))</f>
        <v/>
      </c>
      <c r="M279" s="24" t="str" cm="1">
        <f t="array" ref="M279">IF($H279="","",IF($C279="諸油脂",$H279/INDEX(諸油脂_高騰率!$B$2:$F$12,MATCH($C$10,諸油脂_高騰率!$B$2:$B$12,0),MATCH($E279,諸油脂_高騰率!$B$3:$F$3,0)),$I279/INDEX(電力_高騰率!$B$3:$I$14,MATCH($B$10,電力_高騰率!$B$3:$B$14,0),MATCH($E279,電力_高騰率!$B$4:$F$4,0))+$J279/INDEX(電力_高騰率!$B$3:$I$14,MATCH($B$10,電力_高騰率!$B$3:$B$14,0),MATCH($E279,電力_高騰率!$B$4:$F$4,0)+3)+$K279/INDEX(電力_高騰率!$B$3:$I$14,MATCH($B$10,電力_高騰率!$B$3:$B$14,0),MATCH($E279,電力_高騰率!$B$4:$F$4,0)+3)+$L279/電力_高騰率!$D$23))</f>
        <v/>
      </c>
      <c r="N279" s="24" t="str">
        <f>IF($H279="","",IF($C279="諸油脂",0,$L279/電力_高騰率!$D$23))</f>
        <v/>
      </c>
      <c r="O279" s="24" t="str">
        <f t="shared" si="10"/>
        <v/>
      </c>
      <c r="P279" s="24"/>
    </row>
    <row r="280" spans="1:16" x14ac:dyDescent="0.45">
      <c r="A280" t="str">
        <f>IF(COUNTIF('使用不可　（諸油脂）'!$A:$A,$A279+1)+COUNTIF('コロナ交付金要綱　様式第３号（電力）'!$A:$A,$A279+1)=1,$A279+1,IF(MAX('使用不可　（諸油脂）'!$A:$A,'コロナ交付金要綱　様式第３号（電力）'!$A:$A)&gt;$A279,(INT(A279/100)+1)*100,""))</f>
        <v/>
      </c>
      <c r="B280" t="str">
        <f>IF($C280="","",IF(C280="諸油脂",IF(MOD($A280,100)=0,VLOOKUP($A280,'使用不可　（諸油脂）'!$A:$D,4),$B279),IF(MOD($A280,100)=0,VLOOKUP($A280,'コロナ交付金要綱　様式第３号（電力）'!$A:$D,4),$B279)))</f>
        <v/>
      </c>
      <c r="C280" t="str">
        <f>IF($A280="","",IF(COUNTIF('使用不可　（諸油脂）'!$A:$A,$A280)=1,"諸油脂",IF(COUNTIF('コロナ交付金要綱　様式第３号（電力）'!$A:$A,$A280)=1,"電力","")))</f>
        <v/>
      </c>
      <c r="D280" t="str">
        <f>IF(OR($A280="",IFERROR(MOD($A280,100),"")=0),"",IF($C280="諸油脂",VLOOKUP($A280,'使用不可　（諸油脂）'!$A:$C,3,FALSE),IF($C280="電力",VLOOKUP($A280,'コロナ交付金要綱　様式第３号（電力）'!$A:$C,3,FALSE),"")))</f>
        <v/>
      </c>
      <c r="E280" t="str">
        <f>IF(OR($C280="",IFERROR(MOD($A280,100)=0,TRUE)),"",IF($C280="諸油脂",VLOOKUP($A280,'使用不可　（諸油脂）'!$A:$F,6),VLOOKUP($A280,'コロナ交付金要綱　様式第３号（電力）'!$A:$F,6)))</f>
        <v/>
      </c>
      <c r="F280" t="str">
        <f>IF($D280="","",IF($B$7="既存",IF($C280="諸油脂",VLOOKUP(交付額!$A280,'使用不可　（諸油脂）'!$A:$B,2,FALSE),IF($C280="電力",VLOOKUP(交付額!$A280,'コロナ交付金要綱　様式第３号（電力）'!$A:$B,2,FALSE),"")),0))</f>
        <v/>
      </c>
      <c r="G280" s="59" t="str">
        <f t="shared" si="9"/>
        <v/>
      </c>
      <c r="H280" t="str">
        <f>IF($C280="","",IF(C280="諸油脂",IF(MOD($A280,100)=0,"",VLOOKUP($A280,'使用不可　（諸油脂）'!$A:$H,8)),IF(MOD($A280,100)=0,"",VLOOKUP($A280,'コロナ交付金要綱　様式第３号（電力）'!$A:$I,9))))</f>
        <v/>
      </c>
      <c r="I280" t="str" cm="1">
        <f t="array" ref="I280">IF(OR($C280&lt;&gt;"電力",IFERROR(MOD($A280,100)=0,TRUE)),"",INDEX('コロナ交付金要綱　様式第３号（電力）'!$A:$I,MATCH($A280,'コロナ交付金要綱　様式第３号（電力）'!$A:$A,0)+2,9))</f>
        <v/>
      </c>
      <c r="J280" t="str" cm="1">
        <f t="array" ref="J280">IF(OR($C280&lt;&gt;"電力",IFERROR(MOD($A280,100)=0,TRUE)),"",INDEX('コロナ交付金要綱　様式第３号（電力）'!$A:$I,MATCH($A280,'コロナ交付金要綱　様式第３号（電力）'!$A:$A,0)+3,9))</f>
        <v/>
      </c>
      <c r="K280" t="str" cm="1">
        <f t="array" ref="K280">IF(OR($C280&lt;&gt;"電力",IFERROR(MOD($A280,100)=0,TRUE)),"",INDEX('コロナ交付金要綱　様式第３号（電力）'!$A:$I,MATCH($A280,'コロナ交付金要綱　様式第３号（電力）'!$A:$A,0)+4,9))</f>
        <v/>
      </c>
      <c r="L280" t="str" cm="1">
        <f t="array" ref="L280">IF(OR($C280&lt;&gt;"電力",IFERROR(MOD($A280,100)=0,TRUE)),"",INDEX('コロナ交付金要綱　様式第３号（電力）'!$A:$I,MATCH($A280,'コロナ交付金要綱　様式第３号（電力）'!$A:$A,0)+5,9))</f>
        <v/>
      </c>
      <c r="M280" s="24" t="str" cm="1">
        <f t="array" ref="M280">IF($H280="","",IF($C280="諸油脂",$H280/INDEX(諸油脂_高騰率!$B$2:$F$12,MATCH($C$10,諸油脂_高騰率!$B$2:$B$12,0),MATCH($E280,諸油脂_高騰率!$B$3:$F$3,0)),$I280/INDEX(電力_高騰率!$B$3:$I$14,MATCH($B$10,電力_高騰率!$B$3:$B$14,0),MATCH($E280,電力_高騰率!$B$4:$F$4,0))+$J280/INDEX(電力_高騰率!$B$3:$I$14,MATCH($B$10,電力_高騰率!$B$3:$B$14,0),MATCH($E280,電力_高騰率!$B$4:$F$4,0)+3)+$K280/INDEX(電力_高騰率!$B$3:$I$14,MATCH($B$10,電力_高騰率!$B$3:$B$14,0),MATCH($E280,電力_高騰率!$B$4:$F$4,0)+3)+$L280/電力_高騰率!$D$23))</f>
        <v/>
      </c>
      <c r="N280" s="24" t="str">
        <f>IF($H280="","",IF($C280="諸油脂",0,$L280/電力_高騰率!$D$23))</f>
        <v/>
      </c>
      <c r="O280" s="24" t="str">
        <f t="shared" si="10"/>
        <v/>
      </c>
      <c r="P280" s="24"/>
    </row>
    <row r="281" spans="1:16" x14ac:dyDescent="0.45">
      <c r="A281" t="str">
        <f>IF(COUNTIF('使用不可　（諸油脂）'!$A:$A,$A280+1)+COUNTIF('コロナ交付金要綱　様式第３号（電力）'!$A:$A,$A280+1)=1,$A280+1,IF(MAX('使用不可　（諸油脂）'!$A:$A,'コロナ交付金要綱　様式第３号（電力）'!$A:$A)&gt;$A280,(INT(A280/100)+1)*100,""))</f>
        <v/>
      </c>
      <c r="B281" t="str">
        <f>IF($C281="","",IF(C281="諸油脂",IF(MOD($A281,100)=0,VLOOKUP($A281,'使用不可　（諸油脂）'!$A:$D,4),$B280),IF(MOD($A281,100)=0,VLOOKUP($A281,'コロナ交付金要綱　様式第３号（電力）'!$A:$D,4),$B280)))</f>
        <v/>
      </c>
      <c r="C281" t="str">
        <f>IF($A281="","",IF(COUNTIF('使用不可　（諸油脂）'!$A:$A,$A281)=1,"諸油脂",IF(COUNTIF('コロナ交付金要綱　様式第３号（電力）'!$A:$A,$A281)=1,"電力","")))</f>
        <v/>
      </c>
      <c r="D281" t="str">
        <f>IF(OR($A281="",IFERROR(MOD($A281,100),"")=0),"",IF($C281="諸油脂",VLOOKUP($A281,'使用不可　（諸油脂）'!$A:$C,3,FALSE),IF($C281="電力",VLOOKUP($A281,'コロナ交付金要綱　様式第３号（電力）'!$A:$C,3,FALSE),"")))</f>
        <v/>
      </c>
      <c r="E281" t="str">
        <f>IF(OR($C281="",IFERROR(MOD($A281,100)=0,TRUE)),"",IF($C281="諸油脂",VLOOKUP($A281,'使用不可　（諸油脂）'!$A:$F,6),VLOOKUP($A281,'コロナ交付金要綱　様式第３号（電力）'!$A:$F,6)))</f>
        <v/>
      </c>
      <c r="F281" t="str">
        <f>IF($D281="","",IF($B$7="既存",IF($C281="諸油脂",VLOOKUP(交付額!$A281,'使用不可　（諸油脂）'!$A:$B,2,FALSE),IF($C281="電力",VLOOKUP(交付額!$A281,'コロナ交付金要綱　様式第３号（電力）'!$A:$B,2,FALSE),"")),0))</f>
        <v/>
      </c>
      <c r="G281" s="59" t="str">
        <f t="shared" si="9"/>
        <v/>
      </c>
      <c r="H281" t="str">
        <f>IF($C281="","",IF(C281="諸油脂",IF(MOD($A281,100)=0,"",VLOOKUP($A281,'使用不可　（諸油脂）'!$A:$H,8)),IF(MOD($A281,100)=0,"",VLOOKUP($A281,'コロナ交付金要綱　様式第３号（電力）'!$A:$I,9))))</f>
        <v/>
      </c>
      <c r="I281" t="str" cm="1">
        <f t="array" ref="I281">IF(OR($C281&lt;&gt;"電力",IFERROR(MOD($A281,100)=0,TRUE)),"",INDEX('コロナ交付金要綱　様式第３号（電力）'!$A:$I,MATCH($A281,'コロナ交付金要綱　様式第３号（電力）'!$A:$A,0)+2,9))</f>
        <v/>
      </c>
      <c r="J281" t="str" cm="1">
        <f t="array" ref="J281">IF(OR($C281&lt;&gt;"電力",IFERROR(MOD($A281,100)=0,TRUE)),"",INDEX('コロナ交付金要綱　様式第３号（電力）'!$A:$I,MATCH($A281,'コロナ交付金要綱　様式第３号（電力）'!$A:$A,0)+3,9))</f>
        <v/>
      </c>
      <c r="K281" t="str" cm="1">
        <f t="array" ref="K281">IF(OR($C281&lt;&gt;"電力",IFERROR(MOD($A281,100)=0,TRUE)),"",INDEX('コロナ交付金要綱　様式第３号（電力）'!$A:$I,MATCH($A281,'コロナ交付金要綱　様式第３号（電力）'!$A:$A,0)+4,9))</f>
        <v/>
      </c>
      <c r="L281" t="str" cm="1">
        <f t="array" ref="L281">IF(OR($C281&lt;&gt;"電力",IFERROR(MOD($A281,100)=0,TRUE)),"",INDEX('コロナ交付金要綱　様式第３号（電力）'!$A:$I,MATCH($A281,'コロナ交付金要綱　様式第３号（電力）'!$A:$A,0)+5,9))</f>
        <v/>
      </c>
      <c r="M281" s="24" t="str" cm="1">
        <f t="array" ref="M281">IF($H281="","",IF($C281="諸油脂",$H281/INDEX(諸油脂_高騰率!$B$2:$F$12,MATCH($C$10,諸油脂_高騰率!$B$2:$B$12,0),MATCH($E281,諸油脂_高騰率!$B$3:$F$3,0)),$I281/INDEX(電力_高騰率!$B$3:$I$14,MATCH($B$10,電力_高騰率!$B$3:$B$14,0),MATCH($E281,電力_高騰率!$B$4:$F$4,0))+$J281/INDEX(電力_高騰率!$B$3:$I$14,MATCH($B$10,電力_高騰率!$B$3:$B$14,0),MATCH($E281,電力_高騰率!$B$4:$F$4,0)+3)+$K281/INDEX(電力_高騰率!$B$3:$I$14,MATCH($B$10,電力_高騰率!$B$3:$B$14,0),MATCH($E281,電力_高騰率!$B$4:$F$4,0)+3)+$L281/電力_高騰率!$D$23))</f>
        <v/>
      </c>
      <c r="N281" s="24" t="str">
        <f>IF($H281="","",IF($C281="諸油脂",0,$L281/電力_高騰率!$D$23))</f>
        <v/>
      </c>
      <c r="O281" s="24" t="str">
        <f t="shared" si="10"/>
        <v/>
      </c>
      <c r="P281" s="24"/>
    </row>
    <row r="282" spans="1:16" x14ac:dyDescent="0.45">
      <c r="A282" t="str">
        <f>IF(COUNTIF('使用不可　（諸油脂）'!$A:$A,$A281+1)+COUNTIF('コロナ交付金要綱　様式第３号（電力）'!$A:$A,$A281+1)=1,$A281+1,IF(MAX('使用不可　（諸油脂）'!$A:$A,'コロナ交付金要綱　様式第３号（電力）'!$A:$A)&gt;$A281,(INT(A281/100)+1)*100,""))</f>
        <v/>
      </c>
      <c r="B282" t="str">
        <f>IF($C282="","",IF(C282="諸油脂",IF(MOD($A282,100)=0,VLOOKUP($A282,'使用不可　（諸油脂）'!$A:$D,4),$B281),IF(MOD($A282,100)=0,VLOOKUP($A282,'コロナ交付金要綱　様式第３号（電力）'!$A:$D,4),$B281)))</f>
        <v/>
      </c>
      <c r="C282" t="str">
        <f>IF($A282="","",IF(COUNTIF('使用不可　（諸油脂）'!$A:$A,$A282)=1,"諸油脂",IF(COUNTIF('コロナ交付金要綱　様式第３号（電力）'!$A:$A,$A282)=1,"電力","")))</f>
        <v/>
      </c>
      <c r="D282" t="str">
        <f>IF(OR($A282="",IFERROR(MOD($A282,100),"")=0),"",IF($C282="諸油脂",VLOOKUP($A282,'使用不可　（諸油脂）'!$A:$C,3,FALSE),IF($C282="電力",VLOOKUP($A282,'コロナ交付金要綱　様式第３号（電力）'!$A:$C,3,FALSE),"")))</f>
        <v/>
      </c>
      <c r="E282" t="str">
        <f>IF(OR($C282="",IFERROR(MOD($A282,100)=0,TRUE)),"",IF($C282="諸油脂",VLOOKUP($A282,'使用不可　（諸油脂）'!$A:$F,6),VLOOKUP($A282,'コロナ交付金要綱　様式第３号（電力）'!$A:$F,6)))</f>
        <v/>
      </c>
      <c r="F282" t="str">
        <f>IF($D282="","",IF($B$7="既存",IF($C282="諸油脂",VLOOKUP(交付額!$A282,'使用不可　（諸油脂）'!$A:$B,2,FALSE),IF($C282="電力",VLOOKUP(交付額!$A282,'コロナ交付金要綱　様式第３号（電力）'!$A:$B,2,FALSE),"")),0))</f>
        <v/>
      </c>
      <c r="G282" s="59" t="str">
        <f t="shared" si="9"/>
        <v/>
      </c>
      <c r="H282" t="str">
        <f>IF($C282="","",IF(C282="諸油脂",IF(MOD($A282,100)=0,"",VLOOKUP($A282,'使用不可　（諸油脂）'!$A:$H,8)),IF(MOD($A282,100)=0,"",VLOOKUP($A282,'コロナ交付金要綱　様式第３号（電力）'!$A:$I,9))))</f>
        <v/>
      </c>
      <c r="I282" t="str" cm="1">
        <f t="array" ref="I282">IF(OR($C282&lt;&gt;"電力",IFERROR(MOD($A282,100)=0,TRUE)),"",INDEX('コロナ交付金要綱　様式第３号（電力）'!$A:$I,MATCH($A282,'コロナ交付金要綱　様式第３号（電力）'!$A:$A,0)+2,9))</f>
        <v/>
      </c>
      <c r="J282" t="str" cm="1">
        <f t="array" ref="J282">IF(OR($C282&lt;&gt;"電力",IFERROR(MOD($A282,100)=0,TRUE)),"",INDEX('コロナ交付金要綱　様式第３号（電力）'!$A:$I,MATCH($A282,'コロナ交付金要綱　様式第３号（電力）'!$A:$A,0)+3,9))</f>
        <v/>
      </c>
      <c r="K282" t="str" cm="1">
        <f t="array" ref="K282">IF(OR($C282&lt;&gt;"電力",IFERROR(MOD($A282,100)=0,TRUE)),"",INDEX('コロナ交付金要綱　様式第３号（電力）'!$A:$I,MATCH($A282,'コロナ交付金要綱　様式第３号（電力）'!$A:$A,0)+4,9))</f>
        <v/>
      </c>
      <c r="L282" t="str" cm="1">
        <f t="array" ref="L282">IF(OR($C282&lt;&gt;"電力",IFERROR(MOD($A282,100)=0,TRUE)),"",INDEX('コロナ交付金要綱　様式第３号（電力）'!$A:$I,MATCH($A282,'コロナ交付金要綱　様式第３号（電力）'!$A:$A,0)+5,9))</f>
        <v/>
      </c>
      <c r="M282" s="24" t="str" cm="1">
        <f t="array" ref="M282">IF($H282="","",IF($C282="諸油脂",$H282/INDEX(諸油脂_高騰率!$B$2:$F$12,MATCH($C$10,諸油脂_高騰率!$B$2:$B$12,0),MATCH($E282,諸油脂_高騰率!$B$3:$F$3,0)),$I282/INDEX(電力_高騰率!$B$3:$I$14,MATCH($B$10,電力_高騰率!$B$3:$B$14,0),MATCH($E282,電力_高騰率!$B$4:$F$4,0))+$J282/INDEX(電力_高騰率!$B$3:$I$14,MATCH($B$10,電力_高騰率!$B$3:$B$14,0),MATCH($E282,電力_高騰率!$B$4:$F$4,0)+3)+$K282/INDEX(電力_高騰率!$B$3:$I$14,MATCH($B$10,電力_高騰率!$B$3:$B$14,0),MATCH($E282,電力_高騰率!$B$4:$F$4,0)+3)+$L282/電力_高騰率!$D$23))</f>
        <v/>
      </c>
      <c r="N282" s="24" t="str">
        <f>IF($H282="","",IF($C282="諸油脂",0,$L282/電力_高騰率!$D$23))</f>
        <v/>
      </c>
      <c r="O282" s="24" t="str">
        <f t="shared" si="10"/>
        <v/>
      </c>
      <c r="P282" s="24"/>
    </row>
    <row r="283" spans="1:16" x14ac:dyDescent="0.45">
      <c r="A283" t="str">
        <f>IF(COUNTIF('使用不可　（諸油脂）'!$A:$A,$A282+1)+COUNTIF('コロナ交付金要綱　様式第３号（電力）'!$A:$A,$A282+1)=1,$A282+1,IF(MAX('使用不可　（諸油脂）'!$A:$A,'コロナ交付金要綱　様式第３号（電力）'!$A:$A)&gt;$A282,(INT(A282/100)+1)*100,""))</f>
        <v/>
      </c>
      <c r="B283" t="str">
        <f>IF($C283="","",IF(C283="諸油脂",IF(MOD($A283,100)=0,VLOOKUP($A283,'使用不可　（諸油脂）'!$A:$D,4),$B282),IF(MOD($A283,100)=0,VLOOKUP($A283,'コロナ交付金要綱　様式第３号（電力）'!$A:$D,4),$B282)))</f>
        <v/>
      </c>
      <c r="C283" t="str">
        <f>IF($A283="","",IF(COUNTIF('使用不可　（諸油脂）'!$A:$A,$A283)=1,"諸油脂",IF(COUNTIF('コロナ交付金要綱　様式第３号（電力）'!$A:$A,$A283)=1,"電力","")))</f>
        <v/>
      </c>
      <c r="D283" t="str">
        <f>IF(OR($A283="",IFERROR(MOD($A283,100),"")=0),"",IF($C283="諸油脂",VLOOKUP($A283,'使用不可　（諸油脂）'!$A:$C,3,FALSE),IF($C283="電力",VLOOKUP($A283,'コロナ交付金要綱　様式第３号（電力）'!$A:$C,3,FALSE),"")))</f>
        <v/>
      </c>
      <c r="E283" t="str">
        <f>IF(OR($C283="",IFERROR(MOD($A283,100)=0,TRUE)),"",IF($C283="諸油脂",VLOOKUP($A283,'使用不可　（諸油脂）'!$A:$F,6),VLOOKUP($A283,'コロナ交付金要綱　様式第３号（電力）'!$A:$F,6)))</f>
        <v/>
      </c>
      <c r="F283" t="str">
        <f>IF($D283="","",IF($B$7="既存",IF($C283="諸油脂",VLOOKUP(交付額!$A283,'使用不可　（諸油脂）'!$A:$B,2,FALSE),IF($C283="電力",VLOOKUP(交付額!$A283,'コロナ交付金要綱　様式第３号（電力）'!$A:$B,2,FALSE),"")),0))</f>
        <v/>
      </c>
      <c r="G283" s="59" t="str">
        <f t="shared" si="9"/>
        <v/>
      </c>
      <c r="H283" t="str">
        <f>IF($C283="","",IF(C283="諸油脂",IF(MOD($A283,100)=0,"",VLOOKUP($A283,'使用不可　（諸油脂）'!$A:$H,8)),IF(MOD($A283,100)=0,"",VLOOKUP($A283,'コロナ交付金要綱　様式第３号（電力）'!$A:$I,9))))</f>
        <v/>
      </c>
      <c r="I283" t="str" cm="1">
        <f t="array" ref="I283">IF(OR($C283&lt;&gt;"電力",IFERROR(MOD($A283,100)=0,TRUE)),"",INDEX('コロナ交付金要綱　様式第３号（電力）'!$A:$I,MATCH($A283,'コロナ交付金要綱　様式第３号（電力）'!$A:$A,0)+2,9))</f>
        <v/>
      </c>
      <c r="J283" t="str" cm="1">
        <f t="array" ref="J283">IF(OR($C283&lt;&gt;"電力",IFERROR(MOD($A283,100)=0,TRUE)),"",INDEX('コロナ交付金要綱　様式第３号（電力）'!$A:$I,MATCH($A283,'コロナ交付金要綱　様式第３号（電力）'!$A:$A,0)+3,9))</f>
        <v/>
      </c>
      <c r="K283" t="str" cm="1">
        <f t="array" ref="K283">IF(OR($C283&lt;&gt;"電力",IFERROR(MOD($A283,100)=0,TRUE)),"",INDEX('コロナ交付金要綱　様式第３号（電力）'!$A:$I,MATCH($A283,'コロナ交付金要綱　様式第３号（電力）'!$A:$A,0)+4,9))</f>
        <v/>
      </c>
      <c r="L283" t="str" cm="1">
        <f t="array" ref="L283">IF(OR($C283&lt;&gt;"電力",IFERROR(MOD($A283,100)=0,TRUE)),"",INDEX('コロナ交付金要綱　様式第３号（電力）'!$A:$I,MATCH($A283,'コロナ交付金要綱　様式第３号（電力）'!$A:$A,0)+5,9))</f>
        <v/>
      </c>
      <c r="M283" s="24" t="str" cm="1">
        <f t="array" ref="M283">IF($H283="","",IF($C283="諸油脂",$H283/INDEX(諸油脂_高騰率!$B$2:$F$12,MATCH($C$10,諸油脂_高騰率!$B$2:$B$12,0),MATCH($E283,諸油脂_高騰率!$B$3:$F$3,0)),$I283/INDEX(電力_高騰率!$B$3:$I$14,MATCH($B$10,電力_高騰率!$B$3:$B$14,0),MATCH($E283,電力_高騰率!$B$4:$F$4,0))+$J283/INDEX(電力_高騰率!$B$3:$I$14,MATCH($B$10,電力_高騰率!$B$3:$B$14,0),MATCH($E283,電力_高騰率!$B$4:$F$4,0)+3)+$K283/INDEX(電力_高騰率!$B$3:$I$14,MATCH($B$10,電力_高騰率!$B$3:$B$14,0),MATCH($E283,電力_高騰率!$B$4:$F$4,0)+3)+$L283/電力_高騰率!$D$23))</f>
        <v/>
      </c>
      <c r="N283" s="24" t="str">
        <f>IF($H283="","",IF($C283="諸油脂",0,$L283/電力_高騰率!$D$23))</f>
        <v/>
      </c>
      <c r="O283" s="24" t="str">
        <f t="shared" si="10"/>
        <v/>
      </c>
      <c r="P283" s="24"/>
    </row>
    <row r="284" spans="1:16" x14ac:dyDescent="0.45">
      <c r="A284" t="str">
        <f>IF(COUNTIF('使用不可　（諸油脂）'!$A:$A,$A283+1)+COUNTIF('コロナ交付金要綱　様式第３号（電力）'!$A:$A,$A283+1)=1,$A283+1,IF(MAX('使用不可　（諸油脂）'!$A:$A,'コロナ交付金要綱　様式第３号（電力）'!$A:$A)&gt;$A283,(INT(A283/100)+1)*100,""))</f>
        <v/>
      </c>
      <c r="B284" t="str">
        <f>IF($C284="","",IF(C284="諸油脂",IF(MOD($A284,100)=0,VLOOKUP($A284,'使用不可　（諸油脂）'!$A:$D,4),$B283),IF(MOD($A284,100)=0,VLOOKUP($A284,'コロナ交付金要綱　様式第３号（電力）'!$A:$D,4),$B283)))</f>
        <v/>
      </c>
      <c r="C284" t="str">
        <f>IF($A284="","",IF(COUNTIF('使用不可　（諸油脂）'!$A:$A,$A284)=1,"諸油脂",IF(COUNTIF('コロナ交付金要綱　様式第３号（電力）'!$A:$A,$A284)=1,"電力","")))</f>
        <v/>
      </c>
      <c r="D284" t="str">
        <f>IF(OR($A284="",IFERROR(MOD($A284,100),"")=0),"",IF($C284="諸油脂",VLOOKUP($A284,'使用不可　（諸油脂）'!$A:$C,3,FALSE),IF($C284="電力",VLOOKUP($A284,'コロナ交付金要綱　様式第３号（電力）'!$A:$C,3,FALSE),"")))</f>
        <v/>
      </c>
      <c r="E284" t="str">
        <f>IF(OR($C284="",IFERROR(MOD($A284,100)=0,TRUE)),"",IF($C284="諸油脂",VLOOKUP($A284,'使用不可　（諸油脂）'!$A:$F,6),VLOOKUP($A284,'コロナ交付金要綱　様式第３号（電力）'!$A:$F,6)))</f>
        <v/>
      </c>
      <c r="F284" t="str">
        <f>IF($D284="","",IF($B$7="既存",IF($C284="諸油脂",VLOOKUP(交付額!$A284,'使用不可　（諸油脂）'!$A:$B,2,FALSE),IF($C284="電力",VLOOKUP(交付額!$A284,'コロナ交付金要綱　様式第３号（電力）'!$A:$B,2,FALSE),"")),0))</f>
        <v/>
      </c>
      <c r="G284" s="59" t="str">
        <f t="shared" si="9"/>
        <v/>
      </c>
      <c r="H284" t="str">
        <f>IF($C284="","",IF(C284="諸油脂",IF(MOD($A284,100)=0,"",VLOOKUP($A284,'使用不可　（諸油脂）'!$A:$H,8)),IF(MOD($A284,100)=0,"",VLOOKUP($A284,'コロナ交付金要綱　様式第３号（電力）'!$A:$I,9))))</f>
        <v/>
      </c>
      <c r="I284" t="str" cm="1">
        <f t="array" ref="I284">IF(OR($C284&lt;&gt;"電力",IFERROR(MOD($A284,100)=0,TRUE)),"",INDEX('コロナ交付金要綱　様式第３号（電力）'!$A:$I,MATCH($A284,'コロナ交付金要綱　様式第３号（電力）'!$A:$A,0)+2,9))</f>
        <v/>
      </c>
      <c r="J284" t="str" cm="1">
        <f t="array" ref="J284">IF(OR($C284&lt;&gt;"電力",IFERROR(MOD($A284,100)=0,TRUE)),"",INDEX('コロナ交付金要綱　様式第３号（電力）'!$A:$I,MATCH($A284,'コロナ交付金要綱　様式第３号（電力）'!$A:$A,0)+3,9))</f>
        <v/>
      </c>
      <c r="K284" t="str" cm="1">
        <f t="array" ref="K284">IF(OR($C284&lt;&gt;"電力",IFERROR(MOD($A284,100)=0,TRUE)),"",INDEX('コロナ交付金要綱　様式第３号（電力）'!$A:$I,MATCH($A284,'コロナ交付金要綱　様式第３号（電力）'!$A:$A,0)+4,9))</f>
        <v/>
      </c>
      <c r="L284" t="str" cm="1">
        <f t="array" ref="L284">IF(OR($C284&lt;&gt;"電力",IFERROR(MOD($A284,100)=0,TRUE)),"",INDEX('コロナ交付金要綱　様式第３号（電力）'!$A:$I,MATCH($A284,'コロナ交付金要綱　様式第３号（電力）'!$A:$A,0)+5,9))</f>
        <v/>
      </c>
      <c r="M284" s="24" t="str" cm="1">
        <f t="array" ref="M284">IF($H284="","",IF($C284="諸油脂",$H284/INDEX(諸油脂_高騰率!$B$2:$F$12,MATCH($C$10,諸油脂_高騰率!$B$2:$B$12,0),MATCH($E284,諸油脂_高騰率!$B$3:$F$3,0)),$I284/INDEX(電力_高騰率!$B$3:$I$14,MATCH($B$10,電力_高騰率!$B$3:$B$14,0),MATCH($E284,電力_高騰率!$B$4:$F$4,0))+$J284/INDEX(電力_高騰率!$B$3:$I$14,MATCH($B$10,電力_高騰率!$B$3:$B$14,0),MATCH($E284,電力_高騰率!$B$4:$F$4,0)+3)+$K284/INDEX(電力_高騰率!$B$3:$I$14,MATCH($B$10,電力_高騰率!$B$3:$B$14,0),MATCH($E284,電力_高騰率!$B$4:$F$4,0)+3)+$L284/電力_高騰率!$D$23))</f>
        <v/>
      </c>
      <c r="N284" s="24" t="str">
        <f>IF($H284="","",IF($C284="諸油脂",0,$L284/電力_高騰率!$D$23))</f>
        <v/>
      </c>
      <c r="O284" s="24" t="str">
        <f t="shared" si="10"/>
        <v/>
      </c>
      <c r="P284" s="24"/>
    </row>
    <row r="285" spans="1:16" x14ac:dyDescent="0.45">
      <c r="A285" t="str">
        <f>IF(COUNTIF('使用不可　（諸油脂）'!$A:$A,$A284+1)+COUNTIF('コロナ交付金要綱　様式第３号（電力）'!$A:$A,$A284+1)=1,$A284+1,IF(MAX('使用不可　（諸油脂）'!$A:$A,'コロナ交付金要綱　様式第３号（電力）'!$A:$A)&gt;$A284,(INT(A284/100)+1)*100,""))</f>
        <v/>
      </c>
      <c r="B285" t="str">
        <f>IF($C285="","",IF(C285="諸油脂",IF(MOD($A285,100)=0,VLOOKUP($A285,'使用不可　（諸油脂）'!$A:$D,4),$B284),IF(MOD($A285,100)=0,VLOOKUP($A285,'コロナ交付金要綱　様式第３号（電力）'!$A:$D,4),$B284)))</f>
        <v/>
      </c>
      <c r="C285" t="str">
        <f>IF($A285="","",IF(COUNTIF('使用不可　（諸油脂）'!$A:$A,$A285)=1,"諸油脂",IF(COUNTIF('コロナ交付金要綱　様式第３号（電力）'!$A:$A,$A285)=1,"電力","")))</f>
        <v/>
      </c>
      <c r="D285" t="str">
        <f>IF(OR($A285="",IFERROR(MOD($A285,100),"")=0),"",IF($C285="諸油脂",VLOOKUP($A285,'使用不可　（諸油脂）'!$A:$C,3,FALSE),IF($C285="電力",VLOOKUP($A285,'コロナ交付金要綱　様式第３号（電力）'!$A:$C,3,FALSE),"")))</f>
        <v/>
      </c>
      <c r="E285" t="str">
        <f>IF(OR($C285="",IFERROR(MOD($A285,100)=0,TRUE)),"",IF($C285="諸油脂",VLOOKUP($A285,'使用不可　（諸油脂）'!$A:$F,6),VLOOKUP($A285,'コロナ交付金要綱　様式第３号（電力）'!$A:$F,6)))</f>
        <v/>
      </c>
      <c r="F285" t="str">
        <f>IF($D285="","",IF($B$7="既存",IF($C285="諸油脂",VLOOKUP(交付額!$A285,'使用不可　（諸油脂）'!$A:$B,2,FALSE),IF($C285="電力",VLOOKUP(交付額!$A285,'コロナ交付金要綱　様式第３号（電力）'!$A:$B,2,FALSE),"")),0))</f>
        <v/>
      </c>
      <c r="G285" s="59" t="str">
        <f t="shared" si="9"/>
        <v/>
      </c>
      <c r="H285" t="str">
        <f>IF($C285="","",IF(C285="諸油脂",IF(MOD($A285,100)=0,"",VLOOKUP($A285,'使用不可　（諸油脂）'!$A:$H,8)),IF(MOD($A285,100)=0,"",VLOOKUP($A285,'コロナ交付金要綱　様式第３号（電力）'!$A:$I,9))))</f>
        <v/>
      </c>
      <c r="I285" t="str" cm="1">
        <f t="array" ref="I285">IF(OR($C285&lt;&gt;"電力",IFERROR(MOD($A285,100)=0,TRUE)),"",INDEX('コロナ交付金要綱　様式第３号（電力）'!$A:$I,MATCH($A285,'コロナ交付金要綱　様式第３号（電力）'!$A:$A,0)+2,9))</f>
        <v/>
      </c>
      <c r="J285" t="str" cm="1">
        <f t="array" ref="J285">IF(OR($C285&lt;&gt;"電力",IFERROR(MOD($A285,100)=0,TRUE)),"",INDEX('コロナ交付金要綱　様式第３号（電力）'!$A:$I,MATCH($A285,'コロナ交付金要綱　様式第３号（電力）'!$A:$A,0)+3,9))</f>
        <v/>
      </c>
      <c r="K285" t="str" cm="1">
        <f t="array" ref="K285">IF(OR($C285&lt;&gt;"電力",IFERROR(MOD($A285,100)=0,TRUE)),"",INDEX('コロナ交付金要綱　様式第３号（電力）'!$A:$I,MATCH($A285,'コロナ交付金要綱　様式第３号（電力）'!$A:$A,0)+4,9))</f>
        <v/>
      </c>
      <c r="L285" t="str" cm="1">
        <f t="array" ref="L285">IF(OR($C285&lt;&gt;"電力",IFERROR(MOD($A285,100)=0,TRUE)),"",INDEX('コロナ交付金要綱　様式第３号（電力）'!$A:$I,MATCH($A285,'コロナ交付金要綱　様式第３号（電力）'!$A:$A,0)+5,9))</f>
        <v/>
      </c>
      <c r="M285" s="24" t="str" cm="1">
        <f t="array" ref="M285">IF($H285="","",IF($C285="諸油脂",$H285/INDEX(諸油脂_高騰率!$B$2:$F$12,MATCH($C$10,諸油脂_高騰率!$B$2:$B$12,0),MATCH($E285,諸油脂_高騰率!$B$3:$F$3,0)),$I285/INDEX(電力_高騰率!$B$3:$I$14,MATCH($B$10,電力_高騰率!$B$3:$B$14,0),MATCH($E285,電力_高騰率!$B$4:$F$4,0))+$J285/INDEX(電力_高騰率!$B$3:$I$14,MATCH($B$10,電力_高騰率!$B$3:$B$14,0),MATCH($E285,電力_高騰率!$B$4:$F$4,0)+3)+$K285/INDEX(電力_高騰率!$B$3:$I$14,MATCH($B$10,電力_高騰率!$B$3:$B$14,0),MATCH($E285,電力_高騰率!$B$4:$F$4,0)+3)+$L285/電力_高騰率!$D$23))</f>
        <v/>
      </c>
      <c r="N285" s="24" t="str">
        <f>IF($H285="","",IF($C285="諸油脂",0,$L285/電力_高騰率!$D$23))</f>
        <v/>
      </c>
      <c r="O285" s="24" t="str">
        <f t="shared" si="10"/>
        <v/>
      </c>
      <c r="P285" s="24"/>
    </row>
    <row r="286" spans="1:16" x14ac:dyDescent="0.45">
      <c r="A286" t="str">
        <f>IF(COUNTIF('使用不可　（諸油脂）'!$A:$A,$A285+1)+COUNTIF('コロナ交付金要綱　様式第３号（電力）'!$A:$A,$A285+1)=1,$A285+1,IF(MAX('使用不可　（諸油脂）'!$A:$A,'コロナ交付金要綱　様式第３号（電力）'!$A:$A)&gt;$A285,(INT(A285/100)+1)*100,""))</f>
        <v/>
      </c>
      <c r="B286" t="str">
        <f>IF($C286="","",IF(C286="諸油脂",IF(MOD($A286,100)=0,VLOOKUP($A286,'使用不可　（諸油脂）'!$A:$D,4),$B285),IF(MOD($A286,100)=0,VLOOKUP($A286,'コロナ交付金要綱　様式第３号（電力）'!$A:$D,4),$B285)))</f>
        <v/>
      </c>
      <c r="C286" t="str">
        <f>IF($A286="","",IF(COUNTIF('使用不可　（諸油脂）'!$A:$A,$A286)=1,"諸油脂",IF(COUNTIF('コロナ交付金要綱　様式第３号（電力）'!$A:$A,$A286)=1,"電力","")))</f>
        <v/>
      </c>
      <c r="D286" t="str">
        <f>IF(OR($A286="",IFERROR(MOD($A286,100),"")=0),"",IF($C286="諸油脂",VLOOKUP($A286,'使用不可　（諸油脂）'!$A:$C,3,FALSE),IF($C286="電力",VLOOKUP($A286,'コロナ交付金要綱　様式第３号（電力）'!$A:$C,3,FALSE),"")))</f>
        <v/>
      </c>
      <c r="E286" t="str">
        <f>IF(OR($C286="",IFERROR(MOD($A286,100)=0,TRUE)),"",IF($C286="諸油脂",VLOOKUP($A286,'使用不可　（諸油脂）'!$A:$F,6),VLOOKUP($A286,'コロナ交付金要綱　様式第３号（電力）'!$A:$F,6)))</f>
        <v/>
      </c>
      <c r="F286" t="str">
        <f>IF($D286="","",IF($B$7="既存",IF($C286="諸油脂",VLOOKUP(交付額!$A286,'使用不可　（諸油脂）'!$A:$B,2,FALSE),IF($C286="電力",VLOOKUP(交付額!$A286,'コロナ交付金要綱　様式第３号（電力）'!$A:$B,2,FALSE),"")),0))</f>
        <v/>
      </c>
      <c r="G286" s="59" t="str">
        <f t="shared" si="9"/>
        <v/>
      </c>
      <c r="H286" t="str">
        <f>IF($C286="","",IF(C286="諸油脂",IF(MOD($A286,100)=0,"",VLOOKUP($A286,'使用不可　（諸油脂）'!$A:$H,8)),IF(MOD($A286,100)=0,"",VLOOKUP($A286,'コロナ交付金要綱　様式第３号（電力）'!$A:$I,9))))</f>
        <v/>
      </c>
      <c r="I286" t="str" cm="1">
        <f t="array" ref="I286">IF(OR($C286&lt;&gt;"電力",IFERROR(MOD($A286,100)=0,TRUE)),"",INDEX('コロナ交付金要綱　様式第３号（電力）'!$A:$I,MATCH($A286,'コロナ交付金要綱　様式第３号（電力）'!$A:$A,0)+2,9))</f>
        <v/>
      </c>
      <c r="J286" t="str" cm="1">
        <f t="array" ref="J286">IF(OR($C286&lt;&gt;"電力",IFERROR(MOD($A286,100)=0,TRUE)),"",INDEX('コロナ交付金要綱　様式第３号（電力）'!$A:$I,MATCH($A286,'コロナ交付金要綱　様式第３号（電力）'!$A:$A,0)+3,9))</f>
        <v/>
      </c>
      <c r="K286" t="str" cm="1">
        <f t="array" ref="K286">IF(OR($C286&lt;&gt;"電力",IFERROR(MOD($A286,100)=0,TRUE)),"",INDEX('コロナ交付金要綱　様式第３号（電力）'!$A:$I,MATCH($A286,'コロナ交付金要綱　様式第３号（電力）'!$A:$A,0)+4,9))</f>
        <v/>
      </c>
      <c r="L286" t="str" cm="1">
        <f t="array" ref="L286">IF(OR($C286&lt;&gt;"電力",IFERROR(MOD($A286,100)=0,TRUE)),"",INDEX('コロナ交付金要綱　様式第３号（電力）'!$A:$I,MATCH($A286,'コロナ交付金要綱　様式第３号（電力）'!$A:$A,0)+5,9))</f>
        <v/>
      </c>
      <c r="M286" s="24" t="str" cm="1">
        <f t="array" ref="M286">IF($H286="","",IF($C286="諸油脂",$H286/INDEX(諸油脂_高騰率!$B$2:$F$12,MATCH($C$10,諸油脂_高騰率!$B$2:$B$12,0),MATCH($E286,諸油脂_高騰率!$B$3:$F$3,0)),$I286/INDEX(電力_高騰率!$B$3:$I$14,MATCH($B$10,電力_高騰率!$B$3:$B$14,0),MATCH($E286,電力_高騰率!$B$4:$F$4,0))+$J286/INDEX(電力_高騰率!$B$3:$I$14,MATCH($B$10,電力_高騰率!$B$3:$B$14,0),MATCH($E286,電力_高騰率!$B$4:$F$4,0)+3)+$K286/INDEX(電力_高騰率!$B$3:$I$14,MATCH($B$10,電力_高騰率!$B$3:$B$14,0),MATCH($E286,電力_高騰率!$B$4:$F$4,0)+3)+$L286/電力_高騰率!$D$23))</f>
        <v/>
      </c>
      <c r="N286" s="24" t="str">
        <f>IF($H286="","",IF($C286="諸油脂",0,$L286/電力_高騰率!$D$23))</f>
        <v/>
      </c>
      <c r="O286" s="24" t="str">
        <f t="shared" si="10"/>
        <v/>
      </c>
      <c r="P286" s="24"/>
    </row>
    <row r="287" spans="1:16" x14ac:dyDescent="0.45">
      <c r="A287" t="str">
        <f>IF(COUNTIF('使用不可　（諸油脂）'!$A:$A,$A286+1)+COUNTIF('コロナ交付金要綱　様式第３号（電力）'!$A:$A,$A286+1)=1,$A286+1,IF(MAX('使用不可　（諸油脂）'!$A:$A,'コロナ交付金要綱　様式第３号（電力）'!$A:$A)&gt;$A286,(INT(A286/100)+1)*100,""))</f>
        <v/>
      </c>
      <c r="B287" t="str">
        <f>IF($C287="","",IF(C287="諸油脂",IF(MOD($A287,100)=0,VLOOKUP($A287,'使用不可　（諸油脂）'!$A:$D,4),$B286),IF(MOD($A287,100)=0,VLOOKUP($A287,'コロナ交付金要綱　様式第３号（電力）'!$A:$D,4),$B286)))</f>
        <v/>
      </c>
      <c r="C287" t="str">
        <f>IF($A287="","",IF(COUNTIF('使用不可　（諸油脂）'!$A:$A,$A287)=1,"諸油脂",IF(COUNTIF('コロナ交付金要綱　様式第３号（電力）'!$A:$A,$A287)=1,"電力","")))</f>
        <v/>
      </c>
      <c r="D287" t="str">
        <f>IF(OR($A287="",IFERROR(MOD($A287,100),"")=0),"",IF($C287="諸油脂",VLOOKUP($A287,'使用不可　（諸油脂）'!$A:$C,3,FALSE),IF($C287="電力",VLOOKUP($A287,'コロナ交付金要綱　様式第３号（電力）'!$A:$C,3,FALSE),"")))</f>
        <v/>
      </c>
      <c r="E287" t="str">
        <f>IF(OR($C287="",IFERROR(MOD($A287,100)=0,TRUE)),"",IF($C287="諸油脂",VLOOKUP($A287,'使用不可　（諸油脂）'!$A:$F,6),VLOOKUP($A287,'コロナ交付金要綱　様式第３号（電力）'!$A:$F,6)))</f>
        <v/>
      </c>
      <c r="F287" t="str">
        <f>IF($D287="","",IF($B$7="既存",IF($C287="諸油脂",VLOOKUP(交付額!$A287,'使用不可　（諸油脂）'!$A:$B,2,FALSE),IF($C287="電力",VLOOKUP(交付額!$A287,'コロナ交付金要綱　様式第３号（電力）'!$A:$B,2,FALSE),"")),0))</f>
        <v/>
      </c>
      <c r="G287" s="59" t="str">
        <f t="shared" si="9"/>
        <v/>
      </c>
      <c r="H287" t="str">
        <f>IF($C287="","",IF(C287="諸油脂",IF(MOD($A287,100)=0,"",VLOOKUP($A287,'使用不可　（諸油脂）'!$A:$H,8)),IF(MOD($A287,100)=0,"",VLOOKUP($A287,'コロナ交付金要綱　様式第３号（電力）'!$A:$I,9))))</f>
        <v/>
      </c>
      <c r="I287" t="str" cm="1">
        <f t="array" ref="I287">IF(OR($C287&lt;&gt;"電力",IFERROR(MOD($A287,100)=0,TRUE)),"",INDEX('コロナ交付金要綱　様式第３号（電力）'!$A:$I,MATCH($A287,'コロナ交付金要綱　様式第３号（電力）'!$A:$A,0)+2,9))</f>
        <v/>
      </c>
      <c r="J287" t="str" cm="1">
        <f t="array" ref="J287">IF(OR($C287&lt;&gt;"電力",IFERROR(MOD($A287,100)=0,TRUE)),"",INDEX('コロナ交付金要綱　様式第３号（電力）'!$A:$I,MATCH($A287,'コロナ交付金要綱　様式第３号（電力）'!$A:$A,0)+3,9))</f>
        <v/>
      </c>
      <c r="K287" t="str" cm="1">
        <f t="array" ref="K287">IF(OR($C287&lt;&gt;"電力",IFERROR(MOD($A287,100)=0,TRUE)),"",INDEX('コロナ交付金要綱　様式第３号（電力）'!$A:$I,MATCH($A287,'コロナ交付金要綱　様式第３号（電力）'!$A:$A,0)+4,9))</f>
        <v/>
      </c>
      <c r="L287" t="str" cm="1">
        <f t="array" ref="L287">IF(OR($C287&lt;&gt;"電力",IFERROR(MOD($A287,100)=0,TRUE)),"",INDEX('コロナ交付金要綱　様式第３号（電力）'!$A:$I,MATCH($A287,'コロナ交付金要綱　様式第３号（電力）'!$A:$A,0)+5,9))</f>
        <v/>
      </c>
      <c r="M287" s="24" t="str" cm="1">
        <f t="array" ref="M287">IF($H287="","",IF($C287="諸油脂",$H287/INDEX(諸油脂_高騰率!$B$2:$F$12,MATCH($C$10,諸油脂_高騰率!$B$2:$B$12,0),MATCH($E287,諸油脂_高騰率!$B$3:$F$3,0)),$I287/INDEX(電力_高騰率!$B$3:$I$14,MATCH($B$10,電力_高騰率!$B$3:$B$14,0),MATCH($E287,電力_高騰率!$B$4:$F$4,0))+$J287/INDEX(電力_高騰率!$B$3:$I$14,MATCH($B$10,電力_高騰率!$B$3:$B$14,0),MATCH($E287,電力_高騰率!$B$4:$F$4,0)+3)+$K287/INDEX(電力_高騰率!$B$3:$I$14,MATCH($B$10,電力_高騰率!$B$3:$B$14,0),MATCH($E287,電力_高騰率!$B$4:$F$4,0)+3)+$L287/電力_高騰率!$D$23))</f>
        <v/>
      </c>
      <c r="N287" s="24" t="str">
        <f>IF($H287="","",IF($C287="諸油脂",0,$L287/電力_高騰率!$D$23))</f>
        <v/>
      </c>
      <c r="O287" s="24" t="str">
        <f t="shared" si="10"/>
        <v/>
      </c>
      <c r="P287" s="24"/>
    </row>
    <row r="288" spans="1:16" x14ac:dyDescent="0.45">
      <c r="A288" t="str">
        <f>IF(COUNTIF('使用不可　（諸油脂）'!$A:$A,$A287+1)+COUNTIF('コロナ交付金要綱　様式第３号（電力）'!$A:$A,$A287+1)=1,$A287+1,IF(MAX('使用不可　（諸油脂）'!$A:$A,'コロナ交付金要綱　様式第３号（電力）'!$A:$A)&gt;$A287,(INT(A287/100)+1)*100,""))</f>
        <v/>
      </c>
      <c r="B288" t="str">
        <f>IF($C288="","",IF(C288="諸油脂",IF(MOD($A288,100)=0,VLOOKUP($A288,'使用不可　（諸油脂）'!$A:$D,4),$B287),IF(MOD($A288,100)=0,VLOOKUP($A288,'コロナ交付金要綱　様式第３号（電力）'!$A:$D,4),$B287)))</f>
        <v/>
      </c>
      <c r="C288" t="str">
        <f>IF($A288="","",IF(COUNTIF('使用不可　（諸油脂）'!$A:$A,$A288)=1,"諸油脂",IF(COUNTIF('コロナ交付金要綱　様式第３号（電力）'!$A:$A,$A288)=1,"電力","")))</f>
        <v/>
      </c>
      <c r="D288" t="str">
        <f>IF(OR($A288="",IFERROR(MOD($A288,100),"")=0),"",IF($C288="諸油脂",VLOOKUP($A288,'使用不可　（諸油脂）'!$A:$C,3,FALSE),IF($C288="電力",VLOOKUP($A288,'コロナ交付金要綱　様式第３号（電力）'!$A:$C,3,FALSE),"")))</f>
        <v/>
      </c>
      <c r="E288" t="str">
        <f>IF(OR($C288="",IFERROR(MOD($A288,100)=0,TRUE)),"",IF($C288="諸油脂",VLOOKUP($A288,'使用不可　（諸油脂）'!$A:$F,6),VLOOKUP($A288,'コロナ交付金要綱　様式第３号（電力）'!$A:$F,6)))</f>
        <v/>
      </c>
      <c r="F288" t="str">
        <f>IF($D288="","",IF($B$7="既存",IF($C288="諸油脂",VLOOKUP(交付額!$A288,'使用不可　（諸油脂）'!$A:$B,2,FALSE),IF($C288="電力",VLOOKUP(交付額!$A288,'コロナ交付金要綱　様式第３号（電力）'!$A:$B,2,FALSE),"")),0))</f>
        <v/>
      </c>
      <c r="G288" s="59" t="str">
        <f t="shared" si="9"/>
        <v/>
      </c>
      <c r="H288" t="str">
        <f>IF($C288="","",IF(C288="諸油脂",IF(MOD($A288,100)=0,"",VLOOKUP($A288,'使用不可　（諸油脂）'!$A:$H,8)),IF(MOD($A288,100)=0,"",VLOOKUP($A288,'コロナ交付金要綱　様式第３号（電力）'!$A:$I,9))))</f>
        <v/>
      </c>
      <c r="I288" t="str" cm="1">
        <f t="array" ref="I288">IF(OR($C288&lt;&gt;"電力",IFERROR(MOD($A288,100)=0,TRUE)),"",INDEX('コロナ交付金要綱　様式第３号（電力）'!$A:$I,MATCH($A288,'コロナ交付金要綱　様式第３号（電力）'!$A:$A,0)+2,9))</f>
        <v/>
      </c>
      <c r="J288" t="str" cm="1">
        <f t="array" ref="J288">IF(OR($C288&lt;&gt;"電力",IFERROR(MOD($A288,100)=0,TRUE)),"",INDEX('コロナ交付金要綱　様式第３号（電力）'!$A:$I,MATCH($A288,'コロナ交付金要綱　様式第３号（電力）'!$A:$A,0)+3,9))</f>
        <v/>
      </c>
      <c r="K288" t="str" cm="1">
        <f t="array" ref="K288">IF(OR($C288&lt;&gt;"電力",IFERROR(MOD($A288,100)=0,TRUE)),"",INDEX('コロナ交付金要綱　様式第３号（電力）'!$A:$I,MATCH($A288,'コロナ交付金要綱　様式第３号（電力）'!$A:$A,0)+4,9))</f>
        <v/>
      </c>
      <c r="L288" t="str" cm="1">
        <f t="array" ref="L288">IF(OR($C288&lt;&gt;"電力",IFERROR(MOD($A288,100)=0,TRUE)),"",INDEX('コロナ交付金要綱　様式第３号（電力）'!$A:$I,MATCH($A288,'コロナ交付金要綱　様式第３号（電力）'!$A:$A,0)+5,9))</f>
        <v/>
      </c>
      <c r="M288" s="24" t="str" cm="1">
        <f t="array" ref="M288">IF($H288="","",IF($C288="諸油脂",$H288/INDEX(諸油脂_高騰率!$B$2:$F$12,MATCH($C$10,諸油脂_高騰率!$B$2:$B$12,0),MATCH($E288,諸油脂_高騰率!$B$3:$F$3,0)),$I288/INDEX(電力_高騰率!$B$3:$I$14,MATCH($B$10,電力_高騰率!$B$3:$B$14,0),MATCH($E288,電力_高騰率!$B$4:$F$4,0))+$J288/INDEX(電力_高騰率!$B$3:$I$14,MATCH($B$10,電力_高騰率!$B$3:$B$14,0),MATCH($E288,電力_高騰率!$B$4:$F$4,0)+3)+$K288/INDEX(電力_高騰率!$B$3:$I$14,MATCH($B$10,電力_高騰率!$B$3:$B$14,0),MATCH($E288,電力_高騰率!$B$4:$F$4,0)+3)+$L288/電力_高騰率!$D$23))</f>
        <v/>
      </c>
      <c r="N288" s="24" t="str">
        <f>IF($H288="","",IF($C288="諸油脂",0,$L288/電力_高騰率!$D$23))</f>
        <v/>
      </c>
      <c r="O288" s="24" t="str">
        <f t="shared" si="10"/>
        <v/>
      </c>
      <c r="P288" s="24"/>
    </row>
    <row r="289" spans="1:16" x14ac:dyDescent="0.45">
      <c r="A289" t="str">
        <f>IF(COUNTIF('使用不可　（諸油脂）'!$A:$A,$A288+1)+COUNTIF('コロナ交付金要綱　様式第３号（電力）'!$A:$A,$A288+1)=1,$A288+1,IF(MAX('使用不可　（諸油脂）'!$A:$A,'コロナ交付金要綱　様式第３号（電力）'!$A:$A)&gt;$A288,(INT(A288/100)+1)*100,""))</f>
        <v/>
      </c>
      <c r="B289" t="str">
        <f>IF($C289="","",IF(C289="諸油脂",IF(MOD($A289,100)=0,VLOOKUP($A289,'使用不可　（諸油脂）'!$A:$D,4),$B288),IF(MOD($A289,100)=0,VLOOKUP($A289,'コロナ交付金要綱　様式第３号（電力）'!$A:$D,4),$B288)))</f>
        <v/>
      </c>
      <c r="C289" t="str">
        <f>IF($A289="","",IF(COUNTIF('使用不可　（諸油脂）'!$A:$A,$A289)=1,"諸油脂",IF(COUNTIF('コロナ交付金要綱　様式第３号（電力）'!$A:$A,$A289)=1,"電力","")))</f>
        <v/>
      </c>
      <c r="D289" t="str">
        <f>IF(OR($A289="",IFERROR(MOD($A289,100),"")=0),"",IF($C289="諸油脂",VLOOKUP($A289,'使用不可　（諸油脂）'!$A:$C,3,FALSE),IF($C289="電力",VLOOKUP($A289,'コロナ交付金要綱　様式第３号（電力）'!$A:$C,3,FALSE),"")))</f>
        <v/>
      </c>
      <c r="E289" t="str">
        <f>IF(OR($C289="",IFERROR(MOD($A289,100)=0,TRUE)),"",IF($C289="諸油脂",VLOOKUP($A289,'使用不可　（諸油脂）'!$A:$F,6),VLOOKUP($A289,'コロナ交付金要綱　様式第３号（電力）'!$A:$F,6)))</f>
        <v/>
      </c>
      <c r="F289" t="str">
        <f>IF($D289="","",IF($B$7="既存",IF($C289="諸油脂",VLOOKUP(交付額!$A289,'使用不可　（諸油脂）'!$A:$B,2,FALSE),IF($C289="電力",VLOOKUP(交付額!$A289,'コロナ交付金要綱　様式第３号（電力）'!$A:$B,2,FALSE),"")),0))</f>
        <v/>
      </c>
      <c r="G289" s="59" t="str">
        <f t="shared" si="9"/>
        <v/>
      </c>
      <c r="H289" t="str">
        <f>IF($C289="","",IF(C289="諸油脂",IF(MOD($A289,100)=0,"",VLOOKUP($A289,'使用不可　（諸油脂）'!$A:$H,8)),IF(MOD($A289,100)=0,"",VLOOKUP($A289,'コロナ交付金要綱　様式第３号（電力）'!$A:$I,9))))</f>
        <v/>
      </c>
      <c r="I289" t="str" cm="1">
        <f t="array" ref="I289">IF(OR($C289&lt;&gt;"電力",IFERROR(MOD($A289,100)=0,TRUE)),"",INDEX('コロナ交付金要綱　様式第３号（電力）'!$A:$I,MATCH($A289,'コロナ交付金要綱　様式第３号（電力）'!$A:$A,0)+2,9))</f>
        <v/>
      </c>
      <c r="J289" t="str" cm="1">
        <f t="array" ref="J289">IF(OR($C289&lt;&gt;"電力",IFERROR(MOD($A289,100)=0,TRUE)),"",INDEX('コロナ交付金要綱　様式第３号（電力）'!$A:$I,MATCH($A289,'コロナ交付金要綱　様式第３号（電力）'!$A:$A,0)+3,9))</f>
        <v/>
      </c>
      <c r="K289" t="str" cm="1">
        <f t="array" ref="K289">IF(OR($C289&lt;&gt;"電力",IFERROR(MOD($A289,100)=0,TRUE)),"",INDEX('コロナ交付金要綱　様式第３号（電力）'!$A:$I,MATCH($A289,'コロナ交付金要綱　様式第３号（電力）'!$A:$A,0)+4,9))</f>
        <v/>
      </c>
      <c r="L289" t="str" cm="1">
        <f t="array" ref="L289">IF(OR($C289&lt;&gt;"電力",IFERROR(MOD($A289,100)=0,TRUE)),"",INDEX('コロナ交付金要綱　様式第３号（電力）'!$A:$I,MATCH($A289,'コロナ交付金要綱　様式第３号（電力）'!$A:$A,0)+5,9))</f>
        <v/>
      </c>
      <c r="M289" s="24" t="str" cm="1">
        <f t="array" ref="M289">IF($H289="","",IF($C289="諸油脂",$H289/INDEX(諸油脂_高騰率!$B$2:$F$12,MATCH($C$10,諸油脂_高騰率!$B$2:$B$12,0),MATCH($E289,諸油脂_高騰率!$B$3:$F$3,0)),$I289/INDEX(電力_高騰率!$B$3:$I$14,MATCH($B$10,電力_高騰率!$B$3:$B$14,0),MATCH($E289,電力_高騰率!$B$4:$F$4,0))+$J289/INDEX(電力_高騰率!$B$3:$I$14,MATCH($B$10,電力_高騰率!$B$3:$B$14,0),MATCH($E289,電力_高騰率!$B$4:$F$4,0)+3)+$K289/INDEX(電力_高騰率!$B$3:$I$14,MATCH($B$10,電力_高騰率!$B$3:$B$14,0),MATCH($E289,電力_高騰率!$B$4:$F$4,0)+3)+$L289/電力_高騰率!$D$23))</f>
        <v/>
      </c>
      <c r="N289" s="24" t="str">
        <f>IF($H289="","",IF($C289="諸油脂",0,$L289/電力_高騰率!$D$23))</f>
        <v/>
      </c>
      <c r="O289" s="24" t="str">
        <f t="shared" si="10"/>
        <v/>
      </c>
      <c r="P289" s="24"/>
    </row>
    <row r="290" spans="1:16" x14ac:dyDescent="0.45">
      <c r="A290" t="str">
        <f>IF(COUNTIF('使用不可　（諸油脂）'!$A:$A,$A289+1)+COUNTIF('コロナ交付金要綱　様式第３号（電力）'!$A:$A,$A289+1)=1,$A289+1,IF(MAX('使用不可　（諸油脂）'!$A:$A,'コロナ交付金要綱　様式第３号（電力）'!$A:$A)&gt;$A289,(INT(A289/100)+1)*100,""))</f>
        <v/>
      </c>
      <c r="B290" t="str">
        <f>IF($C290="","",IF(C290="諸油脂",IF(MOD($A290,100)=0,VLOOKUP($A290,'使用不可　（諸油脂）'!$A:$D,4),$B289),IF(MOD($A290,100)=0,VLOOKUP($A290,'コロナ交付金要綱　様式第３号（電力）'!$A:$D,4),$B289)))</f>
        <v/>
      </c>
      <c r="C290" t="str">
        <f>IF($A290="","",IF(COUNTIF('使用不可　（諸油脂）'!$A:$A,$A290)=1,"諸油脂",IF(COUNTIF('コロナ交付金要綱　様式第３号（電力）'!$A:$A,$A290)=1,"電力","")))</f>
        <v/>
      </c>
      <c r="D290" t="str">
        <f>IF(OR($A290="",IFERROR(MOD($A290,100),"")=0),"",IF($C290="諸油脂",VLOOKUP($A290,'使用不可　（諸油脂）'!$A:$C,3,FALSE),IF($C290="電力",VLOOKUP($A290,'コロナ交付金要綱　様式第３号（電力）'!$A:$C,3,FALSE),"")))</f>
        <v/>
      </c>
      <c r="E290" t="str">
        <f>IF(OR($C290="",IFERROR(MOD($A290,100)=0,TRUE)),"",IF($C290="諸油脂",VLOOKUP($A290,'使用不可　（諸油脂）'!$A:$F,6),VLOOKUP($A290,'コロナ交付金要綱　様式第３号（電力）'!$A:$F,6)))</f>
        <v/>
      </c>
      <c r="F290" t="str">
        <f>IF($D290="","",IF($B$7="既存",IF($C290="諸油脂",VLOOKUP(交付額!$A290,'使用不可　（諸油脂）'!$A:$B,2,FALSE),IF($C290="電力",VLOOKUP(交付額!$A290,'コロナ交付金要綱　様式第３号（電力）'!$A:$B,2,FALSE),"")),0))</f>
        <v/>
      </c>
      <c r="G290" s="59" t="str">
        <f t="shared" si="9"/>
        <v/>
      </c>
      <c r="H290" t="str">
        <f>IF($C290="","",IF(C290="諸油脂",IF(MOD($A290,100)=0,"",VLOOKUP($A290,'使用不可　（諸油脂）'!$A:$H,8)),IF(MOD($A290,100)=0,"",VLOOKUP($A290,'コロナ交付金要綱　様式第３号（電力）'!$A:$I,9))))</f>
        <v/>
      </c>
      <c r="I290" t="str" cm="1">
        <f t="array" ref="I290">IF(OR($C290&lt;&gt;"電力",IFERROR(MOD($A290,100)=0,TRUE)),"",INDEX('コロナ交付金要綱　様式第３号（電力）'!$A:$I,MATCH($A290,'コロナ交付金要綱　様式第３号（電力）'!$A:$A,0)+2,9))</f>
        <v/>
      </c>
      <c r="J290" t="str" cm="1">
        <f t="array" ref="J290">IF(OR($C290&lt;&gt;"電力",IFERROR(MOD($A290,100)=0,TRUE)),"",INDEX('コロナ交付金要綱　様式第３号（電力）'!$A:$I,MATCH($A290,'コロナ交付金要綱　様式第３号（電力）'!$A:$A,0)+3,9))</f>
        <v/>
      </c>
      <c r="K290" t="str" cm="1">
        <f t="array" ref="K290">IF(OR($C290&lt;&gt;"電力",IFERROR(MOD($A290,100)=0,TRUE)),"",INDEX('コロナ交付金要綱　様式第３号（電力）'!$A:$I,MATCH($A290,'コロナ交付金要綱　様式第３号（電力）'!$A:$A,0)+4,9))</f>
        <v/>
      </c>
      <c r="L290" t="str" cm="1">
        <f t="array" ref="L290">IF(OR($C290&lt;&gt;"電力",IFERROR(MOD($A290,100)=0,TRUE)),"",INDEX('コロナ交付金要綱　様式第３号（電力）'!$A:$I,MATCH($A290,'コロナ交付金要綱　様式第３号（電力）'!$A:$A,0)+5,9))</f>
        <v/>
      </c>
      <c r="M290" s="24" t="str" cm="1">
        <f t="array" ref="M290">IF($H290="","",IF($C290="諸油脂",$H290/INDEX(諸油脂_高騰率!$B$2:$F$12,MATCH($C$10,諸油脂_高騰率!$B$2:$B$12,0),MATCH($E290,諸油脂_高騰率!$B$3:$F$3,0)),$I290/INDEX(電力_高騰率!$B$3:$I$14,MATCH($B$10,電力_高騰率!$B$3:$B$14,0),MATCH($E290,電力_高騰率!$B$4:$F$4,0))+$J290/INDEX(電力_高騰率!$B$3:$I$14,MATCH($B$10,電力_高騰率!$B$3:$B$14,0),MATCH($E290,電力_高騰率!$B$4:$F$4,0)+3)+$K290/INDEX(電力_高騰率!$B$3:$I$14,MATCH($B$10,電力_高騰率!$B$3:$B$14,0),MATCH($E290,電力_高騰率!$B$4:$F$4,0)+3)+$L290/電力_高騰率!$D$23))</f>
        <v/>
      </c>
      <c r="N290" s="24" t="str">
        <f>IF($H290="","",IF($C290="諸油脂",0,$L290/電力_高騰率!$D$23))</f>
        <v/>
      </c>
      <c r="O290" s="24" t="str">
        <f t="shared" si="10"/>
        <v/>
      </c>
      <c r="P290" s="24"/>
    </row>
    <row r="291" spans="1:16" x14ac:dyDescent="0.45">
      <c r="A291" t="str">
        <f>IF(COUNTIF('使用不可　（諸油脂）'!$A:$A,$A290+1)+COUNTIF('コロナ交付金要綱　様式第３号（電力）'!$A:$A,$A290+1)=1,$A290+1,IF(MAX('使用不可　（諸油脂）'!$A:$A,'コロナ交付金要綱　様式第３号（電力）'!$A:$A)&gt;$A290,(INT(A290/100)+1)*100,""))</f>
        <v/>
      </c>
      <c r="B291" t="str">
        <f>IF($C291="","",IF(C291="諸油脂",IF(MOD($A291,100)=0,VLOOKUP($A291,'使用不可　（諸油脂）'!$A:$D,4),$B290),IF(MOD($A291,100)=0,VLOOKUP($A291,'コロナ交付金要綱　様式第３号（電力）'!$A:$D,4),$B290)))</f>
        <v/>
      </c>
      <c r="C291" t="str">
        <f>IF($A291="","",IF(COUNTIF('使用不可　（諸油脂）'!$A:$A,$A291)=1,"諸油脂",IF(COUNTIF('コロナ交付金要綱　様式第３号（電力）'!$A:$A,$A291)=1,"電力","")))</f>
        <v/>
      </c>
      <c r="D291" t="str">
        <f>IF(OR($A291="",IFERROR(MOD($A291,100),"")=0),"",IF($C291="諸油脂",VLOOKUP($A291,'使用不可　（諸油脂）'!$A:$C,3,FALSE),IF($C291="電力",VLOOKUP($A291,'コロナ交付金要綱　様式第３号（電力）'!$A:$C,3,FALSE),"")))</f>
        <v/>
      </c>
      <c r="E291" t="str">
        <f>IF(OR($C291="",IFERROR(MOD($A291,100)=0,TRUE)),"",IF($C291="諸油脂",VLOOKUP($A291,'使用不可　（諸油脂）'!$A:$F,6),VLOOKUP($A291,'コロナ交付金要綱　様式第３号（電力）'!$A:$F,6)))</f>
        <v/>
      </c>
      <c r="F291" t="str">
        <f>IF($D291="","",IF($B$7="既存",IF($C291="諸油脂",VLOOKUP(交付額!$A291,'使用不可　（諸油脂）'!$A:$B,2,FALSE),IF($C291="電力",VLOOKUP(交付額!$A291,'コロナ交付金要綱　様式第３号（電力）'!$A:$B,2,FALSE),"")),0))</f>
        <v/>
      </c>
      <c r="G291" s="59" t="str">
        <f t="shared" si="9"/>
        <v/>
      </c>
      <c r="H291" t="str">
        <f>IF($C291="","",IF(C291="諸油脂",IF(MOD($A291,100)=0,"",VLOOKUP($A291,'使用不可　（諸油脂）'!$A:$H,8)),IF(MOD($A291,100)=0,"",VLOOKUP($A291,'コロナ交付金要綱　様式第３号（電力）'!$A:$I,9))))</f>
        <v/>
      </c>
      <c r="I291" t="str" cm="1">
        <f t="array" ref="I291">IF(OR($C291&lt;&gt;"電力",IFERROR(MOD($A291,100)=0,TRUE)),"",INDEX('コロナ交付金要綱　様式第３号（電力）'!$A:$I,MATCH($A291,'コロナ交付金要綱　様式第３号（電力）'!$A:$A,0)+2,9))</f>
        <v/>
      </c>
      <c r="J291" t="str" cm="1">
        <f t="array" ref="J291">IF(OR($C291&lt;&gt;"電力",IFERROR(MOD($A291,100)=0,TRUE)),"",INDEX('コロナ交付金要綱　様式第３号（電力）'!$A:$I,MATCH($A291,'コロナ交付金要綱　様式第３号（電力）'!$A:$A,0)+3,9))</f>
        <v/>
      </c>
      <c r="K291" t="str" cm="1">
        <f t="array" ref="K291">IF(OR($C291&lt;&gt;"電力",IFERROR(MOD($A291,100)=0,TRUE)),"",INDEX('コロナ交付金要綱　様式第３号（電力）'!$A:$I,MATCH($A291,'コロナ交付金要綱　様式第３号（電力）'!$A:$A,0)+4,9))</f>
        <v/>
      </c>
      <c r="L291" t="str" cm="1">
        <f t="array" ref="L291">IF(OR($C291&lt;&gt;"電力",IFERROR(MOD($A291,100)=0,TRUE)),"",INDEX('コロナ交付金要綱　様式第３号（電力）'!$A:$I,MATCH($A291,'コロナ交付金要綱　様式第３号（電力）'!$A:$A,0)+5,9))</f>
        <v/>
      </c>
      <c r="M291" s="24" t="str" cm="1">
        <f t="array" ref="M291">IF($H291="","",IF($C291="諸油脂",$H291/INDEX(諸油脂_高騰率!$B$2:$F$12,MATCH($C$10,諸油脂_高騰率!$B$2:$B$12,0),MATCH($E291,諸油脂_高騰率!$B$3:$F$3,0)),$I291/INDEX(電力_高騰率!$B$3:$I$14,MATCH($B$10,電力_高騰率!$B$3:$B$14,0),MATCH($E291,電力_高騰率!$B$4:$F$4,0))+$J291/INDEX(電力_高騰率!$B$3:$I$14,MATCH($B$10,電力_高騰率!$B$3:$B$14,0),MATCH($E291,電力_高騰率!$B$4:$F$4,0)+3)+$K291/INDEX(電力_高騰率!$B$3:$I$14,MATCH($B$10,電力_高騰率!$B$3:$B$14,0),MATCH($E291,電力_高騰率!$B$4:$F$4,0)+3)+$L291/電力_高騰率!$D$23))</f>
        <v/>
      </c>
      <c r="N291" s="24" t="str">
        <f>IF($H291="","",IF($C291="諸油脂",0,$L291/電力_高騰率!$D$23))</f>
        <v/>
      </c>
      <c r="O291" s="24" t="str">
        <f t="shared" si="10"/>
        <v/>
      </c>
      <c r="P291" s="24"/>
    </row>
    <row r="292" spans="1:16" x14ac:dyDescent="0.45">
      <c r="A292" t="str">
        <f>IF(COUNTIF('使用不可　（諸油脂）'!$A:$A,$A291+1)+COUNTIF('コロナ交付金要綱　様式第３号（電力）'!$A:$A,$A291+1)=1,$A291+1,IF(MAX('使用不可　（諸油脂）'!$A:$A,'コロナ交付金要綱　様式第３号（電力）'!$A:$A)&gt;$A291,(INT(A291/100)+1)*100,""))</f>
        <v/>
      </c>
      <c r="B292" t="str">
        <f>IF($C292="","",IF(C292="諸油脂",IF(MOD($A292,100)=0,VLOOKUP($A292,'使用不可　（諸油脂）'!$A:$D,4),$B291),IF(MOD($A292,100)=0,VLOOKUP($A292,'コロナ交付金要綱　様式第３号（電力）'!$A:$D,4),$B291)))</f>
        <v/>
      </c>
      <c r="C292" t="str">
        <f>IF($A292="","",IF(COUNTIF('使用不可　（諸油脂）'!$A:$A,$A292)=1,"諸油脂",IF(COUNTIF('コロナ交付金要綱　様式第３号（電力）'!$A:$A,$A292)=1,"電力","")))</f>
        <v/>
      </c>
      <c r="D292" t="str">
        <f>IF(OR($A292="",IFERROR(MOD($A292,100),"")=0),"",IF($C292="諸油脂",VLOOKUP($A292,'使用不可　（諸油脂）'!$A:$C,3,FALSE),IF($C292="電力",VLOOKUP($A292,'コロナ交付金要綱　様式第３号（電力）'!$A:$C,3,FALSE),"")))</f>
        <v/>
      </c>
      <c r="E292" t="str">
        <f>IF(OR($C292="",IFERROR(MOD($A292,100)=0,TRUE)),"",IF($C292="諸油脂",VLOOKUP($A292,'使用不可　（諸油脂）'!$A:$F,6),VLOOKUP($A292,'コロナ交付金要綱　様式第３号（電力）'!$A:$F,6)))</f>
        <v/>
      </c>
      <c r="F292" t="str">
        <f>IF($D292="","",IF($B$7="既存",IF($C292="諸油脂",VLOOKUP(交付額!$A292,'使用不可　（諸油脂）'!$A:$B,2,FALSE),IF($C292="電力",VLOOKUP(交付額!$A292,'コロナ交付金要綱　様式第３号（電力）'!$A:$B,2,FALSE),"")),0))</f>
        <v/>
      </c>
      <c r="G292" s="59" t="str">
        <f t="shared" si="9"/>
        <v/>
      </c>
      <c r="H292" t="str">
        <f>IF($C292="","",IF(C292="諸油脂",IF(MOD($A292,100)=0,"",VLOOKUP($A292,'使用不可　（諸油脂）'!$A:$H,8)),IF(MOD($A292,100)=0,"",VLOOKUP($A292,'コロナ交付金要綱　様式第３号（電力）'!$A:$I,9))))</f>
        <v/>
      </c>
      <c r="I292" t="str" cm="1">
        <f t="array" ref="I292">IF(OR($C292&lt;&gt;"電力",IFERROR(MOD($A292,100)=0,TRUE)),"",INDEX('コロナ交付金要綱　様式第３号（電力）'!$A:$I,MATCH($A292,'コロナ交付金要綱　様式第３号（電力）'!$A:$A,0)+2,9))</f>
        <v/>
      </c>
      <c r="J292" t="str" cm="1">
        <f t="array" ref="J292">IF(OR($C292&lt;&gt;"電力",IFERROR(MOD($A292,100)=0,TRUE)),"",INDEX('コロナ交付金要綱　様式第３号（電力）'!$A:$I,MATCH($A292,'コロナ交付金要綱　様式第３号（電力）'!$A:$A,0)+3,9))</f>
        <v/>
      </c>
      <c r="K292" t="str" cm="1">
        <f t="array" ref="K292">IF(OR($C292&lt;&gt;"電力",IFERROR(MOD($A292,100)=0,TRUE)),"",INDEX('コロナ交付金要綱　様式第３号（電力）'!$A:$I,MATCH($A292,'コロナ交付金要綱　様式第３号（電力）'!$A:$A,0)+4,9))</f>
        <v/>
      </c>
      <c r="L292" t="str" cm="1">
        <f t="array" ref="L292">IF(OR($C292&lt;&gt;"電力",IFERROR(MOD($A292,100)=0,TRUE)),"",INDEX('コロナ交付金要綱　様式第３号（電力）'!$A:$I,MATCH($A292,'コロナ交付金要綱　様式第３号（電力）'!$A:$A,0)+5,9))</f>
        <v/>
      </c>
      <c r="M292" s="24" t="str" cm="1">
        <f t="array" ref="M292">IF($H292="","",IF($C292="諸油脂",$H292/INDEX(諸油脂_高騰率!$B$2:$F$12,MATCH($C$10,諸油脂_高騰率!$B$2:$B$12,0),MATCH($E292,諸油脂_高騰率!$B$3:$F$3,0)),$I292/INDEX(電力_高騰率!$B$3:$I$14,MATCH($B$10,電力_高騰率!$B$3:$B$14,0),MATCH($E292,電力_高騰率!$B$4:$F$4,0))+$J292/INDEX(電力_高騰率!$B$3:$I$14,MATCH($B$10,電力_高騰率!$B$3:$B$14,0),MATCH($E292,電力_高騰率!$B$4:$F$4,0)+3)+$K292/INDEX(電力_高騰率!$B$3:$I$14,MATCH($B$10,電力_高騰率!$B$3:$B$14,0),MATCH($E292,電力_高騰率!$B$4:$F$4,0)+3)+$L292/電力_高騰率!$D$23))</f>
        <v/>
      </c>
      <c r="N292" s="24" t="str">
        <f>IF($H292="","",IF($C292="諸油脂",0,$L292/電力_高騰率!$D$23))</f>
        <v/>
      </c>
      <c r="O292" s="24" t="str">
        <f t="shared" si="10"/>
        <v/>
      </c>
      <c r="P292" s="24"/>
    </row>
    <row r="293" spans="1:16" x14ac:dyDescent="0.45">
      <c r="A293" t="str">
        <f>IF(COUNTIF('使用不可　（諸油脂）'!$A:$A,$A292+1)+COUNTIF('コロナ交付金要綱　様式第３号（電力）'!$A:$A,$A292+1)=1,$A292+1,IF(MAX('使用不可　（諸油脂）'!$A:$A,'コロナ交付金要綱　様式第３号（電力）'!$A:$A)&gt;$A292,(INT(A292/100)+1)*100,""))</f>
        <v/>
      </c>
      <c r="B293" t="str">
        <f>IF($C293="","",IF(C293="諸油脂",IF(MOD($A293,100)=0,VLOOKUP($A293,'使用不可　（諸油脂）'!$A:$D,4),$B292),IF(MOD($A293,100)=0,VLOOKUP($A293,'コロナ交付金要綱　様式第３号（電力）'!$A:$D,4),$B292)))</f>
        <v/>
      </c>
      <c r="C293" t="str">
        <f>IF($A293="","",IF(COUNTIF('使用不可　（諸油脂）'!$A:$A,$A293)=1,"諸油脂",IF(COUNTIF('コロナ交付金要綱　様式第３号（電力）'!$A:$A,$A293)=1,"電力","")))</f>
        <v/>
      </c>
      <c r="D293" t="str">
        <f>IF(OR($A293="",IFERROR(MOD($A293,100),"")=0),"",IF($C293="諸油脂",VLOOKUP($A293,'使用不可　（諸油脂）'!$A:$C,3,FALSE),IF($C293="電力",VLOOKUP($A293,'コロナ交付金要綱　様式第３号（電力）'!$A:$C,3,FALSE),"")))</f>
        <v/>
      </c>
      <c r="E293" t="str">
        <f>IF(OR($C293="",IFERROR(MOD($A293,100)=0,TRUE)),"",IF($C293="諸油脂",VLOOKUP($A293,'使用不可　（諸油脂）'!$A:$F,6),VLOOKUP($A293,'コロナ交付金要綱　様式第３号（電力）'!$A:$F,6)))</f>
        <v/>
      </c>
      <c r="F293" t="str">
        <f>IF($D293="","",IF($B$7="既存",IF($C293="諸油脂",VLOOKUP(交付額!$A293,'使用不可　（諸油脂）'!$A:$B,2,FALSE),IF($C293="電力",VLOOKUP(交付額!$A293,'コロナ交付金要綱　様式第３号（電力）'!$A:$B,2,FALSE),"")),0))</f>
        <v/>
      </c>
      <c r="G293" s="59" t="str">
        <f t="shared" si="9"/>
        <v/>
      </c>
      <c r="H293" t="str">
        <f>IF($C293="","",IF(C293="諸油脂",IF(MOD($A293,100)=0,"",VLOOKUP($A293,'使用不可　（諸油脂）'!$A:$H,8)),IF(MOD($A293,100)=0,"",VLOOKUP($A293,'コロナ交付金要綱　様式第３号（電力）'!$A:$I,9))))</f>
        <v/>
      </c>
      <c r="I293" t="str" cm="1">
        <f t="array" ref="I293">IF(OR($C293&lt;&gt;"電力",IFERROR(MOD($A293,100)=0,TRUE)),"",INDEX('コロナ交付金要綱　様式第３号（電力）'!$A:$I,MATCH($A293,'コロナ交付金要綱　様式第３号（電力）'!$A:$A,0)+2,9))</f>
        <v/>
      </c>
      <c r="J293" t="str" cm="1">
        <f t="array" ref="J293">IF(OR($C293&lt;&gt;"電力",IFERROR(MOD($A293,100)=0,TRUE)),"",INDEX('コロナ交付金要綱　様式第３号（電力）'!$A:$I,MATCH($A293,'コロナ交付金要綱　様式第３号（電力）'!$A:$A,0)+3,9))</f>
        <v/>
      </c>
      <c r="K293" t="str" cm="1">
        <f t="array" ref="K293">IF(OR($C293&lt;&gt;"電力",IFERROR(MOD($A293,100)=0,TRUE)),"",INDEX('コロナ交付金要綱　様式第３号（電力）'!$A:$I,MATCH($A293,'コロナ交付金要綱　様式第３号（電力）'!$A:$A,0)+4,9))</f>
        <v/>
      </c>
      <c r="L293" t="str" cm="1">
        <f t="array" ref="L293">IF(OR($C293&lt;&gt;"電力",IFERROR(MOD($A293,100)=0,TRUE)),"",INDEX('コロナ交付金要綱　様式第３号（電力）'!$A:$I,MATCH($A293,'コロナ交付金要綱　様式第３号（電力）'!$A:$A,0)+5,9))</f>
        <v/>
      </c>
      <c r="M293" s="24" t="str" cm="1">
        <f t="array" ref="M293">IF($H293="","",IF($C293="諸油脂",$H293/INDEX(諸油脂_高騰率!$B$2:$F$12,MATCH($C$10,諸油脂_高騰率!$B$2:$B$12,0),MATCH($E293,諸油脂_高騰率!$B$3:$F$3,0)),$I293/INDEX(電力_高騰率!$B$3:$I$14,MATCH($B$10,電力_高騰率!$B$3:$B$14,0),MATCH($E293,電力_高騰率!$B$4:$F$4,0))+$J293/INDEX(電力_高騰率!$B$3:$I$14,MATCH($B$10,電力_高騰率!$B$3:$B$14,0),MATCH($E293,電力_高騰率!$B$4:$F$4,0)+3)+$K293/INDEX(電力_高騰率!$B$3:$I$14,MATCH($B$10,電力_高騰率!$B$3:$B$14,0),MATCH($E293,電力_高騰率!$B$4:$F$4,0)+3)+$L293/電力_高騰率!$D$23))</f>
        <v/>
      </c>
      <c r="N293" s="24" t="str">
        <f>IF($H293="","",IF($C293="諸油脂",0,$L293/電力_高騰率!$D$23))</f>
        <v/>
      </c>
      <c r="O293" s="24" t="str">
        <f t="shared" si="10"/>
        <v/>
      </c>
      <c r="P293" s="24"/>
    </row>
    <row r="294" spans="1:16" x14ac:dyDescent="0.45">
      <c r="A294" t="str">
        <f>IF(COUNTIF('使用不可　（諸油脂）'!$A:$A,$A293+1)+COUNTIF('コロナ交付金要綱　様式第３号（電力）'!$A:$A,$A293+1)=1,$A293+1,IF(MAX('使用不可　（諸油脂）'!$A:$A,'コロナ交付金要綱　様式第３号（電力）'!$A:$A)&gt;$A293,(INT(A293/100)+1)*100,""))</f>
        <v/>
      </c>
      <c r="B294" t="str">
        <f>IF($C294="","",IF(C294="諸油脂",IF(MOD($A294,100)=0,VLOOKUP($A294,'使用不可　（諸油脂）'!$A:$D,4),$B293),IF(MOD($A294,100)=0,VLOOKUP($A294,'コロナ交付金要綱　様式第３号（電力）'!$A:$D,4),$B293)))</f>
        <v/>
      </c>
      <c r="C294" t="str">
        <f>IF($A294="","",IF(COUNTIF('使用不可　（諸油脂）'!$A:$A,$A294)=1,"諸油脂",IF(COUNTIF('コロナ交付金要綱　様式第３号（電力）'!$A:$A,$A294)=1,"電力","")))</f>
        <v/>
      </c>
      <c r="D294" t="str">
        <f>IF(OR($A294="",IFERROR(MOD($A294,100),"")=0),"",IF($C294="諸油脂",VLOOKUP($A294,'使用不可　（諸油脂）'!$A:$C,3,FALSE),IF($C294="電力",VLOOKUP($A294,'コロナ交付金要綱　様式第３号（電力）'!$A:$C,3,FALSE),"")))</f>
        <v/>
      </c>
      <c r="E294" t="str">
        <f>IF(OR($C294="",IFERROR(MOD($A294,100)=0,TRUE)),"",IF($C294="諸油脂",VLOOKUP($A294,'使用不可　（諸油脂）'!$A:$F,6),VLOOKUP($A294,'コロナ交付金要綱　様式第３号（電力）'!$A:$F,6)))</f>
        <v/>
      </c>
      <c r="F294" t="str">
        <f>IF($D294="","",IF($B$7="既存",IF($C294="諸油脂",VLOOKUP(交付額!$A294,'使用不可　（諸油脂）'!$A:$B,2,FALSE),IF($C294="電力",VLOOKUP(交付額!$A294,'コロナ交付金要綱　様式第３号（電力）'!$A:$B,2,FALSE),"")),0))</f>
        <v/>
      </c>
      <c r="G294" s="59" t="str">
        <f t="shared" si="9"/>
        <v/>
      </c>
      <c r="H294" t="str">
        <f>IF($C294="","",IF(C294="諸油脂",IF(MOD($A294,100)=0,"",VLOOKUP($A294,'使用不可　（諸油脂）'!$A:$H,8)),IF(MOD($A294,100)=0,"",VLOOKUP($A294,'コロナ交付金要綱　様式第３号（電力）'!$A:$I,9))))</f>
        <v/>
      </c>
      <c r="I294" t="str" cm="1">
        <f t="array" ref="I294">IF(OR($C294&lt;&gt;"電力",IFERROR(MOD($A294,100)=0,TRUE)),"",INDEX('コロナ交付金要綱　様式第３号（電力）'!$A:$I,MATCH($A294,'コロナ交付金要綱　様式第３号（電力）'!$A:$A,0)+2,9))</f>
        <v/>
      </c>
      <c r="J294" t="str" cm="1">
        <f t="array" ref="J294">IF(OR($C294&lt;&gt;"電力",IFERROR(MOD($A294,100)=0,TRUE)),"",INDEX('コロナ交付金要綱　様式第３号（電力）'!$A:$I,MATCH($A294,'コロナ交付金要綱　様式第３号（電力）'!$A:$A,0)+3,9))</f>
        <v/>
      </c>
      <c r="K294" t="str" cm="1">
        <f t="array" ref="K294">IF(OR($C294&lt;&gt;"電力",IFERROR(MOD($A294,100)=0,TRUE)),"",INDEX('コロナ交付金要綱　様式第３号（電力）'!$A:$I,MATCH($A294,'コロナ交付金要綱　様式第３号（電力）'!$A:$A,0)+4,9))</f>
        <v/>
      </c>
      <c r="L294" t="str" cm="1">
        <f t="array" ref="L294">IF(OR($C294&lt;&gt;"電力",IFERROR(MOD($A294,100)=0,TRUE)),"",INDEX('コロナ交付金要綱　様式第３号（電力）'!$A:$I,MATCH($A294,'コロナ交付金要綱　様式第３号（電力）'!$A:$A,0)+5,9))</f>
        <v/>
      </c>
      <c r="M294" s="24" t="str" cm="1">
        <f t="array" ref="M294">IF($H294="","",IF($C294="諸油脂",$H294/INDEX(諸油脂_高騰率!$B$2:$F$12,MATCH($C$10,諸油脂_高騰率!$B$2:$B$12,0),MATCH($E294,諸油脂_高騰率!$B$3:$F$3,0)),$I294/INDEX(電力_高騰率!$B$3:$I$14,MATCH($B$10,電力_高騰率!$B$3:$B$14,0),MATCH($E294,電力_高騰率!$B$4:$F$4,0))+$J294/INDEX(電力_高騰率!$B$3:$I$14,MATCH($B$10,電力_高騰率!$B$3:$B$14,0),MATCH($E294,電力_高騰率!$B$4:$F$4,0)+3)+$K294/INDEX(電力_高騰率!$B$3:$I$14,MATCH($B$10,電力_高騰率!$B$3:$B$14,0),MATCH($E294,電力_高騰率!$B$4:$F$4,0)+3)+$L294/電力_高騰率!$D$23))</f>
        <v/>
      </c>
      <c r="N294" s="24" t="str">
        <f>IF($H294="","",IF($C294="諸油脂",0,$L294/電力_高騰率!$D$23))</f>
        <v/>
      </c>
      <c r="O294" s="24" t="str">
        <f t="shared" si="10"/>
        <v/>
      </c>
      <c r="P294" s="24"/>
    </row>
    <row r="295" spans="1:16" x14ac:dyDescent="0.45">
      <c r="A295" t="str">
        <f>IF(COUNTIF('使用不可　（諸油脂）'!$A:$A,$A294+1)+COUNTIF('コロナ交付金要綱　様式第３号（電力）'!$A:$A,$A294+1)=1,$A294+1,IF(MAX('使用不可　（諸油脂）'!$A:$A,'コロナ交付金要綱　様式第３号（電力）'!$A:$A)&gt;$A294,(INT(A294/100)+1)*100,""))</f>
        <v/>
      </c>
      <c r="B295" t="str">
        <f>IF($C295="","",IF(C295="諸油脂",IF(MOD($A295,100)=0,VLOOKUP($A295,'使用不可　（諸油脂）'!$A:$D,4),$B294),IF(MOD($A295,100)=0,VLOOKUP($A295,'コロナ交付金要綱　様式第３号（電力）'!$A:$D,4),$B294)))</f>
        <v/>
      </c>
      <c r="C295" t="str">
        <f>IF($A295="","",IF(COUNTIF('使用不可　（諸油脂）'!$A:$A,$A295)=1,"諸油脂",IF(COUNTIF('コロナ交付金要綱　様式第３号（電力）'!$A:$A,$A295)=1,"電力","")))</f>
        <v/>
      </c>
      <c r="D295" t="str">
        <f>IF(OR($A295="",IFERROR(MOD($A295,100),"")=0),"",IF($C295="諸油脂",VLOOKUP($A295,'使用不可　（諸油脂）'!$A:$C,3,FALSE),IF($C295="電力",VLOOKUP($A295,'コロナ交付金要綱　様式第３号（電力）'!$A:$C,3,FALSE),"")))</f>
        <v/>
      </c>
      <c r="E295" t="str">
        <f>IF(OR($C295="",IFERROR(MOD($A295,100)=0,TRUE)),"",IF($C295="諸油脂",VLOOKUP($A295,'使用不可　（諸油脂）'!$A:$F,6),VLOOKUP($A295,'コロナ交付金要綱　様式第３号（電力）'!$A:$F,6)))</f>
        <v/>
      </c>
      <c r="F295" t="str">
        <f>IF($D295="","",IF($B$7="既存",IF($C295="諸油脂",VLOOKUP(交付額!$A295,'使用不可　（諸油脂）'!$A:$B,2,FALSE),IF($C295="電力",VLOOKUP(交付額!$A295,'コロナ交付金要綱　様式第３号（電力）'!$A:$B,2,FALSE),"")),0))</f>
        <v/>
      </c>
      <c r="G295" s="59" t="str">
        <f t="shared" si="9"/>
        <v/>
      </c>
      <c r="H295" t="str">
        <f>IF($C295="","",IF(C295="諸油脂",IF(MOD($A295,100)=0,"",VLOOKUP($A295,'使用不可　（諸油脂）'!$A:$H,8)),IF(MOD($A295,100)=0,"",VLOOKUP($A295,'コロナ交付金要綱　様式第３号（電力）'!$A:$I,9))))</f>
        <v/>
      </c>
      <c r="I295" t="str" cm="1">
        <f t="array" ref="I295">IF(OR($C295&lt;&gt;"電力",IFERROR(MOD($A295,100)=0,TRUE)),"",INDEX('コロナ交付金要綱　様式第３号（電力）'!$A:$I,MATCH($A295,'コロナ交付金要綱　様式第３号（電力）'!$A:$A,0)+2,9))</f>
        <v/>
      </c>
      <c r="J295" t="str" cm="1">
        <f t="array" ref="J295">IF(OR($C295&lt;&gt;"電力",IFERROR(MOD($A295,100)=0,TRUE)),"",INDEX('コロナ交付金要綱　様式第３号（電力）'!$A:$I,MATCH($A295,'コロナ交付金要綱　様式第３号（電力）'!$A:$A,0)+3,9))</f>
        <v/>
      </c>
      <c r="K295" t="str" cm="1">
        <f t="array" ref="K295">IF(OR($C295&lt;&gt;"電力",IFERROR(MOD($A295,100)=0,TRUE)),"",INDEX('コロナ交付金要綱　様式第３号（電力）'!$A:$I,MATCH($A295,'コロナ交付金要綱　様式第３号（電力）'!$A:$A,0)+4,9))</f>
        <v/>
      </c>
      <c r="L295" t="str" cm="1">
        <f t="array" ref="L295">IF(OR($C295&lt;&gt;"電力",IFERROR(MOD($A295,100)=0,TRUE)),"",INDEX('コロナ交付金要綱　様式第３号（電力）'!$A:$I,MATCH($A295,'コロナ交付金要綱　様式第３号（電力）'!$A:$A,0)+5,9))</f>
        <v/>
      </c>
      <c r="M295" s="24" t="str" cm="1">
        <f t="array" ref="M295">IF($H295="","",IF($C295="諸油脂",$H295/INDEX(諸油脂_高騰率!$B$2:$F$12,MATCH($C$10,諸油脂_高騰率!$B$2:$B$12,0),MATCH($E295,諸油脂_高騰率!$B$3:$F$3,0)),$I295/INDEX(電力_高騰率!$B$3:$I$14,MATCH($B$10,電力_高騰率!$B$3:$B$14,0),MATCH($E295,電力_高騰率!$B$4:$F$4,0))+$J295/INDEX(電力_高騰率!$B$3:$I$14,MATCH($B$10,電力_高騰率!$B$3:$B$14,0),MATCH($E295,電力_高騰率!$B$4:$F$4,0)+3)+$K295/INDEX(電力_高騰率!$B$3:$I$14,MATCH($B$10,電力_高騰率!$B$3:$B$14,0),MATCH($E295,電力_高騰率!$B$4:$F$4,0)+3)+$L295/電力_高騰率!$D$23))</f>
        <v/>
      </c>
      <c r="N295" s="24" t="str">
        <f>IF($H295="","",IF($C295="諸油脂",0,$L295/電力_高騰率!$D$23))</f>
        <v/>
      </c>
      <c r="O295" s="24" t="str">
        <f t="shared" si="10"/>
        <v/>
      </c>
      <c r="P295" s="24"/>
    </row>
    <row r="296" spans="1:16" x14ac:dyDescent="0.45">
      <c r="A296" t="str">
        <f>IF(COUNTIF('使用不可　（諸油脂）'!$A:$A,$A295+1)+COUNTIF('コロナ交付金要綱　様式第３号（電力）'!$A:$A,$A295+1)=1,$A295+1,IF(MAX('使用不可　（諸油脂）'!$A:$A,'コロナ交付金要綱　様式第３号（電力）'!$A:$A)&gt;$A295,(INT(A295/100)+1)*100,""))</f>
        <v/>
      </c>
      <c r="B296" t="str">
        <f>IF($C296="","",IF(C296="諸油脂",IF(MOD($A296,100)=0,VLOOKUP($A296,'使用不可　（諸油脂）'!$A:$D,4),$B295),IF(MOD($A296,100)=0,VLOOKUP($A296,'コロナ交付金要綱　様式第３号（電力）'!$A:$D,4),$B295)))</f>
        <v/>
      </c>
      <c r="C296" t="str">
        <f>IF($A296="","",IF(COUNTIF('使用不可　（諸油脂）'!$A:$A,$A296)=1,"諸油脂",IF(COUNTIF('コロナ交付金要綱　様式第３号（電力）'!$A:$A,$A296)=1,"電力","")))</f>
        <v/>
      </c>
      <c r="D296" t="str">
        <f>IF(OR($A296="",IFERROR(MOD($A296,100),"")=0),"",IF($C296="諸油脂",VLOOKUP($A296,'使用不可　（諸油脂）'!$A:$C,3,FALSE),IF($C296="電力",VLOOKUP($A296,'コロナ交付金要綱　様式第３号（電力）'!$A:$C,3,FALSE),"")))</f>
        <v/>
      </c>
      <c r="E296" t="str">
        <f>IF(OR($C296="",IFERROR(MOD($A296,100)=0,TRUE)),"",IF($C296="諸油脂",VLOOKUP($A296,'使用不可　（諸油脂）'!$A:$F,6),VLOOKUP($A296,'コロナ交付金要綱　様式第３号（電力）'!$A:$F,6)))</f>
        <v/>
      </c>
      <c r="F296" t="str">
        <f>IF($D296="","",IF($B$7="既存",IF($C296="諸油脂",VLOOKUP(交付額!$A296,'使用不可　（諸油脂）'!$A:$B,2,FALSE),IF($C296="電力",VLOOKUP(交付額!$A296,'コロナ交付金要綱　様式第３号（電力）'!$A:$B,2,FALSE),"")),0))</f>
        <v/>
      </c>
      <c r="G296" s="59" t="str">
        <f t="shared" si="9"/>
        <v/>
      </c>
      <c r="H296" t="str">
        <f>IF($C296="","",IF(C296="諸油脂",IF(MOD($A296,100)=0,"",VLOOKUP($A296,'使用不可　（諸油脂）'!$A:$H,8)),IF(MOD($A296,100)=0,"",VLOOKUP($A296,'コロナ交付金要綱　様式第３号（電力）'!$A:$I,9))))</f>
        <v/>
      </c>
      <c r="I296" t="str" cm="1">
        <f t="array" ref="I296">IF(OR($C296&lt;&gt;"電力",IFERROR(MOD($A296,100)=0,TRUE)),"",INDEX('コロナ交付金要綱　様式第３号（電力）'!$A:$I,MATCH($A296,'コロナ交付金要綱　様式第３号（電力）'!$A:$A,0)+2,9))</f>
        <v/>
      </c>
      <c r="J296" t="str" cm="1">
        <f t="array" ref="J296">IF(OR($C296&lt;&gt;"電力",IFERROR(MOD($A296,100)=0,TRUE)),"",INDEX('コロナ交付金要綱　様式第３号（電力）'!$A:$I,MATCH($A296,'コロナ交付金要綱　様式第３号（電力）'!$A:$A,0)+3,9))</f>
        <v/>
      </c>
      <c r="K296" t="str" cm="1">
        <f t="array" ref="K296">IF(OR($C296&lt;&gt;"電力",IFERROR(MOD($A296,100)=0,TRUE)),"",INDEX('コロナ交付金要綱　様式第３号（電力）'!$A:$I,MATCH($A296,'コロナ交付金要綱　様式第３号（電力）'!$A:$A,0)+4,9))</f>
        <v/>
      </c>
      <c r="L296" t="str" cm="1">
        <f t="array" ref="L296">IF(OR($C296&lt;&gt;"電力",IFERROR(MOD($A296,100)=0,TRUE)),"",INDEX('コロナ交付金要綱　様式第３号（電力）'!$A:$I,MATCH($A296,'コロナ交付金要綱　様式第３号（電力）'!$A:$A,0)+5,9))</f>
        <v/>
      </c>
      <c r="M296" s="24" t="str" cm="1">
        <f t="array" ref="M296">IF($H296="","",IF($C296="諸油脂",$H296/INDEX(諸油脂_高騰率!$B$2:$F$12,MATCH($C$10,諸油脂_高騰率!$B$2:$B$12,0),MATCH($E296,諸油脂_高騰率!$B$3:$F$3,0)),$I296/INDEX(電力_高騰率!$B$3:$I$14,MATCH($B$10,電力_高騰率!$B$3:$B$14,0),MATCH($E296,電力_高騰率!$B$4:$F$4,0))+$J296/INDEX(電力_高騰率!$B$3:$I$14,MATCH($B$10,電力_高騰率!$B$3:$B$14,0),MATCH($E296,電力_高騰率!$B$4:$F$4,0)+3)+$K296/INDEX(電力_高騰率!$B$3:$I$14,MATCH($B$10,電力_高騰率!$B$3:$B$14,0),MATCH($E296,電力_高騰率!$B$4:$F$4,0)+3)+$L296/電力_高騰率!$D$23))</f>
        <v/>
      </c>
      <c r="N296" s="24" t="str">
        <f>IF($H296="","",IF($C296="諸油脂",0,$L296/電力_高騰率!$D$23))</f>
        <v/>
      </c>
      <c r="O296" s="24" t="str">
        <f t="shared" si="10"/>
        <v/>
      </c>
      <c r="P296" s="24"/>
    </row>
    <row r="297" spans="1:16" x14ac:dyDescent="0.45">
      <c r="A297" t="str">
        <f>IF(COUNTIF('使用不可　（諸油脂）'!$A:$A,$A296+1)+COUNTIF('コロナ交付金要綱　様式第３号（電力）'!$A:$A,$A296+1)=1,$A296+1,IF(MAX('使用不可　（諸油脂）'!$A:$A,'コロナ交付金要綱　様式第３号（電力）'!$A:$A)&gt;$A296,(INT(A296/100)+1)*100,""))</f>
        <v/>
      </c>
      <c r="B297" t="str">
        <f>IF($C297="","",IF(C297="諸油脂",IF(MOD($A297,100)=0,VLOOKUP($A297,'使用不可　（諸油脂）'!$A:$D,4),$B296),IF(MOD($A297,100)=0,VLOOKUP($A297,'コロナ交付金要綱　様式第３号（電力）'!$A:$D,4),$B296)))</f>
        <v/>
      </c>
      <c r="C297" t="str">
        <f>IF($A297="","",IF(COUNTIF('使用不可　（諸油脂）'!$A:$A,$A297)=1,"諸油脂",IF(COUNTIF('コロナ交付金要綱　様式第３号（電力）'!$A:$A,$A297)=1,"電力","")))</f>
        <v/>
      </c>
      <c r="D297" t="str">
        <f>IF(OR($A297="",IFERROR(MOD($A297,100),"")=0),"",IF($C297="諸油脂",VLOOKUP($A297,'使用不可　（諸油脂）'!$A:$C,3,FALSE),IF($C297="電力",VLOOKUP($A297,'コロナ交付金要綱　様式第３号（電力）'!$A:$C,3,FALSE),"")))</f>
        <v/>
      </c>
      <c r="E297" t="str">
        <f>IF(OR($C297="",IFERROR(MOD($A297,100)=0,TRUE)),"",IF($C297="諸油脂",VLOOKUP($A297,'使用不可　（諸油脂）'!$A:$F,6),VLOOKUP($A297,'コロナ交付金要綱　様式第３号（電力）'!$A:$F,6)))</f>
        <v/>
      </c>
      <c r="F297" t="str">
        <f>IF($D297="","",IF($B$7="既存",IF($C297="諸油脂",VLOOKUP(交付額!$A297,'使用不可　（諸油脂）'!$A:$B,2,FALSE),IF($C297="電力",VLOOKUP(交付額!$A297,'コロナ交付金要綱　様式第３号（電力）'!$A:$B,2,FALSE),"")),0))</f>
        <v/>
      </c>
      <c r="G297" s="59" t="str">
        <f t="shared" si="9"/>
        <v/>
      </c>
      <c r="H297" t="str">
        <f>IF($C297="","",IF(C297="諸油脂",IF(MOD($A297,100)=0,"",VLOOKUP($A297,'使用不可　（諸油脂）'!$A:$H,8)),IF(MOD($A297,100)=0,"",VLOOKUP($A297,'コロナ交付金要綱　様式第３号（電力）'!$A:$I,9))))</f>
        <v/>
      </c>
      <c r="I297" t="str" cm="1">
        <f t="array" ref="I297">IF(OR($C297&lt;&gt;"電力",IFERROR(MOD($A297,100)=0,TRUE)),"",INDEX('コロナ交付金要綱　様式第３号（電力）'!$A:$I,MATCH($A297,'コロナ交付金要綱　様式第３号（電力）'!$A:$A,0)+2,9))</f>
        <v/>
      </c>
      <c r="J297" t="str" cm="1">
        <f t="array" ref="J297">IF(OR($C297&lt;&gt;"電力",IFERROR(MOD($A297,100)=0,TRUE)),"",INDEX('コロナ交付金要綱　様式第３号（電力）'!$A:$I,MATCH($A297,'コロナ交付金要綱　様式第３号（電力）'!$A:$A,0)+3,9))</f>
        <v/>
      </c>
      <c r="K297" t="str" cm="1">
        <f t="array" ref="K297">IF(OR($C297&lt;&gt;"電力",IFERROR(MOD($A297,100)=0,TRUE)),"",INDEX('コロナ交付金要綱　様式第３号（電力）'!$A:$I,MATCH($A297,'コロナ交付金要綱　様式第３号（電力）'!$A:$A,0)+4,9))</f>
        <v/>
      </c>
      <c r="L297" t="str" cm="1">
        <f t="array" ref="L297">IF(OR($C297&lt;&gt;"電力",IFERROR(MOD($A297,100)=0,TRUE)),"",INDEX('コロナ交付金要綱　様式第３号（電力）'!$A:$I,MATCH($A297,'コロナ交付金要綱　様式第３号（電力）'!$A:$A,0)+5,9))</f>
        <v/>
      </c>
      <c r="M297" s="24" t="str" cm="1">
        <f t="array" ref="M297">IF($H297="","",IF($C297="諸油脂",$H297/INDEX(諸油脂_高騰率!$B$2:$F$12,MATCH($C$10,諸油脂_高騰率!$B$2:$B$12,0),MATCH($E297,諸油脂_高騰率!$B$3:$F$3,0)),$I297/INDEX(電力_高騰率!$B$3:$I$14,MATCH($B$10,電力_高騰率!$B$3:$B$14,0),MATCH($E297,電力_高騰率!$B$4:$F$4,0))+$J297/INDEX(電力_高騰率!$B$3:$I$14,MATCH($B$10,電力_高騰率!$B$3:$B$14,0),MATCH($E297,電力_高騰率!$B$4:$F$4,0)+3)+$K297/INDEX(電力_高騰率!$B$3:$I$14,MATCH($B$10,電力_高騰率!$B$3:$B$14,0),MATCH($E297,電力_高騰率!$B$4:$F$4,0)+3)+$L297/電力_高騰率!$D$23))</f>
        <v/>
      </c>
      <c r="N297" s="24" t="str">
        <f>IF($H297="","",IF($C297="諸油脂",0,$L297/電力_高騰率!$D$23))</f>
        <v/>
      </c>
      <c r="O297" s="24" t="str">
        <f t="shared" si="10"/>
        <v/>
      </c>
      <c r="P297" s="24"/>
    </row>
    <row r="298" spans="1:16" x14ac:dyDescent="0.45">
      <c r="A298" t="str">
        <f>IF(COUNTIF('使用不可　（諸油脂）'!$A:$A,$A297+1)+COUNTIF('コロナ交付金要綱　様式第３号（電力）'!$A:$A,$A297+1)=1,$A297+1,IF(MAX('使用不可　（諸油脂）'!$A:$A,'コロナ交付金要綱　様式第３号（電力）'!$A:$A)&gt;$A297,(INT(A297/100)+1)*100,""))</f>
        <v/>
      </c>
      <c r="B298" t="str">
        <f>IF($C298="","",IF(C298="諸油脂",IF(MOD($A298,100)=0,VLOOKUP($A298,'使用不可　（諸油脂）'!$A:$D,4),$B297),IF(MOD($A298,100)=0,VLOOKUP($A298,'コロナ交付金要綱　様式第３号（電力）'!$A:$D,4),$B297)))</f>
        <v/>
      </c>
      <c r="C298" t="str">
        <f>IF($A298="","",IF(COUNTIF('使用不可　（諸油脂）'!$A:$A,$A298)=1,"諸油脂",IF(COUNTIF('コロナ交付金要綱　様式第３号（電力）'!$A:$A,$A298)=1,"電力","")))</f>
        <v/>
      </c>
      <c r="D298" t="str">
        <f>IF(OR($A298="",IFERROR(MOD($A298,100),"")=0),"",IF($C298="諸油脂",VLOOKUP($A298,'使用不可　（諸油脂）'!$A:$C,3,FALSE),IF($C298="電力",VLOOKUP($A298,'コロナ交付金要綱　様式第３号（電力）'!$A:$C,3,FALSE),"")))</f>
        <v/>
      </c>
      <c r="E298" t="str">
        <f>IF(OR($C298="",IFERROR(MOD($A298,100)=0,TRUE)),"",IF($C298="諸油脂",VLOOKUP($A298,'使用不可　（諸油脂）'!$A:$F,6),VLOOKUP($A298,'コロナ交付金要綱　様式第３号（電力）'!$A:$F,6)))</f>
        <v/>
      </c>
      <c r="F298" t="str">
        <f>IF($D298="","",IF($B$7="既存",IF($C298="諸油脂",VLOOKUP(交付額!$A298,'使用不可　（諸油脂）'!$A:$B,2,FALSE),IF($C298="電力",VLOOKUP(交付額!$A298,'コロナ交付金要綱　様式第３号（電力）'!$A:$B,2,FALSE),"")),0))</f>
        <v/>
      </c>
      <c r="G298" s="59" t="str">
        <f t="shared" si="9"/>
        <v/>
      </c>
      <c r="H298" t="str">
        <f>IF($C298="","",IF(C298="諸油脂",IF(MOD($A298,100)=0,"",VLOOKUP($A298,'使用不可　（諸油脂）'!$A:$H,8)),IF(MOD($A298,100)=0,"",VLOOKUP($A298,'コロナ交付金要綱　様式第３号（電力）'!$A:$I,9))))</f>
        <v/>
      </c>
      <c r="I298" t="str" cm="1">
        <f t="array" ref="I298">IF(OR($C298&lt;&gt;"電力",IFERROR(MOD($A298,100)=0,TRUE)),"",INDEX('コロナ交付金要綱　様式第３号（電力）'!$A:$I,MATCH($A298,'コロナ交付金要綱　様式第３号（電力）'!$A:$A,0)+2,9))</f>
        <v/>
      </c>
      <c r="J298" t="str" cm="1">
        <f t="array" ref="J298">IF(OR($C298&lt;&gt;"電力",IFERROR(MOD($A298,100)=0,TRUE)),"",INDEX('コロナ交付金要綱　様式第３号（電力）'!$A:$I,MATCH($A298,'コロナ交付金要綱　様式第３号（電力）'!$A:$A,0)+3,9))</f>
        <v/>
      </c>
      <c r="K298" t="str" cm="1">
        <f t="array" ref="K298">IF(OR($C298&lt;&gt;"電力",IFERROR(MOD($A298,100)=0,TRUE)),"",INDEX('コロナ交付金要綱　様式第３号（電力）'!$A:$I,MATCH($A298,'コロナ交付金要綱　様式第３号（電力）'!$A:$A,0)+4,9))</f>
        <v/>
      </c>
      <c r="L298" t="str" cm="1">
        <f t="array" ref="L298">IF(OR($C298&lt;&gt;"電力",IFERROR(MOD($A298,100)=0,TRUE)),"",INDEX('コロナ交付金要綱　様式第３号（電力）'!$A:$I,MATCH($A298,'コロナ交付金要綱　様式第３号（電力）'!$A:$A,0)+5,9))</f>
        <v/>
      </c>
      <c r="M298" s="24" t="str" cm="1">
        <f t="array" ref="M298">IF($H298="","",IF($C298="諸油脂",$H298/INDEX(諸油脂_高騰率!$B$2:$F$12,MATCH($C$10,諸油脂_高騰率!$B$2:$B$12,0),MATCH($E298,諸油脂_高騰率!$B$3:$F$3,0)),$I298/INDEX(電力_高騰率!$B$3:$I$14,MATCH($B$10,電力_高騰率!$B$3:$B$14,0),MATCH($E298,電力_高騰率!$B$4:$F$4,0))+$J298/INDEX(電力_高騰率!$B$3:$I$14,MATCH($B$10,電力_高騰率!$B$3:$B$14,0),MATCH($E298,電力_高騰率!$B$4:$F$4,0)+3)+$K298/INDEX(電力_高騰率!$B$3:$I$14,MATCH($B$10,電力_高騰率!$B$3:$B$14,0),MATCH($E298,電力_高騰率!$B$4:$F$4,0)+3)+$L298/電力_高騰率!$D$23))</f>
        <v/>
      </c>
      <c r="N298" s="24" t="str">
        <f>IF($H298="","",IF($C298="諸油脂",0,$L298/電力_高騰率!$D$23))</f>
        <v/>
      </c>
      <c r="O298" s="24" t="str">
        <f t="shared" si="10"/>
        <v/>
      </c>
      <c r="P298" s="24"/>
    </row>
    <row r="299" spans="1:16" x14ac:dyDescent="0.45">
      <c r="A299" t="str">
        <f>IF(COUNTIF('使用不可　（諸油脂）'!$A:$A,$A298+1)+COUNTIF('コロナ交付金要綱　様式第３号（電力）'!$A:$A,$A298+1)=1,$A298+1,IF(MAX('使用不可　（諸油脂）'!$A:$A,'コロナ交付金要綱　様式第３号（電力）'!$A:$A)&gt;$A298,(INT(A298/100)+1)*100,""))</f>
        <v/>
      </c>
      <c r="B299" t="str">
        <f>IF($C299="","",IF(C299="諸油脂",IF(MOD($A299,100)=0,VLOOKUP($A299,'使用不可　（諸油脂）'!$A:$D,4),$B298),IF(MOD($A299,100)=0,VLOOKUP($A299,'コロナ交付金要綱　様式第３号（電力）'!$A:$D,4),$B298)))</f>
        <v/>
      </c>
      <c r="C299" t="str">
        <f>IF($A299="","",IF(COUNTIF('使用不可　（諸油脂）'!$A:$A,$A299)=1,"諸油脂",IF(COUNTIF('コロナ交付金要綱　様式第３号（電力）'!$A:$A,$A299)=1,"電力","")))</f>
        <v/>
      </c>
      <c r="D299" t="str">
        <f>IF(OR($A299="",IFERROR(MOD($A299,100),"")=0),"",IF($C299="諸油脂",VLOOKUP($A299,'使用不可　（諸油脂）'!$A:$C,3,FALSE),IF($C299="電力",VLOOKUP($A299,'コロナ交付金要綱　様式第３号（電力）'!$A:$C,3,FALSE),"")))</f>
        <v/>
      </c>
      <c r="E299" t="str">
        <f>IF(OR($C299="",IFERROR(MOD($A299,100)=0,TRUE)),"",IF($C299="諸油脂",VLOOKUP($A299,'使用不可　（諸油脂）'!$A:$F,6),VLOOKUP($A299,'コロナ交付金要綱　様式第３号（電力）'!$A:$F,6)))</f>
        <v/>
      </c>
      <c r="F299" t="str">
        <f>IF($D299="","",IF($B$7="既存",IF($C299="諸油脂",VLOOKUP(交付額!$A299,'使用不可　（諸油脂）'!$A:$B,2,FALSE),IF($C299="電力",VLOOKUP(交付額!$A299,'コロナ交付金要綱　様式第３号（電力）'!$A:$B,2,FALSE),"")),0))</f>
        <v/>
      </c>
      <c r="G299" s="59" t="str">
        <f t="shared" si="9"/>
        <v/>
      </c>
      <c r="H299" t="str">
        <f>IF($C299="","",IF(C299="諸油脂",IF(MOD($A299,100)=0,"",VLOOKUP($A299,'使用不可　（諸油脂）'!$A:$H,8)),IF(MOD($A299,100)=0,"",VLOOKUP($A299,'コロナ交付金要綱　様式第３号（電力）'!$A:$I,9))))</f>
        <v/>
      </c>
      <c r="I299" t="str" cm="1">
        <f t="array" ref="I299">IF(OR($C299&lt;&gt;"電力",IFERROR(MOD($A299,100)=0,TRUE)),"",INDEX('コロナ交付金要綱　様式第３号（電力）'!$A:$I,MATCH($A299,'コロナ交付金要綱　様式第３号（電力）'!$A:$A,0)+2,9))</f>
        <v/>
      </c>
      <c r="J299" t="str" cm="1">
        <f t="array" ref="J299">IF(OR($C299&lt;&gt;"電力",IFERROR(MOD($A299,100)=0,TRUE)),"",INDEX('コロナ交付金要綱　様式第３号（電力）'!$A:$I,MATCH($A299,'コロナ交付金要綱　様式第３号（電力）'!$A:$A,0)+3,9))</f>
        <v/>
      </c>
      <c r="K299" t="str" cm="1">
        <f t="array" ref="K299">IF(OR($C299&lt;&gt;"電力",IFERROR(MOD($A299,100)=0,TRUE)),"",INDEX('コロナ交付金要綱　様式第３号（電力）'!$A:$I,MATCH($A299,'コロナ交付金要綱　様式第３号（電力）'!$A:$A,0)+4,9))</f>
        <v/>
      </c>
      <c r="L299" t="str" cm="1">
        <f t="array" ref="L299">IF(OR($C299&lt;&gt;"電力",IFERROR(MOD($A299,100)=0,TRUE)),"",INDEX('コロナ交付金要綱　様式第３号（電力）'!$A:$I,MATCH($A299,'コロナ交付金要綱　様式第３号（電力）'!$A:$A,0)+5,9))</f>
        <v/>
      </c>
      <c r="M299" s="24" t="str" cm="1">
        <f t="array" ref="M299">IF($H299="","",IF($C299="諸油脂",$H299/INDEX(諸油脂_高騰率!$B$2:$F$12,MATCH($C$10,諸油脂_高騰率!$B$2:$B$12,0),MATCH($E299,諸油脂_高騰率!$B$3:$F$3,0)),$I299/INDEX(電力_高騰率!$B$3:$I$14,MATCH($B$10,電力_高騰率!$B$3:$B$14,0),MATCH($E299,電力_高騰率!$B$4:$F$4,0))+$J299/INDEX(電力_高騰率!$B$3:$I$14,MATCH($B$10,電力_高騰率!$B$3:$B$14,0),MATCH($E299,電力_高騰率!$B$4:$F$4,0)+3)+$K299/INDEX(電力_高騰率!$B$3:$I$14,MATCH($B$10,電力_高騰率!$B$3:$B$14,0),MATCH($E299,電力_高騰率!$B$4:$F$4,0)+3)+$L299/電力_高騰率!$D$23))</f>
        <v/>
      </c>
      <c r="N299" s="24" t="str">
        <f>IF($H299="","",IF($C299="諸油脂",0,$L299/電力_高騰率!$D$23))</f>
        <v/>
      </c>
      <c r="O299" s="24" t="str">
        <f t="shared" si="10"/>
        <v/>
      </c>
      <c r="P299" s="24"/>
    </row>
    <row r="300" spans="1:16" x14ac:dyDescent="0.45">
      <c r="A300" t="str">
        <f>IF(COUNTIF('使用不可　（諸油脂）'!$A:$A,$A299+1)+COUNTIF('コロナ交付金要綱　様式第３号（電力）'!$A:$A,$A299+1)=1,$A299+1,IF(MAX('使用不可　（諸油脂）'!$A:$A,'コロナ交付金要綱　様式第３号（電力）'!$A:$A)&gt;$A299,(INT(A299/100)+1)*100,""))</f>
        <v/>
      </c>
      <c r="B300" t="str">
        <f>IF($C300="","",IF(C300="諸油脂",IF(MOD($A300,100)=0,VLOOKUP($A300,'使用不可　（諸油脂）'!$A:$D,4),$B299),IF(MOD($A300,100)=0,VLOOKUP($A300,'コロナ交付金要綱　様式第３号（電力）'!$A:$D,4),$B299)))</f>
        <v/>
      </c>
      <c r="C300" t="str">
        <f>IF($A300="","",IF(COUNTIF('使用不可　（諸油脂）'!$A:$A,$A300)=1,"諸油脂",IF(COUNTIF('コロナ交付金要綱　様式第３号（電力）'!$A:$A,$A300)=1,"電力","")))</f>
        <v/>
      </c>
      <c r="D300" t="str">
        <f>IF(OR($A300="",IFERROR(MOD($A300,100),"")=0),"",IF($C300="諸油脂",VLOOKUP($A300,'使用不可　（諸油脂）'!$A:$C,3,FALSE),IF($C300="電力",VLOOKUP($A300,'コロナ交付金要綱　様式第３号（電力）'!$A:$C,3,FALSE),"")))</f>
        <v/>
      </c>
      <c r="E300" t="str">
        <f>IF(OR($C300="",IFERROR(MOD($A300,100)=0,TRUE)),"",IF($C300="諸油脂",VLOOKUP($A300,'使用不可　（諸油脂）'!$A:$F,6),VLOOKUP($A300,'コロナ交付金要綱　様式第３号（電力）'!$A:$F,6)))</f>
        <v/>
      </c>
      <c r="F300" t="str">
        <f>IF($D300="","",IF($B$7="既存",IF($C300="諸油脂",VLOOKUP(交付額!$A300,'使用不可　（諸油脂）'!$A:$B,2,FALSE),IF($C300="電力",VLOOKUP(交付額!$A300,'コロナ交付金要綱　様式第３号（電力）'!$A:$B,2,FALSE),"")),0))</f>
        <v/>
      </c>
      <c r="G300" s="59" t="str">
        <f t="shared" si="9"/>
        <v/>
      </c>
      <c r="H300" t="str">
        <f>IF($C300="","",IF(C300="諸油脂",IF(MOD($A300,100)=0,"",VLOOKUP($A300,'使用不可　（諸油脂）'!$A:$H,8)),IF(MOD($A300,100)=0,"",VLOOKUP($A300,'コロナ交付金要綱　様式第３号（電力）'!$A:$I,9))))</f>
        <v/>
      </c>
      <c r="I300" t="str" cm="1">
        <f t="array" ref="I300">IF(OR($C300&lt;&gt;"電力",IFERROR(MOD($A300,100)=0,TRUE)),"",INDEX('コロナ交付金要綱　様式第３号（電力）'!$A:$I,MATCH($A300,'コロナ交付金要綱　様式第３号（電力）'!$A:$A,0)+2,9))</f>
        <v/>
      </c>
      <c r="J300" t="str" cm="1">
        <f t="array" ref="J300">IF(OR($C300&lt;&gt;"電力",IFERROR(MOD($A300,100)=0,TRUE)),"",INDEX('コロナ交付金要綱　様式第３号（電力）'!$A:$I,MATCH($A300,'コロナ交付金要綱　様式第３号（電力）'!$A:$A,0)+3,9))</f>
        <v/>
      </c>
      <c r="K300" t="str" cm="1">
        <f t="array" ref="K300">IF(OR($C300&lt;&gt;"電力",IFERROR(MOD($A300,100)=0,TRUE)),"",INDEX('コロナ交付金要綱　様式第３号（電力）'!$A:$I,MATCH($A300,'コロナ交付金要綱　様式第３号（電力）'!$A:$A,0)+4,9))</f>
        <v/>
      </c>
      <c r="L300" t="str" cm="1">
        <f t="array" ref="L300">IF(OR($C300&lt;&gt;"電力",IFERROR(MOD($A300,100)=0,TRUE)),"",INDEX('コロナ交付金要綱　様式第３号（電力）'!$A:$I,MATCH($A300,'コロナ交付金要綱　様式第３号（電力）'!$A:$A,0)+5,9))</f>
        <v/>
      </c>
      <c r="M300" s="24" t="str" cm="1">
        <f t="array" ref="M300">IF($H300="","",IF($C300="諸油脂",$H300/INDEX(諸油脂_高騰率!$B$2:$F$12,MATCH($C$10,諸油脂_高騰率!$B$2:$B$12,0),MATCH($E300,諸油脂_高騰率!$B$3:$F$3,0)),$I300/INDEX(電力_高騰率!$B$3:$I$14,MATCH($B$10,電力_高騰率!$B$3:$B$14,0),MATCH($E300,電力_高騰率!$B$4:$F$4,0))+$J300/INDEX(電力_高騰率!$B$3:$I$14,MATCH($B$10,電力_高騰率!$B$3:$B$14,0),MATCH($E300,電力_高騰率!$B$4:$F$4,0)+3)+$K300/INDEX(電力_高騰率!$B$3:$I$14,MATCH($B$10,電力_高騰率!$B$3:$B$14,0),MATCH($E300,電力_高騰率!$B$4:$F$4,0)+3)+$L300/電力_高騰率!$D$23))</f>
        <v/>
      </c>
      <c r="N300" s="24" t="str">
        <f>IF($H300="","",IF($C300="諸油脂",0,$L300/電力_高騰率!$D$23))</f>
        <v/>
      </c>
      <c r="O300" s="24" t="str">
        <f t="shared" si="10"/>
        <v/>
      </c>
      <c r="P300" s="24"/>
    </row>
    <row r="301" spans="1:16" x14ac:dyDescent="0.45">
      <c r="A301" t="str">
        <f>IF(COUNTIF('使用不可　（諸油脂）'!$A:$A,$A300+1)+COUNTIF('コロナ交付金要綱　様式第３号（電力）'!$A:$A,$A300+1)=1,$A300+1,IF(MAX('使用不可　（諸油脂）'!$A:$A,'コロナ交付金要綱　様式第３号（電力）'!$A:$A)&gt;$A300,(INT(A300/100)+1)*100,""))</f>
        <v/>
      </c>
      <c r="B301" t="str">
        <f>IF($C301="","",IF(C301="諸油脂",IF(MOD($A301,100)=0,VLOOKUP($A301,'使用不可　（諸油脂）'!$A:$D,4),$B300),IF(MOD($A301,100)=0,VLOOKUP($A301,'コロナ交付金要綱　様式第３号（電力）'!$A:$D,4),$B300)))</f>
        <v/>
      </c>
      <c r="C301" t="str">
        <f>IF($A301="","",IF(COUNTIF('使用不可　（諸油脂）'!$A:$A,$A301)=1,"諸油脂",IF(COUNTIF('コロナ交付金要綱　様式第３号（電力）'!$A:$A,$A301)=1,"電力","")))</f>
        <v/>
      </c>
      <c r="D301" t="str">
        <f>IF(OR($A301="",IFERROR(MOD($A301,100),"")=0),"",IF($C301="諸油脂",VLOOKUP($A301,'使用不可　（諸油脂）'!$A:$C,3,FALSE),IF($C301="電力",VLOOKUP($A301,'コロナ交付金要綱　様式第３号（電力）'!$A:$C,3,FALSE),"")))</f>
        <v/>
      </c>
      <c r="E301" t="str">
        <f>IF(OR($C301="",IFERROR(MOD($A301,100)=0,TRUE)),"",IF($C301="諸油脂",VLOOKUP($A301,'使用不可　（諸油脂）'!$A:$F,6),VLOOKUP($A301,'コロナ交付金要綱　様式第３号（電力）'!$A:$F,6)))</f>
        <v/>
      </c>
      <c r="F301" t="str">
        <f>IF($D301="","",IF($B$7="既存",IF($C301="諸油脂",VLOOKUP(交付額!$A301,'使用不可　（諸油脂）'!$A:$B,2,FALSE),IF($C301="電力",VLOOKUP(交付額!$A301,'コロナ交付金要綱　様式第３号（電力）'!$A:$B,2,FALSE),"")),0))</f>
        <v/>
      </c>
      <c r="G301" s="59" t="str">
        <f t="shared" si="9"/>
        <v/>
      </c>
      <c r="H301" t="str">
        <f>IF($C301="","",IF(C301="諸油脂",IF(MOD($A301,100)=0,"",VLOOKUP($A301,'使用不可　（諸油脂）'!$A:$H,8)),IF(MOD($A301,100)=0,"",VLOOKUP($A301,'コロナ交付金要綱　様式第３号（電力）'!$A:$I,9))))</f>
        <v/>
      </c>
      <c r="I301" t="str" cm="1">
        <f t="array" ref="I301">IF(OR($C301&lt;&gt;"電力",IFERROR(MOD($A301,100)=0,TRUE)),"",INDEX('コロナ交付金要綱　様式第３号（電力）'!$A:$I,MATCH($A301,'コロナ交付金要綱　様式第３号（電力）'!$A:$A,0)+2,9))</f>
        <v/>
      </c>
      <c r="J301" t="str" cm="1">
        <f t="array" ref="J301">IF(OR($C301&lt;&gt;"電力",IFERROR(MOD($A301,100)=0,TRUE)),"",INDEX('コロナ交付金要綱　様式第３号（電力）'!$A:$I,MATCH($A301,'コロナ交付金要綱　様式第３号（電力）'!$A:$A,0)+3,9))</f>
        <v/>
      </c>
      <c r="K301" t="str" cm="1">
        <f t="array" ref="K301">IF(OR($C301&lt;&gt;"電力",IFERROR(MOD($A301,100)=0,TRUE)),"",INDEX('コロナ交付金要綱　様式第３号（電力）'!$A:$I,MATCH($A301,'コロナ交付金要綱　様式第３号（電力）'!$A:$A,0)+4,9))</f>
        <v/>
      </c>
      <c r="L301" t="str" cm="1">
        <f t="array" ref="L301">IF(OR($C301&lt;&gt;"電力",IFERROR(MOD($A301,100)=0,TRUE)),"",INDEX('コロナ交付金要綱　様式第３号（電力）'!$A:$I,MATCH($A301,'コロナ交付金要綱　様式第３号（電力）'!$A:$A,0)+5,9))</f>
        <v/>
      </c>
      <c r="M301" s="24" t="str" cm="1">
        <f t="array" ref="M301">IF($H301="","",IF($C301="諸油脂",$H301/INDEX(諸油脂_高騰率!$B$2:$F$12,MATCH($C$10,諸油脂_高騰率!$B$2:$B$12,0),MATCH($E301,諸油脂_高騰率!$B$3:$F$3,0)),$I301/INDEX(電力_高騰率!$B$3:$I$14,MATCH($B$10,電力_高騰率!$B$3:$B$14,0),MATCH($E301,電力_高騰率!$B$4:$F$4,0))+$J301/INDEX(電力_高騰率!$B$3:$I$14,MATCH($B$10,電力_高騰率!$B$3:$B$14,0),MATCH($E301,電力_高騰率!$B$4:$F$4,0)+3)+$K301/INDEX(電力_高騰率!$B$3:$I$14,MATCH($B$10,電力_高騰率!$B$3:$B$14,0),MATCH($E301,電力_高騰率!$B$4:$F$4,0)+3)+$L301/電力_高騰率!$D$23))</f>
        <v/>
      </c>
      <c r="N301" s="24" t="str">
        <f>IF($H301="","",IF($C301="諸油脂",0,$L301/電力_高騰率!$D$23))</f>
        <v/>
      </c>
      <c r="O301" s="24" t="str">
        <f t="shared" si="10"/>
        <v/>
      </c>
      <c r="P301" s="24"/>
    </row>
    <row r="302" spans="1:16" x14ac:dyDescent="0.45">
      <c r="A302" t="str">
        <f>IF(COUNTIF('使用不可　（諸油脂）'!$A:$A,$A301+1)+COUNTIF('コロナ交付金要綱　様式第３号（電力）'!$A:$A,$A301+1)=1,$A301+1,IF(MAX('使用不可　（諸油脂）'!$A:$A,'コロナ交付金要綱　様式第３号（電力）'!$A:$A)&gt;$A301,(INT(A301/100)+1)*100,""))</f>
        <v/>
      </c>
      <c r="B302" t="str">
        <f>IF($C302="","",IF(C302="諸油脂",IF(MOD($A302,100)=0,VLOOKUP($A302,'使用不可　（諸油脂）'!$A:$D,4),$B301),IF(MOD($A302,100)=0,VLOOKUP($A302,'コロナ交付金要綱　様式第３号（電力）'!$A:$D,4),$B301)))</f>
        <v/>
      </c>
      <c r="C302" t="str">
        <f>IF($A302="","",IF(COUNTIF('使用不可　（諸油脂）'!$A:$A,$A302)=1,"諸油脂",IF(COUNTIF('コロナ交付金要綱　様式第３号（電力）'!$A:$A,$A302)=1,"電力","")))</f>
        <v/>
      </c>
      <c r="D302" t="str">
        <f>IF(OR($A302="",IFERROR(MOD($A302,100),"")=0),"",IF($C302="諸油脂",VLOOKUP($A302,'使用不可　（諸油脂）'!$A:$C,3,FALSE),IF($C302="電力",VLOOKUP($A302,'コロナ交付金要綱　様式第３号（電力）'!$A:$C,3,FALSE),"")))</f>
        <v/>
      </c>
      <c r="E302" t="str">
        <f>IF(OR($C302="",IFERROR(MOD($A302,100)=0,TRUE)),"",IF($C302="諸油脂",VLOOKUP($A302,'使用不可　（諸油脂）'!$A:$F,6),VLOOKUP($A302,'コロナ交付金要綱　様式第３号（電力）'!$A:$F,6)))</f>
        <v/>
      </c>
      <c r="F302" t="str">
        <f>IF($D302="","",IF($B$7="既存",IF($C302="諸油脂",VLOOKUP(交付額!$A302,'使用不可　（諸油脂）'!$A:$B,2,FALSE),IF($C302="電力",VLOOKUP(交付額!$A302,'コロナ交付金要綱　様式第３号（電力）'!$A:$B,2,FALSE),"")),0))</f>
        <v/>
      </c>
      <c r="G302" s="59" t="str">
        <f t="shared" si="9"/>
        <v/>
      </c>
      <c r="H302" t="str">
        <f>IF($C302="","",IF(C302="諸油脂",IF(MOD($A302,100)=0,"",VLOOKUP($A302,'使用不可　（諸油脂）'!$A:$H,8)),IF(MOD($A302,100)=0,"",VLOOKUP($A302,'コロナ交付金要綱　様式第３号（電力）'!$A:$I,9))))</f>
        <v/>
      </c>
      <c r="I302" t="str" cm="1">
        <f t="array" ref="I302">IF(OR($C302&lt;&gt;"電力",IFERROR(MOD($A302,100)=0,TRUE)),"",INDEX('コロナ交付金要綱　様式第３号（電力）'!$A:$I,MATCH($A302,'コロナ交付金要綱　様式第３号（電力）'!$A:$A,0)+2,9))</f>
        <v/>
      </c>
      <c r="J302" t="str" cm="1">
        <f t="array" ref="J302">IF(OR($C302&lt;&gt;"電力",IFERROR(MOD($A302,100)=0,TRUE)),"",INDEX('コロナ交付金要綱　様式第３号（電力）'!$A:$I,MATCH($A302,'コロナ交付金要綱　様式第３号（電力）'!$A:$A,0)+3,9))</f>
        <v/>
      </c>
      <c r="K302" t="str" cm="1">
        <f t="array" ref="K302">IF(OR($C302&lt;&gt;"電力",IFERROR(MOD($A302,100)=0,TRUE)),"",INDEX('コロナ交付金要綱　様式第３号（電力）'!$A:$I,MATCH($A302,'コロナ交付金要綱　様式第３号（電力）'!$A:$A,0)+4,9))</f>
        <v/>
      </c>
      <c r="L302" t="str" cm="1">
        <f t="array" ref="L302">IF(OR($C302&lt;&gt;"電力",IFERROR(MOD($A302,100)=0,TRUE)),"",INDEX('コロナ交付金要綱　様式第３号（電力）'!$A:$I,MATCH($A302,'コロナ交付金要綱　様式第３号（電力）'!$A:$A,0)+5,9))</f>
        <v/>
      </c>
      <c r="M302" s="24" t="str" cm="1">
        <f t="array" ref="M302">IF($H302="","",IF($C302="諸油脂",$H302/INDEX(諸油脂_高騰率!$B$2:$F$12,MATCH($C$10,諸油脂_高騰率!$B$2:$B$12,0),MATCH($E302,諸油脂_高騰率!$B$3:$F$3,0)),$I302/INDEX(電力_高騰率!$B$3:$I$14,MATCH($B$10,電力_高騰率!$B$3:$B$14,0),MATCH($E302,電力_高騰率!$B$4:$F$4,0))+$J302/INDEX(電力_高騰率!$B$3:$I$14,MATCH($B$10,電力_高騰率!$B$3:$B$14,0),MATCH($E302,電力_高騰率!$B$4:$F$4,0)+3)+$K302/INDEX(電力_高騰率!$B$3:$I$14,MATCH($B$10,電力_高騰率!$B$3:$B$14,0),MATCH($E302,電力_高騰率!$B$4:$F$4,0)+3)+$L302/電力_高騰率!$D$23))</f>
        <v/>
      </c>
      <c r="N302" s="24" t="str">
        <f>IF($H302="","",IF($C302="諸油脂",0,$L302/電力_高騰率!$D$23))</f>
        <v/>
      </c>
      <c r="O302" s="24" t="str">
        <f t="shared" si="10"/>
        <v/>
      </c>
      <c r="P302" s="24"/>
    </row>
    <row r="303" spans="1:16" x14ac:dyDescent="0.45">
      <c r="A303" t="str">
        <f>IF(COUNTIF('使用不可　（諸油脂）'!$A:$A,$A302+1)+COUNTIF('コロナ交付金要綱　様式第３号（電力）'!$A:$A,$A302+1)=1,$A302+1,IF(MAX('使用不可　（諸油脂）'!$A:$A,'コロナ交付金要綱　様式第３号（電力）'!$A:$A)&gt;$A302,(INT(A302/100)+1)*100,""))</f>
        <v/>
      </c>
      <c r="B303" t="str">
        <f>IF($C303="","",IF(C303="諸油脂",IF(MOD($A303,100)=0,VLOOKUP($A303,'使用不可　（諸油脂）'!$A:$D,4),$B302),IF(MOD($A303,100)=0,VLOOKUP($A303,'コロナ交付金要綱　様式第３号（電力）'!$A:$D,4),$B302)))</f>
        <v/>
      </c>
      <c r="C303" t="str">
        <f>IF($A303="","",IF(COUNTIF('使用不可　（諸油脂）'!$A:$A,$A303)=1,"諸油脂",IF(COUNTIF('コロナ交付金要綱　様式第３号（電力）'!$A:$A,$A303)=1,"電力","")))</f>
        <v/>
      </c>
      <c r="D303" t="str">
        <f>IF(OR($A303="",IFERROR(MOD($A303,100),"")=0),"",IF($C303="諸油脂",VLOOKUP($A303,'使用不可　（諸油脂）'!$A:$C,3,FALSE),IF($C303="電力",VLOOKUP($A303,'コロナ交付金要綱　様式第３号（電力）'!$A:$C,3,FALSE),"")))</f>
        <v/>
      </c>
      <c r="E303" t="str">
        <f>IF(OR($C303="",IFERROR(MOD($A303,100)=0,TRUE)),"",IF($C303="諸油脂",VLOOKUP($A303,'使用不可　（諸油脂）'!$A:$F,6),VLOOKUP($A303,'コロナ交付金要綱　様式第３号（電力）'!$A:$F,6)))</f>
        <v/>
      </c>
      <c r="F303" t="str">
        <f>IF($D303="","",IF($B$7="既存",IF($C303="諸油脂",VLOOKUP(交付額!$A303,'使用不可　（諸油脂）'!$A:$B,2,FALSE),IF($C303="電力",VLOOKUP(交付額!$A303,'コロナ交付金要綱　様式第３号（電力）'!$A:$B,2,FALSE),"")),0))</f>
        <v/>
      </c>
      <c r="G303" s="59" t="str">
        <f t="shared" si="9"/>
        <v/>
      </c>
      <c r="H303" t="str">
        <f>IF($C303="","",IF(C303="諸油脂",IF(MOD($A303,100)=0,"",VLOOKUP($A303,'使用不可　（諸油脂）'!$A:$H,8)),IF(MOD($A303,100)=0,"",VLOOKUP($A303,'コロナ交付金要綱　様式第３号（電力）'!$A:$I,9))))</f>
        <v/>
      </c>
      <c r="I303" t="str" cm="1">
        <f t="array" ref="I303">IF(OR($C303&lt;&gt;"電力",IFERROR(MOD($A303,100)=0,TRUE)),"",INDEX('コロナ交付金要綱　様式第３号（電力）'!$A:$I,MATCH($A303,'コロナ交付金要綱　様式第３号（電力）'!$A:$A,0)+2,9))</f>
        <v/>
      </c>
      <c r="J303" t="str" cm="1">
        <f t="array" ref="J303">IF(OR($C303&lt;&gt;"電力",IFERROR(MOD($A303,100)=0,TRUE)),"",INDEX('コロナ交付金要綱　様式第３号（電力）'!$A:$I,MATCH($A303,'コロナ交付金要綱　様式第３号（電力）'!$A:$A,0)+3,9))</f>
        <v/>
      </c>
      <c r="K303" t="str" cm="1">
        <f t="array" ref="K303">IF(OR($C303&lt;&gt;"電力",IFERROR(MOD($A303,100)=0,TRUE)),"",INDEX('コロナ交付金要綱　様式第３号（電力）'!$A:$I,MATCH($A303,'コロナ交付金要綱　様式第３号（電力）'!$A:$A,0)+4,9))</f>
        <v/>
      </c>
      <c r="L303" t="str" cm="1">
        <f t="array" ref="L303">IF(OR($C303&lt;&gt;"電力",IFERROR(MOD($A303,100)=0,TRUE)),"",INDEX('コロナ交付金要綱　様式第３号（電力）'!$A:$I,MATCH($A303,'コロナ交付金要綱　様式第３号（電力）'!$A:$A,0)+5,9))</f>
        <v/>
      </c>
      <c r="M303" s="24" t="str" cm="1">
        <f t="array" ref="M303">IF($H303="","",IF($C303="諸油脂",$H303/INDEX(諸油脂_高騰率!$B$2:$F$12,MATCH($C$10,諸油脂_高騰率!$B$2:$B$12,0),MATCH($E303,諸油脂_高騰率!$B$3:$F$3,0)),$I303/INDEX(電力_高騰率!$B$3:$I$14,MATCH($B$10,電力_高騰率!$B$3:$B$14,0),MATCH($E303,電力_高騰率!$B$4:$F$4,0))+$J303/INDEX(電力_高騰率!$B$3:$I$14,MATCH($B$10,電力_高騰率!$B$3:$B$14,0),MATCH($E303,電力_高騰率!$B$4:$F$4,0)+3)+$K303/INDEX(電力_高騰率!$B$3:$I$14,MATCH($B$10,電力_高騰率!$B$3:$B$14,0),MATCH($E303,電力_高騰率!$B$4:$F$4,0)+3)+$L303/電力_高騰率!$D$23))</f>
        <v/>
      </c>
      <c r="N303" s="24" t="str">
        <f>IF($H303="","",IF($C303="諸油脂",0,$L303/電力_高騰率!$D$23))</f>
        <v/>
      </c>
      <c r="O303" s="24" t="str">
        <f t="shared" si="10"/>
        <v/>
      </c>
      <c r="P303" s="24"/>
    </row>
    <row r="304" spans="1:16" x14ac:dyDescent="0.45">
      <c r="A304" t="str">
        <f>IF(COUNTIF('使用不可　（諸油脂）'!$A:$A,$A303+1)+COUNTIF('コロナ交付金要綱　様式第３号（電力）'!$A:$A,$A303+1)=1,$A303+1,IF(MAX('使用不可　（諸油脂）'!$A:$A,'コロナ交付金要綱　様式第３号（電力）'!$A:$A)&gt;$A303,(INT(A303/100)+1)*100,""))</f>
        <v/>
      </c>
      <c r="B304" t="str">
        <f>IF($C304="","",IF(C304="諸油脂",IF(MOD($A304,100)=0,VLOOKUP($A304,'使用不可　（諸油脂）'!$A:$D,4),$B303),IF(MOD($A304,100)=0,VLOOKUP($A304,'コロナ交付金要綱　様式第３号（電力）'!$A:$D,4),$B303)))</f>
        <v/>
      </c>
      <c r="C304" t="str">
        <f>IF($A304="","",IF(COUNTIF('使用不可　（諸油脂）'!$A:$A,$A304)=1,"諸油脂",IF(COUNTIF('コロナ交付金要綱　様式第３号（電力）'!$A:$A,$A304)=1,"電力","")))</f>
        <v/>
      </c>
      <c r="D304" t="str">
        <f>IF(OR($A304="",IFERROR(MOD($A304,100),"")=0),"",IF($C304="諸油脂",VLOOKUP($A304,'使用不可　（諸油脂）'!$A:$C,3,FALSE),IF($C304="電力",VLOOKUP($A304,'コロナ交付金要綱　様式第３号（電力）'!$A:$C,3,FALSE),"")))</f>
        <v/>
      </c>
      <c r="E304" t="str">
        <f>IF(OR($C304="",IFERROR(MOD($A304,100)=0,TRUE)),"",IF($C304="諸油脂",VLOOKUP($A304,'使用不可　（諸油脂）'!$A:$F,6),VLOOKUP($A304,'コロナ交付金要綱　様式第３号（電力）'!$A:$F,6)))</f>
        <v/>
      </c>
      <c r="F304" t="str">
        <f>IF($D304="","",IF($B$7="既存",IF($C304="諸油脂",VLOOKUP(交付額!$A304,'使用不可　（諸油脂）'!$A:$B,2,FALSE),IF($C304="電力",VLOOKUP(交付額!$A304,'コロナ交付金要綱　様式第３号（電力）'!$A:$B,2,FALSE),"")),0))</f>
        <v/>
      </c>
      <c r="G304" s="59" t="str">
        <f t="shared" si="9"/>
        <v/>
      </c>
      <c r="H304" t="str">
        <f>IF($C304="","",IF(C304="諸油脂",IF(MOD($A304,100)=0,"",VLOOKUP($A304,'使用不可　（諸油脂）'!$A:$H,8)),IF(MOD($A304,100)=0,"",VLOOKUP($A304,'コロナ交付金要綱　様式第３号（電力）'!$A:$I,9))))</f>
        <v/>
      </c>
      <c r="I304" t="str" cm="1">
        <f t="array" ref="I304">IF(OR($C304&lt;&gt;"電力",IFERROR(MOD($A304,100)=0,TRUE)),"",INDEX('コロナ交付金要綱　様式第３号（電力）'!$A:$I,MATCH($A304,'コロナ交付金要綱　様式第３号（電力）'!$A:$A,0)+2,9))</f>
        <v/>
      </c>
      <c r="J304" t="str" cm="1">
        <f t="array" ref="J304">IF(OR($C304&lt;&gt;"電力",IFERROR(MOD($A304,100)=0,TRUE)),"",INDEX('コロナ交付金要綱　様式第３号（電力）'!$A:$I,MATCH($A304,'コロナ交付金要綱　様式第３号（電力）'!$A:$A,0)+3,9))</f>
        <v/>
      </c>
      <c r="K304" t="str" cm="1">
        <f t="array" ref="K304">IF(OR($C304&lt;&gt;"電力",IFERROR(MOD($A304,100)=0,TRUE)),"",INDEX('コロナ交付金要綱　様式第３号（電力）'!$A:$I,MATCH($A304,'コロナ交付金要綱　様式第３号（電力）'!$A:$A,0)+4,9))</f>
        <v/>
      </c>
      <c r="L304" t="str" cm="1">
        <f t="array" ref="L304">IF(OR($C304&lt;&gt;"電力",IFERROR(MOD($A304,100)=0,TRUE)),"",INDEX('コロナ交付金要綱　様式第３号（電力）'!$A:$I,MATCH($A304,'コロナ交付金要綱　様式第３号（電力）'!$A:$A,0)+5,9))</f>
        <v/>
      </c>
      <c r="M304" s="24" t="str" cm="1">
        <f t="array" ref="M304">IF($H304="","",IF($C304="諸油脂",$H304/INDEX(諸油脂_高騰率!$B$2:$F$12,MATCH($C$10,諸油脂_高騰率!$B$2:$B$12,0),MATCH($E304,諸油脂_高騰率!$B$3:$F$3,0)),$I304/INDEX(電力_高騰率!$B$3:$I$14,MATCH($B$10,電力_高騰率!$B$3:$B$14,0),MATCH($E304,電力_高騰率!$B$4:$F$4,0))+$J304/INDEX(電力_高騰率!$B$3:$I$14,MATCH($B$10,電力_高騰率!$B$3:$B$14,0),MATCH($E304,電力_高騰率!$B$4:$F$4,0)+3)+$K304/INDEX(電力_高騰率!$B$3:$I$14,MATCH($B$10,電力_高騰率!$B$3:$B$14,0),MATCH($E304,電力_高騰率!$B$4:$F$4,0)+3)+$L304/電力_高騰率!$D$23))</f>
        <v/>
      </c>
      <c r="N304" s="24" t="str">
        <f>IF($H304="","",IF($C304="諸油脂",0,$L304/電力_高騰率!$D$23))</f>
        <v/>
      </c>
      <c r="O304" s="24" t="str">
        <f t="shared" si="10"/>
        <v/>
      </c>
      <c r="P304" s="24"/>
    </row>
    <row r="305" spans="1:16" x14ac:dyDescent="0.45">
      <c r="A305" t="str">
        <f>IF(COUNTIF('使用不可　（諸油脂）'!$A:$A,$A304+1)+COUNTIF('コロナ交付金要綱　様式第３号（電力）'!$A:$A,$A304+1)=1,$A304+1,IF(MAX('使用不可　（諸油脂）'!$A:$A,'コロナ交付金要綱　様式第３号（電力）'!$A:$A)&gt;$A304,(INT(A304/100)+1)*100,""))</f>
        <v/>
      </c>
      <c r="B305" t="str">
        <f>IF($C305="","",IF(C305="諸油脂",IF(MOD($A305,100)=0,VLOOKUP($A305,'使用不可　（諸油脂）'!$A:$D,4),$B304),IF(MOD($A305,100)=0,VLOOKUP($A305,'コロナ交付金要綱　様式第３号（電力）'!$A:$D,4),$B304)))</f>
        <v/>
      </c>
      <c r="C305" t="str">
        <f>IF($A305="","",IF(COUNTIF('使用不可　（諸油脂）'!$A:$A,$A305)=1,"諸油脂",IF(COUNTIF('コロナ交付金要綱　様式第３号（電力）'!$A:$A,$A305)=1,"電力","")))</f>
        <v/>
      </c>
      <c r="D305" t="str">
        <f>IF(OR($A305="",IFERROR(MOD($A305,100),"")=0),"",IF($C305="諸油脂",VLOOKUP($A305,'使用不可　（諸油脂）'!$A:$C,3,FALSE),IF($C305="電力",VLOOKUP($A305,'コロナ交付金要綱　様式第３号（電力）'!$A:$C,3,FALSE),"")))</f>
        <v/>
      </c>
      <c r="E305" t="str">
        <f>IF(OR($C305="",IFERROR(MOD($A305,100)=0,TRUE)),"",IF($C305="諸油脂",VLOOKUP($A305,'使用不可　（諸油脂）'!$A:$F,6),VLOOKUP($A305,'コロナ交付金要綱　様式第３号（電力）'!$A:$F,6)))</f>
        <v/>
      </c>
      <c r="F305" t="str">
        <f>IF($D305="","",IF($B$7="既存",IF($C305="諸油脂",VLOOKUP(交付額!$A305,'使用不可　（諸油脂）'!$A:$B,2,FALSE),IF($C305="電力",VLOOKUP(交付額!$A305,'コロナ交付金要綱　様式第３号（電力）'!$A:$B,2,FALSE),"")),0))</f>
        <v/>
      </c>
      <c r="G305" s="59" t="str">
        <f t="shared" si="9"/>
        <v/>
      </c>
      <c r="H305" t="str">
        <f>IF($C305="","",IF(C305="諸油脂",IF(MOD($A305,100)=0,"",VLOOKUP($A305,'使用不可　（諸油脂）'!$A:$H,8)),IF(MOD($A305,100)=0,"",VLOOKUP($A305,'コロナ交付金要綱　様式第３号（電力）'!$A:$I,9))))</f>
        <v/>
      </c>
      <c r="I305" t="str" cm="1">
        <f t="array" ref="I305">IF(OR($C305&lt;&gt;"電力",IFERROR(MOD($A305,100)=0,TRUE)),"",INDEX('コロナ交付金要綱　様式第３号（電力）'!$A:$I,MATCH($A305,'コロナ交付金要綱　様式第３号（電力）'!$A:$A,0)+2,9))</f>
        <v/>
      </c>
      <c r="J305" t="str" cm="1">
        <f t="array" ref="J305">IF(OR($C305&lt;&gt;"電力",IFERROR(MOD($A305,100)=0,TRUE)),"",INDEX('コロナ交付金要綱　様式第３号（電力）'!$A:$I,MATCH($A305,'コロナ交付金要綱　様式第３号（電力）'!$A:$A,0)+3,9))</f>
        <v/>
      </c>
      <c r="K305" t="str" cm="1">
        <f t="array" ref="K305">IF(OR($C305&lt;&gt;"電力",IFERROR(MOD($A305,100)=0,TRUE)),"",INDEX('コロナ交付金要綱　様式第３号（電力）'!$A:$I,MATCH($A305,'コロナ交付金要綱　様式第３号（電力）'!$A:$A,0)+4,9))</f>
        <v/>
      </c>
      <c r="L305" t="str" cm="1">
        <f t="array" ref="L305">IF(OR($C305&lt;&gt;"電力",IFERROR(MOD($A305,100)=0,TRUE)),"",INDEX('コロナ交付金要綱　様式第３号（電力）'!$A:$I,MATCH($A305,'コロナ交付金要綱　様式第３号（電力）'!$A:$A,0)+5,9))</f>
        <v/>
      </c>
      <c r="M305" s="24" t="str" cm="1">
        <f t="array" ref="M305">IF($H305="","",IF($C305="諸油脂",$H305/INDEX(諸油脂_高騰率!$B$2:$F$12,MATCH($C$10,諸油脂_高騰率!$B$2:$B$12,0),MATCH($E305,諸油脂_高騰率!$B$3:$F$3,0)),$I305/INDEX(電力_高騰率!$B$3:$I$14,MATCH($B$10,電力_高騰率!$B$3:$B$14,0),MATCH($E305,電力_高騰率!$B$4:$F$4,0))+$J305/INDEX(電力_高騰率!$B$3:$I$14,MATCH($B$10,電力_高騰率!$B$3:$B$14,0),MATCH($E305,電力_高騰率!$B$4:$F$4,0)+3)+$K305/INDEX(電力_高騰率!$B$3:$I$14,MATCH($B$10,電力_高騰率!$B$3:$B$14,0),MATCH($E305,電力_高騰率!$B$4:$F$4,0)+3)+$L305/電力_高騰率!$D$23))</f>
        <v/>
      </c>
      <c r="N305" s="24" t="str">
        <f>IF($H305="","",IF($C305="諸油脂",0,$L305/電力_高騰率!$D$23))</f>
        <v/>
      </c>
      <c r="O305" s="24" t="str">
        <f t="shared" si="10"/>
        <v/>
      </c>
      <c r="P305" s="24"/>
    </row>
    <row r="306" spans="1:16" x14ac:dyDescent="0.45">
      <c r="A306" t="str">
        <f>IF(COUNTIF('使用不可　（諸油脂）'!$A:$A,$A305+1)+COUNTIF('コロナ交付金要綱　様式第３号（電力）'!$A:$A,$A305+1)=1,$A305+1,IF(MAX('使用不可　（諸油脂）'!$A:$A,'コロナ交付金要綱　様式第３号（電力）'!$A:$A)&gt;$A305,(INT(A305/100)+1)*100,""))</f>
        <v/>
      </c>
      <c r="B306" t="str">
        <f>IF($C306="","",IF(C306="諸油脂",IF(MOD($A306,100)=0,VLOOKUP($A306,'使用不可　（諸油脂）'!$A:$D,4),$B305),IF(MOD($A306,100)=0,VLOOKUP($A306,'コロナ交付金要綱　様式第３号（電力）'!$A:$D,4),$B305)))</f>
        <v/>
      </c>
      <c r="C306" t="str">
        <f>IF($A306="","",IF(COUNTIF('使用不可　（諸油脂）'!$A:$A,$A306)=1,"諸油脂",IF(COUNTIF('コロナ交付金要綱　様式第３号（電力）'!$A:$A,$A306)=1,"電力","")))</f>
        <v/>
      </c>
      <c r="D306" t="str">
        <f>IF(OR($A306="",IFERROR(MOD($A306,100),"")=0),"",IF($C306="諸油脂",VLOOKUP($A306,'使用不可　（諸油脂）'!$A:$C,3,FALSE),IF($C306="電力",VLOOKUP($A306,'コロナ交付金要綱　様式第３号（電力）'!$A:$C,3,FALSE),"")))</f>
        <v/>
      </c>
      <c r="E306" t="str">
        <f>IF(OR($C306="",IFERROR(MOD($A306,100)=0,TRUE)),"",IF($C306="諸油脂",VLOOKUP($A306,'使用不可　（諸油脂）'!$A:$F,6),VLOOKUP($A306,'コロナ交付金要綱　様式第３号（電力）'!$A:$F,6)))</f>
        <v/>
      </c>
      <c r="F306" t="str">
        <f>IF($D306="","",IF($B$7="既存",IF($C306="諸油脂",VLOOKUP(交付額!$A306,'使用不可　（諸油脂）'!$A:$B,2,FALSE),IF($C306="電力",VLOOKUP(交付額!$A306,'コロナ交付金要綱　様式第３号（電力）'!$A:$B,2,FALSE),"")),0))</f>
        <v/>
      </c>
      <c r="G306" s="59" t="str">
        <f t="shared" si="9"/>
        <v/>
      </c>
      <c r="H306" t="str">
        <f>IF($C306="","",IF(C306="諸油脂",IF(MOD($A306,100)=0,"",VLOOKUP($A306,'使用不可　（諸油脂）'!$A:$H,8)),IF(MOD($A306,100)=0,"",VLOOKUP($A306,'コロナ交付金要綱　様式第３号（電力）'!$A:$I,9))))</f>
        <v/>
      </c>
      <c r="I306" t="str" cm="1">
        <f t="array" ref="I306">IF(OR($C306&lt;&gt;"電力",IFERROR(MOD($A306,100)=0,TRUE)),"",INDEX('コロナ交付金要綱　様式第３号（電力）'!$A:$I,MATCH($A306,'コロナ交付金要綱　様式第３号（電力）'!$A:$A,0)+2,9))</f>
        <v/>
      </c>
      <c r="J306" t="str" cm="1">
        <f t="array" ref="J306">IF(OR($C306&lt;&gt;"電力",IFERROR(MOD($A306,100)=0,TRUE)),"",INDEX('コロナ交付金要綱　様式第３号（電力）'!$A:$I,MATCH($A306,'コロナ交付金要綱　様式第３号（電力）'!$A:$A,0)+3,9))</f>
        <v/>
      </c>
      <c r="K306" t="str" cm="1">
        <f t="array" ref="K306">IF(OR($C306&lt;&gt;"電力",IFERROR(MOD($A306,100)=0,TRUE)),"",INDEX('コロナ交付金要綱　様式第３号（電力）'!$A:$I,MATCH($A306,'コロナ交付金要綱　様式第３号（電力）'!$A:$A,0)+4,9))</f>
        <v/>
      </c>
      <c r="L306" t="str" cm="1">
        <f t="array" ref="L306">IF(OR($C306&lt;&gt;"電力",IFERROR(MOD($A306,100)=0,TRUE)),"",INDEX('コロナ交付金要綱　様式第３号（電力）'!$A:$I,MATCH($A306,'コロナ交付金要綱　様式第３号（電力）'!$A:$A,0)+5,9))</f>
        <v/>
      </c>
      <c r="M306" s="24" t="str" cm="1">
        <f t="array" ref="M306">IF($H306="","",IF($C306="諸油脂",$H306/INDEX(諸油脂_高騰率!$B$2:$F$12,MATCH($C$10,諸油脂_高騰率!$B$2:$B$12,0),MATCH($E306,諸油脂_高騰率!$B$3:$F$3,0)),$I306/INDEX(電力_高騰率!$B$3:$I$14,MATCH($B$10,電力_高騰率!$B$3:$B$14,0),MATCH($E306,電力_高騰率!$B$4:$F$4,0))+$J306/INDEX(電力_高騰率!$B$3:$I$14,MATCH($B$10,電力_高騰率!$B$3:$B$14,0),MATCH($E306,電力_高騰率!$B$4:$F$4,0)+3)+$K306/INDEX(電力_高騰率!$B$3:$I$14,MATCH($B$10,電力_高騰率!$B$3:$B$14,0),MATCH($E306,電力_高騰率!$B$4:$F$4,0)+3)+$L306/電力_高騰率!$D$23))</f>
        <v/>
      </c>
      <c r="N306" s="24" t="str">
        <f>IF($H306="","",IF($C306="諸油脂",0,$L306/電力_高騰率!$D$23))</f>
        <v/>
      </c>
      <c r="O306" s="24" t="str">
        <f t="shared" si="10"/>
        <v/>
      </c>
      <c r="P306" s="24"/>
    </row>
    <row r="307" spans="1:16" x14ac:dyDescent="0.45">
      <c r="A307" t="str">
        <f>IF(COUNTIF('使用不可　（諸油脂）'!$A:$A,$A306+1)+COUNTIF('コロナ交付金要綱　様式第３号（電力）'!$A:$A,$A306+1)=1,$A306+1,IF(MAX('使用不可　（諸油脂）'!$A:$A,'コロナ交付金要綱　様式第３号（電力）'!$A:$A)&gt;$A306,(INT(A306/100)+1)*100,""))</f>
        <v/>
      </c>
      <c r="B307" t="str">
        <f>IF($C307="","",IF(C307="諸油脂",IF(MOD($A307,100)=0,VLOOKUP($A307,'使用不可　（諸油脂）'!$A:$D,4),$B306),IF(MOD($A307,100)=0,VLOOKUP($A307,'コロナ交付金要綱　様式第３号（電力）'!$A:$D,4),$B306)))</f>
        <v/>
      </c>
      <c r="C307" t="str">
        <f>IF($A307="","",IF(COUNTIF('使用不可　（諸油脂）'!$A:$A,$A307)=1,"諸油脂",IF(COUNTIF('コロナ交付金要綱　様式第３号（電力）'!$A:$A,$A307)=1,"電力","")))</f>
        <v/>
      </c>
      <c r="D307" t="str">
        <f>IF(OR($A307="",IFERROR(MOD($A307,100),"")=0),"",IF($C307="諸油脂",VLOOKUP($A307,'使用不可　（諸油脂）'!$A:$C,3,FALSE),IF($C307="電力",VLOOKUP($A307,'コロナ交付金要綱　様式第３号（電力）'!$A:$C,3,FALSE),"")))</f>
        <v/>
      </c>
      <c r="E307" t="str">
        <f>IF(OR($C307="",IFERROR(MOD($A307,100)=0,TRUE)),"",IF($C307="諸油脂",VLOOKUP($A307,'使用不可　（諸油脂）'!$A:$F,6),VLOOKUP($A307,'コロナ交付金要綱　様式第３号（電力）'!$A:$F,6)))</f>
        <v/>
      </c>
      <c r="F307" t="str">
        <f>IF($D307="","",IF($B$7="既存",IF($C307="諸油脂",VLOOKUP(交付額!$A307,'使用不可　（諸油脂）'!$A:$B,2,FALSE),IF($C307="電力",VLOOKUP(交付額!$A307,'コロナ交付金要綱　様式第３号（電力）'!$A:$B,2,FALSE),"")),0))</f>
        <v/>
      </c>
      <c r="G307" s="59" t="str">
        <f t="shared" si="9"/>
        <v/>
      </c>
      <c r="H307" t="str">
        <f>IF($C307="","",IF(C307="諸油脂",IF(MOD($A307,100)=0,"",VLOOKUP($A307,'使用不可　（諸油脂）'!$A:$H,8)),IF(MOD($A307,100)=0,"",VLOOKUP($A307,'コロナ交付金要綱　様式第３号（電力）'!$A:$I,9))))</f>
        <v/>
      </c>
      <c r="I307" t="str" cm="1">
        <f t="array" ref="I307">IF(OR($C307&lt;&gt;"電力",IFERROR(MOD($A307,100)=0,TRUE)),"",INDEX('コロナ交付金要綱　様式第３号（電力）'!$A:$I,MATCH($A307,'コロナ交付金要綱　様式第３号（電力）'!$A:$A,0)+2,9))</f>
        <v/>
      </c>
      <c r="J307" t="str" cm="1">
        <f t="array" ref="J307">IF(OR($C307&lt;&gt;"電力",IFERROR(MOD($A307,100)=0,TRUE)),"",INDEX('コロナ交付金要綱　様式第３号（電力）'!$A:$I,MATCH($A307,'コロナ交付金要綱　様式第３号（電力）'!$A:$A,0)+3,9))</f>
        <v/>
      </c>
      <c r="K307" t="str" cm="1">
        <f t="array" ref="K307">IF(OR($C307&lt;&gt;"電力",IFERROR(MOD($A307,100)=0,TRUE)),"",INDEX('コロナ交付金要綱　様式第３号（電力）'!$A:$I,MATCH($A307,'コロナ交付金要綱　様式第３号（電力）'!$A:$A,0)+4,9))</f>
        <v/>
      </c>
      <c r="L307" t="str" cm="1">
        <f t="array" ref="L307">IF(OR($C307&lt;&gt;"電力",IFERROR(MOD($A307,100)=0,TRUE)),"",INDEX('コロナ交付金要綱　様式第３号（電力）'!$A:$I,MATCH($A307,'コロナ交付金要綱　様式第３号（電力）'!$A:$A,0)+5,9))</f>
        <v/>
      </c>
      <c r="M307" s="24" t="str" cm="1">
        <f t="array" ref="M307">IF($H307="","",IF($C307="諸油脂",$H307/INDEX(諸油脂_高騰率!$B$2:$F$12,MATCH($C$10,諸油脂_高騰率!$B$2:$B$12,0),MATCH($E307,諸油脂_高騰率!$B$3:$F$3,0)),$I307/INDEX(電力_高騰率!$B$3:$I$14,MATCH($B$10,電力_高騰率!$B$3:$B$14,0),MATCH($E307,電力_高騰率!$B$4:$F$4,0))+$J307/INDEX(電力_高騰率!$B$3:$I$14,MATCH($B$10,電力_高騰率!$B$3:$B$14,0),MATCH($E307,電力_高騰率!$B$4:$F$4,0)+3)+$K307/INDEX(電力_高騰率!$B$3:$I$14,MATCH($B$10,電力_高騰率!$B$3:$B$14,0),MATCH($E307,電力_高騰率!$B$4:$F$4,0)+3)+$L307/電力_高騰率!$D$23))</f>
        <v/>
      </c>
      <c r="N307" s="24" t="str">
        <f>IF($H307="","",IF($C307="諸油脂",0,$L307/電力_高騰率!$D$23))</f>
        <v/>
      </c>
      <c r="O307" s="24" t="str">
        <f t="shared" si="10"/>
        <v/>
      </c>
      <c r="P307" s="24"/>
    </row>
    <row r="308" spans="1:16" x14ac:dyDescent="0.45">
      <c r="A308" t="str">
        <f>IF(COUNTIF('使用不可　（諸油脂）'!$A:$A,$A307+1)+COUNTIF('コロナ交付金要綱　様式第３号（電力）'!$A:$A,$A307+1)=1,$A307+1,IF(MAX('使用不可　（諸油脂）'!$A:$A,'コロナ交付金要綱　様式第３号（電力）'!$A:$A)&gt;$A307,(INT(A307/100)+1)*100,""))</f>
        <v/>
      </c>
      <c r="B308" t="str">
        <f>IF($C308="","",IF(C308="諸油脂",IF(MOD($A308,100)=0,VLOOKUP($A308,'使用不可　（諸油脂）'!$A:$D,4),$B307),IF(MOD($A308,100)=0,VLOOKUP($A308,'コロナ交付金要綱　様式第３号（電力）'!$A:$D,4),$B307)))</f>
        <v/>
      </c>
      <c r="C308" t="str">
        <f>IF($A308="","",IF(COUNTIF('使用不可　（諸油脂）'!$A:$A,$A308)=1,"諸油脂",IF(COUNTIF('コロナ交付金要綱　様式第３号（電力）'!$A:$A,$A308)=1,"電力","")))</f>
        <v/>
      </c>
      <c r="D308" t="str">
        <f>IF(OR($A308="",IFERROR(MOD($A308,100),"")=0),"",IF($C308="諸油脂",VLOOKUP($A308,'使用不可　（諸油脂）'!$A:$C,3,FALSE),IF($C308="電力",VLOOKUP($A308,'コロナ交付金要綱　様式第３号（電力）'!$A:$C,3,FALSE),"")))</f>
        <v/>
      </c>
      <c r="E308" t="str">
        <f>IF(OR($C308="",IFERROR(MOD($A308,100)=0,TRUE)),"",IF($C308="諸油脂",VLOOKUP($A308,'使用不可　（諸油脂）'!$A:$F,6),VLOOKUP($A308,'コロナ交付金要綱　様式第３号（電力）'!$A:$F,6)))</f>
        <v/>
      </c>
      <c r="F308" t="str">
        <f>IF($D308="","",IF($B$7="既存",IF($C308="諸油脂",VLOOKUP(交付額!$A308,'使用不可　（諸油脂）'!$A:$B,2,FALSE),IF($C308="電力",VLOOKUP(交付額!$A308,'コロナ交付金要綱　様式第３号（電力）'!$A:$B,2,FALSE),"")),0))</f>
        <v/>
      </c>
      <c r="G308" s="59" t="str">
        <f t="shared" si="9"/>
        <v/>
      </c>
      <c r="H308" t="str">
        <f>IF($C308="","",IF(C308="諸油脂",IF(MOD($A308,100)=0,"",VLOOKUP($A308,'使用不可　（諸油脂）'!$A:$H,8)),IF(MOD($A308,100)=0,"",VLOOKUP($A308,'コロナ交付金要綱　様式第３号（電力）'!$A:$I,9))))</f>
        <v/>
      </c>
      <c r="I308" t="str" cm="1">
        <f t="array" ref="I308">IF(OR($C308&lt;&gt;"電力",IFERROR(MOD($A308,100)=0,TRUE)),"",INDEX('コロナ交付金要綱　様式第３号（電力）'!$A:$I,MATCH($A308,'コロナ交付金要綱　様式第３号（電力）'!$A:$A,0)+2,9))</f>
        <v/>
      </c>
      <c r="J308" t="str" cm="1">
        <f t="array" ref="J308">IF(OR($C308&lt;&gt;"電力",IFERROR(MOD($A308,100)=0,TRUE)),"",INDEX('コロナ交付金要綱　様式第３号（電力）'!$A:$I,MATCH($A308,'コロナ交付金要綱　様式第３号（電力）'!$A:$A,0)+3,9))</f>
        <v/>
      </c>
      <c r="K308" t="str" cm="1">
        <f t="array" ref="K308">IF(OR($C308&lt;&gt;"電力",IFERROR(MOD($A308,100)=0,TRUE)),"",INDEX('コロナ交付金要綱　様式第３号（電力）'!$A:$I,MATCH($A308,'コロナ交付金要綱　様式第３号（電力）'!$A:$A,0)+4,9))</f>
        <v/>
      </c>
      <c r="L308" t="str" cm="1">
        <f t="array" ref="L308">IF(OR($C308&lt;&gt;"電力",IFERROR(MOD($A308,100)=0,TRUE)),"",INDEX('コロナ交付金要綱　様式第３号（電力）'!$A:$I,MATCH($A308,'コロナ交付金要綱　様式第３号（電力）'!$A:$A,0)+5,9))</f>
        <v/>
      </c>
      <c r="M308" s="24" t="str" cm="1">
        <f t="array" ref="M308">IF($H308="","",IF($C308="諸油脂",$H308/INDEX(諸油脂_高騰率!$B$2:$F$12,MATCH($C$10,諸油脂_高騰率!$B$2:$B$12,0),MATCH($E308,諸油脂_高騰率!$B$3:$F$3,0)),$I308/INDEX(電力_高騰率!$B$3:$I$14,MATCH($B$10,電力_高騰率!$B$3:$B$14,0),MATCH($E308,電力_高騰率!$B$4:$F$4,0))+$J308/INDEX(電力_高騰率!$B$3:$I$14,MATCH($B$10,電力_高騰率!$B$3:$B$14,0),MATCH($E308,電力_高騰率!$B$4:$F$4,0)+3)+$K308/INDEX(電力_高騰率!$B$3:$I$14,MATCH($B$10,電力_高騰率!$B$3:$B$14,0),MATCH($E308,電力_高騰率!$B$4:$F$4,0)+3)+$L308/電力_高騰率!$D$23))</f>
        <v/>
      </c>
      <c r="N308" s="24" t="str">
        <f>IF($H308="","",IF($C308="諸油脂",0,$L308/電力_高騰率!$D$23))</f>
        <v/>
      </c>
      <c r="O308" s="24" t="str">
        <f t="shared" si="10"/>
        <v/>
      </c>
      <c r="P308" s="24"/>
    </row>
    <row r="309" spans="1:16" x14ac:dyDescent="0.45">
      <c r="A309" t="str">
        <f>IF(COUNTIF('使用不可　（諸油脂）'!$A:$A,$A308+1)+COUNTIF('コロナ交付金要綱　様式第３号（電力）'!$A:$A,$A308+1)=1,$A308+1,IF(MAX('使用不可　（諸油脂）'!$A:$A,'コロナ交付金要綱　様式第３号（電力）'!$A:$A)&gt;$A308,(INT(A308/100)+1)*100,""))</f>
        <v/>
      </c>
      <c r="B309" t="str">
        <f>IF($C309="","",IF(C309="諸油脂",IF(MOD($A309,100)=0,VLOOKUP($A309,'使用不可　（諸油脂）'!$A:$D,4),$B308),IF(MOD($A309,100)=0,VLOOKUP($A309,'コロナ交付金要綱　様式第３号（電力）'!$A:$D,4),$B308)))</f>
        <v/>
      </c>
      <c r="C309" t="str">
        <f>IF($A309="","",IF(COUNTIF('使用不可　（諸油脂）'!$A:$A,$A309)=1,"諸油脂",IF(COUNTIF('コロナ交付金要綱　様式第３号（電力）'!$A:$A,$A309)=1,"電力","")))</f>
        <v/>
      </c>
      <c r="D309" t="str">
        <f>IF(OR($A309="",IFERROR(MOD($A309,100),"")=0),"",IF($C309="諸油脂",VLOOKUP($A309,'使用不可　（諸油脂）'!$A:$C,3,FALSE),IF($C309="電力",VLOOKUP($A309,'コロナ交付金要綱　様式第３号（電力）'!$A:$C,3,FALSE),"")))</f>
        <v/>
      </c>
      <c r="E309" t="str">
        <f>IF(OR($C309="",IFERROR(MOD($A309,100)=0,TRUE)),"",IF($C309="諸油脂",VLOOKUP($A309,'使用不可　（諸油脂）'!$A:$F,6),VLOOKUP($A309,'コロナ交付金要綱　様式第３号（電力）'!$A:$F,6)))</f>
        <v/>
      </c>
      <c r="F309" t="str">
        <f>IF($D309="","",IF($B$7="既存",IF($C309="諸油脂",VLOOKUP(交付額!$A309,'使用不可　（諸油脂）'!$A:$B,2,FALSE),IF($C309="電力",VLOOKUP(交付額!$A309,'コロナ交付金要綱　様式第３号（電力）'!$A:$B,2,FALSE),"")),0))</f>
        <v/>
      </c>
      <c r="G309" s="59" t="str">
        <f t="shared" si="9"/>
        <v/>
      </c>
      <c r="H309" t="str">
        <f>IF($C309="","",IF(C309="諸油脂",IF(MOD($A309,100)=0,"",VLOOKUP($A309,'使用不可　（諸油脂）'!$A:$H,8)),IF(MOD($A309,100)=0,"",VLOOKUP($A309,'コロナ交付金要綱　様式第３号（電力）'!$A:$I,9))))</f>
        <v/>
      </c>
      <c r="I309" t="str" cm="1">
        <f t="array" ref="I309">IF(OR($C309&lt;&gt;"電力",IFERROR(MOD($A309,100)=0,TRUE)),"",INDEX('コロナ交付金要綱　様式第３号（電力）'!$A:$I,MATCH($A309,'コロナ交付金要綱　様式第３号（電力）'!$A:$A,0)+2,9))</f>
        <v/>
      </c>
      <c r="J309" t="str" cm="1">
        <f t="array" ref="J309">IF(OR($C309&lt;&gt;"電力",IFERROR(MOD($A309,100)=0,TRUE)),"",INDEX('コロナ交付金要綱　様式第３号（電力）'!$A:$I,MATCH($A309,'コロナ交付金要綱　様式第３号（電力）'!$A:$A,0)+3,9))</f>
        <v/>
      </c>
      <c r="K309" t="str" cm="1">
        <f t="array" ref="K309">IF(OR($C309&lt;&gt;"電力",IFERROR(MOD($A309,100)=0,TRUE)),"",INDEX('コロナ交付金要綱　様式第３号（電力）'!$A:$I,MATCH($A309,'コロナ交付金要綱　様式第３号（電力）'!$A:$A,0)+4,9))</f>
        <v/>
      </c>
      <c r="L309" t="str" cm="1">
        <f t="array" ref="L309">IF(OR($C309&lt;&gt;"電力",IFERROR(MOD($A309,100)=0,TRUE)),"",INDEX('コロナ交付金要綱　様式第３号（電力）'!$A:$I,MATCH($A309,'コロナ交付金要綱　様式第３号（電力）'!$A:$A,0)+5,9))</f>
        <v/>
      </c>
      <c r="M309" s="24" t="str" cm="1">
        <f t="array" ref="M309">IF($H309="","",IF($C309="諸油脂",$H309/INDEX(諸油脂_高騰率!$B$2:$F$12,MATCH($C$10,諸油脂_高騰率!$B$2:$B$12,0),MATCH($E309,諸油脂_高騰率!$B$3:$F$3,0)),$I309/INDEX(電力_高騰率!$B$3:$I$14,MATCH($B$10,電力_高騰率!$B$3:$B$14,0),MATCH($E309,電力_高騰率!$B$4:$F$4,0))+$J309/INDEX(電力_高騰率!$B$3:$I$14,MATCH($B$10,電力_高騰率!$B$3:$B$14,0),MATCH($E309,電力_高騰率!$B$4:$F$4,0)+3)+$K309/INDEX(電力_高騰率!$B$3:$I$14,MATCH($B$10,電力_高騰率!$B$3:$B$14,0),MATCH($E309,電力_高騰率!$B$4:$F$4,0)+3)+$L309/電力_高騰率!$D$23))</f>
        <v/>
      </c>
      <c r="N309" s="24" t="str">
        <f>IF($H309="","",IF($C309="諸油脂",0,$L309/電力_高騰率!$D$23))</f>
        <v/>
      </c>
      <c r="O309" s="24" t="str">
        <f t="shared" si="10"/>
        <v/>
      </c>
      <c r="P309" s="24"/>
    </row>
    <row r="310" spans="1:16" x14ac:dyDescent="0.45">
      <c r="A310" t="str">
        <f>IF(COUNTIF('使用不可　（諸油脂）'!$A:$A,$A309+1)+COUNTIF('コロナ交付金要綱　様式第３号（電力）'!$A:$A,$A309+1)=1,$A309+1,IF(MAX('使用不可　（諸油脂）'!$A:$A,'コロナ交付金要綱　様式第３号（電力）'!$A:$A)&gt;$A309,(INT(A309/100)+1)*100,""))</f>
        <v/>
      </c>
      <c r="B310" t="str">
        <f>IF($C310="","",IF(C310="諸油脂",IF(MOD($A310,100)=0,VLOOKUP($A310,'使用不可　（諸油脂）'!$A:$D,4),$B309),IF(MOD($A310,100)=0,VLOOKUP($A310,'コロナ交付金要綱　様式第３号（電力）'!$A:$D,4),$B309)))</f>
        <v/>
      </c>
      <c r="C310" t="str">
        <f>IF($A310="","",IF(COUNTIF('使用不可　（諸油脂）'!$A:$A,$A310)=1,"諸油脂",IF(COUNTIF('コロナ交付金要綱　様式第３号（電力）'!$A:$A,$A310)=1,"電力","")))</f>
        <v/>
      </c>
      <c r="D310" t="str">
        <f>IF(OR($A310="",IFERROR(MOD($A310,100),"")=0),"",IF($C310="諸油脂",VLOOKUP($A310,'使用不可　（諸油脂）'!$A:$C,3,FALSE),IF($C310="電力",VLOOKUP($A310,'コロナ交付金要綱　様式第３号（電力）'!$A:$C,3,FALSE),"")))</f>
        <v/>
      </c>
      <c r="E310" t="str">
        <f>IF(OR($C310="",IFERROR(MOD($A310,100)=0,TRUE)),"",IF($C310="諸油脂",VLOOKUP($A310,'使用不可　（諸油脂）'!$A:$F,6),VLOOKUP($A310,'コロナ交付金要綱　様式第３号（電力）'!$A:$F,6)))</f>
        <v/>
      </c>
      <c r="F310" t="str">
        <f>IF($D310="","",IF($B$7="既存",IF($C310="諸油脂",VLOOKUP(交付額!$A310,'使用不可　（諸油脂）'!$A:$B,2,FALSE),IF($C310="電力",VLOOKUP(交付額!$A310,'コロナ交付金要綱　様式第３号（電力）'!$A:$B,2,FALSE),"")),0))</f>
        <v/>
      </c>
      <c r="G310" s="59" t="str">
        <f t="shared" si="9"/>
        <v/>
      </c>
      <c r="H310" t="str">
        <f>IF($C310="","",IF(C310="諸油脂",IF(MOD($A310,100)=0,"",VLOOKUP($A310,'使用不可　（諸油脂）'!$A:$H,8)),IF(MOD($A310,100)=0,"",VLOOKUP($A310,'コロナ交付金要綱　様式第３号（電力）'!$A:$I,9))))</f>
        <v/>
      </c>
      <c r="I310" t="str" cm="1">
        <f t="array" ref="I310">IF(OR($C310&lt;&gt;"電力",IFERROR(MOD($A310,100)=0,TRUE)),"",INDEX('コロナ交付金要綱　様式第３号（電力）'!$A:$I,MATCH($A310,'コロナ交付金要綱　様式第３号（電力）'!$A:$A,0)+2,9))</f>
        <v/>
      </c>
      <c r="J310" t="str" cm="1">
        <f t="array" ref="J310">IF(OR($C310&lt;&gt;"電力",IFERROR(MOD($A310,100)=0,TRUE)),"",INDEX('コロナ交付金要綱　様式第３号（電力）'!$A:$I,MATCH($A310,'コロナ交付金要綱　様式第３号（電力）'!$A:$A,0)+3,9))</f>
        <v/>
      </c>
      <c r="K310" t="str" cm="1">
        <f t="array" ref="K310">IF(OR($C310&lt;&gt;"電力",IFERROR(MOD($A310,100)=0,TRUE)),"",INDEX('コロナ交付金要綱　様式第３号（電力）'!$A:$I,MATCH($A310,'コロナ交付金要綱　様式第３号（電力）'!$A:$A,0)+4,9))</f>
        <v/>
      </c>
      <c r="L310" t="str" cm="1">
        <f t="array" ref="L310">IF(OR($C310&lt;&gt;"電力",IFERROR(MOD($A310,100)=0,TRUE)),"",INDEX('コロナ交付金要綱　様式第３号（電力）'!$A:$I,MATCH($A310,'コロナ交付金要綱　様式第３号（電力）'!$A:$A,0)+5,9))</f>
        <v/>
      </c>
      <c r="M310" s="24" t="str" cm="1">
        <f t="array" ref="M310">IF($H310="","",IF($C310="諸油脂",$H310/INDEX(諸油脂_高騰率!$B$2:$F$12,MATCH($C$10,諸油脂_高騰率!$B$2:$B$12,0),MATCH($E310,諸油脂_高騰率!$B$3:$F$3,0)),$I310/INDEX(電力_高騰率!$B$3:$I$14,MATCH($B$10,電力_高騰率!$B$3:$B$14,0),MATCH($E310,電力_高騰率!$B$4:$F$4,0))+$J310/INDEX(電力_高騰率!$B$3:$I$14,MATCH($B$10,電力_高騰率!$B$3:$B$14,0),MATCH($E310,電力_高騰率!$B$4:$F$4,0)+3)+$K310/INDEX(電力_高騰率!$B$3:$I$14,MATCH($B$10,電力_高騰率!$B$3:$B$14,0),MATCH($E310,電力_高騰率!$B$4:$F$4,0)+3)+$L310/電力_高騰率!$D$23))</f>
        <v/>
      </c>
      <c r="N310" s="24" t="str">
        <f>IF($H310="","",IF($C310="諸油脂",0,$L310/電力_高騰率!$D$23))</f>
        <v/>
      </c>
      <c r="O310" s="24" t="str">
        <f t="shared" si="10"/>
        <v/>
      </c>
      <c r="P310" s="24"/>
    </row>
    <row r="311" spans="1:16" x14ac:dyDescent="0.45">
      <c r="A311" t="str">
        <f>IF(COUNTIF('使用不可　（諸油脂）'!$A:$A,$A310+1)+COUNTIF('コロナ交付金要綱　様式第３号（電力）'!$A:$A,$A310+1)=1,$A310+1,IF(MAX('使用不可　（諸油脂）'!$A:$A,'コロナ交付金要綱　様式第３号（電力）'!$A:$A)&gt;$A310,(INT(A310/100)+1)*100,""))</f>
        <v/>
      </c>
      <c r="B311" t="str">
        <f>IF($C311="","",IF(C311="諸油脂",IF(MOD($A311,100)=0,VLOOKUP($A311,'使用不可　（諸油脂）'!$A:$D,4),$B310),IF(MOD($A311,100)=0,VLOOKUP($A311,'コロナ交付金要綱　様式第３号（電力）'!$A:$D,4),$B310)))</f>
        <v/>
      </c>
      <c r="C311" t="str">
        <f>IF($A311="","",IF(COUNTIF('使用不可　（諸油脂）'!$A:$A,$A311)=1,"諸油脂",IF(COUNTIF('コロナ交付金要綱　様式第３号（電力）'!$A:$A,$A311)=1,"電力","")))</f>
        <v/>
      </c>
      <c r="D311" t="str">
        <f>IF(OR($A311="",IFERROR(MOD($A311,100),"")=0),"",IF($C311="諸油脂",VLOOKUP($A311,'使用不可　（諸油脂）'!$A:$C,3,FALSE),IF($C311="電力",VLOOKUP($A311,'コロナ交付金要綱　様式第３号（電力）'!$A:$C,3,FALSE),"")))</f>
        <v/>
      </c>
      <c r="E311" t="str">
        <f>IF(OR($C311="",IFERROR(MOD($A311,100)=0,TRUE)),"",IF($C311="諸油脂",VLOOKUP($A311,'使用不可　（諸油脂）'!$A:$F,6),VLOOKUP($A311,'コロナ交付金要綱　様式第３号（電力）'!$A:$F,6)))</f>
        <v/>
      </c>
      <c r="F311" t="str">
        <f>IF($D311="","",IF($B$7="既存",IF($C311="諸油脂",VLOOKUP(交付額!$A311,'使用不可　（諸油脂）'!$A:$B,2,FALSE),IF($C311="電力",VLOOKUP(交付額!$A311,'コロナ交付金要綱　様式第３号（電力）'!$A:$B,2,FALSE),"")),0))</f>
        <v/>
      </c>
      <c r="G311" s="59" t="str">
        <f t="shared" si="9"/>
        <v/>
      </c>
      <c r="H311" t="str">
        <f>IF($C311="","",IF(C311="諸油脂",IF(MOD($A311,100)=0,"",VLOOKUP($A311,'使用不可　（諸油脂）'!$A:$H,8)),IF(MOD($A311,100)=0,"",VLOOKUP($A311,'コロナ交付金要綱　様式第３号（電力）'!$A:$I,9))))</f>
        <v/>
      </c>
      <c r="I311" t="str" cm="1">
        <f t="array" ref="I311">IF(OR($C311&lt;&gt;"電力",IFERROR(MOD($A311,100)=0,TRUE)),"",INDEX('コロナ交付金要綱　様式第３号（電力）'!$A:$I,MATCH($A311,'コロナ交付金要綱　様式第３号（電力）'!$A:$A,0)+2,9))</f>
        <v/>
      </c>
      <c r="J311" t="str" cm="1">
        <f t="array" ref="J311">IF(OR($C311&lt;&gt;"電力",IFERROR(MOD($A311,100)=0,TRUE)),"",INDEX('コロナ交付金要綱　様式第３号（電力）'!$A:$I,MATCH($A311,'コロナ交付金要綱　様式第３号（電力）'!$A:$A,0)+3,9))</f>
        <v/>
      </c>
      <c r="K311" t="str" cm="1">
        <f t="array" ref="K311">IF(OR($C311&lt;&gt;"電力",IFERROR(MOD($A311,100)=0,TRUE)),"",INDEX('コロナ交付金要綱　様式第３号（電力）'!$A:$I,MATCH($A311,'コロナ交付金要綱　様式第３号（電力）'!$A:$A,0)+4,9))</f>
        <v/>
      </c>
      <c r="L311" t="str" cm="1">
        <f t="array" ref="L311">IF(OR($C311&lt;&gt;"電力",IFERROR(MOD($A311,100)=0,TRUE)),"",INDEX('コロナ交付金要綱　様式第３号（電力）'!$A:$I,MATCH($A311,'コロナ交付金要綱　様式第３号（電力）'!$A:$A,0)+5,9))</f>
        <v/>
      </c>
      <c r="M311" s="24" t="str" cm="1">
        <f t="array" ref="M311">IF($H311="","",IF($C311="諸油脂",$H311/INDEX(諸油脂_高騰率!$B$2:$F$12,MATCH($C$10,諸油脂_高騰率!$B$2:$B$12,0),MATCH($E311,諸油脂_高騰率!$B$3:$F$3,0)),$I311/INDEX(電力_高騰率!$B$3:$I$14,MATCH($B$10,電力_高騰率!$B$3:$B$14,0),MATCH($E311,電力_高騰率!$B$4:$F$4,0))+$J311/INDEX(電力_高騰率!$B$3:$I$14,MATCH($B$10,電力_高騰率!$B$3:$B$14,0),MATCH($E311,電力_高騰率!$B$4:$F$4,0)+3)+$K311/INDEX(電力_高騰率!$B$3:$I$14,MATCH($B$10,電力_高騰率!$B$3:$B$14,0),MATCH($E311,電力_高騰率!$B$4:$F$4,0)+3)+$L311/電力_高騰率!$D$23))</f>
        <v/>
      </c>
      <c r="N311" s="24" t="str">
        <f>IF($H311="","",IF($C311="諸油脂",0,$L311/電力_高騰率!$D$23))</f>
        <v/>
      </c>
      <c r="O311" s="24" t="str">
        <f t="shared" si="10"/>
        <v/>
      </c>
      <c r="P311" s="24"/>
    </row>
    <row r="312" spans="1:16" x14ac:dyDescent="0.45">
      <c r="A312" t="str">
        <f>IF(COUNTIF('使用不可　（諸油脂）'!$A:$A,$A311+1)+COUNTIF('コロナ交付金要綱　様式第３号（電力）'!$A:$A,$A311+1)=1,$A311+1,IF(MAX('使用不可　（諸油脂）'!$A:$A,'コロナ交付金要綱　様式第３号（電力）'!$A:$A)&gt;$A311,(INT(A311/100)+1)*100,""))</f>
        <v/>
      </c>
      <c r="B312" t="str">
        <f>IF($C312="","",IF(C312="諸油脂",IF(MOD($A312,100)=0,VLOOKUP($A312,'使用不可　（諸油脂）'!$A:$D,4),$B311),IF(MOD($A312,100)=0,VLOOKUP($A312,'コロナ交付金要綱　様式第３号（電力）'!$A:$D,4),$B311)))</f>
        <v/>
      </c>
      <c r="C312" t="str">
        <f>IF($A312="","",IF(COUNTIF('使用不可　（諸油脂）'!$A:$A,$A312)=1,"諸油脂",IF(COUNTIF('コロナ交付金要綱　様式第３号（電力）'!$A:$A,$A312)=1,"電力","")))</f>
        <v/>
      </c>
      <c r="D312" t="str">
        <f>IF(OR($A312="",IFERROR(MOD($A312,100),"")=0),"",IF($C312="諸油脂",VLOOKUP($A312,'使用不可　（諸油脂）'!$A:$C,3,FALSE),IF($C312="電力",VLOOKUP($A312,'コロナ交付金要綱　様式第３号（電力）'!$A:$C,3,FALSE),"")))</f>
        <v/>
      </c>
      <c r="E312" t="str">
        <f>IF(OR($C312="",IFERROR(MOD($A312,100)=0,TRUE)),"",IF($C312="諸油脂",VLOOKUP($A312,'使用不可　（諸油脂）'!$A:$F,6),VLOOKUP($A312,'コロナ交付金要綱　様式第３号（電力）'!$A:$F,6)))</f>
        <v/>
      </c>
      <c r="F312" t="str">
        <f>IF($D312="","",IF($B$7="既存",IF($C312="諸油脂",VLOOKUP(交付額!$A312,'使用不可　（諸油脂）'!$A:$B,2,FALSE),IF($C312="電力",VLOOKUP(交付額!$A312,'コロナ交付金要綱　様式第３号（電力）'!$A:$B,2,FALSE),"")),0))</f>
        <v/>
      </c>
      <c r="G312" s="59" t="str">
        <f t="shared" si="9"/>
        <v/>
      </c>
      <c r="H312" t="str">
        <f>IF($C312="","",IF(C312="諸油脂",IF(MOD($A312,100)=0,"",VLOOKUP($A312,'使用不可　（諸油脂）'!$A:$H,8)),IF(MOD($A312,100)=0,"",VLOOKUP($A312,'コロナ交付金要綱　様式第３号（電力）'!$A:$I,9))))</f>
        <v/>
      </c>
      <c r="I312" t="str" cm="1">
        <f t="array" ref="I312">IF(OR($C312&lt;&gt;"電力",IFERROR(MOD($A312,100)=0,TRUE)),"",INDEX('コロナ交付金要綱　様式第３号（電力）'!$A:$I,MATCH($A312,'コロナ交付金要綱　様式第３号（電力）'!$A:$A,0)+2,9))</f>
        <v/>
      </c>
      <c r="J312" t="str" cm="1">
        <f t="array" ref="J312">IF(OR($C312&lt;&gt;"電力",IFERROR(MOD($A312,100)=0,TRUE)),"",INDEX('コロナ交付金要綱　様式第３号（電力）'!$A:$I,MATCH($A312,'コロナ交付金要綱　様式第３号（電力）'!$A:$A,0)+3,9))</f>
        <v/>
      </c>
      <c r="K312" t="str" cm="1">
        <f t="array" ref="K312">IF(OR($C312&lt;&gt;"電力",IFERROR(MOD($A312,100)=0,TRUE)),"",INDEX('コロナ交付金要綱　様式第３号（電力）'!$A:$I,MATCH($A312,'コロナ交付金要綱　様式第３号（電力）'!$A:$A,0)+4,9))</f>
        <v/>
      </c>
      <c r="L312" t="str" cm="1">
        <f t="array" ref="L312">IF(OR($C312&lt;&gt;"電力",IFERROR(MOD($A312,100)=0,TRUE)),"",INDEX('コロナ交付金要綱　様式第３号（電力）'!$A:$I,MATCH($A312,'コロナ交付金要綱　様式第３号（電力）'!$A:$A,0)+5,9))</f>
        <v/>
      </c>
      <c r="M312" s="24" t="str" cm="1">
        <f t="array" ref="M312">IF($H312="","",IF($C312="諸油脂",$H312/INDEX(諸油脂_高騰率!$B$2:$F$12,MATCH($C$10,諸油脂_高騰率!$B$2:$B$12,0),MATCH($E312,諸油脂_高騰率!$B$3:$F$3,0)),$I312/INDEX(電力_高騰率!$B$3:$I$14,MATCH($B$10,電力_高騰率!$B$3:$B$14,0),MATCH($E312,電力_高騰率!$B$4:$F$4,0))+$J312/INDEX(電力_高騰率!$B$3:$I$14,MATCH($B$10,電力_高騰率!$B$3:$B$14,0),MATCH($E312,電力_高騰率!$B$4:$F$4,0)+3)+$K312/INDEX(電力_高騰率!$B$3:$I$14,MATCH($B$10,電力_高騰率!$B$3:$B$14,0),MATCH($E312,電力_高騰率!$B$4:$F$4,0)+3)+$L312/電力_高騰率!$D$23))</f>
        <v/>
      </c>
      <c r="N312" s="24" t="str">
        <f>IF($H312="","",IF($C312="諸油脂",0,$L312/電力_高騰率!$D$23))</f>
        <v/>
      </c>
      <c r="O312" s="24" t="str">
        <f t="shared" si="10"/>
        <v/>
      </c>
      <c r="P312" s="24"/>
    </row>
    <row r="313" spans="1:16" x14ac:dyDescent="0.45">
      <c r="A313" t="str">
        <f>IF(COUNTIF('使用不可　（諸油脂）'!$A:$A,$A312+1)+COUNTIF('コロナ交付金要綱　様式第３号（電力）'!$A:$A,$A312+1)=1,$A312+1,IF(MAX('使用不可　（諸油脂）'!$A:$A,'コロナ交付金要綱　様式第３号（電力）'!$A:$A)&gt;$A312,(INT(A312/100)+1)*100,""))</f>
        <v/>
      </c>
      <c r="B313" t="str">
        <f>IF($C313="","",IF(C313="諸油脂",IF(MOD($A313,100)=0,VLOOKUP($A313,'使用不可　（諸油脂）'!$A:$D,4),$B312),IF(MOD($A313,100)=0,VLOOKUP($A313,'コロナ交付金要綱　様式第３号（電力）'!$A:$D,4),$B312)))</f>
        <v/>
      </c>
      <c r="C313" t="str">
        <f>IF($A313="","",IF(COUNTIF('使用不可　（諸油脂）'!$A:$A,$A313)=1,"諸油脂",IF(COUNTIF('コロナ交付金要綱　様式第３号（電力）'!$A:$A,$A313)=1,"電力","")))</f>
        <v/>
      </c>
      <c r="D313" t="str">
        <f>IF(OR($A313="",IFERROR(MOD($A313,100),"")=0),"",IF($C313="諸油脂",VLOOKUP($A313,'使用不可　（諸油脂）'!$A:$C,3,FALSE),IF($C313="電力",VLOOKUP($A313,'コロナ交付金要綱　様式第３号（電力）'!$A:$C,3,FALSE),"")))</f>
        <v/>
      </c>
      <c r="E313" t="str">
        <f>IF(OR($C313="",IFERROR(MOD($A313,100)=0,TRUE)),"",IF($C313="諸油脂",VLOOKUP($A313,'使用不可　（諸油脂）'!$A:$F,6),VLOOKUP($A313,'コロナ交付金要綱　様式第３号（電力）'!$A:$F,6)))</f>
        <v/>
      </c>
      <c r="F313" t="str">
        <f>IF($D313="","",IF($B$7="既存",IF($C313="諸油脂",VLOOKUP(交付額!$A313,'使用不可　（諸油脂）'!$A:$B,2,FALSE),IF($C313="電力",VLOOKUP(交付額!$A313,'コロナ交付金要綱　様式第３号（電力）'!$A:$B,2,FALSE),"")),0))</f>
        <v/>
      </c>
      <c r="G313" s="59" t="str">
        <f t="shared" si="9"/>
        <v/>
      </c>
      <c r="H313" t="str">
        <f>IF($C313="","",IF(C313="諸油脂",IF(MOD($A313,100)=0,"",VLOOKUP($A313,'使用不可　（諸油脂）'!$A:$H,8)),IF(MOD($A313,100)=0,"",VLOOKUP($A313,'コロナ交付金要綱　様式第３号（電力）'!$A:$I,9))))</f>
        <v/>
      </c>
      <c r="I313" t="str" cm="1">
        <f t="array" ref="I313">IF(OR($C313&lt;&gt;"電力",IFERROR(MOD($A313,100)=0,TRUE)),"",INDEX('コロナ交付金要綱　様式第３号（電力）'!$A:$I,MATCH($A313,'コロナ交付金要綱　様式第３号（電力）'!$A:$A,0)+2,9))</f>
        <v/>
      </c>
      <c r="J313" t="str" cm="1">
        <f t="array" ref="J313">IF(OR($C313&lt;&gt;"電力",IFERROR(MOD($A313,100)=0,TRUE)),"",INDEX('コロナ交付金要綱　様式第３号（電力）'!$A:$I,MATCH($A313,'コロナ交付金要綱　様式第３号（電力）'!$A:$A,0)+3,9))</f>
        <v/>
      </c>
      <c r="K313" t="str" cm="1">
        <f t="array" ref="K313">IF(OR($C313&lt;&gt;"電力",IFERROR(MOD($A313,100)=0,TRUE)),"",INDEX('コロナ交付金要綱　様式第３号（電力）'!$A:$I,MATCH($A313,'コロナ交付金要綱　様式第３号（電力）'!$A:$A,0)+4,9))</f>
        <v/>
      </c>
      <c r="L313" t="str" cm="1">
        <f t="array" ref="L313">IF(OR($C313&lt;&gt;"電力",IFERROR(MOD($A313,100)=0,TRUE)),"",INDEX('コロナ交付金要綱　様式第３号（電力）'!$A:$I,MATCH($A313,'コロナ交付金要綱　様式第３号（電力）'!$A:$A,0)+5,9))</f>
        <v/>
      </c>
      <c r="M313" s="24" t="str" cm="1">
        <f t="array" ref="M313">IF($H313="","",IF($C313="諸油脂",$H313/INDEX(諸油脂_高騰率!$B$2:$F$12,MATCH($C$10,諸油脂_高騰率!$B$2:$B$12,0),MATCH($E313,諸油脂_高騰率!$B$3:$F$3,0)),$I313/INDEX(電力_高騰率!$B$3:$I$14,MATCH($B$10,電力_高騰率!$B$3:$B$14,0),MATCH($E313,電力_高騰率!$B$4:$F$4,0))+$J313/INDEX(電力_高騰率!$B$3:$I$14,MATCH($B$10,電力_高騰率!$B$3:$B$14,0),MATCH($E313,電力_高騰率!$B$4:$F$4,0)+3)+$K313/INDEX(電力_高騰率!$B$3:$I$14,MATCH($B$10,電力_高騰率!$B$3:$B$14,0),MATCH($E313,電力_高騰率!$B$4:$F$4,0)+3)+$L313/電力_高騰率!$D$23))</f>
        <v/>
      </c>
      <c r="N313" s="24" t="str">
        <f>IF($H313="","",IF($C313="諸油脂",0,$L313/電力_高騰率!$D$23))</f>
        <v/>
      </c>
      <c r="O313" s="24" t="str">
        <f t="shared" si="10"/>
        <v/>
      </c>
      <c r="P313" s="24"/>
    </row>
    <row r="314" spans="1:16" x14ac:dyDescent="0.45">
      <c r="A314" t="str">
        <f>IF(COUNTIF('使用不可　（諸油脂）'!$A:$A,$A313+1)+COUNTIF('コロナ交付金要綱　様式第３号（電力）'!$A:$A,$A313+1)=1,$A313+1,IF(MAX('使用不可　（諸油脂）'!$A:$A,'コロナ交付金要綱　様式第３号（電力）'!$A:$A)&gt;$A313,(INT(A313/100)+1)*100,""))</f>
        <v/>
      </c>
      <c r="B314" t="str">
        <f>IF($C314="","",IF(C314="諸油脂",IF(MOD($A314,100)=0,VLOOKUP($A314,'使用不可　（諸油脂）'!$A:$D,4),$B313),IF(MOD($A314,100)=0,VLOOKUP($A314,'コロナ交付金要綱　様式第３号（電力）'!$A:$D,4),$B313)))</f>
        <v/>
      </c>
      <c r="C314" t="str">
        <f>IF($A314="","",IF(COUNTIF('使用不可　（諸油脂）'!$A:$A,$A314)=1,"諸油脂",IF(COUNTIF('コロナ交付金要綱　様式第３号（電力）'!$A:$A,$A314)=1,"電力","")))</f>
        <v/>
      </c>
      <c r="D314" t="str">
        <f>IF(OR($A314="",IFERROR(MOD($A314,100),"")=0),"",IF($C314="諸油脂",VLOOKUP($A314,'使用不可　（諸油脂）'!$A:$C,3,FALSE),IF($C314="電力",VLOOKUP($A314,'コロナ交付金要綱　様式第３号（電力）'!$A:$C,3,FALSE),"")))</f>
        <v/>
      </c>
      <c r="E314" t="str">
        <f>IF(OR($C314="",IFERROR(MOD($A314,100)=0,TRUE)),"",IF($C314="諸油脂",VLOOKUP($A314,'使用不可　（諸油脂）'!$A:$F,6),VLOOKUP($A314,'コロナ交付金要綱　様式第３号（電力）'!$A:$F,6)))</f>
        <v/>
      </c>
      <c r="F314" t="str">
        <f>IF($D314="","",IF($B$7="既存",IF($C314="諸油脂",VLOOKUP(交付額!$A314,'使用不可　（諸油脂）'!$A:$B,2,FALSE),IF($C314="電力",VLOOKUP(交付額!$A314,'コロナ交付金要綱　様式第３号（電力）'!$A:$B,2,FALSE),"")),0))</f>
        <v/>
      </c>
      <c r="G314" s="59" t="str">
        <f t="shared" si="9"/>
        <v/>
      </c>
      <c r="H314" t="str">
        <f>IF($C314="","",IF(C314="諸油脂",IF(MOD($A314,100)=0,"",VLOOKUP($A314,'使用不可　（諸油脂）'!$A:$H,8)),IF(MOD($A314,100)=0,"",VLOOKUP($A314,'コロナ交付金要綱　様式第３号（電力）'!$A:$I,9))))</f>
        <v/>
      </c>
      <c r="I314" t="str" cm="1">
        <f t="array" ref="I314">IF(OR($C314&lt;&gt;"電力",IFERROR(MOD($A314,100)=0,TRUE)),"",INDEX('コロナ交付金要綱　様式第３号（電力）'!$A:$I,MATCH($A314,'コロナ交付金要綱　様式第３号（電力）'!$A:$A,0)+2,9))</f>
        <v/>
      </c>
      <c r="J314" t="str" cm="1">
        <f t="array" ref="J314">IF(OR($C314&lt;&gt;"電力",IFERROR(MOD($A314,100)=0,TRUE)),"",INDEX('コロナ交付金要綱　様式第３号（電力）'!$A:$I,MATCH($A314,'コロナ交付金要綱　様式第３号（電力）'!$A:$A,0)+3,9))</f>
        <v/>
      </c>
      <c r="K314" t="str" cm="1">
        <f t="array" ref="K314">IF(OR($C314&lt;&gt;"電力",IFERROR(MOD($A314,100)=0,TRUE)),"",INDEX('コロナ交付金要綱　様式第３号（電力）'!$A:$I,MATCH($A314,'コロナ交付金要綱　様式第３号（電力）'!$A:$A,0)+4,9))</f>
        <v/>
      </c>
      <c r="L314" t="str" cm="1">
        <f t="array" ref="L314">IF(OR($C314&lt;&gt;"電力",IFERROR(MOD($A314,100)=0,TRUE)),"",INDEX('コロナ交付金要綱　様式第３号（電力）'!$A:$I,MATCH($A314,'コロナ交付金要綱　様式第３号（電力）'!$A:$A,0)+5,9))</f>
        <v/>
      </c>
      <c r="M314" s="24" t="str" cm="1">
        <f t="array" ref="M314">IF($H314="","",IF($C314="諸油脂",$H314/INDEX(諸油脂_高騰率!$B$2:$F$12,MATCH($C$10,諸油脂_高騰率!$B$2:$B$12,0),MATCH($E314,諸油脂_高騰率!$B$3:$F$3,0)),$I314/INDEX(電力_高騰率!$B$3:$I$14,MATCH($B$10,電力_高騰率!$B$3:$B$14,0),MATCH($E314,電力_高騰率!$B$4:$F$4,0))+$J314/INDEX(電力_高騰率!$B$3:$I$14,MATCH($B$10,電力_高騰率!$B$3:$B$14,0),MATCH($E314,電力_高騰率!$B$4:$F$4,0)+3)+$K314/INDEX(電力_高騰率!$B$3:$I$14,MATCH($B$10,電力_高騰率!$B$3:$B$14,0),MATCH($E314,電力_高騰率!$B$4:$F$4,0)+3)+$L314/電力_高騰率!$D$23))</f>
        <v/>
      </c>
      <c r="N314" s="24" t="str">
        <f>IF($H314="","",IF($C314="諸油脂",0,$L314/電力_高騰率!$D$23))</f>
        <v/>
      </c>
      <c r="O314" s="24" t="str">
        <f t="shared" si="10"/>
        <v/>
      </c>
      <c r="P314" s="24"/>
    </row>
    <row r="315" spans="1:16" x14ac:dyDescent="0.45">
      <c r="A315" t="str">
        <f>IF(COUNTIF('使用不可　（諸油脂）'!$A:$A,$A314+1)+COUNTIF('コロナ交付金要綱　様式第３号（電力）'!$A:$A,$A314+1)=1,$A314+1,IF(MAX('使用不可　（諸油脂）'!$A:$A,'コロナ交付金要綱　様式第３号（電力）'!$A:$A)&gt;$A314,(INT(A314/100)+1)*100,""))</f>
        <v/>
      </c>
      <c r="B315" t="str">
        <f>IF($C315="","",IF(C315="諸油脂",IF(MOD($A315,100)=0,VLOOKUP($A315,'使用不可　（諸油脂）'!$A:$D,4),$B314),IF(MOD($A315,100)=0,VLOOKUP($A315,'コロナ交付金要綱　様式第３号（電力）'!$A:$D,4),$B314)))</f>
        <v/>
      </c>
      <c r="C315" t="str">
        <f>IF($A315="","",IF(COUNTIF('使用不可　（諸油脂）'!$A:$A,$A315)=1,"諸油脂",IF(COUNTIF('コロナ交付金要綱　様式第３号（電力）'!$A:$A,$A315)=1,"電力","")))</f>
        <v/>
      </c>
      <c r="D315" t="str">
        <f>IF(OR($A315="",IFERROR(MOD($A315,100),"")=0),"",IF($C315="諸油脂",VLOOKUP($A315,'使用不可　（諸油脂）'!$A:$C,3,FALSE),IF($C315="電力",VLOOKUP($A315,'コロナ交付金要綱　様式第３号（電力）'!$A:$C,3,FALSE),"")))</f>
        <v/>
      </c>
      <c r="E315" t="str">
        <f>IF(OR($C315="",IFERROR(MOD($A315,100)=0,TRUE)),"",IF($C315="諸油脂",VLOOKUP($A315,'使用不可　（諸油脂）'!$A:$F,6),VLOOKUP($A315,'コロナ交付金要綱　様式第３号（電力）'!$A:$F,6)))</f>
        <v/>
      </c>
      <c r="F315" t="str">
        <f>IF($D315="","",IF($B$7="既存",IF($C315="諸油脂",VLOOKUP(交付額!$A315,'使用不可　（諸油脂）'!$A:$B,2,FALSE),IF($C315="電力",VLOOKUP(交付額!$A315,'コロナ交付金要綱　様式第３号（電力）'!$A:$B,2,FALSE),"")),0))</f>
        <v/>
      </c>
      <c r="G315" s="59" t="str">
        <f t="shared" si="9"/>
        <v/>
      </c>
      <c r="H315" t="str">
        <f>IF($C315="","",IF(C315="諸油脂",IF(MOD($A315,100)=0,"",VLOOKUP($A315,'使用不可　（諸油脂）'!$A:$H,8)),IF(MOD($A315,100)=0,"",VLOOKUP($A315,'コロナ交付金要綱　様式第３号（電力）'!$A:$I,9))))</f>
        <v/>
      </c>
      <c r="I315" t="str" cm="1">
        <f t="array" ref="I315">IF(OR($C315&lt;&gt;"電力",IFERROR(MOD($A315,100)=0,TRUE)),"",INDEX('コロナ交付金要綱　様式第３号（電力）'!$A:$I,MATCH($A315,'コロナ交付金要綱　様式第３号（電力）'!$A:$A,0)+2,9))</f>
        <v/>
      </c>
      <c r="J315" t="str" cm="1">
        <f t="array" ref="J315">IF(OR($C315&lt;&gt;"電力",IFERROR(MOD($A315,100)=0,TRUE)),"",INDEX('コロナ交付金要綱　様式第３号（電力）'!$A:$I,MATCH($A315,'コロナ交付金要綱　様式第３号（電力）'!$A:$A,0)+3,9))</f>
        <v/>
      </c>
      <c r="K315" t="str" cm="1">
        <f t="array" ref="K315">IF(OR($C315&lt;&gt;"電力",IFERROR(MOD($A315,100)=0,TRUE)),"",INDEX('コロナ交付金要綱　様式第３号（電力）'!$A:$I,MATCH($A315,'コロナ交付金要綱　様式第３号（電力）'!$A:$A,0)+4,9))</f>
        <v/>
      </c>
      <c r="L315" t="str" cm="1">
        <f t="array" ref="L315">IF(OR($C315&lt;&gt;"電力",IFERROR(MOD($A315,100)=0,TRUE)),"",INDEX('コロナ交付金要綱　様式第３号（電力）'!$A:$I,MATCH($A315,'コロナ交付金要綱　様式第３号（電力）'!$A:$A,0)+5,9))</f>
        <v/>
      </c>
      <c r="M315" s="24" t="str" cm="1">
        <f t="array" ref="M315">IF($H315="","",IF($C315="諸油脂",$H315/INDEX(諸油脂_高騰率!$B$2:$F$12,MATCH($C$10,諸油脂_高騰率!$B$2:$B$12,0),MATCH($E315,諸油脂_高騰率!$B$3:$F$3,0)),$I315/INDEX(電力_高騰率!$B$3:$I$14,MATCH($B$10,電力_高騰率!$B$3:$B$14,0),MATCH($E315,電力_高騰率!$B$4:$F$4,0))+$J315/INDEX(電力_高騰率!$B$3:$I$14,MATCH($B$10,電力_高騰率!$B$3:$B$14,0),MATCH($E315,電力_高騰率!$B$4:$F$4,0)+3)+$K315/INDEX(電力_高騰率!$B$3:$I$14,MATCH($B$10,電力_高騰率!$B$3:$B$14,0),MATCH($E315,電力_高騰率!$B$4:$F$4,0)+3)+$L315/電力_高騰率!$D$23))</f>
        <v/>
      </c>
      <c r="N315" s="24" t="str">
        <f>IF($H315="","",IF($C315="諸油脂",0,$L315/電力_高騰率!$D$23))</f>
        <v/>
      </c>
      <c r="O315" s="24" t="str">
        <f t="shared" si="10"/>
        <v/>
      </c>
      <c r="P315" s="24"/>
    </row>
    <row r="316" spans="1:16" x14ac:dyDescent="0.45">
      <c r="A316" t="str">
        <f>IF(COUNTIF('使用不可　（諸油脂）'!$A:$A,$A315+1)+COUNTIF('コロナ交付金要綱　様式第３号（電力）'!$A:$A,$A315+1)=1,$A315+1,IF(MAX('使用不可　（諸油脂）'!$A:$A,'コロナ交付金要綱　様式第３号（電力）'!$A:$A)&gt;$A315,(INT(A315/100)+1)*100,""))</f>
        <v/>
      </c>
      <c r="B316" t="str">
        <f>IF($C316="","",IF(C316="諸油脂",IF(MOD($A316,100)=0,VLOOKUP($A316,'使用不可　（諸油脂）'!$A:$D,4),$B315),IF(MOD($A316,100)=0,VLOOKUP($A316,'コロナ交付金要綱　様式第３号（電力）'!$A:$D,4),$B315)))</f>
        <v/>
      </c>
      <c r="C316" t="str">
        <f>IF($A316="","",IF(COUNTIF('使用不可　（諸油脂）'!$A:$A,$A316)=1,"諸油脂",IF(COUNTIF('コロナ交付金要綱　様式第３号（電力）'!$A:$A,$A316)=1,"電力","")))</f>
        <v/>
      </c>
      <c r="D316" t="str">
        <f>IF(OR($A316="",IFERROR(MOD($A316,100),"")=0),"",IF($C316="諸油脂",VLOOKUP($A316,'使用不可　（諸油脂）'!$A:$C,3,FALSE),IF($C316="電力",VLOOKUP($A316,'コロナ交付金要綱　様式第３号（電力）'!$A:$C,3,FALSE),"")))</f>
        <v/>
      </c>
      <c r="E316" t="str">
        <f>IF(OR($C316="",IFERROR(MOD($A316,100)=0,TRUE)),"",IF($C316="諸油脂",VLOOKUP($A316,'使用不可　（諸油脂）'!$A:$F,6),VLOOKUP($A316,'コロナ交付金要綱　様式第３号（電力）'!$A:$F,6)))</f>
        <v/>
      </c>
      <c r="F316" t="str">
        <f>IF($D316="","",IF($B$7="既存",IF($C316="諸油脂",VLOOKUP(交付額!$A316,'使用不可　（諸油脂）'!$A:$B,2,FALSE),IF($C316="電力",VLOOKUP(交付額!$A316,'コロナ交付金要綱　様式第３号（電力）'!$A:$B,2,FALSE),"")),0))</f>
        <v/>
      </c>
      <c r="G316" s="59" t="str">
        <f t="shared" si="9"/>
        <v/>
      </c>
      <c r="H316" t="str">
        <f>IF($C316="","",IF(C316="諸油脂",IF(MOD($A316,100)=0,"",VLOOKUP($A316,'使用不可　（諸油脂）'!$A:$H,8)),IF(MOD($A316,100)=0,"",VLOOKUP($A316,'コロナ交付金要綱　様式第３号（電力）'!$A:$I,9))))</f>
        <v/>
      </c>
      <c r="I316" t="str" cm="1">
        <f t="array" ref="I316">IF(OR($C316&lt;&gt;"電力",IFERROR(MOD($A316,100)=0,TRUE)),"",INDEX('コロナ交付金要綱　様式第３号（電力）'!$A:$I,MATCH($A316,'コロナ交付金要綱　様式第３号（電力）'!$A:$A,0)+2,9))</f>
        <v/>
      </c>
      <c r="J316" t="str" cm="1">
        <f t="array" ref="J316">IF(OR($C316&lt;&gt;"電力",IFERROR(MOD($A316,100)=0,TRUE)),"",INDEX('コロナ交付金要綱　様式第３号（電力）'!$A:$I,MATCH($A316,'コロナ交付金要綱　様式第３号（電力）'!$A:$A,0)+3,9))</f>
        <v/>
      </c>
      <c r="K316" t="str" cm="1">
        <f t="array" ref="K316">IF(OR($C316&lt;&gt;"電力",IFERROR(MOD($A316,100)=0,TRUE)),"",INDEX('コロナ交付金要綱　様式第３号（電力）'!$A:$I,MATCH($A316,'コロナ交付金要綱　様式第３号（電力）'!$A:$A,0)+4,9))</f>
        <v/>
      </c>
      <c r="L316" t="str" cm="1">
        <f t="array" ref="L316">IF(OR($C316&lt;&gt;"電力",IFERROR(MOD($A316,100)=0,TRUE)),"",INDEX('コロナ交付金要綱　様式第３号（電力）'!$A:$I,MATCH($A316,'コロナ交付金要綱　様式第３号（電力）'!$A:$A,0)+5,9))</f>
        <v/>
      </c>
      <c r="M316" s="24" t="str" cm="1">
        <f t="array" ref="M316">IF($H316="","",IF($C316="諸油脂",$H316/INDEX(諸油脂_高騰率!$B$2:$F$12,MATCH($C$10,諸油脂_高騰率!$B$2:$B$12,0),MATCH($E316,諸油脂_高騰率!$B$3:$F$3,0)),$I316/INDEX(電力_高騰率!$B$3:$I$14,MATCH($B$10,電力_高騰率!$B$3:$B$14,0),MATCH($E316,電力_高騰率!$B$4:$F$4,0))+$J316/INDEX(電力_高騰率!$B$3:$I$14,MATCH($B$10,電力_高騰率!$B$3:$B$14,0),MATCH($E316,電力_高騰率!$B$4:$F$4,0)+3)+$K316/INDEX(電力_高騰率!$B$3:$I$14,MATCH($B$10,電力_高騰率!$B$3:$B$14,0),MATCH($E316,電力_高騰率!$B$4:$F$4,0)+3)+$L316/電力_高騰率!$D$23))</f>
        <v/>
      </c>
      <c r="N316" s="24" t="str">
        <f>IF($H316="","",IF($C316="諸油脂",0,$L316/電力_高騰率!$D$23))</f>
        <v/>
      </c>
      <c r="O316" s="24" t="str">
        <f t="shared" si="10"/>
        <v/>
      </c>
      <c r="P316" s="24"/>
    </row>
    <row r="317" spans="1:16" x14ac:dyDescent="0.45">
      <c r="A317" t="str">
        <f>IF(COUNTIF('使用不可　（諸油脂）'!$A:$A,$A316+1)+COUNTIF('コロナ交付金要綱　様式第３号（電力）'!$A:$A,$A316+1)=1,$A316+1,IF(MAX('使用不可　（諸油脂）'!$A:$A,'コロナ交付金要綱　様式第３号（電力）'!$A:$A)&gt;$A316,(INT(A316/100)+1)*100,""))</f>
        <v/>
      </c>
      <c r="B317" t="str">
        <f>IF($C317="","",IF(C317="諸油脂",IF(MOD($A317,100)=0,VLOOKUP($A317,'使用不可　（諸油脂）'!$A:$D,4),$B316),IF(MOD($A317,100)=0,VLOOKUP($A317,'コロナ交付金要綱　様式第３号（電力）'!$A:$D,4),$B316)))</f>
        <v/>
      </c>
      <c r="C317" t="str">
        <f>IF($A317="","",IF(COUNTIF('使用不可　（諸油脂）'!$A:$A,$A317)=1,"諸油脂",IF(COUNTIF('コロナ交付金要綱　様式第３号（電力）'!$A:$A,$A317)=1,"電力","")))</f>
        <v/>
      </c>
      <c r="D317" t="str">
        <f>IF(OR($A317="",IFERROR(MOD($A317,100),"")=0),"",IF($C317="諸油脂",VLOOKUP($A317,'使用不可　（諸油脂）'!$A:$C,3,FALSE),IF($C317="電力",VLOOKUP($A317,'コロナ交付金要綱　様式第３号（電力）'!$A:$C,3,FALSE),"")))</f>
        <v/>
      </c>
      <c r="E317" t="str">
        <f>IF(OR($C317="",IFERROR(MOD($A317,100)=0,TRUE)),"",IF($C317="諸油脂",VLOOKUP($A317,'使用不可　（諸油脂）'!$A:$F,6),VLOOKUP($A317,'コロナ交付金要綱　様式第３号（電力）'!$A:$F,6)))</f>
        <v/>
      </c>
      <c r="F317" t="str">
        <f>IF($D317="","",IF($B$7="既存",IF($C317="諸油脂",VLOOKUP(交付額!$A317,'使用不可　（諸油脂）'!$A:$B,2,FALSE),IF($C317="電力",VLOOKUP(交付額!$A317,'コロナ交付金要綱　様式第３号（電力）'!$A:$B,2,FALSE),"")),0))</f>
        <v/>
      </c>
      <c r="G317" s="59" t="str">
        <f t="shared" si="9"/>
        <v/>
      </c>
      <c r="H317" t="str">
        <f>IF($C317="","",IF(C317="諸油脂",IF(MOD($A317,100)=0,"",VLOOKUP($A317,'使用不可　（諸油脂）'!$A:$H,8)),IF(MOD($A317,100)=0,"",VLOOKUP($A317,'コロナ交付金要綱　様式第３号（電力）'!$A:$I,9))))</f>
        <v/>
      </c>
      <c r="I317" t="str" cm="1">
        <f t="array" ref="I317">IF(OR($C317&lt;&gt;"電力",IFERROR(MOD($A317,100)=0,TRUE)),"",INDEX('コロナ交付金要綱　様式第３号（電力）'!$A:$I,MATCH($A317,'コロナ交付金要綱　様式第３号（電力）'!$A:$A,0)+2,9))</f>
        <v/>
      </c>
      <c r="J317" t="str" cm="1">
        <f t="array" ref="J317">IF(OR($C317&lt;&gt;"電力",IFERROR(MOD($A317,100)=0,TRUE)),"",INDEX('コロナ交付金要綱　様式第３号（電力）'!$A:$I,MATCH($A317,'コロナ交付金要綱　様式第３号（電力）'!$A:$A,0)+3,9))</f>
        <v/>
      </c>
      <c r="K317" t="str" cm="1">
        <f t="array" ref="K317">IF(OR($C317&lt;&gt;"電力",IFERROR(MOD($A317,100)=0,TRUE)),"",INDEX('コロナ交付金要綱　様式第３号（電力）'!$A:$I,MATCH($A317,'コロナ交付金要綱　様式第３号（電力）'!$A:$A,0)+4,9))</f>
        <v/>
      </c>
      <c r="L317" t="str" cm="1">
        <f t="array" ref="L317">IF(OR($C317&lt;&gt;"電力",IFERROR(MOD($A317,100)=0,TRUE)),"",INDEX('コロナ交付金要綱　様式第３号（電力）'!$A:$I,MATCH($A317,'コロナ交付金要綱　様式第３号（電力）'!$A:$A,0)+5,9))</f>
        <v/>
      </c>
      <c r="M317" s="24" t="str" cm="1">
        <f t="array" ref="M317">IF($H317="","",IF($C317="諸油脂",$H317/INDEX(諸油脂_高騰率!$B$2:$F$12,MATCH($C$10,諸油脂_高騰率!$B$2:$B$12,0),MATCH($E317,諸油脂_高騰率!$B$3:$F$3,0)),$I317/INDEX(電力_高騰率!$B$3:$I$14,MATCH($B$10,電力_高騰率!$B$3:$B$14,0),MATCH($E317,電力_高騰率!$B$4:$F$4,0))+$J317/INDEX(電力_高騰率!$B$3:$I$14,MATCH($B$10,電力_高騰率!$B$3:$B$14,0),MATCH($E317,電力_高騰率!$B$4:$F$4,0)+3)+$K317/INDEX(電力_高騰率!$B$3:$I$14,MATCH($B$10,電力_高騰率!$B$3:$B$14,0),MATCH($E317,電力_高騰率!$B$4:$F$4,0)+3)+$L317/電力_高騰率!$D$23))</f>
        <v/>
      </c>
      <c r="N317" s="24" t="str">
        <f>IF($H317="","",IF($C317="諸油脂",0,$L317/電力_高騰率!$D$23))</f>
        <v/>
      </c>
      <c r="O317" s="24" t="str">
        <f t="shared" si="10"/>
        <v/>
      </c>
      <c r="P317" s="24"/>
    </row>
    <row r="318" spans="1:16" x14ac:dyDescent="0.45">
      <c r="A318" t="str">
        <f>IF(COUNTIF('使用不可　（諸油脂）'!$A:$A,$A317+1)+COUNTIF('コロナ交付金要綱　様式第３号（電力）'!$A:$A,$A317+1)=1,$A317+1,IF(MAX('使用不可　（諸油脂）'!$A:$A,'コロナ交付金要綱　様式第３号（電力）'!$A:$A)&gt;$A317,(INT(A317/100)+1)*100,""))</f>
        <v/>
      </c>
      <c r="B318" t="str">
        <f>IF($C318="","",IF(C318="諸油脂",IF(MOD($A318,100)=0,VLOOKUP($A318,'使用不可　（諸油脂）'!$A:$D,4),$B317),IF(MOD($A318,100)=0,VLOOKUP($A318,'コロナ交付金要綱　様式第３号（電力）'!$A:$D,4),$B317)))</f>
        <v/>
      </c>
      <c r="C318" t="str">
        <f>IF($A318="","",IF(COUNTIF('使用不可　（諸油脂）'!$A:$A,$A318)=1,"諸油脂",IF(COUNTIF('コロナ交付金要綱　様式第３号（電力）'!$A:$A,$A318)=1,"電力","")))</f>
        <v/>
      </c>
      <c r="D318" t="str">
        <f>IF(OR($A318="",IFERROR(MOD($A318,100),"")=0),"",IF($C318="諸油脂",VLOOKUP($A318,'使用不可　（諸油脂）'!$A:$C,3,FALSE),IF($C318="電力",VLOOKUP($A318,'コロナ交付金要綱　様式第３号（電力）'!$A:$C,3,FALSE),"")))</f>
        <v/>
      </c>
      <c r="E318" t="str">
        <f>IF(OR($C318="",IFERROR(MOD($A318,100)=0,TRUE)),"",IF($C318="諸油脂",VLOOKUP($A318,'使用不可　（諸油脂）'!$A:$F,6),VLOOKUP($A318,'コロナ交付金要綱　様式第３号（電力）'!$A:$F,6)))</f>
        <v/>
      </c>
      <c r="F318" t="str">
        <f>IF($D318="","",IF($B$7="既存",IF($C318="諸油脂",VLOOKUP(交付額!$A318,'使用不可　（諸油脂）'!$A:$B,2,FALSE),IF($C318="電力",VLOOKUP(交付額!$A318,'コロナ交付金要綱　様式第３号（電力）'!$A:$B,2,FALSE),"")),0))</f>
        <v/>
      </c>
      <c r="G318" s="59" t="str">
        <f t="shared" si="9"/>
        <v/>
      </c>
      <c r="H318" t="str">
        <f>IF($C318="","",IF(C318="諸油脂",IF(MOD($A318,100)=0,"",VLOOKUP($A318,'使用不可　（諸油脂）'!$A:$H,8)),IF(MOD($A318,100)=0,"",VLOOKUP($A318,'コロナ交付金要綱　様式第３号（電力）'!$A:$I,9))))</f>
        <v/>
      </c>
      <c r="I318" t="str" cm="1">
        <f t="array" ref="I318">IF(OR($C318&lt;&gt;"電力",IFERROR(MOD($A318,100)=0,TRUE)),"",INDEX('コロナ交付金要綱　様式第３号（電力）'!$A:$I,MATCH($A318,'コロナ交付金要綱　様式第３号（電力）'!$A:$A,0)+2,9))</f>
        <v/>
      </c>
      <c r="J318" t="str" cm="1">
        <f t="array" ref="J318">IF(OR($C318&lt;&gt;"電力",IFERROR(MOD($A318,100)=0,TRUE)),"",INDEX('コロナ交付金要綱　様式第３号（電力）'!$A:$I,MATCH($A318,'コロナ交付金要綱　様式第３号（電力）'!$A:$A,0)+3,9))</f>
        <v/>
      </c>
      <c r="K318" t="str" cm="1">
        <f t="array" ref="K318">IF(OR($C318&lt;&gt;"電力",IFERROR(MOD($A318,100)=0,TRUE)),"",INDEX('コロナ交付金要綱　様式第３号（電力）'!$A:$I,MATCH($A318,'コロナ交付金要綱　様式第３号（電力）'!$A:$A,0)+4,9))</f>
        <v/>
      </c>
      <c r="L318" t="str" cm="1">
        <f t="array" ref="L318">IF(OR($C318&lt;&gt;"電力",IFERROR(MOD($A318,100)=0,TRUE)),"",INDEX('コロナ交付金要綱　様式第３号（電力）'!$A:$I,MATCH($A318,'コロナ交付金要綱　様式第３号（電力）'!$A:$A,0)+5,9))</f>
        <v/>
      </c>
      <c r="M318" s="24" t="str" cm="1">
        <f t="array" ref="M318">IF($H318="","",IF($C318="諸油脂",$H318/INDEX(諸油脂_高騰率!$B$2:$F$12,MATCH($C$10,諸油脂_高騰率!$B$2:$B$12,0),MATCH($E318,諸油脂_高騰率!$B$3:$F$3,0)),$I318/INDEX(電力_高騰率!$B$3:$I$14,MATCH($B$10,電力_高騰率!$B$3:$B$14,0),MATCH($E318,電力_高騰率!$B$4:$F$4,0))+$J318/INDEX(電力_高騰率!$B$3:$I$14,MATCH($B$10,電力_高騰率!$B$3:$B$14,0),MATCH($E318,電力_高騰率!$B$4:$F$4,0)+3)+$K318/INDEX(電力_高騰率!$B$3:$I$14,MATCH($B$10,電力_高騰率!$B$3:$B$14,0),MATCH($E318,電力_高騰率!$B$4:$F$4,0)+3)+$L318/電力_高騰率!$D$23))</f>
        <v/>
      </c>
      <c r="N318" s="24" t="str">
        <f>IF($H318="","",IF($C318="諸油脂",0,$L318/電力_高騰率!$D$23))</f>
        <v/>
      </c>
      <c r="O318" s="24" t="str">
        <f t="shared" si="10"/>
        <v/>
      </c>
      <c r="P318" s="24"/>
    </row>
    <row r="319" spans="1:16" x14ac:dyDescent="0.45">
      <c r="A319" t="str">
        <f>IF(COUNTIF('使用不可　（諸油脂）'!$A:$A,$A318+1)+COUNTIF('コロナ交付金要綱　様式第３号（電力）'!$A:$A,$A318+1)=1,$A318+1,IF(MAX('使用不可　（諸油脂）'!$A:$A,'コロナ交付金要綱　様式第３号（電力）'!$A:$A)&gt;$A318,(INT(A318/100)+1)*100,""))</f>
        <v/>
      </c>
      <c r="B319" t="str">
        <f>IF($C319="","",IF(C319="諸油脂",IF(MOD($A319,100)=0,VLOOKUP($A319,'使用不可　（諸油脂）'!$A:$D,4),$B318),IF(MOD($A319,100)=0,VLOOKUP($A319,'コロナ交付金要綱　様式第３号（電力）'!$A:$D,4),$B318)))</f>
        <v/>
      </c>
      <c r="C319" t="str">
        <f>IF($A319="","",IF(COUNTIF('使用不可　（諸油脂）'!$A:$A,$A319)=1,"諸油脂",IF(COUNTIF('コロナ交付金要綱　様式第３号（電力）'!$A:$A,$A319)=1,"電力","")))</f>
        <v/>
      </c>
      <c r="D319" t="str">
        <f>IF(OR($A319="",IFERROR(MOD($A319,100),"")=0),"",IF($C319="諸油脂",VLOOKUP($A319,'使用不可　（諸油脂）'!$A:$C,3,FALSE),IF($C319="電力",VLOOKUP($A319,'コロナ交付金要綱　様式第３号（電力）'!$A:$C,3,FALSE),"")))</f>
        <v/>
      </c>
      <c r="E319" t="str">
        <f>IF(OR($C319="",IFERROR(MOD($A319,100)=0,TRUE)),"",IF($C319="諸油脂",VLOOKUP($A319,'使用不可　（諸油脂）'!$A:$F,6),VLOOKUP($A319,'コロナ交付金要綱　様式第３号（電力）'!$A:$F,6)))</f>
        <v/>
      </c>
      <c r="F319" t="str">
        <f>IF($D319="","",IF($B$7="既存",IF($C319="諸油脂",VLOOKUP(交付額!$A319,'使用不可　（諸油脂）'!$A:$B,2,FALSE),IF($C319="電力",VLOOKUP(交付額!$A319,'コロナ交付金要綱　様式第３号（電力）'!$A:$B,2,FALSE),"")),0))</f>
        <v/>
      </c>
      <c r="G319" s="59" t="str">
        <f t="shared" si="9"/>
        <v/>
      </c>
      <c r="H319" t="str">
        <f>IF($C319="","",IF(C319="諸油脂",IF(MOD($A319,100)=0,"",VLOOKUP($A319,'使用不可　（諸油脂）'!$A:$H,8)),IF(MOD($A319,100)=0,"",VLOOKUP($A319,'コロナ交付金要綱　様式第３号（電力）'!$A:$I,9))))</f>
        <v/>
      </c>
      <c r="I319" t="str" cm="1">
        <f t="array" ref="I319">IF(OR($C319&lt;&gt;"電力",IFERROR(MOD($A319,100)=0,TRUE)),"",INDEX('コロナ交付金要綱　様式第３号（電力）'!$A:$I,MATCH($A319,'コロナ交付金要綱　様式第３号（電力）'!$A:$A,0)+2,9))</f>
        <v/>
      </c>
      <c r="J319" t="str" cm="1">
        <f t="array" ref="J319">IF(OR($C319&lt;&gt;"電力",IFERROR(MOD($A319,100)=0,TRUE)),"",INDEX('コロナ交付金要綱　様式第３号（電力）'!$A:$I,MATCH($A319,'コロナ交付金要綱　様式第３号（電力）'!$A:$A,0)+3,9))</f>
        <v/>
      </c>
      <c r="K319" t="str" cm="1">
        <f t="array" ref="K319">IF(OR($C319&lt;&gt;"電力",IFERROR(MOD($A319,100)=0,TRUE)),"",INDEX('コロナ交付金要綱　様式第３号（電力）'!$A:$I,MATCH($A319,'コロナ交付金要綱　様式第３号（電力）'!$A:$A,0)+4,9))</f>
        <v/>
      </c>
      <c r="L319" t="str" cm="1">
        <f t="array" ref="L319">IF(OR($C319&lt;&gt;"電力",IFERROR(MOD($A319,100)=0,TRUE)),"",INDEX('コロナ交付金要綱　様式第３号（電力）'!$A:$I,MATCH($A319,'コロナ交付金要綱　様式第３号（電力）'!$A:$A,0)+5,9))</f>
        <v/>
      </c>
      <c r="M319" s="24" t="str" cm="1">
        <f t="array" ref="M319">IF($H319="","",IF($C319="諸油脂",$H319/INDEX(諸油脂_高騰率!$B$2:$F$12,MATCH($C$10,諸油脂_高騰率!$B$2:$B$12,0),MATCH($E319,諸油脂_高騰率!$B$3:$F$3,0)),$I319/INDEX(電力_高騰率!$B$3:$I$14,MATCH($B$10,電力_高騰率!$B$3:$B$14,0),MATCH($E319,電力_高騰率!$B$4:$F$4,0))+$J319/INDEX(電力_高騰率!$B$3:$I$14,MATCH($B$10,電力_高騰率!$B$3:$B$14,0),MATCH($E319,電力_高騰率!$B$4:$F$4,0)+3)+$K319/INDEX(電力_高騰率!$B$3:$I$14,MATCH($B$10,電力_高騰率!$B$3:$B$14,0),MATCH($E319,電力_高騰率!$B$4:$F$4,0)+3)+$L319/電力_高騰率!$D$23))</f>
        <v/>
      </c>
      <c r="N319" s="24" t="str">
        <f>IF($H319="","",IF($C319="諸油脂",0,$L319/電力_高騰率!$D$23))</f>
        <v/>
      </c>
      <c r="O319" s="24" t="str">
        <f t="shared" si="10"/>
        <v/>
      </c>
      <c r="P319" s="24"/>
    </row>
    <row r="320" spans="1:16" x14ac:dyDescent="0.45">
      <c r="A320" t="str">
        <f>IF(COUNTIF('使用不可　（諸油脂）'!$A:$A,$A319+1)+COUNTIF('コロナ交付金要綱　様式第３号（電力）'!$A:$A,$A319+1)=1,$A319+1,IF(MAX('使用不可　（諸油脂）'!$A:$A,'コロナ交付金要綱　様式第３号（電力）'!$A:$A)&gt;$A319,(INT(A319/100)+1)*100,""))</f>
        <v/>
      </c>
      <c r="B320" t="str">
        <f>IF($C320="","",IF(C320="諸油脂",IF(MOD($A320,100)=0,VLOOKUP($A320,'使用不可　（諸油脂）'!$A:$D,4),$B319),IF(MOD($A320,100)=0,VLOOKUP($A320,'コロナ交付金要綱　様式第３号（電力）'!$A:$D,4),$B319)))</f>
        <v/>
      </c>
      <c r="C320" t="str">
        <f>IF($A320="","",IF(COUNTIF('使用不可　（諸油脂）'!$A:$A,$A320)=1,"諸油脂",IF(COUNTIF('コロナ交付金要綱　様式第３号（電力）'!$A:$A,$A320)=1,"電力","")))</f>
        <v/>
      </c>
      <c r="D320" t="str">
        <f>IF(OR($A320="",IFERROR(MOD($A320,100),"")=0),"",IF($C320="諸油脂",VLOOKUP($A320,'使用不可　（諸油脂）'!$A:$C,3,FALSE),IF($C320="電力",VLOOKUP($A320,'コロナ交付金要綱　様式第３号（電力）'!$A:$C,3,FALSE),"")))</f>
        <v/>
      </c>
      <c r="E320" t="str">
        <f>IF(OR($C320="",IFERROR(MOD($A320,100)=0,TRUE)),"",IF($C320="諸油脂",VLOOKUP($A320,'使用不可　（諸油脂）'!$A:$F,6),VLOOKUP($A320,'コロナ交付金要綱　様式第３号（電力）'!$A:$F,6)))</f>
        <v/>
      </c>
      <c r="F320" t="str">
        <f>IF($D320="","",IF($B$7="既存",IF($C320="諸油脂",VLOOKUP(交付額!$A320,'使用不可　（諸油脂）'!$A:$B,2,FALSE),IF($C320="電力",VLOOKUP(交付額!$A320,'コロナ交付金要綱　様式第３号（電力）'!$A:$B,2,FALSE),"")),0))</f>
        <v/>
      </c>
      <c r="G320" s="59" t="str">
        <f t="shared" si="9"/>
        <v/>
      </c>
      <c r="H320" t="str">
        <f>IF($C320="","",IF(C320="諸油脂",IF(MOD($A320,100)=0,"",VLOOKUP($A320,'使用不可　（諸油脂）'!$A:$H,8)),IF(MOD($A320,100)=0,"",VLOOKUP($A320,'コロナ交付金要綱　様式第３号（電力）'!$A:$I,9))))</f>
        <v/>
      </c>
      <c r="I320" t="str" cm="1">
        <f t="array" ref="I320">IF(OR($C320&lt;&gt;"電力",IFERROR(MOD($A320,100)=0,TRUE)),"",INDEX('コロナ交付金要綱　様式第３号（電力）'!$A:$I,MATCH($A320,'コロナ交付金要綱　様式第３号（電力）'!$A:$A,0)+2,9))</f>
        <v/>
      </c>
      <c r="J320" t="str" cm="1">
        <f t="array" ref="J320">IF(OR($C320&lt;&gt;"電力",IFERROR(MOD($A320,100)=0,TRUE)),"",INDEX('コロナ交付金要綱　様式第３号（電力）'!$A:$I,MATCH($A320,'コロナ交付金要綱　様式第３号（電力）'!$A:$A,0)+3,9))</f>
        <v/>
      </c>
      <c r="K320" t="str" cm="1">
        <f t="array" ref="K320">IF(OR($C320&lt;&gt;"電力",IFERROR(MOD($A320,100)=0,TRUE)),"",INDEX('コロナ交付金要綱　様式第３号（電力）'!$A:$I,MATCH($A320,'コロナ交付金要綱　様式第３号（電力）'!$A:$A,0)+4,9))</f>
        <v/>
      </c>
      <c r="L320" t="str" cm="1">
        <f t="array" ref="L320">IF(OR($C320&lt;&gt;"電力",IFERROR(MOD($A320,100)=0,TRUE)),"",INDEX('コロナ交付金要綱　様式第３号（電力）'!$A:$I,MATCH($A320,'コロナ交付金要綱　様式第３号（電力）'!$A:$A,0)+5,9))</f>
        <v/>
      </c>
      <c r="M320" s="24" t="str" cm="1">
        <f t="array" ref="M320">IF($H320="","",IF($C320="諸油脂",$H320/INDEX(諸油脂_高騰率!$B$2:$F$12,MATCH($C$10,諸油脂_高騰率!$B$2:$B$12,0),MATCH($E320,諸油脂_高騰率!$B$3:$F$3,0)),$I320/INDEX(電力_高騰率!$B$3:$I$14,MATCH($B$10,電力_高騰率!$B$3:$B$14,0),MATCH($E320,電力_高騰率!$B$4:$F$4,0))+$J320/INDEX(電力_高騰率!$B$3:$I$14,MATCH($B$10,電力_高騰率!$B$3:$B$14,0),MATCH($E320,電力_高騰率!$B$4:$F$4,0)+3)+$K320/INDEX(電力_高騰率!$B$3:$I$14,MATCH($B$10,電力_高騰率!$B$3:$B$14,0),MATCH($E320,電力_高騰率!$B$4:$F$4,0)+3)+$L320/電力_高騰率!$D$23))</f>
        <v/>
      </c>
      <c r="N320" s="24" t="str">
        <f>IF($H320="","",IF($C320="諸油脂",0,$L320/電力_高騰率!$D$23))</f>
        <v/>
      </c>
      <c r="O320" s="24" t="str">
        <f t="shared" si="10"/>
        <v/>
      </c>
      <c r="P320" s="24"/>
    </row>
    <row r="321" spans="1:16" x14ac:dyDescent="0.45">
      <c r="A321" t="str">
        <f>IF(COUNTIF('使用不可　（諸油脂）'!$A:$A,$A320+1)+COUNTIF('コロナ交付金要綱　様式第３号（電力）'!$A:$A,$A320+1)=1,$A320+1,IF(MAX('使用不可　（諸油脂）'!$A:$A,'コロナ交付金要綱　様式第３号（電力）'!$A:$A)&gt;$A320,(INT(A320/100)+1)*100,""))</f>
        <v/>
      </c>
      <c r="B321" t="str">
        <f>IF($C321="","",IF(C321="諸油脂",IF(MOD($A321,100)=0,VLOOKUP($A321,'使用不可　（諸油脂）'!$A:$D,4),$B320),IF(MOD($A321,100)=0,VLOOKUP($A321,'コロナ交付金要綱　様式第３号（電力）'!$A:$D,4),$B320)))</f>
        <v/>
      </c>
      <c r="C321" t="str">
        <f>IF($A321="","",IF(COUNTIF('使用不可　（諸油脂）'!$A:$A,$A321)=1,"諸油脂",IF(COUNTIF('コロナ交付金要綱　様式第３号（電力）'!$A:$A,$A321)=1,"電力","")))</f>
        <v/>
      </c>
      <c r="D321" t="str">
        <f>IF(OR($A321="",IFERROR(MOD($A321,100),"")=0),"",IF($C321="諸油脂",VLOOKUP($A321,'使用不可　（諸油脂）'!$A:$C,3,FALSE),IF($C321="電力",VLOOKUP($A321,'コロナ交付金要綱　様式第３号（電力）'!$A:$C,3,FALSE),"")))</f>
        <v/>
      </c>
      <c r="E321" t="str">
        <f>IF(OR($C321="",IFERROR(MOD($A321,100)=0,TRUE)),"",IF($C321="諸油脂",VLOOKUP($A321,'使用不可　（諸油脂）'!$A:$F,6),VLOOKUP($A321,'コロナ交付金要綱　様式第３号（電力）'!$A:$F,6)))</f>
        <v/>
      </c>
      <c r="F321" t="str">
        <f>IF($D321="","",IF($B$7="既存",IF($C321="諸油脂",VLOOKUP(交付額!$A321,'使用不可　（諸油脂）'!$A:$B,2,FALSE),IF($C321="電力",VLOOKUP(交付額!$A321,'コロナ交付金要綱　様式第３号（電力）'!$A:$B,2,FALSE),"")),0))</f>
        <v/>
      </c>
      <c r="G321" s="59" t="str">
        <f t="shared" si="9"/>
        <v/>
      </c>
      <c r="H321" t="str">
        <f>IF($C321="","",IF(C321="諸油脂",IF(MOD($A321,100)=0,"",VLOOKUP($A321,'使用不可　（諸油脂）'!$A:$H,8)),IF(MOD($A321,100)=0,"",VLOOKUP($A321,'コロナ交付金要綱　様式第３号（電力）'!$A:$I,9))))</f>
        <v/>
      </c>
      <c r="I321" t="str" cm="1">
        <f t="array" ref="I321">IF(OR($C321&lt;&gt;"電力",IFERROR(MOD($A321,100)=0,TRUE)),"",INDEX('コロナ交付金要綱　様式第３号（電力）'!$A:$I,MATCH($A321,'コロナ交付金要綱　様式第３号（電力）'!$A:$A,0)+2,9))</f>
        <v/>
      </c>
      <c r="J321" t="str" cm="1">
        <f t="array" ref="J321">IF(OR($C321&lt;&gt;"電力",IFERROR(MOD($A321,100)=0,TRUE)),"",INDEX('コロナ交付金要綱　様式第３号（電力）'!$A:$I,MATCH($A321,'コロナ交付金要綱　様式第３号（電力）'!$A:$A,0)+3,9))</f>
        <v/>
      </c>
      <c r="K321" t="str" cm="1">
        <f t="array" ref="K321">IF(OR($C321&lt;&gt;"電力",IFERROR(MOD($A321,100)=0,TRUE)),"",INDEX('コロナ交付金要綱　様式第３号（電力）'!$A:$I,MATCH($A321,'コロナ交付金要綱　様式第３号（電力）'!$A:$A,0)+4,9))</f>
        <v/>
      </c>
      <c r="L321" t="str" cm="1">
        <f t="array" ref="L321">IF(OR($C321&lt;&gt;"電力",IFERROR(MOD($A321,100)=0,TRUE)),"",INDEX('コロナ交付金要綱　様式第３号（電力）'!$A:$I,MATCH($A321,'コロナ交付金要綱　様式第３号（電力）'!$A:$A,0)+5,9))</f>
        <v/>
      </c>
      <c r="M321" s="24" t="str" cm="1">
        <f t="array" ref="M321">IF($H321="","",IF($C321="諸油脂",$H321/INDEX(諸油脂_高騰率!$B$2:$F$12,MATCH($C$10,諸油脂_高騰率!$B$2:$B$12,0),MATCH($E321,諸油脂_高騰率!$B$3:$F$3,0)),$I321/INDEX(電力_高騰率!$B$3:$I$14,MATCH($B$10,電力_高騰率!$B$3:$B$14,0),MATCH($E321,電力_高騰率!$B$4:$F$4,0))+$J321/INDEX(電力_高騰率!$B$3:$I$14,MATCH($B$10,電力_高騰率!$B$3:$B$14,0),MATCH($E321,電力_高騰率!$B$4:$F$4,0)+3)+$K321/INDEX(電力_高騰率!$B$3:$I$14,MATCH($B$10,電力_高騰率!$B$3:$B$14,0),MATCH($E321,電力_高騰率!$B$4:$F$4,0)+3)+$L321/電力_高騰率!$D$23))</f>
        <v/>
      </c>
      <c r="N321" s="24" t="str">
        <f>IF($H321="","",IF($C321="諸油脂",0,$L321/電力_高騰率!$D$23))</f>
        <v/>
      </c>
      <c r="O321" s="24" t="str">
        <f t="shared" si="10"/>
        <v/>
      </c>
      <c r="P321" s="24"/>
    </row>
    <row r="322" spans="1:16" x14ac:dyDescent="0.45">
      <c r="A322" t="str">
        <f>IF(COUNTIF('使用不可　（諸油脂）'!$A:$A,$A321+1)+COUNTIF('コロナ交付金要綱　様式第３号（電力）'!$A:$A,$A321+1)=1,$A321+1,IF(MAX('使用不可　（諸油脂）'!$A:$A,'コロナ交付金要綱　様式第３号（電力）'!$A:$A)&gt;$A321,(INT(A321/100)+1)*100,""))</f>
        <v/>
      </c>
      <c r="B322" t="str">
        <f>IF($C322="","",IF(C322="諸油脂",IF(MOD($A322,100)=0,VLOOKUP($A322,'使用不可　（諸油脂）'!$A:$D,4),$B321),IF(MOD($A322,100)=0,VLOOKUP($A322,'コロナ交付金要綱　様式第３号（電力）'!$A:$D,4),$B321)))</f>
        <v/>
      </c>
      <c r="C322" t="str">
        <f>IF($A322="","",IF(COUNTIF('使用不可　（諸油脂）'!$A:$A,$A322)=1,"諸油脂",IF(COUNTIF('コロナ交付金要綱　様式第３号（電力）'!$A:$A,$A322)=1,"電力","")))</f>
        <v/>
      </c>
      <c r="D322" t="str">
        <f>IF(OR($A322="",IFERROR(MOD($A322,100),"")=0),"",IF($C322="諸油脂",VLOOKUP($A322,'使用不可　（諸油脂）'!$A:$C,3,FALSE),IF($C322="電力",VLOOKUP($A322,'コロナ交付金要綱　様式第３号（電力）'!$A:$C,3,FALSE),"")))</f>
        <v/>
      </c>
      <c r="E322" t="str">
        <f>IF(OR($C322="",IFERROR(MOD($A322,100)=0,TRUE)),"",IF($C322="諸油脂",VLOOKUP($A322,'使用不可　（諸油脂）'!$A:$F,6),VLOOKUP($A322,'コロナ交付金要綱　様式第３号（電力）'!$A:$F,6)))</f>
        <v/>
      </c>
      <c r="F322" t="str">
        <f>IF($D322="","",IF($B$7="既存",IF($C322="諸油脂",VLOOKUP(交付額!$A322,'使用不可　（諸油脂）'!$A:$B,2,FALSE),IF($C322="電力",VLOOKUP(交付額!$A322,'コロナ交付金要綱　様式第３号（電力）'!$A:$B,2,FALSE),"")),0))</f>
        <v/>
      </c>
      <c r="G322" s="59" t="str">
        <f t="shared" si="9"/>
        <v/>
      </c>
      <c r="H322" t="str">
        <f>IF($C322="","",IF(C322="諸油脂",IF(MOD($A322,100)=0,"",VLOOKUP($A322,'使用不可　（諸油脂）'!$A:$H,8)),IF(MOD($A322,100)=0,"",VLOOKUP($A322,'コロナ交付金要綱　様式第３号（電力）'!$A:$I,9))))</f>
        <v/>
      </c>
      <c r="I322" t="str" cm="1">
        <f t="array" ref="I322">IF(OR($C322&lt;&gt;"電力",IFERROR(MOD($A322,100)=0,TRUE)),"",INDEX('コロナ交付金要綱　様式第３号（電力）'!$A:$I,MATCH($A322,'コロナ交付金要綱　様式第３号（電力）'!$A:$A,0)+2,9))</f>
        <v/>
      </c>
      <c r="J322" t="str" cm="1">
        <f t="array" ref="J322">IF(OR($C322&lt;&gt;"電力",IFERROR(MOD($A322,100)=0,TRUE)),"",INDEX('コロナ交付金要綱　様式第３号（電力）'!$A:$I,MATCH($A322,'コロナ交付金要綱　様式第３号（電力）'!$A:$A,0)+3,9))</f>
        <v/>
      </c>
      <c r="K322" t="str" cm="1">
        <f t="array" ref="K322">IF(OR($C322&lt;&gt;"電力",IFERROR(MOD($A322,100)=0,TRUE)),"",INDEX('コロナ交付金要綱　様式第３号（電力）'!$A:$I,MATCH($A322,'コロナ交付金要綱　様式第３号（電力）'!$A:$A,0)+4,9))</f>
        <v/>
      </c>
      <c r="L322" t="str" cm="1">
        <f t="array" ref="L322">IF(OR($C322&lt;&gt;"電力",IFERROR(MOD($A322,100)=0,TRUE)),"",INDEX('コロナ交付金要綱　様式第３号（電力）'!$A:$I,MATCH($A322,'コロナ交付金要綱　様式第３号（電力）'!$A:$A,0)+5,9))</f>
        <v/>
      </c>
      <c r="M322" s="24" t="str" cm="1">
        <f t="array" ref="M322">IF($H322="","",IF($C322="諸油脂",$H322/INDEX(諸油脂_高騰率!$B$2:$F$12,MATCH($C$10,諸油脂_高騰率!$B$2:$B$12,0),MATCH($E322,諸油脂_高騰率!$B$3:$F$3,0)),$I322/INDEX(電力_高騰率!$B$3:$I$14,MATCH($B$10,電力_高騰率!$B$3:$B$14,0),MATCH($E322,電力_高騰率!$B$4:$F$4,0))+$J322/INDEX(電力_高騰率!$B$3:$I$14,MATCH($B$10,電力_高騰率!$B$3:$B$14,0),MATCH($E322,電力_高騰率!$B$4:$F$4,0)+3)+$K322/INDEX(電力_高騰率!$B$3:$I$14,MATCH($B$10,電力_高騰率!$B$3:$B$14,0),MATCH($E322,電力_高騰率!$B$4:$F$4,0)+3)+$L322/電力_高騰率!$D$23))</f>
        <v/>
      </c>
      <c r="N322" s="24" t="str">
        <f>IF($H322="","",IF($C322="諸油脂",0,$L322/電力_高騰率!$D$23))</f>
        <v/>
      </c>
      <c r="O322" s="24" t="str">
        <f t="shared" si="10"/>
        <v/>
      </c>
      <c r="P322" s="24"/>
    </row>
    <row r="323" spans="1:16" x14ac:dyDescent="0.45">
      <c r="A323" t="str">
        <f>IF(COUNTIF('使用不可　（諸油脂）'!$A:$A,$A322+1)+COUNTIF('コロナ交付金要綱　様式第３号（電力）'!$A:$A,$A322+1)=1,$A322+1,IF(MAX('使用不可　（諸油脂）'!$A:$A,'コロナ交付金要綱　様式第３号（電力）'!$A:$A)&gt;$A322,(INT(A322/100)+1)*100,""))</f>
        <v/>
      </c>
      <c r="B323" t="str">
        <f>IF($C323="","",IF(C323="諸油脂",IF(MOD($A323,100)=0,VLOOKUP($A323,'使用不可　（諸油脂）'!$A:$D,4),$B322),IF(MOD($A323,100)=0,VLOOKUP($A323,'コロナ交付金要綱　様式第３号（電力）'!$A:$D,4),$B322)))</f>
        <v/>
      </c>
      <c r="C323" t="str">
        <f>IF($A323="","",IF(COUNTIF('使用不可　（諸油脂）'!$A:$A,$A323)=1,"諸油脂",IF(COUNTIF('コロナ交付金要綱　様式第３号（電力）'!$A:$A,$A323)=1,"電力","")))</f>
        <v/>
      </c>
      <c r="D323" t="str">
        <f>IF(OR($A323="",IFERROR(MOD($A323,100),"")=0),"",IF($C323="諸油脂",VLOOKUP($A323,'使用不可　（諸油脂）'!$A:$C,3,FALSE),IF($C323="電力",VLOOKUP($A323,'コロナ交付金要綱　様式第３号（電力）'!$A:$C,3,FALSE),"")))</f>
        <v/>
      </c>
      <c r="E323" t="str">
        <f>IF(OR($C323="",IFERROR(MOD($A323,100)=0,TRUE)),"",IF($C323="諸油脂",VLOOKUP($A323,'使用不可　（諸油脂）'!$A:$F,6),VLOOKUP($A323,'コロナ交付金要綱　様式第３号（電力）'!$A:$F,6)))</f>
        <v/>
      </c>
      <c r="F323" t="str">
        <f>IF($D323="","",IF($B$7="既存",IF($C323="諸油脂",VLOOKUP(交付額!$A323,'使用不可　（諸油脂）'!$A:$B,2,FALSE),IF($C323="電力",VLOOKUP(交付額!$A323,'コロナ交付金要綱　様式第３号（電力）'!$A:$B,2,FALSE),"")),0))</f>
        <v/>
      </c>
      <c r="G323" s="59" t="str">
        <f t="shared" si="9"/>
        <v/>
      </c>
      <c r="H323" t="str">
        <f>IF($C323="","",IF(C323="諸油脂",IF(MOD($A323,100)=0,"",VLOOKUP($A323,'使用不可　（諸油脂）'!$A:$H,8)),IF(MOD($A323,100)=0,"",VLOOKUP($A323,'コロナ交付金要綱　様式第３号（電力）'!$A:$I,9))))</f>
        <v/>
      </c>
      <c r="I323" t="str" cm="1">
        <f t="array" ref="I323">IF(OR($C323&lt;&gt;"電力",IFERROR(MOD($A323,100)=0,TRUE)),"",INDEX('コロナ交付金要綱　様式第３号（電力）'!$A:$I,MATCH($A323,'コロナ交付金要綱　様式第３号（電力）'!$A:$A,0)+2,9))</f>
        <v/>
      </c>
      <c r="J323" t="str" cm="1">
        <f t="array" ref="J323">IF(OR($C323&lt;&gt;"電力",IFERROR(MOD($A323,100)=0,TRUE)),"",INDEX('コロナ交付金要綱　様式第３号（電力）'!$A:$I,MATCH($A323,'コロナ交付金要綱　様式第３号（電力）'!$A:$A,0)+3,9))</f>
        <v/>
      </c>
      <c r="K323" t="str" cm="1">
        <f t="array" ref="K323">IF(OR($C323&lt;&gt;"電力",IFERROR(MOD($A323,100)=0,TRUE)),"",INDEX('コロナ交付金要綱　様式第３号（電力）'!$A:$I,MATCH($A323,'コロナ交付金要綱　様式第３号（電力）'!$A:$A,0)+4,9))</f>
        <v/>
      </c>
      <c r="L323" t="str" cm="1">
        <f t="array" ref="L323">IF(OR($C323&lt;&gt;"電力",IFERROR(MOD($A323,100)=0,TRUE)),"",INDEX('コロナ交付金要綱　様式第３号（電力）'!$A:$I,MATCH($A323,'コロナ交付金要綱　様式第３号（電力）'!$A:$A,0)+5,9))</f>
        <v/>
      </c>
      <c r="M323" s="24" t="str" cm="1">
        <f t="array" ref="M323">IF($H323="","",IF($C323="諸油脂",$H323/INDEX(諸油脂_高騰率!$B$2:$F$12,MATCH($C$10,諸油脂_高騰率!$B$2:$B$12,0),MATCH($E323,諸油脂_高騰率!$B$3:$F$3,0)),$I323/INDEX(電力_高騰率!$B$3:$I$14,MATCH($B$10,電力_高騰率!$B$3:$B$14,0),MATCH($E323,電力_高騰率!$B$4:$F$4,0))+$J323/INDEX(電力_高騰率!$B$3:$I$14,MATCH($B$10,電力_高騰率!$B$3:$B$14,0),MATCH($E323,電力_高騰率!$B$4:$F$4,0)+3)+$K323/INDEX(電力_高騰率!$B$3:$I$14,MATCH($B$10,電力_高騰率!$B$3:$B$14,0),MATCH($E323,電力_高騰率!$B$4:$F$4,0)+3)+$L323/電力_高騰率!$D$23))</f>
        <v/>
      </c>
      <c r="N323" s="24" t="str">
        <f>IF($H323="","",IF($C323="諸油脂",0,$L323/電力_高騰率!$D$23))</f>
        <v/>
      </c>
      <c r="O323" s="24" t="str">
        <f t="shared" si="10"/>
        <v/>
      </c>
      <c r="P323" s="24"/>
    </row>
    <row r="324" spans="1:16" x14ac:dyDescent="0.45">
      <c r="A324" t="str">
        <f>IF(COUNTIF('使用不可　（諸油脂）'!$A:$A,$A323+1)+COUNTIF('コロナ交付金要綱　様式第３号（電力）'!$A:$A,$A323+1)=1,$A323+1,IF(MAX('使用不可　（諸油脂）'!$A:$A,'コロナ交付金要綱　様式第３号（電力）'!$A:$A)&gt;$A323,(INT(A323/100)+1)*100,""))</f>
        <v/>
      </c>
      <c r="B324" t="str">
        <f>IF($C324="","",IF(C324="諸油脂",IF(MOD($A324,100)=0,VLOOKUP($A324,'使用不可　（諸油脂）'!$A:$D,4),$B323),IF(MOD($A324,100)=0,VLOOKUP($A324,'コロナ交付金要綱　様式第３号（電力）'!$A:$D,4),$B323)))</f>
        <v/>
      </c>
      <c r="C324" t="str">
        <f>IF($A324="","",IF(COUNTIF('使用不可　（諸油脂）'!$A:$A,$A324)=1,"諸油脂",IF(COUNTIF('コロナ交付金要綱　様式第３号（電力）'!$A:$A,$A324)=1,"電力","")))</f>
        <v/>
      </c>
      <c r="D324" t="str">
        <f>IF(OR($A324="",IFERROR(MOD($A324,100),"")=0),"",IF($C324="諸油脂",VLOOKUP($A324,'使用不可　（諸油脂）'!$A:$C,3,FALSE),IF($C324="電力",VLOOKUP($A324,'コロナ交付金要綱　様式第３号（電力）'!$A:$C,3,FALSE),"")))</f>
        <v/>
      </c>
      <c r="E324" t="str">
        <f>IF(OR($C324="",IFERROR(MOD($A324,100)=0,TRUE)),"",IF($C324="諸油脂",VLOOKUP($A324,'使用不可　（諸油脂）'!$A:$F,6),VLOOKUP($A324,'コロナ交付金要綱　様式第３号（電力）'!$A:$F,6)))</f>
        <v/>
      </c>
      <c r="F324" t="str">
        <f>IF($D324="","",IF($B$7="既存",IF($C324="諸油脂",VLOOKUP(交付額!$A324,'使用不可　（諸油脂）'!$A:$B,2,FALSE),IF($C324="電力",VLOOKUP(交付額!$A324,'コロナ交付金要綱　様式第３号（電力）'!$A:$B,2,FALSE),"")),0))</f>
        <v/>
      </c>
      <c r="G324" s="59" t="str">
        <f t="shared" si="9"/>
        <v/>
      </c>
      <c r="H324" t="str">
        <f>IF($C324="","",IF(C324="諸油脂",IF(MOD($A324,100)=0,"",VLOOKUP($A324,'使用不可　（諸油脂）'!$A:$H,8)),IF(MOD($A324,100)=0,"",VLOOKUP($A324,'コロナ交付金要綱　様式第３号（電力）'!$A:$I,9))))</f>
        <v/>
      </c>
      <c r="I324" t="str" cm="1">
        <f t="array" ref="I324">IF(OR($C324&lt;&gt;"電力",IFERROR(MOD($A324,100)=0,TRUE)),"",INDEX('コロナ交付金要綱　様式第３号（電力）'!$A:$I,MATCH($A324,'コロナ交付金要綱　様式第３号（電力）'!$A:$A,0)+2,9))</f>
        <v/>
      </c>
      <c r="J324" t="str" cm="1">
        <f t="array" ref="J324">IF(OR($C324&lt;&gt;"電力",IFERROR(MOD($A324,100)=0,TRUE)),"",INDEX('コロナ交付金要綱　様式第３号（電力）'!$A:$I,MATCH($A324,'コロナ交付金要綱　様式第３号（電力）'!$A:$A,0)+3,9))</f>
        <v/>
      </c>
      <c r="K324" t="str" cm="1">
        <f t="array" ref="K324">IF(OR($C324&lt;&gt;"電力",IFERROR(MOD($A324,100)=0,TRUE)),"",INDEX('コロナ交付金要綱　様式第３号（電力）'!$A:$I,MATCH($A324,'コロナ交付金要綱　様式第３号（電力）'!$A:$A,0)+4,9))</f>
        <v/>
      </c>
      <c r="L324" t="str" cm="1">
        <f t="array" ref="L324">IF(OR($C324&lt;&gt;"電力",IFERROR(MOD($A324,100)=0,TRUE)),"",INDEX('コロナ交付金要綱　様式第３号（電力）'!$A:$I,MATCH($A324,'コロナ交付金要綱　様式第３号（電力）'!$A:$A,0)+5,9))</f>
        <v/>
      </c>
      <c r="M324" s="24" t="str" cm="1">
        <f t="array" ref="M324">IF($H324="","",IF($C324="諸油脂",$H324/INDEX(諸油脂_高騰率!$B$2:$F$12,MATCH($C$10,諸油脂_高騰率!$B$2:$B$12,0),MATCH($E324,諸油脂_高騰率!$B$3:$F$3,0)),$I324/INDEX(電力_高騰率!$B$3:$I$14,MATCH($B$10,電力_高騰率!$B$3:$B$14,0),MATCH($E324,電力_高騰率!$B$4:$F$4,0))+$J324/INDEX(電力_高騰率!$B$3:$I$14,MATCH($B$10,電力_高騰率!$B$3:$B$14,0),MATCH($E324,電力_高騰率!$B$4:$F$4,0)+3)+$K324/INDEX(電力_高騰率!$B$3:$I$14,MATCH($B$10,電力_高騰率!$B$3:$B$14,0),MATCH($E324,電力_高騰率!$B$4:$F$4,0)+3)+$L324/電力_高騰率!$D$23))</f>
        <v/>
      </c>
      <c r="N324" s="24" t="str">
        <f>IF($H324="","",IF($C324="諸油脂",0,$L324/電力_高騰率!$D$23))</f>
        <v/>
      </c>
      <c r="O324" s="24" t="str">
        <f t="shared" si="10"/>
        <v/>
      </c>
      <c r="P324" s="24"/>
    </row>
    <row r="325" spans="1:16" x14ac:dyDescent="0.45">
      <c r="A325" t="str">
        <f>IF(COUNTIF('使用不可　（諸油脂）'!$A:$A,$A324+1)+COUNTIF('コロナ交付金要綱　様式第３号（電力）'!$A:$A,$A324+1)=1,$A324+1,IF(MAX('使用不可　（諸油脂）'!$A:$A,'コロナ交付金要綱　様式第３号（電力）'!$A:$A)&gt;$A324,(INT(A324/100)+1)*100,""))</f>
        <v/>
      </c>
      <c r="B325" t="str">
        <f>IF($C325="","",IF(C325="諸油脂",IF(MOD($A325,100)=0,VLOOKUP($A325,'使用不可　（諸油脂）'!$A:$D,4),$B324),IF(MOD($A325,100)=0,VLOOKUP($A325,'コロナ交付金要綱　様式第３号（電力）'!$A:$D,4),$B324)))</f>
        <v/>
      </c>
      <c r="C325" t="str">
        <f>IF($A325="","",IF(COUNTIF('使用不可　（諸油脂）'!$A:$A,$A325)=1,"諸油脂",IF(COUNTIF('コロナ交付金要綱　様式第３号（電力）'!$A:$A,$A325)=1,"電力","")))</f>
        <v/>
      </c>
      <c r="D325" t="str">
        <f>IF(OR($A325="",IFERROR(MOD($A325,100),"")=0),"",IF($C325="諸油脂",VLOOKUP($A325,'使用不可　（諸油脂）'!$A:$C,3,FALSE),IF($C325="電力",VLOOKUP($A325,'コロナ交付金要綱　様式第３号（電力）'!$A:$C,3,FALSE),"")))</f>
        <v/>
      </c>
      <c r="E325" t="str">
        <f>IF(OR($C325="",IFERROR(MOD($A325,100)=0,TRUE)),"",IF($C325="諸油脂",VLOOKUP($A325,'使用不可　（諸油脂）'!$A:$F,6),VLOOKUP($A325,'コロナ交付金要綱　様式第３号（電力）'!$A:$F,6)))</f>
        <v/>
      </c>
      <c r="F325" t="str">
        <f>IF($D325="","",IF($B$7="既存",IF($C325="諸油脂",VLOOKUP(交付額!$A325,'使用不可　（諸油脂）'!$A:$B,2,FALSE),IF($C325="電力",VLOOKUP(交付額!$A325,'コロナ交付金要綱　様式第３号（電力）'!$A:$B,2,FALSE),"")),0))</f>
        <v/>
      </c>
      <c r="G325" s="59" t="str">
        <f t="shared" si="9"/>
        <v/>
      </c>
      <c r="H325" t="str">
        <f>IF($C325="","",IF(C325="諸油脂",IF(MOD($A325,100)=0,"",VLOOKUP($A325,'使用不可　（諸油脂）'!$A:$H,8)),IF(MOD($A325,100)=0,"",VLOOKUP($A325,'コロナ交付金要綱　様式第３号（電力）'!$A:$I,9))))</f>
        <v/>
      </c>
      <c r="I325" t="str" cm="1">
        <f t="array" ref="I325">IF(OR($C325&lt;&gt;"電力",IFERROR(MOD($A325,100)=0,TRUE)),"",INDEX('コロナ交付金要綱　様式第３号（電力）'!$A:$I,MATCH($A325,'コロナ交付金要綱　様式第３号（電力）'!$A:$A,0)+2,9))</f>
        <v/>
      </c>
      <c r="J325" t="str" cm="1">
        <f t="array" ref="J325">IF(OR($C325&lt;&gt;"電力",IFERROR(MOD($A325,100)=0,TRUE)),"",INDEX('コロナ交付金要綱　様式第３号（電力）'!$A:$I,MATCH($A325,'コロナ交付金要綱　様式第３号（電力）'!$A:$A,0)+3,9))</f>
        <v/>
      </c>
      <c r="K325" t="str" cm="1">
        <f t="array" ref="K325">IF(OR($C325&lt;&gt;"電力",IFERROR(MOD($A325,100)=0,TRUE)),"",INDEX('コロナ交付金要綱　様式第３号（電力）'!$A:$I,MATCH($A325,'コロナ交付金要綱　様式第３号（電力）'!$A:$A,0)+4,9))</f>
        <v/>
      </c>
      <c r="L325" t="str" cm="1">
        <f t="array" ref="L325">IF(OR($C325&lt;&gt;"電力",IFERROR(MOD($A325,100)=0,TRUE)),"",INDEX('コロナ交付金要綱　様式第３号（電力）'!$A:$I,MATCH($A325,'コロナ交付金要綱　様式第３号（電力）'!$A:$A,0)+5,9))</f>
        <v/>
      </c>
      <c r="M325" s="24" t="str" cm="1">
        <f t="array" ref="M325">IF($H325="","",IF($C325="諸油脂",$H325/INDEX(諸油脂_高騰率!$B$2:$F$12,MATCH($C$10,諸油脂_高騰率!$B$2:$B$12,0),MATCH($E325,諸油脂_高騰率!$B$3:$F$3,0)),$I325/INDEX(電力_高騰率!$B$3:$I$14,MATCH($B$10,電力_高騰率!$B$3:$B$14,0),MATCH($E325,電力_高騰率!$B$4:$F$4,0))+$J325/INDEX(電力_高騰率!$B$3:$I$14,MATCH($B$10,電力_高騰率!$B$3:$B$14,0),MATCH($E325,電力_高騰率!$B$4:$F$4,0)+3)+$K325/INDEX(電力_高騰率!$B$3:$I$14,MATCH($B$10,電力_高騰率!$B$3:$B$14,0),MATCH($E325,電力_高騰率!$B$4:$F$4,0)+3)+$L325/電力_高騰率!$D$23))</f>
        <v/>
      </c>
      <c r="N325" s="24" t="str">
        <f>IF($H325="","",IF($C325="諸油脂",0,$L325/電力_高騰率!$D$23))</f>
        <v/>
      </c>
      <c r="O325" s="24" t="str">
        <f t="shared" si="10"/>
        <v/>
      </c>
      <c r="P325" s="24"/>
    </row>
    <row r="326" spans="1:16" x14ac:dyDescent="0.45">
      <c r="A326" t="str">
        <f>IF(COUNTIF('使用不可　（諸油脂）'!$A:$A,$A325+1)+COUNTIF('コロナ交付金要綱　様式第３号（電力）'!$A:$A,$A325+1)=1,$A325+1,IF(MAX('使用不可　（諸油脂）'!$A:$A,'コロナ交付金要綱　様式第３号（電力）'!$A:$A)&gt;$A325,(INT(A325/100)+1)*100,""))</f>
        <v/>
      </c>
      <c r="B326" t="str">
        <f>IF($C326="","",IF(C326="諸油脂",IF(MOD($A326,100)=0,VLOOKUP($A326,'使用不可　（諸油脂）'!$A:$D,4),$B325),IF(MOD($A326,100)=0,VLOOKUP($A326,'コロナ交付金要綱　様式第３号（電力）'!$A:$D,4),$B325)))</f>
        <v/>
      </c>
      <c r="C326" t="str">
        <f>IF($A326="","",IF(COUNTIF('使用不可　（諸油脂）'!$A:$A,$A326)=1,"諸油脂",IF(COUNTIF('コロナ交付金要綱　様式第３号（電力）'!$A:$A,$A326)=1,"電力","")))</f>
        <v/>
      </c>
      <c r="D326" t="str">
        <f>IF(OR($A326="",IFERROR(MOD($A326,100),"")=0),"",IF($C326="諸油脂",VLOOKUP($A326,'使用不可　（諸油脂）'!$A:$C,3,FALSE),IF($C326="電力",VLOOKUP($A326,'コロナ交付金要綱　様式第３号（電力）'!$A:$C,3,FALSE),"")))</f>
        <v/>
      </c>
      <c r="E326" t="str">
        <f>IF(OR($C326="",IFERROR(MOD($A326,100)=0,TRUE)),"",IF($C326="諸油脂",VLOOKUP($A326,'使用不可　（諸油脂）'!$A:$F,6),VLOOKUP($A326,'コロナ交付金要綱　様式第３号（電力）'!$A:$F,6)))</f>
        <v/>
      </c>
      <c r="F326" t="str">
        <f>IF($D326="","",IF($B$7="既存",IF($C326="諸油脂",VLOOKUP(交付額!$A326,'使用不可　（諸油脂）'!$A:$B,2,FALSE),IF($C326="電力",VLOOKUP(交付額!$A326,'コロナ交付金要綱　様式第３号（電力）'!$A:$B,2,FALSE),"")),0))</f>
        <v/>
      </c>
      <c r="G326" s="59" t="str">
        <f t="shared" si="9"/>
        <v/>
      </c>
      <c r="H326" t="str">
        <f>IF($C326="","",IF(C326="諸油脂",IF(MOD($A326,100)=0,"",VLOOKUP($A326,'使用不可　（諸油脂）'!$A:$H,8)),IF(MOD($A326,100)=0,"",VLOOKUP($A326,'コロナ交付金要綱　様式第３号（電力）'!$A:$I,9))))</f>
        <v/>
      </c>
      <c r="I326" t="str" cm="1">
        <f t="array" ref="I326">IF(OR($C326&lt;&gt;"電力",IFERROR(MOD($A326,100)=0,TRUE)),"",INDEX('コロナ交付金要綱　様式第３号（電力）'!$A:$I,MATCH($A326,'コロナ交付金要綱　様式第３号（電力）'!$A:$A,0)+2,9))</f>
        <v/>
      </c>
      <c r="J326" t="str" cm="1">
        <f t="array" ref="J326">IF(OR($C326&lt;&gt;"電力",IFERROR(MOD($A326,100)=0,TRUE)),"",INDEX('コロナ交付金要綱　様式第３号（電力）'!$A:$I,MATCH($A326,'コロナ交付金要綱　様式第３号（電力）'!$A:$A,0)+3,9))</f>
        <v/>
      </c>
      <c r="K326" t="str" cm="1">
        <f t="array" ref="K326">IF(OR($C326&lt;&gt;"電力",IFERROR(MOD($A326,100)=0,TRUE)),"",INDEX('コロナ交付金要綱　様式第３号（電力）'!$A:$I,MATCH($A326,'コロナ交付金要綱　様式第３号（電力）'!$A:$A,0)+4,9))</f>
        <v/>
      </c>
      <c r="L326" t="str" cm="1">
        <f t="array" ref="L326">IF(OR($C326&lt;&gt;"電力",IFERROR(MOD($A326,100)=0,TRUE)),"",INDEX('コロナ交付金要綱　様式第３号（電力）'!$A:$I,MATCH($A326,'コロナ交付金要綱　様式第３号（電力）'!$A:$A,0)+5,9))</f>
        <v/>
      </c>
      <c r="M326" s="24" t="str" cm="1">
        <f t="array" ref="M326">IF($H326="","",IF($C326="諸油脂",$H326/INDEX(諸油脂_高騰率!$B$2:$F$12,MATCH($C$10,諸油脂_高騰率!$B$2:$B$12,0),MATCH($E326,諸油脂_高騰率!$B$3:$F$3,0)),$I326/INDEX(電力_高騰率!$B$3:$I$14,MATCH($B$10,電力_高騰率!$B$3:$B$14,0),MATCH($E326,電力_高騰率!$B$4:$F$4,0))+$J326/INDEX(電力_高騰率!$B$3:$I$14,MATCH($B$10,電力_高騰率!$B$3:$B$14,0),MATCH($E326,電力_高騰率!$B$4:$F$4,0)+3)+$K326/INDEX(電力_高騰率!$B$3:$I$14,MATCH($B$10,電力_高騰率!$B$3:$B$14,0),MATCH($E326,電力_高騰率!$B$4:$F$4,0)+3)+$L326/電力_高騰率!$D$23))</f>
        <v/>
      </c>
      <c r="N326" s="24" t="str">
        <f>IF($H326="","",IF($C326="諸油脂",0,$L326/電力_高騰率!$D$23))</f>
        <v/>
      </c>
      <c r="O326" s="24" t="str">
        <f t="shared" si="10"/>
        <v/>
      </c>
      <c r="P326" s="24"/>
    </row>
    <row r="327" spans="1:16" x14ac:dyDescent="0.45">
      <c r="A327" t="str">
        <f>IF(COUNTIF('使用不可　（諸油脂）'!$A:$A,$A326+1)+COUNTIF('コロナ交付金要綱　様式第３号（電力）'!$A:$A,$A326+1)=1,$A326+1,IF(MAX('使用不可　（諸油脂）'!$A:$A,'コロナ交付金要綱　様式第３号（電力）'!$A:$A)&gt;$A326,(INT(A326/100)+1)*100,""))</f>
        <v/>
      </c>
      <c r="B327" t="str">
        <f>IF($C327="","",IF(C327="諸油脂",IF(MOD($A327,100)=0,VLOOKUP($A327,'使用不可　（諸油脂）'!$A:$D,4),$B326),IF(MOD($A327,100)=0,VLOOKUP($A327,'コロナ交付金要綱　様式第３号（電力）'!$A:$D,4),$B326)))</f>
        <v/>
      </c>
      <c r="C327" t="str">
        <f>IF($A327="","",IF(COUNTIF('使用不可　（諸油脂）'!$A:$A,$A327)=1,"諸油脂",IF(COUNTIF('コロナ交付金要綱　様式第３号（電力）'!$A:$A,$A327)=1,"電力","")))</f>
        <v/>
      </c>
      <c r="D327" t="str">
        <f>IF(OR($A327="",IFERROR(MOD($A327,100),"")=0),"",IF($C327="諸油脂",VLOOKUP($A327,'使用不可　（諸油脂）'!$A:$C,3,FALSE),IF($C327="電力",VLOOKUP($A327,'コロナ交付金要綱　様式第３号（電力）'!$A:$C,3,FALSE),"")))</f>
        <v/>
      </c>
      <c r="E327" t="str">
        <f>IF(OR($C327="",IFERROR(MOD($A327,100)=0,TRUE)),"",IF($C327="諸油脂",VLOOKUP($A327,'使用不可　（諸油脂）'!$A:$F,6),VLOOKUP($A327,'コロナ交付金要綱　様式第３号（電力）'!$A:$F,6)))</f>
        <v/>
      </c>
      <c r="F327" t="str">
        <f>IF($D327="","",IF($B$7="既存",IF($C327="諸油脂",VLOOKUP(交付額!$A327,'使用不可　（諸油脂）'!$A:$B,2,FALSE),IF($C327="電力",VLOOKUP(交付額!$A327,'コロナ交付金要綱　様式第３号（電力）'!$A:$B,2,FALSE),"")),0))</f>
        <v/>
      </c>
      <c r="G327" s="59" t="str">
        <f t="shared" si="9"/>
        <v/>
      </c>
      <c r="H327" t="str">
        <f>IF($C327="","",IF(C327="諸油脂",IF(MOD($A327,100)=0,"",VLOOKUP($A327,'使用不可　（諸油脂）'!$A:$H,8)),IF(MOD($A327,100)=0,"",VLOOKUP($A327,'コロナ交付金要綱　様式第３号（電力）'!$A:$I,9))))</f>
        <v/>
      </c>
      <c r="I327" t="str" cm="1">
        <f t="array" ref="I327">IF(OR($C327&lt;&gt;"電力",IFERROR(MOD($A327,100)=0,TRUE)),"",INDEX('コロナ交付金要綱　様式第３号（電力）'!$A:$I,MATCH($A327,'コロナ交付金要綱　様式第３号（電力）'!$A:$A,0)+2,9))</f>
        <v/>
      </c>
      <c r="J327" t="str" cm="1">
        <f t="array" ref="J327">IF(OR($C327&lt;&gt;"電力",IFERROR(MOD($A327,100)=0,TRUE)),"",INDEX('コロナ交付金要綱　様式第３号（電力）'!$A:$I,MATCH($A327,'コロナ交付金要綱　様式第３号（電力）'!$A:$A,0)+3,9))</f>
        <v/>
      </c>
      <c r="K327" t="str" cm="1">
        <f t="array" ref="K327">IF(OR($C327&lt;&gt;"電力",IFERROR(MOD($A327,100)=0,TRUE)),"",INDEX('コロナ交付金要綱　様式第３号（電力）'!$A:$I,MATCH($A327,'コロナ交付金要綱　様式第３号（電力）'!$A:$A,0)+4,9))</f>
        <v/>
      </c>
      <c r="L327" t="str" cm="1">
        <f t="array" ref="L327">IF(OR($C327&lt;&gt;"電力",IFERROR(MOD($A327,100)=0,TRUE)),"",INDEX('コロナ交付金要綱　様式第３号（電力）'!$A:$I,MATCH($A327,'コロナ交付金要綱　様式第３号（電力）'!$A:$A,0)+5,9))</f>
        <v/>
      </c>
      <c r="M327" s="24" t="str" cm="1">
        <f t="array" ref="M327">IF($H327="","",IF($C327="諸油脂",$H327/INDEX(諸油脂_高騰率!$B$2:$F$12,MATCH($C$10,諸油脂_高騰率!$B$2:$B$12,0),MATCH($E327,諸油脂_高騰率!$B$3:$F$3,0)),$I327/INDEX(電力_高騰率!$B$3:$I$14,MATCH($B$10,電力_高騰率!$B$3:$B$14,0),MATCH($E327,電力_高騰率!$B$4:$F$4,0))+$J327/INDEX(電力_高騰率!$B$3:$I$14,MATCH($B$10,電力_高騰率!$B$3:$B$14,0),MATCH($E327,電力_高騰率!$B$4:$F$4,0)+3)+$K327/INDEX(電力_高騰率!$B$3:$I$14,MATCH($B$10,電力_高騰率!$B$3:$B$14,0),MATCH($E327,電力_高騰率!$B$4:$F$4,0)+3)+$L327/電力_高騰率!$D$23))</f>
        <v/>
      </c>
      <c r="N327" s="24" t="str">
        <f>IF($H327="","",IF($C327="諸油脂",0,$L327/電力_高騰率!$D$23))</f>
        <v/>
      </c>
      <c r="O327" s="24" t="str">
        <f t="shared" si="10"/>
        <v/>
      </c>
      <c r="P327" s="24"/>
    </row>
    <row r="328" spans="1:16" x14ac:dyDescent="0.45">
      <c r="A328" t="str">
        <f>IF(COUNTIF('使用不可　（諸油脂）'!$A:$A,$A327+1)+COUNTIF('コロナ交付金要綱　様式第３号（電力）'!$A:$A,$A327+1)=1,$A327+1,IF(MAX('使用不可　（諸油脂）'!$A:$A,'コロナ交付金要綱　様式第３号（電力）'!$A:$A)&gt;$A327,(INT(A327/100)+1)*100,""))</f>
        <v/>
      </c>
      <c r="B328" t="str">
        <f>IF($C328="","",IF(C328="諸油脂",IF(MOD($A328,100)=0,VLOOKUP($A328,'使用不可　（諸油脂）'!$A:$D,4),$B327),IF(MOD($A328,100)=0,VLOOKUP($A328,'コロナ交付金要綱　様式第３号（電力）'!$A:$D,4),$B327)))</f>
        <v/>
      </c>
      <c r="C328" t="str">
        <f>IF($A328="","",IF(COUNTIF('使用不可　（諸油脂）'!$A:$A,$A328)=1,"諸油脂",IF(COUNTIF('コロナ交付金要綱　様式第３号（電力）'!$A:$A,$A328)=1,"電力","")))</f>
        <v/>
      </c>
      <c r="D328" t="str">
        <f>IF(OR($A328="",IFERROR(MOD($A328,100),"")=0),"",IF($C328="諸油脂",VLOOKUP($A328,'使用不可　（諸油脂）'!$A:$C,3,FALSE),IF($C328="電力",VLOOKUP($A328,'コロナ交付金要綱　様式第３号（電力）'!$A:$C,3,FALSE),"")))</f>
        <v/>
      </c>
      <c r="E328" t="str">
        <f>IF(OR($C328="",IFERROR(MOD($A328,100)=0,TRUE)),"",IF($C328="諸油脂",VLOOKUP($A328,'使用不可　（諸油脂）'!$A:$F,6),VLOOKUP($A328,'コロナ交付金要綱　様式第３号（電力）'!$A:$F,6)))</f>
        <v/>
      </c>
      <c r="F328" t="str">
        <f>IF($D328="","",IF($B$7="既存",IF($C328="諸油脂",VLOOKUP(交付額!$A328,'使用不可　（諸油脂）'!$A:$B,2,FALSE),IF($C328="電力",VLOOKUP(交付額!$A328,'コロナ交付金要綱　様式第３号（電力）'!$A:$B,2,FALSE),"")),0))</f>
        <v/>
      </c>
      <c r="G328" s="59" t="str">
        <f t="shared" si="9"/>
        <v/>
      </c>
      <c r="H328" t="str">
        <f>IF($C328="","",IF(C328="諸油脂",IF(MOD($A328,100)=0,"",VLOOKUP($A328,'使用不可　（諸油脂）'!$A:$H,8)),IF(MOD($A328,100)=0,"",VLOOKUP($A328,'コロナ交付金要綱　様式第３号（電力）'!$A:$I,9))))</f>
        <v/>
      </c>
      <c r="I328" t="str" cm="1">
        <f t="array" ref="I328">IF(OR($C328&lt;&gt;"電力",IFERROR(MOD($A328,100)=0,TRUE)),"",INDEX('コロナ交付金要綱　様式第３号（電力）'!$A:$I,MATCH($A328,'コロナ交付金要綱　様式第３号（電力）'!$A:$A,0)+2,9))</f>
        <v/>
      </c>
      <c r="J328" t="str" cm="1">
        <f t="array" ref="J328">IF(OR($C328&lt;&gt;"電力",IFERROR(MOD($A328,100)=0,TRUE)),"",INDEX('コロナ交付金要綱　様式第３号（電力）'!$A:$I,MATCH($A328,'コロナ交付金要綱　様式第３号（電力）'!$A:$A,0)+3,9))</f>
        <v/>
      </c>
      <c r="K328" t="str" cm="1">
        <f t="array" ref="K328">IF(OR($C328&lt;&gt;"電力",IFERROR(MOD($A328,100)=0,TRUE)),"",INDEX('コロナ交付金要綱　様式第３号（電力）'!$A:$I,MATCH($A328,'コロナ交付金要綱　様式第３号（電力）'!$A:$A,0)+4,9))</f>
        <v/>
      </c>
      <c r="L328" t="str" cm="1">
        <f t="array" ref="L328">IF(OR($C328&lt;&gt;"電力",IFERROR(MOD($A328,100)=0,TRUE)),"",INDEX('コロナ交付金要綱　様式第３号（電力）'!$A:$I,MATCH($A328,'コロナ交付金要綱　様式第３号（電力）'!$A:$A,0)+5,9))</f>
        <v/>
      </c>
      <c r="M328" s="24" t="str" cm="1">
        <f t="array" ref="M328">IF($H328="","",IF($C328="諸油脂",$H328/INDEX(諸油脂_高騰率!$B$2:$F$12,MATCH($C$10,諸油脂_高騰率!$B$2:$B$12,0),MATCH($E328,諸油脂_高騰率!$B$3:$F$3,0)),$I328/INDEX(電力_高騰率!$B$3:$I$14,MATCH($B$10,電力_高騰率!$B$3:$B$14,0),MATCH($E328,電力_高騰率!$B$4:$F$4,0))+$J328/INDEX(電力_高騰率!$B$3:$I$14,MATCH($B$10,電力_高騰率!$B$3:$B$14,0),MATCH($E328,電力_高騰率!$B$4:$F$4,0)+3)+$K328/INDEX(電力_高騰率!$B$3:$I$14,MATCH($B$10,電力_高騰率!$B$3:$B$14,0),MATCH($E328,電力_高騰率!$B$4:$F$4,0)+3)+$L328/電力_高騰率!$D$23))</f>
        <v/>
      </c>
      <c r="N328" s="24" t="str">
        <f>IF($H328="","",IF($C328="諸油脂",0,$L328/電力_高騰率!$D$23))</f>
        <v/>
      </c>
      <c r="O328" s="24" t="str">
        <f t="shared" si="10"/>
        <v/>
      </c>
      <c r="P328" s="24"/>
    </row>
    <row r="329" spans="1:16" x14ac:dyDescent="0.45">
      <c r="A329" t="str">
        <f>IF(COUNTIF('使用不可　（諸油脂）'!$A:$A,$A328+1)+COUNTIF('コロナ交付金要綱　様式第３号（電力）'!$A:$A,$A328+1)=1,$A328+1,IF(MAX('使用不可　（諸油脂）'!$A:$A,'コロナ交付金要綱　様式第３号（電力）'!$A:$A)&gt;$A328,(INT(A328/100)+1)*100,""))</f>
        <v/>
      </c>
      <c r="B329" t="str">
        <f>IF($C329="","",IF(C329="諸油脂",IF(MOD($A329,100)=0,VLOOKUP($A329,'使用不可　（諸油脂）'!$A:$D,4),$B328),IF(MOD($A329,100)=0,VLOOKUP($A329,'コロナ交付金要綱　様式第３号（電力）'!$A:$D,4),$B328)))</f>
        <v/>
      </c>
      <c r="C329" t="str">
        <f>IF($A329="","",IF(COUNTIF('使用不可　（諸油脂）'!$A:$A,$A329)=1,"諸油脂",IF(COUNTIF('コロナ交付金要綱　様式第３号（電力）'!$A:$A,$A329)=1,"電力","")))</f>
        <v/>
      </c>
      <c r="D329" t="str">
        <f>IF(OR($A329="",IFERROR(MOD($A329,100),"")=0),"",IF($C329="諸油脂",VLOOKUP($A329,'使用不可　（諸油脂）'!$A:$C,3,FALSE),IF($C329="電力",VLOOKUP($A329,'コロナ交付金要綱　様式第３号（電力）'!$A:$C,3,FALSE),"")))</f>
        <v/>
      </c>
      <c r="E329" t="str">
        <f>IF(OR($C329="",IFERROR(MOD($A329,100)=0,TRUE)),"",IF($C329="諸油脂",VLOOKUP($A329,'使用不可　（諸油脂）'!$A:$F,6),VLOOKUP($A329,'コロナ交付金要綱　様式第３号（電力）'!$A:$F,6)))</f>
        <v/>
      </c>
      <c r="F329" t="str">
        <f>IF($D329="","",IF($B$7="既存",IF($C329="諸油脂",VLOOKUP(交付額!$A329,'使用不可　（諸油脂）'!$A:$B,2,FALSE),IF($C329="電力",VLOOKUP(交付額!$A329,'コロナ交付金要綱　様式第３号（電力）'!$A:$B,2,FALSE),"")),0))</f>
        <v/>
      </c>
      <c r="G329" s="59" t="str">
        <f t="shared" si="9"/>
        <v/>
      </c>
      <c r="H329" t="str">
        <f>IF($C329="","",IF(C329="諸油脂",IF(MOD($A329,100)=0,"",VLOOKUP($A329,'使用不可　（諸油脂）'!$A:$H,8)),IF(MOD($A329,100)=0,"",VLOOKUP($A329,'コロナ交付金要綱　様式第３号（電力）'!$A:$I,9))))</f>
        <v/>
      </c>
      <c r="I329" t="str" cm="1">
        <f t="array" ref="I329">IF(OR($C329&lt;&gt;"電力",IFERROR(MOD($A329,100)=0,TRUE)),"",INDEX('コロナ交付金要綱　様式第３号（電力）'!$A:$I,MATCH($A329,'コロナ交付金要綱　様式第３号（電力）'!$A:$A,0)+2,9))</f>
        <v/>
      </c>
      <c r="J329" t="str" cm="1">
        <f t="array" ref="J329">IF(OR($C329&lt;&gt;"電力",IFERROR(MOD($A329,100)=0,TRUE)),"",INDEX('コロナ交付金要綱　様式第３号（電力）'!$A:$I,MATCH($A329,'コロナ交付金要綱　様式第３号（電力）'!$A:$A,0)+3,9))</f>
        <v/>
      </c>
      <c r="K329" t="str" cm="1">
        <f t="array" ref="K329">IF(OR($C329&lt;&gt;"電力",IFERROR(MOD($A329,100)=0,TRUE)),"",INDEX('コロナ交付金要綱　様式第３号（電力）'!$A:$I,MATCH($A329,'コロナ交付金要綱　様式第３号（電力）'!$A:$A,0)+4,9))</f>
        <v/>
      </c>
      <c r="L329" t="str" cm="1">
        <f t="array" ref="L329">IF(OR($C329&lt;&gt;"電力",IFERROR(MOD($A329,100)=0,TRUE)),"",INDEX('コロナ交付金要綱　様式第３号（電力）'!$A:$I,MATCH($A329,'コロナ交付金要綱　様式第３号（電力）'!$A:$A,0)+5,9))</f>
        <v/>
      </c>
      <c r="M329" s="24" t="str" cm="1">
        <f t="array" ref="M329">IF($H329="","",IF($C329="諸油脂",$H329/INDEX(諸油脂_高騰率!$B$2:$F$12,MATCH($C$10,諸油脂_高騰率!$B$2:$B$12,0),MATCH($E329,諸油脂_高騰率!$B$3:$F$3,0)),$I329/INDEX(電力_高騰率!$B$3:$I$14,MATCH($B$10,電力_高騰率!$B$3:$B$14,0),MATCH($E329,電力_高騰率!$B$4:$F$4,0))+$J329/INDEX(電力_高騰率!$B$3:$I$14,MATCH($B$10,電力_高騰率!$B$3:$B$14,0),MATCH($E329,電力_高騰率!$B$4:$F$4,0)+3)+$K329/INDEX(電力_高騰率!$B$3:$I$14,MATCH($B$10,電力_高騰率!$B$3:$B$14,0),MATCH($E329,電力_高騰率!$B$4:$F$4,0)+3)+$L329/電力_高騰率!$D$23))</f>
        <v/>
      </c>
      <c r="N329" s="24" t="str">
        <f>IF($H329="","",IF($C329="諸油脂",0,$L329/電力_高騰率!$D$23))</f>
        <v/>
      </c>
      <c r="O329" s="24" t="str">
        <f t="shared" si="10"/>
        <v/>
      </c>
      <c r="P329" s="24"/>
    </row>
    <row r="330" spans="1:16" x14ac:dyDescent="0.45">
      <c r="A330" t="str">
        <f>IF(COUNTIF('使用不可　（諸油脂）'!$A:$A,$A329+1)+COUNTIF('コロナ交付金要綱　様式第３号（電力）'!$A:$A,$A329+1)=1,$A329+1,IF(MAX('使用不可　（諸油脂）'!$A:$A,'コロナ交付金要綱　様式第３号（電力）'!$A:$A)&gt;$A329,(INT(A329/100)+1)*100,""))</f>
        <v/>
      </c>
      <c r="B330" t="str">
        <f>IF($C330="","",IF(C330="諸油脂",IF(MOD($A330,100)=0,VLOOKUP($A330,'使用不可　（諸油脂）'!$A:$D,4),$B329),IF(MOD($A330,100)=0,VLOOKUP($A330,'コロナ交付金要綱　様式第３号（電力）'!$A:$D,4),$B329)))</f>
        <v/>
      </c>
      <c r="C330" t="str">
        <f>IF($A330="","",IF(COUNTIF('使用不可　（諸油脂）'!$A:$A,$A330)=1,"諸油脂",IF(COUNTIF('コロナ交付金要綱　様式第３号（電力）'!$A:$A,$A330)=1,"電力","")))</f>
        <v/>
      </c>
      <c r="D330" t="str">
        <f>IF(OR($A330="",IFERROR(MOD($A330,100),"")=0),"",IF($C330="諸油脂",VLOOKUP($A330,'使用不可　（諸油脂）'!$A:$C,3,FALSE),IF($C330="電力",VLOOKUP($A330,'コロナ交付金要綱　様式第３号（電力）'!$A:$C,3,FALSE),"")))</f>
        <v/>
      </c>
      <c r="E330" t="str">
        <f>IF(OR($C330="",IFERROR(MOD($A330,100)=0,TRUE)),"",IF($C330="諸油脂",VLOOKUP($A330,'使用不可　（諸油脂）'!$A:$F,6),VLOOKUP($A330,'コロナ交付金要綱　様式第３号（電力）'!$A:$F,6)))</f>
        <v/>
      </c>
      <c r="F330" t="str">
        <f>IF($D330="","",IF($B$7="既存",IF($C330="諸油脂",VLOOKUP(交付額!$A330,'使用不可　（諸油脂）'!$A:$B,2,FALSE),IF($C330="電力",VLOOKUP(交付額!$A330,'コロナ交付金要綱　様式第３号（電力）'!$A:$B,2,FALSE),"")),0))</f>
        <v/>
      </c>
      <c r="G330" s="59" t="str">
        <f t="shared" si="9"/>
        <v/>
      </c>
      <c r="H330" t="str">
        <f>IF($C330="","",IF(C330="諸油脂",IF(MOD($A330,100)=0,"",VLOOKUP($A330,'使用不可　（諸油脂）'!$A:$H,8)),IF(MOD($A330,100)=0,"",VLOOKUP($A330,'コロナ交付金要綱　様式第３号（電力）'!$A:$I,9))))</f>
        <v/>
      </c>
      <c r="I330" t="str" cm="1">
        <f t="array" ref="I330">IF(OR($C330&lt;&gt;"電力",IFERROR(MOD($A330,100)=0,TRUE)),"",INDEX('コロナ交付金要綱　様式第３号（電力）'!$A:$I,MATCH($A330,'コロナ交付金要綱　様式第３号（電力）'!$A:$A,0)+2,9))</f>
        <v/>
      </c>
      <c r="J330" t="str" cm="1">
        <f t="array" ref="J330">IF(OR($C330&lt;&gt;"電力",IFERROR(MOD($A330,100)=0,TRUE)),"",INDEX('コロナ交付金要綱　様式第３号（電力）'!$A:$I,MATCH($A330,'コロナ交付金要綱　様式第３号（電力）'!$A:$A,0)+3,9))</f>
        <v/>
      </c>
      <c r="K330" t="str" cm="1">
        <f t="array" ref="K330">IF(OR($C330&lt;&gt;"電力",IFERROR(MOD($A330,100)=0,TRUE)),"",INDEX('コロナ交付金要綱　様式第３号（電力）'!$A:$I,MATCH($A330,'コロナ交付金要綱　様式第３号（電力）'!$A:$A,0)+4,9))</f>
        <v/>
      </c>
      <c r="L330" t="str" cm="1">
        <f t="array" ref="L330">IF(OR($C330&lt;&gt;"電力",IFERROR(MOD($A330,100)=0,TRUE)),"",INDEX('コロナ交付金要綱　様式第３号（電力）'!$A:$I,MATCH($A330,'コロナ交付金要綱　様式第３号（電力）'!$A:$A,0)+5,9))</f>
        <v/>
      </c>
      <c r="M330" s="24" t="str" cm="1">
        <f t="array" ref="M330">IF($H330="","",IF($C330="諸油脂",$H330/INDEX(諸油脂_高騰率!$B$2:$F$12,MATCH($C$10,諸油脂_高騰率!$B$2:$B$12,0),MATCH($E330,諸油脂_高騰率!$B$3:$F$3,0)),$I330/INDEX(電力_高騰率!$B$3:$I$14,MATCH($B$10,電力_高騰率!$B$3:$B$14,0),MATCH($E330,電力_高騰率!$B$4:$F$4,0))+$J330/INDEX(電力_高騰率!$B$3:$I$14,MATCH($B$10,電力_高騰率!$B$3:$B$14,0),MATCH($E330,電力_高騰率!$B$4:$F$4,0)+3)+$K330/INDEX(電力_高騰率!$B$3:$I$14,MATCH($B$10,電力_高騰率!$B$3:$B$14,0),MATCH($E330,電力_高騰率!$B$4:$F$4,0)+3)+$L330/電力_高騰率!$D$23))</f>
        <v/>
      </c>
      <c r="N330" s="24" t="str">
        <f>IF($H330="","",IF($C330="諸油脂",0,$L330/電力_高騰率!$D$23))</f>
        <v/>
      </c>
      <c r="O330" s="24" t="str">
        <f t="shared" si="10"/>
        <v/>
      </c>
      <c r="P330" s="24"/>
    </row>
    <row r="331" spans="1:16" x14ac:dyDescent="0.45">
      <c r="A331" t="str">
        <f>IF(COUNTIF('使用不可　（諸油脂）'!$A:$A,$A330+1)+COUNTIF('コロナ交付金要綱　様式第３号（電力）'!$A:$A,$A330+1)=1,$A330+1,IF(MAX('使用不可　（諸油脂）'!$A:$A,'コロナ交付金要綱　様式第３号（電力）'!$A:$A)&gt;$A330,(INT(A330/100)+1)*100,""))</f>
        <v/>
      </c>
      <c r="B331" t="str">
        <f>IF($C331="","",IF(C331="諸油脂",IF(MOD($A331,100)=0,VLOOKUP($A331,'使用不可　（諸油脂）'!$A:$D,4),$B330),IF(MOD($A331,100)=0,VLOOKUP($A331,'コロナ交付金要綱　様式第３号（電力）'!$A:$D,4),$B330)))</f>
        <v/>
      </c>
      <c r="C331" t="str">
        <f>IF($A331="","",IF(COUNTIF('使用不可　（諸油脂）'!$A:$A,$A331)=1,"諸油脂",IF(COUNTIF('コロナ交付金要綱　様式第３号（電力）'!$A:$A,$A331)=1,"電力","")))</f>
        <v/>
      </c>
      <c r="D331" t="str">
        <f>IF(OR($A331="",IFERROR(MOD($A331,100),"")=0),"",IF($C331="諸油脂",VLOOKUP($A331,'使用不可　（諸油脂）'!$A:$C,3,FALSE),IF($C331="電力",VLOOKUP($A331,'コロナ交付金要綱　様式第３号（電力）'!$A:$C,3,FALSE),"")))</f>
        <v/>
      </c>
      <c r="E331" t="str">
        <f>IF(OR($C331="",IFERROR(MOD($A331,100)=0,TRUE)),"",IF($C331="諸油脂",VLOOKUP($A331,'使用不可　（諸油脂）'!$A:$F,6),VLOOKUP($A331,'コロナ交付金要綱　様式第３号（電力）'!$A:$F,6)))</f>
        <v/>
      </c>
      <c r="F331" t="str">
        <f>IF($D331="","",IF($B$7="既存",IF($C331="諸油脂",VLOOKUP(交付額!$A331,'使用不可　（諸油脂）'!$A:$B,2,FALSE),IF($C331="電力",VLOOKUP(交付額!$A331,'コロナ交付金要綱　様式第３号（電力）'!$A:$B,2,FALSE),"")),0))</f>
        <v/>
      </c>
      <c r="G331" s="59" t="str">
        <f t="shared" si="9"/>
        <v/>
      </c>
      <c r="H331" t="str">
        <f>IF($C331="","",IF(C331="諸油脂",IF(MOD($A331,100)=0,"",VLOOKUP($A331,'使用不可　（諸油脂）'!$A:$H,8)),IF(MOD($A331,100)=0,"",VLOOKUP($A331,'コロナ交付金要綱　様式第３号（電力）'!$A:$I,9))))</f>
        <v/>
      </c>
      <c r="I331" t="str" cm="1">
        <f t="array" ref="I331">IF(OR($C331&lt;&gt;"電力",IFERROR(MOD($A331,100)=0,TRUE)),"",INDEX('コロナ交付金要綱　様式第３号（電力）'!$A:$I,MATCH($A331,'コロナ交付金要綱　様式第３号（電力）'!$A:$A,0)+2,9))</f>
        <v/>
      </c>
      <c r="J331" t="str" cm="1">
        <f t="array" ref="J331">IF(OR($C331&lt;&gt;"電力",IFERROR(MOD($A331,100)=0,TRUE)),"",INDEX('コロナ交付金要綱　様式第３号（電力）'!$A:$I,MATCH($A331,'コロナ交付金要綱　様式第３号（電力）'!$A:$A,0)+3,9))</f>
        <v/>
      </c>
      <c r="K331" t="str" cm="1">
        <f t="array" ref="K331">IF(OR($C331&lt;&gt;"電力",IFERROR(MOD($A331,100)=0,TRUE)),"",INDEX('コロナ交付金要綱　様式第３号（電力）'!$A:$I,MATCH($A331,'コロナ交付金要綱　様式第３号（電力）'!$A:$A,0)+4,9))</f>
        <v/>
      </c>
      <c r="L331" t="str" cm="1">
        <f t="array" ref="L331">IF(OR($C331&lt;&gt;"電力",IFERROR(MOD($A331,100)=0,TRUE)),"",INDEX('コロナ交付金要綱　様式第３号（電力）'!$A:$I,MATCH($A331,'コロナ交付金要綱　様式第３号（電力）'!$A:$A,0)+5,9))</f>
        <v/>
      </c>
      <c r="M331" s="24" t="str" cm="1">
        <f t="array" ref="M331">IF($H331="","",IF($C331="諸油脂",$H331/INDEX(諸油脂_高騰率!$B$2:$F$12,MATCH($C$10,諸油脂_高騰率!$B$2:$B$12,0),MATCH($E331,諸油脂_高騰率!$B$3:$F$3,0)),$I331/INDEX(電力_高騰率!$B$3:$I$14,MATCH($B$10,電力_高騰率!$B$3:$B$14,0),MATCH($E331,電力_高騰率!$B$4:$F$4,0))+$J331/INDEX(電力_高騰率!$B$3:$I$14,MATCH($B$10,電力_高騰率!$B$3:$B$14,0),MATCH($E331,電力_高騰率!$B$4:$F$4,0)+3)+$K331/INDEX(電力_高騰率!$B$3:$I$14,MATCH($B$10,電力_高騰率!$B$3:$B$14,0),MATCH($E331,電力_高騰率!$B$4:$F$4,0)+3)+$L331/電力_高騰率!$D$23))</f>
        <v/>
      </c>
      <c r="N331" s="24" t="str">
        <f>IF($H331="","",IF($C331="諸油脂",0,$L331/電力_高騰率!$D$23))</f>
        <v/>
      </c>
      <c r="O331" s="24" t="str">
        <f t="shared" si="10"/>
        <v/>
      </c>
      <c r="P331" s="24"/>
    </row>
    <row r="332" spans="1:16" x14ac:dyDescent="0.45">
      <c r="A332" t="str">
        <f>IF(COUNTIF('使用不可　（諸油脂）'!$A:$A,$A331+1)+COUNTIF('コロナ交付金要綱　様式第３号（電力）'!$A:$A,$A331+1)=1,$A331+1,IF(MAX('使用不可　（諸油脂）'!$A:$A,'コロナ交付金要綱　様式第３号（電力）'!$A:$A)&gt;$A331,(INT(A331/100)+1)*100,""))</f>
        <v/>
      </c>
      <c r="B332" t="str">
        <f>IF($C332="","",IF(C332="諸油脂",IF(MOD($A332,100)=0,VLOOKUP($A332,'使用不可　（諸油脂）'!$A:$D,4),$B331),IF(MOD($A332,100)=0,VLOOKUP($A332,'コロナ交付金要綱　様式第３号（電力）'!$A:$D,4),$B331)))</f>
        <v/>
      </c>
      <c r="C332" t="str">
        <f>IF($A332="","",IF(COUNTIF('使用不可　（諸油脂）'!$A:$A,$A332)=1,"諸油脂",IF(COUNTIF('コロナ交付金要綱　様式第３号（電力）'!$A:$A,$A332)=1,"電力","")))</f>
        <v/>
      </c>
      <c r="D332" t="str">
        <f>IF(OR($A332="",IFERROR(MOD($A332,100),"")=0),"",IF($C332="諸油脂",VLOOKUP($A332,'使用不可　（諸油脂）'!$A:$C,3,FALSE),IF($C332="電力",VLOOKUP($A332,'コロナ交付金要綱　様式第３号（電力）'!$A:$C,3,FALSE),"")))</f>
        <v/>
      </c>
      <c r="E332" t="str">
        <f>IF(OR($C332="",IFERROR(MOD($A332,100)=0,TRUE)),"",IF($C332="諸油脂",VLOOKUP($A332,'使用不可　（諸油脂）'!$A:$F,6),VLOOKUP($A332,'コロナ交付金要綱　様式第３号（電力）'!$A:$F,6)))</f>
        <v/>
      </c>
      <c r="F332" t="str">
        <f>IF($D332="","",IF($B$7="既存",IF($C332="諸油脂",VLOOKUP(交付額!$A332,'使用不可　（諸油脂）'!$A:$B,2,FALSE),IF($C332="電力",VLOOKUP(交付額!$A332,'コロナ交付金要綱　様式第３号（電力）'!$A:$B,2,FALSE),"")),0))</f>
        <v/>
      </c>
      <c r="G332" s="59" t="str">
        <f t="shared" si="9"/>
        <v/>
      </c>
      <c r="H332" t="str">
        <f>IF($C332="","",IF(C332="諸油脂",IF(MOD($A332,100)=0,"",VLOOKUP($A332,'使用不可　（諸油脂）'!$A:$H,8)),IF(MOD($A332,100)=0,"",VLOOKUP($A332,'コロナ交付金要綱　様式第３号（電力）'!$A:$I,9))))</f>
        <v/>
      </c>
      <c r="I332" t="str" cm="1">
        <f t="array" ref="I332">IF(OR($C332&lt;&gt;"電力",IFERROR(MOD($A332,100)=0,TRUE)),"",INDEX('コロナ交付金要綱　様式第３号（電力）'!$A:$I,MATCH($A332,'コロナ交付金要綱　様式第３号（電力）'!$A:$A,0)+2,9))</f>
        <v/>
      </c>
      <c r="J332" t="str" cm="1">
        <f t="array" ref="J332">IF(OR($C332&lt;&gt;"電力",IFERROR(MOD($A332,100)=0,TRUE)),"",INDEX('コロナ交付金要綱　様式第３号（電力）'!$A:$I,MATCH($A332,'コロナ交付金要綱　様式第３号（電力）'!$A:$A,0)+3,9))</f>
        <v/>
      </c>
      <c r="K332" t="str" cm="1">
        <f t="array" ref="K332">IF(OR($C332&lt;&gt;"電力",IFERROR(MOD($A332,100)=0,TRUE)),"",INDEX('コロナ交付金要綱　様式第３号（電力）'!$A:$I,MATCH($A332,'コロナ交付金要綱　様式第３号（電力）'!$A:$A,0)+4,9))</f>
        <v/>
      </c>
      <c r="L332" t="str" cm="1">
        <f t="array" ref="L332">IF(OR($C332&lt;&gt;"電力",IFERROR(MOD($A332,100)=0,TRUE)),"",INDEX('コロナ交付金要綱　様式第３号（電力）'!$A:$I,MATCH($A332,'コロナ交付金要綱　様式第３号（電力）'!$A:$A,0)+5,9))</f>
        <v/>
      </c>
      <c r="M332" s="24" t="str" cm="1">
        <f t="array" ref="M332">IF($H332="","",IF($C332="諸油脂",$H332/INDEX(諸油脂_高騰率!$B$2:$F$12,MATCH($C$10,諸油脂_高騰率!$B$2:$B$12,0),MATCH($E332,諸油脂_高騰率!$B$3:$F$3,0)),$I332/INDEX(電力_高騰率!$B$3:$I$14,MATCH($B$10,電力_高騰率!$B$3:$B$14,0),MATCH($E332,電力_高騰率!$B$4:$F$4,0))+$J332/INDEX(電力_高騰率!$B$3:$I$14,MATCH($B$10,電力_高騰率!$B$3:$B$14,0),MATCH($E332,電力_高騰率!$B$4:$F$4,0)+3)+$K332/INDEX(電力_高騰率!$B$3:$I$14,MATCH($B$10,電力_高騰率!$B$3:$B$14,0),MATCH($E332,電力_高騰率!$B$4:$F$4,0)+3)+$L332/電力_高騰率!$D$23))</f>
        <v/>
      </c>
      <c r="N332" s="24" t="str">
        <f>IF($H332="","",IF($C332="諸油脂",0,$L332/電力_高騰率!$D$23))</f>
        <v/>
      </c>
      <c r="O332" s="24" t="str">
        <f t="shared" si="10"/>
        <v/>
      </c>
      <c r="P332" s="24"/>
    </row>
    <row r="333" spans="1:16" x14ac:dyDescent="0.45">
      <c r="A333" t="str">
        <f>IF(COUNTIF('使用不可　（諸油脂）'!$A:$A,$A332+1)+COUNTIF('コロナ交付金要綱　様式第３号（電力）'!$A:$A,$A332+1)=1,$A332+1,IF(MAX('使用不可　（諸油脂）'!$A:$A,'コロナ交付金要綱　様式第３号（電力）'!$A:$A)&gt;$A332,(INT(A332/100)+1)*100,""))</f>
        <v/>
      </c>
      <c r="B333" t="str">
        <f>IF($C333="","",IF(C333="諸油脂",IF(MOD($A333,100)=0,VLOOKUP($A333,'使用不可　（諸油脂）'!$A:$D,4),$B332),IF(MOD($A333,100)=0,VLOOKUP($A333,'コロナ交付金要綱　様式第３号（電力）'!$A:$D,4),$B332)))</f>
        <v/>
      </c>
      <c r="C333" t="str">
        <f>IF($A333="","",IF(COUNTIF('使用不可　（諸油脂）'!$A:$A,$A333)=1,"諸油脂",IF(COUNTIF('コロナ交付金要綱　様式第３号（電力）'!$A:$A,$A333)=1,"電力","")))</f>
        <v/>
      </c>
      <c r="D333" t="str">
        <f>IF(OR($A333="",IFERROR(MOD($A333,100),"")=0),"",IF($C333="諸油脂",VLOOKUP($A333,'使用不可　（諸油脂）'!$A:$C,3,FALSE),IF($C333="電力",VLOOKUP($A333,'コロナ交付金要綱　様式第３号（電力）'!$A:$C,3,FALSE),"")))</f>
        <v/>
      </c>
      <c r="E333" t="str">
        <f>IF(OR($C333="",IFERROR(MOD($A333,100)=0,TRUE)),"",IF($C333="諸油脂",VLOOKUP($A333,'使用不可　（諸油脂）'!$A:$F,6),VLOOKUP($A333,'コロナ交付金要綱　様式第３号（電力）'!$A:$F,6)))</f>
        <v/>
      </c>
      <c r="F333" t="str">
        <f>IF($D333="","",IF($B$7="既存",IF($C333="諸油脂",VLOOKUP(交付額!$A333,'使用不可　（諸油脂）'!$A:$B,2,FALSE),IF($C333="電力",VLOOKUP(交付額!$A333,'コロナ交付金要綱　様式第３号（電力）'!$A:$B,2,FALSE),"")),0))</f>
        <v/>
      </c>
      <c r="G333" s="59" t="str">
        <f t="shared" si="9"/>
        <v/>
      </c>
      <c r="H333" t="str">
        <f>IF($C333="","",IF(C333="諸油脂",IF(MOD($A333,100)=0,"",VLOOKUP($A333,'使用不可　（諸油脂）'!$A:$H,8)),IF(MOD($A333,100)=0,"",VLOOKUP($A333,'コロナ交付金要綱　様式第３号（電力）'!$A:$I,9))))</f>
        <v/>
      </c>
      <c r="I333" t="str" cm="1">
        <f t="array" ref="I333">IF(OR($C333&lt;&gt;"電力",IFERROR(MOD($A333,100)=0,TRUE)),"",INDEX('コロナ交付金要綱　様式第３号（電力）'!$A:$I,MATCH($A333,'コロナ交付金要綱　様式第３号（電力）'!$A:$A,0)+2,9))</f>
        <v/>
      </c>
      <c r="J333" t="str" cm="1">
        <f t="array" ref="J333">IF(OR($C333&lt;&gt;"電力",IFERROR(MOD($A333,100)=0,TRUE)),"",INDEX('コロナ交付金要綱　様式第３号（電力）'!$A:$I,MATCH($A333,'コロナ交付金要綱　様式第３号（電力）'!$A:$A,0)+3,9))</f>
        <v/>
      </c>
      <c r="K333" t="str" cm="1">
        <f t="array" ref="K333">IF(OR($C333&lt;&gt;"電力",IFERROR(MOD($A333,100)=0,TRUE)),"",INDEX('コロナ交付金要綱　様式第３号（電力）'!$A:$I,MATCH($A333,'コロナ交付金要綱　様式第３号（電力）'!$A:$A,0)+4,9))</f>
        <v/>
      </c>
      <c r="L333" t="str" cm="1">
        <f t="array" ref="L333">IF(OR($C333&lt;&gt;"電力",IFERROR(MOD($A333,100)=0,TRUE)),"",INDEX('コロナ交付金要綱　様式第３号（電力）'!$A:$I,MATCH($A333,'コロナ交付金要綱　様式第３号（電力）'!$A:$A,0)+5,9))</f>
        <v/>
      </c>
      <c r="M333" s="24" t="str" cm="1">
        <f t="array" ref="M333">IF($H333="","",IF($C333="諸油脂",$H333/INDEX(諸油脂_高騰率!$B$2:$F$12,MATCH($C$10,諸油脂_高騰率!$B$2:$B$12,0),MATCH($E333,諸油脂_高騰率!$B$3:$F$3,0)),$I333/INDEX(電力_高騰率!$B$3:$I$14,MATCH($B$10,電力_高騰率!$B$3:$B$14,0),MATCH($E333,電力_高騰率!$B$4:$F$4,0))+$J333/INDEX(電力_高騰率!$B$3:$I$14,MATCH($B$10,電力_高騰率!$B$3:$B$14,0),MATCH($E333,電力_高騰率!$B$4:$F$4,0)+3)+$K333/INDEX(電力_高騰率!$B$3:$I$14,MATCH($B$10,電力_高騰率!$B$3:$B$14,0),MATCH($E333,電力_高騰率!$B$4:$F$4,0)+3)+$L333/電力_高騰率!$D$23))</f>
        <v/>
      </c>
      <c r="N333" s="24" t="str">
        <f>IF($H333="","",IF($C333="諸油脂",0,$L333/電力_高騰率!$D$23))</f>
        <v/>
      </c>
      <c r="O333" s="24" t="str">
        <f t="shared" si="10"/>
        <v/>
      </c>
      <c r="P333" s="24"/>
    </row>
    <row r="334" spans="1:16" x14ac:dyDescent="0.45">
      <c r="A334" t="str">
        <f>IF(COUNTIF('使用不可　（諸油脂）'!$A:$A,$A333+1)+COUNTIF('コロナ交付金要綱　様式第３号（電力）'!$A:$A,$A333+1)=1,$A333+1,IF(MAX('使用不可　（諸油脂）'!$A:$A,'コロナ交付金要綱　様式第３号（電力）'!$A:$A)&gt;$A333,(INT(A333/100)+1)*100,""))</f>
        <v/>
      </c>
      <c r="B334" t="str">
        <f>IF($C334="","",IF(C334="諸油脂",IF(MOD($A334,100)=0,VLOOKUP($A334,'使用不可　（諸油脂）'!$A:$D,4),$B333),IF(MOD($A334,100)=0,VLOOKUP($A334,'コロナ交付金要綱　様式第３号（電力）'!$A:$D,4),$B333)))</f>
        <v/>
      </c>
      <c r="C334" t="str">
        <f>IF($A334="","",IF(COUNTIF('使用不可　（諸油脂）'!$A:$A,$A334)=1,"諸油脂",IF(COUNTIF('コロナ交付金要綱　様式第３号（電力）'!$A:$A,$A334)=1,"電力","")))</f>
        <v/>
      </c>
      <c r="D334" t="str">
        <f>IF(OR($A334="",IFERROR(MOD($A334,100),"")=0),"",IF($C334="諸油脂",VLOOKUP($A334,'使用不可　（諸油脂）'!$A:$C,3,FALSE),IF($C334="電力",VLOOKUP($A334,'コロナ交付金要綱　様式第３号（電力）'!$A:$C,3,FALSE),"")))</f>
        <v/>
      </c>
      <c r="E334" t="str">
        <f>IF(OR($C334="",IFERROR(MOD($A334,100)=0,TRUE)),"",IF($C334="諸油脂",VLOOKUP($A334,'使用不可　（諸油脂）'!$A:$F,6),VLOOKUP($A334,'コロナ交付金要綱　様式第３号（電力）'!$A:$F,6)))</f>
        <v/>
      </c>
      <c r="F334" t="str">
        <f>IF($D334="","",IF($B$7="既存",IF($C334="諸油脂",VLOOKUP(交付額!$A334,'使用不可　（諸油脂）'!$A:$B,2,FALSE),IF($C334="電力",VLOOKUP(交付額!$A334,'コロナ交付金要綱　様式第３号（電力）'!$A:$B,2,FALSE),"")),0))</f>
        <v/>
      </c>
      <c r="G334" s="59" t="str">
        <f t="shared" ref="G334:G397" si="11">IF($F334="多面",$G$10,IF($F334="治水ダム等",$G$11,""))</f>
        <v/>
      </c>
      <c r="H334" t="str">
        <f>IF($C334="","",IF(C334="諸油脂",IF(MOD($A334,100)=0,"",VLOOKUP($A334,'使用不可　（諸油脂）'!$A:$H,8)),IF(MOD($A334,100)=0,"",VLOOKUP($A334,'コロナ交付金要綱　様式第３号（電力）'!$A:$I,9))))</f>
        <v/>
      </c>
      <c r="I334" t="str" cm="1">
        <f t="array" ref="I334">IF(OR($C334&lt;&gt;"電力",IFERROR(MOD($A334,100)=0,TRUE)),"",INDEX('コロナ交付金要綱　様式第３号（電力）'!$A:$I,MATCH($A334,'コロナ交付金要綱　様式第３号（電力）'!$A:$A,0)+2,9))</f>
        <v/>
      </c>
      <c r="J334" t="str" cm="1">
        <f t="array" ref="J334">IF(OR($C334&lt;&gt;"電力",IFERROR(MOD($A334,100)=0,TRUE)),"",INDEX('コロナ交付金要綱　様式第３号（電力）'!$A:$I,MATCH($A334,'コロナ交付金要綱　様式第３号（電力）'!$A:$A,0)+3,9))</f>
        <v/>
      </c>
      <c r="K334" t="str" cm="1">
        <f t="array" ref="K334">IF(OR($C334&lt;&gt;"電力",IFERROR(MOD($A334,100)=0,TRUE)),"",INDEX('コロナ交付金要綱　様式第３号（電力）'!$A:$I,MATCH($A334,'コロナ交付金要綱　様式第３号（電力）'!$A:$A,0)+4,9))</f>
        <v/>
      </c>
      <c r="L334" t="str" cm="1">
        <f t="array" ref="L334">IF(OR($C334&lt;&gt;"電力",IFERROR(MOD($A334,100)=0,TRUE)),"",INDEX('コロナ交付金要綱　様式第３号（電力）'!$A:$I,MATCH($A334,'コロナ交付金要綱　様式第３号（電力）'!$A:$A,0)+5,9))</f>
        <v/>
      </c>
      <c r="M334" s="24" t="str" cm="1">
        <f t="array" ref="M334">IF($H334="","",IF($C334="諸油脂",$H334/INDEX(諸油脂_高騰率!$B$2:$F$12,MATCH($C$10,諸油脂_高騰率!$B$2:$B$12,0),MATCH($E334,諸油脂_高騰率!$B$3:$F$3,0)),$I334/INDEX(電力_高騰率!$B$3:$I$14,MATCH($B$10,電力_高騰率!$B$3:$B$14,0),MATCH($E334,電力_高騰率!$B$4:$F$4,0))+$J334/INDEX(電力_高騰率!$B$3:$I$14,MATCH($B$10,電力_高騰率!$B$3:$B$14,0),MATCH($E334,電力_高騰率!$B$4:$F$4,0)+3)+$K334/INDEX(電力_高騰率!$B$3:$I$14,MATCH($B$10,電力_高騰率!$B$3:$B$14,0),MATCH($E334,電力_高騰率!$B$4:$F$4,0)+3)+$L334/電力_高騰率!$D$23))</f>
        <v/>
      </c>
      <c r="N334" s="24" t="str">
        <f>IF($H334="","",IF($C334="諸油脂",0,$L334/電力_高騰率!$D$23))</f>
        <v/>
      </c>
      <c r="O334" s="24" t="str">
        <f t="shared" si="10"/>
        <v/>
      </c>
      <c r="P334" s="24"/>
    </row>
    <row r="335" spans="1:16" x14ac:dyDescent="0.45">
      <c r="A335" t="str">
        <f>IF(COUNTIF('使用不可　（諸油脂）'!$A:$A,$A334+1)+COUNTIF('コロナ交付金要綱　様式第３号（電力）'!$A:$A,$A334+1)=1,$A334+1,IF(MAX('使用不可　（諸油脂）'!$A:$A,'コロナ交付金要綱　様式第３号（電力）'!$A:$A)&gt;$A334,(INT(A334/100)+1)*100,""))</f>
        <v/>
      </c>
      <c r="B335" t="str">
        <f>IF($C335="","",IF(C335="諸油脂",IF(MOD($A335,100)=0,VLOOKUP($A335,'使用不可　（諸油脂）'!$A:$D,4),$B334),IF(MOD($A335,100)=0,VLOOKUP($A335,'コロナ交付金要綱　様式第３号（電力）'!$A:$D,4),$B334)))</f>
        <v/>
      </c>
      <c r="C335" t="str">
        <f>IF($A335="","",IF(COUNTIF('使用不可　（諸油脂）'!$A:$A,$A335)=1,"諸油脂",IF(COUNTIF('コロナ交付金要綱　様式第３号（電力）'!$A:$A,$A335)=1,"電力","")))</f>
        <v/>
      </c>
      <c r="D335" t="str">
        <f>IF(OR($A335="",IFERROR(MOD($A335,100),"")=0),"",IF($C335="諸油脂",VLOOKUP($A335,'使用不可　（諸油脂）'!$A:$C,3,FALSE),IF($C335="電力",VLOOKUP($A335,'コロナ交付金要綱　様式第３号（電力）'!$A:$C,3,FALSE),"")))</f>
        <v/>
      </c>
      <c r="E335" t="str">
        <f>IF(OR($C335="",IFERROR(MOD($A335,100)=0,TRUE)),"",IF($C335="諸油脂",VLOOKUP($A335,'使用不可　（諸油脂）'!$A:$F,6),VLOOKUP($A335,'コロナ交付金要綱　様式第３号（電力）'!$A:$F,6)))</f>
        <v/>
      </c>
      <c r="F335" t="str">
        <f>IF($D335="","",IF($B$7="既存",IF($C335="諸油脂",VLOOKUP(交付額!$A335,'使用不可　（諸油脂）'!$A:$B,2,FALSE),IF($C335="電力",VLOOKUP(交付額!$A335,'コロナ交付金要綱　様式第３号（電力）'!$A:$B,2,FALSE),"")),0))</f>
        <v/>
      </c>
      <c r="G335" s="59" t="str">
        <f t="shared" si="11"/>
        <v/>
      </c>
      <c r="H335" t="str">
        <f>IF($C335="","",IF(C335="諸油脂",IF(MOD($A335,100)=0,"",VLOOKUP($A335,'使用不可　（諸油脂）'!$A:$H,8)),IF(MOD($A335,100)=0,"",VLOOKUP($A335,'コロナ交付金要綱　様式第３号（電力）'!$A:$I,9))))</f>
        <v/>
      </c>
      <c r="I335" t="str" cm="1">
        <f t="array" ref="I335">IF(OR($C335&lt;&gt;"電力",IFERROR(MOD($A335,100)=0,TRUE)),"",INDEX('コロナ交付金要綱　様式第３号（電力）'!$A:$I,MATCH($A335,'コロナ交付金要綱　様式第３号（電力）'!$A:$A,0)+2,9))</f>
        <v/>
      </c>
      <c r="J335" t="str" cm="1">
        <f t="array" ref="J335">IF(OR($C335&lt;&gt;"電力",IFERROR(MOD($A335,100)=0,TRUE)),"",INDEX('コロナ交付金要綱　様式第３号（電力）'!$A:$I,MATCH($A335,'コロナ交付金要綱　様式第３号（電力）'!$A:$A,0)+3,9))</f>
        <v/>
      </c>
      <c r="K335" t="str" cm="1">
        <f t="array" ref="K335">IF(OR($C335&lt;&gt;"電力",IFERROR(MOD($A335,100)=0,TRUE)),"",INDEX('コロナ交付金要綱　様式第３号（電力）'!$A:$I,MATCH($A335,'コロナ交付金要綱　様式第３号（電力）'!$A:$A,0)+4,9))</f>
        <v/>
      </c>
      <c r="L335" t="str" cm="1">
        <f t="array" ref="L335">IF(OR($C335&lt;&gt;"電力",IFERROR(MOD($A335,100)=0,TRUE)),"",INDEX('コロナ交付金要綱　様式第３号（電力）'!$A:$I,MATCH($A335,'コロナ交付金要綱　様式第３号（電力）'!$A:$A,0)+5,9))</f>
        <v/>
      </c>
      <c r="M335" s="24" t="str" cm="1">
        <f t="array" ref="M335">IF($H335="","",IF($C335="諸油脂",$H335/INDEX(諸油脂_高騰率!$B$2:$F$12,MATCH($C$10,諸油脂_高騰率!$B$2:$B$12,0),MATCH($E335,諸油脂_高騰率!$B$3:$F$3,0)),$I335/INDEX(電力_高騰率!$B$3:$I$14,MATCH($B$10,電力_高騰率!$B$3:$B$14,0),MATCH($E335,電力_高騰率!$B$4:$F$4,0))+$J335/INDEX(電力_高騰率!$B$3:$I$14,MATCH($B$10,電力_高騰率!$B$3:$B$14,0),MATCH($E335,電力_高騰率!$B$4:$F$4,0)+3)+$K335/INDEX(電力_高騰率!$B$3:$I$14,MATCH($B$10,電力_高騰率!$B$3:$B$14,0),MATCH($E335,電力_高騰率!$B$4:$F$4,0)+3)+$L335/電力_高騰率!$D$23))</f>
        <v/>
      </c>
      <c r="N335" s="24" t="str">
        <f>IF($H335="","",IF($C335="諸油脂",0,$L335/電力_高騰率!$D$23))</f>
        <v/>
      </c>
      <c r="O335" s="24" t="str">
        <f t="shared" ref="O335:O398" si="12">IF($M335="","",IF($B$7="新規",0,$M335*$G335))</f>
        <v/>
      </c>
      <c r="P335" s="24"/>
    </row>
    <row r="336" spans="1:16" x14ac:dyDescent="0.45">
      <c r="A336" t="str">
        <f>IF(COUNTIF('使用不可　（諸油脂）'!$A:$A,$A335+1)+COUNTIF('コロナ交付金要綱　様式第３号（電力）'!$A:$A,$A335+1)=1,$A335+1,IF(MAX('使用不可　（諸油脂）'!$A:$A,'コロナ交付金要綱　様式第３号（電力）'!$A:$A)&gt;$A335,(INT(A335/100)+1)*100,""))</f>
        <v/>
      </c>
      <c r="B336" t="str">
        <f>IF($C336="","",IF(C336="諸油脂",IF(MOD($A336,100)=0,VLOOKUP($A336,'使用不可　（諸油脂）'!$A:$D,4),$B335),IF(MOD($A336,100)=0,VLOOKUP($A336,'コロナ交付金要綱　様式第３号（電力）'!$A:$D,4),$B335)))</f>
        <v/>
      </c>
      <c r="C336" t="str">
        <f>IF($A336="","",IF(COUNTIF('使用不可　（諸油脂）'!$A:$A,$A336)=1,"諸油脂",IF(COUNTIF('コロナ交付金要綱　様式第３号（電力）'!$A:$A,$A336)=1,"電力","")))</f>
        <v/>
      </c>
      <c r="D336" t="str">
        <f>IF(OR($A336="",IFERROR(MOD($A336,100),"")=0),"",IF($C336="諸油脂",VLOOKUP($A336,'使用不可　（諸油脂）'!$A:$C,3,FALSE),IF($C336="電力",VLOOKUP($A336,'コロナ交付金要綱　様式第３号（電力）'!$A:$C,3,FALSE),"")))</f>
        <v/>
      </c>
      <c r="E336" t="str">
        <f>IF(OR($C336="",IFERROR(MOD($A336,100)=0,TRUE)),"",IF($C336="諸油脂",VLOOKUP($A336,'使用不可　（諸油脂）'!$A:$F,6),VLOOKUP($A336,'コロナ交付金要綱　様式第３号（電力）'!$A:$F,6)))</f>
        <v/>
      </c>
      <c r="F336" t="str">
        <f>IF($D336="","",IF($B$7="既存",IF($C336="諸油脂",VLOOKUP(交付額!$A336,'使用不可　（諸油脂）'!$A:$B,2,FALSE),IF($C336="電力",VLOOKUP(交付額!$A336,'コロナ交付金要綱　様式第３号（電力）'!$A:$B,2,FALSE),"")),0))</f>
        <v/>
      </c>
      <c r="G336" s="59" t="str">
        <f t="shared" si="11"/>
        <v/>
      </c>
      <c r="H336" t="str">
        <f>IF($C336="","",IF(C336="諸油脂",IF(MOD($A336,100)=0,"",VLOOKUP($A336,'使用不可　（諸油脂）'!$A:$H,8)),IF(MOD($A336,100)=0,"",VLOOKUP($A336,'コロナ交付金要綱　様式第３号（電力）'!$A:$I,9))))</f>
        <v/>
      </c>
      <c r="I336" t="str" cm="1">
        <f t="array" ref="I336">IF(OR($C336&lt;&gt;"電力",IFERROR(MOD($A336,100)=0,TRUE)),"",INDEX('コロナ交付金要綱　様式第３号（電力）'!$A:$I,MATCH($A336,'コロナ交付金要綱　様式第３号（電力）'!$A:$A,0)+2,9))</f>
        <v/>
      </c>
      <c r="J336" t="str" cm="1">
        <f t="array" ref="J336">IF(OR($C336&lt;&gt;"電力",IFERROR(MOD($A336,100)=0,TRUE)),"",INDEX('コロナ交付金要綱　様式第３号（電力）'!$A:$I,MATCH($A336,'コロナ交付金要綱　様式第３号（電力）'!$A:$A,0)+3,9))</f>
        <v/>
      </c>
      <c r="K336" t="str" cm="1">
        <f t="array" ref="K336">IF(OR($C336&lt;&gt;"電力",IFERROR(MOD($A336,100)=0,TRUE)),"",INDEX('コロナ交付金要綱　様式第３号（電力）'!$A:$I,MATCH($A336,'コロナ交付金要綱　様式第３号（電力）'!$A:$A,0)+4,9))</f>
        <v/>
      </c>
      <c r="L336" t="str" cm="1">
        <f t="array" ref="L336">IF(OR($C336&lt;&gt;"電力",IFERROR(MOD($A336,100)=0,TRUE)),"",INDEX('コロナ交付金要綱　様式第３号（電力）'!$A:$I,MATCH($A336,'コロナ交付金要綱　様式第３号（電力）'!$A:$A,0)+5,9))</f>
        <v/>
      </c>
      <c r="M336" s="24" t="str" cm="1">
        <f t="array" ref="M336">IF($H336="","",IF($C336="諸油脂",$H336/INDEX(諸油脂_高騰率!$B$2:$F$12,MATCH($C$10,諸油脂_高騰率!$B$2:$B$12,0),MATCH($E336,諸油脂_高騰率!$B$3:$F$3,0)),$I336/INDEX(電力_高騰率!$B$3:$I$14,MATCH($B$10,電力_高騰率!$B$3:$B$14,0),MATCH($E336,電力_高騰率!$B$4:$F$4,0))+$J336/INDEX(電力_高騰率!$B$3:$I$14,MATCH($B$10,電力_高騰率!$B$3:$B$14,0),MATCH($E336,電力_高騰率!$B$4:$F$4,0)+3)+$K336/INDEX(電力_高騰率!$B$3:$I$14,MATCH($B$10,電力_高騰率!$B$3:$B$14,0),MATCH($E336,電力_高騰率!$B$4:$F$4,0)+3)+$L336/電力_高騰率!$D$23))</f>
        <v/>
      </c>
      <c r="N336" s="24" t="str">
        <f>IF($H336="","",IF($C336="諸油脂",0,$L336/電力_高騰率!$D$23))</f>
        <v/>
      </c>
      <c r="O336" s="24" t="str">
        <f t="shared" si="12"/>
        <v/>
      </c>
      <c r="P336" s="24"/>
    </row>
    <row r="337" spans="1:16" x14ac:dyDescent="0.45">
      <c r="A337" t="str">
        <f>IF(COUNTIF('使用不可　（諸油脂）'!$A:$A,$A336+1)+COUNTIF('コロナ交付金要綱　様式第３号（電力）'!$A:$A,$A336+1)=1,$A336+1,IF(MAX('使用不可　（諸油脂）'!$A:$A,'コロナ交付金要綱　様式第３号（電力）'!$A:$A)&gt;$A336,(INT(A336/100)+1)*100,""))</f>
        <v/>
      </c>
      <c r="B337" t="str">
        <f>IF($C337="","",IF(C337="諸油脂",IF(MOD($A337,100)=0,VLOOKUP($A337,'使用不可　（諸油脂）'!$A:$D,4),$B336),IF(MOD($A337,100)=0,VLOOKUP($A337,'コロナ交付金要綱　様式第３号（電力）'!$A:$D,4),$B336)))</f>
        <v/>
      </c>
      <c r="C337" t="str">
        <f>IF($A337="","",IF(COUNTIF('使用不可　（諸油脂）'!$A:$A,$A337)=1,"諸油脂",IF(COUNTIF('コロナ交付金要綱　様式第３号（電力）'!$A:$A,$A337)=1,"電力","")))</f>
        <v/>
      </c>
      <c r="D337" t="str">
        <f>IF(OR($A337="",IFERROR(MOD($A337,100),"")=0),"",IF($C337="諸油脂",VLOOKUP($A337,'使用不可　（諸油脂）'!$A:$C,3,FALSE),IF($C337="電力",VLOOKUP($A337,'コロナ交付金要綱　様式第３号（電力）'!$A:$C,3,FALSE),"")))</f>
        <v/>
      </c>
      <c r="E337" t="str">
        <f>IF(OR($C337="",IFERROR(MOD($A337,100)=0,TRUE)),"",IF($C337="諸油脂",VLOOKUP($A337,'使用不可　（諸油脂）'!$A:$F,6),VLOOKUP($A337,'コロナ交付金要綱　様式第３号（電力）'!$A:$F,6)))</f>
        <v/>
      </c>
      <c r="F337" t="str">
        <f>IF($D337="","",IF($B$7="既存",IF($C337="諸油脂",VLOOKUP(交付額!$A337,'使用不可　（諸油脂）'!$A:$B,2,FALSE),IF($C337="電力",VLOOKUP(交付額!$A337,'コロナ交付金要綱　様式第３号（電力）'!$A:$B,2,FALSE),"")),0))</f>
        <v/>
      </c>
      <c r="G337" s="59" t="str">
        <f t="shared" si="11"/>
        <v/>
      </c>
      <c r="H337" t="str">
        <f>IF($C337="","",IF(C337="諸油脂",IF(MOD($A337,100)=0,"",VLOOKUP($A337,'使用不可　（諸油脂）'!$A:$H,8)),IF(MOD($A337,100)=0,"",VLOOKUP($A337,'コロナ交付金要綱　様式第３号（電力）'!$A:$I,9))))</f>
        <v/>
      </c>
      <c r="I337" t="str" cm="1">
        <f t="array" ref="I337">IF(OR($C337&lt;&gt;"電力",IFERROR(MOD($A337,100)=0,TRUE)),"",INDEX('コロナ交付金要綱　様式第３号（電力）'!$A:$I,MATCH($A337,'コロナ交付金要綱　様式第３号（電力）'!$A:$A,0)+2,9))</f>
        <v/>
      </c>
      <c r="J337" t="str" cm="1">
        <f t="array" ref="J337">IF(OR($C337&lt;&gt;"電力",IFERROR(MOD($A337,100)=0,TRUE)),"",INDEX('コロナ交付金要綱　様式第３号（電力）'!$A:$I,MATCH($A337,'コロナ交付金要綱　様式第３号（電力）'!$A:$A,0)+3,9))</f>
        <v/>
      </c>
      <c r="K337" t="str" cm="1">
        <f t="array" ref="K337">IF(OR($C337&lt;&gt;"電力",IFERROR(MOD($A337,100)=0,TRUE)),"",INDEX('コロナ交付金要綱　様式第３号（電力）'!$A:$I,MATCH($A337,'コロナ交付金要綱　様式第３号（電力）'!$A:$A,0)+4,9))</f>
        <v/>
      </c>
      <c r="L337" t="str" cm="1">
        <f t="array" ref="L337">IF(OR($C337&lt;&gt;"電力",IFERROR(MOD($A337,100)=0,TRUE)),"",INDEX('コロナ交付金要綱　様式第３号（電力）'!$A:$I,MATCH($A337,'コロナ交付金要綱　様式第３号（電力）'!$A:$A,0)+5,9))</f>
        <v/>
      </c>
      <c r="M337" s="24" t="str" cm="1">
        <f t="array" ref="M337">IF($H337="","",IF($C337="諸油脂",$H337/INDEX(諸油脂_高騰率!$B$2:$F$12,MATCH($C$10,諸油脂_高騰率!$B$2:$B$12,0),MATCH($E337,諸油脂_高騰率!$B$3:$F$3,0)),$I337/INDEX(電力_高騰率!$B$3:$I$14,MATCH($B$10,電力_高騰率!$B$3:$B$14,0),MATCH($E337,電力_高騰率!$B$4:$F$4,0))+$J337/INDEX(電力_高騰率!$B$3:$I$14,MATCH($B$10,電力_高騰率!$B$3:$B$14,0),MATCH($E337,電力_高騰率!$B$4:$F$4,0)+3)+$K337/INDEX(電力_高騰率!$B$3:$I$14,MATCH($B$10,電力_高騰率!$B$3:$B$14,0),MATCH($E337,電力_高騰率!$B$4:$F$4,0)+3)+$L337/電力_高騰率!$D$23))</f>
        <v/>
      </c>
      <c r="N337" s="24" t="str">
        <f>IF($H337="","",IF($C337="諸油脂",0,$L337/電力_高騰率!$D$23))</f>
        <v/>
      </c>
      <c r="O337" s="24" t="str">
        <f t="shared" si="12"/>
        <v/>
      </c>
      <c r="P337" s="24"/>
    </row>
    <row r="338" spans="1:16" x14ac:dyDescent="0.45">
      <c r="A338" t="str">
        <f>IF(COUNTIF('使用不可　（諸油脂）'!$A:$A,$A337+1)+COUNTIF('コロナ交付金要綱　様式第３号（電力）'!$A:$A,$A337+1)=1,$A337+1,IF(MAX('使用不可　（諸油脂）'!$A:$A,'コロナ交付金要綱　様式第３号（電力）'!$A:$A)&gt;$A337,(INT(A337/100)+1)*100,""))</f>
        <v/>
      </c>
      <c r="B338" t="str">
        <f>IF($C338="","",IF(C338="諸油脂",IF(MOD($A338,100)=0,VLOOKUP($A338,'使用不可　（諸油脂）'!$A:$D,4),$B337),IF(MOD($A338,100)=0,VLOOKUP($A338,'コロナ交付金要綱　様式第３号（電力）'!$A:$D,4),$B337)))</f>
        <v/>
      </c>
      <c r="C338" t="str">
        <f>IF($A338="","",IF(COUNTIF('使用不可　（諸油脂）'!$A:$A,$A338)=1,"諸油脂",IF(COUNTIF('コロナ交付金要綱　様式第３号（電力）'!$A:$A,$A338)=1,"電力","")))</f>
        <v/>
      </c>
      <c r="D338" t="str">
        <f>IF(OR($A338="",IFERROR(MOD($A338,100),"")=0),"",IF($C338="諸油脂",VLOOKUP($A338,'使用不可　（諸油脂）'!$A:$C,3,FALSE),IF($C338="電力",VLOOKUP($A338,'コロナ交付金要綱　様式第３号（電力）'!$A:$C,3,FALSE),"")))</f>
        <v/>
      </c>
      <c r="E338" t="str">
        <f>IF(OR($C338="",IFERROR(MOD($A338,100)=0,TRUE)),"",IF($C338="諸油脂",VLOOKUP($A338,'使用不可　（諸油脂）'!$A:$F,6),VLOOKUP($A338,'コロナ交付金要綱　様式第３号（電力）'!$A:$F,6)))</f>
        <v/>
      </c>
      <c r="F338" t="str">
        <f>IF($D338="","",IF($B$7="既存",IF($C338="諸油脂",VLOOKUP(交付額!$A338,'使用不可　（諸油脂）'!$A:$B,2,FALSE),IF($C338="電力",VLOOKUP(交付額!$A338,'コロナ交付金要綱　様式第３号（電力）'!$A:$B,2,FALSE),"")),0))</f>
        <v/>
      </c>
      <c r="G338" s="59" t="str">
        <f t="shared" si="11"/>
        <v/>
      </c>
      <c r="H338" t="str">
        <f>IF($C338="","",IF(C338="諸油脂",IF(MOD($A338,100)=0,"",VLOOKUP($A338,'使用不可　（諸油脂）'!$A:$H,8)),IF(MOD($A338,100)=0,"",VLOOKUP($A338,'コロナ交付金要綱　様式第３号（電力）'!$A:$I,9))))</f>
        <v/>
      </c>
      <c r="I338" t="str" cm="1">
        <f t="array" ref="I338">IF(OR($C338&lt;&gt;"電力",IFERROR(MOD($A338,100)=0,TRUE)),"",INDEX('コロナ交付金要綱　様式第３号（電力）'!$A:$I,MATCH($A338,'コロナ交付金要綱　様式第３号（電力）'!$A:$A,0)+2,9))</f>
        <v/>
      </c>
      <c r="J338" t="str" cm="1">
        <f t="array" ref="J338">IF(OR($C338&lt;&gt;"電力",IFERROR(MOD($A338,100)=0,TRUE)),"",INDEX('コロナ交付金要綱　様式第３号（電力）'!$A:$I,MATCH($A338,'コロナ交付金要綱　様式第３号（電力）'!$A:$A,0)+3,9))</f>
        <v/>
      </c>
      <c r="K338" t="str" cm="1">
        <f t="array" ref="K338">IF(OR($C338&lt;&gt;"電力",IFERROR(MOD($A338,100)=0,TRUE)),"",INDEX('コロナ交付金要綱　様式第３号（電力）'!$A:$I,MATCH($A338,'コロナ交付金要綱　様式第３号（電力）'!$A:$A,0)+4,9))</f>
        <v/>
      </c>
      <c r="L338" t="str" cm="1">
        <f t="array" ref="L338">IF(OR($C338&lt;&gt;"電力",IFERROR(MOD($A338,100)=0,TRUE)),"",INDEX('コロナ交付金要綱　様式第３号（電力）'!$A:$I,MATCH($A338,'コロナ交付金要綱　様式第３号（電力）'!$A:$A,0)+5,9))</f>
        <v/>
      </c>
      <c r="M338" s="24" t="str" cm="1">
        <f t="array" ref="M338">IF($H338="","",IF($C338="諸油脂",$H338/INDEX(諸油脂_高騰率!$B$2:$F$12,MATCH($C$10,諸油脂_高騰率!$B$2:$B$12,0),MATCH($E338,諸油脂_高騰率!$B$3:$F$3,0)),$I338/INDEX(電力_高騰率!$B$3:$I$14,MATCH($B$10,電力_高騰率!$B$3:$B$14,0),MATCH($E338,電力_高騰率!$B$4:$F$4,0))+$J338/INDEX(電力_高騰率!$B$3:$I$14,MATCH($B$10,電力_高騰率!$B$3:$B$14,0),MATCH($E338,電力_高騰率!$B$4:$F$4,0)+3)+$K338/INDEX(電力_高騰率!$B$3:$I$14,MATCH($B$10,電力_高騰率!$B$3:$B$14,0),MATCH($E338,電力_高騰率!$B$4:$F$4,0)+3)+$L338/電力_高騰率!$D$23))</f>
        <v/>
      </c>
      <c r="N338" s="24" t="str">
        <f>IF($H338="","",IF($C338="諸油脂",0,$L338/電力_高騰率!$D$23))</f>
        <v/>
      </c>
      <c r="O338" s="24" t="str">
        <f t="shared" si="12"/>
        <v/>
      </c>
      <c r="P338" s="24"/>
    </row>
    <row r="339" spans="1:16" x14ac:dyDescent="0.45">
      <c r="A339" t="str">
        <f>IF(COUNTIF('使用不可　（諸油脂）'!$A:$A,$A338+1)+COUNTIF('コロナ交付金要綱　様式第３号（電力）'!$A:$A,$A338+1)=1,$A338+1,IF(MAX('使用不可　（諸油脂）'!$A:$A,'コロナ交付金要綱　様式第３号（電力）'!$A:$A)&gt;$A338,(INT(A338/100)+1)*100,""))</f>
        <v/>
      </c>
      <c r="B339" t="str">
        <f>IF($C339="","",IF(C339="諸油脂",IF(MOD($A339,100)=0,VLOOKUP($A339,'使用不可　（諸油脂）'!$A:$D,4),$B338),IF(MOD($A339,100)=0,VLOOKUP($A339,'コロナ交付金要綱　様式第３号（電力）'!$A:$D,4),$B338)))</f>
        <v/>
      </c>
      <c r="C339" t="str">
        <f>IF($A339="","",IF(COUNTIF('使用不可　（諸油脂）'!$A:$A,$A339)=1,"諸油脂",IF(COUNTIF('コロナ交付金要綱　様式第３号（電力）'!$A:$A,$A339)=1,"電力","")))</f>
        <v/>
      </c>
      <c r="D339" t="str">
        <f>IF(OR($A339="",IFERROR(MOD($A339,100),"")=0),"",IF($C339="諸油脂",VLOOKUP($A339,'使用不可　（諸油脂）'!$A:$C,3,FALSE),IF($C339="電力",VLOOKUP($A339,'コロナ交付金要綱　様式第３号（電力）'!$A:$C,3,FALSE),"")))</f>
        <v/>
      </c>
      <c r="E339" t="str">
        <f>IF(OR($C339="",IFERROR(MOD($A339,100)=0,TRUE)),"",IF($C339="諸油脂",VLOOKUP($A339,'使用不可　（諸油脂）'!$A:$F,6),VLOOKUP($A339,'コロナ交付金要綱　様式第３号（電力）'!$A:$F,6)))</f>
        <v/>
      </c>
      <c r="F339" t="str">
        <f>IF($D339="","",IF($B$7="既存",IF($C339="諸油脂",VLOOKUP(交付額!$A339,'使用不可　（諸油脂）'!$A:$B,2,FALSE),IF($C339="電力",VLOOKUP(交付額!$A339,'コロナ交付金要綱　様式第３号（電力）'!$A:$B,2,FALSE),"")),0))</f>
        <v/>
      </c>
      <c r="G339" s="59" t="str">
        <f t="shared" si="11"/>
        <v/>
      </c>
      <c r="H339" t="str">
        <f>IF($C339="","",IF(C339="諸油脂",IF(MOD($A339,100)=0,"",VLOOKUP($A339,'使用不可　（諸油脂）'!$A:$H,8)),IF(MOD($A339,100)=0,"",VLOOKUP($A339,'コロナ交付金要綱　様式第３号（電力）'!$A:$I,9))))</f>
        <v/>
      </c>
      <c r="I339" t="str" cm="1">
        <f t="array" ref="I339">IF(OR($C339&lt;&gt;"電力",IFERROR(MOD($A339,100)=0,TRUE)),"",INDEX('コロナ交付金要綱　様式第３号（電力）'!$A:$I,MATCH($A339,'コロナ交付金要綱　様式第３号（電力）'!$A:$A,0)+2,9))</f>
        <v/>
      </c>
      <c r="J339" t="str" cm="1">
        <f t="array" ref="J339">IF(OR($C339&lt;&gt;"電力",IFERROR(MOD($A339,100)=0,TRUE)),"",INDEX('コロナ交付金要綱　様式第３号（電力）'!$A:$I,MATCH($A339,'コロナ交付金要綱　様式第３号（電力）'!$A:$A,0)+3,9))</f>
        <v/>
      </c>
      <c r="K339" t="str" cm="1">
        <f t="array" ref="K339">IF(OR($C339&lt;&gt;"電力",IFERROR(MOD($A339,100)=0,TRUE)),"",INDEX('コロナ交付金要綱　様式第３号（電力）'!$A:$I,MATCH($A339,'コロナ交付金要綱　様式第３号（電力）'!$A:$A,0)+4,9))</f>
        <v/>
      </c>
      <c r="L339" t="str" cm="1">
        <f t="array" ref="L339">IF(OR($C339&lt;&gt;"電力",IFERROR(MOD($A339,100)=0,TRUE)),"",INDEX('コロナ交付金要綱　様式第３号（電力）'!$A:$I,MATCH($A339,'コロナ交付金要綱　様式第３号（電力）'!$A:$A,0)+5,9))</f>
        <v/>
      </c>
      <c r="M339" s="24" t="str" cm="1">
        <f t="array" ref="M339">IF($H339="","",IF($C339="諸油脂",$H339/INDEX(諸油脂_高騰率!$B$2:$F$12,MATCH($C$10,諸油脂_高騰率!$B$2:$B$12,0),MATCH($E339,諸油脂_高騰率!$B$3:$F$3,0)),$I339/INDEX(電力_高騰率!$B$3:$I$14,MATCH($B$10,電力_高騰率!$B$3:$B$14,0),MATCH($E339,電力_高騰率!$B$4:$F$4,0))+$J339/INDEX(電力_高騰率!$B$3:$I$14,MATCH($B$10,電力_高騰率!$B$3:$B$14,0),MATCH($E339,電力_高騰率!$B$4:$F$4,0)+3)+$K339/INDEX(電力_高騰率!$B$3:$I$14,MATCH($B$10,電力_高騰率!$B$3:$B$14,0),MATCH($E339,電力_高騰率!$B$4:$F$4,0)+3)+$L339/電力_高騰率!$D$23))</f>
        <v/>
      </c>
      <c r="N339" s="24" t="str">
        <f>IF($H339="","",IF($C339="諸油脂",0,$L339/電力_高騰率!$D$23))</f>
        <v/>
      </c>
      <c r="O339" s="24" t="str">
        <f t="shared" si="12"/>
        <v/>
      </c>
      <c r="P339" s="24"/>
    </row>
    <row r="340" spans="1:16" x14ac:dyDescent="0.45">
      <c r="A340" t="str">
        <f>IF(COUNTIF('使用不可　（諸油脂）'!$A:$A,$A339+1)+COUNTIF('コロナ交付金要綱　様式第３号（電力）'!$A:$A,$A339+1)=1,$A339+1,IF(MAX('使用不可　（諸油脂）'!$A:$A,'コロナ交付金要綱　様式第３号（電力）'!$A:$A)&gt;$A339,(INT(A339/100)+1)*100,""))</f>
        <v/>
      </c>
      <c r="B340" t="str">
        <f>IF($C340="","",IF(C340="諸油脂",IF(MOD($A340,100)=0,VLOOKUP($A340,'使用不可　（諸油脂）'!$A:$D,4),$B339),IF(MOD($A340,100)=0,VLOOKUP($A340,'コロナ交付金要綱　様式第３号（電力）'!$A:$D,4),$B339)))</f>
        <v/>
      </c>
      <c r="C340" t="str">
        <f>IF($A340="","",IF(COUNTIF('使用不可　（諸油脂）'!$A:$A,$A340)=1,"諸油脂",IF(COUNTIF('コロナ交付金要綱　様式第３号（電力）'!$A:$A,$A340)=1,"電力","")))</f>
        <v/>
      </c>
      <c r="D340" t="str">
        <f>IF(OR($A340="",IFERROR(MOD($A340,100),"")=0),"",IF($C340="諸油脂",VLOOKUP($A340,'使用不可　（諸油脂）'!$A:$C,3,FALSE),IF($C340="電力",VLOOKUP($A340,'コロナ交付金要綱　様式第３号（電力）'!$A:$C,3,FALSE),"")))</f>
        <v/>
      </c>
      <c r="E340" t="str">
        <f>IF(OR($C340="",IFERROR(MOD($A340,100)=0,TRUE)),"",IF($C340="諸油脂",VLOOKUP($A340,'使用不可　（諸油脂）'!$A:$F,6),VLOOKUP($A340,'コロナ交付金要綱　様式第３号（電力）'!$A:$F,6)))</f>
        <v/>
      </c>
      <c r="F340" t="str">
        <f>IF($D340="","",IF($B$7="既存",IF($C340="諸油脂",VLOOKUP(交付額!$A340,'使用不可　（諸油脂）'!$A:$B,2,FALSE),IF($C340="電力",VLOOKUP(交付額!$A340,'コロナ交付金要綱　様式第３号（電力）'!$A:$B,2,FALSE),"")),0))</f>
        <v/>
      </c>
      <c r="G340" s="59" t="str">
        <f t="shared" si="11"/>
        <v/>
      </c>
      <c r="H340" t="str">
        <f>IF($C340="","",IF(C340="諸油脂",IF(MOD($A340,100)=0,"",VLOOKUP($A340,'使用不可　（諸油脂）'!$A:$H,8)),IF(MOD($A340,100)=0,"",VLOOKUP($A340,'コロナ交付金要綱　様式第３号（電力）'!$A:$I,9))))</f>
        <v/>
      </c>
      <c r="I340" t="str" cm="1">
        <f t="array" ref="I340">IF(OR($C340&lt;&gt;"電力",IFERROR(MOD($A340,100)=0,TRUE)),"",INDEX('コロナ交付金要綱　様式第３号（電力）'!$A:$I,MATCH($A340,'コロナ交付金要綱　様式第３号（電力）'!$A:$A,0)+2,9))</f>
        <v/>
      </c>
      <c r="J340" t="str" cm="1">
        <f t="array" ref="J340">IF(OR($C340&lt;&gt;"電力",IFERROR(MOD($A340,100)=0,TRUE)),"",INDEX('コロナ交付金要綱　様式第３号（電力）'!$A:$I,MATCH($A340,'コロナ交付金要綱　様式第３号（電力）'!$A:$A,0)+3,9))</f>
        <v/>
      </c>
      <c r="K340" t="str" cm="1">
        <f t="array" ref="K340">IF(OR($C340&lt;&gt;"電力",IFERROR(MOD($A340,100)=0,TRUE)),"",INDEX('コロナ交付金要綱　様式第３号（電力）'!$A:$I,MATCH($A340,'コロナ交付金要綱　様式第３号（電力）'!$A:$A,0)+4,9))</f>
        <v/>
      </c>
      <c r="L340" t="str" cm="1">
        <f t="array" ref="L340">IF(OR($C340&lt;&gt;"電力",IFERROR(MOD($A340,100)=0,TRUE)),"",INDEX('コロナ交付金要綱　様式第３号（電力）'!$A:$I,MATCH($A340,'コロナ交付金要綱　様式第３号（電力）'!$A:$A,0)+5,9))</f>
        <v/>
      </c>
      <c r="M340" s="24" t="str" cm="1">
        <f t="array" ref="M340">IF($H340="","",IF($C340="諸油脂",$H340/INDEX(諸油脂_高騰率!$B$2:$F$12,MATCH($C$10,諸油脂_高騰率!$B$2:$B$12,0),MATCH($E340,諸油脂_高騰率!$B$3:$F$3,0)),$I340/INDEX(電力_高騰率!$B$3:$I$14,MATCH($B$10,電力_高騰率!$B$3:$B$14,0),MATCH($E340,電力_高騰率!$B$4:$F$4,0))+$J340/INDEX(電力_高騰率!$B$3:$I$14,MATCH($B$10,電力_高騰率!$B$3:$B$14,0),MATCH($E340,電力_高騰率!$B$4:$F$4,0)+3)+$K340/INDEX(電力_高騰率!$B$3:$I$14,MATCH($B$10,電力_高騰率!$B$3:$B$14,0),MATCH($E340,電力_高騰率!$B$4:$F$4,0)+3)+$L340/電力_高騰率!$D$23))</f>
        <v/>
      </c>
      <c r="N340" s="24" t="str">
        <f>IF($H340="","",IF($C340="諸油脂",0,$L340/電力_高騰率!$D$23))</f>
        <v/>
      </c>
      <c r="O340" s="24" t="str">
        <f t="shared" si="12"/>
        <v/>
      </c>
      <c r="P340" s="24"/>
    </row>
    <row r="341" spans="1:16" x14ac:dyDescent="0.45">
      <c r="A341" t="str">
        <f>IF(COUNTIF('使用不可　（諸油脂）'!$A:$A,$A340+1)+COUNTIF('コロナ交付金要綱　様式第３号（電力）'!$A:$A,$A340+1)=1,$A340+1,IF(MAX('使用不可　（諸油脂）'!$A:$A,'コロナ交付金要綱　様式第３号（電力）'!$A:$A)&gt;$A340,(INT(A340/100)+1)*100,""))</f>
        <v/>
      </c>
      <c r="B341" t="str">
        <f>IF($C341="","",IF(C341="諸油脂",IF(MOD($A341,100)=0,VLOOKUP($A341,'使用不可　（諸油脂）'!$A:$D,4),$B340),IF(MOD($A341,100)=0,VLOOKUP($A341,'コロナ交付金要綱　様式第３号（電力）'!$A:$D,4),$B340)))</f>
        <v/>
      </c>
      <c r="C341" t="str">
        <f>IF($A341="","",IF(COUNTIF('使用不可　（諸油脂）'!$A:$A,$A341)=1,"諸油脂",IF(COUNTIF('コロナ交付金要綱　様式第３号（電力）'!$A:$A,$A341)=1,"電力","")))</f>
        <v/>
      </c>
      <c r="D341" t="str">
        <f>IF(OR($A341="",IFERROR(MOD($A341,100),"")=0),"",IF($C341="諸油脂",VLOOKUP($A341,'使用不可　（諸油脂）'!$A:$C,3,FALSE),IF($C341="電力",VLOOKUP($A341,'コロナ交付金要綱　様式第３号（電力）'!$A:$C,3,FALSE),"")))</f>
        <v/>
      </c>
      <c r="E341" t="str">
        <f>IF(OR($C341="",IFERROR(MOD($A341,100)=0,TRUE)),"",IF($C341="諸油脂",VLOOKUP($A341,'使用不可　（諸油脂）'!$A:$F,6),VLOOKUP($A341,'コロナ交付金要綱　様式第３号（電力）'!$A:$F,6)))</f>
        <v/>
      </c>
      <c r="F341" t="str">
        <f>IF($D341="","",IF($B$7="既存",IF($C341="諸油脂",VLOOKUP(交付額!$A341,'使用不可　（諸油脂）'!$A:$B,2,FALSE),IF($C341="電力",VLOOKUP(交付額!$A341,'コロナ交付金要綱　様式第３号（電力）'!$A:$B,2,FALSE),"")),0))</f>
        <v/>
      </c>
      <c r="G341" s="59" t="str">
        <f t="shared" si="11"/>
        <v/>
      </c>
      <c r="H341" t="str">
        <f>IF($C341="","",IF(C341="諸油脂",IF(MOD($A341,100)=0,"",VLOOKUP($A341,'使用不可　（諸油脂）'!$A:$H,8)),IF(MOD($A341,100)=0,"",VLOOKUP($A341,'コロナ交付金要綱　様式第３号（電力）'!$A:$I,9))))</f>
        <v/>
      </c>
      <c r="I341" t="str" cm="1">
        <f t="array" ref="I341">IF(OR($C341&lt;&gt;"電力",IFERROR(MOD($A341,100)=0,TRUE)),"",INDEX('コロナ交付金要綱　様式第３号（電力）'!$A:$I,MATCH($A341,'コロナ交付金要綱　様式第３号（電力）'!$A:$A,0)+2,9))</f>
        <v/>
      </c>
      <c r="J341" t="str" cm="1">
        <f t="array" ref="J341">IF(OR($C341&lt;&gt;"電力",IFERROR(MOD($A341,100)=0,TRUE)),"",INDEX('コロナ交付金要綱　様式第３号（電力）'!$A:$I,MATCH($A341,'コロナ交付金要綱　様式第３号（電力）'!$A:$A,0)+3,9))</f>
        <v/>
      </c>
      <c r="K341" t="str" cm="1">
        <f t="array" ref="K341">IF(OR($C341&lt;&gt;"電力",IFERROR(MOD($A341,100)=0,TRUE)),"",INDEX('コロナ交付金要綱　様式第３号（電力）'!$A:$I,MATCH($A341,'コロナ交付金要綱　様式第３号（電力）'!$A:$A,0)+4,9))</f>
        <v/>
      </c>
      <c r="L341" t="str" cm="1">
        <f t="array" ref="L341">IF(OR($C341&lt;&gt;"電力",IFERROR(MOD($A341,100)=0,TRUE)),"",INDEX('コロナ交付金要綱　様式第３号（電力）'!$A:$I,MATCH($A341,'コロナ交付金要綱　様式第３号（電力）'!$A:$A,0)+5,9))</f>
        <v/>
      </c>
      <c r="M341" s="24" t="str" cm="1">
        <f t="array" ref="M341">IF($H341="","",IF($C341="諸油脂",$H341/INDEX(諸油脂_高騰率!$B$2:$F$12,MATCH($C$10,諸油脂_高騰率!$B$2:$B$12,0),MATCH($E341,諸油脂_高騰率!$B$3:$F$3,0)),$I341/INDEX(電力_高騰率!$B$3:$I$14,MATCH($B$10,電力_高騰率!$B$3:$B$14,0),MATCH($E341,電力_高騰率!$B$4:$F$4,0))+$J341/INDEX(電力_高騰率!$B$3:$I$14,MATCH($B$10,電力_高騰率!$B$3:$B$14,0),MATCH($E341,電力_高騰率!$B$4:$F$4,0)+3)+$K341/INDEX(電力_高騰率!$B$3:$I$14,MATCH($B$10,電力_高騰率!$B$3:$B$14,0),MATCH($E341,電力_高騰率!$B$4:$F$4,0)+3)+$L341/電力_高騰率!$D$23))</f>
        <v/>
      </c>
      <c r="N341" s="24" t="str">
        <f>IF($H341="","",IF($C341="諸油脂",0,$L341/電力_高騰率!$D$23))</f>
        <v/>
      </c>
      <c r="O341" s="24" t="str">
        <f t="shared" si="12"/>
        <v/>
      </c>
      <c r="P341" s="24"/>
    </row>
    <row r="342" spans="1:16" x14ac:dyDescent="0.45">
      <c r="A342" t="str">
        <f>IF(COUNTIF('使用不可　（諸油脂）'!$A:$A,$A341+1)+COUNTIF('コロナ交付金要綱　様式第３号（電力）'!$A:$A,$A341+1)=1,$A341+1,IF(MAX('使用不可　（諸油脂）'!$A:$A,'コロナ交付金要綱　様式第３号（電力）'!$A:$A)&gt;$A341,(INT(A341/100)+1)*100,""))</f>
        <v/>
      </c>
      <c r="B342" t="str">
        <f>IF($C342="","",IF(C342="諸油脂",IF(MOD($A342,100)=0,VLOOKUP($A342,'使用不可　（諸油脂）'!$A:$D,4),$B341),IF(MOD($A342,100)=0,VLOOKUP($A342,'コロナ交付金要綱　様式第３号（電力）'!$A:$D,4),$B341)))</f>
        <v/>
      </c>
      <c r="C342" t="str">
        <f>IF($A342="","",IF(COUNTIF('使用不可　（諸油脂）'!$A:$A,$A342)=1,"諸油脂",IF(COUNTIF('コロナ交付金要綱　様式第３号（電力）'!$A:$A,$A342)=1,"電力","")))</f>
        <v/>
      </c>
      <c r="D342" t="str">
        <f>IF(OR($A342="",IFERROR(MOD($A342,100),"")=0),"",IF($C342="諸油脂",VLOOKUP($A342,'使用不可　（諸油脂）'!$A:$C,3,FALSE),IF($C342="電力",VLOOKUP($A342,'コロナ交付金要綱　様式第３号（電力）'!$A:$C,3,FALSE),"")))</f>
        <v/>
      </c>
      <c r="E342" t="str">
        <f>IF(OR($C342="",IFERROR(MOD($A342,100)=0,TRUE)),"",IF($C342="諸油脂",VLOOKUP($A342,'使用不可　（諸油脂）'!$A:$F,6),VLOOKUP($A342,'コロナ交付金要綱　様式第３号（電力）'!$A:$F,6)))</f>
        <v/>
      </c>
      <c r="F342" t="str">
        <f>IF($D342="","",IF($B$7="既存",IF($C342="諸油脂",VLOOKUP(交付額!$A342,'使用不可　（諸油脂）'!$A:$B,2,FALSE),IF($C342="電力",VLOOKUP(交付額!$A342,'コロナ交付金要綱　様式第３号（電力）'!$A:$B,2,FALSE),"")),0))</f>
        <v/>
      </c>
      <c r="G342" s="59" t="str">
        <f t="shared" si="11"/>
        <v/>
      </c>
      <c r="H342" t="str">
        <f>IF($C342="","",IF(C342="諸油脂",IF(MOD($A342,100)=0,"",VLOOKUP($A342,'使用不可　（諸油脂）'!$A:$H,8)),IF(MOD($A342,100)=0,"",VLOOKUP($A342,'コロナ交付金要綱　様式第３号（電力）'!$A:$I,9))))</f>
        <v/>
      </c>
      <c r="I342" t="str" cm="1">
        <f t="array" ref="I342">IF(OR($C342&lt;&gt;"電力",IFERROR(MOD($A342,100)=0,TRUE)),"",INDEX('コロナ交付金要綱　様式第３号（電力）'!$A:$I,MATCH($A342,'コロナ交付金要綱　様式第３号（電力）'!$A:$A,0)+2,9))</f>
        <v/>
      </c>
      <c r="J342" t="str" cm="1">
        <f t="array" ref="J342">IF(OR($C342&lt;&gt;"電力",IFERROR(MOD($A342,100)=0,TRUE)),"",INDEX('コロナ交付金要綱　様式第３号（電力）'!$A:$I,MATCH($A342,'コロナ交付金要綱　様式第３号（電力）'!$A:$A,0)+3,9))</f>
        <v/>
      </c>
      <c r="K342" t="str" cm="1">
        <f t="array" ref="K342">IF(OR($C342&lt;&gt;"電力",IFERROR(MOD($A342,100)=0,TRUE)),"",INDEX('コロナ交付金要綱　様式第３号（電力）'!$A:$I,MATCH($A342,'コロナ交付金要綱　様式第３号（電力）'!$A:$A,0)+4,9))</f>
        <v/>
      </c>
      <c r="L342" t="str" cm="1">
        <f t="array" ref="L342">IF(OR($C342&lt;&gt;"電力",IFERROR(MOD($A342,100)=0,TRUE)),"",INDEX('コロナ交付金要綱　様式第３号（電力）'!$A:$I,MATCH($A342,'コロナ交付金要綱　様式第３号（電力）'!$A:$A,0)+5,9))</f>
        <v/>
      </c>
      <c r="M342" s="24" t="str" cm="1">
        <f t="array" ref="M342">IF($H342="","",IF($C342="諸油脂",$H342/INDEX(諸油脂_高騰率!$B$2:$F$12,MATCH($C$10,諸油脂_高騰率!$B$2:$B$12,0),MATCH($E342,諸油脂_高騰率!$B$3:$F$3,0)),$I342/INDEX(電力_高騰率!$B$3:$I$14,MATCH($B$10,電力_高騰率!$B$3:$B$14,0),MATCH($E342,電力_高騰率!$B$4:$F$4,0))+$J342/INDEX(電力_高騰率!$B$3:$I$14,MATCH($B$10,電力_高騰率!$B$3:$B$14,0),MATCH($E342,電力_高騰率!$B$4:$F$4,0)+3)+$K342/INDEX(電力_高騰率!$B$3:$I$14,MATCH($B$10,電力_高騰率!$B$3:$B$14,0),MATCH($E342,電力_高騰率!$B$4:$F$4,0)+3)+$L342/電力_高騰率!$D$23))</f>
        <v/>
      </c>
      <c r="N342" s="24" t="str">
        <f>IF($H342="","",IF($C342="諸油脂",0,$L342/電力_高騰率!$D$23))</f>
        <v/>
      </c>
      <c r="O342" s="24" t="str">
        <f t="shared" si="12"/>
        <v/>
      </c>
      <c r="P342" s="24"/>
    </row>
    <row r="343" spans="1:16" x14ac:dyDescent="0.45">
      <c r="A343" t="str">
        <f>IF(COUNTIF('使用不可　（諸油脂）'!$A:$A,$A342+1)+COUNTIF('コロナ交付金要綱　様式第３号（電力）'!$A:$A,$A342+1)=1,$A342+1,IF(MAX('使用不可　（諸油脂）'!$A:$A,'コロナ交付金要綱　様式第３号（電力）'!$A:$A)&gt;$A342,(INT(A342/100)+1)*100,""))</f>
        <v/>
      </c>
      <c r="B343" t="str">
        <f>IF($C343="","",IF(C343="諸油脂",IF(MOD($A343,100)=0,VLOOKUP($A343,'使用不可　（諸油脂）'!$A:$D,4),$B342),IF(MOD($A343,100)=0,VLOOKUP($A343,'コロナ交付金要綱　様式第３号（電力）'!$A:$D,4),$B342)))</f>
        <v/>
      </c>
      <c r="C343" t="str">
        <f>IF($A343="","",IF(COUNTIF('使用不可　（諸油脂）'!$A:$A,$A343)=1,"諸油脂",IF(COUNTIF('コロナ交付金要綱　様式第３号（電力）'!$A:$A,$A343)=1,"電力","")))</f>
        <v/>
      </c>
      <c r="D343" t="str">
        <f>IF(OR($A343="",IFERROR(MOD($A343,100),"")=0),"",IF($C343="諸油脂",VLOOKUP($A343,'使用不可　（諸油脂）'!$A:$C,3,FALSE),IF($C343="電力",VLOOKUP($A343,'コロナ交付金要綱　様式第３号（電力）'!$A:$C,3,FALSE),"")))</f>
        <v/>
      </c>
      <c r="E343" t="str">
        <f>IF(OR($C343="",IFERROR(MOD($A343,100)=0,TRUE)),"",IF($C343="諸油脂",VLOOKUP($A343,'使用不可　（諸油脂）'!$A:$F,6),VLOOKUP($A343,'コロナ交付金要綱　様式第３号（電力）'!$A:$F,6)))</f>
        <v/>
      </c>
      <c r="F343" t="str">
        <f>IF($D343="","",IF($B$7="既存",IF($C343="諸油脂",VLOOKUP(交付額!$A343,'使用不可　（諸油脂）'!$A:$B,2,FALSE),IF($C343="電力",VLOOKUP(交付額!$A343,'コロナ交付金要綱　様式第３号（電力）'!$A:$B,2,FALSE),"")),0))</f>
        <v/>
      </c>
      <c r="G343" s="59" t="str">
        <f t="shared" si="11"/>
        <v/>
      </c>
      <c r="H343" t="str">
        <f>IF($C343="","",IF(C343="諸油脂",IF(MOD($A343,100)=0,"",VLOOKUP($A343,'使用不可　（諸油脂）'!$A:$H,8)),IF(MOD($A343,100)=0,"",VLOOKUP($A343,'コロナ交付金要綱　様式第３号（電力）'!$A:$I,9))))</f>
        <v/>
      </c>
      <c r="I343" t="str" cm="1">
        <f t="array" ref="I343">IF(OR($C343&lt;&gt;"電力",IFERROR(MOD($A343,100)=0,TRUE)),"",INDEX('コロナ交付金要綱　様式第３号（電力）'!$A:$I,MATCH($A343,'コロナ交付金要綱　様式第３号（電力）'!$A:$A,0)+2,9))</f>
        <v/>
      </c>
      <c r="J343" t="str" cm="1">
        <f t="array" ref="J343">IF(OR($C343&lt;&gt;"電力",IFERROR(MOD($A343,100)=0,TRUE)),"",INDEX('コロナ交付金要綱　様式第３号（電力）'!$A:$I,MATCH($A343,'コロナ交付金要綱　様式第３号（電力）'!$A:$A,0)+3,9))</f>
        <v/>
      </c>
      <c r="K343" t="str" cm="1">
        <f t="array" ref="K343">IF(OR($C343&lt;&gt;"電力",IFERROR(MOD($A343,100)=0,TRUE)),"",INDEX('コロナ交付金要綱　様式第３号（電力）'!$A:$I,MATCH($A343,'コロナ交付金要綱　様式第３号（電力）'!$A:$A,0)+4,9))</f>
        <v/>
      </c>
      <c r="L343" t="str" cm="1">
        <f t="array" ref="L343">IF(OR($C343&lt;&gt;"電力",IFERROR(MOD($A343,100)=0,TRUE)),"",INDEX('コロナ交付金要綱　様式第３号（電力）'!$A:$I,MATCH($A343,'コロナ交付金要綱　様式第３号（電力）'!$A:$A,0)+5,9))</f>
        <v/>
      </c>
      <c r="M343" s="24" t="str" cm="1">
        <f t="array" ref="M343">IF($H343="","",IF($C343="諸油脂",$H343/INDEX(諸油脂_高騰率!$B$2:$F$12,MATCH($C$10,諸油脂_高騰率!$B$2:$B$12,0),MATCH($E343,諸油脂_高騰率!$B$3:$F$3,0)),$I343/INDEX(電力_高騰率!$B$3:$I$14,MATCH($B$10,電力_高騰率!$B$3:$B$14,0),MATCH($E343,電力_高騰率!$B$4:$F$4,0))+$J343/INDEX(電力_高騰率!$B$3:$I$14,MATCH($B$10,電力_高騰率!$B$3:$B$14,0),MATCH($E343,電力_高騰率!$B$4:$F$4,0)+3)+$K343/INDEX(電力_高騰率!$B$3:$I$14,MATCH($B$10,電力_高騰率!$B$3:$B$14,0),MATCH($E343,電力_高騰率!$B$4:$F$4,0)+3)+$L343/電力_高騰率!$D$23))</f>
        <v/>
      </c>
      <c r="N343" s="24" t="str">
        <f>IF($H343="","",IF($C343="諸油脂",0,$L343/電力_高騰率!$D$23))</f>
        <v/>
      </c>
      <c r="O343" s="24" t="str">
        <f t="shared" si="12"/>
        <v/>
      </c>
      <c r="P343" s="24"/>
    </row>
    <row r="344" spans="1:16" x14ac:dyDescent="0.45">
      <c r="A344" t="str">
        <f>IF(COUNTIF('使用不可　（諸油脂）'!$A:$A,$A343+1)+COUNTIF('コロナ交付金要綱　様式第３号（電力）'!$A:$A,$A343+1)=1,$A343+1,IF(MAX('使用不可　（諸油脂）'!$A:$A,'コロナ交付金要綱　様式第３号（電力）'!$A:$A)&gt;$A343,(INT(A343/100)+1)*100,""))</f>
        <v/>
      </c>
      <c r="B344" t="str">
        <f>IF($C344="","",IF(C344="諸油脂",IF(MOD($A344,100)=0,VLOOKUP($A344,'使用不可　（諸油脂）'!$A:$D,4),$B343),IF(MOD($A344,100)=0,VLOOKUP($A344,'コロナ交付金要綱　様式第３号（電力）'!$A:$D,4),$B343)))</f>
        <v/>
      </c>
      <c r="C344" t="str">
        <f>IF($A344="","",IF(COUNTIF('使用不可　（諸油脂）'!$A:$A,$A344)=1,"諸油脂",IF(COUNTIF('コロナ交付金要綱　様式第３号（電力）'!$A:$A,$A344)=1,"電力","")))</f>
        <v/>
      </c>
      <c r="D344" t="str">
        <f>IF(OR($A344="",IFERROR(MOD($A344,100),"")=0),"",IF($C344="諸油脂",VLOOKUP($A344,'使用不可　（諸油脂）'!$A:$C,3,FALSE),IF($C344="電力",VLOOKUP($A344,'コロナ交付金要綱　様式第３号（電力）'!$A:$C,3,FALSE),"")))</f>
        <v/>
      </c>
      <c r="E344" t="str">
        <f>IF(OR($C344="",IFERROR(MOD($A344,100)=0,TRUE)),"",IF($C344="諸油脂",VLOOKUP($A344,'使用不可　（諸油脂）'!$A:$F,6),VLOOKUP($A344,'コロナ交付金要綱　様式第３号（電力）'!$A:$F,6)))</f>
        <v/>
      </c>
      <c r="F344" t="str">
        <f>IF($D344="","",IF($B$7="既存",IF($C344="諸油脂",VLOOKUP(交付額!$A344,'使用不可　（諸油脂）'!$A:$B,2,FALSE),IF($C344="電力",VLOOKUP(交付額!$A344,'コロナ交付金要綱　様式第３号（電力）'!$A:$B,2,FALSE),"")),0))</f>
        <v/>
      </c>
      <c r="G344" s="59" t="str">
        <f t="shared" si="11"/>
        <v/>
      </c>
      <c r="H344" t="str">
        <f>IF($C344="","",IF(C344="諸油脂",IF(MOD($A344,100)=0,"",VLOOKUP($A344,'使用不可　（諸油脂）'!$A:$H,8)),IF(MOD($A344,100)=0,"",VLOOKUP($A344,'コロナ交付金要綱　様式第３号（電力）'!$A:$I,9))))</f>
        <v/>
      </c>
      <c r="I344" t="str" cm="1">
        <f t="array" ref="I344">IF(OR($C344&lt;&gt;"電力",IFERROR(MOD($A344,100)=0,TRUE)),"",INDEX('コロナ交付金要綱　様式第３号（電力）'!$A:$I,MATCH($A344,'コロナ交付金要綱　様式第３号（電力）'!$A:$A,0)+2,9))</f>
        <v/>
      </c>
      <c r="J344" t="str" cm="1">
        <f t="array" ref="J344">IF(OR($C344&lt;&gt;"電力",IFERROR(MOD($A344,100)=0,TRUE)),"",INDEX('コロナ交付金要綱　様式第３号（電力）'!$A:$I,MATCH($A344,'コロナ交付金要綱　様式第３号（電力）'!$A:$A,0)+3,9))</f>
        <v/>
      </c>
      <c r="K344" t="str" cm="1">
        <f t="array" ref="K344">IF(OR($C344&lt;&gt;"電力",IFERROR(MOD($A344,100)=0,TRUE)),"",INDEX('コロナ交付金要綱　様式第３号（電力）'!$A:$I,MATCH($A344,'コロナ交付金要綱　様式第３号（電力）'!$A:$A,0)+4,9))</f>
        <v/>
      </c>
      <c r="L344" t="str" cm="1">
        <f t="array" ref="L344">IF(OR($C344&lt;&gt;"電力",IFERROR(MOD($A344,100)=0,TRUE)),"",INDEX('コロナ交付金要綱　様式第３号（電力）'!$A:$I,MATCH($A344,'コロナ交付金要綱　様式第３号（電力）'!$A:$A,0)+5,9))</f>
        <v/>
      </c>
      <c r="M344" s="24" t="str" cm="1">
        <f t="array" ref="M344">IF($H344="","",IF($C344="諸油脂",$H344/INDEX(諸油脂_高騰率!$B$2:$F$12,MATCH($C$10,諸油脂_高騰率!$B$2:$B$12,0),MATCH($E344,諸油脂_高騰率!$B$3:$F$3,0)),$I344/INDEX(電力_高騰率!$B$3:$I$14,MATCH($B$10,電力_高騰率!$B$3:$B$14,0),MATCH($E344,電力_高騰率!$B$4:$F$4,0))+$J344/INDEX(電力_高騰率!$B$3:$I$14,MATCH($B$10,電力_高騰率!$B$3:$B$14,0),MATCH($E344,電力_高騰率!$B$4:$F$4,0)+3)+$K344/INDEX(電力_高騰率!$B$3:$I$14,MATCH($B$10,電力_高騰率!$B$3:$B$14,0),MATCH($E344,電力_高騰率!$B$4:$F$4,0)+3)+$L344/電力_高騰率!$D$23))</f>
        <v/>
      </c>
      <c r="N344" s="24" t="str">
        <f>IF($H344="","",IF($C344="諸油脂",0,$L344/電力_高騰率!$D$23))</f>
        <v/>
      </c>
      <c r="O344" s="24" t="str">
        <f t="shared" si="12"/>
        <v/>
      </c>
      <c r="P344" s="24"/>
    </row>
    <row r="345" spans="1:16" x14ac:dyDescent="0.45">
      <c r="A345" t="str">
        <f>IF(COUNTIF('使用不可　（諸油脂）'!$A:$A,$A344+1)+COUNTIF('コロナ交付金要綱　様式第３号（電力）'!$A:$A,$A344+1)=1,$A344+1,IF(MAX('使用不可　（諸油脂）'!$A:$A,'コロナ交付金要綱　様式第３号（電力）'!$A:$A)&gt;$A344,(INT(A344/100)+1)*100,""))</f>
        <v/>
      </c>
      <c r="B345" t="str">
        <f>IF($C345="","",IF(C345="諸油脂",IF(MOD($A345,100)=0,VLOOKUP($A345,'使用不可　（諸油脂）'!$A:$D,4),$B344),IF(MOD($A345,100)=0,VLOOKUP($A345,'コロナ交付金要綱　様式第３号（電力）'!$A:$D,4),$B344)))</f>
        <v/>
      </c>
      <c r="C345" t="str">
        <f>IF($A345="","",IF(COUNTIF('使用不可　（諸油脂）'!$A:$A,$A345)=1,"諸油脂",IF(COUNTIF('コロナ交付金要綱　様式第３号（電力）'!$A:$A,$A345)=1,"電力","")))</f>
        <v/>
      </c>
      <c r="D345" t="str">
        <f>IF(OR($A345="",IFERROR(MOD($A345,100),"")=0),"",IF($C345="諸油脂",VLOOKUP($A345,'使用不可　（諸油脂）'!$A:$C,3,FALSE),IF($C345="電力",VLOOKUP($A345,'コロナ交付金要綱　様式第３号（電力）'!$A:$C,3,FALSE),"")))</f>
        <v/>
      </c>
      <c r="E345" t="str">
        <f>IF(OR($C345="",IFERROR(MOD($A345,100)=0,TRUE)),"",IF($C345="諸油脂",VLOOKUP($A345,'使用不可　（諸油脂）'!$A:$F,6),VLOOKUP($A345,'コロナ交付金要綱　様式第３号（電力）'!$A:$F,6)))</f>
        <v/>
      </c>
      <c r="F345" t="str">
        <f>IF($D345="","",IF($B$7="既存",IF($C345="諸油脂",VLOOKUP(交付額!$A345,'使用不可　（諸油脂）'!$A:$B,2,FALSE),IF($C345="電力",VLOOKUP(交付額!$A345,'コロナ交付金要綱　様式第３号（電力）'!$A:$B,2,FALSE),"")),0))</f>
        <v/>
      </c>
      <c r="G345" s="59" t="str">
        <f t="shared" si="11"/>
        <v/>
      </c>
      <c r="H345" t="str">
        <f>IF($C345="","",IF(C345="諸油脂",IF(MOD($A345,100)=0,"",VLOOKUP($A345,'使用不可　（諸油脂）'!$A:$H,8)),IF(MOD($A345,100)=0,"",VLOOKUP($A345,'コロナ交付金要綱　様式第３号（電力）'!$A:$I,9))))</f>
        <v/>
      </c>
      <c r="I345" t="str" cm="1">
        <f t="array" ref="I345">IF(OR($C345&lt;&gt;"電力",IFERROR(MOD($A345,100)=0,TRUE)),"",INDEX('コロナ交付金要綱　様式第３号（電力）'!$A:$I,MATCH($A345,'コロナ交付金要綱　様式第３号（電力）'!$A:$A,0)+2,9))</f>
        <v/>
      </c>
      <c r="J345" t="str" cm="1">
        <f t="array" ref="J345">IF(OR($C345&lt;&gt;"電力",IFERROR(MOD($A345,100)=0,TRUE)),"",INDEX('コロナ交付金要綱　様式第３号（電力）'!$A:$I,MATCH($A345,'コロナ交付金要綱　様式第３号（電力）'!$A:$A,0)+3,9))</f>
        <v/>
      </c>
      <c r="K345" t="str" cm="1">
        <f t="array" ref="K345">IF(OR($C345&lt;&gt;"電力",IFERROR(MOD($A345,100)=0,TRUE)),"",INDEX('コロナ交付金要綱　様式第３号（電力）'!$A:$I,MATCH($A345,'コロナ交付金要綱　様式第３号（電力）'!$A:$A,0)+4,9))</f>
        <v/>
      </c>
      <c r="L345" t="str" cm="1">
        <f t="array" ref="L345">IF(OR($C345&lt;&gt;"電力",IFERROR(MOD($A345,100)=0,TRUE)),"",INDEX('コロナ交付金要綱　様式第３号（電力）'!$A:$I,MATCH($A345,'コロナ交付金要綱　様式第３号（電力）'!$A:$A,0)+5,9))</f>
        <v/>
      </c>
      <c r="M345" s="24" t="str" cm="1">
        <f t="array" ref="M345">IF($H345="","",IF($C345="諸油脂",$H345/INDEX(諸油脂_高騰率!$B$2:$F$12,MATCH($C$10,諸油脂_高騰率!$B$2:$B$12,0),MATCH($E345,諸油脂_高騰率!$B$3:$F$3,0)),$I345/INDEX(電力_高騰率!$B$3:$I$14,MATCH($B$10,電力_高騰率!$B$3:$B$14,0),MATCH($E345,電力_高騰率!$B$4:$F$4,0))+$J345/INDEX(電力_高騰率!$B$3:$I$14,MATCH($B$10,電力_高騰率!$B$3:$B$14,0),MATCH($E345,電力_高騰率!$B$4:$F$4,0)+3)+$K345/INDEX(電力_高騰率!$B$3:$I$14,MATCH($B$10,電力_高騰率!$B$3:$B$14,0),MATCH($E345,電力_高騰率!$B$4:$F$4,0)+3)+$L345/電力_高騰率!$D$23))</f>
        <v/>
      </c>
      <c r="N345" s="24" t="str">
        <f>IF($H345="","",IF($C345="諸油脂",0,$L345/電力_高騰率!$D$23))</f>
        <v/>
      </c>
      <c r="O345" s="24" t="str">
        <f t="shared" si="12"/>
        <v/>
      </c>
      <c r="P345" s="24"/>
    </row>
    <row r="346" spans="1:16" x14ac:dyDescent="0.45">
      <c r="A346" t="str">
        <f>IF(COUNTIF('使用不可　（諸油脂）'!$A:$A,$A345+1)+COUNTIF('コロナ交付金要綱　様式第３号（電力）'!$A:$A,$A345+1)=1,$A345+1,IF(MAX('使用不可　（諸油脂）'!$A:$A,'コロナ交付金要綱　様式第３号（電力）'!$A:$A)&gt;$A345,(INT(A345/100)+1)*100,""))</f>
        <v/>
      </c>
      <c r="B346" t="str">
        <f>IF($C346="","",IF(C346="諸油脂",IF(MOD($A346,100)=0,VLOOKUP($A346,'使用不可　（諸油脂）'!$A:$D,4),$B345),IF(MOD($A346,100)=0,VLOOKUP($A346,'コロナ交付金要綱　様式第３号（電力）'!$A:$D,4),$B345)))</f>
        <v/>
      </c>
      <c r="C346" t="str">
        <f>IF($A346="","",IF(COUNTIF('使用不可　（諸油脂）'!$A:$A,$A346)=1,"諸油脂",IF(COUNTIF('コロナ交付金要綱　様式第３号（電力）'!$A:$A,$A346)=1,"電力","")))</f>
        <v/>
      </c>
      <c r="D346" t="str">
        <f>IF(OR($A346="",IFERROR(MOD($A346,100),"")=0),"",IF($C346="諸油脂",VLOOKUP($A346,'使用不可　（諸油脂）'!$A:$C,3,FALSE),IF($C346="電力",VLOOKUP($A346,'コロナ交付金要綱　様式第３号（電力）'!$A:$C,3,FALSE),"")))</f>
        <v/>
      </c>
      <c r="E346" t="str">
        <f>IF(OR($C346="",IFERROR(MOD($A346,100)=0,TRUE)),"",IF($C346="諸油脂",VLOOKUP($A346,'使用不可　（諸油脂）'!$A:$F,6),VLOOKUP($A346,'コロナ交付金要綱　様式第３号（電力）'!$A:$F,6)))</f>
        <v/>
      </c>
      <c r="F346" t="str">
        <f>IF($D346="","",IF($B$7="既存",IF($C346="諸油脂",VLOOKUP(交付額!$A346,'使用不可　（諸油脂）'!$A:$B,2,FALSE),IF($C346="電力",VLOOKUP(交付額!$A346,'コロナ交付金要綱　様式第３号（電力）'!$A:$B,2,FALSE),"")),0))</f>
        <v/>
      </c>
      <c r="G346" s="59" t="str">
        <f t="shared" si="11"/>
        <v/>
      </c>
      <c r="H346" t="str">
        <f>IF($C346="","",IF(C346="諸油脂",IF(MOD($A346,100)=0,"",VLOOKUP($A346,'使用不可　（諸油脂）'!$A:$H,8)),IF(MOD($A346,100)=0,"",VLOOKUP($A346,'コロナ交付金要綱　様式第３号（電力）'!$A:$I,9))))</f>
        <v/>
      </c>
      <c r="I346" t="str" cm="1">
        <f t="array" ref="I346">IF(OR($C346&lt;&gt;"電力",IFERROR(MOD($A346,100)=0,TRUE)),"",INDEX('コロナ交付金要綱　様式第３号（電力）'!$A:$I,MATCH($A346,'コロナ交付金要綱　様式第３号（電力）'!$A:$A,0)+2,9))</f>
        <v/>
      </c>
      <c r="J346" t="str" cm="1">
        <f t="array" ref="J346">IF(OR($C346&lt;&gt;"電力",IFERROR(MOD($A346,100)=0,TRUE)),"",INDEX('コロナ交付金要綱　様式第３号（電力）'!$A:$I,MATCH($A346,'コロナ交付金要綱　様式第３号（電力）'!$A:$A,0)+3,9))</f>
        <v/>
      </c>
      <c r="K346" t="str" cm="1">
        <f t="array" ref="K346">IF(OR($C346&lt;&gt;"電力",IFERROR(MOD($A346,100)=0,TRUE)),"",INDEX('コロナ交付金要綱　様式第３号（電力）'!$A:$I,MATCH($A346,'コロナ交付金要綱　様式第３号（電力）'!$A:$A,0)+4,9))</f>
        <v/>
      </c>
      <c r="L346" t="str" cm="1">
        <f t="array" ref="L346">IF(OR($C346&lt;&gt;"電力",IFERROR(MOD($A346,100)=0,TRUE)),"",INDEX('コロナ交付金要綱　様式第３号（電力）'!$A:$I,MATCH($A346,'コロナ交付金要綱　様式第３号（電力）'!$A:$A,0)+5,9))</f>
        <v/>
      </c>
      <c r="M346" s="24" t="str" cm="1">
        <f t="array" ref="M346">IF($H346="","",IF($C346="諸油脂",$H346/INDEX(諸油脂_高騰率!$B$2:$F$12,MATCH($C$10,諸油脂_高騰率!$B$2:$B$12,0),MATCH($E346,諸油脂_高騰率!$B$3:$F$3,0)),$I346/INDEX(電力_高騰率!$B$3:$I$14,MATCH($B$10,電力_高騰率!$B$3:$B$14,0),MATCH($E346,電力_高騰率!$B$4:$F$4,0))+$J346/INDEX(電力_高騰率!$B$3:$I$14,MATCH($B$10,電力_高騰率!$B$3:$B$14,0),MATCH($E346,電力_高騰率!$B$4:$F$4,0)+3)+$K346/INDEX(電力_高騰率!$B$3:$I$14,MATCH($B$10,電力_高騰率!$B$3:$B$14,0),MATCH($E346,電力_高騰率!$B$4:$F$4,0)+3)+$L346/電力_高騰率!$D$23))</f>
        <v/>
      </c>
      <c r="N346" s="24" t="str">
        <f>IF($H346="","",IF($C346="諸油脂",0,$L346/電力_高騰率!$D$23))</f>
        <v/>
      </c>
      <c r="O346" s="24" t="str">
        <f t="shared" si="12"/>
        <v/>
      </c>
      <c r="P346" s="24"/>
    </row>
    <row r="347" spans="1:16" x14ac:dyDescent="0.45">
      <c r="A347" t="str">
        <f>IF(COUNTIF('使用不可　（諸油脂）'!$A:$A,$A346+1)+COUNTIF('コロナ交付金要綱　様式第３号（電力）'!$A:$A,$A346+1)=1,$A346+1,IF(MAX('使用不可　（諸油脂）'!$A:$A,'コロナ交付金要綱　様式第３号（電力）'!$A:$A)&gt;$A346,(INT(A346/100)+1)*100,""))</f>
        <v/>
      </c>
      <c r="B347" t="str">
        <f>IF($C347="","",IF(C347="諸油脂",IF(MOD($A347,100)=0,VLOOKUP($A347,'使用不可　（諸油脂）'!$A:$D,4),$B346),IF(MOD($A347,100)=0,VLOOKUP($A347,'コロナ交付金要綱　様式第３号（電力）'!$A:$D,4),$B346)))</f>
        <v/>
      </c>
      <c r="C347" t="str">
        <f>IF($A347="","",IF(COUNTIF('使用不可　（諸油脂）'!$A:$A,$A347)=1,"諸油脂",IF(COUNTIF('コロナ交付金要綱　様式第３号（電力）'!$A:$A,$A347)=1,"電力","")))</f>
        <v/>
      </c>
      <c r="D347" t="str">
        <f>IF(OR($A347="",IFERROR(MOD($A347,100),"")=0),"",IF($C347="諸油脂",VLOOKUP($A347,'使用不可　（諸油脂）'!$A:$C,3,FALSE),IF($C347="電力",VLOOKUP($A347,'コロナ交付金要綱　様式第３号（電力）'!$A:$C,3,FALSE),"")))</f>
        <v/>
      </c>
      <c r="E347" t="str">
        <f>IF(OR($C347="",IFERROR(MOD($A347,100)=0,TRUE)),"",IF($C347="諸油脂",VLOOKUP($A347,'使用不可　（諸油脂）'!$A:$F,6),VLOOKUP($A347,'コロナ交付金要綱　様式第３号（電力）'!$A:$F,6)))</f>
        <v/>
      </c>
      <c r="F347" t="str">
        <f>IF($D347="","",IF($B$7="既存",IF($C347="諸油脂",VLOOKUP(交付額!$A347,'使用不可　（諸油脂）'!$A:$B,2,FALSE),IF($C347="電力",VLOOKUP(交付額!$A347,'コロナ交付金要綱　様式第３号（電力）'!$A:$B,2,FALSE),"")),0))</f>
        <v/>
      </c>
      <c r="G347" s="59" t="str">
        <f t="shared" si="11"/>
        <v/>
      </c>
      <c r="H347" t="str">
        <f>IF($C347="","",IF(C347="諸油脂",IF(MOD($A347,100)=0,"",VLOOKUP($A347,'使用不可　（諸油脂）'!$A:$H,8)),IF(MOD($A347,100)=0,"",VLOOKUP($A347,'コロナ交付金要綱　様式第３号（電力）'!$A:$I,9))))</f>
        <v/>
      </c>
      <c r="I347" t="str" cm="1">
        <f t="array" ref="I347">IF(OR($C347&lt;&gt;"電力",IFERROR(MOD($A347,100)=0,TRUE)),"",INDEX('コロナ交付金要綱　様式第３号（電力）'!$A:$I,MATCH($A347,'コロナ交付金要綱　様式第３号（電力）'!$A:$A,0)+2,9))</f>
        <v/>
      </c>
      <c r="J347" t="str" cm="1">
        <f t="array" ref="J347">IF(OR($C347&lt;&gt;"電力",IFERROR(MOD($A347,100)=0,TRUE)),"",INDEX('コロナ交付金要綱　様式第３号（電力）'!$A:$I,MATCH($A347,'コロナ交付金要綱　様式第３号（電力）'!$A:$A,0)+3,9))</f>
        <v/>
      </c>
      <c r="K347" t="str" cm="1">
        <f t="array" ref="K347">IF(OR($C347&lt;&gt;"電力",IFERROR(MOD($A347,100)=0,TRUE)),"",INDEX('コロナ交付金要綱　様式第３号（電力）'!$A:$I,MATCH($A347,'コロナ交付金要綱　様式第３号（電力）'!$A:$A,0)+4,9))</f>
        <v/>
      </c>
      <c r="L347" t="str" cm="1">
        <f t="array" ref="L347">IF(OR($C347&lt;&gt;"電力",IFERROR(MOD($A347,100)=0,TRUE)),"",INDEX('コロナ交付金要綱　様式第３号（電力）'!$A:$I,MATCH($A347,'コロナ交付金要綱　様式第３号（電力）'!$A:$A,0)+5,9))</f>
        <v/>
      </c>
      <c r="M347" s="24" t="str" cm="1">
        <f t="array" ref="M347">IF($H347="","",IF($C347="諸油脂",$H347/INDEX(諸油脂_高騰率!$B$2:$F$12,MATCH($C$10,諸油脂_高騰率!$B$2:$B$12,0),MATCH($E347,諸油脂_高騰率!$B$3:$F$3,0)),$I347/INDEX(電力_高騰率!$B$3:$I$14,MATCH($B$10,電力_高騰率!$B$3:$B$14,0),MATCH($E347,電力_高騰率!$B$4:$F$4,0))+$J347/INDEX(電力_高騰率!$B$3:$I$14,MATCH($B$10,電力_高騰率!$B$3:$B$14,0),MATCH($E347,電力_高騰率!$B$4:$F$4,0)+3)+$K347/INDEX(電力_高騰率!$B$3:$I$14,MATCH($B$10,電力_高騰率!$B$3:$B$14,0),MATCH($E347,電力_高騰率!$B$4:$F$4,0)+3)+$L347/電力_高騰率!$D$23))</f>
        <v/>
      </c>
      <c r="N347" s="24" t="str">
        <f>IF($H347="","",IF($C347="諸油脂",0,$L347/電力_高騰率!$D$23))</f>
        <v/>
      </c>
      <c r="O347" s="24" t="str">
        <f t="shared" si="12"/>
        <v/>
      </c>
      <c r="P347" s="24"/>
    </row>
    <row r="348" spans="1:16" x14ac:dyDescent="0.45">
      <c r="A348" t="str">
        <f>IF(COUNTIF('使用不可　（諸油脂）'!$A:$A,$A347+1)+COUNTIF('コロナ交付金要綱　様式第３号（電力）'!$A:$A,$A347+1)=1,$A347+1,IF(MAX('使用不可　（諸油脂）'!$A:$A,'コロナ交付金要綱　様式第３号（電力）'!$A:$A)&gt;$A347,(INT(A347/100)+1)*100,""))</f>
        <v/>
      </c>
      <c r="B348" t="str">
        <f>IF($C348="","",IF(C348="諸油脂",IF(MOD($A348,100)=0,VLOOKUP($A348,'使用不可　（諸油脂）'!$A:$D,4),$B347),IF(MOD($A348,100)=0,VLOOKUP($A348,'コロナ交付金要綱　様式第３号（電力）'!$A:$D,4),$B347)))</f>
        <v/>
      </c>
      <c r="C348" t="str">
        <f>IF($A348="","",IF(COUNTIF('使用不可　（諸油脂）'!$A:$A,$A348)=1,"諸油脂",IF(COUNTIF('コロナ交付金要綱　様式第３号（電力）'!$A:$A,$A348)=1,"電力","")))</f>
        <v/>
      </c>
      <c r="D348" t="str">
        <f>IF(OR($A348="",IFERROR(MOD($A348,100),"")=0),"",IF($C348="諸油脂",VLOOKUP($A348,'使用不可　（諸油脂）'!$A:$C,3,FALSE),IF($C348="電力",VLOOKUP($A348,'コロナ交付金要綱　様式第３号（電力）'!$A:$C,3,FALSE),"")))</f>
        <v/>
      </c>
      <c r="E348" t="str">
        <f>IF(OR($C348="",IFERROR(MOD($A348,100)=0,TRUE)),"",IF($C348="諸油脂",VLOOKUP($A348,'使用不可　（諸油脂）'!$A:$F,6),VLOOKUP($A348,'コロナ交付金要綱　様式第３号（電力）'!$A:$F,6)))</f>
        <v/>
      </c>
      <c r="F348" t="str">
        <f>IF($D348="","",IF($B$7="既存",IF($C348="諸油脂",VLOOKUP(交付額!$A348,'使用不可　（諸油脂）'!$A:$B,2,FALSE),IF($C348="電力",VLOOKUP(交付額!$A348,'コロナ交付金要綱　様式第３号（電力）'!$A:$B,2,FALSE),"")),0))</f>
        <v/>
      </c>
      <c r="G348" s="59" t="str">
        <f t="shared" si="11"/>
        <v/>
      </c>
      <c r="H348" t="str">
        <f>IF($C348="","",IF(C348="諸油脂",IF(MOD($A348,100)=0,"",VLOOKUP($A348,'使用不可　（諸油脂）'!$A:$H,8)),IF(MOD($A348,100)=0,"",VLOOKUP($A348,'コロナ交付金要綱　様式第３号（電力）'!$A:$I,9))))</f>
        <v/>
      </c>
      <c r="I348" t="str" cm="1">
        <f t="array" ref="I348">IF(OR($C348&lt;&gt;"電力",IFERROR(MOD($A348,100)=0,TRUE)),"",INDEX('コロナ交付金要綱　様式第３号（電力）'!$A:$I,MATCH($A348,'コロナ交付金要綱　様式第３号（電力）'!$A:$A,0)+2,9))</f>
        <v/>
      </c>
      <c r="J348" t="str" cm="1">
        <f t="array" ref="J348">IF(OR($C348&lt;&gt;"電力",IFERROR(MOD($A348,100)=0,TRUE)),"",INDEX('コロナ交付金要綱　様式第３号（電力）'!$A:$I,MATCH($A348,'コロナ交付金要綱　様式第３号（電力）'!$A:$A,0)+3,9))</f>
        <v/>
      </c>
      <c r="K348" t="str" cm="1">
        <f t="array" ref="K348">IF(OR($C348&lt;&gt;"電力",IFERROR(MOD($A348,100)=0,TRUE)),"",INDEX('コロナ交付金要綱　様式第３号（電力）'!$A:$I,MATCH($A348,'コロナ交付金要綱　様式第３号（電力）'!$A:$A,0)+4,9))</f>
        <v/>
      </c>
      <c r="L348" t="str" cm="1">
        <f t="array" ref="L348">IF(OR($C348&lt;&gt;"電力",IFERROR(MOD($A348,100)=0,TRUE)),"",INDEX('コロナ交付金要綱　様式第３号（電力）'!$A:$I,MATCH($A348,'コロナ交付金要綱　様式第３号（電力）'!$A:$A,0)+5,9))</f>
        <v/>
      </c>
      <c r="M348" s="24" t="str" cm="1">
        <f t="array" ref="M348">IF($H348="","",IF($C348="諸油脂",$H348/INDEX(諸油脂_高騰率!$B$2:$F$12,MATCH($C$10,諸油脂_高騰率!$B$2:$B$12,0),MATCH($E348,諸油脂_高騰率!$B$3:$F$3,0)),$I348/INDEX(電力_高騰率!$B$3:$I$14,MATCH($B$10,電力_高騰率!$B$3:$B$14,0),MATCH($E348,電力_高騰率!$B$4:$F$4,0))+$J348/INDEX(電力_高騰率!$B$3:$I$14,MATCH($B$10,電力_高騰率!$B$3:$B$14,0),MATCH($E348,電力_高騰率!$B$4:$F$4,0)+3)+$K348/INDEX(電力_高騰率!$B$3:$I$14,MATCH($B$10,電力_高騰率!$B$3:$B$14,0),MATCH($E348,電力_高騰率!$B$4:$F$4,0)+3)+$L348/電力_高騰率!$D$23))</f>
        <v/>
      </c>
      <c r="N348" s="24" t="str">
        <f>IF($H348="","",IF($C348="諸油脂",0,$L348/電力_高騰率!$D$23))</f>
        <v/>
      </c>
      <c r="O348" s="24" t="str">
        <f t="shared" si="12"/>
        <v/>
      </c>
      <c r="P348" s="24"/>
    </row>
    <row r="349" spans="1:16" x14ac:dyDescent="0.45">
      <c r="A349" t="str">
        <f>IF(COUNTIF('使用不可　（諸油脂）'!$A:$A,$A348+1)+COUNTIF('コロナ交付金要綱　様式第３号（電力）'!$A:$A,$A348+1)=1,$A348+1,IF(MAX('使用不可　（諸油脂）'!$A:$A,'コロナ交付金要綱　様式第３号（電力）'!$A:$A)&gt;$A348,(INT(A348/100)+1)*100,""))</f>
        <v/>
      </c>
      <c r="B349" t="str">
        <f>IF($C349="","",IF(C349="諸油脂",IF(MOD($A349,100)=0,VLOOKUP($A349,'使用不可　（諸油脂）'!$A:$D,4),$B348),IF(MOD($A349,100)=0,VLOOKUP($A349,'コロナ交付金要綱　様式第３号（電力）'!$A:$D,4),$B348)))</f>
        <v/>
      </c>
      <c r="C349" t="str">
        <f>IF($A349="","",IF(COUNTIF('使用不可　（諸油脂）'!$A:$A,$A349)=1,"諸油脂",IF(COUNTIF('コロナ交付金要綱　様式第３号（電力）'!$A:$A,$A349)=1,"電力","")))</f>
        <v/>
      </c>
      <c r="D349" t="str">
        <f>IF(OR($A349="",IFERROR(MOD($A349,100),"")=0),"",IF($C349="諸油脂",VLOOKUP($A349,'使用不可　（諸油脂）'!$A:$C,3,FALSE),IF($C349="電力",VLOOKUP($A349,'コロナ交付金要綱　様式第３号（電力）'!$A:$C,3,FALSE),"")))</f>
        <v/>
      </c>
      <c r="E349" t="str">
        <f>IF(OR($C349="",IFERROR(MOD($A349,100)=0,TRUE)),"",IF($C349="諸油脂",VLOOKUP($A349,'使用不可　（諸油脂）'!$A:$F,6),VLOOKUP($A349,'コロナ交付金要綱　様式第３号（電力）'!$A:$F,6)))</f>
        <v/>
      </c>
      <c r="F349" t="str">
        <f>IF($D349="","",IF($B$7="既存",IF($C349="諸油脂",VLOOKUP(交付額!$A349,'使用不可　（諸油脂）'!$A:$B,2,FALSE),IF($C349="電力",VLOOKUP(交付額!$A349,'コロナ交付金要綱　様式第３号（電力）'!$A:$B,2,FALSE),"")),0))</f>
        <v/>
      </c>
      <c r="G349" s="59" t="str">
        <f t="shared" si="11"/>
        <v/>
      </c>
      <c r="H349" t="str">
        <f>IF($C349="","",IF(C349="諸油脂",IF(MOD($A349,100)=0,"",VLOOKUP($A349,'使用不可　（諸油脂）'!$A:$H,8)),IF(MOD($A349,100)=0,"",VLOOKUP($A349,'コロナ交付金要綱　様式第３号（電力）'!$A:$I,9))))</f>
        <v/>
      </c>
      <c r="I349" t="str" cm="1">
        <f t="array" ref="I349">IF(OR($C349&lt;&gt;"電力",IFERROR(MOD($A349,100)=0,TRUE)),"",INDEX('コロナ交付金要綱　様式第３号（電力）'!$A:$I,MATCH($A349,'コロナ交付金要綱　様式第３号（電力）'!$A:$A,0)+2,9))</f>
        <v/>
      </c>
      <c r="J349" t="str" cm="1">
        <f t="array" ref="J349">IF(OR($C349&lt;&gt;"電力",IFERROR(MOD($A349,100)=0,TRUE)),"",INDEX('コロナ交付金要綱　様式第３号（電力）'!$A:$I,MATCH($A349,'コロナ交付金要綱　様式第３号（電力）'!$A:$A,0)+3,9))</f>
        <v/>
      </c>
      <c r="K349" t="str" cm="1">
        <f t="array" ref="K349">IF(OR($C349&lt;&gt;"電力",IFERROR(MOD($A349,100)=0,TRUE)),"",INDEX('コロナ交付金要綱　様式第３号（電力）'!$A:$I,MATCH($A349,'コロナ交付金要綱　様式第３号（電力）'!$A:$A,0)+4,9))</f>
        <v/>
      </c>
      <c r="L349" t="str" cm="1">
        <f t="array" ref="L349">IF(OR($C349&lt;&gt;"電力",IFERROR(MOD($A349,100)=0,TRUE)),"",INDEX('コロナ交付金要綱　様式第３号（電力）'!$A:$I,MATCH($A349,'コロナ交付金要綱　様式第３号（電力）'!$A:$A,0)+5,9))</f>
        <v/>
      </c>
      <c r="M349" s="24" t="str" cm="1">
        <f t="array" ref="M349">IF($H349="","",IF($C349="諸油脂",$H349/INDEX(諸油脂_高騰率!$B$2:$F$12,MATCH($C$10,諸油脂_高騰率!$B$2:$B$12,0),MATCH($E349,諸油脂_高騰率!$B$3:$F$3,0)),$I349/INDEX(電力_高騰率!$B$3:$I$14,MATCH($B$10,電力_高騰率!$B$3:$B$14,0),MATCH($E349,電力_高騰率!$B$4:$F$4,0))+$J349/INDEX(電力_高騰率!$B$3:$I$14,MATCH($B$10,電力_高騰率!$B$3:$B$14,0),MATCH($E349,電力_高騰率!$B$4:$F$4,0)+3)+$K349/INDEX(電力_高騰率!$B$3:$I$14,MATCH($B$10,電力_高騰率!$B$3:$B$14,0),MATCH($E349,電力_高騰率!$B$4:$F$4,0)+3)+$L349/電力_高騰率!$D$23))</f>
        <v/>
      </c>
      <c r="N349" s="24" t="str">
        <f>IF($H349="","",IF($C349="諸油脂",0,$L349/電力_高騰率!$D$23))</f>
        <v/>
      </c>
      <c r="O349" s="24" t="str">
        <f t="shared" si="12"/>
        <v/>
      </c>
      <c r="P349" s="24"/>
    </row>
    <row r="350" spans="1:16" x14ac:dyDescent="0.45">
      <c r="A350" t="str">
        <f>IF(COUNTIF('使用不可　（諸油脂）'!$A:$A,$A349+1)+COUNTIF('コロナ交付金要綱　様式第３号（電力）'!$A:$A,$A349+1)=1,$A349+1,IF(MAX('使用不可　（諸油脂）'!$A:$A,'コロナ交付金要綱　様式第３号（電力）'!$A:$A)&gt;$A349,(INT(A349/100)+1)*100,""))</f>
        <v/>
      </c>
      <c r="B350" t="str">
        <f>IF($C350="","",IF(C350="諸油脂",IF(MOD($A350,100)=0,VLOOKUP($A350,'使用不可　（諸油脂）'!$A:$D,4),$B349),IF(MOD($A350,100)=0,VLOOKUP($A350,'コロナ交付金要綱　様式第３号（電力）'!$A:$D,4),$B349)))</f>
        <v/>
      </c>
      <c r="C350" t="str">
        <f>IF($A350="","",IF(COUNTIF('使用不可　（諸油脂）'!$A:$A,$A350)=1,"諸油脂",IF(COUNTIF('コロナ交付金要綱　様式第３号（電力）'!$A:$A,$A350)=1,"電力","")))</f>
        <v/>
      </c>
      <c r="D350" t="str">
        <f>IF(OR($A350="",IFERROR(MOD($A350,100),"")=0),"",IF($C350="諸油脂",VLOOKUP($A350,'使用不可　（諸油脂）'!$A:$C,3,FALSE),IF($C350="電力",VLOOKUP($A350,'コロナ交付金要綱　様式第３号（電力）'!$A:$C,3,FALSE),"")))</f>
        <v/>
      </c>
      <c r="E350" t="str">
        <f>IF(OR($C350="",IFERROR(MOD($A350,100)=0,TRUE)),"",IF($C350="諸油脂",VLOOKUP($A350,'使用不可　（諸油脂）'!$A:$F,6),VLOOKUP($A350,'コロナ交付金要綱　様式第３号（電力）'!$A:$F,6)))</f>
        <v/>
      </c>
      <c r="F350" t="str">
        <f>IF($D350="","",IF($B$7="既存",IF($C350="諸油脂",VLOOKUP(交付額!$A350,'使用不可　（諸油脂）'!$A:$B,2,FALSE),IF($C350="電力",VLOOKUP(交付額!$A350,'コロナ交付金要綱　様式第３号（電力）'!$A:$B,2,FALSE),"")),0))</f>
        <v/>
      </c>
      <c r="G350" s="59" t="str">
        <f t="shared" si="11"/>
        <v/>
      </c>
      <c r="H350" t="str">
        <f>IF($C350="","",IF(C350="諸油脂",IF(MOD($A350,100)=0,"",VLOOKUP($A350,'使用不可　（諸油脂）'!$A:$H,8)),IF(MOD($A350,100)=0,"",VLOOKUP($A350,'コロナ交付金要綱　様式第３号（電力）'!$A:$I,9))))</f>
        <v/>
      </c>
      <c r="I350" t="str" cm="1">
        <f t="array" ref="I350">IF(OR($C350&lt;&gt;"電力",IFERROR(MOD($A350,100)=0,TRUE)),"",INDEX('コロナ交付金要綱　様式第３号（電力）'!$A:$I,MATCH($A350,'コロナ交付金要綱　様式第３号（電力）'!$A:$A,0)+2,9))</f>
        <v/>
      </c>
      <c r="J350" t="str" cm="1">
        <f t="array" ref="J350">IF(OR($C350&lt;&gt;"電力",IFERROR(MOD($A350,100)=0,TRUE)),"",INDEX('コロナ交付金要綱　様式第３号（電力）'!$A:$I,MATCH($A350,'コロナ交付金要綱　様式第３号（電力）'!$A:$A,0)+3,9))</f>
        <v/>
      </c>
      <c r="K350" t="str" cm="1">
        <f t="array" ref="K350">IF(OR($C350&lt;&gt;"電力",IFERROR(MOD($A350,100)=0,TRUE)),"",INDEX('コロナ交付金要綱　様式第３号（電力）'!$A:$I,MATCH($A350,'コロナ交付金要綱　様式第３号（電力）'!$A:$A,0)+4,9))</f>
        <v/>
      </c>
      <c r="L350" t="str" cm="1">
        <f t="array" ref="L350">IF(OR($C350&lt;&gt;"電力",IFERROR(MOD($A350,100)=0,TRUE)),"",INDEX('コロナ交付金要綱　様式第３号（電力）'!$A:$I,MATCH($A350,'コロナ交付金要綱　様式第３号（電力）'!$A:$A,0)+5,9))</f>
        <v/>
      </c>
      <c r="M350" s="24" t="str" cm="1">
        <f t="array" ref="M350">IF($H350="","",IF($C350="諸油脂",$H350/INDEX(諸油脂_高騰率!$B$2:$F$12,MATCH($C$10,諸油脂_高騰率!$B$2:$B$12,0),MATCH($E350,諸油脂_高騰率!$B$3:$F$3,0)),$I350/INDEX(電力_高騰率!$B$3:$I$14,MATCH($B$10,電力_高騰率!$B$3:$B$14,0),MATCH($E350,電力_高騰率!$B$4:$F$4,0))+$J350/INDEX(電力_高騰率!$B$3:$I$14,MATCH($B$10,電力_高騰率!$B$3:$B$14,0),MATCH($E350,電力_高騰率!$B$4:$F$4,0)+3)+$K350/INDEX(電力_高騰率!$B$3:$I$14,MATCH($B$10,電力_高騰率!$B$3:$B$14,0),MATCH($E350,電力_高騰率!$B$4:$F$4,0)+3)+$L350/電力_高騰率!$D$23))</f>
        <v/>
      </c>
      <c r="N350" s="24" t="str">
        <f>IF($H350="","",IF($C350="諸油脂",0,$L350/電力_高騰率!$D$23))</f>
        <v/>
      </c>
      <c r="O350" s="24" t="str">
        <f t="shared" si="12"/>
        <v/>
      </c>
      <c r="P350" s="24"/>
    </row>
    <row r="351" spans="1:16" x14ac:dyDescent="0.45">
      <c r="A351" t="str">
        <f>IF(COUNTIF('使用不可　（諸油脂）'!$A:$A,$A350+1)+COUNTIF('コロナ交付金要綱　様式第３号（電力）'!$A:$A,$A350+1)=1,$A350+1,IF(MAX('使用不可　（諸油脂）'!$A:$A,'コロナ交付金要綱　様式第３号（電力）'!$A:$A)&gt;$A350,(INT(A350/100)+1)*100,""))</f>
        <v/>
      </c>
      <c r="B351" t="str">
        <f>IF($C351="","",IF(C351="諸油脂",IF(MOD($A351,100)=0,VLOOKUP($A351,'使用不可　（諸油脂）'!$A:$D,4),$B350),IF(MOD($A351,100)=0,VLOOKUP($A351,'コロナ交付金要綱　様式第３号（電力）'!$A:$D,4),$B350)))</f>
        <v/>
      </c>
      <c r="C351" t="str">
        <f>IF($A351="","",IF(COUNTIF('使用不可　（諸油脂）'!$A:$A,$A351)=1,"諸油脂",IF(COUNTIF('コロナ交付金要綱　様式第３号（電力）'!$A:$A,$A351)=1,"電力","")))</f>
        <v/>
      </c>
      <c r="D351" t="str">
        <f>IF(OR($A351="",IFERROR(MOD($A351,100),"")=0),"",IF($C351="諸油脂",VLOOKUP($A351,'使用不可　（諸油脂）'!$A:$C,3,FALSE),IF($C351="電力",VLOOKUP($A351,'コロナ交付金要綱　様式第３号（電力）'!$A:$C,3,FALSE),"")))</f>
        <v/>
      </c>
      <c r="E351" t="str">
        <f>IF(OR($C351="",IFERROR(MOD($A351,100)=0,TRUE)),"",IF($C351="諸油脂",VLOOKUP($A351,'使用不可　（諸油脂）'!$A:$F,6),VLOOKUP($A351,'コロナ交付金要綱　様式第３号（電力）'!$A:$F,6)))</f>
        <v/>
      </c>
      <c r="F351" t="str">
        <f>IF($D351="","",IF($B$7="既存",IF($C351="諸油脂",VLOOKUP(交付額!$A351,'使用不可　（諸油脂）'!$A:$B,2,FALSE),IF($C351="電力",VLOOKUP(交付額!$A351,'コロナ交付金要綱　様式第３号（電力）'!$A:$B,2,FALSE),"")),0))</f>
        <v/>
      </c>
      <c r="G351" s="59" t="str">
        <f t="shared" si="11"/>
        <v/>
      </c>
      <c r="H351" t="str">
        <f>IF($C351="","",IF(C351="諸油脂",IF(MOD($A351,100)=0,"",VLOOKUP($A351,'使用不可　（諸油脂）'!$A:$H,8)),IF(MOD($A351,100)=0,"",VLOOKUP($A351,'コロナ交付金要綱　様式第３号（電力）'!$A:$I,9))))</f>
        <v/>
      </c>
      <c r="I351" t="str" cm="1">
        <f t="array" ref="I351">IF(OR($C351&lt;&gt;"電力",IFERROR(MOD($A351,100)=0,TRUE)),"",INDEX('コロナ交付金要綱　様式第３号（電力）'!$A:$I,MATCH($A351,'コロナ交付金要綱　様式第３号（電力）'!$A:$A,0)+2,9))</f>
        <v/>
      </c>
      <c r="J351" t="str" cm="1">
        <f t="array" ref="J351">IF(OR($C351&lt;&gt;"電力",IFERROR(MOD($A351,100)=0,TRUE)),"",INDEX('コロナ交付金要綱　様式第３号（電力）'!$A:$I,MATCH($A351,'コロナ交付金要綱　様式第３号（電力）'!$A:$A,0)+3,9))</f>
        <v/>
      </c>
      <c r="K351" t="str" cm="1">
        <f t="array" ref="K351">IF(OR($C351&lt;&gt;"電力",IFERROR(MOD($A351,100)=0,TRUE)),"",INDEX('コロナ交付金要綱　様式第３号（電力）'!$A:$I,MATCH($A351,'コロナ交付金要綱　様式第３号（電力）'!$A:$A,0)+4,9))</f>
        <v/>
      </c>
      <c r="L351" t="str" cm="1">
        <f t="array" ref="L351">IF(OR($C351&lt;&gt;"電力",IFERROR(MOD($A351,100)=0,TRUE)),"",INDEX('コロナ交付金要綱　様式第３号（電力）'!$A:$I,MATCH($A351,'コロナ交付金要綱　様式第３号（電力）'!$A:$A,0)+5,9))</f>
        <v/>
      </c>
      <c r="M351" s="24" t="str" cm="1">
        <f t="array" ref="M351">IF($H351="","",IF($C351="諸油脂",$H351/INDEX(諸油脂_高騰率!$B$2:$F$12,MATCH($C$10,諸油脂_高騰率!$B$2:$B$12,0),MATCH($E351,諸油脂_高騰率!$B$3:$F$3,0)),$I351/INDEX(電力_高騰率!$B$3:$I$14,MATCH($B$10,電力_高騰率!$B$3:$B$14,0),MATCH($E351,電力_高騰率!$B$4:$F$4,0))+$J351/INDEX(電力_高騰率!$B$3:$I$14,MATCH($B$10,電力_高騰率!$B$3:$B$14,0),MATCH($E351,電力_高騰率!$B$4:$F$4,0)+3)+$K351/INDEX(電力_高騰率!$B$3:$I$14,MATCH($B$10,電力_高騰率!$B$3:$B$14,0),MATCH($E351,電力_高騰率!$B$4:$F$4,0)+3)+$L351/電力_高騰率!$D$23))</f>
        <v/>
      </c>
      <c r="N351" s="24" t="str">
        <f>IF($H351="","",IF($C351="諸油脂",0,$L351/電力_高騰率!$D$23))</f>
        <v/>
      </c>
      <c r="O351" s="24" t="str">
        <f t="shared" si="12"/>
        <v/>
      </c>
      <c r="P351" s="24"/>
    </row>
    <row r="352" spans="1:16" x14ac:dyDescent="0.45">
      <c r="A352" t="str">
        <f>IF(COUNTIF('使用不可　（諸油脂）'!$A:$A,$A351+1)+COUNTIF('コロナ交付金要綱　様式第３号（電力）'!$A:$A,$A351+1)=1,$A351+1,IF(MAX('使用不可　（諸油脂）'!$A:$A,'コロナ交付金要綱　様式第３号（電力）'!$A:$A)&gt;$A351,(INT(A351/100)+1)*100,""))</f>
        <v/>
      </c>
      <c r="B352" t="str">
        <f>IF($C352="","",IF(C352="諸油脂",IF(MOD($A352,100)=0,VLOOKUP($A352,'使用不可　（諸油脂）'!$A:$D,4),$B351),IF(MOD($A352,100)=0,VLOOKUP($A352,'コロナ交付金要綱　様式第３号（電力）'!$A:$D,4),$B351)))</f>
        <v/>
      </c>
      <c r="C352" t="str">
        <f>IF($A352="","",IF(COUNTIF('使用不可　（諸油脂）'!$A:$A,$A352)=1,"諸油脂",IF(COUNTIF('コロナ交付金要綱　様式第３号（電力）'!$A:$A,$A352)=1,"電力","")))</f>
        <v/>
      </c>
      <c r="D352" t="str">
        <f>IF(OR($A352="",IFERROR(MOD($A352,100),"")=0),"",IF($C352="諸油脂",VLOOKUP($A352,'使用不可　（諸油脂）'!$A:$C,3,FALSE),IF($C352="電力",VLOOKUP($A352,'コロナ交付金要綱　様式第３号（電力）'!$A:$C,3,FALSE),"")))</f>
        <v/>
      </c>
      <c r="E352" t="str">
        <f>IF(OR($C352="",IFERROR(MOD($A352,100)=0,TRUE)),"",IF($C352="諸油脂",VLOOKUP($A352,'使用不可　（諸油脂）'!$A:$F,6),VLOOKUP($A352,'コロナ交付金要綱　様式第３号（電力）'!$A:$F,6)))</f>
        <v/>
      </c>
      <c r="F352" t="str">
        <f>IF($D352="","",IF($B$7="既存",IF($C352="諸油脂",VLOOKUP(交付額!$A352,'使用不可　（諸油脂）'!$A:$B,2,FALSE),IF($C352="電力",VLOOKUP(交付額!$A352,'コロナ交付金要綱　様式第３号（電力）'!$A:$B,2,FALSE),"")),0))</f>
        <v/>
      </c>
      <c r="G352" s="59" t="str">
        <f t="shared" si="11"/>
        <v/>
      </c>
      <c r="H352" t="str">
        <f>IF($C352="","",IF(C352="諸油脂",IF(MOD($A352,100)=0,"",VLOOKUP($A352,'使用不可　（諸油脂）'!$A:$H,8)),IF(MOD($A352,100)=0,"",VLOOKUP($A352,'コロナ交付金要綱　様式第３号（電力）'!$A:$I,9))))</f>
        <v/>
      </c>
      <c r="I352" t="str" cm="1">
        <f t="array" ref="I352">IF(OR($C352&lt;&gt;"電力",IFERROR(MOD($A352,100)=0,TRUE)),"",INDEX('コロナ交付金要綱　様式第３号（電力）'!$A:$I,MATCH($A352,'コロナ交付金要綱　様式第３号（電力）'!$A:$A,0)+2,9))</f>
        <v/>
      </c>
      <c r="J352" t="str" cm="1">
        <f t="array" ref="J352">IF(OR($C352&lt;&gt;"電力",IFERROR(MOD($A352,100)=0,TRUE)),"",INDEX('コロナ交付金要綱　様式第３号（電力）'!$A:$I,MATCH($A352,'コロナ交付金要綱　様式第３号（電力）'!$A:$A,0)+3,9))</f>
        <v/>
      </c>
      <c r="K352" t="str" cm="1">
        <f t="array" ref="K352">IF(OR($C352&lt;&gt;"電力",IFERROR(MOD($A352,100)=0,TRUE)),"",INDEX('コロナ交付金要綱　様式第３号（電力）'!$A:$I,MATCH($A352,'コロナ交付金要綱　様式第３号（電力）'!$A:$A,0)+4,9))</f>
        <v/>
      </c>
      <c r="L352" t="str" cm="1">
        <f t="array" ref="L352">IF(OR($C352&lt;&gt;"電力",IFERROR(MOD($A352,100)=0,TRUE)),"",INDEX('コロナ交付金要綱　様式第３号（電力）'!$A:$I,MATCH($A352,'コロナ交付金要綱　様式第３号（電力）'!$A:$A,0)+5,9))</f>
        <v/>
      </c>
      <c r="M352" s="24" t="str" cm="1">
        <f t="array" ref="M352">IF($H352="","",IF($C352="諸油脂",$H352/INDEX(諸油脂_高騰率!$B$2:$F$12,MATCH($C$10,諸油脂_高騰率!$B$2:$B$12,0),MATCH($E352,諸油脂_高騰率!$B$3:$F$3,0)),$I352/INDEX(電力_高騰率!$B$3:$I$14,MATCH($B$10,電力_高騰率!$B$3:$B$14,0),MATCH($E352,電力_高騰率!$B$4:$F$4,0))+$J352/INDEX(電力_高騰率!$B$3:$I$14,MATCH($B$10,電力_高騰率!$B$3:$B$14,0),MATCH($E352,電力_高騰率!$B$4:$F$4,0)+3)+$K352/INDEX(電力_高騰率!$B$3:$I$14,MATCH($B$10,電力_高騰率!$B$3:$B$14,0),MATCH($E352,電力_高騰率!$B$4:$F$4,0)+3)+$L352/電力_高騰率!$D$23))</f>
        <v/>
      </c>
      <c r="N352" s="24" t="str">
        <f>IF($H352="","",IF($C352="諸油脂",0,$L352/電力_高騰率!$D$23))</f>
        <v/>
      </c>
      <c r="O352" s="24" t="str">
        <f t="shared" si="12"/>
        <v/>
      </c>
      <c r="P352" s="24"/>
    </row>
    <row r="353" spans="1:16" x14ac:dyDescent="0.45">
      <c r="A353" t="str">
        <f>IF(COUNTIF('使用不可　（諸油脂）'!$A:$A,$A352+1)+COUNTIF('コロナ交付金要綱　様式第３号（電力）'!$A:$A,$A352+1)=1,$A352+1,IF(MAX('使用不可　（諸油脂）'!$A:$A,'コロナ交付金要綱　様式第３号（電力）'!$A:$A)&gt;$A352,(INT(A352/100)+1)*100,""))</f>
        <v/>
      </c>
      <c r="B353" t="str">
        <f>IF($C353="","",IF(C353="諸油脂",IF(MOD($A353,100)=0,VLOOKUP($A353,'使用不可　（諸油脂）'!$A:$D,4),$B352),IF(MOD($A353,100)=0,VLOOKUP($A353,'コロナ交付金要綱　様式第３号（電力）'!$A:$D,4),$B352)))</f>
        <v/>
      </c>
      <c r="C353" t="str">
        <f>IF($A353="","",IF(COUNTIF('使用不可　（諸油脂）'!$A:$A,$A353)=1,"諸油脂",IF(COUNTIF('コロナ交付金要綱　様式第３号（電力）'!$A:$A,$A353)=1,"電力","")))</f>
        <v/>
      </c>
      <c r="D353" t="str">
        <f>IF(OR($A353="",IFERROR(MOD($A353,100),"")=0),"",IF($C353="諸油脂",VLOOKUP($A353,'使用不可　（諸油脂）'!$A:$C,3,FALSE),IF($C353="電力",VLOOKUP($A353,'コロナ交付金要綱　様式第３号（電力）'!$A:$C,3,FALSE),"")))</f>
        <v/>
      </c>
      <c r="E353" t="str">
        <f>IF(OR($C353="",IFERROR(MOD($A353,100)=0,TRUE)),"",IF($C353="諸油脂",VLOOKUP($A353,'使用不可　（諸油脂）'!$A:$F,6),VLOOKUP($A353,'コロナ交付金要綱　様式第３号（電力）'!$A:$F,6)))</f>
        <v/>
      </c>
      <c r="F353" t="str">
        <f>IF($D353="","",IF($B$7="既存",IF($C353="諸油脂",VLOOKUP(交付額!$A353,'使用不可　（諸油脂）'!$A:$B,2,FALSE),IF($C353="電力",VLOOKUP(交付額!$A353,'コロナ交付金要綱　様式第３号（電力）'!$A:$B,2,FALSE),"")),0))</f>
        <v/>
      </c>
      <c r="G353" s="59" t="str">
        <f t="shared" si="11"/>
        <v/>
      </c>
      <c r="H353" t="str">
        <f>IF($C353="","",IF(C353="諸油脂",IF(MOD($A353,100)=0,"",VLOOKUP($A353,'使用不可　（諸油脂）'!$A:$H,8)),IF(MOD($A353,100)=0,"",VLOOKUP($A353,'コロナ交付金要綱　様式第３号（電力）'!$A:$I,9))))</f>
        <v/>
      </c>
      <c r="I353" t="str" cm="1">
        <f t="array" ref="I353">IF(OR($C353&lt;&gt;"電力",IFERROR(MOD($A353,100)=0,TRUE)),"",INDEX('コロナ交付金要綱　様式第３号（電力）'!$A:$I,MATCH($A353,'コロナ交付金要綱　様式第３号（電力）'!$A:$A,0)+2,9))</f>
        <v/>
      </c>
      <c r="J353" t="str" cm="1">
        <f t="array" ref="J353">IF(OR($C353&lt;&gt;"電力",IFERROR(MOD($A353,100)=0,TRUE)),"",INDEX('コロナ交付金要綱　様式第３号（電力）'!$A:$I,MATCH($A353,'コロナ交付金要綱　様式第３号（電力）'!$A:$A,0)+3,9))</f>
        <v/>
      </c>
      <c r="K353" t="str" cm="1">
        <f t="array" ref="K353">IF(OR($C353&lt;&gt;"電力",IFERROR(MOD($A353,100)=0,TRUE)),"",INDEX('コロナ交付金要綱　様式第３号（電力）'!$A:$I,MATCH($A353,'コロナ交付金要綱　様式第３号（電力）'!$A:$A,0)+4,9))</f>
        <v/>
      </c>
      <c r="L353" t="str" cm="1">
        <f t="array" ref="L353">IF(OR($C353&lt;&gt;"電力",IFERROR(MOD($A353,100)=0,TRUE)),"",INDEX('コロナ交付金要綱　様式第３号（電力）'!$A:$I,MATCH($A353,'コロナ交付金要綱　様式第３号（電力）'!$A:$A,0)+5,9))</f>
        <v/>
      </c>
      <c r="M353" s="24" t="str" cm="1">
        <f t="array" ref="M353">IF($H353="","",IF($C353="諸油脂",$H353/INDEX(諸油脂_高騰率!$B$2:$F$12,MATCH($C$10,諸油脂_高騰率!$B$2:$B$12,0),MATCH($E353,諸油脂_高騰率!$B$3:$F$3,0)),$I353/INDEX(電力_高騰率!$B$3:$I$14,MATCH($B$10,電力_高騰率!$B$3:$B$14,0),MATCH($E353,電力_高騰率!$B$4:$F$4,0))+$J353/INDEX(電力_高騰率!$B$3:$I$14,MATCH($B$10,電力_高騰率!$B$3:$B$14,0),MATCH($E353,電力_高騰率!$B$4:$F$4,0)+3)+$K353/INDEX(電力_高騰率!$B$3:$I$14,MATCH($B$10,電力_高騰率!$B$3:$B$14,0),MATCH($E353,電力_高騰率!$B$4:$F$4,0)+3)+$L353/電力_高騰率!$D$23))</f>
        <v/>
      </c>
      <c r="N353" s="24" t="str">
        <f>IF($H353="","",IF($C353="諸油脂",0,$L353/電力_高騰率!$D$23))</f>
        <v/>
      </c>
      <c r="O353" s="24" t="str">
        <f t="shared" si="12"/>
        <v/>
      </c>
      <c r="P353" s="24"/>
    </row>
    <row r="354" spans="1:16" x14ac:dyDescent="0.45">
      <c r="A354" t="str">
        <f>IF(COUNTIF('使用不可　（諸油脂）'!$A:$A,$A353+1)+COUNTIF('コロナ交付金要綱　様式第３号（電力）'!$A:$A,$A353+1)=1,$A353+1,IF(MAX('使用不可　（諸油脂）'!$A:$A,'コロナ交付金要綱　様式第３号（電力）'!$A:$A)&gt;$A353,(INT(A353/100)+1)*100,""))</f>
        <v/>
      </c>
      <c r="B354" t="str">
        <f>IF($C354="","",IF(C354="諸油脂",IF(MOD($A354,100)=0,VLOOKUP($A354,'使用不可　（諸油脂）'!$A:$D,4),$B353),IF(MOD($A354,100)=0,VLOOKUP($A354,'コロナ交付金要綱　様式第３号（電力）'!$A:$D,4),$B353)))</f>
        <v/>
      </c>
      <c r="C354" t="str">
        <f>IF($A354="","",IF(COUNTIF('使用不可　（諸油脂）'!$A:$A,$A354)=1,"諸油脂",IF(COUNTIF('コロナ交付金要綱　様式第３号（電力）'!$A:$A,$A354)=1,"電力","")))</f>
        <v/>
      </c>
      <c r="D354" t="str">
        <f>IF(OR($A354="",IFERROR(MOD($A354,100),"")=0),"",IF($C354="諸油脂",VLOOKUP($A354,'使用不可　（諸油脂）'!$A:$C,3,FALSE),IF($C354="電力",VLOOKUP($A354,'コロナ交付金要綱　様式第３号（電力）'!$A:$C,3,FALSE),"")))</f>
        <v/>
      </c>
      <c r="E354" t="str">
        <f>IF(OR($C354="",IFERROR(MOD($A354,100)=0,TRUE)),"",IF($C354="諸油脂",VLOOKUP($A354,'使用不可　（諸油脂）'!$A:$F,6),VLOOKUP($A354,'コロナ交付金要綱　様式第３号（電力）'!$A:$F,6)))</f>
        <v/>
      </c>
      <c r="F354" t="str">
        <f>IF($D354="","",IF($B$7="既存",IF($C354="諸油脂",VLOOKUP(交付額!$A354,'使用不可　（諸油脂）'!$A:$B,2,FALSE),IF($C354="電力",VLOOKUP(交付額!$A354,'コロナ交付金要綱　様式第３号（電力）'!$A:$B,2,FALSE),"")),0))</f>
        <v/>
      </c>
      <c r="G354" s="59" t="str">
        <f t="shared" si="11"/>
        <v/>
      </c>
      <c r="H354" t="str">
        <f>IF($C354="","",IF(C354="諸油脂",IF(MOD($A354,100)=0,"",VLOOKUP($A354,'使用不可　（諸油脂）'!$A:$H,8)),IF(MOD($A354,100)=0,"",VLOOKUP($A354,'コロナ交付金要綱　様式第３号（電力）'!$A:$I,9))))</f>
        <v/>
      </c>
      <c r="I354" t="str" cm="1">
        <f t="array" ref="I354">IF(OR($C354&lt;&gt;"電力",IFERROR(MOD($A354,100)=0,TRUE)),"",INDEX('コロナ交付金要綱　様式第３号（電力）'!$A:$I,MATCH($A354,'コロナ交付金要綱　様式第３号（電力）'!$A:$A,0)+2,9))</f>
        <v/>
      </c>
      <c r="J354" t="str" cm="1">
        <f t="array" ref="J354">IF(OR($C354&lt;&gt;"電力",IFERROR(MOD($A354,100)=0,TRUE)),"",INDEX('コロナ交付金要綱　様式第３号（電力）'!$A:$I,MATCH($A354,'コロナ交付金要綱　様式第３号（電力）'!$A:$A,0)+3,9))</f>
        <v/>
      </c>
      <c r="K354" t="str" cm="1">
        <f t="array" ref="K354">IF(OR($C354&lt;&gt;"電力",IFERROR(MOD($A354,100)=0,TRUE)),"",INDEX('コロナ交付金要綱　様式第３号（電力）'!$A:$I,MATCH($A354,'コロナ交付金要綱　様式第３号（電力）'!$A:$A,0)+4,9))</f>
        <v/>
      </c>
      <c r="L354" t="str" cm="1">
        <f t="array" ref="L354">IF(OR($C354&lt;&gt;"電力",IFERROR(MOD($A354,100)=0,TRUE)),"",INDEX('コロナ交付金要綱　様式第３号（電力）'!$A:$I,MATCH($A354,'コロナ交付金要綱　様式第３号（電力）'!$A:$A,0)+5,9))</f>
        <v/>
      </c>
      <c r="M354" s="24" t="str" cm="1">
        <f t="array" ref="M354">IF($H354="","",IF($C354="諸油脂",$H354/INDEX(諸油脂_高騰率!$B$2:$F$12,MATCH($C$10,諸油脂_高騰率!$B$2:$B$12,0),MATCH($E354,諸油脂_高騰率!$B$3:$F$3,0)),$I354/INDEX(電力_高騰率!$B$3:$I$14,MATCH($B$10,電力_高騰率!$B$3:$B$14,0),MATCH($E354,電力_高騰率!$B$4:$F$4,0))+$J354/INDEX(電力_高騰率!$B$3:$I$14,MATCH($B$10,電力_高騰率!$B$3:$B$14,0),MATCH($E354,電力_高騰率!$B$4:$F$4,0)+3)+$K354/INDEX(電力_高騰率!$B$3:$I$14,MATCH($B$10,電力_高騰率!$B$3:$B$14,0),MATCH($E354,電力_高騰率!$B$4:$F$4,0)+3)+$L354/電力_高騰率!$D$23))</f>
        <v/>
      </c>
      <c r="N354" s="24" t="str">
        <f>IF($H354="","",IF($C354="諸油脂",0,$L354/電力_高騰率!$D$23))</f>
        <v/>
      </c>
      <c r="O354" s="24" t="str">
        <f t="shared" si="12"/>
        <v/>
      </c>
      <c r="P354" s="24"/>
    </row>
    <row r="355" spans="1:16" x14ac:dyDescent="0.45">
      <c r="A355" t="str">
        <f>IF(COUNTIF('使用不可　（諸油脂）'!$A:$A,$A354+1)+COUNTIF('コロナ交付金要綱　様式第３号（電力）'!$A:$A,$A354+1)=1,$A354+1,IF(MAX('使用不可　（諸油脂）'!$A:$A,'コロナ交付金要綱　様式第３号（電力）'!$A:$A)&gt;$A354,(INT(A354/100)+1)*100,""))</f>
        <v/>
      </c>
      <c r="B355" t="str">
        <f>IF($C355="","",IF(C355="諸油脂",IF(MOD($A355,100)=0,VLOOKUP($A355,'使用不可　（諸油脂）'!$A:$D,4),$B354),IF(MOD($A355,100)=0,VLOOKUP($A355,'コロナ交付金要綱　様式第３号（電力）'!$A:$D,4),$B354)))</f>
        <v/>
      </c>
      <c r="C355" t="str">
        <f>IF($A355="","",IF(COUNTIF('使用不可　（諸油脂）'!$A:$A,$A355)=1,"諸油脂",IF(COUNTIF('コロナ交付金要綱　様式第３号（電力）'!$A:$A,$A355)=1,"電力","")))</f>
        <v/>
      </c>
      <c r="D355" t="str">
        <f>IF(OR($A355="",IFERROR(MOD($A355,100),"")=0),"",IF($C355="諸油脂",VLOOKUP($A355,'使用不可　（諸油脂）'!$A:$C,3,FALSE),IF($C355="電力",VLOOKUP($A355,'コロナ交付金要綱　様式第３号（電力）'!$A:$C,3,FALSE),"")))</f>
        <v/>
      </c>
      <c r="E355" t="str">
        <f>IF(OR($C355="",IFERROR(MOD($A355,100)=0,TRUE)),"",IF($C355="諸油脂",VLOOKUP($A355,'使用不可　（諸油脂）'!$A:$F,6),VLOOKUP($A355,'コロナ交付金要綱　様式第３号（電力）'!$A:$F,6)))</f>
        <v/>
      </c>
      <c r="F355" t="str">
        <f>IF($D355="","",IF($B$7="既存",IF($C355="諸油脂",VLOOKUP(交付額!$A355,'使用不可　（諸油脂）'!$A:$B,2,FALSE),IF($C355="電力",VLOOKUP(交付額!$A355,'コロナ交付金要綱　様式第３号（電力）'!$A:$B,2,FALSE),"")),0))</f>
        <v/>
      </c>
      <c r="G355" s="59" t="str">
        <f t="shared" si="11"/>
        <v/>
      </c>
      <c r="H355" t="str">
        <f>IF($C355="","",IF(C355="諸油脂",IF(MOD($A355,100)=0,"",VLOOKUP($A355,'使用不可　（諸油脂）'!$A:$H,8)),IF(MOD($A355,100)=0,"",VLOOKUP($A355,'コロナ交付金要綱　様式第３号（電力）'!$A:$I,9))))</f>
        <v/>
      </c>
      <c r="I355" t="str" cm="1">
        <f t="array" ref="I355">IF(OR($C355&lt;&gt;"電力",IFERROR(MOD($A355,100)=0,TRUE)),"",INDEX('コロナ交付金要綱　様式第３号（電力）'!$A:$I,MATCH($A355,'コロナ交付金要綱　様式第３号（電力）'!$A:$A,0)+2,9))</f>
        <v/>
      </c>
      <c r="J355" t="str" cm="1">
        <f t="array" ref="J355">IF(OR($C355&lt;&gt;"電力",IFERROR(MOD($A355,100)=0,TRUE)),"",INDEX('コロナ交付金要綱　様式第３号（電力）'!$A:$I,MATCH($A355,'コロナ交付金要綱　様式第３号（電力）'!$A:$A,0)+3,9))</f>
        <v/>
      </c>
      <c r="K355" t="str" cm="1">
        <f t="array" ref="K355">IF(OR($C355&lt;&gt;"電力",IFERROR(MOD($A355,100)=0,TRUE)),"",INDEX('コロナ交付金要綱　様式第３号（電力）'!$A:$I,MATCH($A355,'コロナ交付金要綱　様式第３号（電力）'!$A:$A,0)+4,9))</f>
        <v/>
      </c>
      <c r="L355" t="str" cm="1">
        <f t="array" ref="L355">IF(OR($C355&lt;&gt;"電力",IFERROR(MOD($A355,100)=0,TRUE)),"",INDEX('コロナ交付金要綱　様式第３号（電力）'!$A:$I,MATCH($A355,'コロナ交付金要綱　様式第３号（電力）'!$A:$A,0)+5,9))</f>
        <v/>
      </c>
      <c r="M355" s="24" t="str" cm="1">
        <f t="array" ref="M355">IF($H355="","",IF($C355="諸油脂",$H355/INDEX(諸油脂_高騰率!$B$2:$F$12,MATCH($C$10,諸油脂_高騰率!$B$2:$B$12,0),MATCH($E355,諸油脂_高騰率!$B$3:$F$3,0)),$I355/INDEX(電力_高騰率!$B$3:$I$14,MATCH($B$10,電力_高騰率!$B$3:$B$14,0),MATCH($E355,電力_高騰率!$B$4:$F$4,0))+$J355/INDEX(電力_高騰率!$B$3:$I$14,MATCH($B$10,電力_高騰率!$B$3:$B$14,0),MATCH($E355,電力_高騰率!$B$4:$F$4,0)+3)+$K355/INDEX(電力_高騰率!$B$3:$I$14,MATCH($B$10,電力_高騰率!$B$3:$B$14,0),MATCH($E355,電力_高騰率!$B$4:$F$4,0)+3)+$L355/電力_高騰率!$D$23))</f>
        <v/>
      </c>
      <c r="N355" s="24" t="str">
        <f>IF($H355="","",IF($C355="諸油脂",0,$L355/電力_高騰率!$D$23))</f>
        <v/>
      </c>
      <c r="O355" s="24" t="str">
        <f t="shared" si="12"/>
        <v/>
      </c>
      <c r="P355" s="24"/>
    </row>
    <row r="356" spans="1:16" x14ac:dyDescent="0.45">
      <c r="A356" t="str">
        <f>IF(COUNTIF('使用不可　（諸油脂）'!$A:$A,$A355+1)+COUNTIF('コロナ交付金要綱　様式第３号（電力）'!$A:$A,$A355+1)=1,$A355+1,IF(MAX('使用不可　（諸油脂）'!$A:$A,'コロナ交付金要綱　様式第３号（電力）'!$A:$A)&gt;$A355,(INT(A355/100)+1)*100,""))</f>
        <v/>
      </c>
      <c r="B356" t="str">
        <f>IF($C356="","",IF(C356="諸油脂",IF(MOD($A356,100)=0,VLOOKUP($A356,'使用不可　（諸油脂）'!$A:$D,4),$B355),IF(MOD($A356,100)=0,VLOOKUP($A356,'コロナ交付金要綱　様式第３号（電力）'!$A:$D,4),$B355)))</f>
        <v/>
      </c>
      <c r="C356" t="str">
        <f>IF($A356="","",IF(COUNTIF('使用不可　（諸油脂）'!$A:$A,$A356)=1,"諸油脂",IF(COUNTIF('コロナ交付金要綱　様式第３号（電力）'!$A:$A,$A356)=1,"電力","")))</f>
        <v/>
      </c>
      <c r="D356" t="str">
        <f>IF(OR($A356="",IFERROR(MOD($A356,100),"")=0),"",IF($C356="諸油脂",VLOOKUP($A356,'使用不可　（諸油脂）'!$A:$C,3,FALSE),IF($C356="電力",VLOOKUP($A356,'コロナ交付金要綱　様式第３号（電力）'!$A:$C,3,FALSE),"")))</f>
        <v/>
      </c>
      <c r="E356" t="str">
        <f>IF(OR($C356="",IFERROR(MOD($A356,100)=0,TRUE)),"",IF($C356="諸油脂",VLOOKUP($A356,'使用不可　（諸油脂）'!$A:$F,6),VLOOKUP($A356,'コロナ交付金要綱　様式第３号（電力）'!$A:$F,6)))</f>
        <v/>
      </c>
      <c r="F356" t="str">
        <f>IF($D356="","",IF($B$7="既存",IF($C356="諸油脂",VLOOKUP(交付額!$A356,'使用不可　（諸油脂）'!$A:$B,2,FALSE),IF($C356="電力",VLOOKUP(交付額!$A356,'コロナ交付金要綱　様式第３号（電力）'!$A:$B,2,FALSE),"")),0))</f>
        <v/>
      </c>
      <c r="G356" s="59" t="str">
        <f t="shared" si="11"/>
        <v/>
      </c>
      <c r="H356" t="str">
        <f>IF($C356="","",IF(C356="諸油脂",IF(MOD($A356,100)=0,"",VLOOKUP($A356,'使用不可　（諸油脂）'!$A:$H,8)),IF(MOD($A356,100)=0,"",VLOOKUP($A356,'コロナ交付金要綱　様式第３号（電力）'!$A:$I,9))))</f>
        <v/>
      </c>
      <c r="I356" t="str" cm="1">
        <f t="array" ref="I356">IF(OR($C356&lt;&gt;"電力",IFERROR(MOD($A356,100)=0,TRUE)),"",INDEX('コロナ交付金要綱　様式第３号（電力）'!$A:$I,MATCH($A356,'コロナ交付金要綱　様式第３号（電力）'!$A:$A,0)+2,9))</f>
        <v/>
      </c>
      <c r="J356" t="str" cm="1">
        <f t="array" ref="J356">IF(OR($C356&lt;&gt;"電力",IFERROR(MOD($A356,100)=0,TRUE)),"",INDEX('コロナ交付金要綱　様式第３号（電力）'!$A:$I,MATCH($A356,'コロナ交付金要綱　様式第３号（電力）'!$A:$A,0)+3,9))</f>
        <v/>
      </c>
      <c r="K356" t="str" cm="1">
        <f t="array" ref="K356">IF(OR($C356&lt;&gt;"電力",IFERROR(MOD($A356,100)=0,TRUE)),"",INDEX('コロナ交付金要綱　様式第３号（電力）'!$A:$I,MATCH($A356,'コロナ交付金要綱　様式第３号（電力）'!$A:$A,0)+4,9))</f>
        <v/>
      </c>
      <c r="L356" t="str" cm="1">
        <f t="array" ref="L356">IF(OR($C356&lt;&gt;"電力",IFERROR(MOD($A356,100)=0,TRUE)),"",INDEX('コロナ交付金要綱　様式第３号（電力）'!$A:$I,MATCH($A356,'コロナ交付金要綱　様式第３号（電力）'!$A:$A,0)+5,9))</f>
        <v/>
      </c>
      <c r="M356" s="24" t="str" cm="1">
        <f t="array" ref="M356">IF($H356="","",IF($C356="諸油脂",$H356/INDEX(諸油脂_高騰率!$B$2:$F$12,MATCH($C$10,諸油脂_高騰率!$B$2:$B$12,0),MATCH($E356,諸油脂_高騰率!$B$3:$F$3,0)),$I356/INDEX(電力_高騰率!$B$3:$I$14,MATCH($B$10,電力_高騰率!$B$3:$B$14,0),MATCH($E356,電力_高騰率!$B$4:$F$4,0))+$J356/INDEX(電力_高騰率!$B$3:$I$14,MATCH($B$10,電力_高騰率!$B$3:$B$14,0),MATCH($E356,電力_高騰率!$B$4:$F$4,0)+3)+$K356/INDEX(電力_高騰率!$B$3:$I$14,MATCH($B$10,電力_高騰率!$B$3:$B$14,0),MATCH($E356,電力_高騰率!$B$4:$F$4,0)+3)+$L356/電力_高騰率!$D$23))</f>
        <v/>
      </c>
      <c r="N356" s="24" t="str">
        <f>IF($H356="","",IF($C356="諸油脂",0,$L356/電力_高騰率!$D$23))</f>
        <v/>
      </c>
      <c r="O356" s="24" t="str">
        <f t="shared" si="12"/>
        <v/>
      </c>
      <c r="P356" s="24"/>
    </row>
    <row r="357" spans="1:16" x14ac:dyDescent="0.45">
      <c r="A357" t="str">
        <f>IF(COUNTIF('使用不可　（諸油脂）'!$A:$A,$A356+1)+COUNTIF('コロナ交付金要綱　様式第３号（電力）'!$A:$A,$A356+1)=1,$A356+1,IF(MAX('使用不可　（諸油脂）'!$A:$A,'コロナ交付金要綱　様式第３号（電力）'!$A:$A)&gt;$A356,(INT(A356/100)+1)*100,""))</f>
        <v/>
      </c>
      <c r="B357" t="str">
        <f>IF($C357="","",IF(C357="諸油脂",IF(MOD($A357,100)=0,VLOOKUP($A357,'使用不可　（諸油脂）'!$A:$D,4),$B356),IF(MOD($A357,100)=0,VLOOKUP($A357,'コロナ交付金要綱　様式第３号（電力）'!$A:$D,4),$B356)))</f>
        <v/>
      </c>
      <c r="C357" t="str">
        <f>IF($A357="","",IF(COUNTIF('使用不可　（諸油脂）'!$A:$A,$A357)=1,"諸油脂",IF(COUNTIF('コロナ交付金要綱　様式第３号（電力）'!$A:$A,$A357)=1,"電力","")))</f>
        <v/>
      </c>
      <c r="D357" t="str">
        <f>IF(OR($A357="",IFERROR(MOD($A357,100),"")=0),"",IF($C357="諸油脂",VLOOKUP($A357,'使用不可　（諸油脂）'!$A:$C,3,FALSE),IF($C357="電力",VLOOKUP($A357,'コロナ交付金要綱　様式第３号（電力）'!$A:$C,3,FALSE),"")))</f>
        <v/>
      </c>
      <c r="E357" t="str">
        <f>IF(OR($C357="",IFERROR(MOD($A357,100)=0,TRUE)),"",IF($C357="諸油脂",VLOOKUP($A357,'使用不可　（諸油脂）'!$A:$F,6),VLOOKUP($A357,'コロナ交付金要綱　様式第３号（電力）'!$A:$F,6)))</f>
        <v/>
      </c>
      <c r="F357" t="str">
        <f>IF($D357="","",IF($B$7="既存",IF($C357="諸油脂",VLOOKUP(交付額!$A357,'使用不可　（諸油脂）'!$A:$B,2,FALSE),IF($C357="電力",VLOOKUP(交付額!$A357,'コロナ交付金要綱　様式第３号（電力）'!$A:$B,2,FALSE),"")),0))</f>
        <v/>
      </c>
      <c r="G357" s="59" t="str">
        <f t="shared" si="11"/>
        <v/>
      </c>
      <c r="H357" t="str">
        <f>IF($C357="","",IF(C357="諸油脂",IF(MOD($A357,100)=0,"",VLOOKUP($A357,'使用不可　（諸油脂）'!$A:$H,8)),IF(MOD($A357,100)=0,"",VLOOKUP($A357,'コロナ交付金要綱　様式第３号（電力）'!$A:$I,9))))</f>
        <v/>
      </c>
      <c r="I357" t="str" cm="1">
        <f t="array" ref="I357">IF(OR($C357&lt;&gt;"電力",IFERROR(MOD($A357,100)=0,TRUE)),"",INDEX('コロナ交付金要綱　様式第３号（電力）'!$A:$I,MATCH($A357,'コロナ交付金要綱　様式第３号（電力）'!$A:$A,0)+2,9))</f>
        <v/>
      </c>
      <c r="J357" t="str" cm="1">
        <f t="array" ref="J357">IF(OR($C357&lt;&gt;"電力",IFERROR(MOD($A357,100)=0,TRUE)),"",INDEX('コロナ交付金要綱　様式第３号（電力）'!$A:$I,MATCH($A357,'コロナ交付金要綱　様式第３号（電力）'!$A:$A,0)+3,9))</f>
        <v/>
      </c>
      <c r="K357" t="str" cm="1">
        <f t="array" ref="K357">IF(OR($C357&lt;&gt;"電力",IFERROR(MOD($A357,100)=0,TRUE)),"",INDEX('コロナ交付金要綱　様式第３号（電力）'!$A:$I,MATCH($A357,'コロナ交付金要綱　様式第３号（電力）'!$A:$A,0)+4,9))</f>
        <v/>
      </c>
      <c r="L357" t="str" cm="1">
        <f t="array" ref="L357">IF(OR($C357&lt;&gt;"電力",IFERROR(MOD($A357,100)=0,TRUE)),"",INDEX('コロナ交付金要綱　様式第３号（電力）'!$A:$I,MATCH($A357,'コロナ交付金要綱　様式第３号（電力）'!$A:$A,0)+5,9))</f>
        <v/>
      </c>
      <c r="M357" s="24" t="str" cm="1">
        <f t="array" ref="M357">IF($H357="","",IF($C357="諸油脂",$H357/INDEX(諸油脂_高騰率!$B$2:$F$12,MATCH($C$10,諸油脂_高騰率!$B$2:$B$12,0),MATCH($E357,諸油脂_高騰率!$B$3:$F$3,0)),$I357/INDEX(電力_高騰率!$B$3:$I$14,MATCH($B$10,電力_高騰率!$B$3:$B$14,0),MATCH($E357,電力_高騰率!$B$4:$F$4,0))+$J357/INDEX(電力_高騰率!$B$3:$I$14,MATCH($B$10,電力_高騰率!$B$3:$B$14,0),MATCH($E357,電力_高騰率!$B$4:$F$4,0)+3)+$K357/INDEX(電力_高騰率!$B$3:$I$14,MATCH($B$10,電力_高騰率!$B$3:$B$14,0),MATCH($E357,電力_高騰率!$B$4:$F$4,0)+3)+$L357/電力_高騰率!$D$23))</f>
        <v/>
      </c>
      <c r="N357" s="24" t="str">
        <f>IF($H357="","",IF($C357="諸油脂",0,$L357/電力_高騰率!$D$23))</f>
        <v/>
      </c>
      <c r="O357" s="24" t="str">
        <f t="shared" si="12"/>
        <v/>
      </c>
      <c r="P357" s="24"/>
    </row>
    <row r="358" spans="1:16" x14ac:dyDescent="0.45">
      <c r="A358" t="str">
        <f>IF(COUNTIF('使用不可　（諸油脂）'!$A:$A,$A357+1)+COUNTIF('コロナ交付金要綱　様式第３号（電力）'!$A:$A,$A357+1)=1,$A357+1,IF(MAX('使用不可　（諸油脂）'!$A:$A,'コロナ交付金要綱　様式第３号（電力）'!$A:$A)&gt;$A357,(INT(A357/100)+1)*100,""))</f>
        <v/>
      </c>
      <c r="B358" t="str">
        <f>IF($C358="","",IF(C358="諸油脂",IF(MOD($A358,100)=0,VLOOKUP($A358,'使用不可　（諸油脂）'!$A:$D,4),$B357),IF(MOD($A358,100)=0,VLOOKUP($A358,'コロナ交付金要綱　様式第３号（電力）'!$A:$D,4),$B357)))</f>
        <v/>
      </c>
      <c r="C358" t="str">
        <f>IF($A358="","",IF(COUNTIF('使用不可　（諸油脂）'!$A:$A,$A358)=1,"諸油脂",IF(COUNTIF('コロナ交付金要綱　様式第３号（電力）'!$A:$A,$A358)=1,"電力","")))</f>
        <v/>
      </c>
      <c r="D358" t="str">
        <f>IF(OR($A358="",IFERROR(MOD($A358,100),"")=0),"",IF($C358="諸油脂",VLOOKUP($A358,'使用不可　（諸油脂）'!$A:$C,3,FALSE),IF($C358="電力",VLOOKUP($A358,'コロナ交付金要綱　様式第３号（電力）'!$A:$C,3,FALSE),"")))</f>
        <v/>
      </c>
      <c r="E358" t="str">
        <f>IF(OR($C358="",IFERROR(MOD($A358,100)=0,TRUE)),"",IF($C358="諸油脂",VLOOKUP($A358,'使用不可　（諸油脂）'!$A:$F,6),VLOOKUP($A358,'コロナ交付金要綱　様式第３号（電力）'!$A:$F,6)))</f>
        <v/>
      </c>
      <c r="F358" t="str">
        <f>IF($D358="","",IF($B$7="既存",IF($C358="諸油脂",VLOOKUP(交付額!$A358,'使用不可　（諸油脂）'!$A:$B,2,FALSE),IF($C358="電力",VLOOKUP(交付額!$A358,'コロナ交付金要綱　様式第３号（電力）'!$A:$B,2,FALSE),"")),0))</f>
        <v/>
      </c>
      <c r="G358" s="59" t="str">
        <f t="shared" si="11"/>
        <v/>
      </c>
      <c r="H358" t="str">
        <f>IF($C358="","",IF(C358="諸油脂",IF(MOD($A358,100)=0,"",VLOOKUP($A358,'使用不可　（諸油脂）'!$A:$H,8)),IF(MOD($A358,100)=0,"",VLOOKUP($A358,'コロナ交付金要綱　様式第３号（電力）'!$A:$I,9))))</f>
        <v/>
      </c>
      <c r="I358" t="str" cm="1">
        <f t="array" ref="I358">IF(OR($C358&lt;&gt;"電力",IFERROR(MOD($A358,100)=0,TRUE)),"",INDEX('コロナ交付金要綱　様式第３号（電力）'!$A:$I,MATCH($A358,'コロナ交付金要綱　様式第３号（電力）'!$A:$A,0)+2,9))</f>
        <v/>
      </c>
      <c r="J358" t="str" cm="1">
        <f t="array" ref="J358">IF(OR($C358&lt;&gt;"電力",IFERROR(MOD($A358,100)=0,TRUE)),"",INDEX('コロナ交付金要綱　様式第３号（電力）'!$A:$I,MATCH($A358,'コロナ交付金要綱　様式第３号（電力）'!$A:$A,0)+3,9))</f>
        <v/>
      </c>
      <c r="K358" t="str" cm="1">
        <f t="array" ref="K358">IF(OR($C358&lt;&gt;"電力",IFERROR(MOD($A358,100)=0,TRUE)),"",INDEX('コロナ交付金要綱　様式第３号（電力）'!$A:$I,MATCH($A358,'コロナ交付金要綱　様式第３号（電力）'!$A:$A,0)+4,9))</f>
        <v/>
      </c>
      <c r="L358" t="str" cm="1">
        <f t="array" ref="L358">IF(OR($C358&lt;&gt;"電力",IFERROR(MOD($A358,100)=0,TRUE)),"",INDEX('コロナ交付金要綱　様式第３号（電力）'!$A:$I,MATCH($A358,'コロナ交付金要綱　様式第３号（電力）'!$A:$A,0)+5,9))</f>
        <v/>
      </c>
      <c r="M358" s="24" t="str" cm="1">
        <f t="array" ref="M358">IF($H358="","",IF($C358="諸油脂",$H358/INDEX(諸油脂_高騰率!$B$2:$F$12,MATCH($C$10,諸油脂_高騰率!$B$2:$B$12,0),MATCH($E358,諸油脂_高騰率!$B$3:$F$3,0)),$I358/INDEX(電力_高騰率!$B$3:$I$14,MATCH($B$10,電力_高騰率!$B$3:$B$14,0),MATCH($E358,電力_高騰率!$B$4:$F$4,0))+$J358/INDEX(電力_高騰率!$B$3:$I$14,MATCH($B$10,電力_高騰率!$B$3:$B$14,0),MATCH($E358,電力_高騰率!$B$4:$F$4,0)+3)+$K358/INDEX(電力_高騰率!$B$3:$I$14,MATCH($B$10,電力_高騰率!$B$3:$B$14,0),MATCH($E358,電力_高騰率!$B$4:$F$4,0)+3)+$L358/電力_高騰率!$D$23))</f>
        <v/>
      </c>
      <c r="N358" s="24" t="str">
        <f>IF($H358="","",IF($C358="諸油脂",0,$L358/電力_高騰率!$D$23))</f>
        <v/>
      </c>
      <c r="O358" s="24" t="str">
        <f t="shared" si="12"/>
        <v/>
      </c>
      <c r="P358" s="24"/>
    </row>
    <row r="359" spans="1:16" x14ac:dyDescent="0.45">
      <c r="A359" t="str">
        <f>IF(COUNTIF('使用不可　（諸油脂）'!$A:$A,$A358+1)+COUNTIF('コロナ交付金要綱　様式第３号（電力）'!$A:$A,$A358+1)=1,$A358+1,IF(MAX('使用不可　（諸油脂）'!$A:$A,'コロナ交付金要綱　様式第３号（電力）'!$A:$A)&gt;$A358,(INT(A358/100)+1)*100,""))</f>
        <v/>
      </c>
      <c r="B359" t="str">
        <f>IF($C359="","",IF(C359="諸油脂",IF(MOD($A359,100)=0,VLOOKUP($A359,'使用不可　（諸油脂）'!$A:$D,4),$B358),IF(MOD($A359,100)=0,VLOOKUP($A359,'コロナ交付金要綱　様式第３号（電力）'!$A:$D,4),$B358)))</f>
        <v/>
      </c>
      <c r="C359" t="str">
        <f>IF($A359="","",IF(COUNTIF('使用不可　（諸油脂）'!$A:$A,$A359)=1,"諸油脂",IF(COUNTIF('コロナ交付金要綱　様式第３号（電力）'!$A:$A,$A359)=1,"電力","")))</f>
        <v/>
      </c>
      <c r="D359" t="str">
        <f>IF(OR($A359="",IFERROR(MOD($A359,100),"")=0),"",IF($C359="諸油脂",VLOOKUP($A359,'使用不可　（諸油脂）'!$A:$C,3,FALSE),IF($C359="電力",VLOOKUP($A359,'コロナ交付金要綱　様式第３号（電力）'!$A:$C,3,FALSE),"")))</f>
        <v/>
      </c>
      <c r="E359" t="str">
        <f>IF(OR($C359="",IFERROR(MOD($A359,100)=0,TRUE)),"",IF($C359="諸油脂",VLOOKUP($A359,'使用不可　（諸油脂）'!$A:$F,6),VLOOKUP($A359,'コロナ交付金要綱　様式第３号（電力）'!$A:$F,6)))</f>
        <v/>
      </c>
      <c r="F359" t="str">
        <f>IF($D359="","",IF($B$7="既存",IF($C359="諸油脂",VLOOKUP(交付額!$A359,'使用不可　（諸油脂）'!$A:$B,2,FALSE),IF($C359="電力",VLOOKUP(交付額!$A359,'コロナ交付金要綱　様式第３号（電力）'!$A:$B,2,FALSE),"")),0))</f>
        <v/>
      </c>
      <c r="G359" s="59" t="str">
        <f t="shared" si="11"/>
        <v/>
      </c>
      <c r="H359" t="str">
        <f>IF($C359="","",IF(C359="諸油脂",IF(MOD($A359,100)=0,"",VLOOKUP($A359,'使用不可　（諸油脂）'!$A:$H,8)),IF(MOD($A359,100)=0,"",VLOOKUP($A359,'コロナ交付金要綱　様式第３号（電力）'!$A:$I,9))))</f>
        <v/>
      </c>
      <c r="I359" t="str" cm="1">
        <f t="array" ref="I359">IF(OR($C359&lt;&gt;"電力",IFERROR(MOD($A359,100)=0,TRUE)),"",INDEX('コロナ交付金要綱　様式第３号（電力）'!$A:$I,MATCH($A359,'コロナ交付金要綱　様式第３号（電力）'!$A:$A,0)+2,9))</f>
        <v/>
      </c>
      <c r="J359" t="str" cm="1">
        <f t="array" ref="J359">IF(OR($C359&lt;&gt;"電力",IFERROR(MOD($A359,100)=0,TRUE)),"",INDEX('コロナ交付金要綱　様式第３号（電力）'!$A:$I,MATCH($A359,'コロナ交付金要綱　様式第３号（電力）'!$A:$A,0)+3,9))</f>
        <v/>
      </c>
      <c r="K359" t="str" cm="1">
        <f t="array" ref="K359">IF(OR($C359&lt;&gt;"電力",IFERROR(MOD($A359,100)=0,TRUE)),"",INDEX('コロナ交付金要綱　様式第３号（電力）'!$A:$I,MATCH($A359,'コロナ交付金要綱　様式第３号（電力）'!$A:$A,0)+4,9))</f>
        <v/>
      </c>
      <c r="L359" t="str" cm="1">
        <f t="array" ref="L359">IF(OR($C359&lt;&gt;"電力",IFERROR(MOD($A359,100)=0,TRUE)),"",INDEX('コロナ交付金要綱　様式第３号（電力）'!$A:$I,MATCH($A359,'コロナ交付金要綱　様式第３号（電力）'!$A:$A,0)+5,9))</f>
        <v/>
      </c>
      <c r="M359" s="24" t="str" cm="1">
        <f t="array" ref="M359">IF($H359="","",IF($C359="諸油脂",$H359/INDEX(諸油脂_高騰率!$B$2:$F$12,MATCH($C$10,諸油脂_高騰率!$B$2:$B$12,0),MATCH($E359,諸油脂_高騰率!$B$3:$F$3,0)),$I359/INDEX(電力_高騰率!$B$3:$I$14,MATCH($B$10,電力_高騰率!$B$3:$B$14,0),MATCH($E359,電力_高騰率!$B$4:$F$4,0))+$J359/INDEX(電力_高騰率!$B$3:$I$14,MATCH($B$10,電力_高騰率!$B$3:$B$14,0),MATCH($E359,電力_高騰率!$B$4:$F$4,0)+3)+$K359/INDEX(電力_高騰率!$B$3:$I$14,MATCH($B$10,電力_高騰率!$B$3:$B$14,0),MATCH($E359,電力_高騰率!$B$4:$F$4,0)+3)+$L359/電力_高騰率!$D$23))</f>
        <v/>
      </c>
      <c r="N359" s="24" t="str">
        <f>IF($H359="","",IF($C359="諸油脂",0,$L359/電力_高騰率!$D$23))</f>
        <v/>
      </c>
      <c r="O359" s="24" t="str">
        <f t="shared" si="12"/>
        <v/>
      </c>
      <c r="P359" s="24"/>
    </row>
    <row r="360" spans="1:16" x14ac:dyDescent="0.45">
      <c r="A360" t="str">
        <f>IF(COUNTIF('使用不可　（諸油脂）'!$A:$A,$A359+1)+COUNTIF('コロナ交付金要綱　様式第３号（電力）'!$A:$A,$A359+1)=1,$A359+1,IF(MAX('使用不可　（諸油脂）'!$A:$A,'コロナ交付金要綱　様式第３号（電力）'!$A:$A)&gt;$A359,(INT(A359/100)+1)*100,""))</f>
        <v/>
      </c>
      <c r="B360" t="str">
        <f>IF($C360="","",IF(C360="諸油脂",IF(MOD($A360,100)=0,VLOOKUP($A360,'使用不可　（諸油脂）'!$A:$D,4),$B359),IF(MOD($A360,100)=0,VLOOKUP($A360,'コロナ交付金要綱　様式第３号（電力）'!$A:$D,4),$B359)))</f>
        <v/>
      </c>
      <c r="C360" t="str">
        <f>IF($A360="","",IF(COUNTIF('使用不可　（諸油脂）'!$A:$A,$A360)=1,"諸油脂",IF(COUNTIF('コロナ交付金要綱　様式第３号（電力）'!$A:$A,$A360)=1,"電力","")))</f>
        <v/>
      </c>
      <c r="D360" t="str">
        <f>IF(OR($A360="",IFERROR(MOD($A360,100),"")=0),"",IF($C360="諸油脂",VLOOKUP($A360,'使用不可　（諸油脂）'!$A:$C,3,FALSE),IF($C360="電力",VLOOKUP($A360,'コロナ交付金要綱　様式第３号（電力）'!$A:$C,3,FALSE),"")))</f>
        <v/>
      </c>
      <c r="E360" t="str">
        <f>IF(OR($C360="",IFERROR(MOD($A360,100)=0,TRUE)),"",IF($C360="諸油脂",VLOOKUP($A360,'使用不可　（諸油脂）'!$A:$F,6),VLOOKUP($A360,'コロナ交付金要綱　様式第３号（電力）'!$A:$F,6)))</f>
        <v/>
      </c>
      <c r="F360" t="str">
        <f>IF($D360="","",IF($B$7="既存",IF($C360="諸油脂",VLOOKUP(交付額!$A360,'使用不可　（諸油脂）'!$A:$B,2,FALSE),IF($C360="電力",VLOOKUP(交付額!$A360,'コロナ交付金要綱　様式第３号（電力）'!$A:$B,2,FALSE),"")),0))</f>
        <v/>
      </c>
      <c r="G360" s="59" t="str">
        <f t="shared" si="11"/>
        <v/>
      </c>
      <c r="H360" t="str">
        <f>IF($C360="","",IF(C360="諸油脂",IF(MOD($A360,100)=0,"",VLOOKUP($A360,'使用不可　（諸油脂）'!$A:$H,8)),IF(MOD($A360,100)=0,"",VLOOKUP($A360,'コロナ交付金要綱　様式第３号（電力）'!$A:$I,9))))</f>
        <v/>
      </c>
      <c r="I360" t="str" cm="1">
        <f t="array" ref="I360">IF(OR($C360&lt;&gt;"電力",IFERROR(MOD($A360,100)=0,TRUE)),"",INDEX('コロナ交付金要綱　様式第３号（電力）'!$A:$I,MATCH($A360,'コロナ交付金要綱　様式第３号（電力）'!$A:$A,0)+2,9))</f>
        <v/>
      </c>
      <c r="J360" t="str" cm="1">
        <f t="array" ref="J360">IF(OR($C360&lt;&gt;"電力",IFERROR(MOD($A360,100)=0,TRUE)),"",INDEX('コロナ交付金要綱　様式第３号（電力）'!$A:$I,MATCH($A360,'コロナ交付金要綱　様式第３号（電力）'!$A:$A,0)+3,9))</f>
        <v/>
      </c>
      <c r="K360" t="str" cm="1">
        <f t="array" ref="K360">IF(OR($C360&lt;&gt;"電力",IFERROR(MOD($A360,100)=0,TRUE)),"",INDEX('コロナ交付金要綱　様式第３号（電力）'!$A:$I,MATCH($A360,'コロナ交付金要綱　様式第３号（電力）'!$A:$A,0)+4,9))</f>
        <v/>
      </c>
      <c r="L360" t="str" cm="1">
        <f t="array" ref="L360">IF(OR($C360&lt;&gt;"電力",IFERROR(MOD($A360,100)=0,TRUE)),"",INDEX('コロナ交付金要綱　様式第３号（電力）'!$A:$I,MATCH($A360,'コロナ交付金要綱　様式第３号（電力）'!$A:$A,0)+5,9))</f>
        <v/>
      </c>
      <c r="M360" s="24" t="str" cm="1">
        <f t="array" ref="M360">IF($H360="","",IF($C360="諸油脂",$H360/INDEX(諸油脂_高騰率!$B$2:$F$12,MATCH($C$10,諸油脂_高騰率!$B$2:$B$12,0),MATCH($E360,諸油脂_高騰率!$B$3:$F$3,0)),$I360/INDEX(電力_高騰率!$B$3:$I$14,MATCH($B$10,電力_高騰率!$B$3:$B$14,0),MATCH($E360,電力_高騰率!$B$4:$F$4,0))+$J360/INDEX(電力_高騰率!$B$3:$I$14,MATCH($B$10,電力_高騰率!$B$3:$B$14,0),MATCH($E360,電力_高騰率!$B$4:$F$4,0)+3)+$K360/INDEX(電力_高騰率!$B$3:$I$14,MATCH($B$10,電力_高騰率!$B$3:$B$14,0),MATCH($E360,電力_高騰率!$B$4:$F$4,0)+3)+$L360/電力_高騰率!$D$23))</f>
        <v/>
      </c>
      <c r="N360" s="24" t="str">
        <f>IF($H360="","",IF($C360="諸油脂",0,$L360/電力_高騰率!$D$23))</f>
        <v/>
      </c>
      <c r="O360" s="24" t="str">
        <f t="shared" si="12"/>
        <v/>
      </c>
      <c r="P360" s="24"/>
    </row>
    <row r="361" spans="1:16" x14ac:dyDescent="0.45">
      <c r="A361" t="str">
        <f>IF(COUNTIF('使用不可　（諸油脂）'!$A:$A,$A360+1)+COUNTIF('コロナ交付金要綱　様式第３号（電力）'!$A:$A,$A360+1)=1,$A360+1,IF(MAX('使用不可　（諸油脂）'!$A:$A,'コロナ交付金要綱　様式第３号（電力）'!$A:$A)&gt;$A360,(INT(A360/100)+1)*100,""))</f>
        <v/>
      </c>
      <c r="B361" t="str">
        <f>IF($C361="","",IF(C361="諸油脂",IF(MOD($A361,100)=0,VLOOKUP($A361,'使用不可　（諸油脂）'!$A:$D,4),$B360),IF(MOD($A361,100)=0,VLOOKUP($A361,'コロナ交付金要綱　様式第３号（電力）'!$A:$D,4),$B360)))</f>
        <v/>
      </c>
      <c r="C361" t="str">
        <f>IF($A361="","",IF(COUNTIF('使用不可　（諸油脂）'!$A:$A,$A361)=1,"諸油脂",IF(COUNTIF('コロナ交付金要綱　様式第３号（電力）'!$A:$A,$A361)=1,"電力","")))</f>
        <v/>
      </c>
      <c r="D361" t="str">
        <f>IF(OR($A361="",IFERROR(MOD($A361,100),"")=0),"",IF($C361="諸油脂",VLOOKUP($A361,'使用不可　（諸油脂）'!$A:$C,3,FALSE),IF($C361="電力",VLOOKUP($A361,'コロナ交付金要綱　様式第３号（電力）'!$A:$C,3,FALSE),"")))</f>
        <v/>
      </c>
      <c r="E361" t="str">
        <f>IF(OR($C361="",IFERROR(MOD($A361,100)=0,TRUE)),"",IF($C361="諸油脂",VLOOKUP($A361,'使用不可　（諸油脂）'!$A:$F,6),VLOOKUP($A361,'コロナ交付金要綱　様式第３号（電力）'!$A:$F,6)))</f>
        <v/>
      </c>
      <c r="F361" t="str">
        <f>IF($D361="","",IF($B$7="既存",IF($C361="諸油脂",VLOOKUP(交付額!$A361,'使用不可　（諸油脂）'!$A:$B,2,FALSE),IF($C361="電力",VLOOKUP(交付額!$A361,'コロナ交付金要綱　様式第３号（電力）'!$A:$B,2,FALSE),"")),0))</f>
        <v/>
      </c>
      <c r="G361" s="59" t="str">
        <f t="shared" si="11"/>
        <v/>
      </c>
      <c r="H361" t="str">
        <f>IF($C361="","",IF(C361="諸油脂",IF(MOD($A361,100)=0,"",VLOOKUP($A361,'使用不可　（諸油脂）'!$A:$H,8)),IF(MOD($A361,100)=0,"",VLOOKUP($A361,'コロナ交付金要綱　様式第３号（電力）'!$A:$I,9))))</f>
        <v/>
      </c>
      <c r="I361" t="str" cm="1">
        <f t="array" ref="I361">IF(OR($C361&lt;&gt;"電力",IFERROR(MOD($A361,100)=0,TRUE)),"",INDEX('コロナ交付金要綱　様式第３号（電力）'!$A:$I,MATCH($A361,'コロナ交付金要綱　様式第３号（電力）'!$A:$A,0)+2,9))</f>
        <v/>
      </c>
      <c r="J361" t="str" cm="1">
        <f t="array" ref="J361">IF(OR($C361&lt;&gt;"電力",IFERROR(MOD($A361,100)=0,TRUE)),"",INDEX('コロナ交付金要綱　様式第３号（電力）'!$A:$I,MATCH($A361,'コロナ交付金要綱　様式第３号（電力）'!$A:$A,0)+3,9))</f>
        <v/>
      </c>
      <c r="K361" t="str" cm="1">
        <f t="array" ref="K361">IF(OR($C361&lt;&gt;"電力",IFERROR(MOD($A361,100)=0,TRUE)),"",INDEX('コロナ交付金要綱　様式第３号（電力）'!$A:$I,MATCH($A361,'コロナ交付金要綱　様式第３号（電力）'!$A:$A,0)+4,9))</f>
        <v/>
      </c>
      <c r="L361" t="str" cm="1">
        <f t="array" ref="L361">IF(OR($C361&lt;&gt;"電力",IFERROR(MOD($A361,100)=0,TRUE)),"",INDEX('コロナ交付金要綱　様式第３号（電力）'!$A:$I,MATCH($A361,'コロナ交付金要綱　様式第３号（電力）'!$A:$A,0)+5,9))</f>
        <v/>
      </c>
      <c r="M361" s="24" t="str" cm="1">
        <f t="array" ref="M361">IF($H361="","",IF($C361="諸油脂",$H361/INDEX(諸油脂_高騰率!$B$2:$F$12,MATCH($C$10,諸油脂_高騰率!$B$2:$B$12,0),MATCH($E361,諸油脂_高騰率!$B$3:$F$3,0)),$I361/INDEX(電力_高騰率!$B$3:$I$14,MATCH($B$10,電力_高騰率!$B$3:$B$14,0),MATCH($E361,電力_高騰率!$B$4:$F$4,0))+$J361/INDEX(電力_高騰率!$B$3:$I$14,MATCH($B$10,電力_高騰率!$B$3:$B$14,0),MATCH($E361,電力_高騰率!$B$4:$F$4,0)+3)+$K361/INDEX(電力_高騰率!$B$3:$I$14,MATCH($B$10,電力_高騰率!$B$3:$B$14,0),MATCH($E361,電力_高騰率!$B$4:$F$4,0)+3)+$L361/電力_高騰率!$D$23))</f>
        <v/>
      </c>
      <c r="N361" s="24" t="str">
        <f>IF($H361="","",IF($C361="諸油脂",0,$L361/電力_高騰率!$D$23))</f>
        <v/>
      </c>
      <c r="O361" s="24" t="str">
        <f t="shared" si="12"/>
        <v/>
      </c>
      <c r="P361" s="24"/>
    </row>
    <row r="362" spans="1:16" x14ac:dyDescent="0.45">
      <c r="A362" t="str">
        <f>IF(COUNTIF('使用不可　（諸油脂）'!$A:$A,$A361+1)+COUNTIF('コロナ交付金要綱　様式第３号（電力）'!$A:$A,$A361+1)=1,$A361+1,IF(MAX('使用不可　（諸油脂）'!$A:$A,'コロナ交付金要綱　様式第３号（電力）'!$A:$A)&gt;$A361,(INT(A361/100)+1)*100,""))</f>
        <v/>
      </c>
      <c r="B362" t="str">
        <f>IF($C362="","",IF(C362="諸油脂",IF(MOD($A362,100)=0,VLOOKUP($A362,'使用不可　（諸油脂）'!$A:$D,4),$B361),IF(MOD($A362,100)=0,VLOOKUP($A362,'コロナ交付金要綱　様式第３号（電力）'!$A:$D,4),$B361)))</f>
        <v/>
      </c>
      <c r="C362" t="str">
        <f>IF($A362="","",IF(COUNTIF('使用不可　（諸油脂）'!$A:$A,$A362)=1,"諸油脂",IF(COUNTIF('コロナ交付金要綱　様式第３号（電力）'!$A:$A,$A362)=1,"電力","")))</f>
        <v/>
      </c>
      <c r="D362" t="str">
        <f>IF(OR($A362="",IFERROR(MOD($A362,100),"")=0),"",IF($C362="諸油脂",VLOOKUP($A362,'使用不可　（諸油脂）'!$A:$C,3,FALSE),IF($C362="電力",VLOOKUP($A362,'コロナ交付金要綱　様式第３号（電力）'!$A:$C,3,FALSE),"")))</f>
        <v/>
      </c>
      <c r="E362" t="str">
        <f>IF(OR($C362="",IFERROR(MOD($A362,100)=0,TRUE)),"",IF($C362="諸油脂",VLOOKUP($A362,'使用不可　（諸油脂）'!$A:$F,6),VLOOKUP($A362,'コロナ交付金要綱　様式第３号（電力）'!$A:$F,6)))</f>
        <v/>
      </c>
      <c r="F362" t="str">
        <f>IF($D362="","",IF($B$7="既存",IF($C362="諸油脂",VLOOKUP(交付額!$A362,'使用不可　（諸油脂）'!$A:$B,2,FALSE),IF($C362="電力",VLOOKUP(交付額!$A362,'コロナ交付金要綱　様式第３号（電力）'!$A:$B,2,FALSE),"")),0))</f>
        <v/>
      </c>
      <c r="G362" s="59" t="str">
        <f t="shared" si="11"/>
        <v/>
      </c>
      <c r="H362" t="str">
        <f>IF($C362="","",IF(C362="諸油脂",IF(MOD($A362,100)=0,"",VLOOKUP($A362,'使用不可　（諸油脂）'!$A:$H,8)),IF(MOD($A362,100)=0,"",VLOOKUP($A362,'コロナ交付金要綱　様式第３号（電力）'!$A:$I,9))))</f>
        <v/>
      </c>
      <c r="I362" t="str" cm="1">
        <f t="array" ref="I362">IF(OR($C362&lt;&gt;"電力",IFERROR(MOD($A362,100)=0,TRUE)),"",INDEX('コロナ交付金要綱　様式第３号（電力）'!$A:$I,MATCH($A362,'コロナ交付金要綱　様式第３号（電力）'!$A:$A,0)+2,9))</f>
        <v/>
      </c>
      <c r="J362" t="str" cm="1">
        <f t="array" ref="J362">IF(OR($C362&lt;&gt;"電力",IFERROR(MOD($A362,100)=0,TRUE)),"",INDEX('コロナ交付金要綱　様式第３号（電力）'!$A:$I,MATCH($A362,'コロナ交付金要綱　様式第３号（電力）'!$A:$A,0)+3,9))</f>
        <v/>
      </c>
      <c r="K362" t="str" cm="1">
        <f t="array" ref="K362">IF(OR($C362&lt;&gt;"電力",IFERROR(MOD($A362,100)=0,TRUE)),"",INDEX('コロナ交付金要綱　様式第３号（電力）'!$A:$I,MATCH($A362,'コロナ交付金要綱　様式第３号（電力）'!$A:$A,0)+4,9))</f>
        <v/>
      </c>
      <c r="L362" t="str" cm="1">
        <f t="array" ref="L362">IF(OR($C362&lt;&gt;"電力",IFERROR(MOD($A362,100)=0,TRUE)),"",INDEX('コロナ交付金要綱　様式第３号（電力）'!$A:$I,MATCH($A362,'コロナ交付金要綱　様式第３号（電力）'!$A:$A,0)+5,9))</f>
        <v/>
      </c>
      <c r="M362" s="24" t="str" cm="1">
        <f t="array" ref="M362">IF($H362="","",IF($C362="諸油脂",$H362/INDEX(諸油脂_高騰率!$B$2:$F$12,MATCH($C$10,諸油脂_高騰率!$B$2:$B$12,0),MATCH($E362,諸油脂_高騰率!$B$3:$F$3,0)),$I362/INDEX(電力_高騰率!$B$3:$I$14,MATCH($B$10,電力_高騰率!$B$3:$B$14,0),MATCH($E362,電力_高騰率!$B$4:$F$4,0))+$J362/INDEX(電力_高騰率!$B$3:$I$14,MATCH($B$10,電力_高騰率!$B$3:$B$14,0),MATCH($E362,電力_高騰率!$B$4:$F$4,0)+3)+$K362/INDEX(電力_高騰率!$B$3:$I$14,MATCH($B$10,電力_高騰率!$B$3:$B$14,0),MATCH($E362,電力_高騰率!$B$4:$F$4,0)+3)+$L362/電力_高騰率!$D$23))</f>
        <v/>
      </c>
      <c r="N362" s="24" t="str">
        <f>IF($H362="","",IF($C362="諸油脂",0,$L362/電力_高騰率!$D$23))</f>
        <v/>
      </c>
      <c r="O362" s="24" t="str">
        <f t="shared" si="12"/>
        <v/>
      </c>
      <c r="P362" s="24"/>
    </row>
    <row r="363" spans="1:16" x14ac:dyDescent="0.45">
      <c r="A363" t="str">
        <f>IF(COUNTIF('使用不可　（諸油脂）'!$A:$A,$A362+1)+COUNTIF('コロナ交付金要綱　様式第３号（電力）'!$A:$A,$A362+1)=1,$A362+1,IF(MAX('使用不可　（諸油脂）'!$A:$A,'コロナ交付金要綱　様式第３号（電力）'!$A:$A)&gt;$A362,(INT(A362/100)+1)*100,""))</f>
        <v/>
      </c>
      <c r="B363" t="str">
        <f>IF($C363="","",IF(C363="諸油脂",IF(MOD($A363,100)=0,VLOOKUP($A363,'使用不可　（諸油脂）'!$A:$D,4),$B362),IF(MOD($A363,100)=0,VLOOKUP($A363,'コロナ交付金要綱　様式第３号（電力）'!$A:$D,4),$B362)))</f>
        <v/>
      </c>
      <c r="C363" t="str">
        <f>IF($A363="","",IF(COUNTIF('使用不可　（諸油脂）'!$A:$A,$A363)=1,"諸油脂",IF(COUNTIF('コロナ交付金要綱　様式第３号（電力）'!$A:$A,$A363)=1,"電力","")))</f>
        <v/>
      </c>
      <c r="D363" t="str">
        <f>IF(OR($A363="",IFERROR(MOD($A363,100),"")=0),"",IF($C363="諸油脂",VLOOKUP($A363,'使用不可　（諸油脂）'!$A:$C,3,FALSE),IF($C363="電力",VLOOKUP($A363,'コロナ交付金要綱　様式第３号（電力）'!$A:$C,3,FALSE),"")))</f>
        <v/>
      </c>
      <c r="E363" t="str">
        <f>IF(OR($C363="",IFERROR(MOD($A363,100)=0,TRUE)),"",IF($C363="諸油脂",VLOOKUP($A363,'使用不可　（諸油脂）'!$A:$F,6),VLOOKUP($A363,'コロナ交付金要綱　様式第３号（電力）'!$A:$F,6)))</f>
        <v/>
      </c>
      <c r="F363" t="str">
        <f>IF($D363="","",IF($B$7="既存",IF($C363="諸油脂",VLOOKUP(交付額!$A363,'使用不可　（諸油脂）'!$A:$B,2,FALSE),IF($C363="電力",VLOOKUP(交付額!$A363,'コロナ交付金要綱　様式第３号（電力）'!$A:$B,2,FALSE),"")),0))</f>
        <v/>
      </c>
      <c r="G363" s="59" t="str">
        <f t="shared" si="11"/>
        <v/>
      </c>
      <c r="H363" t="str">
        <f>IF($C363="","",IF(C363="諸油脂",IF(MOD($A363,100)=0,"",VLOOKUP($A363,'使用不可　（諸油脂）'!$A:$H,8)),IF(MOD($A363,100)=0,"",VLOOKUP($A363,'コロナ交付金要綱　様式第３号（電力）'!$A:$I,9))))</f>
        <v/>
      </c>
      <c r="I363" t="str" cm="1">
        <f t="array" ref="I363">IF(OR($C363&lt;&gt;"電力",IFERROR(MOD($A363,100)=0,TRUE)),"",INDEX('コロナ交付金要綱　様式第３号（電力）'!$A:$I,MATCH($A363,'コロナ交付金要綱　様式第３号（電力）'!$A:$A,0)+2,9))</f>
        <v/>
      </c>
      <c r="J363" t="str" cm="1">
        <f t="array" ref="J363">IF(OR($C363&lt;&gt;"電力",IFERROR(MOD($A363,100)=0,TRUE)),"",INDEX('コロナ交付金要綱　様式第３号（電力）'!$A:$I,MATCH($A363,'コロナ交付金要綱　様式第３号（電力）'!$A:$A,0)+3,9))</f>
        <v/>
      </c>
      <c r="K363" t="str" cm="1">
        <f t="array" ref="K363">IF(OR($C363&lt;&gt;"電力",IFERROR(MOD($A363,100)=0,TRUE)),"",INDEX('コロナ交付金要綱　様式第３号（電力）'!$A:$I,MATCH($A363,'コロナ交付金要綱　様式第３号（電力）'!$A:$A,0)+4,9))</f>
        <v/>
      </c>
      <c r="L363" t="str" cm="1">
        <f t="array" ref="L363">IF(OR($C363&lt;&gt;"電力",IFERROR(MOD($A363,100)=0,TRUE)),"",INDEX('コロナ交付金要綱　様式第３号（電力）'!$A:$I,MATCH($A363,'コロナ交付金要綱　様式第３号（電力）'!$A:$A,0)+5,9))</f>
        <v/>
      </c>
      <c r="M363" s="24" t="str" cm="1">
        <f t="array" ref="M363">IF($H363="","",IF($C363="諸油脂",$H363/INDEX(諸油脂_高騰率!$B$2:$F$12,MATCH($C$10,諸油脂_高騰率!$B$2:$B$12,0),MATCH($E363,諸油脂_高騰率!$B$3:$F$3,0)),$I363/INDEX(電力_高騰率!$B$3:$I$14,MATCH($B$10,電力_高騰率!$B$3:$B$14,0),MATCH($E363,電力_高騰率!$B$4:$F$4,0))+$J363/INDEX(電力_高騰率!$B$3:$I$14,MATCH($B$10,電力_高騰率!$B$3:$B$14,0),MATCH($E363,電力_高騰率!$B$4:$F$4,0)+3)+$K363/INDEX(電力_高騰率!$B$3:$I$14,MATCH($B$10,電力_高騰率!$B$3:$B$14,0),MATCH($E363,電力_高騰率!$B$4:$F$4,0)+3)+$L363/電力_高騰率!$D$23))</f>
        <v/>
      </c>
      <c r="N363" s="24" t="str">
        <f>IF($H363="","",IF($C363="諸油脂",0,$L363/電力_高騰率!$D$23))</f>
        <v/>
      </c>
      <c r="O363" s="24" t="str">
        <f t="shared" si="12"/>
        <v/>
      </c>
      <c r="P363" s="24"/>
    </row>
    <row r="364" spans="1:16" x14ac:dyDescent="0.45">
      <c r="A364" t="str">
        <f>IF(COUNTIF('使用不可　（諸油脂）'!$A:$A,$A363+1)+COUNTIF('コロナ交付金要綱　様式第３号（電力）'!$A:$A,$A363+1)=1,$A363+1,IF(MAX('使用不可　（諸油脂）'!$A:$A,'コロナ交付金要綱　様式第３号（電力）'!$A:$A)&gt;$A363,(INT(A363/100)+1)*100,""))</f>
        <v/>
      </c>
      <c r="B364" t="str">
        <f>IF($C364="","",IF(C364="諸油脂",IF(MOD($A364,100)=0,VLOOKUP($A364,'使用不可　（諸油脂）'!$A:$D,4),$B363),IF(MOD($A364,100)=0,VLOOKUP($A364,'コロナ交付金要綱　様式第３号（電力）'!$A:$D,4),$B363)))</f>
        <v/>
      </c>
      <c r="C364" t="str">
        <f>IF($A364="","",IF(COUNTIF('使用不可　（諸油脂）'!$A:$A,$A364)=1,"諸油脂",IF(COUNTIF('コロナ交付金要綱　様式第３号（電力）'!$A:$A,$A364)=1,"電力","")))</f>
        <v/>
      </c>
      <c r="D364" t="str">
        <f>IF(OR($A364="",IFERROR(MOD($A364,100),"")=0),"",IF($C364="諸油脂",VLOOKUP($A364,'使用不可　（諸油脂）'!$A:$C,3,FALSE),IF($C364="電力",VLOOKUP($A364,'コロナ交付金要綱　様式第３号（電力）'!$A:$C,3,FALSE),"")))</f>
        <v/>
      </c>
      <c r="E364" t="str">
        <f>IF(OR($C364="",IFERROR(MOD($A364,100)=0,TRUE)),"",IF($C364="諸油脂",VLOOKUP($A364,'使用不可　（諸油脂）'!$A:$F,6),VLOOKUP($A364,'コロナ交付金要綱　様式第３号（電力）'!$A:$F,6)))</f>
        <v/>
      </c>
      <c r="F364" t="str">
        <f>IF($D364="","",IF($B$7="既存",IF($C364="諸油脂",VLOOKUP(交付額!$A364,'使用不可　（諸油脂）'!$A:$B,2,FALSE),IF($C364="電力",VLOOKUP(交付額!$A364,'コロナ交付金要綱　様式第３号（電力）'!$A:$B,2,FALSE),"")),0))</f>
        <v/>
      </c>
      <c r="G364" s="59" t="str">
        <f t="shared" si="11"/>
        <v/>
      </c>
      <c r="H364" t="str">
        <f>IF($C364="","",IF(C364="諸油脂",IF(MOD($A364,100)=0,"",VLOOKUP($A364,'使用不可　（諸油脂）'!$A:$H,8)),IF(MOD($A364,100)=0,"",VLOOKUP($A364,'コロナ交付金要綱　様式第３号（電力）'!$A:$I,9))))</f>
        <v/>
      </c>
      <c r="I364" t="str" cm="1">
        <f t="array" ref="I364">IF(OR($C364&lt;&gt;"電力",IFERROR(MOD($A364,100)=0,TRUE)),"",INDEX('コロナ交付金要綱　様式第３号（電力）'!$A:$I,MATCH($A364,'コロナ交付金要綱　様式第３号（電力）'!$A:$A,0)+2,9))</f>
        <v/>
      </c>
      <c r="J364" t="str" cm="1">
        <f t="array" ref="J364">IF(OR($C364&lt;&gt;"電力",IFERROR(MOD($A364,100)=0,TRUE)),"",INDEX('コロナ交付金要綱　様式第３号（電力）'!$A:$I,MATCH($A364,'コロナ交付金要綱　様式第３号（電力）'!$A:$A,0)+3,9))</f>
        <v/>
      </c>
      <c r="K364" t="str" cm="1">
        <f t="array" ref="K364">IF(OR($C364&lt;&gt;"電力",IFERROR(MOD($A364,100)=0,TRUE)),"",INDEX('コロナ交付金要綱　様式第３号（電力）'!$A:$I,MATCH($A364,'コロナ交付金要綱　様式第３号（電力）'!$A:$A,0)+4,9))</f>
        <v/>
      </c>
      <c r="L364" t="str" cm="1">
        <f t="array" ref="L364">IF(OR($C364&lt;&gt;"電力",IFERROR(MOD($A364,100)=0,TRUE)),"",INDEX('コロナ交付金要綱　様式第３号（電力）'!$A:$I,MATCH($A364,'コロナ交付金要綱　様式第３号（電力）'!$A:$A,0)+5,9))</f>
        <v/>
      </c>
      <c r="M364" s="24" t="str" cm="1">
        <f t="array" ref="M364">IF($H364="","",IF($C364="諸油脂",$H364/INDEX(諸油脂_高騰率!$B$2:$F$12,MATCH($C$10,諸油脂_高騰率!$B$2:$B$12,0),MATCH($E364,諸油脂_高騰率!$B$3:$F$3,0)),$I364/INDEX(電力_高騰率!$B$3:$I$14,MATCH($B$10,電力_高騰率!$B$3:$B$14,0),MATCH($E364,電力_高騰率!$B$4:$F$4,0))+$J364/INDEX(電力_高騰率!$B$3:$I$14,MATCH($B$10,電力_高騰率!$B$3:$B$14,0),MATCH($E364,電力_高騰率!$B$4:$F$4,0)+3)+$K364/INDEX(電力_高騰率!$B$3:$I$14,MATCH($B$10,電力_高騰率!$B$3:$B$14,0),MATCH($E364,電力_高騰率!$B$4:$F$4,0)+3)+$L364/電力_高騰率!$D$23))</f>
        <v/>
      </c>
      <c r="N364" s="24" t="str">
        <f>IF($H364="","",IF($C364="諸油脂",0,$L364/電力_高騰率!$D$23))</f>
        <v/>
      </c>
      <c r="O364" s="24" t="str">
        <f t="shared" si="12"/>
        <v/>
      </c>
      <c r="P364" s="24"/>
    </row>
    <row r="365" spans="1:16" x14ac:dyDescent="0.45">
      <c r="A365" t="str">
        <f>IF(COUNTIF('使用不可　（諸油脂）'!$A:$A,$A364+1)+COUNTIF('コロナ交付金要綱　様式第３号（電力）'!$A:$A,$A364+1)=1,$A364+1,IF(MAX('使用不可　（諸油脂）'!$A:$A,'コロナ交付金要綱　様式第３号（電力）'!$A:$A)&gt;$A364,(INT(A364/100)+1)*100,""))</f>
        <v/>
      </c>
      <c r="B365" t="str">
        <f>IF($C365="","",IF(C365="諸油脂",IF(MOD($A365,100)=0,VLOOKUP($A365,'使用不可　（諸油脂）'!$A:$D,4),$B364),IF(MOD($A365,100)=0,VLOOKUP($A365,'コロナ交付金要綱　様式第３号（電力）'!$A:$D,4),$B364)))</f>
        <v/>
      </c>
      <c r="C365" t="str">
        <f>IF($A365="","",IF(COUNTIF('使用不可　（諸油脂）'!$A:$A,$A365)=1,"諸油脂",IF(COUNTIF('コロナ交付金要綱　様式第３号（電力）'!$A:$A,$A365)=1,"電力","")))</f>
        <v/>
      </c>
      <c r="D365" t="str">
        <f>IF(OR($A365="",IFERROR(MOD($A365,100),"")=0),"",IF($C365="諸油脂",VLOOKUP($A365,'使用不可　（諸油脂）'!$A:$C,3,FALSE),IF($C365="電力",VLOOKUP($A365,'コロナ交付金要綱　様式第３号（電力）'!$A:$C,3,FALSE),"")))</f>
        <v/>
      </c>
      <c r="E365" t="str">
        <f>IF(OR($C365="",IFERROR(MOD($A365,100)=0,TRUE)),"",IF($C365="諸油脂",VLOOKUP($A365,'使用不可　（諸油脂）'!$A:$F,6),VLOOKUP($A365,'コロナ交付金要綱　様式第３号（電力）'!$A:$F,6)))</f>
        <v/>
      </c>
      <c r="F365" t="str">
        <f>IF($D365="","",IF($B$7="既存",IF($C365="諸油脂",VLOOKUP(交付額!$A365,'使用不可　（諸油脂）'!$A:$B,2,FALSE),IF($C365="電力",VLOOKUP(交付額!$A365,'コロナ交付金要綱　様式第３号（電力）'!$A:$B,2,FALSE),"")),0))</f>
        <v/>
      </c>
      <c r="G365" s="59" t="str">
        <f t="shared" si="11"/>
        <v/>
      </c>
      <c r="H365" t="str">
        <f>IF($C365="","",IF(C365="諸油脂",IF(MOD($A365,100)=0,"",VLOOKUP($A365,'使用不可　（諸油脂）'!$A:$H,8)),IF(MOD($A365,100)=0,"",VLOOKUP($A365,'コロナ交付金要綱　様式第３号（電力）'!$A:$I,9))))</f>
        <v/>
      </c>
      <c r="I365" t="str" cm="1">
        <f t="array" ref="I365">IF(OR($C365&lt;&gt;"電力",IFERROR(MOD($A365,100)=0,TRUE)),"",INDEX('コロナ交付金要綱　様式第３号（電力）'!$A:$I,MATCH($A365,'コロナ交付金要綱　様式第３号（電力）'!$A:$A,0)+2,9))</f>
        <v/>
      </c>
      <c r="J365" t="str" cm="1">
        <f t="array" ref="J365">IF(OR($C365&lt;&gt;"電力",IFERROR(MOD($A365,100)=0,TRUE)),"",INDEX('コロナ交付金要綱　様式第３号（電力）'!$A:$I,MATCH($A365,'コロナ交付金要綱　様式第３号（電力）'!$A:$A,0)+3,9))</f>
        <v/>
      </c>
      <c r="K365" t="str" cm="1">
        <f t="array" ref="K365">IF(OR($C365&lt;&gt;"電力",IFERROR(MOD($A365,100)=0,TRUE)),"",INDEX('コロナ交付金要綱　様式第３号（電力）'!$A:$I,MATCH($A365,'コロナ交付金要綱　様式第３号（電力）'!$A:$A,0)+4,9))</f>
        <v/>
      </c>
      <c r="L365" t="str" cm="1">
        <f t="array" ref="L365">IF(OR($C365&lt;&gt;"電力",IFERROR(MOD($A365,100)=0,TRUE)),"",INDEX('コロナ交付金要綱　様式第３号（電力）'!$A:$I,MATCH($A365,'コロナ交付金要綱　様式第３号（電力）'!$A:$A,0)+5,9))</f>
        <v/>
      </c>
      <c r="M365" s="24" t="str" cm="1">
        <f t="array" ref="M365">IF($H365="","",IF($C365="諸油脂",$H365/INDEX(諸油脂_高騰率!$B$2:$F$12,MATCH($C$10,諸油脂_高騰率!$B$2:$B$12,0),MATCH($E365,諸油脂_高騰率!$B$3:$F$3,0)),$I365/INDEX(電力_高騰率!$B$3:$I$14,MATCH($B$10,電力_高騰率!$B$3:$B$14,0),MATCH($E365,電力_高騰率!$B$4:$F$4,0))+$J365/INDEX(電力_高騰率!$B$3:$I$14,MATCH($B$10,電力_高騰率!$B$3:$B$14,0),MATCH($E365,電力_高騰率!$B$4:$F$4,0)+3)+$K365/INDEX(電力_高騰率!$B$3:$I$14,MATCH($B$10,電力_高騰率!$B$3:$B$14,0),MATCH($E365,電力_高騰率!$B$4:$F$4,0)+3)+$L365/電力_高騰率!$D$23))</f>
        <v/>
      </c>
      <c r="N365" s="24" t="str">
        <f>IF($H365="","",IF($C365="諸油脂",0,$L365/電力_高騰率!$D$23))</f>
        <v/>
      </c>
      <c r="O365" s="24" t="str">
        <f t="shared" si="12"/>
        <v/>
      </c>
      <c r="P365" s="24"/>
    </row>
    <row r="366" spans="1:16" x14ac:dyDescent="0.45">
      <c r="A366" t="str">
        <f>IF(COUNTIF('使用不可　（諸油脂）'!$A:$A,$A365+1)+COUNTIF('コロナ交付金要綱　様式第３号（電力）'!$A:$A,$A365+1)=1,$A365+1,IF(MAX('使用不可　（諸油脂）'!$A:$A,'コロナ交付金要綱　様式第３号（電力）'!$A:$A)&gt;$A365,(INT(A365/100)+1)*100,""))</f>
        <v/>
      </c>
      <c r="B366" t="str">
        <f>IF($C366="","",IF(C366="諸油脂",IF(MOD($A366,100)=0,VLOOKUP($A366,'使用不可　（諸油脂）'!$A:$D,4),$B365),IF(MOD($A366,100)=0,VLOOKUP($A366,'コロナ交付金要綱　様式第３号（電力）'!$A:$D,4),$B365)))</f>
        <v/>
      </c>
      <c r="C366" t="str">
        <f>IF($A366="","",IF(COUNTIF('使用不可　（諸油脂）'!$A:$A,$A366)=1,"諸油脂",IF(COUNTIF('コロナ交付金要綱　様式第３号（電力）'!$A:$A,$A366)=1,"電力","")))</f>
        <v/>
      </c>
      <c r="D366" t="str">
        <f>IF(OR($A366="",IFERROR(MOD($A366,100),"")=0),"",IF($C366="諸油脂",VLOOKUP($A366,'使用不可　（諸油脂）'!$A:$C,3,FALSE),IF($C366="電力",VLOOKUP($A366,'コロナ交付金要綱　様式第３号（電力）'!$A:$C,3,FALSE),"")))</f>
        <v/>
      </c>
      <c r="E366" t="str">
        <f>IF(OR($C366="",IFERROR(MOD($A366,100)=0,TRUE)),"",IF($C366="諸油脂",VLOOKUP($A366,'使用不可　（諸油脂）'!$A:$F,6),VLOOKUP($A366,'コロナ交付金要綱　様式第３号（電力）'!$A:$F,6)))</f>
        <v/>
      </c>
      <c r="F366" t="str">
        <f>IF($D366="","",IF($B$7="既存",IF($C366="諸油脂",VLOOKUP(交付額!$A366,'使用不可　（諸油脂）'!$A:$B,2,FALSE),IF($C366="電力",VLOOKUP(交付額!$A366,'コロナ交付金要綱　様式第３号（電力）'!$A:$B,2,FALSE),"")),0))</f>
        <v/>
      </c>
      <c r="G366" s="59" t="str">
        <f t="shared" si="11"/>
        <v/>
      </c>
      <c r="H366" t="str">
        <f>IF($C366="","",IF(C366="諸油脂",IF(MOD($A366,100)=0,"",VLOOKUP($A366,'使用不可　（諸油脂）'!$A:$H,8)),IF(MOD($A366,100)=0,"",VLOOKUP($A366,'コロナ交付金要綱　様式第３号（電力）'!$A:$I,9))))</f>
        <v/>
      </c>
      <c r="I366" t="str" cm="1">
        <f t="array" ref="I366">IF(OR($C366&lt;&gt;"電力",IFERROR(MOD($A366,100)=0,TRUE)),"",INDEX('コロナ交付金要綱　様式第３号（電力）'!$A:$I,MATCH($A366,'コロナ交付金要綱　様式第３号（電力）'!$A:$A,0)+2,9))</f>
        <v/>
      </c>
      <c r="J366" t="str" cm="1">
        <f t="array" ref="J366">IF(OR($C366&lt;&gt;"電力",IFERROR(MOD($A366,100)=0,TRUE)),"",INDEX('コロナ交付金要綱　様式第３号（電力）'!$A:$I,MATCH($A366,'コロナ交付金要綱　様式第３号（電力）'!$A:$A,0)+3,9))</f>
        <v/>
      </c>
      <c r="K366" t="str" cm="1">
        <f t="array" ref="K366">IF(OR($C366&lt;&gt;"電力",IFERROR(MOD($A366,100)=0,TRUE)),"",INDEX('コロナ交付金要綱　様式第３号（電力）'!$A:$I,MATCH($A366,'コロナ交付金要綱　様式第３号（電力）'!$A:$A,0)+4,9))</f>
        <v/>
      </c>
      <c r="L366" t="str" cm="1">
        <f t="array" ref="L366">IF(OR($C366&lt;&gt;"電力",IFERROR(MOD($A366,100)=0,TRUE)),"",INDEX('コロナ交付金要綱　様式第３号（電力）'!$A:$I,MATCH($A366,'コロナ交付金要綱　様式第３号（電力）'!$A:$A,0)+5,9))</f>
        <v/>
      </c>
      <c r="M366" s="24" t="str" cm="1">
        <f t="array" ref="M366">IF($H366="","",IF($C366="諸油脂",$H366/INDEX(諸油脂_高騰率!$B$2:$F$12,MATCH($C$10,諸油脂_高騰率!$B$2:$B$12,0),MATCH($E366,諸油脂_高騰率!$B$3:$F$3,0)),$I366/INDEX(電力_高騰率!$B$3:$I$14,MATCH($B$10,電力_高騰率!$B$3:$B$14,0),MATCH($E366,電力_高騰率!$B$4:$F$4,0))+$J366/INDEX(電力_高騰率!$B$3:$I$14,MATCH($B$10,電力_高騰率!$B$3:$B$14,0),MATCH($E366,電力_高騰率!$B$4:$F$4,0)+3)+$K366/INDEX(電力_高騰率!$B$3:$I$14,MATCH($B$10,電力_高騰率!$B$3:$B$14,0),MATCH($E366,電力_高騰率!$B$4:$F$4,0)+3)+$L366/電力_高騰率!$D$23))</f>
        <v/>
      </c>
      <c r="N366" s="24" t="str">
        <f>IF($H366="","",IF($C366="諸油脂",0,$L366/電力_高騰率!$D$23))</f>
        <v/>
      </c>
      <c r="O366" s="24" t="str">
        <f t="shared" si="12"/>
        <v/>
      </c>
      <c r="P366" s="24"/>
    </row>
    <row r="367" spans="1:16" x14ac:dyDescent="0.45">
      <c r="A367" t="str">
        <f>IF(COUNTIF('使用不可　（諸油脂）'!$A:$A,$A366+1)+COUNTIF('コロナ交付金要綱　様式第３号（電力）'!$A:$A,$A366+1)=1,$A366+1,IF(MAX('使用不可　（諸油脂）'!$A:$A,'コロナ交付金要綱　様式第３号（電力）'!$A:$A)&gt;$A366,(INT(A366/100)+1)*100,""))</f>
        <v/>
      </c>
      <c r="B367" t="str">
        <f>IF($C367="","",IF(C367="諸油脂",IF(MOD($A367,100)=0,VLOOKUP($A367,'使用不可　（諸油脂）'!$A:$D,4),$B366),IF(MOD($A367,100)=0,VLOOKUP($A367,'コロナ交付金要綱　様式第３号（電力）'!$A:$D,4),$B366)))</f>
        <v/>
      </c>
      <c r="C367" t="str">
        <f>IF($A367="","",IF(COUNTIF('使用不可　（諸油脂）'!$A:$A,$A367)=1,"諸油脂",IF(COUNTIF('コロナ交付金要綱　様式第３号（電力）'!$A:$A,$A367)=1,"電力","")))</f>
        <v/>
      </c>
      <c r="D367" t="str">
        <f>IF(OR($A367="",IFERROR(MOD($A367,100),"")=0),"",IF($C367="諸油脂",VLOOKUP($A367,'使用不可　（諸油脂）'!$A:$C,3,FALSE),IF($C367="電力",VLOOKUP($A367,'コロナ交付金要綱　様式第３号（電力）'!$A:$C,3,FALSE),"")))</f>
        <v/>
      </c>
      <c r="E367" t="str">
        <f>IF(OR($C367="",IFERROR(MOD($A367,100)=0,TRUE)),"",IF($C367="諸油脂",VLOOKUP($A367,'使用不可　（諸油脂）'!$A:$F,6),VLOOKUP($A367,'コロナ交付金要綱　様式第３号（電力）'!$A:$F,6)))</f>
        <v/>
      </c>
      <c r="F367" t="str">
        <f>IF($D367="","",IF($B$7="既存",IF($C367="諸油脂",VLOOKUP(交付額!$A367,'使用不可　（諸油脂）'!$A:$B,2,FALSE),IF($C367="電力",VLOOKUP(交付額!$A367,'コロナ交付金要綱　様式第３号（電力）'!$A:$B,2,FALSE),"")),0))</f>
        <v/>
      </c>
      <c r="G367" s="59" t="str">
        <f t="shared" si="11"/>
        <v/>
      </c>
      <c r="H367" t="str">
        <f>IF($C367="","",IF(C367="諸油脂",IF(MOD($A367,100)=0,"",VLOOKUP($A367,'使用不可　（諸油脂）'!$A:$H,8)),IF(MOD($A367,100)=0,"",VLOOKUP($A367,'コロナ交付金要綱　様式第３号（電力）'!$A:$I,9))))</f>
        <v/>
      </c>
      <c r="I367" t="str" cm="1">
        <f t="array" ref="I367">IF(OR($C367&lt;&gt;"電力",IFERROR(MOD($A367,100)=0,TRUE)),"",INDEX('コロナ交付金要綱　様式第３号（電力）'!$A:$I,MATCH($A367,'コロナ交付金要綱　様式第３号（電力）'!$A:$A,0)+2,9))</f>
        <v/>
      </c>
      <c r="J367" t="str" cm="1">
        <f t="array" ref="J367">IF(OR($C367&lt;&gt;"電力",IFERROR(MOD($A367,100)=0,TRUE)),"",INDEX('コロナ交付金要綱　様式第３号（電力）'!$A:$I,MATCH($A367,'コロナ交付金要綱　様式第３号（電力）'!$A:$A,0)+3,9))</f>
        <v/>
      </c>
      <c r="K367" t="str" cm="1">
        <f t="array" ref="K367">IF(OR($C367&lt;&gt;"電力",IFERROR(MOD($A367,100)=0,TRUE)),"",INDEX('コロナ交付金要綱　様式第３号（電力）'!$A:$I,MATCH($A367,'コロナ交付金要綱　様式第３号（電力）'!$A:$A,0)+4,9))</f>
        <v/>
      </c>
      <c r="L367" t="str" cm="1">
        <f t="array" ref="L367">IF(OR($C367&lt;&gt;"電力",IFERROR(MOD($A367,100)=0,TRUE)),"",INDEX('コロナ交付金要綱　様式第３号（電力）'!$A:$I,MATCH($A367,'コロナ交付金要綱　様式第３号（電力）'!$A:$A,0)+5,9))</f>
        <v/>
      </c>
      <c r="M367" s="24" t="str" cm="1">
        <f t="array" ref="M367">IF($H367="","",IF($C367="諸油脂",$H367/INDEX(諸油脂_高騰率!$B$2:$F$12,MATCH($C$10,諸油脂_高騰率!$B$2:$B$12,0),MATCH($E367,諸油脂_高騰率!$B$3:$F$3,0)),$I367/INDEX(電力_高騰率!$B$3:$I$14,MATCH($B$10,電力_高騰率!$B$3:$B$14,0),MATCH($E367,電力_高騰率!$B$4:$F$4,0))+$J367/INDEX(電力_高騰率!$B$3:$I$14,MATCH($B$10,電力_高騰率!$B$3:$B$14,0),MATCH($E367,電力_高騰率!$B$4:$F$4,0)+3)+$K367/INDEX(電力_高騰率!$B$3:$I$14,MATCH($B$10,電力_高騰率!$B$3:$B$14,0),MATCH($E367,電力_高騰率!$B$4:$F$4,0)+3)+$L367/電力_高騰率!$D$23))</f>
        <v/>
      </c>
      <c r="N367" s="24" t="str">
        <f>IF($H367="","",IF($C367="諸油脂",0,$L367/電力_高騰率!$D$23))</f>
        <v/>
      </c>
      <c r="O367" s="24" t="str">
        <f t="shared" si="12"/>
        <v/>
      </c>
      <c r="P367" s="24"/>
    </row>
    <row r="368" spans="1:16" x14ac:dyDescent="0.45">
      <c r="A368" t="str">
        <f>IF(COUNTIF('使用不可　（諸油脂）'!$A:$A,$A367+1)+COUNTIF('コロナ交付金要綱　様式第３号（電力）'!$A:$A,$A367+1)=1,$A367+1,IF(MAX('使用不可　（諸油脂）'!$A:$A,'コロナ交付金要綱　様式第３号（電力）'!$A:$A)&gt;$A367,(INT(A367/100)+1)*100,""))</f>
        <v/>
      </c>
      <c r="B368" t="str">
        <f>IF($C368="","",IF(C368="諸油脂",IF(MOD($A368,100)=0,VLOOKUP($A368,'使用不可　（諸油脂）'!$A:$D,4),$B367),IF(MOD($A368,100)=0,VLOOKUP($A368,'コロナ交付金要綱　様式第３号（電力）'!$A:$D,4),$B367)))</f>
        <v/>
      </c>
      <c r="C368" t="str">
        <f>IF($A368="","",IF(COUNTIF('使用不可　（諸油脂）'!$A:$A,$A368)=1,"諸油脂",IF(COUNTIF('コロナ交付金要綱　様式第３号（電力）'!$A:$A,$A368)=1,"電力","")))</f>
        <v/>
      </c>
      <c r="D368" t="str">
        <f>IF(OR($A368="",IFERROR(MOD($A368,100),"")=0),"",IF($C368="諸油脂",VLOOKUP($A368,'使用不可　（諸油脂）'!$A:$C,3,FALSE),IF($C368="電力",VLOOKUP($A368,'コロナ交付金要綱　様式第３号（電力）'!$A:$C,3,FALSE),"")))</f>
        <v/>
      </c>
      <c r="E368" t="str">
        <f>IF(OR($C368="",IFERROR(MOD($A368,100)=0,TRUE)),"",IF($C368="諸油脂",VLOOKUP($A368,'使用不可　（諸油脂）'!$A:$F,6),VLOOKUP($A368,'コロナ交付金要綱　様式第３号（電力）'!$A:$F,6)))</f>
        <v/>
      </c>
      <c r="F368" t="str">
        <f>IF($D368="","",IF($B$7="既存",IF($C368="諸油脂",VLOOKUP(交付額!$A368,'使用不可　（諸油脂）'!$A:$B,2,FALSE),IF($C368="電力",VLOOKUP(交付額!$A368,'コロナ交付金要綱　様式第３号（電力）'!$A:$B,2,FALSE),"")),0))</f>
        <v/>
      </c>
      <c r="G368" s="59" t="str">
        <f t="shared" si="11"/>
        <v/>
      </c>
      <c r="H368" t="str">
        <f>IF($C368="","",IF(C368="諸油脂",IF(MOD($A368,100)=0,"",VLOOKUP($A368,'使用不可　（諸油脂）'!$A:$H,8)),IF(MOD($A368,100)=0,"",VLOOKUP($A368,'コロナ交付金要綱　様式第３号（電力）'!$A:$I,9))))</f>
        <v/>
      </c>
      <c r="I368" t="str" cm="1">
        <f t="array" ref="I368">IF(OR($C368&lt;&gt;"電力",IFERROR(MOD($A368,100)=0,TRUE)),"",INDEX('コロナ交付金要綱　様式第３号（電力）'!$A:$I,MATCH($A368,'コロナ交付金要綱　様式第３号（電力）'!$A:$A,0)+2,9))</f>
        <v/>
      </c>
      <c r="J368" t="str" cm="1">
        <f t="array" ref="J368">IF(OR($C368&lt;&gt;"電力",IFERROR(MOD($A368,100)=0,TRUE)),"",INDEX('コロナ交付金要綱　様式第３号（電力）'!$A:$I,MATCH($A368,'コロナ交付金要綱　様式第３号（電力）'!$A:$A,0)+3,9))</f>
        <v/>
      </c>
      <c r="K368" t="str" cm="1">
        <f t="array" ref="K368">IF(OR($C368&lt;&gt;"電力",IFERROR(MOD($A368,100)=0,TRUE)),"",INDEX('コロナ交付金要綱　様式第３号（電力）'!$A:$I,MATCH($A368,'コロナ交付金要綱　様式第３号（電力）'!$A:$A,0)+4,9))</f>
        <v/>
      </c>
      <c r="L368" t="str" cm="1">
        <f t="array" ref="L368">IF(OR($C368&lt;&gt;"電力",IFERROR(MOD($A368,100)=0,TRUE)),"",INDEX('コロナ交付金要綱　様式第３号（電力）'!$A:$I,MATCH($A368,'コロナ交付金要綱　様式第３号（電力）'!$A:$A,0)+5,9))</f>
        <v/>
      </c>
      <c r="M368" s="24" t="str" cm="1">
        <f t="array" ref="M368">IF($H368="","",IF($C368="諸油脂",$H368/INDEX(諸油脂_高騰率!$B$2:$F$12,MATCH($C$10,諸油脂_高騰率!$B$2:$B$12,0),MATCH($E368,諸油脂_高騰率!$B$3:$F$3,0)),$I368/INDEX(電力_高騰率!$B$3:$I$14,MATCH($B$10,電力_高騰率!$B$3:$B$14,0),MATCH($E368,電力_高騰率!$B$4:$F$4,0))+$J368/INDEX(電力_高騰率!$B$3:$I$14,MATCH($B$10,電力_高騰率!$B$3:$B$14,0),MATCH($E368,電力_高騰率!$B$4:$F$4,0)+3)+$K368/INDEX(電力_高騰率!$B$3:$I$14,MATCH($B$10,電力_高騰率!$B$3:$B$14,0),MATCH($E368,電力_高騰率!$B$4:$F$4,0)+3)+$L368/電力_高騰率!$D$23))</f>
        <v/>
      </c>
      <c r="N368" s="24" t="str">
        <f>IF($H368="","",IF($C368="諸油脂",0,$L368/電力_高騰率!$D$23))</f>
        <v/>
      </c>
      <c r="O368" s="24" t="str">
        <f t="shared" si="12"/>
        <v/>
      </c>
      <c r="P368" s="24"/>
    </row>
    <row r="369" spans="1:16" x14ac:dyDescent="0.45">
      <c r="A369" t="str">
        <f>IF(COUNTIF('使用不可　（諸油脂）'!$A:$A,$A368+1)+COUNTIF('コロナ交付金要綱　様式第３号（電力）'!$A:$A,$A368+1)=1,$A368+1,IF(MAX('使用不可　（諸油脂）'!$A:$A,'コロナ交付金要綱　様式第３号（電力）'!$A:$A)&gt;$A368,(INT(A368/100)+1)*100,""))</f>
        <v/>
      </c>
      <c r="B369" t="str">
        <f>IF($C369="","",IF(C369="諸油脂",IF(MOD($A369,100)=0,VLOOKUP($A369,'使用不可　（諸油脂）'!$A:$D,4),$B368),IF(MOD($A369,100)=0,VLOOKUP($A369,'コロナ交付金要綱　様式第３号（電力）'!$A:$D,4),$B368)))</f>
        <v/>
      </c>
      <c r="C369" t="str">
        <f>IF($A369="","",IF(COUNTIF('使用不可　（諸油脂）'!$A:$A,$A369)=1,"諸油脂",IF(COUNTIF('コロナ交付金要綱　様式第３号（電力）'!$A:$A,$A369)=1,"電力","")))</f>
        <v/>
      </c>
      <c r="D369" t="str">
        <f>IF(OR($A369="",IFERROR(MOD($A369,100),"")=0),"",IF($C369="諸油脂",VLOOKUP($A369,'使用不可　（諸油脂）'!$A:$C,3,FALSE),IF($C369="電力",VLOOKUP($A369,'コロナ交付金要綱　様式第３号（電力）'!$A:$C,3,FALSE),"")))</f>
        <v/>
      </c>
      <c r="E369" t="str">
        <f>IF(OR($C369="",IFERROR(MOD($A369,100)=0,TRUE)),"",IF($C369="諸油脂",VLOOKUP($A369,'使用不可　（諸油脂）'!$A:$F,6),VLOOKUP($A369,'コロナ交付金要綱　様式第３号（電力）'!$A:$F,6)))</f>
        <v/>
      </c>
      <c r="F369" t="str">
        <f>IF($D369="","",IF($B$7="既存",IF($C369="諸油脂",VLOOKUP(交付額!$A369,'使用不可　（諸油脂）'!$A:$B,2,FALSE),IF($C369="電力",VLOOKUP(交付額!$A369,'コロナ交付金要綱　様式第３号（電力）'!$A:$B,2,FALSE),"")),0))</f>
        <v/>
      </c>
      <c r="G369" s="59" t="str">
        <f t="shared" si="11"/>
        <v/>
      </c>
      <c r="H369" t="str">
        <f>IF($C369="","",IF(C369="諸油脂",IF(MOD($A369,100)=0,"",VLOOKUP($A369,'使用不可　（諸油脂）'!$A:$H,8)),IF(MOD($A369,100)=0,"",VLOOKUP($A369,'コロナ交付金要綱　様式第３号（電力）'!$A:$I,9))))</f>
        <v/>
      </c>
      <c r="I369" t="str" cm="1">
        <f t="array" ref="I369">IF(OR($C369&lt;&gt;"電力",IFERROR(MOD($A369,100)=0,TRUE)),"",INDEX('コロナ交付金要綱　様式第３号（電力）'!$A:$I,MATCH($A369,'コロナ交付金要綱　様式第３号（電力）'!$A:$A,0)+2,9))</f>
        <v/>
      </c>
      <c r="J369" t="str" cm="1">
        <f t="array" ref="J369">IF(OR($C369&lt;&gt;"電力",IFERROR(MOD($A369,100)=0,TRUE)),"",INDEX('コロナ交付金要綱　様式第３号（電力）'!$A:$I,MATCH($A369,'コロナ交付金要綱　様式第３号（電力）'!$A:$A,0)+3,9))</f>
        <v/>
      </c>
      <c r="K369" t="str" cm="1">
        <f t="array" ref="K369">IF(OR($C369&lt;&gt;"電力",IFERROR(MOD($A369,100)=0,TRUE)),"",INDEX('コロナ交付金要綱　様式第３号（電力）'!$A:$I,MATCH($A369,'コロナ交付金要綱　様式第３号（電力）'!$A:$A,0)+4,9))</f>
        <v/>
      </c>
      <c r="L369" t="str" cm="1">
        <f t="array" ref="L369">IF(OR($C369&lt;&gt;"電力",IFERROR(MOD($A369,100)=0,TRUE)),"",INDEX('コロナ交付金要綱　様式第３号（電力）'!$A:$I,MATCH($A369,'コロナ交付金要綱　様式第３号（電力）'!$A:$A,0)+5,9))</f>
        <v/>
      </c>
      <c r="M369" s="24" t="str" cm="1">
        <f t="array" ref="M369">IF($H369="","",IF($C369="諸油脂",$H369/INDEX(諸油脂_高騰率!$B$2:$F$12,MATCH($C$10,諸油脂_高騰率!$B$2:$B$12,0),MATCH($E369,諸油脂_高騰率!$B$3:$F$3,0)),$I369/INDEX(電力_高騰率!$B$3:$I$14,MATCH($B$10,電力_高騰率!$B$3:$B$14,0),MATCH($E369,電力_高騰率!$B$4:$F$4,0))+$J369/INDEX(電力_高騰率!$B$3:$I$14,MATCH($B$10,電力_高騰率!$B$3:$B$14,0),MATCH($E369,電力_高騰率!$B$4:$F$4,0)+3)+$K369/INDEX(電力_高騰率!$B$3:$I$14,MATCH($B$10,電力_高騰率!$B$3:$B$14,0),MATCH($E369,電力_高騰率!$B$4:$F$4,0)+3)+$L369/電力_高騰率!$D$23))</f>
        <v/>
      </c>
      <c r="N369" s="24" t="str">
        <f>IF($H369="","",IF($C369="諸油脂",0,$L369/電力_高騰率!$D$23))</f>
        <v/>
      </c>
      <c r="O369" s="24" t="str">
        <f t="shared" si="12"/>
        <v/>
      </c>
      <c r="P369" s="24"/>
    </row>
    <row r="370" spans="1:16" x14ac:dyDescent="0.45">
      <c r="A370" t="str">
        <f>IF(COUNTIF('使用不可　（諸油脂）'!$A:$A,$A369+1)+COUNTIF('コロナ交付金要綱　様式第３号（電力）'!$A:$A,$A369+1)=1,$A369+1,IF(MAX('使用不可　（諸油脂）'!$A:$A,'コロナ交付金要綱　様式第３号（電力）'!$A:$A)&gt;$A369,(INT(A369/100)+1)*100,""))</f>
        <v/>
      </c>
      <c r="B370" t="str">
        <f>IF($C370="","",IF(C370="諸油脂",IF(MOD($A370,100)=0,VLOOKUP($A370,'使用不可　（諸油脂）'!$A:$D,4),$B369),IF(MOD($A370,100)=0,VLOOKUP($A370,'コロナ交付金要綱　様式第３号（電力）'!$A:$D,4),$B369)))</f>
        <v/>
      </c>
      <c r="C370" t="str">
        <f>IF($A370="","",IF(COUNTIF('使用不可　（諸油脂）'!$A:$A,$A370)=1,"諸油脂",IF(COUNTIF('コロナ交付金要綱　様式第３号（電力）'!$A:$A,$A370)=1,"電力","")))</f>
        <v/>
      </c>
      <c r="D370" t="str">
        <f>IF(OR($A370="",IFERROR(MOD($A370,100),"")=0),"",IF($C370="諸油脂",VLOOKUP($A370,'使用不可　（諸油脂）'!$A:$C,3,FALSE),IF($C370="電力",VLOOKUP($A370,'コロナ交付金要綱　様式第３号（電力）'!$A:$C,3,FALSE),"")))</f>
        <v/>
      </c>
      <c r="E370" t="str">
        <f>IF(OR($C370="",IFERROR(MOD($A370,100)=0,TRUE)),"",IF($C370="諸油脂",VLOOKUP($A370,'使用不可　（諸油脂）'!$A:$F,6),VLOOKUP($A370,'コロナ交付金要綱　様式第３号（電力）'!$A:$F,6)))</f>
        <v/>
      </c>
      <c r="F370" t="str">
        <f>IF($D370="","",IF($B$7="既存",IF($C370="諸油脂",VLOOKUP(交付額!$A370,'使用不可　（諸油脂）'!$A:$B,2,FALSE),IF($C370="電力",VLOOKUP(交付額!$A370,'コロナ交付金要綱　様式第３号（電力）'!$A:$B,2,FALSE),"")),0))</f>
        <v/>
      </c>
      <c r="G370" s="59" t="str">
        <f t="shared" si="11"/>
        <v/>
      </c>
      <c r="H370" t="str">
        <f>IF($C370="","",IF(C370="諸油脂",IF(MOD($A370,100)=0,"",VLOOKUP($A370,'使用不可　（諸油脂）'!$A:$H,8)),IF(MOD($A370,100)=0,"",VLOOKUP($A370,'コロナ交付金要綱　様式第３号（電力）'!$A:$I,9))))</f>
        <v/>
      </c>
      <c r="I370" t="str" cm="1">
        <f t="array" ref="I370">IF(OR($C370&lt;&gt;"電力",IFERROR(MOD($A370,100)=0,TRUE)),"",INDEX('コロナ交付金要綱　様式第３号（電力）'!$A:$I,MATCH($A370,'コロナ交付金要綱　様式第３号（電力）'!$A:$A,0)+2,9))</f>
        <v/>
      </c>
      <c r="J370" t="str" cm="1">
        <f t="array" ref="J370">IF(OR($C370&lt;&gt;"電力",IFERROR(MOD($A370,100)=0,TRUE)),"",INDEX('コロナ交付金要綱　様式第３号（電力）'!$A:$I,MATCH($A370,'コロナ交付金要綱　様式第３号（電力）'!$A:$A,0)+3,9))</f>
        <v/>
      </c>
      <c r="K370" t="str" cm="1">
        <f t="array" ref="K370">IF(OR($C370&lt;&gt;"電力",IFERROR(MOD($A370,100)=0,TRUE)),"",INDEX('コロナ交付金要綱　様式第３号（電力）'!$A:$I,MATCH($A370,'コロナ交付金要綱　様式第３号（電力）'!$A:$A,0)+4,9))</f>
        <v/>
      </c>
      <c r="L370" t="str" cm="1">
        <f t="array" ref="L370">IF(OR($C370&lt;&gt;"電力",IFERROR(MOD($A370,100)=0,TRUE)),"",INDEX('コロナ交付金要綱　様式第３号（電力）'!$A:$I,MATCH($A370,'コロナ交付金要綱　様式第３号（電力）'!$A:$A,0)+5,9))</f>
        <v/>
      </c>
      <c r="M370" s="24" t="str" cm="1">
        <f t="array" ref="M370">IF($H370="","",IF($C370="諸油脂",$H370/INDEX(諸油脂_高騰率!$B$2:$F$12,MATCH($C$10,諸油脂_高騰率!$B$2:$B$12,0),MATCH($E370,諸油脂_高騰率!$B$3:$F$3,0)),$I370/INDEX(電力_高騰率!$B$3:$I$14,MATCH($B$10,電力_高騰率!$B$3:$B$14,0),MATCH($E370,電力_高騰率!$B$4:$F$4,0))+$J370/INDEX(電力_高騰率!$B$3:$I$14,MATCH($B$10,電力_高騰率!$B$3:$B$14,0),MATCH($E370,電力_高騰率!$B$4:$F$4,0)+3)+$K370/INDEX(電力_高騰率!$B$3:$I$14,MATCH($B$10,電力_高騰率!$B$3:$B$14,0),MATCH($E370,電力_高騰率!$B$4:$F$4,0)+3)+$L370/電力_高騰率!$D$23))</f>
        <v/>
      </c>
      <c r="N370" s="24" t="str">
        <f>IF($H370="","",IF($C370="諸油脂",0,$L370/電力_高騰率!$D$23))</f>
        <v/>
      </c>
      <c r="O370" s="24" t="str">
        <f t="shared" si="12"/>
        <v/>
      </c>
      <c r="P370" s="24"/>
    </row>
    <row r="371" spans="1:16" x14ac:dyDescent="0.45">
      <c r="A371" t="str">
        <f>IF(COUNTIF('使用不可　（諸油脂）'!$A:$A,$A370+1)+COUNTIF('コロナ交付金要綱　様式第３号（電力）'!$A:$A,$A370+1)=1,$A370+1,IF(MAX('使用不可　（諸油脂）'!$A:$A,'コロナ交付金要綱　様式第３号（電力）'!$A:$A)&gt;$A370,(INT(A370/100)+1)*100,""))</f>
        <v/>
      </c>
      <c r="B371" t="str">
        <f>IF($C371="","",IF(C371="諸油脂",IF(MOD($A371,100)=0,VLOOKUP($A371,'使用不可　（諸油脂）'!$A:$D,4),$B370),IF(MOD($A371,100)=0,VLOOKUP($A371,'コロナ交付金要綱　様式第３号（電力）'!$A:$D,4),$B370)))</f>
        <v/>
      </c>
      <c r="C371" t="str">
        <f>IF($A371="","",IF(COUNTIF('使用不可　（諸油脂）'!$A:$A,$A371)=1,"諸油脂",IF(COUNTIF('コロナ交付金要綱　様式第３号（電力）'!$A:$A,$A371)=1,"電力","")))</f>
        <v/>
      </c>
      <c r="D371" t="str">
        <f>IF(OR($A371="",IFERROR(MOD($A371,100),"")=0),"",IF($C371="諸油脂",VLOOKUP($A371,'使用不可　（諸油脂）'!$A:$C,3,FALSE),IF($C371="電力",VLOOKUP($A371,'コロナ交付金要綱　様式第３号（電力）'!$A:$C,3,FALSE),"")))</f>
        <v/>
      </c>
      <c r="E371" t="str">
        <f>IF(OR($C371="",IFERROR(MOD($A371,100)=0,TRUE)),"",IF($C371="諸油脂",VLOOKUP($A371,'使用不可　（諸油脂）'!$A:$F,6),VLOOKUP($A371,'コロナ交付金要綱　様式第３号（電力）'!$A:$F,6)))</f>
        <v/>
      </c>
      <c r="F371" t="str">
        <f>IF($D371="","",IF($B$7="既存",IF($C371="諸油脂",VLOOKUP(交付額!$A371,'使用不可　（諸油脂）'!$A:$B,2,FALSE),IF($C371="電力",VLOOKUP(交付額!$A371,'コロナ交付金要綱　様式第３号（電力）'!$A:$B,2,FALSE),"")),0))</f>
        <v/>
      </c>
      <c r="G371" s="59" t="str">
        <f t="shared" si="11"/>
        <v/>
      </c>
      <c r="H371" t="str">
        <f>IF($C371="","",IF(C371="諸油脂",IF(MOD($A371,100)=0,"",VLOOKUP($A371,'使用不可　（諸油脂）'!$A:$H,8)),IF(MOD($A371,100)=0,"",VLOOKUP($A371,'コロナ交付金要綱　様式第３号（電力）'!$A:$I,9))))</f>
        <v/>
      </c>
      <c r="I371" t="str" cm="1">
        <f t="array" ref="I371">IF(OR($C371&lt;&gt;"電力",IFERROR(MOD($A371,100)=0,TRUE)),"",INDEX('コロナ交付金要綱　様式第３号（電力）'!$A:$I,MATCH($A371,'コロナ交付金要綱　様式第３号（電力）'!$A:$A,0)+2,9))</f>
        <v/>
      </c>
      <c r="J371" t="str" cm="1">
        <f t="array" ref="J371">IF(OR($C371&lt;&gt;"電力",IFERROR(MOD($A371,100)=0,TRUE)),"",INDEX('コロナ交付金要綱　様式第３号（電力）'!$A:$I,MATCH($A371,'コロナ交付金要綱　様式第３号（電力）'!$A:$A,0)+3,9))</f>
        <v/>
      </c>
      <c r="K371" t="str" cm="1">
        <f t="array" ref="K371">IF(OR($C371&lt;&gt;"電力",IFERROR(MOD($A371,100)=0,TRUE)),"",INDEX('コロナ交付金要綱　様式第３号（電力）'!$A:$I,MATCH($A371,'コロナ交付金要綱　様式第３号（電力）'!$A:$A,0)+4,9))</f>
        <v/>
      </c>
      <c r="L371" t="str" cm="1">
        <f t="array" ref="L371">IF(OR($C371&lt;&gt;"電力",IFERROR(MOD($A371,100)=0,TRUE)),"",INDEX('コロナ交付金要綱　様式第３号（電力）'!$A:$I,MATCH($A371,'コロナ交付金要綱　様式第３号（電力）'!$A:$A,0)+5,9))</f>
        <v/>
      </c>
      <c r="M371" s="24" t="str" cm="1">
        <f t="array" ref="M371">IF($H371="","",IF($C371="諸油脂",$H371/INDEX(諸油脂_高騰率!$B$2:$F$12,MATCH($C$10,諸油脂_高騰率!$B$2:$B$12,0),MATCH($E371,諸油脂_高騰率!$B$3:$F$3,0)),$I371/INDEX(電力_高騰率!$B$3:$I$14,MATCH($B$10,電力_高騰率!$B$3:$B$14,0),MATCH($E371,電力_高騰率!$B$4:$F$4,0))+$J371/INDEX(電力_高騰率!$B$3:$I$14,MATCH($B$10,電力_高騰率!$B$3:$B$14,0),MATCH($E371,電力_高騰率!$B$4:$F$4,0)+3)+$K371/INDEX(電力_高騰率!$B$3:$I$14,MATCH($B$10,電力_高騰率!$B$3:$B$14,0),MATCH($E371,電力_高騰率!$B$4:$F$4,0)+3)+$L371/電力_高騰率!$D$23))</f>
        <v/>
      </c>
      <c r="N371" s="24" t="str">
        <f>IF($H371="","",IF($C371="諸油脂",0,$L371/電力_高騰率!$D$23))</f>
        <v/>
      </c>
      <c r="O371" s="24" t="str">
        <f t="shared" si="12"/>
        <v/>
      </c>
      <c r="P371" s="24"/>
    </row>
    <row r="372" spans="1:16" x14ac:dyDescent="0.45">
      <c r="A372" t="str">
        <f>IF(COUNTIF('使用不可　（諸油脂）'!$A:$A,$A371+1)+COUNTIF('コロナ交付金要綱　様式第３号（電力）'!$A:$A,$A371+1)=1,$A371+1,IF(MAX('使用不可　（諸油脂）'!$A:$A,'コロナ交付金要綱　様式第３号（電力）'!$A:$A)&gt;$A371,(INT(A371/100)+1)*100,""))</f>
        <v/>
      </c>
      <c r="B372" t="str">
        <f>IF($C372="","",IF(C372="諸油脂",IF(MOD($A372,100)=0,VLOOKUP($A372,'使用不可　（諸油脂）'!$A:$D,4),$B371),IF(MOD($A372,100)=0,VLOOKUP($A372,'コロナ交付金要綱　様式第３号（電力）'!$A:$D,4),$B371)))</f>
        <v/>
      </c>
      <c r="C372" t="str">
        <f>IF($A372="","",IF(COUNTIF('使用不可　（諸油脂）'!$A:$A,$A372)=1,"諸油脂",IF(COUNTIF('コロナ交付金要綱　様式第３号（電力）'!$A:$A,$A372)=1,"電力","")))</f>
        <v/>
      </c>
      <c r="D372" t="str">
        <f>IF(OR($A372="",IFERROR(MOD($A372,100),"")=0),"",IF($C372="諸油脂",VLOOKUP($A372,'使用不可　（諸油脂）'!$A:$C,3,FALSE),IF($C372="電力",VLOOKUP($A372,'コロナ交付金要綱　様式第３号（電力）'!$A:$C,3,FALSE),"")))</f>
        <v/>
      </c>
      <c r="E372" t="str">
        <f>IF(OR($C372="",IFERROR(MOD($A372,100)=0,TRUE)),"",IF($C372="諸油脂",VLOOKUP($A372,'使用不可　（諸油脂）'!$A:$F,6),VLOOKUP($A372,'コロナ交付金要綱　様式第３号（電力）'!$A:$F,6)))</f>
        <v/>
      </c>
      <c r="F372" t="str">
        <f>IF($D372="","",IF($B$7="既存",IF($C372="諸油脂",VLOOKUP(交付額!$A372,'使用不可　（諸油脂）'!$A:$B,2,FALSE),IF($C372="電力",VLOOKUP(交付額!$A372,'コロナ交付金要綱　様式第３号（電力）'!$A:$B,2,FALSE),"")),0))</f>
        <v/>
      </c>
      <c r="G372" s="59" t="str">
        <f t="shared" si="11"/>
        <v/>
      </c>
      <c r="H372" t="str">
        <f>IF($C372="","",IF(C372="諸油脂",IF(MOD($A372,100)=0,"",VLOOKUP($A372,'使用不可　（諸油脂）'!$A:$H,8)),IF(MOD($A372,100)=0,"",VLOOKUP($A372,'コロナ交付金要綱　様式第３号（電力）'!$A:$I,9))))</f>
        <v/>
      </c>
      <c r="I372" t="str" cm="1">
        <f t="array" ref="I372">IF(OR($C372&lt;&gt;"電力",IFERROR(MOD($A372,100)=0,TRUE)),"",INDEX('コロナ交付金要綱　様式第３号（電力）'!$A:$I,MATCH($A372,'コロナ交付金要綱　様式第３号（電力）'!$A:$A,0)+2,9))</f>
        <v/>
      </c>
      <c r="J372" t="str" cm="1">
        <f t="array" ref="J372">IF(OR($C372&lt;&gt;"電力",IFERROR(MOD($A372,100)=0,TRUE)),"",INDEX('コロナ交付金要綱　様式第３号（電力）'!$A:$I,MATCH($A372,'コロナ交付金要綱　様式第３号（電力）'!$A:$A,0)+3,9))</f>
        <v/>
      </c>
      <c r="K372" t="str" cm="1">
        <f t="array" ref="K372">IF(OR($C372&lt;&gt;"電力",IFERROR(MOD($A372,100)=0,TRUE)),"",INDEX('コロナ交付金要綱　様式第３号（電力）'!$A:$I,MATCH($A372,'コロナ交付金要綱　様式第３号（電力）'!$A:$A,0)+4,9))</f>
        <v/>
      </c>
      <c r="L372" t="str" cm="1">
        <f t="array" ref="L372">IF(OR($C372&lt;&gt;"電力",IFERROR(MOD($A372,100)=0,TRUE)),"",INDEX('コロナ交付金要綱　様式第３号（電力）'!$A:$I,MATCH($A372,'コロナ交付金要綱　様式第３号（電力）'!$A:$A,0)+5,9))</f>
        <v/>
      </c>
      <c r="M372" s="24" t="str" cm="1">
        <f t="array" ref="M372">IF($H372="","",IF($C372="諸油脂",$H372/INDEX(諸油脂_高騰率!$B$2:$F$12,MATCH($C$10,諸油脂_高騰率!$B$2:$B$12,0),MATCH($E372,諸油脂_高騰率!$B$3:$F$3,0)),$I372/INDEX(電力_高騰率!$B$3:$I$14,MATCH($B$10,電力_高騰率!$B$3:$B$14,0),MATCH($E372,電力_高騰率!$B$4:$F$4,0))+$J372/INDEX(電力_高騰率!$B$3:$I$14,MATCH($B$10,電力_高騰率!$B$3:$B$14,0),MATCH($E372,電力_高騰率!$B$4:$F$4,0)+3)+$K372/INDEX(電力_高騰率!$B$3:$I$14,MATCH($B$10,電力_高騰率!$B$3:$B$14,0),MATCH($E372,電力_高騰率!$B$4:$F$4,0)+3)+$L372/電力_高騰率!$D$23))</f>
        <v/>
      </c>
      <c r="N372" s="24" t="str">
        <f>IF($H372="","",IF($C372="諸油脂",0,$L372/電力_高騰率!$D$23))</f>
        <v/>
      </c>
      <c r="O372" s="24" t="str">
        <f t="shared" si="12"/>
        <v/>
      </c>
      <c r="P372" s="24"/>
    </row>
    <row r="373" spans="1:16" x14ac:dyDescent="0.45">
      <c r="A373" t="str">
        <f>IF(COUNTIF('使用不可　（諸油脂）'!$A:$A,$A372+1)+COUNTIF('コロナ交付金要綱　様式第３号（電力）'!$A:$A,$A372+1)=1,$A372+1,IF(MAX('使用不可　（諸油脂）'!$A:$A,'コロナ交付金要綱　様式第３号（電力）'!$A:$A)&gt;$A372,(INT(A372/100)+1)*100,""))</f>
        <v/>
      </c>
      <c r="B373" t="str">
        <f>IF($C373="","",IF(C373="諸油脂",IF(MOD($A373,100)=0,VLOOKUP($A373,'使用不可　（諸油脂）'!$A:$D,4),$B372),IF(MOD($A373,100)=0,VLOOKUP($A373,'コロナ交付金要綱　様式第３号（電力）'!$A:$D,4),$B372)))</f>
        <v/>
      </c>
      <c r="C373" t="str">
        <f>IF($A373="","",IF(COUNTIF('使用不可　（諸油脂）'!$A:$A,$A373)=1,"諸油脂",IF(COUNTIF('コロナ交付金要綱　様式第３号（電力）'!$A:$A,$A373)=1,"電力","")))</f>
        <v/>
      </c>
      <c r="D373" t="str">
        <f>IF(OR($A373="",IFERROR(MOD($A373,100),"")=0),"",IF($C373="諸油脂",VLOOKUP($A373,'使用不可　（諸油脂）'!$A:$C,3,FALSE),IF($C373="電力",VLOOKUP($A373,'コロナ交付金要綱　様式第３号（電力）'!$A:$C,3,FALSE),"")))</f>
        <v/>
      </c>
      <c r="E373" t="str">
        <f>IF(OR($C373="",IFERROR(MOD($A373,100)=0,TRUE)),"",IF($C373="諸油脂",VLOOKUP($A373,'使用不可　（諸油脂）'!$A:$F,6),VLOOKUP($A373,'コロナ交付金要綱　様式第３号（電力）'!$A:$F,6)))</f>
        <v/>
      </c>
      <c r="F373" t="str">
        <f>IF($D373="","",IF($B$7="既存",IF($C373="諸油脂",VLOOKUP(交付額!$A373,'使用不可　（諸油脂）'!$A:$B,2,FALSE),IF($C373="電力",VLOOKUP(交付額!$A373,'コロナ交付金要綱　様式第３号（電力）'!$A:$B,2,FALSE),"")),0))</f>
        <v/>
      </c>
      <c r="G373" s="59" t="str">
        <f t="shared" si="11"/>
        <v/>
      </c>
      <c r="H373" t="str">
        <f>IF($C373="","",IF(C373="諸油脂",IF(MOD($A373,100)=0,"",VLOOKUP($A373,'使用不可　（諸油脂）'!$A:$H,8)),IF(MOD($A373,100)=0,"",VLOOKUP($A373,'コロナ交付金要綱　様式第３号（電力）'!$A:$I,9))))</f>
        <v/>
      </c>
      <c r="I373" t="str" cm="1">
        <f t="array" ref="I373">IF(OR($C373&lt;&gt;"電力",IFERROR(MOD($A373,100)=0,TRUE)),"",INDEX('コロナ交付金要綱　様式第３号（電力）'!$A:$I,MATCH($A373,'コロナ交付金要綱　様式第３号（電力）'!$A:$A,0)+2,9))</f>
        <v/>
      </c>
      <c r="J373" t="str" cm="1">
        <f t="array" ref="J373">IF(OR($C373&lt;&gt;"電力",IFERROR(MOD($A373,100)=0,TRUE)),"",INDEX('コロナ交付金要綱　様式第３号（電力）'!$A:$I,MATCH($A373,'コロナ交付金要綱　様式第３号（電力）'!$A:$A,0)+3,9))</f>
        <v/>
      </c>
      <c r="K373" t="str" cm="1">
        <f t="array" ref="K373">IF(OR($C373&lt;&gt;"電力",IFERROR(MOD($A373,100)=0,TRUE)),"",INDEX('コロナ交付金要綱　様式第３号（電力）'!$A:$I,MATCH($A373,'コロナ交付金要綱　様式第３号（電力）'!$A:$A,0)+4,9))</f>
        <v/>
      </c>
      <c r="L373" t="str" cm="1">
        <f t="array" ref="L373">IF(OR($C373&lt;&gt;"電力",IFERROR(MOD($A373,100)=0,TRUE)),"",INDEX('コロナ交付金要綱　様式第３号（電力）'!$A:$I,MATCH($A373,'コロナ交付金要綱　様式第３号（電力）'!$A:$A,0)+5,9))</f>
        <v/>
      </c>
      <c r="M373" s="24" t="str" cm="1">
        <f t="array" ref="M373">IF($H373="","",IF($C373="諸油脂",$H373/INDEX(諸油脂_高騰率!$B$2:$F$12,MATCH($C$10,諸油脂_高騰率!$B$2:$B$12,0),MATCH($E373,諸油脂_高騰率!$B$3:$F$3,0)),$I373/INDEX(電力_高騰率!$B$3:$I$14,MATCH($B$10,電力_高騰率!$B$3:$B$14,0),MATCH($E373,電力_高騰率!$B$4:$F$4,0))+$J373/INDEX(電力_高騰率!$B$3:$I$14,MATCH($B$10,電力_高騰率!$B$3:$B$14,0),MATCH($E373,電力_高騰率!$B$4:$F$4,0)+3)+$K373/INDEX(電力_高騰率!$B$3:$I$14,MATCH($B$10,電力_高騰率!$B$3:$B$14,0),MATCH($E373,電力_高騰率!$B$4:$F$4,0)+3)+$L373/電力_高騰率!$D$23))</f>
        <v/>
      </c>
      <c r="N373" s="24" t="str">
        <f>IF($H373="","",IF($C373="諸油脂",0,$L373/電力_高騰率!$D$23))</f>
        <v/>
      </c>
      <c r="O373" s="24" t="str">
        <f t="shared" si="12"/>
        <v/>
      </c>
      <c r="P373" s="24"/>
    </row>
    <row r="374" spans="1:16" x14ac:dyDescent="0.45">
      <c r="A374" t="str">
        <f>IF(COUNTIF('使用不可　（諸油脂）'!$A:$A,$A373+1)+COUNTIF('コロナ交付金要綱　様式第３号（電力）'!$A:$A,$A373+1)=1,$A373+1,IF(MAX('使用不可　（諸油脂）'!$A:$A,'コロナ交付金要綱　様式第３号（電力）'!$A:$A)&gt;$A373,(INT(A373/100)+1)*100,""))</f>
        <v/>
      </c>
      <c r="B374" t="str">
        <f>IF($C374="","",IF(C374="諸油脂",IF(MOD($A374,100)=0,VLOOKUP($A374,'使用不可　（諸油脂）'!$A:$D,4),$B373),IF(MOD($A374,100)=0,VLOOKUP($A374,'コロナ交付金要綱　様式第３号（電力）'!$A:$D,4),$B373)))</f>
        <v/>
      </c>
      <c r="C374" t="str">
        <f>IF($A374="","",IF(COUNTIF('使用不可　（諸油脂）'!$A:$A,$A374)=1,"諸油脂",IF(COUNTIF('コロナ交付金要綱　様式第３号（電力）'!$A:$A,$A374)=1,"電力","")))</f>
        <v/>
      </c>
      <c r="D374" t="str">
        <f>IF(OR($A374="",IFERROR(MOD($A374,100),"")=0),"",IF($C374="諸油脂",VLOOKUP($A374,'使用不可　（諸油脂）'!$A:$C,3,FALSE),IF($C374="電力",VLOOKUP($A374,'コロナ交付金要綱　様式第３号（電力）'!$A:$C,3,FALSE),"")))</f>
        <v/>
      </c>
      <c r="E374" t="str">
        <f>IF(OR($C374="",IFERROR(MOD($A374,100)=0,TRUE)),"",IF($C374="諸油脂",VLOOKUP($A374,'使用不可　（諸油脂）'!$A:$F,6),VLOOKUP($A374,'コロナ交付金要綱　様式第３号（電力）'!$A:$F,6)))</f>
        <v/>
      </c>
      <c r="F374" t="str">
        <f>IF($D374="","",IF($B$7="既存",IF($C374="諸油脂",VLOOKUP(交付額!$A374,'使用不可　（諸油脂）'!$A:$B,2,FALSE),IF($C374="電力",VLOOKUP(交付額!$A374,'コロナ交付金要綱　様式第３号（電力）'!$A:$B,2,FALSE),"")),0))</f>
        <v/>
      </c>
      <c r="G374" s="59" t="str">
        <f t="shared" si="11"/>
        <v/>
      </c>
      <c r="H374" t="str">
        <f>IF($C374="","",IF(C374="諸油脂",IF(MOD($A374,100)=0,"",VLOOKUP($A374,'使用不可　（諸油脂）'!$A:$H,8)),IF(MOD($A374,100)=0,"",VLOOKUP($A374,'コロナ交付金要綱　様式第３号（電力）'!$A:$I,9))))</f>
        <v/>
      </c>
      <c r="I374" t="str" cm="1">
        <f t="array" ref="I374">IF(OR($C374&lt;&gt;"電力",IFERROR(MOD($A374,100)=0,TRUE)),"",INDEX('コロナ交付金要綱　様式第３号（電力）'!$A:$I,MATCH($A374,'コロナ交付金要綱　様式第３号（電力）'!$A:$A,0)+2,9))</f>
        <v/>
      </c>
      <c r="J374" t="str" cm="1">
        <f t="array" ref="J374">IF(OR($C374&lt;&gt;"電力",IFERROR(MOD($A374,100)=0,TRUE)),"",INDEX('コロナ交付金要綱　様式第３号（電力）'!$A:$I,MATCH($A374,'コロナ交付金要綱　様式第３号（電力）'!$A:$A,0)+3,9))</f>
        <v/>
      </c>
      <c r="K374" t="str" cm="1">
        <f t="array" ref="K374">IF(OR($C374&lt;&gt;"電力",IFERROR(MOD($A374,100)=0,TRUE)),"",INDEX('コロナ交付金要綱　様式第３号（電力）'!$A:$I,MATCH($A374,'コロナ交付金要綱　様式第３号（電力）'!$A:$A,0)+4,9))</f>
        <v/>
      </c>
      <c r="L374" t="str" cm="1">
        <f t="array" ref="L374">IF(OR($C374&lt;&gt;"電力",IFERROR(MOD($A374,100)=0,TRUE)),"",INDEX('コロナ交付金要綱　様式第３号（電力）'!$A:$I,MATCH($A374,'コロナ交付金要綱　様式第３号（電力）'!$A:$A,0)+5,9))</f>
        <v/>
      </c>
      <c r="M374" s="24" t="str" cm="1">
        <f t="array" ref="M374">IF($H374="","",IF($C374="諸油脂",$H374/INDEX(諸油脂_高騰率!$B$2:$F$12,MATCH($C$10,諸油脂_高騰率!$B$2:$B$12,0),MATCH($E374,諸油脂_高騰率!$B$3:$F$3,0)),$I374/INDEX(電力_高騰率!$B$3:$I$14,MATCH($B$10,電力_高騰率!$B$3:$B$14,0),MATCH($E374,電力_高騰率!$B$4:$F$4,0))+$J374/INDEX(電力_高騰率!$B$3:$I$14,MATCH($B$10,電力_高騰率!$B$3:$B$14,0),MATCH($E374,電力_高騰率!$B$4:$F$4,0)+3)+$K374/INDEX(電力_高騰率!$B$3:$I$14,MATCH($B$10,電力_高騰率!$B$3:$B$14,0),MATCH($E374,電力_高騰率!$B$4:$F$4,0)+3)+$L374/電力_高騰率!$D$23))</f>
        <v/>
      </c>
      <c r="N374" s="24" t="str">
        <f>IF($H374="","",IF($C374="諸油脂",0,$L374/電力_高騰率!$D$23))</f>
        <v/>
      </c>
      <c r="O374" s="24" t="str">
        <f t="shared" si="12"/>
        <v/>
      </c>
      <c r="P374" s="24"/>
    </row>
    <row r="375" spans="1:16" x14ac:dyDescent="0.45">
      <c r="A375" t="str">
        <f>IF(COUNTIF('使用不可　（諸油脂）'!$A:$A,$A374+1)+COUNTIF('コロナ交付金要綱　様式第３号（電力）'!$A:$A,$A374+1)=1,$A374+1,IF(MAX('使用不可　（諸油脂）'!$A:$A,'コロナ交付金要綱　様式第３号（電力）'!$A:$A)&gt;$A374,(INT(A374/100)+1)*100,""))</f>
        <v/>
      </c>
      <c r="B375" t="str">
        <f>IF($C375="","",IF(C375="諸油脂",IF(MOD($A375,100)=0,VLOOKUP($A375,'使用不可　（諸油脂）'!$A:$D,4),$B374),IF(MOD($A375,100)=0,VLOOKUP($A375,'コロナ交付金要綱　様式第３号（電力）'!$A:$D,4),$B374)))</f>
        <v/>
      </c>
      <c r="C375" t="str">
        <f>IF($A375="","",IF(COUNTIF('使用不可　（諸油脂）'!$A:$A,$A375)=1,"諸油脂",IF(COUNTIF('コロナ交付金要綱　様式第３号（電力）'!$A:$A,$A375)=1,"電力","")))</f>
        <v/>
      </c>
      <c r="D375" t="str">
        <f>IF(OR($A375="",IFERROR(MOD($A375,100),"")=0),"",IF($C375="諸油脂",VLOOKUP($A375,'使用不可　（諸油脂）'!$A:$C,3,FALSE),IF($C375="電力",VLOOKUP($A375,'コロナ交付金要綱　様式第３号（電力）'!$A:$C,3,FALSE),"")))</f>
        <v/>
      </c>
      <c r="E375" t="str">
        <f>IF(OR($C375="",IFERROR(MOD($A375,100)=0,TRUE)),"",IF($C375="諸油脂",VLOOKUP($A375,'使用不可　（諸油脂）'!$A:$F,6),VLOOKUP($A375,'コロナ交付金要綱　様式第３号（電力）'!$A:$F,6)))</f>
        <v/>
      </c>
      <c r="F375" t="str">
        <f>IF($D375="","",IF($B$7="既存",IF($C375="諸油脂",VLOOKUP(交付額!$A375,'使用不可　（諸油脂）'!$A:$B,2,FALSE),IF($C375="電力",VLOOKUP(交付額!$A375,'コロナ交付金要綱　様式第３号（電力）'!$A:$B,2,FALSE),"")),0))</f>
        <v/>
      </c>
      <c r="G375" s="59" t="str">
        <f t="shared" si="11"/>
        <v/>
      </c>
      <c r="H375" t="str">
        <f>IF($C375="","",IF(C375="諸油脂",IF(MOD($A375,100)=0,"",VLOOKUP($A375,'使用不可　（諸油脂）'!$A:$H,8)),IF(MOD($A375,100)=0,"",VLOOKUP($A375,'コロナ交付金要綱　様式第３号（電力）'!$A:$I,9))))</f>
        <v/>
      </c>
      <c r="I375" t="str" cm="1">
        <f t="array" ref="I375">IF(OR($C375&lt;&gt;"電力",IFERROR(MOD($A375,100)=0,TRUE)),"",INDEX('コロナ交付金要綱　様式第３号（電力）'!$A:$I,MATCH($A375,'コロナ交付金要綱　様式第３号（電力）'!$A:$A,0)+2,9))</f>
        <v/>
      </c>
      <c r="J375" t="str" cm="1">
        <f t="array" ref="J375">IF(OR($C375&lt;&gt;"電力",IFERROR(MOD($A375,100)=0,TRUE)),"",INDEX('コロナ交付金要綱　様式第３号（電力）'!$A:$I,MATCH($A375,'コロナ交付金要綱　様式第３号（電力）'!$A:$A,0)+3,9))</f>
        <v/>
      </c>
      <c r="K375" t="str" cm="1">
        <f t="array" ref="K375">IF(OR($C375&lt;&gt;"電力",IFERROR(MOD($A375,100)=0,TRUE)),"",INDEX('コロナ交付金要綱　様式第３号（電力）'!$A:$I,MATCH($A375,'コロナ交付金要綱　様式第３号（電力）'!$A:$A,0)+4,9))</f>
        <v/>
      </c>
      <c r="L375" t="str" cm="1">
        <f t="array" ref="L375">IF(OR($C375&lt;&gt;"電力",IFERROR(MOD($A375,100)=0,TRUE)),"",INDEX('コロナ交付金要綱　様式第３号（電力）'!$A:$I,MATCH($A375,'コロナ交付金要綱　様式第３号（電力）'!$A:$A,0)+5,9))</f>
        <v/>
      </c>
      <c r="M375" s="24" t="str" cm="1">
        <f t="array" ref="M375">IF($H375="","",IF($C375="諸油脂",$H375/INDEX(諸油脂_高騰率!$B$2:$F$12,MATCH($C$10,諸油脂_高騰率!$B$2:$B$12,0),MATCH($E375,諸油脂_高騰率!$B$3:$F$3,0)),$I375/INDEX(電力_高騰率!$B$3:$I$14,MATCH($B$10,電力_高騰率!$B$3:$B$14,0),MATCH($E375,電力_高騰率!$B$4:$F$4,0))+$J375/INDEX(電力_高騰率!$B$3:$I$14,MATCH($B$10,電力_高騰率!$B$3:$B$14,0),MATCH($E375,電力_高騰率!$B$4:$F$4,0)+3)+$K375/INDEX(電力_高騰率!$B$3:$I$14,MATCH($B$10,電力_高騰率!$B$3:$B$14,0),MATCH($E375,電力_高騰率!$B$4:$F$4,0)+3)+$L375/電力_高騰率!$D$23))</f>
        <v/>
      </c>
      <c r="N375" s="24" t="str">
        <f>IF($H375="","",IF($C375="諸油脂",0,$L375/電力_高騰率!$D$23))</f>
        <v/>
      </c>
      <c r="O375" s="24" t="str">
        <f t="shared" si="12"/>
        <v/>
      </c>
      <c r="P375" s="24"/>
    </row>
    <row r="376" spans="1:16" x14ac:dyDescent="0.45">
      <c r="A376" t="str">
        <f>IF(COUNTIF('使用不可　（諸油脂）'!$A:$A,$A375+1)+COUNTIF('コロナ交付金要綱　様式第３号（電力）'!$A:$A,$A375+1)=1,$A375+1,IF(MAX('使用不可　（諸油脂）'!$A:$A,'コロナ交付金要綱　様式第３号（電力）'!$A:$A)&gt;$A375,(INT(A375/100)+1)*100,""))</f>
        <v/>
      </c>
      <c r="B376" t="str">
        <f>IF($C376="","",IF(C376="諸油脂",IF(MOD($A376,100)=0,VLOOKUP($A376,'使用不可　（諸油脂）'!$A:$D,4),$B375),IF(MOD($A376,100)=0,VLOOKUP($A376,'コロナ交付金要綱　様式第３号（電力）'!$A:$D,4),$B375)))</f>
        <v/>
      </c>
      <c r="C376" t="str">
        <f>IF($A376="","",IF(COUNTIF('使用不可　（諸油脂）'!$A:$A,$A376)=1,"諸油脂",IF(COUNTIF('コロナ交付金要綱　様式第３号（電力）'!$A:$A,$A376)=1,"電力","")))</f>
        <v/>
      </c>
      <c r="D376" t="str">
        <f>IF(OR($A376="",IFERROR(MOD($A376,100),"")=0),"",IF($C376="諸油脂",VLOOKUP($A376,'使用不可　（諸油脂）'!$A:$C,3,FALSE),IF($C376="電力",VLOOKUP($A376,'コロナ交付金要綱　様式第３号（電力）'!$A:$C,3,FALSE),"")))</f>
        <v/>
      </c>
      <c r="E376" t="str">
        <f>IF(OR($C376="",IFERROR(MOD($A376,100)=0,TRUE)),"",IF($C376="諸油脂",VLOOKUP($A376,'使用不可　（諸油脂）'!$A:$F,6),VLOOKUP($A376,'コロナ交付金要綱　様式第３号（電力）'!$A:$F,6)))</f>
        <v/>
      </c>
      <c r="F376" t="str">
        <f>IF($D376="","",IF($B$7="既存",IF($C376="諸油脂",VLOOKUP(交付額!$A376,'使用不可　（諸油脂）'!$A:$B,2,FALSE),IF($C376="電力",VLOOKUP(交付額!$A376,'コロナ交付金要綱　様式第３号（電力）'!$A:$B,2,FALSE),"")),0))</f>
        <v/>
      </c>
      <c r="G376" s="59" t="str">
        <f t="shared" si="11"/>
        <v/>
      </c>
      <c r="H376" t="str">
        <f>IF($C376="","",IF(C376="諸油脂",IF(MOD($A376,100)=0,"",VLOOKUP($A376,'使用不可　（諸油脂）'!$A:$H,8)),IF(MOD($A376,100)=0,"",VLOOKUP($A376,'コロナ交付金要綱　様式第３号（電力）'!$A:$I,9))))</f>
        <v/>
      </c>
      <c r="I376" t="str" cm="1">
        <f t="array" ref="I376">IF(OR($C376&lt;&gt;"電力",IFERROR(MOD($A376,100)=0,TRUE)),"",INDEX('コロナ交付金要綱　様式第３号（電力）'!$A:$I,MATCH($A376,'コロナ交付金要綱　様式第３号（電力）'!$A:$A,0)+2,9))</f>
        <v/>
      </c>
      <c r="J376" t="str" cm="1">
        <f t="array" ref="J376">IF(OR($C376&lt;&gt;"電力",IFERROR(MOD($A376,100)=0,TRUE)),"",INDEX('コロナ交付金要綱　様式第３号（電力）'!$A:$I,MATCH($A376,'コロナ交付金要綱　様式第３号（電力）'!$A:$A,0)+3,9))</f>
        <v/>
      </c>
      <c r="K376" t="str" cm="1">
        <f t="array" ref="K376">IF(OR($C376&lt;&gt;"電力",IFERROR(MOD($A376,100)=0,TRUE)),"",INDEX('コロナ交付金要綱　様式第３号（電力）'!$A:$I,MATCH($A376,'コロナ交付金要綱　様式第３号（電力）'!$A:$A,0)+4,9))</f>
        <v/>
      </c>
      <c r="L376" t="str" cm="1">
        <f t="array" ref="L376">IF(OR($C376&lt;&gt;"電力",IFERROR(MOD($A376,100)=0,TRUE)),"",INDEX('コロナ交付金要綱　様式第３号（電力）'!$A:$I,MATCH($A376,'コロナ交付金要綱　様式第３号（電力）'!$A:$A,0)+5,9))</f>
        <v/>
      </c>
      <c r="M376" s="24" t="str" cm="1">
        <f t="array" ref="M376">IF($H376="","",IF($C376="諸油脂",$H376/INDEX(諸油脂_高騰率!$B$2:$F$12,MATCH($C$10,諸油脂_高騰率!$B$2:$B$12,0),MATCH($E376,諸油脂_高騰率!$B$3:$F$3,0)),$I376/INDEX(電力_高騰率!$B$3:$I$14,MATCH($B$10,電力_高騰率!$B$3:$B$14,0),MATCH($E376,電力_高騰率!$B$4:$F$4,0))+$J376/INDEX(電力_高騰率!$B$3:$I$14,MATCH($B$10,電力_高騰率!$B$3:$B$14,0),MATCH($E376,電力_高騰率!$B$4:$F$4,0)+3)+$K376/INDEX(電力_高騰率!$B$3:$I$14,MATCH($B$10,電力_高騰率!$B$3:$B$14,0),MATCH($E376,電力_高騰率!$B$4:$F$4,0)+3)+$L376/電力_高騰率!$D$23))</f>
        <v/>
      </c>
      <c r="N376" s="24" t="str">
        <f>IF($H376="","",IF($C376="諸油脂",0,$L376/電力_高騰率!$D$23))</f>
        <v/>
      </c>
      <c r="O376" s="24" t="str">
        <f t="shared" si="12"/>
        <v/>
      </c>
      <c r="P376" s="24"/>
    </row>
    <row r="377" spans="1:16" x14ac:dyDescent="0.45">
      <c r="A377" t="str">
        <f>IF(COUNTIF('使用不可　（諸油脂）'!$A:$A,$A376+1)+COUNTIF('コロナ交付金要綱　様式第３号（電力）'!$A:$A,$A376+1)=1,$A376+1,IF(MAX('使用不可　（諸油脂）'!$A:$A,'コロナ交付金要綱　様式第３号（電力）'!$A:$A)&gt;$A376,(INT(A376/100)+1)*100,""))</f>
        <v/>
      </c>
      <c r="B377" t="str">
        <f>IF($C377="","",IF(C377="諸油脂",IF(MOD($A377,100)=0,VLOOKUP($A377,'使用不可　（諸油脂）'!$A:$D,4),$B376),IF(MOD($A377,100)=0,VLOOKUP($A377,'コロナ交付金要綱　様式第３号（電力）'!$A:$D,4),$B376)))</f>
        <v/>
      </c>
      <c r="C377" t="str">
        <f>IF($A377="","",IF(COUNTIF('使用不可　（諸油脂）'!$A:$A,$A377)=1,"諸油脂",IF(COUNTIF('コロナ交付金要綱　様式第３号（電力）'!$A:$A,$A377)=1,"電力","")))</f>
        <v/>
      </c>
      <c r="D377" t="str">
        <f>IF(OR($A377="",IFERROR(MOD($A377,100),"")=0),"",IF($C377="諸油脂",VLOOKUP($A377,'使用不可　（諸油脂）'!$A:$C,3,FALSE),IF($C377="電力",VLOOKUP($A377,'コロナ交付金要綱　様式第３号（電力）'!$A:$C,3,FALSE),"")))</f>
        <v/>
      </c>
      <c r="E377" t="str">
        <f>IF(OR($C377="",IFERROR(MOD($A377,100)=0,TRUE)),"",IF($C377="諸油脂",VLOOKUP($A377,'使用不可　（諸油脂）'!$A:$F,6),VLOOKUP($A377,'コロナ交付金要綱　様式第３号（電力）'!$A:$F,6)))</f>
        <v/>
      </c>
      <c r="F377" t="str">
        <f>IF($D377="","",IF($B$7="既存",IF($C377="諸油脂",VLOOKUP(交付額!$A377,'使用不可　（諸油脂）'!$A:$B,2,FALSE),IF($C377="電力",VLOOKUP(交付額!$A377,'コロナ交付金要綱　様式第３号（電力）'!$A:$B,2,FALSE),"")),0))</f>
        <v/>
      </c>
      <c r="G377" s="59" t="str">
        <f t="shared" si="11"/>
        <v/>
      </c>
      <c r="H377" t="str">
        <f>IF($C377="","",IF(C377="諸油脂",IF(MOD($A377,100)=0,"",VLOOKUP($A377,'使用不可　（諸油脂）'!$A:$H,8)),IF(MOD($A377,100)=0,"",VLOOKUP($A377,'コロナ交付金要綱　様式第３号（電力）'!$A:$I,9))))</f>
        <v/>
      </c>
      <c r="I377" t="str" cm="1">
        <f t="array" ref="I377">IF(OR($C377&lt;&gt;"電力",IFERROR(MOD($A377,100)=0,TRUE)),"",INDEX('コロナ交付金要綱　様式第３号（電力）'!$A:$I,MATCH($A377,'コロナ交付金要綱　様式第３号（電力）'!$A:$A,0)+2,9))</f>
        <v/>
      </c>
      <c r="J377" t="str" cm="1">
        <f t="array" ref="J377">IF(OR($C377&lt;&gt;"電力",IFERROR(MOD($A377,100)=0,TRUE)),"",INDEX('コロナ交付金要綱　様式第３号（電力）'!$A:$I,MATCH($A377,'コロナ交付金要綱　様式第３号（電力）'!$A:$A,0)+3,9))</f>
        <v/>
      </c>
      <c r="K377" t="str" cm="1">
        <f t="array" ref="K377">IF(OR($C377&lt;&gt;"電力",IFERROR(MOD($A377,100)=0,TRUE)),"",INDEX('コロナ交付金要綱　様式第３号（電力）'!$A:$I,MATCH($A377,'コロナ交付金要綱　様式第３号（電力）'!$A:$A,0)+4,9))</f>
        <v/>
      </c>
      <c r="L377" t="str" cm="1">
        <f t="array" ref="L377">IF(OR($C377&lt;&gt;"電力",IFERROR(MOD($A377,100)=0,TRUE)),"",INDEX('コロナ交付金要綱　様式第３号（電力）'!$A:$I,MATCH($A377,'コロナ交付金要綱　様式第３号（電力）'!$A:$A,0)+5,9))</f>
        <v/>
      </c>
      <c r="M377" s="24" t="str" cm="1">
        <f t="array" ref="M377">IF($H377="","",IF($C377="諸油脂",$H377/INDEX(諸油脂_高騰率!$B$2:$F$12,MATCH($C$10,諸油脂_高騰率!$B$2:$B$12,0),MATCH($E377,諸油脂_高騰率!$B$3:$F$3,0)),$I377/INDEX(電力_高騰率!$B$3:$I$14,MATCH($B$10,電力_高騰率!$B$3:$B$14,0),MATCH($E377,電力_高騰率!$B$4:$F$4,0))+$J377/INDEX(電力_高騰率!$B$3:$I$14,MATCH($B$10,電力_高騰率!$B$3:$B$14,0),MATCH($E377,電力_高騰率!$B$4:$F$4,0)+3)+$K377/INDEX(電力_高騰率!$B$3:$I$14,MATCH($B$10,電力_高騰率!$B$3:$B$14,0),MATCH($E377,電力_高騰率!$B$4:$F$4,0)+3)+$L377/電力_高騰率!$D$23))</f>
        <v/>
      </c>
      <c r="N377" s="24" t="str">
        <f>IF($H377="","",IF($C377="諸油脂",0,$L377/電力_高騰率!$D$23))</f>
        <v/>
      </c>
      <c r="O377" s="24" t="str">
        <f t="shared" si="12"/>
        <v/>
      </c>
      <c r="P377" s="24"/>
    </row>
    <row r="378" spans="1:16" x14ac:dyDescent="0.45">
      <c r="A378" t="str">
        <f>IF(COUNTIF('使用不可　（諸油脂）'!$A:$A,$A377+1)+COUNTIF('コロナ交付金要綱　様式第３号（電力）'!$A:$A,$A377+1)=1,$A377+1,IF(MAX('使用不可　（諸油脂）'!$A:$A,'コロナ交付金要綱　様式第３号（電力）'!$A:$A)&gt;$A377,(INT(A377/100)+1)*100,""))</f>
        <v/>
      </c>
      <c r="B378" t="str">
        <f>IF($C378="","",IF(C378="諸油脂",IF(MOD($A378,100)=0,VLOOKUP($A378,'使用不可　（諸油脂）'!$A:$D,4),$B377),IF(MOD($A378,100)=0,VLOOKUP($A378,'コロナ交付金要綱　様式第３号（電力）'!$A:$D,4),$B377)))</f>
        <v/>
      </c>
      <c r="C378" t="str">
        <f>IF($A378="","",IF(COUNTIF('使用不可　（諸油脂）'!$A:$A,$A378)=1,"諸油脂",IF(COUNTIF('コロナ交付金要綱　様式第３号（電力）'!$A:$A,$A378)=1,"電力","")))</f>
        <v/>
      </c>
      <c r="D378" t="str">
        <f>IF(OR($A378="",IFERROR(MOD($A378,100),"")=0),"",IF($C378="諸油脂",VLOOKUP($A378,'使用不可　（諸油脂）'!$A:$C,3,FALSE),IF($C378="電力",VLOOKUP($A378,'コロナ交付金要綱　様式第３号（電力）'!$A:$C,3,FALSE),"")))</f>
        <v/>
      </c>
      <c r="E378" t="str">
        <f>IF(OR($C378="",IFERROR(MOD($A378,100)=0,TRUE)),"",IF($C378="諸油脂",VLOOKUP($A378,'使用不可　（諸油脂）'!$A:$F,6),VLOOKUP($A378,'コロナ交付金要綱　様式第３号（電力）'!$A:$F,6)))</f>
        <v/>
      </c>
      <c r="F378" t="str">
        <f>IF($D378="","",IF($B$7="既存",IF($C378="諸油脂",VLOOKUP(交付額!$A378,'使用不可　（諸油脂）'!$A:$B,2,FALSE),IF($C378="電力",VLOOKUP(交付額!$A378,'コロナ交付金要綱　様式第３号（電力）'!$A:$B,2,FALSE),"")),0))</f>
        <v/>
      </c>
      <c r="G378" s="59" t="str">
        <f t="shared" si="11"/>
        <v/>
      </c>
      <c r="H378" t="str">
        <f>IF($C378="","",IF(C378="諸油脂",IF(MOD($A378,100)=0,"",VLOOKUP($A378,'使用不可　（諸油脂）'!$A:$H,8)),IF(MOD($A378,100)=0,"",VLOOKUP($A378,'コロナ交付金要綱　様式第３号（電力）'!$A:$I,9))))</f>
        <v/>
      </c>
      <c r="I378" t="str" cm="1">
        <f t="array" ref="I378">IF(OR($C378&lt;&gt;"電力",IFERROR(MOD($A378,100)=0,TRUE)),"",INDEX('コロナ交付金要綱　様式第３号（電力）'!$A:$I,MATCH($A378,'コロナ交付金要綱　様式第３号（電力）'!$A:$A,0)+2,9))</f>
        <v/>
      </c>
      <c r="J378" t="str" cm="1">
        <f t="array" ref="J378">IF(OR($C378&lt;&gt;"電力",IFERROR(MOD($A378,100)=0,TRUE)),"",INDEX('コロナ交付金要綱　様式第３号（電力）'!$A:$I,MATCH($A378,'コロナ交付金要綱　様式第３号（電力）'!$A:$A,0)+3,9))</f>
        <v/>
      </c>
      <c r="K378" t="str" cm="1">
        <f t="array" ref="K378">IF(OR($C378&lt;&gt;"電力",IFERROR(MOD($A378,100)=0,TRUE)),"",INDEX('コロナ交付金要綱　様式第３号（電力）'!$A:$I,MATCH($A378,'コロナ交付金要綱　様式第３号（電力）'!$A:$A,0)+4,9))</f>
        <v/>
      </c>
      <c r="L378" t="str" cm="1">
        <f t="array" ref="L378">IF(OR($C378&lt;&gt;"電力",IFERROR(MOD($A378,100)=0,TRUE)),"",INDEX('コロナ交付金要綱　様式第３号（電力）'!$A:$I,MATCH($A378,'コロナ交付金要綱　様式第３号（電力）'!$A:$A,0)+5,9))</f>
        <v/>
      </c>
      <c r="M378" s="24" t="str" cm="1">
        <f t="array" ref="M378">IF($H378="","",IF($C378="諸油脂",$H378/INDEX(諸油脂_高騰率!$B$2:$F$12,MATCH($C$10,諸油脂_高騰率!$B$2:$B$12,0),MATCH($E378,諸油脂_高騰率!$B$3:$F$3,0)),$I378/INDEX(電力_高騰率!$B$3:$I$14,MATCH($B$10,電力_高騰率!$B$3:$B$14,0),MATCH($E378,電力_高騰率!$B$4:$F$4,0))+$J378/INDEX(電力_高騰率!$B$3:$I$14,MATCH($B$10,電力_高騰率!$B$3:$B$14,0),MATCH($E378,電力_高騰率!$B$4:$F$4,0)+3)+$K378/INDEX(電力_高騰率!$B$3:$I$14,MATCH($B$10,電力_高騰率!$B$3:$B$14,0),MATCH($E378,電力_高騰率!$B$4:$F$4,0)+3)+$L378/電力_高騰率!$D$23))</f>
        <v/>
      </c>
      <c r="N378" s="24" t="str">
        <f>IF($H378="","",IF($C378="諸油脂",0,$L378/電力_高騰率!$D$23))</f>
        <v/>
      </c>
      <c r="O378" s="24" t="str">
        <f t="shared" si="12"/>
        <v/>
      </c>
      <c r="P378" s="24"/>
    </row>
    <row r="379" spans="1:16" x14ac:dyDescent="0.45">
      <c r="A379" t="str">
        <f>IF(COUNTIF('使用不可　（諸油脂）'!$A:$A,$A378+1)+COUNTIF('コロナ交付金要綱　様式第３号（電力）'!$A:$A,$A378+1)=1,$A378+1,IF(MAX('使用不可　（諸油脂）'!$A:$A,'コロナ交付金要綱　様式第３号（電力）'!$A:$A)&gt;$A378,(INT(A378/100)+1)*100,""))</f>
        <v/>
      </c>
      <c r="B379" t="str">
        <f>IF($C379="","",IF(C379="諸油脂",IF(MOD($A379,100)=0,VLOOKUP($A379,'使用不可　（諸油脂）'!$A:$D,4),$B378),IF(MOD($A379,100)=0,VLOOKUP($A379,'コロナ交付金要綱　様式第３号（電力）'!$A:$D,4),$B378)))</f>
        <v/>
      </c>
      <c r="C379" t="str">
        <f>IF($A379="","",IF(COUNTIF('使用不可　（諸油脂）'!$A:$A,$A379)=1,"諸油脂",IF(COUNTIF('コロナ交付金要綱　様式第３号（電力）'!$A:$A,$A379)=1,"電力","")))</f>
        <v/>
      </c>
      <c r="D379" t="str">
        <f>IF(OR($A379="",IFERROR(MOD($A379,100),"")=0),"",IF($C379="諸油脂",VLOOKUP($A379,'使用不可　（諸油脂）'!$A:$C,3,FALSE),IF($C379="電力",VLOOKUP($A379,'コロナ交付金要綱　様式第３号（電力）'!$A:$C,3,FALSE),"")))</f>
        <v/>
      </c>
      <c r="E379" t="str">
        <f>IF(OR($C379="",IFERROR(MOD($A379,100)=0,TRUE)),"",IF($C379="諸油脂",VLOOKUP($A379,'使用不可　（諸油脂）'!$A:$F,6),VLOOKUP($A379,'コロナ交付金要綱　様式第３号（電力）'!$A:$F,6)))</f>
        <v/>
      </c>
      <c r="F379" t="str">
        <f>IF($D379="","",IF($B$7="既存",IF($C379="諸油脂",VLOOKUP(交付額!$A379,'使用不可　（諸油脂）'!$A:$B,2,FALSE),IF($C379="電力",VLOOKUP(交付額!$A379,'コロナ交付金要綱　様式第３号（電力）'!$A:$B,2,FALSE),"")),0))</f>
        <v/>
      </c>
      <c r="G379" s="59" t="str">
        <f t="shared" si="11"/>
        <v/>
      </c>
      <c r="H379" t="str">
        <f>IF($C379="","",IF(C379="諸油脂",IF(MOD($A379,100)=0,"",VLOOKUP($A379,'使用不可　（諸油脂）'!$A:$H,8)),IF(MOD($A379,100)=0,"",VLOOKUP($A379,'コロナ交付金要綱　様式第３号（電力）'!$A:$I,9))))</f>
        <v/>
      </c>
      <c r="I379" t="str" cm="1">
        <f t="array" ref="I379">IF(OR($C379&lt;&gt;"電力",IFERROR(MOD($A379,100)=0,TRUE)),"",INDEX('コロナ交付金要綱　様式第３号（電力）'!$A:$I,MATCH($A379,'コロナ交付金要綱　様式第３号（電力）'!$A:$A,0)+2,9))</f>
        <v/>
      </c>
      <c r="J379" t="str" cm="1">
        <f t="array" ref="J379">IF(OR($C379&lt;&gt;"電力",IFERROR(MOD($A379,100)=0,TRUE)),"",INDEX('コロナ交付金要綱　様式第３号（電力）'!$A:$I,MATCH($A379,'コロナ交付金要綱　様式第３号（電力）'!$A:$A,0)+3,9))</f>
        <v/>
      </c>
      <c r="K379" t="str" cm="1">
        <f t="array" ref="K379">IF(OR($C379&lt;&gt;"電力",IFERROR(MOD($A379,100)=0,TRUE)),"",INDEX('コロナ交付金要綱　様式第３号（電力）'!$A:$I,MATCH($A379,'コロナ交付金要綱　様式第３号（電力）'!$A:$A,0)+4,9))</f>
        <v/>
      </c>
      <c r="L379" t="str" cm="1">
        <f t="array" ref="L379">IF(OR($C379&lt;&gt;"電力",IFERROR(MOD($A379,100)=0,TRUE)),"",INDEX('コロナ交付金要綱　様式第３号（電力）'!$A:$I,MATCH($A379,'コロナ交付金要綱　様式第３号（電力）'!$A:$A,0)+5,9))</f>
        <v/>
      </c>
      <c r="M379" s="24" t="str" cm="1">
        <f t="array" ref="M379">IF($H379="","",IF($C379="諸油脂",$H379/INDEX(諸油脂_高騰率!$B$2:$F$12,MATCH($C$10,諸油脂_高騰率!$B$2:$B$12,0),MATCH($E379,諸油脂_高騰率!$B$3:$F$3,0)),$I379/INDEX(電力_高騰率!$B$3:$I$14,MATCH($B$10,電力_高騰率!$B$3:$B$14,0),MATCH($E379,電力_高騰率!$B$4:$F$4,0))+$J379/INDEX(電力_高騰率!$B$3:$I$14,MATCH($B$10,電力_高騰率!$B$3:$B$14,0),MATCH($E379,電力_高騰率!$B$4:$F$4,0)+3)+$K379/INDEX(電力_高騰率!$B$3:$I$14,MATCH($B$10,電力_高騰率!$B$3:$B$14,0),MATCH($E379,電力_高騰率!$B$4:$F$4,0)+3)+$L379/電力_高騰率!$D$23))</f>
        <v/>
      </c>
      <c r="N379" s="24" t="str">
        <f>IF($H379="","",IF($C379="諸油脂",0,$L379/電力_高騰率!$D$23))</f>
        <v/>
      </c>
      <c r="O379" s="24" t="str">
        <f t="shared" si="12"/>
        <v/>
      </c>
      <c r="P379" s="24"/>
    </row>
    <row r="380" spans="1:16" x14ac:dyDescent="0.45">
      <c r="A380" t="str">
        <f>IF(COUNTIF('使用不可　（諸油脂）'!$A:$A,$A379+1)+COUNTIF('コロナ交付金要綱　様式第３号（電力）'!$A:$A,$A379+1)=1,$A379+1,IF(MAX('使用不可　（諸油脂）'!$A:$A,'コロナ交付金要綱　様式第３号（電力）'!$A:$A)&gt;$A379,(INT(A379/100)+1)*100,""))</f>
        <v/>
      </c>
      <c r="B380" t="str">
        <f>IF($C380="","",IF(C380="諸油脂",IF(MOD($A380,100)=0,VLOOKUP($A380,'使用不可　（諸油脂）'!$A:$D,4),$B379),IF(MOD($A380,100)=0,VLOOKUP($A380,'コロナ交付金要綱　様式第３号（電力）'!$A:$D,4),$B379)))</f>
        <v/>
      </c>
      <c r="C380" t="str">
        <f>IF($A380="","",IF(COUNTIF('使用不可　（諸油脂）'!$A:$A,$A380)=1,"諸油脂",IF(COUNTIF('コロナ交付金要綱　様式第３号（電力）'!$A:$A,$A380)=1,"電力","")))</f>
        <v/>
      </c>
      <c r="D380" t="str">
        <f>IF(OR($A380="",IFERROR(MOD($A380,100),"")=0),"",IF($C380="諸油脂",VLOOKUP($A380,'使用不可　（諸油脂）'!$A:$C,3,FALSE),IF($C380="電力",VLOOKUP($A380,'コロナ交付金要綱　様式第３号（電力）'!$A:$C,3,FALSE),"")))</f>
        <v/>
      </c>
      <c r="E380" t="str">
        <f>IF(OR($C380="",IFERROR(MOD($A380,100)=0,TRUE)),"",IF($C380="諸油脂",VLOOKUP($A380,'使用不可　（諸油脂）'!$A:$F,6),VLOOKUP($A380,'コロナ交付金要綱　様式第３号（電力）'!$A:$F,6)))</f>
        <v/>
      </c>
      <c r="F380" t="str">
        <f>IF($D380="","",IF($B$7="既存",IF($C380="諸油脂",VLOOKUP(交付額!$A380,'使用不可　（諸油脂）'!$A:$B,2,FALSE),IF($C380="電力",VLOOKUP(交付額!$A380,'コロナ交付金要綱　様式第３号（電力）'!$A:$B,2,FALSE),"")),0))</f>
        <v/>
      </c>
      <c r="G380" s="59" t="str">
        <f t="shared" si="11"/>
        <v/>
      </c>
      <c r="H380" t="str">
        <f>IF($C380="","",IF(C380="諸油脂",IF(MOD($A380,100)=0,"",VLOOKUP($A380,'使用不可　（諸油脂）'!$A:$H,8)),IF(MOD($A380,100)=0,"",VLOOKUP($A380,'コロナ交付金要綱　様式第３号（電力）'!$A:$I,9))))</f>
        <v/>
      </c>
      <c r="I380" t="str" cm="1">
        <f t="array" ref="I380">IF(OR($C380&lt;&gt;"電力",IFERROR(MOD($A380,100)=0,TRUE)),"",INDEX('コロナ交付金要綱　様式第３号（電力）'!$A:$I,MATCH($A380,'コロナ交付金要綱　様式第３号（電力）'!$A:$A,0)+2,9))</f>
        <v/>
      </c>
      <c r="J380" t="str" cm="1">
        <f t="array" ref="J380">IF(OR($C380&lt;&gt;"電力",IFERROR(MOD($A380,100)=0,TRUE)),"",INDEX('コロナ交付金要綱　様式第３号（電力）'!$A:$I,MATCH($A380,'コロナ交付金要綱　様式第３号（電力）'!$A:$A,0)+3,9))</f>
        <v/>
      </c>
      <c r="K380" t="str" cm="1">
        <f t="array" ref="K380">IF(OR($C380&lt;&gt;"電力",IFERROR(MOD($A380,100)=0,TRUE)),"",INDEX('コロナ交付金要綱　様式第３号（電力）'!$A:$I,MATCH($A380,'コロナ交付金要綱　様式第３号（電力）'!$A:$A,0)+4,9))</f>
        <v/>
      </c>
      <c r="L380" t="str" cm="1">
        <f t="array" ref="L380">IF(OR($C380&lt;&gt;"電力",IFERROR(MOD($A380,100)=0,TRUE)),"",INDEX('コロナ交付金要綱　様式第３号（電力）'!$A:$I,MATCH($A380,'コロナ交付金要綱　様式第３号（電力）'!$A:$A,0)+5,9))</f>
        <v/>
      </c>
      <c r="M380" s="24" t="str" cm="1">
        <f t="array" ref="M380">IF($H380="","",IF($C380="諸油脂",$H380/INDEX(諸油脂_高騰率!$B$2:$F$12,MATCH($C$10,諸油脂_高騰率!$B$2:$B$12,0),MATCH($E380,諸油脂_高騰率!$B$3:$F$3,0)),$I380/INDEX(電力_高騰率!$B$3:$I$14,MATCH($B$10,電力_高騰率!$B$3:$B$14,0),MATCH($E380,電力_高騰率!$B$4:$F$4,0))+$J380/INDEX(電力_高騰率!$B$3:$I$14,MATCH($B$10,電力_高騰率!$B$3:$B$14,0),MATCH($E380,電力_高騰率!$B$4:$F$4,0)+3)+$K380/INDEX(電力_高騰率!$B$3:$I$14,MATCH($B$10,電力_高騰率!$B$3:$B$14,0),MATCH($E380,電力_高騰率!$B$4:$F$4,0)+3)+$L380/電力_高騰率!$D$23))</f>
        <v/>
      </c>
      <c r="N380" s="24" t="str">
        <f>IF($H380="","",IF($C380="諸油脂",0,$L380/電力_高騰率!$D$23))</f>
        <v/>
      </c>
      <c r="O380" s="24" t="str">
        <f t="shared" si="12"/>
        <v/>
      </c>
      <c r="P380" s="24"/>
    </row>
    <row r="381" spans="1:16" x14ac:dyDescent="0.45">
      <c r="A381" t="str">
        <f>IF(COUNTIF('使用不可　（諸油脂）'!$A:$A,$A380+1)+COUNTIF('コロナ交付金要綱　様式第３号（電力）'!$A:$A,$A380+1)=1,$A380+1,IF(MAX('使用不可　（諸油脂）'!$A:$A,'コロナ交付金要綱　様式第３号（電力）'!$A:$A)&gt;$A380,(INT(A380/100)+1)*100,""))</f>
        <v/>
      </c>
      <c r="B381" t="str">
        <f>IF($C381="","",IF(C381="諸油脂",IF(MOD($A381,100)=0,VLOOKUP($A381,'使用不可　（諸油脂）'!$A:$D,4),$B380),IF(MOD($A381,100)=0,VLOOKUP($A381,'コロナ交付金要綱　様式第３号（電力）'!$A:$D,4),$B380)))</f>
        <v/>
      </c>
      <c r="C381" t="str">
        <f>IF($A381="","",IF(COUNTIF('使用不可　（諸油脂）'!$A:$A,$A381)=1,"諸油脂",IF(COUNTIF('コロナ交付金要綱　様式第３号（電力）'!$A:$A,$A381)=1,"電力","")))</f>
        <v/>
      </c>
      <c r="D381" t="str">
        <f>IF(OR($A381="",IFERROR(MOD($A381,100),"")=0),"",IF($C381="諸油脂",VLOOKUP($A381,'使用不可　（諸油脂）'!$A:$C,3,FALSE),IF($C381="電力",VLOOKUP($A381,'コロナ交付金要綱　様式第３号（電力）'!$A:$C,3,FALSE),"")))</f>
        <v/>
      </c>
      <c r="E381" t="str">
        <f>IF(OR($C381="",IFERROR(MOD($A381,100)=0,TRUE)),"",IF($C381="諸油脂",VLOOKUP($A381,'使用不可　（諸油脂）'!$A:$F,6),VLOOKUP($A381,'コロナ交付金要綱　様式第３号（電力）'!$A:$F,6)))</f>
        <v/>
      </c>
      <c r="F381" t="str">
        <f>IF($D381="","",IF($B$7="既存",IF($C381="諸油脂",VLOOKUP(交付額!$A381,'使用不可　（諸油脂）'!$A:$B,2,FALSE),IF($C381="電力",VLOOKUP(交付額!$A381,'コロナ交付金要綱　様式第３号（電力）'!$A:$B,2,FALSE),"")),0))</f>
        <v/>
      </c>
      <c r="G381" s="59" t="str">
        <f t="shared" si="11"/>
        <v/>
      </c>
      <c r="H381" t="str">
        <f>IF($C381="","",IF(C381="諸油脂",IF(MOD($A381,100)=0,"",VLOOKUP($A381,'使用不可　（諸油脂）'!$A:$H,8)),IF(MOD($A381,100)=0,"",VLOOKUP($A381,'コロナ交付金要綱　様式第３号（電力）'!$A:$I,9))))</f>
        <v/>
      </c>
      <c r="I381" t="str" cm="1">
        <f t="array" ref="I381">IF(OR($C381&lt;&gt;"電力",IFERROR(MOD($A381,100)=0,TRUE)),"",INDEX('コロナ交付金要綱　様式第３号（電力）'!$A:$I,MATCH($A381,'コロナ交付金要綱　様式第３号（電力）'!$A:$A,0)+2,9))</f>
        <v/>
      </c>
      <c r="J381" t="str" cm="1">
        <f t="array" ref="J381">IF(OR($C381&lt;&gt;"電力",IFERROR(MOD($A381,100)=0,TRUE)),"",INDEX('コロナ交付金要綱　様式第３号（電力）'!$A:$I,MATCH($A381,'コロナ交付金要綱　様式第３号（電力）'!$A:$A,0)+3,9))</f>
        <v/>
      </c>
      <c r="K381" t="str" cm="1">
        <f t="array" ref="K381">IF(OR($C381&lt;&gt;"電力",IFERROR(MOD($A381,100)=0,TRUE)),"",INDEX('コロナ交付金要綱　様式第３号（電力）'!$A:$I,MATCH($A381,'コロナ交付金要綱　様式第３号（電力）'!$A:$A,0)+4,9))</f>
        <v/>
      </c>
      <c r="L381" t="str" cm="1">
        <f t="array" ref="L381">IF(OR($C381&lt;&gt;"電力",IFERROR(MOD($A381,100)=0,TRUE)),"",INDEX('コロナ交付金要綱　様式第３号（電力）'!$A:$I,MATCH($A381,'コロナ交付金要綱　様式第３号（電力）'!$A:$A,0)+5,9))</f>
        <v/>
      </c>
      <c r="M381" s="24" t="str" cm="1">
        <f t="array" ref="M381">IF($H381="","",IF($C381="諸油脂",$H381/INDEX(諸油脂_高騰率!$B$2:$F$12,MATCH($C$10,諸油脂_高騰率!$B$2:$B$12,0),MATCH($E381,諸油脂_高騰率!$B$3:$F$3,0)),$I381/INDEX(電力_高騰率!$B$3:$I$14,MATCH($B$10,電力_高騰率!$B$3:$B$14,0),MATCH($E381,電力_高騰率!$B$4:$F$4,0))+$J381/INDEX(電力_高騰率!$B$3:$I$14,MATCH($B$10,電力_高騰率!$B$3:$B$14,0),MATCH($E381,電力_高騰率!$B$4:$F$4,0)+3)+$K381/INDEX(電力_高騰率!$B$3:$I$14,MATCH($B$10,電力_高騰率!$B$3:$B$14,0),MATCH($E381,電力_高騰率!$B$4:$F$4,0)+3)+$L381/電力_高騰率!$D$23))</f>
        <v/>
      </c>
      <c r="N381" s="24" t="str">
        <f>IF($H381="","",IF($C381="諸油脂",0,$L381/電力_高騰率!$D$23))</f>
        <v/>
      </c>
      <c r="O381" s="24" t="str">
        <f t="shared" si="12"/>
        <v/>
      </c>
      <c r="P381" s="24"/>
    </row>
    <row r="382" spans="1:16" x14ac:dyDescent="0.45">
      <c r="A382" t="str">
        <f>IF(COUNTIF('使用不可　（諸油脂）'!$A:$A,$A381+1)+COUNTIF('コロナ交付金要綱　様式第３号（電力）'!$A:$A,$A381+1)=1,$A381+1,IF(MAX('使用不可　（諸油脂）'!$A:$A,'コロナ交付金要綱　様式第３号（電力）'!$A:$A)&gt;$A381,(INT(A381/100)+1)*100,""))</f>
        <v/>
      </c>
      <c r="B382" t="str">
        <f>IF($C382="","",IF(C382="諸油脂",IF(MOD($A382,100)=0,VLOOKUP($A382,'使用不可　（諸油脂）'!$A:$D,4),$B381),IF(MOD($A382,100)=0,VLOOKUP($A382,'コロナ交付金要綱　様式第３号（電力）'!$A:$D,4),$B381)))</f>
        <v/>
      </c>
      <c r="C382" t="str">
        <f>IF($A382="","",IF(COUNTIF('使用不可　（諸油脂）'!$A:$A,$A382)=1,"諸油脂",IF(COUNTIF('コロナ交付金要綱　様式第３号（電力）'!$A:$A,$A382)=1,"電力","")))</f>
        <v/>
      </c>
      <c r="D382" t="str">
        <f>IF(OR($A382="",IFERROR(MOD($A382,100),"")=0),"",IF($C382="諸油脂",VLOOKUP($A382,'使用不可　（諸油脂）'!$A:$C,3,FALSE),IF($C382="電力",VLOOKUP($A382,'コロナ交付金要綱　様式第３号（電力）'!$A:$C,3,FALSE),"")))</f>
        <v/>
      </c>
      <c r="E382" t="str">
        <f>IF(OR($C382="",IFERROR(MOD($A382,100)=0,TRUE)),"",IF($C382="諸油脂",VLOOKUP($A382,'使用不可　（諸油脂）'!$A:$F,6),VLOOKUP($A382,'コロナ交付金要綱　様式第３号（電力）'!$A:$F,6)))</f>
        <v/>
      </c>
      <c r="F382" t="str">
        <f>IF($D382="","",IF($B$7="既存",IF($C382="諸油脂",VLOOKUP(交付額!$A382,'使用不可　（諸油脂）'!$A:$B,2,FALSE),IF($C382="電力",VLOOKUP(交付額!$A382,'コロナ交付金要綱　様式第３号（電力）'!$A:$B,2,FALSE),"")),0))</f>
        <v/>
      </c>
      <c r="G382" s="59" t="str">
        <f t="shared" si="11"/>
        <v/>
      </c>
      <c r="H382" t="str">
        <f>IF($C382="","",IF(C382="諸油脂",IF(MOD($A382,100)=0,"",VLOOKUP($A382,'使用不可　（諸油脂）'!$A:$H,8)),IF(MOD($A382,100)=0,"",VLOOKUP($A382,'コロナ交付金要綱　様式第３号（電力）'!$A:$I,9))))</f>
        <v/>
      </c>
      <c r="I382" t="str" cm="1">
        <f t="array" ref="I382">IF(OR($C382&lt;&gt;"電力",IFERROR(MOD($A382,100)=0,TRUE)),"",INDEX('コロナ交付金要綱　様式第３号（電力）'!$A:$I,MATCH($A382,'コロナ交付金要綱　様式第３号（電力）'!$A:$A,0)+2,9))</f>
        <v/>
      </c>
      <c r="J382" t="str" cm="1">
        <f t="array" ref="J382">IF(OR($C382&lt;&gt;"電力",IFERROR(MOD($A382,100)=0,TRUE)),"",INDEX('コロナ交付金要綱　様式第３号（電力）'!$A:$I,MATCH($A382,'コロナ交付金要綱　様式第３号（電力）'!$A:$A,0)+3,9))</f>
        <v/>
      </c>
      <c r="K382" t="str" cm="1">
        <f t="array" ref="K382">IF(OR($C382&lt;&gt;"電力",IFERROR(MOD($A382,100)=0,TRUE)),"",INDEX('コロナ交付金要綱　様式第３号（電力）'!$A:$I,MATCH($A382,'コロナ交付金要綱　様式第３号（電力）'!$A:$A,0)+4,9))</f>
        <v/>
      </c>
      <c r="L382" t="str" cm="1">
        <f t="array" ref="L382">IF(OR($C382&lt;&gt;"電力",IFERROR(MOD($A382,100)=0,TRUE)),"",INDEX('コロナ交付金要綱　様式第３号（電力）'!$A:$I,MATCH($A382,'コロナ交付金要綱　様式第３号（電力）'!$A:$A,0)+5,9))</f>
        <v/>
      </c>
      <c r="M382" s="24" t="str" cm="1">
        <f t="array" ref="M382">IF($H382="","",IF($C382="諸油脂",$H382/INDEX(諸油脂_高騰率!$B$2:$F$12,MATCH($C$10,諸油脂_高騰率!$B$2:$B$12,0),MATCH($E382,諸油脂_高騰率!$B$3:$F$3,0)),$I382/INDEX(電力_高騰率!$B$3:$I$14,MATCH($B$10,電力_高騰率!$B$3:$B$14,0),MATCH($E382,電力_高騰率!$B$4:$F$4,0))+$J382/INDEX(電力_高騰率!$B$3:$I$14,MATCH($B$10,電力_高騰率!$B$3:$B$14,0),MATCH($E382,電力_高騰率!$B$4:$F$4,0)+3)+$K382/INDEX(電力_高騰率!$B$3:$I$14,MATCH($B$10,電力_高騰率!$B$3:$B$14,0),MATCH($E382,電力_高騰率!$B$4:$F$4,0)+3)+$L382/電力_高騰率!$D$23))</f>
        <v/>
      </c>
      <c r="N382" s="24" t="str">
        <f>IF($H382="","",IF($C382="諸油脂",0,$L382/電力_高騰率!$D$23))</f>
        <v/>
      </c>
      <c r="O382" s="24" t="str">
        <f t="shared" si="12"/>
        <v/>
      </c>
      <c r="P382" s="24"/>
    </row>
    <row r="383" spans="1:16" x14ac:dyDescent="0.45">
      <c r="A383" t="str">
        <f>IF(COUNTIF('使用不可　（諸油脂）'!$A:$A,$A382+1)+COUNTIF('コロナ交付金要綱　様式第３号（電力）'!$A:$A,$A382+1)=1,$A382+1,IF(MAX('使用不可　（諸油脂）'!$A:$A,'コロナ交付金要綱　様式第３号（電力）'!$A:$A)&gt;$A382,(INT(A382/100)+1)*100,""))</f>
        <v/>
      </c>
      <c r="B383" t="str">
        <f>IF($C383="","",IF(C383="諸油脂",IF(MOD($A383,100)=0,VLOOKUP($A383,'使用不可　（諸油脂）'!$A:$D,4),$B382),IF(MOD($A383,100)=0,VLOOKUP($A383,'コロナ交付金要綱　様式第３号（電力）'!$A:$D,4),$B382)))</f>
        <v/>
      </c>
      <c r="C383" t="str">
        <f>IF($A383="","",IF(COUNTIF('使用不可　（諸油脂）'!$A:$A,$A383)=1,"諸油脂",IF(COUNTIF('コロナ交付金要綱　様式第３号（電力）'!$A:$A,$A383)=1,"電力","")))</f>
        <v/>
      </c>
      <c r="D383" t="str">
        <f>IF(OR($A383="",IFERROR(MOD($A383,100),"")=0),"",IF($C383="諸油脂",VLOOKUP($A383,'使用不可　（諸油脂）'!$A:$C,3,FALSE),IF($C383="電力",VLOOKUP($A383,'コロナ交付金要綱　様式第３号（電力）'!$A:$C,3,FALSE),"")))</f>
        <v/>
      </c>
      <c r="E383" t="str">
        <f>IF(OR($C383="",IFERROR(MOD($A383,100)=0,TRUE)),"",IF($C383="諸油脂",VLOOKUP($A383,'使用不可　（諸油脂）'!$A:$F,6),VLOOKUP($A383,'コロナ交付金要綱　様式第３号（電力）'!$A:$F,6)))</f>
        <v/>
      </c>
      <c r="F383" t="str">
        <f>IF($D383="","",IF($B$7="既存",IF($C383="諸油脂",VLOOKUP(交付額!$A383,'使用不可　（諸油脂）'!$A:$B,2,FALSE),IF($C383="電力",VLOOKUP(交付額!$A383,'コロナ交付金要綱　様式第３号（電力）'!$A:$B,2,FALSE),"")),0))</f>
        <v/>
      </c>
      <c r="G383" s="59" t="str">
        <f t="shared" si="11"/>
        <v/>
      </c>
      <c r="H383" t="str">
        <f>IF($C383="","",IF(C383="諸油脂",IF(MOD($A383,100)=0,"",VLOOKUP($A383,'使用不可　（諸油脂）'!$A:$H,8)),IF(MOD($A383,100)=0,"",VLOOKUP($A383,'コロナ交付金要綱　様式第３号（電力）'!$A:$I,9))))</f>
        <v/>
      </c>
      <c r="I383" t="str" cm="1">
        <f t="array" ref="I383">IF(OR($C383&lt;&gt;"電力",IFERROR(MOD($A383,100)=0,TRUE)),"",INDEX('コロナ交付金要綱　様式第３号（電力）'!$A:$I,MATCH($A383,'コロナ交付金要綱　様式第３号（電力）'!$A:$A,0)+2,9))</f>
        <v/>
      </c>
      <c r="J383" t="str" cm="1">
        <f t="array" ref="J383">IF(OR($C383&lt;&gt;"電力",IFERROR(MOD($A383,100)=0,TRUE)),"",INDEX('コロナ交付金要綱　様式第３号（電力）'!$A:$I,MATCH($A383,'コロナ交付金要綱　様式第３号（電力）'!$A:$A,0)+3,9))</f>
        <v/>
      </c>
      <c r="K383" t="str" cm="1">
        <f t="array" ref="K383">IF(OR($C383&lt;&gt;"電力",IFERROR(MOD($A383,100)=0,TRUE)),"",INDEX('コロナ交付金要綱　様式第３号（電力）'!$A:$I,MATCH($A383,'コロナ交付金要綱　様式第３号（電力）'!$A:$A,0)+4,9))</f>
        <v/>
      </c>
      <c r="L383" t="str" cm="1">
        <f t="array" ref="L383">IF(OR($C383&lt;&gt;"電力",IFERROR(MOD($A383,100)=0,TRUE)),"",INDEX('コロナ交付金要綱　様式第３号（電力）'!$A:$I,MATCH($A383,'コロナ交付金要綱　様式第３号（電力）'!$A:$A,0)+5,9))</f>
        <v/>
      </c>
      <c r="M383" s="24" t="str" cm="1">
        <f t="array" ref="M383">IF($H383="","",IF($C383="諸油脂",$H383/INDEX(諸油脂_高騰率!$B$2:$F$12,MATCH($C$10,諸油脂_高騰率!$B$2:$B$12,0),MATCH($E383,諸油脂_高騰率!$B$3:$F$3,0)),$I383/INDEX(電力_高騰率!$B$3:$I$14,MATCH($B$10,電力_高騰率!$B$3:$B$14,0),MATCH($E383,電力_高騰率!$B$4:$F$4,0))+$J383/INDEX(電力_高騰率!$B$3:$I$14,MATCH($B$10,電力_高騰率!$B$3:$B$14,0),MATCH($E383,電力_高騰率!$B$4:$F$4,0)+3)+$K383/INDEX(電力_高騰率!$B$3:$I$14,MATCH($B$10,電力_高騰率!$B$3:$B$14,0),MATCH($E383,電力_高騰率!$B$4:$F$4,0)+3)+$L383/電力_高騰率!$D$23))</f>
        <v/>
      </c>
      <c r="N383" s="24" t="str">
        <f>IF($H383="","",IF($C383="諸油脂",0,$L383/電力_高騰率!$D$23))</f>
        <v/>
      </c>
      <c r="O383" s="24" t="str">
        <f t="shared" si="12"/>
        <v/>
      </c>
      <c r="P383" s="24"/>
    </row>
    <row r="384" spans="1:16" x14ac:dyDescent="0.45">
      <c r="A384" t="str">
        <f>IF(COUNTIF('使用不可　（諸油脂）'!$A:$A,$A383+1)+COUNTIF('コロナ交付金要綱　様式第３号（電力）'!$A:$A,$A383+1)=1,$A383+1,IF(MAX('使用不可　（諸油脂）'!$A:$A,'コロナ交付金要綱　様式第３号（電力）'!$A:$A)&gt;$A383,(INT(A383/100)+1)*100,""))</f>
        <v/>
      </c>
      <c r="B384" t="str">
        <f>IF($C384="","",IF(C384="諸油脂",IF(MOD($A384,100)=0,VLOOKUP($A384,'使用不可　（諸油脂）'!$A:$D,4),$B383),IF(MOD($A384,100)=0,VLOOKUP($A384,'コロナ交付金要綱　様式第３号（電力）'!$A:$D,4),$B383)))</f>
        <v/>
      </c>
      <c r="C384" t="str">
        <f>IF($A384="","",IF(COUNTIF('使用不可　（諸油脂）'!$A:$A,$A384)=1,"諸油脂",IF(COUNTIF('コロナ交付金要綱　様式第３号（電力）'!$A:$A,$A384)=1,"電力","")))</f>
        <v/>
      </c>
      <c r="D384" t="str">
        <f>IF(OR($A384="",IFERROR(MOD($A384,100),"")=0),"",IF($C384="諸油脂",VLOOKUP($A384,'使用不可　（諸油脂）'!$A:$C,3,FALSE),IF($C384="電力",VLOOKUP($A384,'コロナ交付金要綱　様式第３号（電力）'!$A:$C,3,FALSE),"")))</f>
        <v/>
      </c>
      <c r="E384" t="str">
        <f>IF(OR($C384="",IFERROR(MOD($A384,100)=0,TRUE)),"",IF($C384="諸油脂",VLOOKUP($A384,'使用不可　（諸油脂）'!$A:$F,6),VLOOKUP($A384,'コロナ交付金要綱　様式第３号（電力）'!$A:$F,6)))</f>
        <v/>
      </c>
      <c r="F384" t="str">
        <f>IF($D384="","",IF($B$7="既存",IF($C384="諸油脂",VLOOKUP(交付額!$A384,'使用不可　（諸油脂）'!$A:$B,2,FALSE),IF($C384="電力",VLOOKUP(交付額!$A384,'コロナ交付金要綱　様式第３号（電力）'!$A:$B,2,FALSE),"")),0))</f>
        <v/>
      </c>
      <c r="G384" s="59" t="str">
        <f t="shared" si="11"/>
        <v/>
      </c>
      <c r="H384" t="str">
        <f>IF($C384="","",IF(C384="諸油脂",IF(MOD($A384,100)=0,"",VLOOKUP($A384,'使用不可　（諸油脂）'!$A:$H,8)),IF(MOD($A384,100)=0,"",VLOOKUP($A384,'コロナ交付金要綱　様式第３号（電力）'!$A:$I,9))))</f>
        <v/>
      </c>
      <c r="I384" t="str" cm="1">
        <f t="array" ref="I384">IF(OR($C384&lt;&gt;"電力",IFERROR(MOD($A384,100)=0,TRUE)),"",INDEX('コロナ交付金要綱　様式第３号（電力）'!$A:$I,MATCH($A384,'コロナ交付金要綱　様式第３号（電力）'!$A:$A,0)+2,9))</f>
        <v/>
      </c>
      <c r="J384" t="str" cm="1">
        <f t="array" ref="J384">IF(OR($C384&lt;&gt;"電力",IFERROR(MOD($A384,100)=0,TRUE)),"",INDEX('コロナ交付金要綱　様式第３号（電力）'!$A:$I,MATCH($A384,'コロナ交付金要綱　様式第３号（電力）'!$A:$A,0)+3,9))</f>
        <v/>
      </c>
      <c r="K384" t="str" cm="1">
        <f t="array" ref="K384">IF(OR($C384&lt;&gt;"電力",IFERROR(MOD($A384,100)=0,TRUE)),"",INDEX('コロナ交付金要綱　様式第３号（電力）'!$A:$I,MATCH($A384,'コロナ交付金要綱　様式第３号（電力）'!$A:$A,0)+4,9))</f>
        <v/>
      </c>
      <c r="L384" t="str" cm="1">
        <f t="array" ref="L384">IF(OR($C384&lt;&gt;"電力",IFERROR(MOD($A384,100)=0,TRUE)),"",INDEX('コロナ交付金要綱　様式第３号（電力）'!$A:$I,MATCH($A384,'コロナ交付金要綱　様式第３号（電力）'!$A:$A,0)+5,9))</f>
        <v/>
      </c>
      <c r="M384" s="24" t="str" cm="1">
        <f t="array" ref="M384">IF($H384="","",IF($C384="諸油脂",$H384/INDEX(諸油脂_高騰率!$B$2:$F$12,MATCH($C$10,諸油脂_高騰率!$B$2:$B$12,0),MATCH($E384,諸油脂_高騰率!$B$3:$F$3,0)),$I384/INDEX(電力_高騰率!$B$3:$I$14,MATCH($B$10,電力_高騰率!$B$3:$B$14,0),MATCH($E384,電力_高騰率!$B$4:$F$4,0))+$J384/INDEX(電力_高騰率!$B$3:$I$14,MATCH($B$10,電力_高騰率!$B$3:$B$14,0),MATCH($E384,電力_高騰率!$B$4:$F$4,0)+3)+$K384/INDEX(電力_高騰率!$B$3:$I$14,MATCH($B$10,電力_高騰率!$B$3:$B$14,0),MATCH($E384,電力_高騰率!$B$4:$F$4,0)+3)+$L384/電力_高騰率!$D$23))</f>
        <v/>
      </c>
      <c r="N384" s="24" t="str">
        <f>IF($H384="","",IF($C384="諸油脂",0,$L384/電力_高騰率!$D$23))</f>
        <v/>
      </c>
      <c r="O384" s="24" t="str">
        <f t="shared" si="12"/>
        <v/>
      </c>
      <c r="P384" s="24"/>
    </row>
    <row r="385" spans="1:16" x14ac:dyDescent="0.45">
      <c r="A385" t="str">
        <f>IF(COUNTIF('使用不可　（諸油脂）'!$A:$A,$A384+1)+COUNTIF('コロナ交付金要綱　様式第３号（電力）'!$A:$A,$A384+1)=1,$A384+1,IF(MAX('使用不可　（諸油脂）'!$A:$A,'コロナ交付金要綱　様式第３号（電力）'!$A:$A)&gt;$A384,(INT(A384/100)+1)*100,""))</f>
        <v/>
      </c>
      <c r="B385" t="str">
        <f>IF($C385="","",IF(C385="諸油脂",IF(MOD($A385,100)=0,VLOOKUP($A385,'使用不可　（諸油脂）'!$A:$D,4),$B384),IF(MOD($A385,100)=0,VLOOKUP($A385,'コロナ交付金要綱　様式第３号（電力）'!$A:$D,4),$B384)))</f>
        <v/>
      </c>
      <c r="C385" t="str">
        <f>IF($A385="","",IF(COUNTIF('使用不可　（諸油脂）'!$A:$A,$A385)=1,"諸油脂",IF(COUNTIF('コロナ交付金要綱　様式第３号（電力）'!$A:$A,$A385)=1,"電力","")))</f>
        <v/>
      </c>
      <c r="D385" t="str">
        <f>IF(OR($A385="",IFERROR(MOD($A385,100),"")=0),"",IF($C385="諸油脂",VLOOKUP($A385,'使用不可　（諸油脂）'!$A:$C,3,FALSE),IF($C385="電力",VLOOKUP($A385,'コロナ交付金要綱　様式第３号（電力）'!$A:$C,3,FALSE),"")))</f>
        <v/>
      </c>
      <c r="E385" t="str">
        <f>IF(OR($C385="",IFERROR(MOD($A385,100)=0,TRUE)),"",IF($C385="諸油脂",VLOOKUP($A385,'使用不可　（諸油脂）'!$A:$F,6),VLOOKUP($A385,'コロナ交付金要綱　様式第３号（電力）'!$A:$F,6)))</f>
        <v/>
      </c>
      <c r="F385" t="str">
        <f>IF($D385="","",IF($B$7="既存",IF($C385="諸油脂",VLOOKUP(交付額!$A385,'使用不可　（諸油脂）'!$A:$B,2,FALSE),IF($C385="電力",VLOOKUP(交付額!$A385,'コロナ交付金要綱　様式第３号（電力）'!$A:$B,2,FALSE),"")),0))</f>
        <v/>
      </c>
      <c r="G385" s="59" t="str">
        <f t="shared" si="11"/>
        <v/>
      </c>
      <c r="H385" t="str">
        <f>IF($C385="","",IF(C385="諸油脂",IF(MOD($A385,100)=0,"",VLOOKUP($A385,'使用不可　（諸油脂）'!$A:$H,8)),IF(MOD($A385,100)=0,"",VLOOKUP($A385,'コロナ交付金要綱　様式第３号（電力）'!$A:$I,9))))</f>
        <v/>
      </c>
      <c r="I385" t="str" cm="1">
        <f t="array" ref="I385">IF(OR($C385&lt;&gt;"電力",IFERROR(MOD($A385,100)=0,TRUE)),"",INDEX('コロナ交付金要綱　様式第３号（電力）'!$A:$I,MATCH($A385,'コロナ交付金要綱　様式第３号（電力）'!$A:$A,0)+2,9))</f>
        <v/>
      </c>
      <c r="J385" t="str" cm="1">
        <f t="array" ref="J385">IF(OR($C385&lt;&gt;"電力",IFERROR(MOD($A385,100)=0,TRUE)),"",INDEX('コロナ交付金要綱　様式第３号（電力）'!$A:$I,MATCH($A385,'コロナ交付金要綱　様式第３号（電力）'!$A:$A,0)+3,9))</f>
        <v/>
      </c>
      <c r="K385" t="str" cm="1">
        <f t="array" ref="K385">IF(OR($C385&lt;&gt;"電力",IFERROR(MOD($A385,100)=0,TRUE)),"",INDEX('コロナ交付金要綱　様式第３号（電力）'!$A:$I,MATCH($A385,'コロナ交付金要綱　様式第３号（電力）'!$A:$A,0)+4,9))</f>
        <v/>
      </c>
      <c r="L385" t="str" cm="1">
        <f t="array" ref="L385">IF(OR($C385&lt;&gt;"電力",IFERROR(MOD($A385,100)=0,TRUE)),"",INDEX('コロナ交付金要綱　様式第３号（電力）'!$A:$I,MATCH($A385,'コロナ交付金要綱　様式第３号（電力）'!$A:$A,0)+5,9))</f>
        <v/>
      </c>
      <c r="M385" s="24" t="str" cm="1">
        <f t="array" ref="M385">IF($H385="","",IF($C385="諸油脂",$H385/INDEX(諸油脂_高騰率!$B$2:$F$12,MATCH($C$10,諸油脂_高騰率!$B$2:$B$12,0),MATCH($E385,諸油脂_高騰率!$B$3:$F$3,0)),$I385/INDEX(電力_高騰率!$B$3:$I$14,MATCH($B$10,電力_高騰率!$B$3:$B$14,0),MATCH($E385,電力_高騰率!$B$4:$F$4,0))+$J385/INDEX(電力_高騰率!$B$3:$I$14,MATCH($B$10,電力_高騰率!$B$3:$B$14,0),MATCH($E385,電力_高騰率!$B$4:$F$4,0)+3)+$K385/INDEX(電力_高騰率!$B$3:$I$14,MATCH($B$10,電力_高騰率!$B$3:$B$14,0),MATCH($E385,電力_高騰率!$B$4:$F$4,0)+3)+$L385/電力_高騰率!$D$23))</f>
        <v/>
      </c>
      <c r="N385" s="24" t="str">
        <f>IF($H385="","",IF($C385="諸油脂",0,$L385/電力_高騰率!$D$23))</f>
        <v/>
      </c>
      <c r="O385" s="24" t="str">
        <f t="shared" si="12"/>
        <v/>
      </c>
      <c r="P385" s="24"/>
    </row>
    <row r="386" spans="1:16" x14ac:dyDescent="0.45">
      <c r="A386" t="str">
        <f>IF(COUNTIF('使用不可　（諸油脂）'!$A:$A,$A385+1)+COUNTIF('コロナ交付金要綱　様式第３号（電力）'!$A:$A,$A385+1)=1,$A385+1,IF(MAX('使用不可　（諸油脂）'!$A:$A,'コロナ交付金要綱　様式第３号（電力）'!$A:$A)&gt;$A385,(INT(A385/100)+1)*100,""))</f>
        <v/>
      </c>
      <c r="B386" t="str">
        <f>IF($C386="","",IF(C386="諸油脂",IF(MOD($A386,100)=0,VLOOKUP($A386,'使用不可　（諸油脂）'!$A:$D,4),$B385),IF(MOD($A386,100)=0,VLOOKUP($A386,'コロナ交付金要綱　様式第３号（電力）'!$A:$D,4),$B385)))</f>
        <v/>
      </c>
      <c r="C386" t="str">
        <f>IF($A386="","",IF(COUNTIF('使用不可　（諸油脂）'!$A:$A,$A386)=1,"諸油脂",IF(COUNTIF('コロナ交付金要綱　様式第３号（電力）'!$A:$A,$A386)=1,"電力","")))</f>
        <v/>
      </c>
      <c r="D386" t="str">
        <f>IF(OR($A386="",IFERROR(MOD($A386,100),"")=0),"",IF($C386="諸油脂",VLOOKUP($A386,'使用不可　（諸油脂）'!$A:$C,3,FALSE),IF($C386="電力",VLOOKUP($A386,'コロナ交付金要綱　様式第３号（電力）'!$A:$C,3,FALSE),"")))</f>
        <v/>
      </c>
      <c r="E386" t="str">
        <f>IF(OR($C386="",IFERROR(MOD($A386,100)=0,TRUE)),"",IF($C386="諸油脂",VLOOKUP($A386,'使用不可　（諸油脂）'!$A:$F,6),VLOOKUP($A386,'コロナ交付金要綱　様式第３号（電力）'!$A:$F,6)))</f>
        <v/>
      </c>
      <c r="F386" t="str">
        <f>IF($D386="","",IF($B$7="既存",IF($C386="諸油脂",VLOOKUP(交付額!$A386,'使用不可　（諸油脂）'!$A:$B,2,FALSE),IF($C386="電力",VLOOKUP(交付額!$A386,'コロナ交付金要綱　様式第３号（電力）'!$A:$B,2,FALSE),"")),0))</f>
        <v/>
      </c>
      <c r="G386" s="59" t="str">
        <f t="shared" si="11"/>
        <v/>
      </c>
      <c r="H386" t="str">
        <f>IF($C386="","",IF(C386="諸油脂",IF(MOD($A386,100)=0,"",VLOOKUP($A386,'使用不可　（諸油脂）'!$A:$H,8)),IF(MOD($A386,100)=0,"",VLOOKUP($A386,'コロナ交付金要綱　様式第３号（電力）'!$A:$I,9))))</f>
        <v/>
      </c>
      <c r="I386" t="str" cm="1">
        <f t="array" ref="I386">IF(OR($C386&lt;&gt;"電力",IFERROR(MOD($A386,100)=0,TRUE)),"",INDEX('コロナ交付金要綱　様式第３号（電力）'!$A:$I,MATCH($A386,'コロナ交付金要綱　様式第３号（電力）'!$A:$A,0)+2,9))</f>
        <v/>
      </c>
      <c r="J386" t="str" cm="1">
        <f t="array" ref="J386">IF(OR($C386&lt;&gt;"電力",IFERROR(MOD($A386,100)=0,TRUE)),"",INDEX('コロナ交付金要綱　様式第３号（電力）'!$A:$I,MATCH($A386,'コロナ交付金要綱　様式第３号（電力）'!$A:$A,0)+3,9))</f>
        <v/>
      </c>
      <c r="K386" t="str" cm="1">
        <f t="array" ref="K386">IF(OR($C386&lt;&gt;"電力",IFERROR(MOD($A386,100)=0,TRUE)),"",INDEX('コロナ交付金要綱　様式第３号（電力）'!$A:$I,MATCH($A386,'コロナ交付金要綱　様式第３号（電力）'!$A:$A,0)+4,9))</f>
        <v/>
      </c>
      <c r="L386" t="str" cm="1">
        <f t="array" ref="L386">IF(OR($C386&lt;&gt;"電力",IFERROR(MOD($A386,100)=0,TRUE)),"",INDEX('コロナ交付金要綱　様式第３号（電力）'!$A:$I,MATCH($A386,'コロナ交付金要綱　様式第３号（電力）'!$A:$A,0)+5,9))</f>
        <v/>
      </c>
      <c r="M386" s="24" t="str" cm="1">
        <f t="array" ref="M386">IF($H386="","",IF($C386="諸油脂",$H386/INDEX(諸油脂_高騰率!$B$2:$F$12,MATCH($C$10,諸油脂_高騰率!$B$2:$B$12,0),MATCH($E386,諸油脂_高騰率!$B$3:$F$3,0)),$I386/INDEX(電力_高騰率!$B$3:$I$14,MATCH($B$10,電力_高騰率!$B$3:$B$14,0),MATCH($E386,電力_高騰率!$B$4:$F$4,0))+$J386/INDEX(電力_高騰率!$B$3:$I$14,MATCH($B$10,電力_高騰率!$B$3:$B$14,0),MATCH($E386,電力_高騰率!$B$4:$F$4,0)+3)+$K386/INDEX(電力_高騰率!$B$3:$I$14,MATCH($B$10,電力_高騰率!$B$3:$B$14,0),MATCH($E386,電力_高騰率!$B$4:$F$4,0)+3)+$L386/電力_高騰率!$D$23))</f>
        <v/>
      </c>
      <c r="N386" s="24" t="str">
        <f>IF($H386="","",IF($C386="諸油脂",0,$L386/電力_高騰率!$D$23))</f>
        <v/>
      </c>
      <c r="O386" s="24" t="str">
        <f t="shared" si="12"/>
        <v/>
      </c>
      <c r="P386" s="24"/>
    </row>
    <row r="387" spans="1:16" x14ac:dyDescent="0.45">
      <c r="A387" t="str">
        <f>IF(COUNTIF('使用不可　（諸油脂）'!$A:$A,$A386+1)+COUNTIF('コロナ交付金要綱　様式第３号（電力）'!$A:$A,$A386+1)=1,$A386+1,IF(MAX('使用不可　（諸油脂）'!$A:$A,'コロナ交付金要綱　様式第３号（電力）'!$A:$A)&gt;$A386,(INT(A386/100)+1)*100,""))</f>
        <v/>
      </c>
      <c r="B387" t="str">
        <f>IF($C387="","",IF(C387="諸油脂",IF(MOD($A387,100)=0,VLOOKUP($A387,'使用不可　（諸油脂）'!$A:$D,4),$B386),IF(MOD($A387,100)=0,VLOOKUP($A387,'コロナ交付金要綱　様式第３号（電力）'!$A:$D,4),$B386)))</f>
        <v/>
      </c>
      <c r="C387" t="str">
        <f>IF($A387="","",IF(COUNTIF('使用不可　（諸油脂）'!$A:$A,$A387)=1,"諸油脂",IF(COUNTIF('コロナ交付金要綱　様式第３号（電力）'!$A:$A,$A387)=1,"電力","")))</f>
        <v/>
      </c>
      <c r="D387" t="str">
        <f>IF(OR($A387="",IFERROR(MOD($A387,100),"")=0),"",IF($C387="諸油脂",VLOOKUP($A387,'使用不可　（諸油脂）'!$A:$C,3,FALSE),IF($C387="電力",VLOOKUP($A387,'コロナ交付金要綱　様式第３号（電力）'!$A:$C,3,FALSE),"")))</f>
        <v/>
      </c>
      <c r="E387" t="str">
        <f>IF(OR($C387="",IFERROR(MOD($A387,100)=0,TRUE)),"",IF($C387="諸油脂",VLOOKUP($A387,'使用不可　（諸油脂）'!$A:$F,6),VLOOKUP($A387,'コロナ交付金要綱　様式第３号（電力）'!$A:$F,6)))</f>
        <v/>
      </c>
      <c r="F387" t="str">
        <f>IF($D387="","",IF($B$7="既存",IF($C387="諸油脂",VLOOKUP(交付額!$A387,'使用不可　（諸油脂）'!$A:$B,2,FALSE),IF($C387="電力",VLOOKUP(交付額!$A387,'コロナ交付金要綱　様式第３号（電力）'!$A:$B,2,FALSE),"")),0))</f>
        <v/>
      </c>
      <c r="G387" s="59" t="str">
        <f t="shared" si="11"/>
        <v/>
      </c>
      <c r="H387" t="str">
        <f>IF($C387="","",IF(C387="諸油脂",IF(MOD($A387,100)=0,"",VLOOKUP($A387,'使用不可　（諸油脂）'!$A:$H,8)),IF(MOD($A387,100)=0,"",VLOOKUP($A387,'コロナ交付金要綱　様式第３号（電力）'!$A:$I,9))))</f>
        <v/>
      </c>
      <c r="I387" t="str" cm="1">
        <f t="array" ref="I387">IF(OR($C387&lt;&gt;"電力",IFERROR(MOD($A387,100)=0,TRUE)),"",INDEX('コロナ交付金要綱　様式第３号（電力）'!$A:$I,MATCH($A387,'コロナ交付金要綱　様式第３号（電力）'!$A:$A,0)+2,9))</f>
        <v/>
      </c>
      <c r="J387" t="str" cm="1">
        <f t="array" ref="J387">IF(OR($C387&lt;&gt;"電力",IFERROR(MOD($A387,100)=0,TRUE)),"",INDEX('コロナ交付金要綱　様式第３号（電力）'!$A:$I,MATCH($A387,'コロナ交付金要綱　様式第３号（電力）'!$A:$A,0)+3,9))</f>
        <v/>
      </c>
      <c r="K387" t="str" cm="1">
        <f t="array" ref="K387">IF(OR($C387&lt;&gt;"電力",IFERROR(MOD($A387,100)=0,TRUE)),"",INDEX('コロナ交付金要綱　様式第３号（電力）'!$A:$I,MATCH($A387,'コロナ交付金要綱　様式第３号（電力）'!$A:$A,0)+4,9))</f>
        <v/>
      </c>
      <c r="L387" t="str" cm="1">
        <f t="array" ref="L387">IF(OR($C387&lt;&gt;"電力",IFERROR(MOD($A387,100)=0,TRUE)),"",INDEX('コロナ交付金要綱　様式第３号（電力）'!$A:$I,MATCH($A387,'コロナ交付金要綱　様式第３号（電力）'!$A:$A,0)+5,9))</f>
        <v/>
      </c>
      <c r="M387" s="24" t="str" cm="1">
        <f t="array" ref="M387">IF($H387="","",IF($C387="諸油脂",$H387/INDEX(諸油脂_高騰率!$B$2:$F$12,MATCH($C$10,諸油脂_高騰率!$B$2:$B$12,0),MATCH($E387,諸油脂_高騰率!$B$3:$F$3,0)),$I387/INDEX(電力_高騰率!$B$3:$I$14,MATCH($B$10,電力_高騰率!$B$3:$B$14,0),MATCH($E387,電力_高騰率!$B$4:$F$4,0))+$J387/INDEX(電力_高騰率!$B$3:$I$14,MATCH($B$10,電力_高騰率!$B$3:$B$14,0),MATCH($E387,電力_高騰率!$B$4:$F$4,0)+3)+$K387/INDEX(電力_高騰率!$B$3:$I$14,MATCH($B$10,電力_高騰率!$B$3:$B$14,0),MATCH($E387,電力_高騰率!$B$4:$F$4,0)+3)+$L387/電力_高騰率!$D$23))</f>
        <v/>
      </c>
      <c r="N387" s="24" t="str">
        <f>IF($H387="","",IF($C387="諸油脂",0,$L387/電力_高騰率!$D$23))</f>
        <v/>
      </c>
      <c r="O387" s="24" t="str">
        <f t="shared" si="12"/>
        <v/>
      </c>
      <c r="P387" s="24"/>
    </row>
    <row r="388" spans="1:16" x14ac:dyDescent="0.45">
      <c r="A388" t="str">
        <f>IF(COUNTIF('使用不可　（諸油脂）'!$A:$A,$A387+1)+COUNTIF('コロナ交付金要綱　様式第３号（電力）'!$A:$A,$A387+1)=1,$A387+1,IF(MAX('使用不可　（諸油脂）'!$A:$A,'コロナ交付金要綱　様式第３号（電力）'!$A:$A)&gt;$A387,(INT(A387/100)+1)*100,""))</f>
        <v/>
      </c>
      <c r="B388" t="str">
        <f>IF($C388="","",IF(C388="諸油脂",IF(MOD($A388,100)=0,VLOOKUP($A388,'使用不可　（諸油脂）'!$A:$D,4),$B387),IF(MOD($A388,100)=0,VLOOKUP($A388,'コロナ交付金要綱　様式第３号（電力）'!$A:$D,4),$B387)))</f>
        <v/>
      </c>
      <c r="C388" t="str">
        <f>IF($A388="","",IF(COUNTIF('使用不可　（諸油脂）'!$A:$A,$A388)=1,"諸油脂",IF(COUNTIF('コロナ交付金要綱　様式第３号（電力）'!$A:$A,$A388)=1,"電力","")))</f>
        <v/>
      </c>
      <c r="D388" t="str">
        <f>IF(OR($A388="",IFERROR(MOD($A388,100),"")=0),"",IF($C388="諸油脂",VLOOKUP($A388,'使用不可　（諸油脂）'!$A:$C,3,FALSE),IF($C388="電力",VLOOKUP($A388,'コロナ交付金要綱　様式第３号（電力）'!$A:$C,3,FALSE),"")))</f>
        <v/>
      </c>
      <c r="E388" t="str">
        <f>IF(OR($C388="",IFERROR(MOD($A388,100)=0,TRUE)),"",IF($C388="諸油脂",VLOOKUP($A388,'使用不可　（諸油脂）'!$A:$F,6),VLOOKUP($A388,'コロナ交付金要綱　様式第３号（電力）'!$A:$F,6)))</f>
        <v/>
      </c>
      <c r="F388" t="str">
        <f>IF($D388="","",IF($B$7="既存",IF($C388="諸油脂",VLOOKUP(交付額!$A388,'使用不可　（諸油脂）'!$A:$B,2,FALSE),IF($C388="電力",VLOOKUP(交付額!$A388,'コロナ交付金要綱　様式第３号（電力）'!$A:$B,2,FALSE),"")),0))</f>
        <v/>
      </c>
      <c r="G388" s="59" t="str">
        <f t="shared" si="11"/>
        <v/>
      </c>
      <c r="H388" t="str">
        <f>IF($C388="","",IF(C388="諸油脂",IF(MOD($A388,100)=0,"",VLOOKUP($A388,'使用不可　（諸油脂）'!$A:$H,8)),IF(MOD($A388,100)=0,"",VLOOKUP($A388,'コロナ交付金要綱　様式第３号（電力）'!$A:$I,9))))</f>
        <v/>
      </c>
      <c r="I388" t="str" cm="1">
        <f t="array" ref="I388">IF(OR($C388&lt;&gt;"電力",IFERROR(MOD($A388,100)=0,TRUE)),"",INDEX('コロナ交付金要綱　様式第３号（電力）'!$A:$I,MATCH($A388,'コロナ交付金要綱　様式第３号（電力）'!$A:$A,0)+2,9))</f>
        <v/>
      </c>
      <c r="J388" t="str" cm="1">
        <f t="array" ref="J388">IF(OR($C388&lt;&gt;"電力",IFERROR(MOD($A388,100)=0,TRUE)),"",INDEX('コロナ交付金要綱　様式第３号（電力）'!$A:$I,MATCH($A388,'コロナ交付金要綱　様式第３号（電力）'!$A:$A,0)+3,9))</f>
        <v/>
      </c>
      <c r="K388" t="str" cm="1">
        <f t="array" ref="K388">IF(OR($C388&lt;&gt;"電力",IFERROR(MOD($A388,100)=0,TRUE)),"",INDEX('コロナ交付金要綱　様式第３号（電力）'!$A:$I,MATCH($A388,'コロナ交付金要綱　様式第３号（電力）'!$A:$A,0)+4,9))</f>
        <v/>
      </c>
      <c r="L388" t="str" cm="1">
        <f t="array" ref="L388">IF(OR($C388&lt;&gt;"電力",IFERROR(MOD($A388,100)=0,TRUE)),"",INDEX('コロナ交付金要綱　様式第３号（電力）'!$A:$I,MATCH($A388,'コロナ交付金要綱　様式第３号（電力）'!$A:$A,0)+5,9))</f>
        <v/>
      </c>
      <c r="M388" s="24" t="str" cm="1">
        <f t="array" ref="M388">IF($H388="","",IF($C388="諸油脂",$H388/INDEX(諸油脂_高騰率!$B$2:$F$12,MATCH($C$10,諸油脂_高騰率!$B$2:$B$12,0),MATCH($E388,諸油脂_高騰率!$B$3:$F$3,0)),$I388/INDEX(電力_高騰率!$B$3:$I$14,MATCH($B$10,電力_高騰率!$B$3:$B$14,0),MATCH($E388,電力_高騰率!$B$4:$F$4,0))+$J388/INDEX(電力_高騰率!$B$3:$I$14,MATCH($B$10,電力_高騰率!$B$3:$B$14,0),MATCH($E388,電力_高騰率!$B$4:$F$4,0)+3)+$K388/INDEX(電力_高騰率!$B$3:$I$14,MATCH($B$10,電力_高騰率!$B$3:$B$14,0),MATCH($E388,電力_高騰率!$B$4:$F$4,0)+3)+$L388/電力_高騰率!$D$23))</f>
        <v/>
      </c>
      <c r="N388" s="24" t="str">
        <f>IF($H388="","",IF($C388="諸油脂",0,$L388/電力_高騰率!$D$23))</f>
        <v/>
      </c>
      <c r="O388" s="24" t="str">
        <f t="shared" si="12"/>
        <v/>
      </c>
      <c r="P388" s="24"/>
    </row>
    <row r="389" spans="1:16" x14ac:dyDescent="0.45">
      <c r="A389" t="str">
        <f>IF(COUNTIF('使用不可　（諸油脂）'!$A:$A,$A388+1)+COUNTIF('コロナ交付金要綱　様式第３号（電力）'!$A:$A,$A388+1)=1,$A388+1,IF(MAX('使用不可　（諸油脂）'!$A:$A,'コロナ交付金要綱　様式第３号（電力）'!$A:$A)&gt;$A388,(INT(A388/100)+1)*100,""))</f>
        <v/>
      </c>
      <c r="B389" t="str">
        <f>IF($C389="","",IF(C389="諸油脂",IF(MOD($A389,100)=0,VLOOKUP($A389,'使用不可　（諸油脂）'!$A:$D,4),$B388),IF(MOD($A389,100)=0,VLOOKUP($A389,'コロナ交付金要綱　様式第３号（電力）'!$A:$D,4),$B388)))</f>
        <v/>
      </c>
      <c r="C389" t="str">
        <f>IF($A389="","",IF(COUNTIF('使用不可　（諸油脂）'!$A:$A,$A389)=1,"諸油脂",IF(COUNTIF('コロナ交付金要綱　様式第３号（電力）'!$A:$A,$A389)=1,"電力","")))</f>
        <v/>
      </c>
      <c r="D389" t="str">
        <f>IF(OR($A389="",IFERROR(MOD($A389,100),"")=0),"",IF($C389="諸油脂",VLOOKUP($A389,'使用不可　（諸油脂）'!$A:$C,3,FALSE),IF($C389="電力",VLOOKUP($A389,'コロナ交付金要綱　様式第３号（電力）'!$A:$C,3,FALSE),"")))</f>
        <v/>
      </c>
      <c r="E389" t="str">
        <f>IF(OR($C389="",IFERROR(MOD($A389,100)=0,TRUE)),"",IF($C389="諸油脂",VLOOKUP($A389,'使用不可　（諸油脂）'!$A:$F,6),VLOOKUP($A389,'コロナ交付金要綱　様式第３号（電力）'!$A:$F,6)))</f>
        <v/>
      </c>
      <c r="F389" t="str">
        <f>IF($D389="","",IF($B$7="既存",IF($C389="諸油脂",VLOOKUP(交付額!$A389,'使用不可　（諸油脂）'!$A:$B,2,FALSE),IF($C389="電力",VLOOKUP(交付額!$A389,'コロナ交付金要綱　様式第３号（電力）'!$A:$B,2,FALSE),"")),0))</f>
        <v/>
      </c>
      <c r="G389" s="59" t="str">
        <f t="shared" si="11"/>
        <v/>
      </c>
      <c r="H389" t="str">
        <f>IF($C389="","",IF(C389="諸油脂",IF(MOD($A389,100)=0,"",VLOOKUP($A389,'使用不可　（諸油脂）'!$A:$H,8)),IF(MOD($A389,100)=0,"",VLOOKUP($A389,'コロナ交付金要綱　様式第３号（電力）'!$A:$I,9))))</f>
        <v/>
      </c>
      <c r="I389" t="str" cm="1">
        <f t="array" ref="I389">IF(OR($C389&lt;&gt;"電力",IFERROR(MOD($A389,100)=0,TRUE)),"",INDEX('コロナ交付金要綱　様式第３号（電力）'!$A:$I,MATCH($A389,'コロナ交付金要綱　様式第３号（電力）'!$A:$A,0)+2,9))</f>
        <v/>
      </c>
      <c r="J389" t="str" cm="1">
        <f t="array" ref="J389">IF(OR($C389&lt;&gt;"電力",IFERROR(MOD($A389,100)=0,TRUE)),"",INDEX('コロナ交付金要綱　様式第３号（電力）'!$A:$I,MATCH($A389,'コロナ交付金要綱　様式第３号（電力）'!$A:$A,0)+3,9))</f>
        <v/>
      </c>
      <c r="K389" t="str" cm="1">
        <f t="array" ref="K389">IF(OR($C389&lt;&gt;"電力",IFERROR(MOD($A389,100)=0,TRUE)),"",INDEX('コロナ交付金要綱　様式第３号（電力）'!$A:$I,MATCH($A389,'コロナ交付金要綱　様式第３号（電力）'!$A:$A,0)+4,9))</f>
        <v/>
      </c>
      <c r="L389" t="str" cm="1">
        <f t="array" ref="L389">IF(OR($C389&lt;&gt;"電力",IFERROR(MOD($A389,100)=0,TRUE)),"",INDEX('コロナ交付金要綱　様式第３号（電力）'!$A:$I,MATCH($A389,'コロナ交付金要綱　様式第３号（電力）'!$A:$A,0)+5,9))</f>
        <v/>
      </c>
      <c r="M389" s="24" t="str" cm="1">
        <f t="array" ref="M389">IF($H389="","",IF($C389="諸油脂",$H389/INDEX(諸油脂_高騰率!$B$2:$F$12,MATCH($C$10,諸油脂_高騰率!$B$2:$B$12,0),MATCH($E389,諸油脂_高騰率!$B$3:$F$3,0)),$I389/INDEX(電力_高騰率!$B$3:$I$14,MATCH($B$10,電力_高騰率!$B$3:$B$14,0),MATCH($E389,電力_高騰率!$B$4:$F$4,0))+$J389/INDEX(電力_高騰率!$B$3:$I$14,MATCH($B$10,電力_高騰率!$B$3:$B$14,0),MATCH($E389,電力_高騰率!$B$4:$F$4,0)+3)+$K389/INDEX(電力_高騰率!$B$3:$I$14,MATCH($B$10,電力_高騰率!$B$3:$B$14,0),MATCH($E389,電力_高騰率!$B$4:$F$4,0)+3)+$L389/電力_高騰率!$D$23))</f>
        <v/>
      </c>
      <c r="N389" s="24" t="str">
        <f>IF($H389="","",IF($C389="諸油脂",0,$L389/電力_高騰率!$D$23))</f>
        <v/>
      </c>
      <c r="O389" s="24" t="str">
        <f t="shared" si="12"/>
        <v/>
      </c>
      <c r="P389" s="24"/>
    </row>
    <row r="390" spans="1:16" x14ac:dyDescent="0.45">
      <c r="A390" t="str">
        <f>IF(COUNTIF('使用不可　（諸油脂）'!$A:$A,$A389+1)+COUNTIF('コロナ交付金要綱　様式第３号（電力）'!$A:$A,$A389+1)=1,$A389+1,IF(MAX('使用不可　（諸油脂）'!$A:$A,'コロナ交付金要綱　様式第３号（電力）'!$A:$A)&gt;$A389,(INT(A389/100)+1)*100,""))</f>
        <v/>
      </c>
      <c r="B390" t="str">
        <f>IF($C390="","",IF(C390="諸油脂",IF(MOD($A390,100)=0,VLOOKUP($A390,'使用不可　（諸油脂）'!$A:$D,4),$B389),IF(MOD($A390,100)=0,VLOOKUP($A390,'コロナ交付金要綱　様式第３号（電力）'!$A:$D,4),$B389)))</f>
        <v/>
      </c>
      <c r="C390" t="str">
        <f>IF($A390="","",IF(COUNTIF('使用不可　（諸油脂）'!$A:$A,$A390)=1,"諸油脂",IF(COUNTIF('コロナ交付金要綱　様式第３号（電力）'!$A:$A,$A390)=1,"電力","")))</f>
        <v/>
      </c>
      <c r="D390" t="str">
        <f>IF(OR($A390="",IFERROR(MOD($A390,100),"")=0),"",IF($C390="諸油脂",VLOOKUP($A390,'使用不可　（諸油脂）'!$A:$C,3,FALSE),IF($C390="電力",VLOOKUP($A390,'コロナ交付金要綱　様式第３号（電力）'!$A:$C,3,FALSE),"")))</f>
        <v/>
      </c>
      <c r="E390" t="str">
        <f>IF(OR($C390="",IFERROR(MOD($A390,100)=0,TRUE)),"",IF($C390="諸油脂",VLOOKUP($A390,'使用不可　（諸油脂）'!$A:$F,6),VLOOKUP($A390,'コロナ交付金要綱　様式第３号（電力）'!$A:$F,6)))</f>
        <v/>
      </c>
      <c r="F390" t="str">
        <f>IF($D390="","",IF($B$7="既存",IF($C390="諸油脂",VLOOKUP(交付額!$A390,'使用不可　（諸油脂）'!$A:$B,2,FALSE),IF($C390="電力",VLOOKUP(交付額!$A390,'コロナ交付金要綱　様式第３号（電力）'!$A:$B,2,FALSE),"")),0))</f>
        <v/>
      </c>
      <c r="G390" s="59" t="str">
        <f t="shared" si="11"/>
        <v/>
      </c>
      <c r="H390" t="str">
        <f>IF($C390="","",IF(C390="諸油脂",IF(MOD($A390,100)=0,"",VLOOKUP($A390,'使用不可　（諸油脂）'!$A:$H,8)),IF(MOD($A390,100)=0,"",VLOOKUP($A390,'コロナ交付金要綱　様式第３号（電力）'!$A:$I,9))))</f>
        <v/>
      </c>
      <c r="I390" t="str" cm="1">
        <f t="array" ref="I390">IF(OR($C390&lt;&gt;"電力",IFERROR(MOD($A390,100)=0,TRUE)),"",INDEX('コロナ交付金要綱　様式第３号（電力）'!$A:$I,MATCH($A390,'コロナ交付金要綱　様式第３号（電力）'!$A:$A,0)+2,9))</f>
        <v/>
      </c>
      <c r="J390" t="str" cm="1">
        <f t="array" ref="J390">IF(OR($C390&lt;&gt;"電力",IFERROR(MOD($A390,100)=0,TRUE)),"",INDEX('コロナ交付金要綱　様式第３号（電力）'!$A:$I,MATCH($A390,'コロナ交付金要綱　様式第３号（電力）'!$A:$A,0)+3,9))</f>
        <v/>
      </c>
      <c r="K390" t="str" cm="1">
        <f t="array" ref="K390">IF(OR($C390&lt;&gt;"電力",IFERROR(MOD($A390,100)=0,TRUE)),"",INDEX('コロナ交付金要綱　様式第３号（電力）'!$A:$I,MATCH($A390,'コロナ交付金要綱　様式第３号（電力）'!$A:$A,0)+4,9))</f>
        <v/>
      </c>
      <c r="L390" t="str" cm="1">
        <f t="array" ref="L390">IF(OR($C390&lt;&gt;"電力",IFERROR(MOD($A390,100)=0,TRUE)),"",INDEX('コロナ交付金要綱　様式第３号（電力）'!$A:$I,MATCH($A390,'コロナ交付金要綱　様式第３号（電力）'!$A:$A,0)+5,9))</f>
        <v/>
      </c>
      <c r="M390" s="24" t="str" cm="1">
        <f t="array" ref="M390">IF($H390="","",IF($C390="諸油脂",$H390/INDEX(諸油脂_高騰率!$B$2:$F$12,MATCH($C$10,諸油脂_高騰率!$B$2:$B$12,0),MATCH($E390,諸油脂_高騰率!$B$3:$F$3,0)),$I390/INDEX(電力_高騰率!$B$3:$I$14,MATCH($B$10,電力_高騰率!$B$3:$B$14,0),MATCH($E390,電力_高騰率!$B$4:$F$4,0))+$J390/INDEX(電力_高騰率!$B$3:$I$14,MATCH($B$10,電力_高騰率!$B$3:$B$14,0),MATCH($E390,電力_高騰率!$B$4:$F$4,0)+3)+$K390/INDEX(電力_高騰率!$B$3:$I$14,MATCH($B$10,電力_高騰率!$B$3:$B$14,0),MATCH($E390,電力_高騰率!$B$4:$F$4,0)+3)+$L390/電力_高騰率!$D$23))</f>
        <v/>
      </c>
      <c r="N390" s="24" t="str">
        <f>IF($H390="","",IF($C390="諸油脂",0,$L390/電力_高騰率!$D$23))</f>
        <v/>
      </c>
      <c r="O390" s="24" t="str">
        <f t="shared" si="12"/>
        <v/>
      </c>
      <c r="P390" s="24"/>
    </row>
    <row r="391" spans="1:16" x14ac:dyDescent="0.45">
      <c r="A391" t="str">
        <f>IF(COUNTIF('使用不可　（諸油脂）'!$A:$A,$A390+1)+COUNTIF('コロナ交付金要綱　様式第３号（電力）'!$A:$A,$A390+1)=1,$A390+1,IF(MAX('使用不可　（諸油脂）'!$A:$A,'コロナ交付金要綱　様式第３号（電力）'!$A:$A)&gt;$A390,(INT(A390/100)+1)*100,""))</f>
        <v/>
      </c>
      <c r="B391" t="str">
        <f>IF($C391="","",IF(C391="諸油脂",IF(MOD($A391,100)=0,VLOOKUP($A391,'使用不可　（諸油脂）'!$A:$D,4),$B390),IF(MOD($A391,100)=0,VLOOKUP($A391,'コロナ交付金要綱　様式第３号（電力）'!$A:$D,4),$B390)))</f>
        <v/>
      </c>
      <c r="C391" t="str">
        <f>IF($A391="","",IF(COUNTIF('使用不可　（諸油脂）'!$A:$A,$A391)=1,"諸油脂",IF(COUNTIF('コロナ交付金要綱　様式第３号（電力）'!$A:$A,$A391)=1,"電力","")))</f>
        <v/>
      </c>
      <c r="D391" t="str">
        <f>IF(OR($A391="",IFERROR(MOD($A391,100),"")=0),"",IF($C391="諸油脂",VLOOKUP($A391,'使用不可　（諸油脂）'!$A:$C,3,FALSE),IF($C391="電力",VLOOKUP($A391,'コロナ交付金要綱　様式第３号（電力）'!$A:$C,3,FALSE),"")))</f>
        <v/>
      </c>
      <c r="E391" t="str">
        <f>IF(OR($C391="",IFERROR(MOD($A391,100)=0,TRUE)),"",IF($C391="諸油脂",VLOOKUP($A391,'使用不可　（諸油脂）'!$A:$F,6),VLOOKUP($A391,'コロナ交付金要綱　様式第３号（電力）'!$A:$F,6)))</f>
        <v/>
      </c>
      <c r="F391" t="str">
        <f>IF($D391="","",IF($B$7="既存",IF($C391="諸油脂",VLOOKUP(交付額!$A391,'使用不可　（諸油脂）'!$A:$B,2,FALSE),IF($C391="電力",VLOOKUP(交付額!$A391,'コロナ交付金要綱　様式第３号（電力）'!$A:$B,2,FALSE),"")),0))</f>
        <v/>
      </c>
      <c r="G391" s="59" t="str">
        <f t="shared" si="11"/>
        <v/>
      </c>
      <c r="H391" t="str">
        <f>IF($C391="","",IF(C391="諸油脂",IF(MOD($A391,100)=0,"",VLOOKUP($A391,'使用不可　（諸油脂）'!$A:$H,8)),IF(MOD($A391,100)=0,"",VLOOKUP($A391,'コロナ交付金要綱　様式第３号（電力）'!$A:$I,9))))</f>
        <v/>
      </c>
      <c r="I391" t="str" cm="1">
        <f t="array" ref="I391">IF(OR($C391&lt;&gt;"電力",IFERROR(MOD($A391,100)=0,TRUE)),"",INDEX('コロナ交付金要綱　様式第３号（電力）'!$A:$I,MATCH($A391,'コロナ交付金要綱　様式第３号（電力）'!$A:$A,0)+2,9))</f>
        <v/>
      </c>
      <c r="J391" t="str" cm="1">
        <f t="array" ref="J391">IF(OR($C391&lt;&gt;"電力",IFERROR(MOD($A391,100)=0,TRUE)),"",INDEX('コロナ交付金要綱　様式第３号（電力）'!$A:$I,MATCH($A391,'コロナ交付金要綱　様式第３号（電力）'!$A:$A,0)+3,9))</f>
        <v/>
      </c>
      <c r="K391" t="str" cm="1">
        <f t="array" ref="K391">IF(OR($C391&lt;&gt;"電力",IFERROR(MOD($A391,100)=0,TRUE)),"",INDEX('コロナ交付金要綱　様式第３号（電力）'!$A:$I,MATCH($A391,'コロナ交付金要綱　様式第３号（電力）'!$A:$A,0)+4,9))</f>
        <v/>
      </c>
      <c r="L391" t="str" cm="1">
        <f t="array" ref="L391">IF(OR($C391&lt;&gt;"電力",IFERROR(MOD($A391,100)=0,TRUE)),"",INDEX('コロナ交付金要綱　様式第３号（電力）'!$A:$I,MATCH($A391,'コロナ交付金要綱　様式第３号（電力）'!$A:$A,0)+5,9))</f>
        <v/>
      </c>
      <c r="M391" s="24" t="str" cm="1">
        <f t="array" ref="M391">IF($H391="","",IF($C391="諸油脂",$H391/INDEX(諸油脂_高騰率!$B$2:$F$12,MATCH($C$10,諸油脂_高騰率!$B$2:$B$12,0),MATCH($E391,諸油脂_高騰率!$B$3:$F$3,0)),$I391/INDEX(電力_高騰率!$B$3:$I$14,MATCH($B$10,電力_高騰率!$B$3:$B$14,0),MATCH($E391,電力_高騰率!$B$4:$F$4,0))+$J391/INDEX(電力_高騰率!$B$3:$I$14,MATCH($B$10,電力_高騰率!$B$3:$B$14,0),MATCH($E391,電力_高騰率!$B$4:$F$4,0)+3)+$K391/INDEX(電力_高騰率!$B$3:$I$14,MATCH($B$10,電力_高騰率!$B$3:$B$14,0),MATCH($E391,電力_高騰率!$B$4:$F$4,0)+3)+$L391/電力_高騰率!$D$23))</f>
        <v/>
      </c>
      <c r="N391" s="24" t="str">
        <f>IF($H391="","",IF($C391="諸油脂",0,$L391/電力_高騰率!$D$23))</f>
        <v/>
      </c>
      <c r="O391" s="24" t="str">
        <f t="shared" si="12"/>
        <v/>
      </c>
      <c r="P391" s="24"/>
    </row>
    <row r="392" spans="1:16" x14ac:dyDescent="0.45">
      <c r="A392" t="str">
        <f>IF(COUNTIF('使用不可　（諸油脂）'!$A:$A,$A391+1)+COUNTIF('コロナ交付金要綱　様式第３号（電力）'!$A:$A,$A391+1)=1,$A391+1,IF(MAX('使用不可　（諸油脂）'!$A:$A,'コロナ交付金要綱　様式第３号（電力）'!$A:$A)&gt;$A391,(INT(A391/100)+1)*100,""))</f>
        <v/>
      </c>
      <c r="B392" t="str">
        <f>IF($C392="","",IF(C392="諸油脂",IF(MOD($A392,100)=0,VLOOKUP($A392,'使用不可　（諸油脂）'!$A:$D,4),$B391),IF(MOD($A392,100)=0,VLOOKUP($A392,'コロナ交付金要綱　様式第３号（電力）'!$A:$D,4),$B391)))</f>
        <v/>
      </c>
      <c r="C392" t="str">
        <f>IF($A392="","",IF(COUNTIF('使用不可　（諸油脂）'!$A:$A,$A392)=1,"諸油脂",IF(COUNTIF('コロナ交付金要綱　様式第３号（電力）'!$A:$A,$A392)=1,"電力","")))</f>
        <v/>
      </c>
      <c r="D392" t="str">
        <f>IF(OR($A392="",IFERROR(MOD($A392,100),"")=0),"",IF($C392="諸油脂",VLOOKUP($A392,'使用不可　（諸油脂）'!$A:$C,3,FALSE),IF($C392="電力",VLOOKUP($A392,'コロナ交付金要綱　様式第３号（電力）'!$A:$C,3,FALSE),"")))</f>
        <v/>
      </c>
      <c r="E392" t="str">
        <f>IF(OR($C392="",IFERROR(MOD($A392,100)=0,TRUE)),"",IF($C392="諸油脂",VLOOKUP($A392,'使用不可　（諸油脂）'!$A:$F,6),VLOOKUP($A392,'コロナ交付金要綱　様式第３号（電力）'!$A:$F,6)))</f>
        <v/>
      </c>
      <c r="F392" t="str">
        <f>IF($D392="","",IF($B$7="既存",IF($C392="諸油脂",VLOOKUP(交付額!$A392,'使用不可　（諸油脂）'!$A:$B,2,FALSE),IF($C392="電力",VLOOKUP(交付額!$A392,'コロナ交付金要綱　様式第３号（電力）'!$A:$B,2,FALSE),"")),0))</f>
        <v/>
      </c>
      <c r="G392" s="59" t="str">
        <f t="shared" si="11"/>
        <v/>
      </c>
      <c r="H392" t="str">
        <f>IF($C392="","",IF(C392="諸油脂",IF(MOD($A392,100)=0,"",VLOOKUP($A392,'使用不可　（諸油脂）'!$A:$H,8)),IF(MOD($A392,100)=0,"",VLOOKUP($A392,'コロナ交付金要綱　様式第３号（電力）'!$A:$I,9))))</f>
        <v/>
      </c>
      <c r="I392" t="str" cm="1">
        <f t="array" ref="I392">IF(OR($C392&lt;&gt;"電力",IFERROR(MOD($A392,100)=0,TRUE)),"",INDEX('コロナ交付金要綱　様式第３号（電力）'!$A:$I,MATCH($A392,'コロナ交付金要綱　様式第３号（電力）'!$A:$A,0)+2,9))</f>
        <v/>
      </c>
      <c r="J392" t="str" cm="1">
        <f t="array" ref="J392">IF(OR($C392&lt;&gt;"電力",IFERROR(MOD($A392,100)=0,TRUE)),"",INDEX('コロナ交付金要綱　様式第３号（電力）'!$A:$I,MATCH($A392,'コロナ交付金要綱　様式第３号（電力）'!$A:$A,0)+3,9))</f>
        <v/>
      </c>
      <c r="K392" t="str" cm="1">
        <f t="array" ref="K392">IF(OR($C392&lt;&gt;"電力",IFERROR(MOD($A392,100)=0,TRUE)),"",INDEX('コロナ交付金要綱　様式第３号（電力）'!$A:$I,MATCH($A392,'コロナ交付金要綱　様式第３号（電力）'!$A:$A,0)+4,9))</f>
        <v/>
      </c>
      <c r="L392" t="str" cm="1">
        <f t="array" ref="L392">IF(OR($C392&lt;&gt;"電力",IFERROR(MOD($A392,100)=0,TRUE)),"",INDEX('コロナ交付金要綱　様式第３号（電力）'!$A:$I,MATCH($A392,'コロナ交付金要綱　様式第３号（電力）'!$A:$A,0)+5,9))</f>
        <v/>
      </c>
      <c r="M392" s="24" t="str" cm="1">
        <f t="array" ref="M392">IF($H392="","",IF($C392="諸油脂",$H392/INDEX(諸油脂_高騰率!$B$2:$F$12,MATCH($C$10,諸油脂_高騰率!$B$2:$B$12,0),MATCH($E392,諸油脂_高騰率!$B$3:$F$3,0)),$I392/INDEX(電力_高騰率!$B$3:$I$14,MATCH($B$10,電力_高騰率!$B$3:$B$14,0),MATCH($E392,電力_高騰率!$B$4:$F$4,0))+$J392/INDEX(電力_高騰率!$B$3:$I$14,MATCH($B$10,電力_高騰率!$B$3:$B$14,0),MATCH($E392,電力_高騰率!$B$4:$F$4,0)+3)+$K392/INDEX(電力_高騰率!$B$3:$I$14,MATCH($B$10,電力_高騰率!$B$3:$B$14,0),MATCH($E392,電力_高騰率!$B$4:$F$4,0)+3)+$L392/電力_高騰率!$D$23))</f>
        <v/>
      </c>
      <c r="N392" s="24" t="str">
        <f>IF($H392="","",IF($C392="諸油脂",0,$L392/電力_高騰率!$D$23))</f>
        <v/>
      </c>
      <c r="O392" s="24" t="str">
        <f t="shared" si="12"/>
        <v/>
      </c>
      <c r="P392" s="24"/>
    </row>
    <row r="393" spans="1:16" x14ac:dyDescent="0.45">
      <c r="A393" t="str">
        <f>IF(COUNTIF('使用不可　（諸油脂）'!$A:$A,$A392+1)+COUNTIF('コロナ交付金要綱　様式第３号（電力）'!$A:$A,$A392+1)=1,$A392+1,IF(MAX('使用不可　（諸油脂）'!$A:$A,'コロナ交付金要綱　様式第３号（電力）'!$A:$A)&gt;$A392,(INT(A392/100)+1)*100,""))</f>
        <v/>
      </c>
      <c r="B393" t="str">
        <f>IF($C393="","",IF(C393="諸油脂",IF(MOD($A393,100)=0,VLOOKUP($A393,'使用不可　（諸油脂）'!$A:$D,4),$B392),IF(MOD($A393,100)=0,VLOOKUP($A393,'コロナ交付金要綱　様式第３号（電力）'!$A:$D,4),$B392)))</f>
        <v/>
      </c>
      <c r="C393" t="str">
        <f>IF($A393="","",IF(COUNTIF('使用不可　（諸油脂）'!$A:$A,$A393)=1,"諸油脂",IF(COUNTIF('コロナ交付金要綱　様式第３号（電力）'!$A:$A,$A393)=1,"電力","")))</f>
        <v/>
      </c>
      <c r="D393" t="str">
        <f>IF(OR($A393="",IFERROR(MOD($A393,100),"")=0),"",IF($C393="諸油脂",VLOOKUP($A393,'使用不可　（諸油脂）'!$A:$C,3,FALSE),IF($C393="電力",VLOOKUP($A393,'コロナ交付金要綱　様式第３号（電力）'!$A:$C,3,FALSE),"")))</f>
        <v/>
      </c>
      <c r="E393" t="str">
        <f>IF(OR($C393="",IFERROR(MOD($A393,100)=0,TRUE)),"",IF($C393="諸油脂",VLOOKUP($A393,'使用不可　（諸油脂）'!$A:$F,6),VLOOKUP($A393,'コロナ交付金要綱　様式第３号（電力）'!$A:$F,6)))</f>
        <v/>
      </c>
      <c r="F393" t="str">
        <f>IF($D393="","",IF($B$7="既存",IF($C393="諸油脂",VLOOKUP(交付額!$A393,'使用不可　（諸油脂）'!$A:$B,2,FALSE),IF($C393="電力",VLOOKUP(交付額!$A393,'コロナ交付金要綱　様式第３号（電力）'!$A:$B,2,FALSE),"")),0))</f>
        <v/>
      </c>
      <c r="G393" s="59" t="str">
        <f t="shared" si="11"/>
        <v/>
      </c>
      <c r="H393" t="str">
        <f>IF($C393="","",IF(C393="諸油脂",IF(MOD($A393,100)=0,"",VLOOKUP($A393,'使用不可　（諸油脂）'!$A:$H,8)),IF(MOD($A393,100)=0,"",VLOOKUP($A393,'コロナ交付金要綱　様式第３号（電力）'!$A:$I,9))))</f>
        <v/>
      </c>
      <c r="I393" t="str" cm="1">
        <f t="array" ref="I393">IF(OR($C393&lt;&gt;"電力",IFERROR(MOD($A393,100)=0,TRUE)),"",INDEX('コロナ交付金要綱　様式第３号（電力）'!$A:$I,MATCH($A393,'コロナ交付金要綱　様式第３号（電力）'!$A:$A,0)+2,9))</f>
        <v/>
      </c>
      <c r="J393" t="str" cm="1">
        <f t="array" ref="J393">IF(OR($C393&lt;&gt;"電力",IFERROR(MOD($A393,100)=0,TRUE)),"",INDEX('コロナ交付金要綱　様式第３号（電力）'!$A:$I,MATCH($A393,'コロナ交付金要綱　様式第３号（電力）'!$A:$A,0)+3,9))</f>
        <v/>
      </c>
      <c r="K393" t="str" cm="1">
        <f t="array" ref="K393">IF(OR($C393&lt;&gt;"電力",IFERROR(MOD($A393,100)=0,TRUE)),"",INDEX('コロナ交付金要綱　様式第３号（電力）'!$A:$I,MATCH($A393,'コロナ交付金要綱　様式第３号（電力）'!$A:$A,0)+4,9))</f>
        <v/>
      </c>
      <c r="L393" t="str" cm="1">
        <f t="array" ref="L393">IF(OR($C393&lt;&gt;"電力",IFERROR(MOD($A393,100)=0,TRUE)),"",INDEX('コロナ交付金要綱　様式第３号（電力）'!$A:$I,MATCH($A393,'コロナ交付金要綱　様式第３号（電力）'!$A:$A,0)+5,9))</f>
        <v/>
      </c>
      <c r="M393" s="24" t="str" cm="1">
        <f t="array" ref="M393">IF($H393="","",IF($C393="諸油脂",$H393/INDEX(諸油脂_高騰率!$B$2:$F$12,MATCH($C$10,諸油脂_高騰率!$B$2:$B$12,0),MATCH($E393,諸油脂_高騰率!$B$3:$F$3,0)),$I393/INDEX(電力_高騰率!$B$3:$I$14,MATCH($B$10,電力_高騰率!$B$3:$B$14,0),MATCH($E393,電力_高騰率!$B$4:$F$4,0))+$J393/INDEX(電力_高騰率!$B$3:$I$14,MATCH($B$10,電力_高騰率!$B$3:$B$14,0),MATCH($E393,電力_高騰率!$B$4:$F$4,0)+3)+$K393/INDEX(電力_高騰率!$B$3:$I$14,MATCH($B$10,電力_高騰率!$B$3:$B$14,0),MATCH($E393,電力_高騰率!$B$4:$F$4,0)+3)+$L393/電力_高騰率!$D$23))</f>
        <v/>
      </c>
      <c r="N393" s="24" t="str">
        <f>IF($H393="","",IF($C393="諸油脂",0,$L393/電力_高騰率!$D$23))</f>
        <v/>
      </c>
      <c r="O393" s="24" t="str">
        <f t="shared" si="12"/>
        <v/>
      </c>
      <c r="P393" s="24"/>
    </row>
    <row r="394" spans="1:16" x14ac:dyDescent="0.45">
      <c r="A394" t="str">
        <f>IF(COUNTIF('使用不可　（諸油脂）'!$A:$A,$A393+1)+COUNTIF('コロナ交付金要綱　様式第３号（電力）'!$A:$A,$A393+1)=1,$A393+1,IF(MAX('使用不可　（諸油脂）'!$A:$A,'コロナ交付金要綱　様式第３号（電力）'!$A:$A)&gt;$A393,(INT(A393/100)+1)*100,""))</f>
        <v/>
      </c>
      <c r="B394" t="str">
        <f>IF($C394="","",IF(C394="諸油脂",IF(MOD($A394,100)=0,VLOOKUP($A394,'使用不可　（諸油脂）'!$A:$D,4),$B393),IF(MOD($A394,100)=0,VLOOKUP($A394,'コロナ交付金要綱　様式第３号（電力）'!$A:$D,4),$B393)))</f>
        <v/>
      </c>
      <c r="C394" t="str">
        <f>IF($A394="","",IF(COUNTIF('使用不可　（諸油脂）'!$A:$A,$A394)=1,"諸油脂",IF(COUNTIF('コロナ交付金要綱　様式第３号（電力）'!$A:$A,$A394)=1,"電力","")))</f>
        <v/>
      </c>
      <c r="D394" t="str">
        <f>IF(OR($A394="",IFERROR(MOD($A394,100),"")=0),"",IF($C394="諸油脂",VLOOKUP($A394,'使用不可　（諸油脂）'!$A:$C,3,FALSE),IF($C394="電力",VLOOKUP($A394,'コロナ交付金要綱　様式第３号（電力）'!$A:$C,3,FALSE),"")))</f>
        <v/>
      </c>
      <c r="E394" t="str">
        <f>IF(OR($C394="",IFERROR(MOD($A394,100)=0,TRUE)),"",IF($C394="諸油脂",VLOOKUP($A394,'使用不可　（諸油脂）'!$A:$F,6),VLOOKUP($A394,'コロナ交付金要綱　様式第３号（電力）'!$A:$F,6)))</f>
        <v/>
      </c>
      <c r="F394" t="str">
        <f>IF($D394="","",IF($B$7="既存",IF($C394="諸油脂",VLOOKUP(交付額!$A394,'使用不可　（諸油脂）'!$A:$B,2,FALSE),IF($C394="電力",VLOOKUP(交付額!$A394,'コロナ交付金要綱　様式第３号（電力）'!$A:$B,2,FALSE),"")),0))</f>
        <v/>
      </c>
      <c r="G394" s="59" t="str">
        <f t="shared" si="11"/>
        <v/>
      </c>
      <c r="H394" t="str">
        <f>IF($C394="","",IF(C394="諸油脂",IF(MOD($A394,100)=0,"",VLOOKUP($A394,'使用不可　（諸油脂）'!$A:$H,8)),IF(MOD($A394,100)=0,"",VLOOKUP($A394,'コロナ交付金要綱　様式第３号（電力）'!$A:$I,9))))</f>
        <v/>
      </c>
      <c r="I394" t="str" cm="1">
        <f t="array" ref="I394">IF(OR($C394&lt;&gt;"電力",IFERROR(MOD($A394,100)=0,TRUE)),"",INDEX('コロナ交付金要綱　様式第３号（電力）'!$A:$I,MATCH($A394,'コロナ交付金要綱　様式第３号（電力）'!$A:$A,0)+2,9))</f>
        <v/>
      </c>
      <c r="J394" t="str" cm="1">
        <f t="array" ref="J394">IF(OR($C394&lt;&gt;"電力",IFERROR(MOD($A394,100)=0,TRUE)),"",INDEX('コロナ交付金要綱　様式第３号（電力）'!$A:$I,MATCH($A394,'コロナ交付金要綱　様式第３号（電力）'!$A:$A,0)+3,9))</f>
        <v/>
      </c>
      <c r="K394" t="str" cm="1">
        <f t="array" ref="K394">IF(OR($C394&lt;&gt;"電力",IFERROR(MOD($A394,100)=0,TRUE)),"",INDEX('コロナ交付金要綱　様式第３号（電力）'!$A:$I,MATCH($A394,'コロナ交付金要綱　様式第３号（電力）'!$A:$A,0)+4,9))</f>
        <v/>
      </c>
      <c r="L394" t="str" cm="1">
        <f t="array" ref="L394">IF(OR($C394&lt;&gt;"電力",IFERROR(MOD($A394,100)=0,TRUE)),"",INDEX('コロナ交付金要綱　様式第３号（電力）'!$A:$I,MATCH($A394,'コロナ交付金要綱　様式第３号（電力）'!$A:$A,0)+5,9))</f>
        <v/>
      </c>
      <c r="M394" s="24" t="str" cm="1">
        <f t="array" ref="M394">IF($H394="","",IF($C394="諸油脂",$H394/INDEX(諸油脂_高騰率!$B$2:$F$12,MATCH($C$10,諸油脂_高騰率!$B$2:$B$12,0),MATCH($E394,諸油脂_高騰率!$B$3:$F$3,0)),$I394/INDEX(電力_高騰率!$B$3:$I$14,MATCH($B$10,電力_高騰率!$B$3:$B$14,0),MATCH($E394,電力_高騰率!$B$4:$F$4,0))+$J394/INDEX(電力_高騰率!$B$3:$I$14,MATCH($B$10,電力_高騰率!$B$3:$B$14,0),MATCH($E394,電力_高騰率!$B$4:$F$4,0)+3)+$K394/INDEX(電力_高騰率!$B$3:$I$14,MATCH($B$10,電力_高騰率!$B$3:$B$14,0),MATCH($E394,電力_高騰率!$B$4:$F$4,0)+3)+$L394/電力_高騰率!$D$23))</f>
        <v/>
      </c>
      <c r="N394" s="24" t="str">
        <f>IF($H394="","",IF($C394="諸油脂",0,$L394/電力_高騰率!$D$23))</f>
        <v/>
      </c>
      <c r="O394" s="24" t="str">
        <f t="shared" si="12"/>
        <v/>
      </c>
      <c r="P394" s="24"/>
    </row>
    <row r="395" spans="1:16" x14ac:dyDescent="0.45">
      <c r="A395" t="str">
        <f>IF(COUNTIF('使用不可　（諸油脂）'!$A:$A,$A394+1)+COUNTIF('コロナ交付金要綱　様式第３号（電力）'!$A:$A,$A394+1)=1,$A394+1,IF(MAX('使用不可　（諸油脂）'!$A:$A,'コロナ交付金要綱　様式第３号（電力）'!$A:$A)&gt;$A394,(INT(A394/100)+1)*100,""))</f>
        <v/>
      </c>
      <c r="B395" t="str">
        <f>IF($C395="","",IF(C395="諸油脂",IF(MOD($A395,100)=0,VLOOKUP($A395,'使用不可　（諸油脂）'!$A:$D,4),$B394),IF(MOD($A395,100)=0,VLOOKUP($A395,'コロナ交付金要綱　様式第３号（電力）'!$A:$D,4),$B394)))</f>
        <v/>
      </c>
      <c r="C395" t="str">
        <f>IF($A395="","",IF(COUNTIF('使用不可　（諸油脂）'!$A:$A,$A395)=1,"諸油脂",IF(COUNTIF('コロナ交付金要綱　様式第３号（電力）'!$A:$A,$A395)=1,"電力","")))</f>
        <v/>
      </c>
      <c r="D395" t="str">
        <f>IF(OR($A395="",IFERROR(MOD($A395,100),"")=0),"",IF($C395="諸油脂",VLOOKUP($A395,'使用不可　（諸油脂）'!$A:$C,3,FALSE),IF($C395="電力",VLOOKUP($A395,'コロナ交付金要綱　様式第３号（電力）'!$A:$C,3,FALSE),"")))</f>
        <v/>
      </c>
      <c r="E395" t="str">
        <f>IF(OR($C395="",IFERROR(MOD($A395,100)=0,TRUE)),"",IF($C395="諸油脂",VLOOKUP($A395,'使用不可　（諸油脂）'!$A:$F,6),VLOOKUP($A395,'コロナ交付金要綱　様式第３号（電力）'!$A:$F,6)))</f>
        <v/>
      </c>
      <c r="F395" t="str">
        <f>IF($D395="","",IF($B$7="既存",IF($C395="諸油脂",VLOOKUP(交付額!$A395,'使用不可　（諸油脂）'!$A:$B,2,FALSE),IF($C395="電力",VLOOKUP(交付額!$A395,'コロナ交付金要綱　様式第３号（電力）'!$A:$B,2,FALSE),"")),0))</f>
        <v/>
      </c>
      <c r="G395" s="59" t="str">
        <f t="shared" si="11"/>
        <v/>
      </c>
      <c r="H395" t="str">
        <f>IF($C395="","",IF(C395="諸油脂",IF(MOD($A395,100)=0,"",VLOOKUP($A395,'使用不可　（諸油脂）'!$A:$H,8)),IF(MOD($A395,100)=0,"",VLOOKUP($A395,'コロナ交付金要綱　様式第３号（電力）'!$A:$I,9))))</f>
        <v/>
      </c>
      <c r="I395" t="str" cm="1">
        <f t="array" ref="I395">IF(OR($C395&lt;&gt;"電力",IFERROR(MOD($A395,100)=0,TRUE)),"",INDEX('コロナ交付金要綱　様式第３号（電力）'!$A:$I,MATCH($A395,'コロナ交付金要綱　様式第３号（電力）'!$A:$A,0)+2,9))</f>
        <v/>
      </c>
      <c r="J395" t="str" cm="1">
        <f t="array" ref="J395">IF(OR($C395&lt;&gt;"電力",IFERROR(MOD($A395,100)=0,TRUE)),"",INDEX('コロナ交付金要綱　様式第３号（電力）'!$A:$I,MATCH($A395,'コロナ交付金要綱　様式第３号（電力）'!$A:$A,0)+3,9))</f>
        <v/>
      </c>
      <c r="K395" t="str" cm="1">
        <f t="array" ref="K395">IF(OR($C395&lt;&gt;"電力",IFERROR(MOD($A395,100)=0,TRUE)),"",INDEX('コロナ交付金要綱　様式第３号（電力）'!$A:$I,MATCH($A395,'コロナ交付金要綱　様式第３号（電力）'!$A:$A,0)+4,9))</f>
        <v/>
      </c>
      <c r="L395" t="str" cm="1">
        <f t="array" ref="L395">IF(OR($C395&lt;&gt;"電力",IFERROR(MOD($A395,100)=0,TRUE)),"",INDEX('コロナ交付金要綱　様式第３号（電力）'!$A:$I,MATCH($A395,'コロナ交付金要綱　様式第３号（電力）'!$A:$A,0)+5,9))</f>
        <v/>
      </c>
      <c r="M395" s="24" t="str" cm="1">
        <f t="array" ref="M395">IF($H395="","",IF($C395="諸油脂",$H395/INDEX(諸油脂_高騰率!$B$2:$F$12,MATCH($C$10,諸油脂_高騰率!$B$2:$B$12,0),MATCH($E395,諸油脂_高騰率!$B$3:$F$3,0)),$I395/INDEX(電力_高騰率!$B$3:$I$14,MATCH($B$10,電力_高騰率!$B$3:$B$14,0),MATCH($E395,電力_高騰率!$B$4:$F$4,0))+$J395/INDEX(電力_高騰率!$B$3:$I$14,MATCH($B$10,電力_高騰率!$B$3:$B$14,0),MATCH($E395,電力_高騰率!$B$4:$F$4,0)+3)+$K395/INDEX(電力_高騰率!$B$3:$I$14,MATCH($B$10,電力_高騰率!$B$3:$B$14,0),MATCH($E395,電力_高騰率!$B$4:$F$4,0)+3)+$L395/電力_高騰率!$D$23))</f>
        <v/>
      </c>
      <c r="N395" s="24" t="str">
        <f>IF($H395="","",IF($C395="諸油脂",0,$L395/電力_高騰率!$D$23))</f>
        <v/>
      </c>
      <c r="O395" s="24" t="str">
        <f t="shared" si="12"/>
        <v/>
      </c>
      <c r="P395" s="24"/>
    </row>
    <row r="396" spans="1:16" x14ac:dyDescent="0.45">
      <c r="A396" t="str">
        <f>IF(COUNTIF('使用不可　（諸油脂）'!$A:$A,$A395+1)+COUNTIF('コロナ交付金要綱　様式第３号（電力）'!$A:$A,$A395+1)=1,$A395+1,IF(MAX('使用不可　（諸油脂）'!$A:$A,'コロナ交付金要綱　様式第３号（電力）'!$A:$A)&gt;$A395,(INT(A395/100)+1)*100,""))</f>
        <v/>
      </c>
      <c r="B396" t="str">
        <f>IF($C396="","",IF(C396="諸油脂",IF(MOD($A396,100)=0,VLOOKUP($A396,'使用不可　（諸油脂）'!$A:$D,4),$B395),IF(MOD($A396,100)=0,VLOOKUP($A396,'コロナ交付金要綱　様式第３号（電力）'!$A:$D,4),$B395)))</f>
        <v/>
      </c>
      <c r="C396" t="str">
        <f>IF($A396="","",IF(COUNTIF('使用不可　（諸油脂）'!$A:$A,$A396)=1,"諸油脂",IF(COUNTIF('コロナ交付金要綱　様式第３号（電力）'!$A:$A,$A396)=1,"電力","")))</f>
        <v/>
      </c>
      <c r="D396" t="str">
        <f>IF(OR($A396="",IFERROR(MOD($A396,100),"")=0),"",IF($C396="諸油脂",VLOOKUP($A396,'使用不可　（諸油脂）'!$A:$C,3,FALSE),IF($C396="電力",VLOOKUP($A396,'コロナ交付金要綱　様式第３号（電力）'!$A:$C,3,FALSE),"")))</f>
        <v/>
      </c>
      <c r="E396" t="str">
        <f>IF(OR($C396="",IFERROR(MOD($A396,100)=0,TRUE)),"",IF($C396="諸油脂",VLOOKUP($A396,'使用不可　（諸油脂）'!$A:$F,6),VLOOKUP($A396,'コロナ交付金要綱　様式第３号（電力）'!$A:$F,6)))</f>
        <v/>
      </c>
      <c r="F396" t="str">
        <f>IF($D396="","",IF($B$7="既存",IF($C396="諸油脂",VLOOKUP(交付額!$A396,'使用不可　（諸油脂）'!$A:$B,2,FALSE),IF($C396="電力",VLOOKUP(交付額!$A396,'コロナ交付金要綱　様式第３号（電力）'!$A:$B,2,FALSE),"")),0))</f>
        <v/>
      </c>
      <c r="G396" s="59" t="str">
        <f t="shared" si="11"/>
        <v/>
      </c>
      <c r="H396" t="str">
        <f>IF($C396="","",IF(C396="諸油脂",IF(MOD($A396,100)=0,"",VLOOKUP($A396,'使用不可　（諸油脂）'!$A:$H,8)),IF(MOD($A396,100)=0,"",VLOOKUP($A396,'コロナ交付金要綱　様式第３号（電力）'!$A:$I,9))))</f>
        <v/>
      </c>
      <c r="I396" t="str" cm="1">
        <f t="array" ref="I396">IF(OR($C396&lt;&gt;"電力",IFERROR(MOD($A396,100)=0,TRUE)),"",INDEX('コロナ交付金要綱　様式第３号（電力）'!$A:$I,MATCH($A396,'コロナ交付金要綱　様式第３号（電力）'!$A:$A,0)+2,9))</f>
        <v/>
      </c>
      <c r="J396" t="str" cm="1">
        <f t="array" ref="J396">IF(OR($C396&lt;&gt;"電力",IFERROR(MOD($A396,100)=0,TRUE)),"",INDEX('コロナ交付金要綱　様式第３号（電力）'!$A:$I,MATCH($A396,'コロナ交付金要綱　様式第３号（電力）'!$A:$A,0)+3,9))</f>
        <v/>
      </c>
      <c r="K396" t="str" cm="1">
        <f t="array" ref="K396">IF(OR($C396&lt;&gt;"電力",IFERROR(MOD($A396,100)=0,TRUE)),"",INDEX('コロナ交付金要綱　様式第３号（電力）'!$A:$I,MATCH($A396,'コロナ交付金要綱　様式第３号（電力）'!$A:$A,0)+4,9))</f>
        <v/>
      </c>
      <c r="L396" t="str" cm="1">
        <f t="array" ref="L396">IF(OR($C396&lt;&gt;"電力",IFERROR(MOD($A396,100)=0,TRUE)),"",INDEX('コロナ交付金要綱　様式第３号（電力）'!$A:$I,MATCH($A396,'コロナ交付金要綱　様式第３号（電力）'!$A:$A,0)+5,9))</f>
        <v/>
      </c>
      <c r="M396" s="24" t="str" cm="1">
        <f t="array" ref="M396">IF($H396="","",IF($C396="諸油脂",$H396/INDEX(諸油脂_高騰率!$B$2:$F$12,MATCH($C$10,諸油脂_高騰率!$B$2:$B$12,0),MATCH($E396,諸油脂_高騰率!$B$3:$F$3,0)),$I396/INDEX(電力_高騰率!$B$3:$I$14,MATCH($B$10,電力_高騰率!$B$3:$B$14,0),MATCH($E396,電力_高騰率!$B$4:$F$4,0))+$J396/INDEX(電力_高騰率!$B$3:$I$14,MATCH($B$10,電力_高騰率!$B$3:$B$14,0),MATCH($E396,電力_高騰率!$B$4:$F$4,0)+3)+$K396/INDEX(電力_高騰率!$B$3:$I$14,MATCH($B$10,電力_高騰率!$B$3:$B$14,0),MATCH($E396,電力_高騰率!$B$4:$F$4,0)+3)+$L396/電力_高騰率!$D$23))</f>
        <v/>
      </c>
      <c r="N396" s="24" t="str">
        <f>IF($H396="","",IF($C396="諸油脂",0,$L396/電力_高騰率!$D$23))</f>
        <v/>
      </c>
      <c r="O396" s="24" t="str">
        <f t="shared" si="12"/>
        <v/>
      </c>
      <c r="P396" s="24"/>
    </row>
    <row r="397" spans="1:16" x14ac:dyDescent="0.45">
      <c r="A397" t="str">
        <f>IF(COUNTIF('使用不可　（諸油脂）'!$A:$A,$A396+1)+COUNTIF('コロナ交付金要綱　様式第３号（電力）'!$A:$A,$A396+1)=1,$A396+1,IF(MAX('使用不可　（諸油脂）'!$A:$A,'コロナ交付金要綱　様式第３号（電力）'!$A:$A)&gt;$A396,(INT(A396/100)+1)*100,""))</f>
        <v/>
      </c>
      <c r="B397" t="str">
        <f>IF($C397="","",IF(C397="諸油脂",IF(MOD($A397,100)=0,VLOOKUP($A397,'使用不可　（諸油脂）'!$A:$D,4),$B396),IF(MOD($A397,100)=0,VLOOKUP($A397,'コロナ交付金要綱　様式第３号（電力）'!$A:$D,4),$B396)))</f>
        <v/>
      </c>
      <c r="C397" t="str">
        <f>IF($A397="","",IF(COUNTIF('使用不可　（諸油脂）'!$A:$A,$A397)=1,"諸油脂",IF(COUNTIF('コロナ交付金要綱　様式第３号（電力）'!$A:$A,$A397)=1,"電力","")))</f>
        <v/>
      </c>
      <c r="D397" t="str">
        <f>IF(OR($A397="",IFERROR(MOD($A397,100),"")=0),"",IF($C397="諸油脂",VLOOKUP($A397,'使用不可　（諸油脂）'!$A:$C,3,FALSE),IF($C397="電力",VLOOKUP($A397,'コロナ交付金要綱　様式第３号（電力）'!$A:$C,3,FALSE),"")))</f>
        <v/>
      </c>
      <c r="E397" t="str">
        <f>IF(OR($C397="",IFERROR(MOD($A397,100)=0,TRUE)),"",IF($C397="諸油脂",VLOOKUP($A397,'使用不可　（諸油脂）'!$A:$F,6),VLOOKUP($A397,'コロナ交付金要綱　様式第３号（電力）'!$A:$F,6)))</f>
        <v/>
      </c>
      <c r="F397" t="str">
        <f>IF($D397="","",IF($B$7="既存",IF($C397="諸油脂",VLOOKUP(交付額!$A397,'使用不可　（諸油脂）'!$A:$B,2,FALSE),IF($C397="電力",VLOOKUP(交付額!$A397,'コロナ交付金要綱　様式第３号（電力）'!$A:$B,2,FALSE),"")),0))</f>
        <v/>
      </c>
      <c r="G397" s="59" t="str">
        <f t="shared" si="11"/>
        <v/>
      </c>
      <c r="H397" t="str">
        <f>IF($C397="","",IF(C397="諸油脂",IF(MOD($A397,100)=0,"",VLOOKUP($A397,'使用不可　（諸油脂）'!$A:$H,8)),IF(MOD($A397,100)=0,"",VLOOKUP($A397,'コロナ交付金要綱　様式第３号（電力）'!$A:$I,9))))</f>
        <v/>
      </c>
      <c r="I397" t="str" cm="1">
        <f t="array" ref="I397">IF(OR($C397&lt;&gt;"電力",IFERROR(MOD($A397,100)=0,TRUE)),"",INDEX('コロナ交付金要綱　様式第３号（電力）'!$A:$I,MATCH($A397,'コロナ交付金要綱　様式第３号（電力）'!$A:$A,0)+2,9))</f>
        <v/>
      </c>
      <c r="J397" t="str" cm="1">
        <f t="array" ref="J397">IF(OR($C397&lt;&gt;"電力",IFERROR(MOD($A397,100)=0,TRUE)),"",INDEX('コロナ交付金要綱　様式第３号（電力）'!$A:$I,MATCH($A397,'コロナ交付金要綱　様式第３号（電力）'!$A:$A,0)+3,9))</f>
        <v/>
      </c>
      <c r="K397" t="str" cm="1">
        <f t="array" ref="K397">IF(OR($C397&lt;&gt;"電力",IFERROR(MOD($A397,100)=0,TRUE)),"",INDEX('コロナ交付金要綱　様式第３号（電力）'!$A:$I,MATCH($A397,'コロナ交付金要綱　様式第３号（電力）'!$A:$A,0)+4,9))</f>
        <v/>
      </c>
      <c r="L397" t="str" cm="1">
        <f t="array" ref="L397">IF(OR($C397&lt;&gt;"電力",IFERROR(MOD($A397,100)=0,TRUE)),"",INDEX('コロナ交付金要綱　様式第３号（電力）'!$A:$I,MATCH($A397,'コロナ交付金要綱　様式第３号（電力）'!$A:$A,0)+5,9))</f>
        <v/>
      </c>
      <c r="M397" s="24" t="str" cm="1">
        <f t="array" ref="M397">IF($H397="","",IF($C397="諸油脂",$H397/INDEX(諸油脂_高騰率!$B$2:$F$12,MATCH($C$10,諸油脂_高騰率!$B$2:$B$12,0),MATCH($E397,諸油脂_高騰率!$B$3:$F$3,0)),$I397/INDEX(電力_高騰率!$B$3:$I$14,MATCH($B$10,電力_高騰率!$B$3:$B$14,0),MATCH($E397,電力_高騰率!$B$4:$F$4,0))+$J397/INDEX(電力_高騰率!$B$3:$I$14,MATCH($B$10,電力_高騰率!$B$3:$B$14,0),MATCH($E397,電力_高騰率!$B$4:$F$4,0)+3)+$K397/INDEX(電力_高騰率!$B$3:$I$14,MATCH($B$10,電力_高騰率!$B$3:$B$14,0),MATCH($E397,電力_高騰率!$B$4:$F$4,0)+3)+$L397/電力_高騰率!$D$23))</f>
        <v/>
      </c>
      <c r="N397" s="24" t="str">
        <f>IF($H397="","",IF($C397="諸油脂",0,$L397/電力_高騰率!$D$23))</f>
        <v/>
      </c>
      <c r="O397" s="24" t="str">
        <f t="shared" si="12"/>
        <v/>
      </c>
      <c r="P397" s="24"/>
    </row>
    <row r="398" spans="1:16" x14ac:dyDescent="0.45">
      <c r="A398" t="str">
        <f>IF(COUNTIF('使用不可　（諸油脂）'!$A:$A,$A397+1)+COUNTIF('コロナ交付金要綱　様式第３号（電力）'!$A:$A,$A397+1)=1,$A397+1,IF(MAX('使用不可　（諸油脂）'!$A:$A,'コロナ交付金要綱　様式第３号（電力）'!$A:$A)&gt;$A397,(INT(A397/100)+1)*100,""))</f>
        <v/>
      </c>
      <c r="B398" t="str">
        <f>IF($C398="","",IF(C398="諸油脂",IF(MOD($A398,100)=0,VLOOKUP($A398,'使用不可　（諸油脂）'!$A:$D,4),$B397),IF(MOD($A398,100)=0,VLOOKUP($A398,'コロナ交付金要綱　様式第３号（電力）'!$A:$D,4),$B397)))</f>
        <v/>
      </c>
      <c r="C398" t="str">
        <f>IF($A398="","",IF(COUNTIF('使用不可　（諸油脂）'!$A:$A,$A398)=1,"諸油脂",IF(COUNTIF('コロナ交付金要綱　様式第３号（電力）'!$A:$A,$A398)=1,"電力","")))</f>
        <v/>
      </c>
      <c r="D398" t="str">
        <f>IF(OR($A398="",IFERROR(MOD($A398,100),"")=0),"",IF($C398="諸油脂",VLOOKUP($A398,'使用不可　（諸油脂）'!$A:$C,3,FALSE),IF($C398="電力",VLOOKUP($A398,'コロナ交付金要綱　様式第３号（電力）'!$A:$C,3,FALSE),"")))</f>
        <v/>
      </c>
      <c r="E398" t="str">
        <f>IF(OR($C398="",IFERROR(MOD($A398,100)=0,TRUE)),"",IF($C398="諸油脂",VLOOKUP($A398,'使用不可　（諸油脂）'!$A:$F,6),VLOOKUP($A398,'コロナ交付金要綱　様式第３号（電力）'!$A:$F,6)))</f>
        <v/>
      </c>
      <c r="F398" t="str">
        <f>IF($D398="","",IF($B$7="既存",IF($C398="諸油脂",VLOOKUP(交付額!$A398,'使用不可　（諸油脂）'!$A:$B,2,FALSE),IF($C398="電力",VLOOKUP(交付額!$A398,'コロナ交付金要綱　様式第３号（電力）'!$A:$B,2,FALSE),"")),0))</f>
        <v/>
      </c>
      <c r="G398" s="59" t="str">
        <f t="shared" ref="G398:G461" si="13">IF($F398="多面",$G$10,IF($F398="治水ダム等",$G$11,""))</f>
        <v/>
      </c>
      <c r="H398" t="str">
        <f>IF($C398="","",IF(C398="諸油脂",IF(MOD($A398,100)=0,"",VLOOKUP($A398,'使用不可　（諸油脂）'!$A:$H,8)),IF(MOD($A398,100)=0,"",VLOOKUP($A398,'コロナ交付金要綱　様式第３号（電力）'!$A:$I,9))))</f>
        <v/>
      </c>
      <c r="I398" t="str" cm="1">
        <f t="array" ref="I398">IF(OR($C398&lt;&gt;"電力",IFERROR(MOD($A398,100)=0,TRUE)),"",INDEX('コロナ交付金要綱　様式第３号（電力）'!$A:$I,MATCH($A398,'コロナ交付金要綱　様式第３号（電力）'!$A:$A,0)+2,9))</f>
        <v/>
      </c>
      <c r="J398" t="str" cm="1">
        <f t="array" ref="J398">IF(OR($C398&lt;&gt;"電力",IFERROR(MOD($A398,100)=0,TRUE)),"",INDEX('コロナ交付金要綱　様式第３号（電力）'!$A:$I,MATCH($A398,'コロナ交付金要綱　様式第３号（電力）'!$A:$A,0)+3,9))</f>
        <v/>
      </c>
      <c r="K398" t="str" cm="1">
        <f t="array" ref="K398">IF(OR($C398&lt;&gt;"電力",IFERROR(MOD($A398,100)=0,TRUE)),"",INDEX('コロナ交付金要綱　様式第３号（電力）'!$A:$I,MATCH($A398,'コロナ交付金要綱　様式第３号（電力）'!$A:$A,0)+4,9))</f>
        <v/>
      </c>
      <c r="L398" t="str" cm="1">
        <f t="array" ref="L398">IF(OR($C398&lt;&gt;"電力",IFERROR(MOD($A398,100)=0,TRUE)),"",INDEX('コロナ交付金要綱　様式第３号（電力）'!$A:$I,MATCH($A398,'コロナ交付金要綱　様式第３号（電力）'!$A:$A,0)+5,9))</f>
        <v/>
      </c>
      <c r="M398" s="24" t="str" cm="1">
        <f t="array" ref="M398">IF($H398="","",IF($C398="諸油脂",$H398/INDEX(諸油脂_高騰率!$B$2:$F$12,MATCH($C$10,諸油脂_高騰率!$B$2:$B$12,0),MATCH($E398,諸油脂_高騰率!$B$3:$F$3,0)),$I398/INDEX(電力_高騰率!$B$3:$I$14,MATCH($B$10,電力_高騰率!$B$3:$B$14,0),MATCH($E398,電力_高騰率!$B$4:$F$4,0))+$J398/INDEX(電力_高騰率!$B$3:$I$14,MATCH($B$10,電力_高騰率!$B$3:$B$14,0),MATCH($E398,電力_高騰率!$B$4:$F$4,0)+3)+$K398/INDEX(電力_高騰率!$B$3:$I$14,MATCH($B$10,電力_高騰率!$B$3:$B$14,0),MATCH($E398,電力_高騰率!$B$4:$F$4,0)+3)+$L398/電力_高騰率!$D$23))</f>
        <v/>
      </c>
      <c r="N398" s="24" t="str">
        <f>IF($H398="","",IF($C398="諸油脂",0,$L398/電力_高騰率!$D$23))</f>
        <v/>
      </c>
      <c r="O398" s="24" t="str">
        <f t="shared" si="12"/>
        <v/>
      </c>
      <c r="P398" s="24"/>
    </row>
    <row r="399" spans="1:16" x14ac:dyDescent="0.45">
      <c r="A399" t="str">
        <f>IF(COUNTIF('使用不可　（諸油脂）'!$A:$A,$A398+1)+COUNTIF('コロナ交付金要綱　様式第３号（電力）'!$A:$A,$A398+1)=1,$A398+1,IF(MAX('使用不可　（諸油脂）'!$A:$A,'コロナ交付金要綱　様式第３号（電力）'!$A:$A)&gt;$A398,(INT(A398/100)+1)*100,""))</f>
        <v/>
      </c>
      <c r="B399" t="str">
        <f>IF($C399="","",IF(C399="諸油脂",IF(MOD($A399,100)=0,VLOOKUP($A399,'使用不可　（諸油脂）'!$A:$D,4),$B398),IF(MOD($A399,100)=0,VLOOKUP($A399,'コロナ交付金要綱　様式第３号（電力）'!$A:$D,4),$B398)))</f>
        <v/>
      </c>
      <c r="C399" t="str">
        <f>IF($A399="","",IF(COUNTIF('使用不可　（諸油脂）'!$A:$A,$A399)=1,"諸油脂",IF(COUNTIF('コロナ交付金要綱　様式第３号（電力）'!$A:$A,$A399)=1,"電力","")))</f>
        <v/>
      </c>
      <c r="D399" t="str">
        <f>IF(OR($A399="",IFERROR(MOD($A399,100),"")=0),"",IF($C399="諸油脂",VLOOKUP($A399,'使用不可　（諸油脂）'!$A:$C,3,FALSE),IF($C399="電力",VLOOKUP($A399,'コロナ交付金要綱　様式第３号（電力）'!$A:$C,3,FALSE),"")))</f>
        <v/>
      </c>
      <c r="E399" t="str">
        <f>IF(OR($C399="",IFERROR(MOD($A399,100)=0,TRUE)),"",IF($C399="諸油脂",VLOOKUP($A399,'使用不可　（諸油脂）'!$A:$F,6),VLOOKUP($A399,'コロナ交付金要綱　様式第３号（電力）'!$A:$F,6)))</f>
        <v/>
      </c>
      <c r="F399" t="str">
        <f>IF($D399="","",IF($B$7="既存",IF($C399="諸油脂",VLOOKUP(交付額!$A399,'使用不可　（諸油脂）'!$A:$B,2,FALSE),IF($C399="電力",VLOOKUP(交付額!$A399,'コロナ交付金要綱　様式第３号（電力）'!$A:$B,2,FALSE),"")),0))</f>
        <v/>
      </c>
      <c r="G399" s="59" t="str">
        <f t="shared" si="13"/>
        <v/>
      </c>
      <c r="H399" t="str">
        <f>IF($C399="","",IF(C399="諸油脂",IF(MOD($A399,100)=0,"",VLOOKUP($A399,'使用不可　（諸油脂）'!$A:$H,8)),IF(MOD($A399,100)=0,"",VLOOKUP($A399,'コロナ交付金要綱　様式第３号（電力）'!$A:$I,9))))</f>
        <v/>
      </c>
      <c r="I399" t="str" cm="1">
        <f t="array" ref="I399">IF(OR($C399&lt;&gt;"電力",IFERROR(MOD($A399,100)=0,TRUE)),"",INDEX('コロナ交付金要綱　様式第３号（電力）'!$A:$I,MATCH($A399,'コロナ交付金要綱　様式第３号（電力）'!$A:$A,0)+2,9))</f>
        <v/>
      </c>
      <c r="J399" t="str" cm="1">
        <f t="array" ref="J399">IF(OR($C399&lt;&gt;"電力",IFERROR(MOD($A399,100)=0,TRUE)),"",INDEX('コロナ交付金要綱　様式第３号（電力）'!$A:$I,MATCH($A399,'コロナ交付金要綱　様式第３号（電力）'!$A:$A,0)+3,9))</f>
        <v/>
      </c>
      <c r="K399" t="str" cm="1">
        <f t="array" ref="K399">IF(OR($C399&lt;&gt;"電力",IFERROR(MOD($A399,100)=0,TRUE)),"",INDEX('コロナ交付金要綱　様式第３号（電力）'!$A:$I,MATCH($A399,'コロナ交付金要綱　様式第３号（電力）'!$A:$A,0)+4,9))</f>
        <v/>
      </c>
      <c r="L399" t="str" cm="1">
        <f t="array" ref="L399">IF(OR($C399&lt;&gt;"電力",IFERROR(MOD($A399,100)=0,TRUE)),"",INDEX('コロナ交付金要綱　様式第３号（電力）'!$A:$I,MATCH($A399,'コロナ交付金要綱　様式第３号（電力）'!$A:$A,0)+5,9))</f>
        <v/>
      </c>
      <c r="M399" s="24" t="str" cm="1">
        <f t="array" ref="M399">IF($H399="","",IF($C399="諸油脂",$H399/INDEX(諸油脂_高騰率!$B$2:$F$12,MATCH($C$10,諸油脂_高騰率!$B$2:$B$12,0),MATCH($E399,諸油脂_高騰率!$B$3:$F$3,0)),$I399/INDEX(電力_高騰率!$B$3:$I$14,MATCH($B$10,電力_高騰率!$B$3:$B$14,0),MATCH($E399,電力_高騰率!$B$4:$F$4,0))+$J399/INDEX(電力_高騰率!$B$3:$I$14,MATCH($B$10,電力_高騰率!$B$3:$B$14,0),MATCH($E399,電力_高騰率!$B$4:$F$4,0)+3)+$K399/INDEX(電力_高騰率!$B$3:$I$14,MATCH($B$10,電力_高騰率!$B$3:$B$14,0),MATCH($E399,電力_高騰率!$B$4:$F$4,0)+3)+$L399/電力_高騰率!$D$23))</f>
        <v/>
      </c>
      <c r="N399" s="24" t="str">
        <f>IF($H399="","",IF($C399="諸油脂",0,$L399/電力_高騰率!$D$23))</f>
        <v/>
      </c>
      <c r="O399" s="24" t="str">
        <f t="shared" ref="O399:O462" si="14">IF($M399="","",IF($B$7="新規",0,$M399*$G399))</f>
        <v/>
      </c>
      <c r="P399" s="24"/>
    </row>
    <row r="400" spans="1:16" x14ac:dyDescent="0.45">
      <c r="A400" t="str">
        <f>IF(COUNTIF('使用不可　（諸油脂）'!$A:$A,$A399+1)+COUNTIF('コロナ交付金要綱　様式第３号（電力）'!$A:$A,$A399+1)=1,$A399+1,IF(MAX('使用不可　（諸油脂）'!$A:$A,'コロナ交付金要綱　様式第３号（電力）'!$A:$A)&gt;$A399,(INT(A399/100)+1)*100,""))</f>
        <v/>
      </c>
      <c r="B400" t="str">
        <f>IF($C400="","",IF(C400="諸油脂",IF(MOD($A400,100)=0,VLOOKUP($A400,'使用不可　（諸油脂）'!$A:$D,4),$B399),IF(MOD($A400,100)=0,VLOOKUP($A400,'コロナ交付金要綱　様式第３号（電力）'!$A:$D,4),$B399)))</f>
        <v/>
      </c>
      <c r="C400" t="str">
        <f>IF($A400="","",IF(COUNTIF('使用不可　（諸油脂）'!$A:$A,$A400)=1,"諸油脂",IF(COUNTIF('コロナ交付金要綱　様式第３号（電力）'!$A:$A,$A400)=1,"電力","")))</f>
        <v/>
      </c>
      <c r="D400" t="str">
        <f>IF(OR($A400="",IFERROR(MOD($A400,100),"")=0),"",IF($C400="諸油脂",VLOOKUP($A400,'使用不可　（諸油脂）'!$A:$C,3,FALSE),IF($C400="電力",VLOOKUP($A400,'コロナ交付金要綱　様式第３号（電力）'!$A:$C,3,FALSE),"")))</f>
        <v/>
      </c>
      <c r="E400" t="str">
        <f>IF(OR($C400="",IFERROR(MOD($A400,100)=0,TRUE)),"",IF($C400="諸油脂",VLOOKUP($A400,'使用不可　（諸油脂）'!$A:$F,6),VLOOKUP($A400,'コロナ交付金要綱　様式第３号（電力）'!$A:$F,6)))</f>
        <v/>
      </c>
      <c r="F400" t="str">
        <f>IF($D400="","",IF($B$7="既存",IF($C400="諸油脂",VLOOKUP(交付額!$A400,'使用不可　（諸油脂）'!$A:$B,2,FALSE),IF($C400="電力",VLOOKUP(交付額!$A400,'コロナ交付金要綱　様式第３号（電力）'!$A:$B,2,FALSE),"")),0))</f>
        <v/>
      </c>
      <c r="G400" s="59" t="str">
        <f t="shared" si="13"/>
        <v/>
      </c>
      <c r="H400" t="str">
        <f>IF($C400="","",IF(C400="諸油脂",IF(MOD($A400,100)=0,"",VLOOKUP($A400,'使用不可　（諸油脂）'!$A:$H,8)),IF(MOD($A400,100)=0,"",VLOOKUP($A400,'コロナ交付金要綱　様式第３号（電力）'!$A:$I,9))))</f>
        <v/>
      </c>
      <c r="I400" t="str" cm="1">
        <f t="array" ref="I400">IF(OR($C400&lt;&gt;"電力",IFERROR(MOD($A400,100)=0,TRUE)),"",INDEX('コロナ交付金要綱　様式第３号（電力）'!$A:$I,MATCH($A400,'コロナ交付金要綱　様式第３号（電力）'!$A:$A,0)+2,9))</f>
        <v/>
      </c>
      <c r="J400" t="str" cm="1">
        <f t="array" ref="J400">IF(OR($C400&lt;&gt;"電力",IFERROR(MOD($A400,100)=0,TRUE)),"",INDEX('コロナ交付金要綱　様式第３号（電力）'!$A:$I,MATCH($A400,'コロナ交付金要綱　様式第３号（電力）'!$A:$A,0)+3,9))</f>
        <v/>
      </c>
      <c r="K400" t="str" cm="1">
        <f t="array" ref="K400">IF(OR($C400&lt;&gt;"電力",IFERROR(MOD($A400,100)=0,TRUE)),"",INDEX('コロナ交付金要綱　様式第３号（電力）'!$A:$I,MATCH($A400,'コロナ交付金要綱　様式第３号（電力）'!$A:$A,0)+4,9))</f>
        <v/>
      </c>
      <c r="L400" t="str" cm="1">
        <f t="array" ref="L400">IF(OR($C400&lt;&gt;"電力",IFERROR(MOD($A400,100)=0,TRUE)),"",INDEX('コロナ交付金要綱　様式第３号（電力）'!$A:$I,MATCH($A400,'コロナ交付金要綱　様式第３号（電力）'!$A:$A,0)+5,9))</f>
        <v/>
      </c>
      <c r="M400" s="24" t="str" cm="1">
        <f t="array" ref="M400">IF($H400="","",IF($C400="諸油脂",$H400/INDEX(諸油脂_高騰率!$B$2:$F$12,MATCH($C$10,諸油脂_高騰率!$B$2:$B$12,0),MATCH($E400,諸油脂_高騰率!$B$3:$F$3,0)),$I400/INDEX(電力_高騰率!$B$3:$I$14,MATCH($B$10,電力_高騰率!$B$3:$B$14,0),MATCH($E400,電力_高騰率!$B$4:$F$4,0))+$J400/INDEX(電力_高騰率!$B$3:$I$14,MATCH($B$10,電力_高騰率!$B$3:$B$14,0),MATCH($E400,電力_高騰率!$B$4:$F$4,0)+3)+$K400/INDEX(電力_高騰率!$B$3:$I$14,MATCH($B$10,電力_高騰率!$B$3:$B$14,0),MATCH($E400,電力_高騰率!$B$4:$F$4,0)+3)+$L400/電力_高騰率!$D$23))</f>
        <v/>
      </c>
      <c r="N400" s="24" t="str">
        <f>IF($H400="","",IF($C400="諸油脂",0,$L400/電力_高騰率!$D$23))</f>
        <v/>
      </c>
      <c r="O400" s="24" t="str">
        <f t="shared" si="14"/>
        <v/>
      </c>
      <c r="P400" s="24"/>
    </row>
    <row r="401" spans="1:16" x14ac:dyDescent="0.45">
      <c r="A401" t="str">
        <f>IF(COUNTIF('使用不可　（諸油脂）'!$A:$A,$A400+1)+COUNTIF('コロナ交付金要綱　様式第３号（電力）'!$A:$A,$A400+1)=1,$A400+1,IF(MAX('使用不可　（諸油脂）'!$A:$A,'コロナ交付金要綱　様式第３号（電力）'!$A:$A)&gt;$A400,(INT(A400/100)+1)*100,""))</f>
        <v/>
      </c>
      <c r="B401" t="str">
        <f>IF($C401="","",IF(C401="諸油脂",IF(MOD($A401,100)=0,VLOOKUP($A401,'使用不可　（諸油脂）'!$A:$D,4),$B400),IF(MOD($A401,100)=0,VLOOKUP($A401,'コロナ交付金要綱　様式第３号（電力）'!$A:$D,4),$B400)))</f>
        <v/>
      </c>
      <c r="C401" t="str">
        <f>IF($A401="","",IF(COUNTIF('使用不可　（諸油脂）'!$A:$A,$A401)=1,"諸油脂",IF(COUNTIF('コロナ交付金要綱　様式第３号（電力）'!$A:$A,$A401)=1,"電力","")))</f>
        <v/>
      </c>
      <c r="D401" t="str">
        <f>IF(OR($A401="",IFERROR(MOD($A401,100),"")=0),"",IF($C401="諸油脂",VLOOKUP($A401,'使用不可　（諸油脂）'!$A:$C,3,FALSE),IF($C401="電力",VLOOKUP($A401,'コロナ交付金要綱　様式第３号（電力）'!$A:$C,3,FALSE),"")))</f>
        <v/>
      </c>
      <c r="E401" t="str">
        <f>IF(OR($C401="",IFERROR(MOD($A401,100)=0,TRUE)),"",IF($C401="諸油脂",VLOOKUP($A401,'使用不可　（諸油脂）'!$A:$F,6),VLOOKUP($A401,'コロナ交付金要綱　様式第３号（電力）'!$A:$F,6)))</f>
        <v/>
      </c>
      <c r="F401" t="str">
        <f>IF($D401="","",IF($B$7="既存",IF($C401="諸油脂",VLOOKUP(交付額!$A401,'使用不可　（諸油脂）'!$A:$B,2,FALSE),IF($C401="電力",VLOOKUP(交付額!$A401,'コロナ交付金要綱　様式第３号（電力）'!$A:$B,2,FALSE),"")),0))</f>
        <v/>
      </c>
      <c r="G401" s="59" t="str">
        <f t="shared" si="13"/>
        <v/>
      </c>
      <c r="H401" t="str">
        <f>IF($C401="","",IF(C401="諸油脂",IF(MOD($A401,100)=0,"",VLOOKUP($A401,'使用不可　（諸油脂）'!$A:$H,8)),IF(MOD($A401,100)=0,"",VLOOKUP($A401,'コロナ交付金要綱　様式第３号（電力）'!$A:$I,9))))</f>
        <v/>
      </c>
      <c r="I401" t="str" cm="1">
        <f t="array" ref="I401">IF(OR($C401&lt;&gt;"電力",IFERROR(MOD($A401,100)=0,TRUE)),"",INDEX('コロナ交付金要綱　様式第３号（電力）'!$A:$I,MATCH($A401,'コロナ交付金要綱　様式第３号（電力）'!$A:$A,0)+2,9))</f>
        <v/>
      </c>
      <c r="J401" t="str" cm="1">
        <f t="array" ref="J401">IF(OR($C401&lt;&gt;"電力",IFERROR(MOD($A401,100)=0,TRUE)),"",INDEX('コロナ交付金要綱　様式第３号（電力）'!$A:$I,MATCH($A401,'コロナ交付金要綱　様式第３号（電力）'!$A:$A,0)+3,9))</f>
        <v/>
      </c>
      <c r="K401" t="str" cm="1">
        <f t="array" ref="K401">IF(OR($C401&lt;&gt;"電力",IFERROR(MOD($A401,100)=0,TRUE)),"",INDEX('コロナ交付金要綱　様式第３号（電力）'!$A:$I,MATCH($A401,'コロナ交付金要綱　様式第３号（電力）'!$A:$A,0)+4,9))</f>
        <v/>
      </c>
      <c r="L401" t="str" cm="1">
        <f t="array" ref="L401">IF(OR($C401&lt;&gt;"電力",IFERROR(MOD($A401,100)=0,TRUE)),"",INDEX('コロナ交付金要綱　様式第３号（電力）'!$A:$I,MATCH($A401,'コロナ交付金要綱　様式第３号（電力）'!$A:$A,0)+5,9))</f>
        <v/>
      </c>
      <c r="M401" s="24" t="str" cm="1">
        <f t="array" ref="M401">IF($H401="","",IF($C401="諸油脂",$H401/INDEX(諸油脂_高騰率!$B$2:$F$12,MATCH($C$10,諸油脂_高騰率!$B$2:$B$12,0),MATCH($E401,諸油脂_高騰率!$B$3:$F$3,0)),$I401/INDEX(電力_高騰率!$B$3:$I$14,MATCH($B$10,電力_高騰率!$B$3:$B$14,0),MATCH($E401,電力_高騰率!$B$4:$F$4,0))+$J401/INDEX(電力_高騰率!$B$3:$I$14,MATCH($B$10,電力_高騰率!$B$3:$B$14,0),MATCH($E401,電力_高騰率!$B$4:$F$4,0)+3)+$K401/INDEX(電力_高騰率!$B$3:$I$14,MATCH($B$10,電力_高騰率!$B$3:$B$14,0),MATCH($E401,電力_高騰率!$B$4:$F$4,0)+3)+$L401/電力_高騰率!$D$23))</f>
        <v/>
      </c>
      <c r="N401" s="24" t="str">
        <f>IF($H401="","",IF($C401="諸油脂",0,$L401/電力_高騰率!$D$23))</f>
        <v/>
      </c>
      <c r="O401" s="24" t="str">
        <f t="shared" si="14"/>
        <v/>
      </c>
      <c r="P401" s="24"/>
    </row>
    <row r="402" spans="1:16" x14ac:dyDescent="0.45">
      <c r="A402" t="str">
        <f>IF(COUNTIF('使用不可　（諸油脂）'!$A:$A,$A401+1)+COUNTIF('コロナ交付金要綱　様式第３号（電力）'!$A:$A,$A401+1)=1,$A401+1,IF(MAX('使用不可　（諸油脂）'!$A:$A,'コロナ交付金要綱　様式第３号（電力）'!$A:$A)&gt;$A401,(INT(A401/100)+1)*100,""))</f>
        <v/>
      </c>
      <c r="B402" t="str">
        <f>IF($C402="","",IF(C402="諸油脂",IF(MOD($A402,100)=0,VLOOKUP($A402,'使用不可　（諸油脂）'!$A:$D,4),$B401),IF(MOD($A402,100)=0,VLOOKUP($A402,'コロナ交付金要綱　様式第３号（電力）'!$A:$D,4),$B401)))</f>
        <v/>
      </c>
      <c r="C402" t="str">
        <f>IF($A402="","",IF(COUNTIF('使用不可　（諸油脂）'!$A:$A,$A402)=1,"諸油脂",IF(COUNTIF('コロナ交付金要綱　様式第３号（電力）'!$A:$A,$A402)=1,"電力","")))</f>
        <v/>
      </c>
      <c r="D402" t="str">
        <f>IF(OR($A402="",IFERROR(MOD($A402,100),"")=0),"",IF($C402="諸油脂",VLOOKUP($A402,'使用不可　（諸油脂）'!$A:$C,3,FALSE),IF($C402="電力",VLOOKUP($A402,'コロナ交付金要綱　様式第３号（電力）'!$A:$C,3,FALSE),"")))</f>
        <v/>
      </c>
      <c r="E402" t="str">
        <f>IF(OR($C402="",IFERROR(MOD($A402,100)=0,TRUE)),"",IF($C402="諸油脂",VLOOKUP($A402,'使用不可　（諸油脂）'!$A:$F,6),VLOOKUP($A402,'コロナ交付金要綱　様式第３号（電力）'!$A:$F,6)))</f>
        <v/>
      </c>
      <c r="F402" t="str">
        <f>IF($D402="","",IF($B$7="既存",IF($C402="諸油脂",VLOOKUP(交付額!$A402,'使用不可　（諸油脂）'!$A:$B,2,FALSE),IF($C402="電力",VLOOKUP(交付額!$A402,'コロナ交付金要綱　様式第３号（電力）'!$A:$B,2,FALSE),"")),0))</f>
        <v/>
      </c>
      <c r="G402" s="59" t="str">
        <f t="shared" si="13"/>
        <v/>
      </c>
      <c r="H402" t="str">
        <f>IF($C402="","",IF(C402="諸油脂",IF(MOD($A402,100)=0,"",VLOOKUP($A402,'使用不可　（諸油脂）'!$A:$H,8)),IF(MOD($A402,100)=0,"",VLOOKUP($A402,'コロナ交付金要綱　様式第３号（電力）'!$A:$I,9))))</f>
        <v/>
      </c>
      <c r="I402" t="str" cm="1">
        <f t="array" ref="I402">IF(OR($C402&lt;&gt;"電力",IFERROR(MOD($A402,100)=0,TRUE)),"",INDEX('コロナ交付金要綱　様式第３号（電力）'!$A:$I,MATCH($A402,'コロナ交付金要綱　様式第３号（電力）'!$A:$A,0)+2,9))</f>
        <v/>
      </c>
      <c r="J402" t="str" cm="1">
        <f t="array" ref="J402">IF(OR($C402&lt;&gt;"電力",IFERROR(MOD($A402,100)=0,TRUE)),"",INDEX('コロナ交付金要綱　様式第３号（電力）'!$A:$I,MATCH($A402,'コロナ交付金要綱　様式第３号（電力）'!$A:$A,0)+3,9))</f>
        <v/>
      </c>
      <c r="K402" t="str" cm="1">
        <f t="array" ref="K402">IF(OR($C402&lt;&gt;"電力",IFERROR(MOD($A402,100)=0,TRUE)),"",INDEX('コロナ交付金要綱　様式第３号（電力）'!$A:$I,MATCH($A402,'コロナ交付金要綱　様式第３号（電力）'!$A:$A,0)+4,9))</f>
        <v/>
      </c>
      <c r="L402" t="str" cm="1">
        <f t="array" ref="L402">IF(OR($C402&lt;&gt;"電力",IFERROR(MOD($A402,100)=0,TRUE)),"",INDEX('コロナ交付金要綱　様式第３号（電力）'!$A:$I,MATCH($A402,'コロナ交付金要綱　様式第３号（電力）'!$A:$A,0)+5,9))</f>
        <v/>
      </c>
      <c r="M402" s="24" t="str" cm="1">
        <f t="array" ref="M402">IF($H402="","",IF($C402="諸油脂",$H402/INDEX(諸油脂_高騰率!$B$2:$F$12,MATCH($C$10,諸油脂_高騰率!$B$2:$B$12,0),MATCH($E402,諸油脂_高騰率!$B$3:$F$3,0)),$I402/INDEX(電力_高騰率!$B$3:$I$14,MATCH($B$10,電力_高騰率!$B$3:$B$14,0),MATCH($E402,電力_高騰率!$B$4:$F$4,0))+$J402/INDEX(電力_高騰率!$B$3:$I$14,MATCH($B$10,電力_高騰率!$B$3:$B$14,0),MATCH($E402,電力_高騰率!$B$4:$F$4,0)+3)+$K402/INDEX(電力_高騰率!$B$3:$I$14,MATCH($B$10,電力_高騰率!$B$3:$B$14,0),MATCH($E402,電力_高騰率!$B$4:$F$4,0)+3)+$L402/電力_高騰率!$D$23))</f>
        <v/>
      </c>
      <c r="N402" s="24" t="str">
        <f>IF($H402="","",IF($C402="諸油脂",0,$L402/電力_高騰率!$D$23))</f>
        <v/>
      </c>
      <c r="O402" s="24" t="str">
        <f t="shared" si="14"/>
        <v/>
      </c>
      <c r="P402" s="24"/>
    </row>
    <row r="403" spans="1:16" x14ac:dyDescent="0.45">
      <c r="A403" t="str">
        <f>IF(COUNTIF('使用不可　（諸油脂）'!$A:$A,$A402+1)+COUNTIF('コロナ交付金要綱　様式第３号（電力）'!$A:$A,$A402+1)=1,$A402+1,IF(MAX('使用不可　（諸油脂）'!$A:$A,'コロナ交付金要綱　様式第３号（電力）'!$A:$A)&gt;$A402,(INT(A402/100)+1)*100,""))</f>
        <v/>
      </c>
      <c r="B403" t="str">
        <f>IF($C403="","",IF(C403="諸油脂",IF(MOD($A403,100)=0,VLOOKUP($A403,'使用不可　（諸油脂）'!$A:$D,4),$B402),IF(MOD($A403,100)=0,VLOOKUP($A403,'コロナ交付金要綱　様式第３号（電力）'!$A:$D,4),$B402)))</f>
        <v/>
      </c>
      <c r="C403" t="str">
        <f>IF($A403="","",IF(COUNTIF('使用不可　（諸油脂）'!$A:$A,$A403)=1,"諸油脂",IF(COUNTIF('コロナ交付金要綱　様式第３号（電力）'!$A:$A,$A403)=1,"電力","")))</f>
        <v/>
      </c>
      <c r="D403" t="str">
        <f>IF(OR($A403="",IFERROR(MOD($A403,100),"")=0),"",IF($C403="諸油脂",VLOOKUP($A403,'使用不可　（諸油脂）'!$A:$C,3,FALSE),IF($C403="電力",VLOOKUP($A403,'コロナ交付金要綱　様式第３号（電力）'!$A:$C,3,FALSE),"")))</f>
        <v/>
      </c>
      <c r="E403" t="str">
        <f>IF(OR($C403="",IFERROR(MOD($A403,100)=0,TRUE)),"",IF($C403="諸油脂",VLOOKUP($A403,'使用不可　（諸油脂）'!$A:$F,6),VLOOKUP($A403,'コロナ交付金要綱　様式第３号（電力）'!$A:$F,6)))</f>
        <v/>
      </c>
      <c r="F403" t="str">
        <f>IF($D403="","",IF($B$7="既存",IF($C403="諸油脂",VLOOKUP(交付額!$A403,'使用不可　（諸油脂）'!$A:$B,2,FALSE),IF($C403="電力",VLOOKUP(交付額!$A403,'コロナ交付金要綱　様式第３号（電力）'!$A:$B,2,FALSE),"")),0))</f>
        <v/>
      </c>
      <c r="G403" s="59" t="str">
        <f t="shared" si="13"/>
        <v/>
      </c>
      <c r="H403" t="str">
        <f>IF($C403="","",IF(C403="諸油脂",IF(MOD($A403,100)=0,"",VLOOKUP($A403,'使用不可　（諸油脂）'!$A:$H,8)),IF(MOD($A403,100)=0,"",VLOOKUP($A403,'コロナ交付金要綱　様式第３号（電力）'!$A:$I,9))))</f>
        <v/>
      </c>
      <c r="I403" t="str" cm="1">
        <f t="array" ref="I403">IF(OR($C403&lt;&gt;"電力",IFERROR(MOD($A403,100)=0,TRUE)),"",INDEX('コロナ交付金要綱　様式第３号（電力）'!$A:$I,MATCH($A403,'コロナ交付金要綱　様式第３号（電力）'!$A:$A,0)+2,9))</f>
        <v/>
      </c>
      <c r="J403" t="str" cm="1">
        <f t="array" ref="J403">IF(OR($C403&lt;&gt;"電力",IFERROR(MOD($A403,100)=0,TRUE)),"",INDEX('コロナ交付金要綱　様式第３号（電力）'!$A:$I,MATCH($A403,'コロナ交付金要綱　様式第３号（電力）'!$A:$A,0)+3,9))</f>
        <v/>
      </c>
      <c r="K403" t="str" cm="1">
        <f t="array" ref="K403">IF(OR($C403&lt;&gt;"電力",IFERROR(MOD($A403,100)=0,TRUE)),"",INDEX('コロナ交付金要綱　様式第３号（電力）'!$A:$I,MATCH($A403,'コロナ交付金要綱　様式第３号（電力）'!$A:$A,0)+4,9))</f>
        <v/>
      </c>
      <c r="L403" t="str" cm="1">
        <f t="array" ref="L403">IF(OR($C403&lt;&gt;"電力",IFERROR(MOD($A403,100)=0,TRUE)),"",INDEX('コロナ交付金要綱　様式第３号（電力）'!$A:$I,MATCH($A403,'コロナ交付金要綱　様式第３号（電力）'!$A:$A,0)+5,9))</f>
        <v/>
      </c>
      <c r="M403" s="24" t="str" cm="1">
        <f t="array" ref="M403">IF($H403="","",IF($C403="諸油脂",$H403/INDEX(諸油脂_高騰率!$B$2:$F$12,MATCH($C$10,諸油脂_高騰率!$B$2:$B$12,0),MATCH($E403,諸油脂_高騰率!$B$3:$F$3,0)),$I403/INDEX(電力_高騰率!$B$3:$I$14,MATCH($B$10,電力_高騰率!$B$3:$B$14,0),MATCH($E403,電力_高騰率!$B$4:$F$4,0))+$J403/INDEX(電力_高騰率!$B$3:$I$14,MATCH($B$10,電力_高騰率!$B$3:$B$14,0),MATCH($E403,電力_高騰率!$B$4:$F$4,0)+3)+$K403/INDEX(電力_高騰率!$B$3:$I$14,MATCH($B$10,電力_高騰率!$B$3:$B$14,0),MATCH($E403,電力_高騰率!$B$4:$F$4,0)+3)+$L403/電力_高騰率!$D$23))</f>
        <v/>
      </c>
      <c r="N403" s="24" t="str">
        <f>IF($H403="","",IF($C403="諸油脂",0,$L403/電力_高騰率!$D$23))</f>
        <v/>
      </c>
      <c r="O403" s="24" t="str">
        <f t="shared" si="14"/>
        <v/>
      </c>
      <c r="P403" s="24"/>
    </row>
    <row r="404" spans="1:16" x14ac:dyDescent="0.45">
      <c r="A404" t="str">
        <f>IF(COUNTIF('使用不可　（諸油脂）'!$A:$A,$A403+1)+COUNTIF('コロナ交付金要綱　様式第３号（電力）'!$A:$A,$A403+1)=1,$A403+1,IF(MAX('使用不可　（諸油脂）'!$A:$A,'コロナ交付金要綱　様式第３号（電力）'!$A:$A)&gt;$A403,(INT(A403/100)+1)*100,""))</f>
        <v/>
      </c>
      <c r="B404" t="str">
        <f>IF($C404="","",IF(C404="諸油脂",IF(MOD($A404,100)=0,VLOOKUP($A404,'使用不可　（諸油脂）'!$A:$D,4),$B403),IF(MOD($A404,100)=0,VLOOKUP($A404,'コロナ交付金要綱　様式第３号（電力）'!$A:$D,4),$B403)))</f>
        <v/>
      </c>
      <c r="C404" t="str">
        <f>IF($A404="","",IF(COUNTIF('使用不可　（諸油脂）'!$A:$A,$A404)=1,"諸油脂",IF(COUNTIF('コロナ交付金要綱　様式第３号（電力）'!$A:$A,$A404)=1,"電力","")))</f>
        <v/>
      </c>
      <c r="D404" t="str">
        <f>IF(OR($A404="",IFERROR(MOD($A404,100),"")=0),"",IF($C404="諸油脂",VLOOKUP($A404,'使用不可　（諸油脂）'!$A:$C,3,FALSE),IF($C404="電力",VLOOKUP($A404,'コロナ交付金要綱　様式第３号（電力）'!$A:$C,3,FALSE),"")))</f>
        <v/>
      </c>
      <c r="E404" t="str">
        <f>IF(OR($C404="",IFERROR(MOD($A404,100)=0,TRUE)),"",IF($C404="諸油脂",VLOOKUP($A404,'使用不可　（諸油脂）'!$A:$F,6),VLOOKUP($A404,'コロナ交付金要綱　様式第３号（電力）'!$A:$F,6)))</f>
        <v/>
      </c>
      <c r="F404" t="str">
        <f>IF($D404="","",IF($B$7="既存",IF($C404="諸油脂",VLOOKUP(交付額!$A404,'使用不可　（諸油脂）'!$A:$B,2,FALSE),IF($C404="電力",VLOOKUP(交付額!$A404,'コロナ交付金要綱　様式第３号（電力）'!$A:$B,2,FALSE),"")),0))</f>
        <v/>
      </c>
      <c r="G404" s="59" t="str">
        <f t="shared" si="13"/>
        <v/>
      </c>
      <c r="H404" t="str">
        <f>IF($C404="","",IF(C404="諸油脂",IF(MOD($A404,100)=0,"",VLOOKUP($A404,'使用不可　（諸油脂）'!$A:$H,8)),IF(MOD($A404,100)=0,"",VLOOKUP($A404,'コロナ交付金要綱　様式第３号（電力）'!$A:$I,9))))</f>
        <v/>
      </c>
      <c r="I404" t="str" cm="1">
        <f t="array" ref="I404">IF(OR($C404&lt;&gt;"電力",IFERROR(MOD($A404,100)=0,TRUE)),"",INDEX('コロナ交付金要綱　様式第３号（電力）'!$A:$I,MATCH($A404,'コロナ交付金要綱　様式第３号（電力）'!$A:$A,0)+2,9))</f>
        <v/>
      </c>
      <c r="J404" t="str" cm="1">
        <f t="array" ref="J404">IF(OR($C404&lt;&gt;"電力",IFERROR(MOD($A404,100)=0,TRUE)),"",INDEX('コロナ交付金要綱　様式第３号（電力）'!$A:$I,MATCH($A404,'コロナ交付金要綱　様式第３号（電力）'!$A:$A,0)+3,9))</f>
        <v/>
      </c>
      <c r="K404" t="str" cm="1">
        <f t="array" ref="K404">IF(OR($C404&lt;&gt;"電力",IFERROR(MOD($A404,100)=0,TRUE)),"",INDEX('コロナ交付金要綱　様式第３号（電力）'!$A:$I,MATCH($A404,'コロナ交付金要綱　様式第３号（電力）'!$A:$A,0)+4,9))</f>
        <v/>
      </c>
      <c r="L404" t="str" cm="1">
        <f t="array" ref="L404">IF(OR($C404&lt;&gt;"電力",IFERROR(MOD($A404,100)=0,TRUE)),"",INDEX('コロナ交付金要綱　様式第３号（電力）'!$A:$I,MATCH($A404,'コロナ交付金要綱　様式第３号（電力）'!$A:$A,0)+5,9))</f>
        <v/>
      </c>
      <c r="M404" s="24" t="str" cm="1">
        <f t="array" ref="M404">IF($H404="","",IF($C404="諸油脂",$H404/INDEX(諸油脂_高騰率!$B$2:$F$12,MATCH($C$10,諸油脂_高騰率!$B$2:$B$12,0),MATCH($E404,諸油脂_高騰率!$B$3:$F$3,0)),$I404/INDEX(電力_高騰率!$B$3:$I$14,MATCH($B$10,電力_高騰率!$B$3:$B$14,0),MATCH($E404,電力_高騰率!$B$4:$F$4,0))+$J404/INDEX(電力_高騰率!$B$3:$I$14,MATCH($B$10,電力_高騰率!$B$3:$B$14,0),MATCH($E404,電力_高騰率!$B$4:$F$4,0)+3)+$K404/INDEX(電力_高騰率!$B$3:$I$14,MATCH($B$10,電力_高騰率!$B$3:$B$14,0),MATCH($E404,電力_高騰率!$B$4:$F$4,0)+3)+$L404/電力_高騰率!$D$23))</f>
        <v/>
      </c>
      <c r="N404" s="24" t="str">
        <f>IF($H404="","",IF($C404="諸油脂",0,$L404/電力_高騰率!$D$23))</f>
        <v/>
      </c>
      <c r="O404" s="24" t="str">
        <f t="shared" si="14"/>
        <v/>
      </c>
      <c r="P404" s="24"/>
    </row>
    <row r="405" spans="1:16" x14ac:dyDescent="0.45">
      <c r="A405" t="str">
        <f>IF(COUNTIF('使用不可　（諸油脂）'!$A:$A,$A404+1)+COUNTIF('コロナ交付金要綱　様式第３号（電力）'!$A:$A,$A404+1)=1,$A404+1,IF(MAX('使用不可　（諸油脂）'!$A:$A,'コロナ交付金要綱　様式第３号（電力）'!$A:$A)&gt;$A404,(INT(A404/100)+1)*100,""))</f>
        <v/>
      </c>
      <c r="B405" t="str">
        <f>IF($C405="","",IF(C405="諸油脂",IF(MOD($A405,100)=0,VLOOKUP($A405,'使用不可　（諸油脂）'!$A:$D,4),$B404),IF(MOD($A405,100)=0,VLOOKUP($A405,'コロナ交付金要綱　様式第３号（電力）'!$A:$D,4),$B404)))</f>
        <v/>
      </c>
      <c r="C405" t="str">
        <f>IF($A405="","",IF(COUNTIF('使用不可　（諸油脂）'!$A:$A,$A405)=1,"諸油脂",IF(COUNTIF('コロナ交付金要綱　様式第３号（電力）'!$A:$A,$A405)=1,"電力","")))</f>
        <v/>
      </c>
      <c r="D405" t="str">
        <f>IF(OR($A405="",IFERROR(MOD($A405,100),"")=0),"",IF($C405="諸油脂",VLOOKUP($A405,'使用不可　（諸油脂）'!$A:$C,3,FALSE),IF($C405="電力",VLOOKUP($A405,'コロナ交付金要綱　様式第３号（電力）'!$A:$C,3,FALSE),"")))</f>
        <v/>
      </c>
      <c r="E405" t="str">
        <f>IF(OR($C405="",IFERROR(MOD($A405,100)=0,TRUE)),"",IF($C405="諸油脂",VLOOKUP($A405,'使用不可　（諸油脂）'!$A:$F,6),VLOOKUP($A405,'コロナ交付金要綱　様式第３号（電力）'!$A:$F,6)))</f>
        <v/>
      </c>
      <c r="F405" t="str">
        <f>IF($D405="","",IF($B$7="既存",IF($C405="諸油脂",VLOOKUP(交付額!$A405,'使用不可　（諸油脂）'!$A:$B,2,FALSE),IF($C405="電力",VLOOKUP(交付額!$A405,'コロナ交付金要綱　様式第３号（電力）'!$A:$B,2,FALSE),"")),0))</f>
        <v/>
      </c>
      <c r="G405" s="59" t="str">
        <f t="shared" si="13"/>
        <v/>
      </c>
      <c r="H405" t="str">
        <f>IF($C405="","",IF(C405="諸油脂",IF(MOD($A405,100)=0,"",VLOOKUP($A405,'使用不可　（諸油脂）'!$A:$H,8)),IF(MOD($A405,100)=0,"",VLOOKUP($A405,'コロナ交付金要綱　様式第３号（電力）'!$A:$I,9))))</f>
        <v/>
      </c>
      <c r="I405" t="str" cm="1">
        <f t="array" ref="I405">IF(OR($C405&lt;&gt;"電力",IFERROR(MOD($A405,100)=0,TRUE)),"",INDEX('コロナ交付金要綱　様式第３号（電力）'!$A:$I,MATCH($A405,'コロナ交付金要綱　様式第３号（電力）'!$A:$A,0)+2,9))</f>
        <v/>
      </c>
      <c r="J405" t="str" cm="1">
        <f t="array" ref="J405">IF(OR($C405&lt;&gt;"電力",IFERROR(MOD($A405,100)=0,TRUE)),"",INDEX('コロナ交付金要綱　様式第３号（電力）'!$A:$I,MATCH($A405,'コロナ交付金要綱　様式第３号（電力）'!$A:$A,0)+3,9))</f>
        <v/>
      </c>
      <c r="K405" t="str" cm="1">
        <f t="array" ref="K405">IF(OR($C405&lt;&gt;"電力",IFERROR(MOD($A405,100)=0,TRUE)),"",INDEX('コロナ交付金要綱　様式第３号（電力）'!$A:$I,MATCH($A405,'コロナ交付金要綱　様式第３号（電力）'!$A:$A,0)+4,9))</f>
        <v/>
      </c>
      <c r="L405" t="str" cm="1">
        <f t="array" ref="L405">IF(OR($C405&lt;&gt;"電力",IFERROR(MOD($A405,100)=0,TRUE)),"",INDEX('コロナ交付金要綱　様式第３号（電力）'!$A:$I,MATCH($A405,'コロナ交付金要綱　様式第３号（電力）'!$A:$A,0)+5,9))</f>
        <v/>
      </c>
      <c r="M405" s="24" t="str" cm="1">
        <f t="array" ref="M405">IF($H405="","",IF($C405="諸油脂",$H405/INDEX(諸油脂_高騰率!$B$2:$F$12,MATCH($C$10,諸油脂_高騰率!$B$2:$B$12,0),MATCH($E405,諸油脂_高騰率!$B$3:$F$3,0)),$I405/INDEX(電力_高騰率!$B$3:$I$14,MATCH($B$10,電力_高騰率!$B$3:$B$14,0),MATCH($E405,電力_高騰率!$B$4:$F$4,0))+$J405/INDEX(電力_高騰率!$B$3:$I$14,MATCH($B$10,電力_高騰率!$B$3:$B$14,0),MATCH($E405,電力_高騰率!$B$4:$F$4,0)+3)+$K405/INDEX(電力_高騰率!$B$3:$I$14,MATCH($B$10,電力_高騰率!$B$3:$B$14,0),MATCH($E405,電力_高騰率!$B$4:$F$4,0)+3)+$L405/電力_高騰率!$D$23))</f>
        <v/>
      </c>
      <c r="N405" s="24" t="str">
        <f>IF($H405="","",IF($C405="諸油脂",0,$L405/電力_高騰率!$D$23))</f>
        <v/>
      </c>
      <c r="O405" s="24" t="str">
        <f t="shared" si="14"/>
        <v/>
      </c>
      <c r="P405" s="24"/>
    </row>
    <row r="406" spans="1:16" x14ac:dyDescent="0.45">
      <c r="A406" t="str">
        <f>IF(COUNTIF('使用不可　（諸油脂）'!$A:$A,$A405+1)+COUNTIF('コロナ交付金要綱　様式第３号（電力）'!$A:$A,$A405+1)=1,$A405+1,IF(MAX('使用不可　（諸油脂）'!$A:$A,'コロナ交付金要綱　様式第３号（電力）'!$A:$A)&gt;$A405,(INT(A405/100)+1)*100,""))</f>
        <v/>
      </c>
      <c r="B406" t="str">
        <f>IF($C406="","",IF(C406="諸油脂",IF(MOD($A406,100)=0,VLOOKUP($A406,'使用不可　（諸油脂）'!$A:$D,4),$B405),IF(MOD($A406,100)=0,VLOOKUP($A406,'コロナ交付金要綱　様式第３号（電力）'!$A:$D,4),$B405)))</f>
        <v/>
      </c>
      <c r="C406" t="str">
        <f>IF($A406="","",IF(COUNTIF('使用不可　（諸油脂）'!$A:$A,$A406)=1,"諸油脂",IF(COUNTIF('コロナ交付金要綱　様式第３号（電力）'!$A:$A,$A406)=1,"電力","")))</f>
        <v/>
      </c>
      <c r="D406" t="str">
        <f>IF(OR($A406="",IFERROR(MOD($A406,100),"")=0),"",IF($C406="諸油脂",VLOOKUP($A406,'使用不可　（諸油脂）'!$A:$C,3,FALSE),IF($C406="電力",VLOOKUP($A406,'コロナ交付金要綱　様式第３号（電力）'!$A:$C,3,FALSE),"")))</f>
        <v/>
      </c>
      <c r="E406" t="str">
        <f>IF(OR($C406="",IFERROR(MOD($A406,100)=0,TRUE)),"",IF($C406="諸油脂",VLOOKUP($A406,'使用不可　（諸油脂）'!$A:$F,6),VLOOKUP($A406,'コロナ交付金要綱　様式第３号（電力）'!$A:$F,6)))</f>
        <v/>
      </c>
      <c r="F406" t="str">
        <f>IF($D406="","",IF($B$7="既存",IF($C406="諸油脂",VLOOKUP(交付額!$A406,'使用不可　（諸油脂）'!$A:$B,2,FALSE),IF($C406="電力",VLOOKUP(交付額!$A406,'コロナ交付金要綱　様式第３号（電力）'!$A:$B,2,FALSE),"")),0))</f>
        <v/>
      </c>
      <c r="G406" s="59" t="str">
        <f t="shared" si="13"/>
        <v/>
      </c>
      <c r="H406" t="str">
        <f>IF($C406="","",IF(C406="諸油脂",IF(MOD($A406,100)=0,"",VLOOKUP($A406,'使用不可　（諸油脂）'!$A:$H,8)),IF(MOD($A406,100)=0,"",VLOOKUP($A406,'コロナ交付金要綱　様式第３号（電力）'!$A:$I,9))))</f>
        <v/>
      </c>
      <c r="I406" t="str" cm="1">
        <f t="array" ref="I406">IF(OR($C406&lt;&gt;"電力",IFERROR(MOD($A406,100)=0,TRUE)),"",INDEX('コロナ交付金要綱　様式第３号（電力）'!$A:$I,MATCH($A406,'コロナ交付金要綱　様式第３号（電力）'!$A:$A,0)+2,9))</f>
        <v/>
      </c>
      <c r="J406" t="str" cm="1">
        <f t="array" ref="J406">IF(OR($C406&lt;&gt;"電力",IFERROR(MOD($A406,100)=0,TRUE)),"",INDEX('コロナ交付金要綱　様式第３号（電力）'!$A:$I,MATCH($A406,'コロナ交付金要綱　様式第３号（電力）'!$A:$A,0)+3,9))</f>
        <v/>
      </c>
      <c r="K406" t="str" cm="1">
        <f t="array" ref="K406">IF(OR($C406&lt;&gt;"電力",IFERROR(MOD($A406,100)=0,TRUE)),"",INDEX('コロナ交付金要綱　様式第３号（電力）'!$A:$I,MATCH($A406,'コロナ交付金要綱　様式第３号（電力）'!$A:$A,0)+4,9))</f>
        <v/>
      </c>
      <c r="L406" t="str" cm="1">
        <f t="array" ref="L406">IF(OR($C406&lt;&gt;"電力",IFERROR(MOD($A406,100)=0,TRUE)),"",INDEX('コロナ交付金要綱　様式第３号（電力）'!$A:$I,MATCH($A406,'コロナ交付金要綱　様式第３号（電力）'!$A:$A,0)+5,9))</f>
        <v/>
      </c>
      <c r="M406" s="24" t="str" cm="1">
        <f t="array" ref="M406">IF($H406="","",IF($C406="諸油脂",$H406/INDEX(諸油脂_高騰率!$B$2:$F$12,MATCH($C$10,諸油脂_高騰率!$B$2:$B$12,0),MATCH($E406,諸油脂_高騰率!$B$3:$F$3,0)),$I406/INDEX(電力_高騰率!$B$3:$I$14,MATCH($B$10,電力_高騰率!$B$3:$B$14,0),MATCH($E406,電力_高騰率!$B$4:$F$4,0))+$J406/INDEX(電力_高騰率!$B$3:$I$14,MATCH($B$10,電力_高騰率!$B$3:$B$14,0),MATCH($E406,電力_高騰率!$B$4:$F$4,0)+3)+$K406/INDEX(電力_高騰率!$B$3:$I$14,MATCH($B$10,電力_高騰率!$B$3:$B$14,0),MATCH($E406,電力_高騰率!$B$4:$F$4,0)+3)+$L406/電力_高騰率!$D$23))</f>
        <v/>
      </c>
      <c r="N406" s="24" t="str">
        <f>IF($H406="","",IF($C406="諸油脂",0,$L406/電力_高騰率!$D$23))</f>
        <v/>
      </c>
      <c r="O406" s="24" t="str">
        <f t="shared" si="14"/>
        <v/>
      </c>
      <c r="P406" s="24"/>
    </row>
    <row r="407" spans="1:16" x14ac:dyDescent="0.45">
      <c r="A407" t="str">
        <f>IF(COUNTIF('使用不可　（諸油脂）'!$A:$A,$A406+1)+COUNTIF('コロナ交付金要綱　様式第３号（電力）'!$A:$A,$A406+1)=1,$A406+1,IF(MAX('使用不可　（諸油脂）'!$A:$A,'コロナ交付金要綱　様式第３号（電力）'!$A:$A)&gt;$A406,(INT(A406/100)+1)*100,""))</f>
        <v/>
      </c>
      <c r="B407" t="str">
        <f>IF($C407="","",IF(C407="諸油脂",IF(MOD($A407,100)=0,VLOOKUP($A407,'使用不可　（諸油脂）'!$A:$D,4),$B406),IF(MOD($A407,100)=0,VLOOKUP($A407,'コロナ交付金要綱　様式第３号（電力）'!$A:$D,4),$B406)))</f>
        <v/>
      </c>
      <c r="C407" t="str">
        <f>IF($A407="","",IF(COUNTIF('使用不可　（諸油脂）'!$A:$A,$A407)=1,"諸油脂",IF(COUNTIF('コロナ交付金要綱　様式第３号（電力）'!$A:$A,$A407)=1,"電力","")))</f>
        <v/>
      </c>
      <c r="D407" t="str">
        <f>IF(OR($A407="",IFERROR(MOD($A407,100),"")=0),"",IF($C407="諸油脂",VLOOKUP($A407,'使用不可　（諸油脂）'!$A:$C,3,FALSE),IF($C407="電力",VLOOKUP($A407,'コロナ交付金要綱　様式第３号（電力）'!$A:$C,3,FALSE),"")))</f>
        <v/>
      </c>
      <c r="E407" t="str">
        <f>IF(OR($C407="",IFERROR(MOD($A407,100)=0,TRUE)),"",IF($C407="諸油脂",VLOOKUP($A407,'使用不可　（諸油脂）'!$A:$F,6),VLOOKUP($A407,'コロナ交付金要綱　様式第３号（電力）'!$A:$F,6)))</f>
        <v/>
      </c>
      <c r="F407" t="str">
        <f>IF($D407="","",IF($B$7="既存",IF($C407="諸油脂",VLOOKUP(交付額!$A407,'使用不可　（諸油脂）'!$A:$B,2,FALSE),IF($C407="電力",VLOOKUP(交付額!$A407,'コロナ交付金要綱　様式第３号（電力）'!$A:$B,2,FALSE),"")),0))</f>
        <v/>
      </c>
      <c r="G407" s="59" t="str">
        <f t="shared" si="13"/>
        <v/>
      </c>
      <c r="H407" t="str">
        <f>IF($C407="","",IF(C407="諸油脂",IF(MOD($A407,100)=0,"",VLOOKUP($A407,'使用不可　（諸油脂）'!$A:$H,8)),IF(MOD($A407,100)=0,"",VLOOKUP($A407,'コロナ交付金要綱　様式第３号（電力）'!$A:$I,9))))</f>
        <v/>
      </c>
      <c r="I407" t="str" cm="1">
        <f t="array" ref="I407">IF(OR($C407&lt;&gt;"電力",IFERROR(MOD($A407,100)=0,TRUE)),"",INDEX('コロナ交付金要綱　様式第３号（電力）'!$A:$I,MATCH($A407,'コロナ交付金要綱　様式第３号（電力）'!$A:$A,0)+2,9))</f>
        <v/>
      </c>
      <c r="J407" t="str" cm="1">
        <f t="array" ref="J407">IF(OR($C407&lt;&gt;"電力",IFERROR(MOD($A407,100)=0,TRUE)),"",INDEX('コロナ交付金要綱　様式第３号（電力）'!$A:$I,MATCH($A407,'コロナ交付金要綱　様式第３号（電力）'!$A:$A,0)+3,9))</f>
        <v/>
      </c>
      <c r="K407" t="str" cm="1">
        <f t="array" ref="K407">IF(OR($C407&lt;&gt;"電力",IFERROR(MOD($A407,100)=0,TRUE)),"",INDEX('コロナ交付金要綱　様式第３号（電力）'!$A:$I,MATCH($A407,'コロナ交付金要綱　様式第３号（電力）'!$A:$A,0)+4,9))</f>
        <v/>
      </c>
      <c r="L407" t="str" cm="1">
        <f t="array" ref="L407">IF(OR($C407&lt;&gt;"電力",IFERROR(MOD($A407,100)=0,TRUE)),"",INDEX('コロナ交付金要綱　様式第３号（電力）'!$A:$I,MATCH($A407,'コロナ交付金要綱　様式第３号（電力）'!$A:$A,0)+5,9))</f>
        <v/>
      </c>
      <c r="M407" s="24" t="str" cm="1">
        <f t="array" ref="M407">IF($H407="","",IF($C407="諸油脂",$H407/INDEX(諸油脂_高騰率!$B$2:$F$12,MATCH($C$10,諸油脂_高騰率!$B$2:$B$12,0),MATCH($E407,諸油脂_高騰率!$B$3:$F$3,0)),$I407/INDEX(電力_高騰率!$B$3:$I$14,MATCH($B$10,電力_高騰率!$B$3:$B$14,0),MATCH($E407,電力_高騰率!$B$4:$F$4,0))+$J407/INDEX(電力_高騰率!$B$3:$I$14,MATCH($B$10,電力_高騰率!$B$3:$B$14,0),MATCH($E407,電力_高騰率!$B$4:$F$4,0)+3)+$K407/INDEX(電力_高騰率!$B$3:$I$14,MATCH($B$10,電力_高騰率!$B$3:$B$14,0),MATCH($E407,電力_高騰率!$B$4:$F$4,0)+3)+$L407/電力_高騰率!$D$23))</f>
        <v/>
      </c>
      <c r="N407" s="24" t="str">
        <f>IF($H407="","",IF($C407="諸油脂",0,$L407/電力_高騰率!$D$23))</f>
        <v/>
      </c>
      <c r="O407" s="24" t="str">
        <f t="shared" si="14"/>
        <v/>
      </c>
      <c r="P407" s="24"/>
    </row>
    <row r="408" spans="1:16" x14ac:dyDescent="0.45">
      <c r="A408" t="str">
        <f>IF(COUNTIF('使用不可　（諸油脂）'!$A:$A,$A407+1)+COUNTIF('コロナ交付金要綱　様式第３号（電力）'!$A:$A,$A407+1)=1,$A407+1,IF(MAX('使用不可　（諸油脂）'!$A:$A,'コロナ交付金要綱　様式第３号（電力）'!$A:$A)&gt;$A407,(INT(A407/100)+1)*100,""))</f>
        <v/>
      </c>
      <c r="B408" t="str">
        <f>IF($C408="","",IF(C408="諸油脂",IF(MOD($A408,100)=0,VLOOKUP($A408,'使用不可　（諸油脂）'!$A:$D,4),$B407),IF(MOD($A408,100)=0,VLOOKUP($A408,'コロナ交付金要綱　様式第３号（電力）'!$A:$D,4),$B407)))</f>
        <v/>
      </c>
      <c r="C408" t="str">
        <f>IF($A408="","",IF(COUNTIF('使用不可　（諸油脂）'!$A:$A,$A408)=1,"諸油脂",IF(COUNTIF('コロナ交付金要綱　様式第３号（電力）'!$A:$A,$A408)=1,"電力","")))</f>
        <v/>
      </c>
      <c r="D408" t="str">
        <f>IF(OR($A408="",IFERROR(MOD($A408,100),"")=0),"",IF($C408="諸油脂",VLOOKUP($A408,'使用不可　（諸油脂）'!$A:$C,3,FALSE),IF($C408="電力",VLOOKUP($A408,'コロナ交付金要綱　様式第３号（電力）'!$A:$C,3,FALSE),"")))</f>
        <v/>
      </c>
      <c r="E408" t="str">
        <f>IF(OR($C408="",IFERROR(MOD($A408,100)=0,TRUE)),"",IF($C408="諸油脂",VLOOKUP($A408,'使用不可　（諸油脂）'!$A:$F,6),VLOOKUP($A408,'コロナ交付金要綱　様式第３号（電力）'!$A:$F,6)))</f>
        <v/>
      </c>
      <c r="F408" t="str">
        <f>IF($D408="","",IF($B$7="既存",IF($C408="諸油脂",VLOOKUP(交付額!$A408,'使用不可　（諸油脂）'!$A:$B,2,FALSE),IF($C408="電力",VLOOKUP(交付額!$A408,'コロナ交付金要綱　様式第３号（電力）'!$A:$B,2,FALSE),"")),0))</f>
        <v/>
      </c>
      <c r="G408" s="59" t="str">
        <f t="shared" si="13"/>
        <v/>
      </c>
      <c r="H408" t="str">
        <f>IF($C408="","",IF(C408="諸油脂",IF(MOD($A408,100)=0,"",VLOOKUP($A408,'使用不可　（諸油脂）'!$A:$H,8)),IF(MOD($A408,100)=0,"",VLOOKUP($A408,'コロナ交付金要綱　様式第３号（電力）'!$A:$I,9))))</f>
        <v/>
      </c>
      <c r="I408" t="str" cm="1">
        <f t="array" ref="I408">IF(OR($C408&lt;&gt;"電力",IFERROR(MOD($A408,100)=0,TRUE)),"",INDEX('コロナ交付金要綱　様式第３号（電力）'!$A:$I,MATCH($A408,'コロナ交付金要綱　様式第３号（電力）'!$A:$A,0)+2,9))</f>
        <v/>
      </c>
      <c r="J408" t="str" cm="1">
        <f t="array" ref="J408">IF(OR($C408&lt;&gt;"電力",IFERROR(MOD($A408,100)=0,TRUE)),"",INDEX('コロナ交付金要綱　様式第３号（電力）'!$A:$I,MATCH($A408,'コロナ交付金要綱　様式第３号（電力）'!$A:$A,0)+3,9))</f>
        <v/>
      </c>
      <c r="K408" t="str" cm="1">
        <f t="array" ref="K408">IF(OR($C408&lt;&gt;"電力",IFERROR(MOD($A408,100)=0,TRUE)),"",INDEX('コロナ交付金要綱　様式第３号（電力）'!$A:$I,MATCH($A408,'コロナ交付金要綱　様式第３号（電力）'!$A:$A,0)+4,9))</f>
        <v/>
      </c>
      <c r="L408" t="str" cm="1">
        <f t="array" ref="L408">IF(OR($C408&lt;&gt;"電力",IFERROR(MOD($A408,100)=0,TRUE)),"",INDEX('コロナ交付金要綱　様式第３号（電力）'!$A:$I,MATCH($A408,'コロナ交付金要綱　様式第３号（電力）'!$A:$A,0)+5,9))</f>
        <v/>
      </c>
      <c r="M408" s="24" t="str" cm="1">
        <f t="array" ref="M408">IF($H408="","",IF($C408="諸油脂",$H408/INDEX(諸油脂_高騰率!$B$2:$F$12,MATCH($C$10,諸油脂_高騰率!$B$2:$B$12,0),MATCH($E408,諸油脂_高騰率!$B$3:$F$3,0)),$I408/INDEX(電力_高騰率!$B$3:$I$14,MATCH($B$10,電力_高騰率!$B$3:$B$14,0),MATCH($E408,電力_高騰率!$B$4:$F$4,0))+$J408/INDEX(電力_高騰率!$B$3:$I$14,MATCH($B$10,電力_高騰率!$B$3:$B$14,0),MATCH($E408,電力_高騰率!$B$4:$F$4,0)+3)+$K408/INDEX(電力_高騰率!$B$3:$I$14,MATCH($B$10,電力_高騰率!$B$3:$B$14,0),MATCH($E408,電力_高騰率!$B$4:$F$4,0)+3)+$L408/電力_高騰率!$D$23))</f>
        <v/>
      </c>
      <c r="N408" s="24" t="str">
        <f>IF($H408="","",IF($C408="諸油脂",0,$L408/電力_高騰率!$D$23))</f>
        <v/>
      </c>
      <c r="O408" s="24" t="str">
        <f t="shared" si="14"/>
        <v/>
      </c>
      <c r="P408" s="24"/>
    </row>
    <row r="409" spans="1:16" x14ac:dyDescent="0.45">
      <c r="A409" t="str">
        <f>IF(COUNTIF('使用不可　（諸油脂）'!$A:$A,$A408+1)+COUNTIF('コロナ交付金要綱　様式第３号（電力）'!$A:$A,$A408+1)=1,$A408+1,IF(MAX('使用不可　（諸油脂）'!$A:$A,'コロナ交付金要綱　様式第３号（電力）'!$A:$A)&gt;$A408,(INT(A408/100)+1)*100,""))</f>
        <v/>
      </c>
      <c r="B409" t="str">
        <f>IF($C409="","",IF(C409="諸油脂",IF(MOD($A409,100)=0,VLOOKUP($A409,'使用不可　（諸油脂）'!$A:$D,4),$B408),IF(MOD($A409,100)=0,VLOOKUP($A409,'コロナ交付金要綱　様式第３号（電力）'!$A:$D,4),$B408)))</f>
        <v/>
      </c>
      <c r="C409" t="str">
        <f>IF($A409="","",IF(COUNTIF('使用不可　（諸油脂）'!$A:$A,$A409)=1,"諸油脂",IF(COUNTIF('コロナ交付金要綱　様式第３号（電力）'!$A:$A,$A409)=1,"電力","")))</f>
        <v/>
      </c>
      <c r="D409" t="str">
        <f>IF(OR($A409="",IFERROR(MOD($A409,100),"")=0),"",IF($C409="諸油脂",VLOOKUP($A409,'使用不可　（諸油脂）'!$A:$C,3,FALSE),IF($C409="電力",VLOOKUP($A409,'コロナ交付金要綱　様式第３号（電力）'!$A:$C,3,FALSE),"")))</f>
        <v/>
      </c>
      <c r="E409" t="str">
        <f>IF(OR($C409="",IFERROR(MOD($A409,100)=0,TRUE)),"",IF($C409="諸油脂",VLOOKUP($A409,'使用不可　（諸油脂）'!$A:$F,6),VLOOKUP($A409,'コロナ交付金要綱　様式第３号（電力）'!$A:$F,6)))</f>
        <v/>
      </c>
      <c r="F409" t="str">
        <f>IF($D409="","",IF($B$7="既存",IF($C409="諸油脂",VLOOKUP(交付額!$A409,'使用不可　（諸油脂）'!$A:$B,2,FALSE),IF($C409="電力",VLOOKUP(交付額!$A409,'コロナ交付金要綱　様式第３号（電力）'!$A:$B,2,FALSE),"")),0))</f>
        <v/>
      </c>
      <c r="G409" s="59" t="str">
        <f t="shared" si="13"/>
        <v/>
      </c>
      <c r="H409" t="str">
        <f>IF($C409="","",IF(C409="諸油脂",IF(MOD($A409,100)=0,"",VLOOKUP($A409,'使用不可　（諸油脂）'!$A:$H,8)),IF(MOD($A409,100)=0,"",VLOOKUP($A409,'コロナ交付金要綱　様式第３号（電力）'!$A:$I,9))))</f>
        <v/>
      </c>
      <c r="I409" t="str" cm="1">
        <f t="array" ref="I409">IF(OR($C409&lt;&gt;"電力",IFERROR(MOD($A409,100)=0,TRUE)),"",INDEX('コロナ交付金要綱　様式第３号（電力）'!$A:$I,MATCH($A409,'コロナ交付金要綱　様式第３号（電力）'!$A:$A,0)+2,9))</f>
        <v/>
      </c>
      <c r="J409" t="str" cm="1">
        <f t="array" ref="J409">IF(OR($C409&lt;&gt;"電力",IFERROR(MOD($A409,100)=0,TRUE)),"",INDEX('コロナ交付金要綱　様式第３号（電力）'!$A:$I,MATCH($A409,'コロナ交付金要綱　様式第３号（電力）'!$A:$A,0)+3,9))</f>
        <v/>
      </c>
      <c r="K409" t="str" cm="1">
        <f t="array" ref="K409">IF(OR($C409&lt;&gt;"電力",IFERROR(MOD($A409,100)=0,TRUE)),"",INDEX('コロナ交付金要綱　様式第３号（電力）'!$A:$I,MATCH($A409,'コロナ交付金要綱　様式第３号（電力）'!$A:$A,0)+4,9))</f>
        <v/>
      </c>
      <c r="L409" t="str" cm="1">
        <f t="array" ref="L409">IF(OR($C409&lt;&gt;"電力",IFERROR(MOD($A409,100)=0,TRUE)),"",INDEX('コロナ交付金要綱　様式第３号（電力）'!$A:$I,MATCH($A409,'コロナ交付金要綱　様式第３号（電力）'!$A:$A,0)+5,9))</f>
        <v/>
      </c>
      <c r="M409" s="24" t="str" cm="1">
        <f t="array" ref="M409">IF($H409="","",IF($C409="諸油脂",$H409/INDEX(諸油脂_高騰率!$B$2:$F$12,MATCH($C$10,諸油脂_高騰率!$B$2:$B$12,0),MATCH($E409,諸油脂_高騰率!$B$3:$F$3,0)),$I409/INDEX(電力_高騰率!$B$3:$I$14,MATCH($B$10,電力_高騰率!$B$3:$B$14,0),MATCH($E409,電力_高騰率!$B$4:$F$4,0))+$J409/INDEX(電力_高騰率!$B$3:$I$14,MATCH($B$10,電力_高騰率!$B$3:$B$14,0),MATCH($E409,電力_高騰率!$B$4:$F$4,0)+3)+$K409/INDEX(電力_高騰率!$B$3:$I$14,MATCH($B$10,電力_高騰率!$B$3:$B$14,0),MATCH($E409,電力_高騰率!$B$4:$F$4,0)+3)+$L409/電力_高騰率!$D$23))</f>
        <v/>
      </c>
      <c r="N409" s="24" t="str">
        <f>IF($H409="","",IF($C409="諸油脂",0,$L409/電力_高騰率!$D$23))</f>
        <v/>
      </c>
      <c r="O409" s="24" t="str">
        <f t="shared" si="14"/>
        <v/>
      </c>
      <c r="P409" s="24"/>
    </row>
    <row r="410" spans="1:16" x14ac:dyDescent="0.45">
      <c r="A410" t="str">
        <f>IF(COUNTIF('使用不可　（諸油脂）'!$A:$A,$A409+1)+COUNTIF('コロナ交付金要綱　様式第３号（電力）'!$A:$A,$A409+1)=1,$A409+1,IF(MAX('使用不可　（諸油脂）'!$A:$A,'コロナ交付金要綱　様式第３号（電力）'!$A:$A)&gt;$A409,(INT(A409/100)+1)*100,""))</f>
        <v/>
      </c>
      <c r="B410" t="str">
        <f>IF($C410="","",IF(C410="諸油脂",IF(MOD($A410,100)=0,VLOOKUP($A410,'使用不可　（諸油脂）'!$A:$D,4),$B409),IF(MOD($A410,100)=0,VLOOKUP($A410,'コロナ交付金要綱　様式第３号（電力）'!$A:$D,4),$B409)))</f>
        <v/>
      </c>
      <c r="C410" t="str">
        <f>IF($A410="","",IF(COUNTIF('使用不可　（諸油脂）'!$A:$A,$A410)=1,"諸油脂",IF(COUNTIF('コロナ交付金要綱　様式第３号（電力）'!$A:$A,$A410)=1,"電力","")))</f>
        <v/>
      </c>
      <c r="D410" t="str">
        <f>IF(OR($A410="",IFERROR(MOD($A410,100),"")=0),"",IF($C410="諸油脂",VLOOKUP($A410,'使用不可　（諸油脂）'!$A:$C,3,FALSE),IF($C410="電力",VLOOKUP($A410,'コロナ交付金要綱　様式第３号（電力）'!$A:$C,3,FALSE),"")))</f>
        <v/>
      </c>
      <c r="E410" t="str">
        <f>IF(OR($C410="",IFERROR(MOD($A410,100)=0,TRUE)),"",IF($C410="諸油脂",VLOOKUP($A410,'使用不可　（諸油脂）'!$A:$F,6),VLOOKUP($A410,'コロナ交付金要綱　様式第３号（電力）'!$A:$F,6)))</f>
        <v/>
      </c>
      <c r="F410" t="str">
        <f>IF($D410="","",IF($B$7="既存",IF($C410="諸油脂",VLOOKUP(交付額!$A410,'使用不可　（諸油脂）'!$A:$B,2,FALSE),IF($C410="電力",VLOOKUP(交付額!$A410,'コロナ交付金要綱　様式第３号（電力）'!$A:$B,2,FALSE),"")),0))</f>
        <v/>
      </c>
      <c r="G410" s="59" t="str">
        <f t="shared" si="13"/>
        <v/>
      </c>
      <c r="H410" t="str">
        <f>IF($C410="","",IF(C410="諸油脂",IF(MOD($A410,100)=0,"",VLOOKUP($A410,'使用不可　（諸油脂）'!$A:$H,8)),IF(MOD($A410,100)=0,"",VLOOKUP($A410,'コロナ交付金要綱　様式第３号（電力）'!$A:$I,9))))</f>
        <v/>
      </c>
      <c r="I410" t="str" cm="1">
        <f t="array" ref="I410">IF(OR($C410&lt;&gt;"電力",IFERROR(MOD($A410,100)=0,TRUE)),"",INDEX('コロナ交付金要綱　様式第３号（電力）'!$A:$I,MATCH($A410,'コロナ交付金要綱　様式第３号（電力）'!$A:$A,0)+2,9))</f>
        <v/>
      </c>
      <c r="J410" t="str" cm="1">
        <f t="array" ref="J410">IF(OR($C410&lt;&gt;"電力",IFERROR(MOD($A410,100)=0,TRUE)),"",INDEX('コロナ交付金要綱　様式第３号（電力）'!$A:$I,MATCH($A410,'コロナ交付金要綱　様式第３号（電力）'!$A:$A,0)+3,9))</f>
        <v/>
      </c>
      <c r="K410" t="str" cm="1">
        <f t="array" ref="K410">IF(OR($C410&lt;&gt;"電力",IFERROR(MOD($A410,100)=0,TRUE)),"",INDEX('コロナ交付金要綱　様式第３号（電力）'!$A:$I,MATCH($A410,'コロナ交付金要綱　様式第３号（電力）'!$A:$A,0)+4,9))</f>
        <v/>
      </c>
      <c r="L410" t="str" cm="1">
        <f t="array" ref="L410">IF(OR($C410&lt;&gt;"電力",IFERROR(MOD($A410,100)=0,TRUE)),"",INDEX('コロナ交付金要綱　様式第３号（電力）'!$A:$I,MATCH($A410,'コロナ交付金要綱　様式第３号（電力）'!$A:$A,0)+5,9))</f>
        <v/>
      </c>
      <c r="M410" s="24" t="str" cm="1">
        <f t="array" ref="M410">IF($H410="","",IF($C410="諸油脂",$H410/INDEX(諸油脂_高騰率!$B$2:$F$12,MATCH($C$10,諸油脂_高騰率!$B$2:$B$12,0),MATCH($E410,諸油脂_高騰率!$B$3:$F$3,0)),$I410/INDEX(電力_高騰率!$B$3:$I$14,MATCH($B$10,電力_高騰率!$B$3:$B$14,0),MATCH($E410,電力_高騰率!$B$4:$F$4,0))+$J410/INDEX(電力_高騰率!$B$3:$I$14,MATCH($B$10,電力_高騰率!$B$3:$B$14,0),MATCH($E410,電力_高騰率!$B$4:$F$4,0)+3)+$K410/INDEX(電力_高騰率!$B$3:$I$14,MATCH($B$10,電力_高騰率!$B$3:$B$14,0),MATCH($E410,電力_高騰率!$B$4:$F$4,0)+3)+$L410/電力_高騰率!$D$23))</f>
        <v/>
      </c>
      <c r="N410" s="24" t="str">
        <f>IF($H410="","",IF($C410="諸油脂",0,$L410/電力_高騰率!$D$23))</f>
        <v/>
      </c>
      <c r="O410" s="24" t="str">
        <f t="shared" si="14"/>
        <v/>
      </c>
      <c r="P410" s="24"/>
    </row>
    <row r="411" spans="1:16" x14ac:dyDescent="0.45">
      <c r="A411" t="str">
        <f>IF(COUNTIF('使用不可　（諸油脂）'!$A:$A,$A410+1)+COUNTIF('コロナ交付金要綱　様式第３号（電力）'!$A:$A,$A410+1)=1,$A410+1,IF(MAX('使用不可　（諸油脂）'!$A:$A,'コロナ交付金要綱　様式第３号（電力）'!$A:$A)&gt;$A410,(INT(A410/100)+1)*100,""))</f>
        <v/>
      </c>
      <c r="B411" t="str">
        <f>IF($C411="","",IF(C411="諸油脂",IF(MOD($A411,100)=0,VLOOKUP($A411,'使用不可　（諸油脂）'!$A:$D,4),$B410),IF(MOD($A411,100)=0,VLOOKUP($A411,'コロナ交付金要綱　様式第３号（電力）'!$A:$D,4),$B410)))</f>
        <v/>
      </c>
      <c r="C411" t="str">
        <f>IF($A411="","",IF(COUNTIF('使用不可　（諸油脂）'!$A:$A,$A411)=1,"諸油脂",IF(COUNTIF('コロナ交付金要綱　様式第３号（電力）'!$A:$A,$A411)=1,"電力","")))</f>
        <v/>
      </c>
      <c r="D411" t="str">
        <f>IF(OR($A411="",IFERROR(MOD($A411,100),"")=0),"",IF($C411="諸油脂",VLOOKUP($A411,'使用不可　（諸油脂）'!$A:$C,3,FALSE),IF($C411="電力",VLOOKUP($A411,'コロナ交付金要綱　様式第３号（電力）'!$A:$C,3,FALSE),"")))</f>
        <v/>
      </c>
      <c r="E411" t="str">
        <f>IF(OR($C411="",IFERROR(MOD($A411,100)=0,TRUE)),"",IF($C411="諸油脂",VLOOKUP($A411,'使用不可　（諸油脂）'!$A:$F,6),VLOOKUP($A411,'コロナ交付金要綱　様式第３号（電力）'!$A:$F,6)))</f>
        <v/>
      </c>
      <c r="F411" t="str">
        <f>IF($D411="","",IF($B$7="既存",IF($C411="諸油脂",VLOOKUP(交付額!$A411,'使用不可　（諸油脂）'!$A:$B,2,FALSE),IF($C411="電力",VLOOKUP(交付額!$A411,'コロナ交付金要綱　様式第３号（電力）'!$A:$B,2,FALSE),"")),0))</f>
        <v/>
      </c>
      <c r="G411" s="59" t="str">
        <f t="shared" si="13"/>
        <v/>
      </c>
      <c r="H411" t="str">
        <f>IF($C411="","",IF(C411="諸油脂",IF(MOD($A411,100)=0,"",VLOOKUP($A411,'使用不可　（諸油脂）'!$A:$H,8)),IF(MOD($A411,100)=0,"",VLOOKUP($A411,'コロナ交付金要綱　様式第３号（電力）'!$A:$I,9))))</f>
        <v/>
      </c>
      <c r="I411" t="str" cm="1">
        <f t="array" ref="I411">IF(OR($C411&lt;&gt;"電力",IFERROR(MOD($A411,100)=0,TRUE)),"",INDEX('コロナ交付金要綱　様式第３号（電力）'!$A:$I,MATCH($A411,'コロナ交付金要綱　様式第３号（電力）'!$A:$A,0)+2,9))</f>
        <v/>
      </c>
      <c r="J411" t="str" cm="1">
        <f t="array" ref="J411">IF(OR($C411&lt;&gt;"電力",IFERROR(MOD($A411,100)=0,TRUE)),"",INDEX('コロナ交付金要綱　様式第３号（電力）'!$A:$I,MATCH($A411,'コロナ交付金要綱　様式第３号（電力）'!$A:$A,0)+3,9))</f>
        <v/>
      </c>
      <c r="K411" t="str" cm="1">
        <f t="array" ref="K411">IF(OR($C411&lt;&gt;"電力",IFERROR(MOD($A411,100)=0,TRUE)),"",INDEX('コロナ交付金要綱　様式第３号（電力）'!$A:$I,MATCH($A411,'コロナ交付金要綱　様式第３号（電力）'!$A:$A,0)+4,9))</f>
        <v/>
      </c>
      <c r="L411" t="str" cm="1">
        <f t="array" ref="L411">IF(OR($C411&lt;&gt;"電力",IFERROR(MOD($A411,100)=0,TRUE)),"",INDEX('コロナ交付金要綱　様式第３号（電力）'!$A:$I,MATCH($A411,'コロナ交付金要綱　様式第３号（電力）'!$A:$A,0)+5,9))</f>
        <v/>
      </c>
      <c r="M411" s="24" t="str" cm="1">
        <f t="array" ref="M411">IF($H411="","",IF($C411="諸油脂",$H411/INDEX(諸油脂_高騰率!$B$2:$F$12,MATCH($C$10,諸油脂_高騰率!$B$2:$B$12,0),MATCH($E411,諸油脂_高騰率!$B$3:$F$3,0)),$I411/INDEX(電力_高騰率!$B$3:$I$14,MATCH($B$10,電力_高騰率!$B$3:$B$14,0),MATCH($E411,電力_高騰率!$B$4:$F$4,0))+$J411/INDEX(電力_高騰率!$B$3:$I$14,MATCH($B$10,電力_高騰率!$B$3:$B$14,0),MATCH($E411,電力_高騰率!$B$4:$F$4,0)+3)+$K411/INDEX(電力_高騰率!$B$3:$I$14,MATCH($B$10,電力_高騰率!$B$3:$B$14,0),MATCH($E411,電力_高騰率!$B$4:$F$4,0)+3)+$L411/電力_高騰率!$D$23))</f>
        <v/>
      </c>
      <c r="N411" s="24" t="str">
        <f>IF($H411="","",IF($C411="諸油脂",0,$L411/電力_高騰率!$D$23))</f>
        <v/>
      </c>
      <c r="O411" s="24" t="str">
        <f t="shared" si="14"/>
        <v/>
      </c>
      <c r="P411" s="24"/>
    </row>
    <row r="412" spans="1:16" x14ac:dyDescent="0.45">
      <c r="A412" t="str">
        <f>IF(COUNTIF('使用不可　（諸油脂）'!$A:$A,$A411+1)+COUNTIF('コロナ交付金要綱　様式第３号（電力）'!$A:$A,$A411+1)=1,$A411+1,IF(MAX('使用不可　（諸油脂）'!$A:$A,'コロナ交付金要綱　様式第３号（電力）'!$A:$A)&gt;$A411,(INT(A411/100)+1)*100,""))</f>
        <v/>
      </c>
      <c r="B412" t="str">
        <f>IF($C412="","",IF(C412="諸油脂",IF(MOD($A412,100)=0,VLOOKUP($A412,'使用不可　（諸油脂）'!$A:$D,4),$B411),IF(MOD($A412,100)=0,VLOOKUP($A412,'コロナ交付金要綱　様式第３号（電力）'!$A:$D,4),$B411)))</f>
        <v/>
      </c>
      <c r="C412" t="str">
        <f>IF($A412="","",IF(COUNTIF('使用不可　（諸油脂）'!$A:$A,$A412)=1,"諸油脂",IF(COUNTIF('コロナ交付金要綱　様式第３号（電力）'!$A:$A,$A412)=1,"電力","")))</f>
        <v/>
      </c>
      <c r="D412" t="str">
        <f>IF(OR($A412="",IFERROR(MOD($A412,100),"")=0),"",IF($C412="諸油脂",VLOOKUP($A412,'使用不可　（諸油脂）'!$A:$C,3,FALSE),IF($C412="電力",VLOOKUP($A412,'コロナ交付金要綱　様式第３号（電力）'!$A:$C,3,FALSE),"")))</f>
        <v/>
      </c>
      <c r="E412" t="str">
        <f>IF(OR($C412="",IFERROR(MOD($A412,100)=0,TRUE)),"",IF($C412="諸油脂",VLOOKUP($A412,'使用不可　（諸油脂）'!$A:$F,6),VLOOKUP($A412,'コロナ交付金要綱　様式第３号（電力）'!$A:$F,6)))</f>
        <v/>
      </c>
      <c r="F412" t="str">
        <f>IF($D412="","",IF($B$7="既存",IF($C412="諸油脂",VLOOKUP(交付額!$A412,'使用不可　（諸油脂）'!$A:$B,2,FALSE),IF($C412="電力",VLOOKUP(交付額!$A412,'コロナ交付金要綱　様式第３号（電力）'!$A:$B,2,FALSE),"")),0))</f>
        <v/>
      </c>
      <c r="G412" s="59" t="str">
        <f t="shared" si="13"/>
        <v/>
      </c>
      <c r="H412" t="str">
        <f>IF($C412="","",IF(C412="諸油脂",IF(MOD($A412,100)=0,"",VLOOKUP($A412,'使用不可　（諸油脂）'!$A:$H,8)),IF(MOD($A412,100)=0,"",VLOOKUP($A412,'コロナ交付金要綱　様式第３号（電力）'!$A:$I,9))))</f>
        <v/>
      </c>
      <c r="I412" t="str" cm="1">
        <f t="array" ref="I412">IF(OR($C412&lt;&gt;"電力",IFERROR(MOD($A412,100)=0,TRUE)),"",INDEX('コロナ交付金要綱　様式第３号（電力）'!$A:$I,MATCH($A412,'コロナ交付金要綱　様式第３号（電力）'!$A:$A,0)+2,9))</f>
        <v/>
      </c>
      <c r="J412" t="str" cm="1">
        <f t="array" ref="J412">IF(OR($C412&lt;&gt;"電力",IFERROR(MOD($A412,100)=0,TRUE)),"",INDEX('コロナ交付金要綱　様式第３号（電力）'!$A:$I,MATCH($A412,'コロナ交付金要綱　様式第３号（電力）'!$A:$A,0)+3,9))</f>
        <v/>
      </c>
      <c r="K412" t="str" cm="1">
        <f t="array" ref="K412">IF(OR($C412&lt;&gt;"電力",IFERROR(MOD($A412,100)=0,TRUE)),"",INDEX('コロナ交付金要綱　様式第３号（電力）'!$A:$I,MATCH($A412,'コロナ交付金要綱　様式第３号（電力）'!$A:$A,0)+4,9))</f>
        <v/>
      </c>
      <c r="L412" t="str" cm="1">
        <f t="array" ref="L412">IF(OR($C412&lt;&gt;"電力",IFERROR(MOD($A412,100)=0,TRUE)),"",INDEX('コロナ交付金要綱　様式第３号（電力）'!$A:$I,MATCH($A412,'コロナ交付金要綱　様式第３号（電力）'!$A:$A,0)+5,9))</f>
        <v/>
      </c>
      <c r="M412" s="24" t="str" cm="1">
        <f t="array" ref="M412">IF($H412="","",IF($C412="諸油脂",$H412/INDEX(諸油脂_高騰率!$B$2:$F$12,MATCH($C$10,諸油脂_高騰率!$B$2:$B$12,0),MATCH($E412,諸油脂_高騰率!$B$3:$F$3,0)),$I412/INDEX(電力_高騰率!$B$3:$I$14,MATCH($B$10,電力_高騰率!$B$3:$B$14,0),MATCH($E412,電力_高騰率!$B$4:$F$4,0))+$J412/INDEX(電力_高騰率!$B$3:$I$14,MATCH($B$10,電力_高騰率!$B$3:$B$14,0),MATCH($E412,電力_高騰率!$B$4:$F$4,0)+3)+$K412/INDEX(電力_高騰率!$B$3:$I$14,MATCH($B$10,電力_高騰率!$B$3:$B$14,0),MATCH($E412,電力_高騰率!$B$4:$F$4,0)+3)+$L412/電力_高騰率!$D$23))</f>
        <v/>
      </c>
      <c r="N412" s="24" t="str">
        <f>IF($H412="","",IF($C412="諸油脂",0,$L412/電力_高騰率!$D$23))</f>
        <v/>
      </c>
      <c r="O412" s="24" t="str">
        <f t="shared" si="14"/>
        <v/>
      </c>
      <c r="P412" s="24"/>
    </row>
    <row r="413" spans="1:16" x14ac:dyDescent="0.45">
      <c r="A413" t="str">
        <f>IF(COUNTIF('使用不可　（諸油脂）'!$A:$A,$A412+1)+COUNTIF('コロナ交付金要綱　様式第３号（電力）'!$A:$A,$A412+1)=1,$A412+1,IF(MAX('使用不可　（諸油脂）'!$A:$A,'コロナ交付金要綱　様式第３号（電力）'!$A:$A)&gt;$A412,(INT(A412/100)+1)*100,""))</f>
        <v/>
      </c>
      <c r="B413" t="str">
        <f>IF($C413="","",IF(C413="諸油脂",IF(MOD($A413,100)=0,VLOOKUP($A413,'使用不可　（諸油脂）'!$A:$D,4),$B412),IF(MOD($A413,100)=0,VLOOKUP($A413,'コロナ交付金要綱　様式第３号（電力）'!$A:$D,4),$B412)))</f>
        <v/>
      </c>
      <c r="C413" t="str">
        <f>IF($A413="","",IF(COUNTIF('使用不可　（諸油脂）'!$A:$A,$A413)=1,"諸油脂",IF(COUNTIF('コロナ交付金要綱　様式第３号（電力）'!$A:$A,$A413)=1,"電力","")))</f>
        <v/>
      </c>
      <c r="D413" t="str">
        <f>IF(OR($A413="",IFERROR(MOD($A413,100),"")=0),"",IF($C413="諸油脂",VLOOKUP($A413,'使用不可　（諸油脂）'!$A:$C,3,FALSE),IF($C413="電力",VLOOKUP($A413,'コロナ交付金要綱　様式第３号（電力）'!$A:$C,3,FALSE),"")))</f>
        <v/>
      </c>
      <c r="E413" t="str">
        <f>IF(OR($C413="",IFERROR(MOD($A413,100)=0,TRUE)),"",IF($C413="諸油脂",VLOOKUP($A413,'使用不可　（諸油脂）'!$A:$F,6),VLOOKUP($A413,'コロナ交付金要綱　様式第３号（電力）'!$A:$F,6)))</f>
        <v/>
      </c>
      <c r="F413" t="str">
        <f>IF($D413="","",IF($B$7="既存",IF($C413="諸油脂",VLOOKUP(交付額!$A413,'使用不可　（諸油脂）'!$A:$B,2,FALSE),IF($C413="電力",VLOOKUP(交付額!$A413,'コロナ交付金要綱　様式第３号（電力）'!$A:$B,2,FALSE),"")),0))</f>
        <v/>
      </c>
      <c r="G413" s="59" t="str">
        <f t="shared" si="13"/>
        <v/>
      </c>
      <c r="H413" t="str">
        <f>IF($C413="","",IF(C413="諸油脂",IF(MOD($A413,100)=0,"",VLOOKUP($A413,'使用不可　（諸油脂）'!$A:$H,8)),IF(MOD($A413,100)=0,"",VLOOKUP($A413,'コロナ交付金要綱　様式第３号（電力）'!$A:$I,9))))</f>
        <v/>
      </c>
      <c r="I413" t="str" cm="1">
        <f t="array" ref="I413">IF(OR($C413&lt;&gt;"電力",IFERROR(MOD($A413,100)=0,TRUE)),"",INDEX('コロナ交付金要綱　様式第３号（電力）'!$A:$I,MATCH($A413,'コロナ交付金要綱　様式第３号（電力）'!$A:$A,0)+2,9))</f>
        <v/>
      </c>
      <c r="J413" t="str" cm="1">
        <f t="array" ref="J413">IF(OR($C413&lt;&gt;"電力",IFERROR(MOD($A413,100)=0,TRUE)),"",INDEX('コロナ交付金要綱　様式第３号（電力）'!$A:$I,MATCH($A413,'コロナ交付金要綱　様式第３号（電力）'!$A:$A,0)+3,9))</f>
        <v/>
      </c>
      <c r="K413" t="str" cm="1">
        <f t="array" ref="K413">IF(OR($C413&lt;&gt;"電力",IFERROR(MOD($A413,100)=0,TRUE)),"",INDEX('コロナ交付金要綱　様式第３号（電力）'!$A:$I,MATCH($A413,'コロナ交付金要綱　様式第３号（電力）'!$A:$A,0)+4,9))</f>
        <v/>
      </c>
      <c r="L413" t="str" cm="1">
        <f t="array" ref="L413">IF(OR($C413&lt;&gt;"電力",IFERROR(MOD($A413,100)=0,TRUE)),"",INDEX('コロナ交付金要綱　様式第３号（電力）'!$A:$I,MATCH($A413,'コロナ交付金要綱　様式第３号（電力）'!$A:$A,0)+5,9))</f>
        <v/>
      </c>
      <c r="M413" s="24" t="str" cm="1">
        <f t="array" ref="M413">IF($H413="","",IF($C413="諸油脂",$H413/INDEX(諸油脂_高騰率!$B$2:$F$12,MATCH($C$10,諸油脂_高騰率!$B$2:$B$12,0),MATCH($E413,諸油脂_高騰率!$B$3:$F$3,0)),$I413/INDEX(電力_高騰率!$B$3:$I$14,MATCH($B$10,電力_高騰率!$B$3:$B$14,0),MATCH($E413,電力_高騰率!$B$4:$F$4,0))+$J413/INDEX(電力_高騰率!$B$3:$I$14,MATCH($B$10,電力_高騰率!$B$3:$B$14,0),MATCH($E413,電力_高騰率!$B$4:$F$4,0)+3)+$K413/INDEX(電力_高騰率!$B$3:$I$14,MATCH($B$10,電力_高騰率!$B$3:$B$14,0),MATCH($E413,電力_高騰率!$B$4:$F$4,0)+3)+$L413/電力_高騰率!$D$23))</f>
        <v/>
      </c>
      <c r="N413" s="24" t="str">
        <f>IF($H413="","",IF($C413="諸油脂",0,$L413/電力_高騰率!$D$23))</f>
        <v/>
      </c>
      <c r="O413" s="24" t="str">
        <f t="shared" si="14"/>
        <v/>
      </c>
      <c r="P413" s="24"/>
    </row>
    <row r="414" spans="1:16" x14ac:dyDescent="0.45">
      <c r="A414" t="str">
        <f>IF(COUNTIF('使用不可　（諸油脂）'!$A:$A,$A413+1)+COUNTIF('コロナ交付金要綱　様式第３号（電力）'!$A:$A,$A413+1)=1,$A413+1,IF(MAX('使用不可　（諸油脂）'!$A:$A,'コロナ交付金要綱　様式第３号（電力）'!$A:$A)&gt;$A413,(INT(A413/100)+1)*100,""))</f>
        <v/>
      </c>
      <c r="B414" t="str">
        <f>IF($C414="","",IF(C414="諸油脂",IF(MOD($A414,100)=0,VLOOKUP($A414,'使用不可　（諸油脂）'!$A:$D,4),$B413),IF(MOD($A414,100)=0,VLOOKUP($A414,'コロナ交付金要綱　様式第３号（電力）'!$A:$D,4),$B413)))</f>
        <v/>
      </c>
      <c r="C414" t="str">
        <f>IF($A414="","",IF(COUNTIF('使用不可　（諸油脂）'!$A:$A,$A414)=1,"諸油脂",IF(COUNTIF('コロナ交付金要綱　様式第３号（電力）'!$A:$A,$A414)=1,"電力","")))</f>
        <v/>
      </c>
      <c r="D414" t="str">
        <f>IF(OR($A414="",IFERROR(MOD($A414,100),"")=0),"",IF($C414="諸油脂",VLOOKUP($A414,'使用不可　（諸油脂）'!$A:$C,3,FALSE),IF($C414="電力",VLOOKUP($A414,'コロナ交付金要綱　様式第３号（電力）'!$A:$C,3,FALSE),"")))</f>
        <v/>
      </c>
      <c r="E414" t="str">
        <f>IF(OR($C414="",IFERROR(MOD($A414,100)=0,TRUE)),"",IF($C414="諸油脂",VLOOKUP($A414,'使用不可　（諸油脂）'!$A:$F,6),VLOOKUP($A414,'コロナ交付金要綱　様式第３号（電力）'!$A:$F,6)))</f>
        <v/>
      </c>
      <c r="F414" t="str">
        <f>IF($D414="","",IF($B$7="既存",IF($C414="諸油脂",VLOOKUP(交付額!$A414,'使用不可　（諸油脂）'!$A:$B,2,FALSE),IF($C414="電力",VLOOKUP(交付額!$A414,'コロナ交付金要綱　様式第３号（電力）'!$A:$B,2,FALSE),"")),0))</f>
        <v/>
      </c>
      <c r="G414" s="59" t="str">
        <f t="shared" si="13"/>
        <v/>
      </c>
      <c r="H414" t="str">
        <f>IF($C414="","",IF(C414="諸油脂",IF(MOD($A414,100)=0,"",VLOOKUP($A414,'使用不可　（諸油脂）'!$A:$H,8)),IF(MOD($A414,100)=0,"",VLOOKUP($A414,'コロナ交付金要綱　様式第３号（電力）'!$A:$I,9))))</f>
        <v/>
      </c>
      <c r="I414" t="str" cm="1">
        <f t="array" ref="I414">IF(OR($C414&lt;&gt;"電力",IFERROR(MOD($A414,100)=0,TRUE)),"",INDEX('コロナ交付金要綱　様式第３号（電力）'!$A:$I,MATCH($A414,'コロナ交付金要綱　様式第３号（電力）'!$A:$A,0)+2,9))</f>
        <v/>
      </c>
      <c r="J414" t="str" cm="1">
        <f t="array" ref="J414">IF(OR($C414&lt;&gt;"電力",IFERROR(MOD($A414,100)=0,TRUE)),"",INDEX('コロナ交付金要綱　様式第３号（電力）'!$A:$I,MATCH($A414,'コロナ交付金要綱　様式第３号（電力）'!$A:$A,0)+3,9))</f>
        <v/>
      </c>
      <c r="K414" t="str" cm="1">
        <f t="array" ref="K414">IF(OR($C414&lt;&gt;"電力",IFERROR(MOD($A414,100)=0,TRUE)),"",INDEX('コロナ交付金要綱　様式第３号（電力）'!$A:$I,MATCH($A414,'コロナ交付金要綱　様式第３号（電力）'!$A:$A,0)+4,9))</f>
        <v/>
      </c>
      <c r="L414" t="str" cm="1">
        <f t="array" ref="L414">IF(OR($C414&lt;&gt;"電力",IFERROR(MOD($A414,100)=0,TRUE)),"",INDEX('コロナ交付金要綱　様式第３号（電力）'!$A:$I,MATCH($A414,'コロナ交付金要綱　様式第３号（電力）'!$A:$A,0)+5,9))</f>
        <v/>
      </c>
      <c r="M414" s="24" t="str" cm="1">
        <f t="array" ref="M414">IF($H414="","",IF($C414="諸油脂",$H414/INDEX(諸油脂_高騰率!$B$2:$F$12,MATCH($C$10,諸油脂_高騰率!$B$2:$B$12,0),MATCH($E414,諸油脂_高騰率!$B$3:$F$3,0)),$I414/INDEX(電力_高騰率!$B$3:$I$14,MATCH($B$10,電力_高騰率!$B$3:$B$14,0),MATCH($E414,電力_高騰率!$B$4:$F$4,0))+$J414/INDEX(電力_高騰率!$B$3:$I$14,MATCH($B$10,電力_高騰率!$B$3:$B$14,0),MATCH($E414,電力_高騰率!$B$4:$F$4,0)+3)+$K414/INDEX(電力_高騰率!$B$3:$I$14,MATCH($B$10,電力_高騰率!$B$3:$B$14,0),MATCH($E414,電力_高騰率!$B$4:$F$4,0)+3)+$L414/電力_高騰率!$D$23))</f>
        <v/>
      </c>
      <c r="N414" s="24" t="str">
        <f>IF($H414="","",IF($C414="諸油脂",0,$L414/電力_高騰率!$D$23))</f>
        <v/>
      </c>
      <c r="O414" s="24" t="str">
        <f t="shared" si="14"/>
        <v/>
      </c>
      <c r="P414" s="24"/>
    </row>
    <row r="415" spans="1:16" x14ac:dyDescent="0.45">
      <c r="A415" t="str">
        <f>IF(COUNTIF('使用不可　（諸油脂）'!$A:$A,$A414+1)+COUNTIF('コロナ交付金要綱　様式第３号（電力）'!$A:$A,$A414+1)=1,$A414+1,IF(MAX('使用不可　（諸油脂）'!$A:$A,'コロナ交付金要綱　様式第３号（電力）'!$A:$A)&gt;$A414,(INT(A414/100)+1)*100,""))</f>
        <v/>
      </c>
      <c r="B415" t="str">
        <f>IF($C415="","",IF(C415="諸油脂",IF(MOD($A415,100)=0,VLOOKUP($A415,'使用不可　（諸油脂）'!$A:$D,4),$B414),IF(MOD($A415,100)=0,VLOOKUP($A415,'コロナ交付金要綱　様式第３号（電力）'!$A:$D,4),$B414)))</f>
        <v/>
      </c>
      <c r="C415" t="str">
        <f>IF($A415="","",IF(COUNTIF('使用不可　（諸油脂）'!$A:$A,$A415)=1,"諸油脂",IF(COUNTIF('コロナ交付金要綱　様式第３号（電力）'!$A:$A,$A415)=1,"電力","")))</f>
        <v/>
      </c>
      <c r="D415" t="str">
        <f>IF(OR($A415="",IFERROR(MOD($A415,100),"")=0),"",IF($C415="諸油脂",VLOOKUP($A415,'使用不可　（諸油脂）'!$A:$C,3,FALSE),IF($C415="電力",VLOOKUP($A415,'コロナ交付金要綱　様式第３号（電力）'!$A:$C,3,FALSE),"")))</f>
        <v/>
      </c>
      <c r="E415" t="str">
        <f>IF(OR($C415="",IFERROR(MOD($A415,100)=0,TRUE)),"",IF($C415="諸油脂",VLOOKUP($A415,'使用不可　（諸油脂）'!$A:$F,6),VLOOKUP($A415,'コロナ交付金要綱　様式第３号（電力）'!$A:$F,6)))</f>
        <v/>
      </c>
      <c r="F415" t="str">
        <f>IF($D415="","",IF($B$7="既存",IF($C415="諸油脂",VLOOKUP(交付額!$A415,'使用不可　（諸油脂）'!$A:$B,2,FALSE),IF($C415="電力",VLOOKUP(交付額!$A415,'コロナ交付金要綱　様式第３号（電力）'!$A:$B,2,FALSE),"")),0))</f>
        <v/>
      </c>
      <c r="G415" s="59" t="str">
        <f t="shared" si="13"/>
        <v/>
      </c>
      <c r="H415" t="str">
        <f>IF($C415="","",IF(C415="諸油脂",IF(MOD($A415,100)=0,"",VLOOKUP($A415,'使用不可　（諸油脂）'!$A:$H,8)),IF(MOD($A415,100)=0,"",VLOOKUP($A415,'コロナ交付金要綱　様式第３号（電力）'!$A:$I,9))))</f>
        <v/>
      </c>
      <c r="I415" t="str" cm="1">
        <f t="array" ref="I415">IF(OR($C415&lt;&gt;"電力",IFERROR(MOD($A415,100)=0,TRUE)),"",INDEX('コロナ交付金要綱　様式第３号（電力）'!$A:$I,MATCH($A415,'コロナ交付金要綱　様式第３号（電力）'!$A:$A,0)+2,9))</f>
        <v/>
      </c>
      <c r="J415" t="str" cm="1">
        <f t="array" ref="J415">IF(OR($C415&lt;&gt;"電力",IFERROR(MOD($A415,100)=0,TRUE)),"",INDEX('コロナ交付金要綱　様式第３号（電力）'!$A:$I,MATCH($A415,'コロナ交付金要綱　様式第３号（電力）'!$A:$A,0)+3,9))</f>
        <v/>
      </c>
      <c r="K415" t="str" cm="1">
        <f t="array" ref="K415">IF(OR($C415&lt;&gt;"電力",IFERROR(MOD($A415,100)=0,TRUE)),"",INDEX('コロナ交付金要綱　様式第３号（電力）'!$A:$I,MATCH($A415,'コロナ交付金要綱　様式第３号（電力）'!$A:$A,0)+4,9))</f>
        <v/>
      </c>
      <c r="L415" t="str" cm="1">
        <f t="array" ref="L415">IF(OR($C415&lt;&gt;"電力",IFERROR(MOD($A415,100)=0,TRUE)),"",INDEX('コロナ交付金要綱　様式第３号（電力）'!$A:$I,MATCH($A415,'コロナ交付金要綱　様式第３号（電力）'!$A:$A,0)+5,9))</f>
        <v/>
      </c>
      <c r="M415" s="24" t="str" cm="1">
        <f t="array" ref="M415">IF($H415="","",IF($C415="諸油脂",$H415/INDEX(諸油脂_高騰率!$B$2:$F$12,MATCH($C$10,諸油脂_高騰率!$B$2:$B$12,0),MATCH($E415,諸油脂_高騰率!$B$3:$F$3,0)),$I415/INDEX(電力_高騰率!$B$3:$I$14,MATCH($B$10,電力_高騰率!$B$3:$B$14,0),MATCH($E415,電力_高騰率!$B$4:$F$4,0))+$J415/INDEX(電力_高騰率!$B$3:$I$14,MATCH($B$10,電力_高騰率!$B$3:$B$14,0),MATCH($E415,電力_高騰率!$B$4:$F$4,0)+3)+$K415/INDEX(電力_高騰率!$B$3:$I$14,MATCH($B$10,電力_高騰率!$B$3:$B$14,0),MATCH($E415,電力_高騰率!$B$4:$F$4,0)+3)+$L415/電力_高騰率!$D$23))</f>
        <v/>
      </c>
      <c r="N415" s="24" t="str">
        <f>IF($H415="","",IF($C415="諸油脂",0,$L415/電力_高騰率!$D$23))</f>
        <v/>
      </c>
      <c r="O415" s="24" t="str">
        <f t="shared" si="14"/>
        <v/>
      </c>
      <c r="P415" s="24"/>
    </row>
    <row r="416" spans="1:16" x14ac:dyDescent="0.45">
      <c r="A416" t="str">
        <f>IF(COUNTIF('使用不可　（諸油脂）'!$A:$A,$A415+1)+COUNTIF('コロナ交付金要綱　様式第３号（電力）'!$A:$A,$A415+1)=1,$A415+1,IF(MAX('使用不可　（諸油脂）'!$A:$A,'コロナ交付金要綱　様式第３号（電力）'!$A:$A)&gt;$A415,(INT(A415/100)+1)*100,""))</f>
        <v/>
      </c>
      <c r="B416" t="str">
        <f>IF($C416="","",IF(C416="諸油脂",IF(MOD($A416,100)=0,VLOOKUP($A416,'使用不可　（諸油脂）'!$A:$D,4),$B415),IF(MOD($A416,100)=0,VLOOKUP($A416,'コロナ交付金要綱　様式第３号（電力）'!$A:$D,4),$B415)))</f>
        <v/>
      </c>
      <c r="C416" t="str">
        <f>IF($A416="","",IF(COUNTIF('使用不可　（諸油脂）'!$A:$A,$A416)=1,"諸油脂",IF(COUNTIF('コロナ交付金要綱　様式第３号（電力）'!$A:$A,$A416)=1,"電力","")))</f>
        <v/>
      </c>
      <c r="D416" t="str">
        <f>IF(OR($A416="",IFERROR(MOD($A416,100),"")=0),"",IF($C416="諸油脂",VLOOKUP($A416,'使用不可　（諸油脂）'!$A:$C,3,FALSE),IF($C416="電力",VLOOKUP($A416,'コロナ交付金要綱　様式第３号（電力）'!$A:$C,3,FALSE),"")))</f>
        <v/>
      </c>
      <c r="E416" t="str">
        <f>IF(OR($C416="",IFERROR(MOD($A416,100)=0,TRUE)),"",IF($C416="諸油脂",VLOOKUP($A416,'使用不可　（諸油脂）'!$A:$F,6),VLOOKUP($A416,'コロナ交付金要綱　様式第３号（電力）'!$A:$F,6)))</f>
        <v/>
      </c>
      <c r="F416" t="str">
        <f>IF($D416="","",IF($B$7="既存",IF($C416="諸油脂",VLOOKUP(交付額!$A416,'使用不可　（諸油脂）'!$A:$B,2,FALSE),IF($C416="電力",VLOOKUP(交付額!$A416,'コロナ交付金要綱　様式第３号（電力）'!$A:$B,2,FALSE),"")),0))</f>
        <v/>
      </c>
      <c r="G416" s="59" t="str">
        <f t="shared" si="13"/>
        <v/>
      </c>
      <c r="H416" t="str">
        <f>IF($C416="","",IF(C416="諸油脂",IF(MOD($A416,100)=0,"",VLOOKUP($A416,'使用不可　（諸油脂）'!$A:$H,8)),IF(MOD($A416,100)=0,"",VLOOKUP($A416,'コロナ交付金要綱　様式第３号（電力）'!$A:$I,9))))</f>
        <v/>
      </c>
      <c r="I416" t="str" cm="1">
        <f t="array" ref="I416">IF(OR($C416&lt;&gt;"電力",IFERROR(MOD($A416,100)=0,TRUE)),"",INDEX('コロナ交付金要綱　様式第３号（電力）'!$A:$I,MATCH($A416,'コロナ交付金要綱　様式第３号（電力）'!$A:$A,0)+2,9))</f>
        <v/>
      </c>
      <c r="J416" t="str" cm="1">
        <f t="array" ref="J416">IF(OR($C416&lt;&gt;"電力",IFERROR(MOD($A416,100)=0,TRUE)),"",INDEX('コロナ交付金要綱　様式第３号（電力）'!$A:$I,MATCH($A416,'コロナ交付金要綱　様式第３号（電力）'!$A:$A,0)+3,9))</f>
        <v/>
      </c>
      <c r="K416" t="str" cm="1">
        <f t="array" ref="K416">IF(OR($C416&lt;&gt;"電力",IFERROR(MOD($A416,100)=0,TRUE)),"",INDEX('コロナ交付金要綱　様式第３号（電力）'!$A:$I,MATCH($A416,'コロナ交付金要綱　様式第３号（電力）'!$A:$A,0)+4,9))</f>
        <v/>
      </c>
      <c r="L416" t="str" cm="1">
        <f t="array" ref="L416">IF(OR($C416&lt;&gt;"電力",IFERROR(MOD($A416,100)=0,TRUE)),"",INDEX('コロナ交付金要綱　様式第３号（電力）'!$A:$I,MATCH($A416,'コロナ交付金要綱　様式第３号（電力）'!$A:$A,0)+5,9))</f>
        <v/>
      </c>
      <c r="M416" s="24" t="str" cm="1">
        <f t="array" ref="M416">IF($H416="","",IF($C416="諸油脂",$H416/INDEX(諸油脂_高騰率!$B$2:$F$12,MATCH($C$10,諸油脂_高騰率!$B$2:$B$12,0),MATCH($E416,諸油脂_高騰率!$B$3:$F$3,0)),$I416/INDEX(電力_高騰率!$B$3:$I$14,MATCH($B$10,電力_高騰率!$B$3:$B$14,0),MATCH($E416,電力_高騰率!$B$4:$F$4,0))+$J416/INDEX(電力_高騰率!$B$3:$I$14,MATCH($B$10,電力_高騰率!$B$3:$B$14,0),MATCH($E416,電力_高騰率!$B$4:$F$4,0)+3)+$K416/INDEX(電力_高騰率!$B$3:$I$14,MATCH($B$10,電力_高騰率!$B$3:$B$14,0),MATCH($E416,電力_高騰率!$B$4:$F$4,0)+3)+$L416/電力_高騰率!$D$23))</f>
        <v/>
      </c>
      <c r="N416" s="24" t="str">
        <f>IF($H416="","",IF($C416="諸油脂",0,$L416/電力_高騰率!$D$23))</f>
        <v/>
      </c>
      <c r="O416" s="24" t="str">
        <f t="shared" si="14"/>
        <v/>
      </c>
      <c r="P416" s="24"/>
    </row>
    <row r="417" spans="1:16" x14ac:dyDescent="0.45">
      <c r="A417" t="str">
        <f>IF(COUNTIF('使用不可　（諸油脂）'!$A:$A,$A416+1)+COUNTIF('コロナ交付金要綱　様式第３号（電力）'!$A:$A,$A416+1)=1,$A416+1,IF(MAX('使用不可　（諸油脂）'!$A:$A,'コロナ交付金要綱　様式第３号（電力）'!$A:$A)&gt;$A416,(INT(A416/100)+1)*100,""))</f>
        <v/>
      </c>
      <c r="B417" t="str">
        <f>IF($C417="","",IF(C417="諸油脂",IF(MOD($A417,100)=0,VLOOKUP($A417,'使用不可　（諸油脂）'!$A:$D,4),$B416),IF(MOD($A417,100)=0,VLOOKUP($A417,'コロナ交付金要綱　様式第３号（電力）'!$A:$D,4),$B416)))</f>
        <v/>
      </c>
      <c r="C417" t="str">
        <f>IF($A417="","",IF(COUNTIF('使用不可　（諸油脂）'!$A:$A,$A417)=1,"諸油脂",IF(COUNTIF('コロナ交付金要綱　様式第３号（電力）'!$A:$A,$A417)=1,"電力","")))</f>
        <v/>
      </c>
      <c r="D417" t="str">
        <f>IF(OR($A417="",IFERROR(MOD($A417,100),"")=0),"",IF($C417="諸油脂",VLOOKUP($A417,'使用不可　（諸油脂）'!$A:$C,3,FALSE),IF($C417="電力",VLOOKUP($A417,'コロナ交付金要綱　様式第３号（電力）'!$A:$C,3,FALSE),"")))</f>
        <v/>
      </c>
      <c r="E417" t="str">
        <f>IF(OR($C417="",IFERROR(MOD($A417,100)=0,TRUE)),"",IF($C417="諸油脂",VLOOKUP($A417,'使用不可　（諸油脂）'!$A:$F,6),VLOOKUP($A417,'コロナ交付金要綱　様式第３号（電力）'!$A:$F,6)))</f>
        <v/>
      </c>
      <c r="F417" t="str">
        <f>IF($D417="","",IF($B$7="既存",IF($C417="諸油脂",VLOOKUP(交付額!$A417,'使用不可　（諸油脂）'!$A:$B,2,FALSE),IF($C417="電力",VLOOKUP(交付額!$A417,'コロナ交付金要綱　様式第３号（電力）'!$A:$B,2,FALSE),"")),0))</f>
        <v/>
      </c>
      <c r="G417" s="59" t="str">
        <f t="shared" si="13"/>
        <v/>
      </c>
      <c r="H417" t="str">
        <f>IF($C417="","",IF(C417="諸油脂",IF(MOD($A417,100)=0,"",VLOOKUP($A417,'使用不可　（諸油脂）'!$A:$H,8)),IF(MOD($A417,100)=0,"",VLOOKUP($A417,'コロナ交付金要綱　様式第３号（電力）'!$A:$I,9))))</f>
        <v/>
      </c>
      <c r="I417" t="str" cm="1">
        <f t="array" ref="I417">IF(OR($C417&lt;&gt;"電力",IFERROR(MOD($A417,100)=0,TRUE)),"",INDEX('コロナ交付金要綱　様式第３号（電力）'!$A:$I,MATCH($A417,'コロナ交付金要綱　様式第３号（電力）'!$A:$A,0)+2,9))</f>
        <v/>
      </c>
      <c r="J417" t="str" cm="1">
        <f t="array" ref="J417">IF(OR($C417&lt;&gt;"電力",IFERROR(MOD($A417,100)=0,TRUE)),"",INDEX('コロナ交付金要綱　様式第３号（電力）'!$A:$I,MATCH($A417,'コロナ交付金要綱　様式第３号（電力）'!$A:$A,0)+3,9))</f>
        <v/>
      </c>
      <c r="K417" t="str" cm="1">
        <f t="array" ref="K417">IF(OR($C417&lt;&gt;"電力",IFERROR(MOD($A417,100)=0,TRUE)),"",INDEX('コロナ交付金要綱　様式第３号（電力）'!$A:$I,MATCH($A417,'コロナ交付金要綱　様式第３号（電力）'!$A:$A,0)+4,9))</f>
        <v/>
      </c>
      <c r="L417" t="str" cm="1">
        <f t="array" ref="L417">IF(OR($C417&lt;&gt;"電力",IFERROR(MOD($A417,100)=0,TRUE)),"",INDEX('コロナ交付金要綱　様式第３号（電力）'!$A:$I,MATCH($A417,'コロナ交付金要綱　様式第３号（電力）'!$A:$A,0)+5,9))</f>
        <v/>
      </c>
      <c r="M417" s="24" t="str" cm="1">
        <f t="array" ref="M417">IF($H417="","",IF($C417="諸油脂",$H417/INDEX(諸油脂_高騰率!$B$2:$F$12,MATCH($C$10,諸油脂_高騰率!$B$2:$B$12,0),MATCH($E417,諸油脂_高騰率!$B$3:$F$3,0)),$I417/INDEX(電力_高騰率!$B$3:$I$14,MATCH($B$10,電力_高騰率!$B$3:$B$14,0),MATCH($E417,電力_高騰率!$B$4:$F$4,0))+$J417/INDEX(電力_高騰率!$B$3:$I$14,MATCH($B$10,電力_高騰率!$B$3:$B$14,0),MATCH($E417,電力_高騰率!$B$4:$F$4,0)+3)+$K417/INDEX(電力_高騰率!$B$3:$I$14,MATCH($B$10,電力_高騰率!$B$3:$B$14,0),MATCH($E417,電力_高騰率!$B$4:$F$4,0)+3)+$L417/電力_高騰率!$D$23))</f>
        <v/>
      </c>
      <c r="N417" s="24" t="str">
        <f>IF($H417="","",IF($C417="諸油脂",0,$L417/電力_高騰率!$D$23))</f>
        <v/>
      </c>
      <c r="O417" s="24" t="str">
        <f t="shared" si="14"/>
        <v/>
      </c>
      <c r="P417" s="24"/>
    </row>
    <row r="418" spans="1:16" x14ac:dyDescent="0.45">
      <c r="A418" t="str">
        <f>IF(COUNTIF('使用不可　（諸油脂）'!$A:$A,$A417+1)+COUNTIF('コロナ交付金要綱　様式第３号（電力）'!$A:$A,$A417+1)=1,$A417+1,IF(MAX('使用不可　（諸油脂）'!$A:$A,'コロナ交付金要綱　様式第３号（電力）'!$A:$A)&gt;$A417,(INT(A417/100)+1)*100,""))</f>
        <v/>
      </c>
      <c r="B418" t="str">
        <f>IF($C418="","",IF(C418="諸油脂",IF(MOD($A418,100)=0,VLOOKUP($A418,'使用不可　（諸油脂）'!$A:$D,4),$B417),IF(MOD($A418,100)=0,VLOOKUP($A418,'コロナ交付金要綱　様式第３号（電力）'!$A:$D,4),$B417)))</f>
        <v/>
      </c>
      <c r="C418" t="str">
        <f>IF($A418="","",IF(COUNTIF('使用不可　（諸油脂）'!$A:$A,$A418)=1,"諸油脂",IF(COUNTIF('コロナ交付金要綱　様式第３号（電力）'!$A:$A,$A418)=1,"電力","")))</f>
        <v/>
      </c>
      <c r="D418" t="str">
        <f>IF(OR($A418="",IFERROR(MOD($A418,100),"")=0),"",IF($C418="諸油脂",VLOOKUP($A418,'使用不可　（諸油脂）'!$A:$C,3,FALSE),IF($C418="電力",VLOOKUP($A418,'コロナ交付金要綱　様式第３号（電力）'!$A:$C,3,FALSE),"")))</f>
        <v/>
      </c>
      <c r="E418" t="str">
        <f>IF(OR($C418="",IFERROR(MOD($A418,100)=0,TRUE)),"",IF($C418="諸油脂",VLOOKUP($A418,'使用不可　（諸油脂）'!$A:$F,6),VLOOKUP($A418,'コロナ交付金要綱　様式第３号（電力）'!$A:$F,6)))</f>
        <v/>
      </c>
      <c r="F418" t="str">
        <f>IF($D418="","",IF($B$7="既存",IF($C418="諸油脂",VLOOKUP(交付額!$A418,'使用不可　（諸油脂）'!$A:$B,2,FALSE),IF($C418="電力",VLOOKUP(交付額!$A418,'コロナ交付金要綱　様式第３号（電力）'!$A:$B,2,FALSE),"")),0))</f>
        <v/>
      </c>
      <c r="G418" s="59" t="str">
        <f t="shared" si="13"/>
        <v/>
      </c>
      <c r="H418" t="str">
        <f>IF($C418="","",IF(C418="諸油脂",IF(MOD($A418,100)=0,"",VLOOKUP($A418,'使用不可　（諸油脂）'!$A:$H,8)),IF(MOD($A418,100)=0,"",VLOOKUP($A418,'コロナ交付金要綱　様式第３号（電力）'!$A:$I,9))))</f>
        <v/>
      </c>
      <c r="I418" t="str" cm="1">
        <f t="array" ref="I418">IF(OR($C418&lt;&gt;"電力",IFERROR(MOD($A418,100)=0,TRUE)),"",INDEX('コロナ交付金要綱　様式第３号（電力）'!$A:$I,MATCH($A418,'コロナ交付金要綱　様式第３号（電力）'!$A:$A,0)+2,9))</f>
        <v/>
      </c>
      <c r="J418" t="str" cm="1">
        <f t="array" ref="J418">IF(OR($C418&lt;&gt;"電力",IFERROR(MOD($A418,100)=0,TRUE)),"",INDEX('コロナ交付金要綱　様式第３号（電力）'!$A:$I,MATCH($A418,'コロナ交付金要綱　様式第３号（電力）'!$A:$A,0)+3,9))</f>
        <v/>
      </c>
      <c r="K418" t="str" cm="1">
        <f t="array" ref="K418">IF(OR($C418&lt;&gt;"電力",IFERROR(MOD($A418,100)=0,TRUE)),"",INDEX('コロナ交付金要綱　様式第３号（電力）'!$A:$I,MATCH($A418,'コロナ交付金要綱　様式第３号（電力）'!$A:$A,0)+4,9))</f>
        <v/>
      </c>
      <c r="L418" t="str" cm="1">
        <f t="array" ref="L418">IF(OR($C418&lt;&gt;"電力",IFERROR(MOD($A418,100)=0,TRUE)),"",INDEX('コロナ交付金要綱　様式第３号（電力）'!$A:$I,MATCH($A418,'コロナ交付金要綱　様式第３号（電力）'!$A:$A,0)+5,9))</f>
        <v/>
      </c>
      <c r="M418" s="24" t="str" cm="1">
        <f t="array" ref="M418">IF($H418="","",IF($C418="諸油脂",$H418/INDEX(諸油脂_高騰率!$B$2:$F$12,MATCH($C$10,諸油脂_高騰率!$B$2:$B$12,0),MATCH($E418,諸油脂_高騰率!$B$3:$F$3,0)),$I418/INDEX(電力_高騰率!$B$3:$I$14,MATCH($B$10,電力_高騰率!$B$3:$B$14,0),MATCH($E418,電力_高騰率!$B$4:$F$4,0))+$J418/INDEX(電力_高騰率!$B$3:$I$14,MATCH($B$10,電力_高騰率!$B$3:$B$14,0),MATCH($E418,電力_高騰率!$B$4:$F$4,0)+3)+$K418/INDEX(電力_高騰率!$B$3:$I$14,MATCH($B$10,電力_高騰率!$B$3:$B$14,0),MATCH($E418,電力_高騰率!$B$4:$F$4,0)+3)+$L418/電力_高騰率!$D$23))</f>
        <v/>
      </c>
      <c r="N418" s="24" t="str">
        <f>IF($H418="","",IF($C418="諸油脂",0,$L418/電力_高騰率!$D$23))</f>
        <v/>
      </c>
      <c r="O418" s="24" t="str">
        <f t="shared" si="14"/>
        <v/>
      </c>
      <c r="P418" s="24"/>
    </row>
    <row r="419" spans="1:16" x14ac:dyDescent="0.45">
      <c r="A419" t="str">
        <f>IF(COUNTIF('使用不可　（諸油脂）'!$A:$A,$A418+1)+COUNTIF('コロナ交付金要綱　様式第３号（電力）'!$A:$A,$A418+1)=1,$A418+1,IF(MAX('使用不可　（諸油脂）'!$A:$A,'コロナ交付金要綱　様式第３号（電力）'!$A:$A)&gt;$A418,(INT(A418/100)+1)*100,""))</f>
        <v/>
      </c>
      <c r="B419" t="str">
        <f>IF($C419="","",IF(C419="諸油脂",IF(MOD($A419,100)=0,VLOOKUP($A419,'使用不可　（諸油脂）'!$A:$D,4),$B418),IF(MOD($A419,100)=0,VLOOKUP($A419,'コロナ交付金要綱　様式第３号（電力）'!$A:$D,4),$B418)))</f>
        <v/>
      </c>
      <c r="C419" t="str">
        <f>IF($A419="","",IF(COUNTIF('使用不可　（諸油脂）'!$A:$A,$A419)=1,"諸油脂",IF(COUNTIF('コロナ交付金要綱　様式第３号（電力）'!$A:$A,$A419)=1,"電力","")))</f>
        <v/>
      </c>
      <c r="D419" t="str">
        <f>IF(OR($A419="",IFERROR(MOD($A419,100),"")=0),"",IF($C419="諸油脂",VLOOKUP($A419,'使用不可　（諸油脂）'!$A:$C,3,FALSE),IF($C419="電力",VLOOKUP($A419,'コロナ交付金要綱　様式第３号（電力）'!$A:$C,3,FALSE),"")))</f>
        <v/>
      </c>
      <c r="E419" t="str">
        <f>IF(OR($C419="",IFERROR(MOD($A419,100)=0,TRUE)),"",IF($C419="諸油脂",VLOOKUP($A419,'使用不可　（諸油脂）'!$A:$F,6),VLOOKUP($A419,'コロナ交付金要綱　様式第３号（電力）'!$A:$F,6)))</f>
        <v/>
      </c>
      <c r="F419" t="str">
        <f>IF($D419="","",IF($B$7="既存",IF($C419="諸油脂",VLOOKUP(交付額!$A419,'使用不可　（諸油脂）'!$A:$B,2,FALSE),IF($C419="電力",VLOOKUP(交付額!$A419,'コロナ交付金要綱　様式第３号（電力）'!$A:$B,2,FALSE),"")),0))</f>
        <v/>
      </c>
      <c r="G419" s="59" t="str">
        <f t="shared" si="13"/>
        <v/>
      </c>
      <c r="H419" t="str">
        <f>IF($C419="","",IF(C419="諸油脂",IF(MOD($A419,100)=0,"",VLOOKUP($A419,'使用不可　（諸油脂）'!$A:$H,8)),IF(MOD($A419,100)=0,"",VLOOKUP($A419,'コロナ交付金要綱　様式第３号（電力）'!$A:$I,9))))</f>
        <v/>
      </c>
      <c r="I419" t="str" cm="1">
        <f t="array" ref="I419">IF(OR($C419&lt;&gt;"電力",IFERROR(MOD($A419,100)=0,TRUE)),"",INDEX('コロナ交付金要綱　様式第３号（電力）'!$A:$I,MATCH($A419,'コロナ交付金要綱　様式第３号（電力）'!$A:$A,0)+2,9))</f>
        <v/>
      </c>
      <c r="J419" t="str" cm="1">
        <f t="array" ref="J419">IF(OR($C419&lt;&gt;"電力",IFERROR(MOD($A419,100)=0,TRUE)),"",INDEX('コロナ交付金要綱　様式第３号（電力）'!$A:$I,MATCH($A419,'コロナ交付金要綱　様式第３号（電力）'!$A:$A,0)+3,9))</f>
        <v/>
      </c>
      <c r="K419" t="str" cm="1">
        <f t="array" ref="K419">IF(OR($C419&lt;&gt;"電力",IFERROR(MOD($A419,100)=0,TRUE)),"",INDEX('コロナ交付金要綱　様式第３号（電力）'!$A:$I,MATCH($A419,'コロナ交付金要綱　様式第３号（電力）'!$A:$A,0)+4,9))</f>
        <v/>
      </c>
      <c r="L419" t="str" cm="1">
        <f t="array" ref="L419">IF(OR($C419&lt;&gt;"電力",IFERROR(MOD($A419,100)=0,TRUE)),"",INDEX('コロナ交付金要綱　様式第３号（電力）'!$A:$I,MATCH($A419,'コロナ交付金要綱　様式第３号（電力）'!$A:$A,0)+5,9))</f>
        <v/>
      </c>
      <c r="M419" s="24" t="str" cm="1">
        <f t="array" ref="M419">IF($H419="","",IF($C419="諸油脂",$H419/INDEX(諸油脂_高騰率!$B$2:$F$12,MATCH($C$10,諸油脂_高騰率!$B$2:$B$12,0),MATCH($E419,諸油脂_高騰率!$B$3:$F$3,0)),$I419/INDEX(電力_高騰率!$B$3:$I$14,MATCH($B$10,電力_高騰率!$B$3:$B$14,0),MATCH($E419,電力_高騰率!$B$4:$F$4,0))+$J419/INDEX(電力_高騰率!$B$3:$I$14,MATCH($B$10,電力_高騰率!$B$3:$B$14,0),MATCH($E419,電力_高騰率!$B$4:$F$4,0)+3)+$K419/INDEX(電力_高騰率!$B$3:$I$14,MATCH($B$10,電力_高騰率!$B$3:$B$14,0),MATCH($E419,電力_高騰率!$B$4:$F$4,0)+3)+$L419/電力_高騰率!$D$23))</f>
        <v/>
      </c>
      <c r="N419" s="24" t="str">
        <f>IF($H419="","",IF($C419="諸油脂",0,$L419/電力_高騰率!$D$23))</f>
        <v/>
      </c>
      <c r="O419" s="24" t="str">
        <f t="shared" si="14"/>
        <v/>
      </c>
      <c r="P419" s="24"/>
    </row>
    <row r="420" spans="1:16" x14ac:dyDescent="0.45">
      <c r="A420" t="str">
        <f>IF(COUNTIF('使用不可　（諸油脂）'!$A:$A,$A419+1)+COUNTIF('コロナ交付金要綱　様式第３号（電力）'!$A:$A,$A419+1)=1,$A419+1,IF(MAX('使用不可　（諸油脂）'!$A:$A,'コロナ交付金要綱　様式第３号（電力）'!$A:$A)&gt;$A419,(INT(A419/100)+1)*100,""))</f>
        <v/>
      </c>
      <c r="B420" t="str">
        <f>IF($C420="","",IF(C420="諸油脂",IF(MOD($A420,100)=0,VLOOKUP($A420,'使用不可　（諸油脂）'!$A:$D,4),$B419),IF(MOD($A420,100)=0,VLOOKUP($A420,'コロナ交付金要綱　様式第３号（電力）'!$A:$D,4),$B419)))</f>
        <v/>
      </c>
      <c r="C420" t="str">
        <f>IF($A420="","",IF(COUNTIF('使用不可　（諸油脂）'!$A:$A,$A420)=1,"諸油脂",IF(COUNTIF('コロナ交付金要綱　様式第３号（電力）'!$A:$A,$A420)=1,"電力","")))</f>
        <v/>
      </c>
      <c r="D420" t="str">
        <f>IF(OR($A420="",IFERROR(MOD($A420,100),"")=0),"",IF($C420="諸油脂",VLOOKUP($A420,'使用不可　（諸油脂）'!$A:$C,3,FALSE),IF($C420="電力",VLOOKUP($A420,'コロナ交付金要綱　様式第３号（電力）'!$A:$C,3,FALSE),"")))</f>
        <v/>
      </c>
      <c r="E420" t="str">
        <f>IF(OR($C420="",IFERROR(MOD($A420,100)=0,TRUE)),"",IF($C420="諸油脂",VLOOKUP($A420,'使用不可　（諸油脂）'!$A:$F,6),VLOOKUP($A420,'コロナ交付金要綱　様式第３号（電力）'!$A:$F,6)))</f>
        <v/>
      </c>
      <c r="F420" t="str">
        <f>IF($D420="","",IF($B$7="既存",IF($C420="諸油脂",VLOOKUP(交付額!$A420,'使用不可　（諸油脂）'!$A:$B,2,FALSE),IF($C420="電力",VLOOKUP(交付額!$A420,'コロナ交付金要綱　様式第３号（電力）'!$A:$B,2,FALSE),"")),0))</f>
        <v/>
      </c>
      <c r="G420" s="59" t="str">
        <f t="shared" si="13"/>
        <v/>
      </c>
      <c r="H420" t="str">
        <f>IF($C420="","",IF(C420="諸油脂",IF(MOD($A420,100)=0,"",VLOOKUP($A420,'使用不可　（諸油脂）'!$A:$H,8)),IF(MOD($A420,100)=0,"",VLOOKUP($A420,'コロナ交付金要綱　様式第３号（電力）'!$A:$I,9))))</f>
        <v/>
      </c>
      <c r="I420" t="str" cm="1">
        <f t="array" ref="I420">IF(OR($C420&lt;&gt;"電力",IFERROR(MOD($A420,100)=0,TRUE)),"",INDEX('コロナ交付金要綱　様式第３号（電力）'!$A:$I,MATCH($A420,'コロナ交付金要綱　様式第３号（電力）'!$A:$A,0)+2,9))</f>
        <v/>
      </c>
      <c r="J420" t="str" cm="1">
        <f t="array" ref="J420">IF(OR($C420&lt;&gt;"電力",IFERROR(MOD($A420,100)=0,TRUE)),"",INDEX('コロナ交付金要綱　様式第３号（電力）'!$A:$I,MATCH($A420,'コロナ交付金要綱　様式第３号（電力）'!$A:$A,0)+3,9))</f>
        <v/>
      </c>
      <c r="K420" t="str" cm="1">
        <f t="array" ref="K420">IF(OR($C420&lt;&gt;"電力",IFERROR(MOD($A420,100)=0,TRUE)),"",INDEX('コロナ交付金要綱　様式第３号（電力）'!$A:$I,MATCH($A420,'コロナ交付金要綱　様式第３号（電力）'!$A:$A,0)+4,9))</f>
        <v/>
      </c>
      <c r="L420" t="str" cm="1">
        <f t="array" ref="L420">IF(OR($C420&lt;&gt;"電力",IFERROR(MOD($A420,100)=0,TRUE)),"",INDEX('コロナ交付金要綱　様式第３号（電力）'!$A:$I,MATCH($A420,'コロナ交付金要綱　様式第３号（電力）'!$A:$A,0)+5,9))</f>
        <v/>
      </c>
      <c r="M420" s="24" t="str" cm="1">
        <f t="array" ref="M420">IF($H420="","",IF($C420="諸油脂",$H420/INDEX(諸油脂_高騰率!$B$2:$F$12,MATCH($C$10,諸油脂_高騰率!$B$2:$B$12,0),MATCH($E420,諸油脂_高騰率!$B$3:$F$3,0)),$I420/INDEX(電力_高騰率!$B$3:$I$14,MATCH($B$10,電力_高騰率!$B$3:$B$14,0),MATCH($E420,電力_高騰率!$B$4:$F$4,0))+$J420/INDEX(電力_高騰率!$B$3:$I$14,MATCH($B$10,電力_高騰率!$B$3:$B$14,0),MATCH($E420,電力_高騰率!$B$4:$F$4,0)+3)+$K420/INDEX(電力_高騰率!$B$3:$I$14,MATCH($B$10,電力_高騰率!$B$3:$B$14,0),MATCH($E420,電力_高騰率!$B$4:$F$4,0)+3)+$L420/電力_高騰率!$D$23))</f>
        <v/>
      </c>
      <c r="N420" s="24" t="str">
        <f>IF($H420="","",IF($C420="諸油脂",0,$L420/電力_高騰率!$D$23))</f>
        <v/>
      </c>
      <c r="O420" s="24" t="str">
        <f t="shared" si="14"/>
        <v/>
      </c>
      <c r="P420" s="24"/>
    </row>
    <row r="421" spans="1:16" x14ac:dyDescent="0.45">
      <c r="A421" t="str">
        <f>IF(COUNTIF('使用不可　（諸油脂）'!$A:$A,$A420+1)+COUNTIF('コロナ交付金要綱　様式第３号（電力）'!$A:$A,$A420+1)=1,$A420+1,IF(MAX('使用不可　（諸油脂）'!$A:$A,'コロナ交付金要綱　様式第３号（電力）'!$A:$A)&gt;$A420,(INT(A420/100)+1)*100,""))</f>
        <v/>
      </c>
      <c r="B421" t="str">
        <f>IF($C421="","",IF(C421="諸油脂",IF(MOD($A421,100)=0,VLOOKUP($A421,'使用不可　（諸油脂）'!$A:$D,4),$B420),IF(MOD($A421,100)=0,VLOOKUP($A421,'コロナ交付金要綱　様式第３号（電力）'!$A:$D,4),$B420)))</f>
        <v/>
      </c>
      <c r="C421" t="str">
        <f>IF($A421="","",IF(COUNTIF('使用不可　（諸油脂）'!$A:$A,$A421)=1,"諸油脂",IF(COUNTIF('コロナ交付金要綱　様式第３号（電力）'!$A:$A,$A421)=1,"電力","")))</f>
        <v/>
      </c>
      <c r="D421" t="str">
        <f>IF(OR($A421="",IFERROR(MOD($A421,100),"")=0),"",IF($C421="諸油脂",VLOOKUP($A421,'使用不可　（諸油脂）'!$A:$C,3,FALSE),IF($C421="電力",VLOOKUP($A421,'コロナ交付金要綱　様式第３号（電力）'!$A:$C,3,FALSE),"")))</f>
        <v/>
      </c>
      <c r="E421" t="str">
        <f>IF(OR($C421="",IFERROR(MOD($A421,100)=0,TRUE)),"",IF($C421="諸油脂",VLOOKUP($A421,'使用不可　（諸油脂）'!$A:$F,6),VLOOKUP($A421,'コロナ交付金要綱　様式第３号（電力）'!$A:$F,6)))</f>
        <v/>
      </c>
      <c r="F421" t="str">
        <f>IF($D421="","",IF($B$7="既存",IF($C421="諸油脂",VLOOKUP(交付額!$A421,'使用不可　（諸油脂）'!$A:$B,2,FALSE),IF($C421="電力",VLOOKUP(交付額!$A421,'コロナ交付金要綱　様式第３号（電力）'!$A:$B,2,FALSE),"")),0))</f>
        <v/>
      </c>
      <c r="G421" s="59" t="str">
        <f t="shared" si="13"/>
        <v/>
      </c>
      <c r="H421" t="str">
        <f>IF($C421="","",IF(C421="諸油脂",IF(MOD($A421,100)=0,"",VLOOKUP($A421,'使用不可　（諸油脂）'!$A:$H,8)),IF(MOD($A421,100)=0,"",VLOOKUP($A421,'コロナ交付金要綱　様式第３号（電力）'!$A:$I,9))))</f>
        <v/>
      </c>
      <c r="I421" t="str" cm="1">
        <f t="array" ref="I421">IF(OR($C421&lt;&gt;"電力",IFERROR(MOD($A421,100)=0,TRUE)),"",INDEX('コロナ交付金要綱　様式第３号（電力）'!$A:$I,MATCH($A421,'コロナ交付金要綱　様式第３号（電力）'!$A:$A,0)+2,9))</f>
        <v/>
      </c>
      <c r="J421" t="str" cm="1">
        <f t="array" ref="J421">IF(OR($C421&lt;&gt;"電力",IFERROR(MOD($A421,100)=0,TRUE)),"",INDEX('コロナ交付金要綱　様式第３号（電力）'!$A:$I,MATCH($A421,'コロナ交付金要綱　様式第３号（電力）'!$A:$A,0)+3,9))</f>
        <v/>
      </c>
      <c r="K421" t="str" cm="1">
        <f t="array" ref="K421">IF(OR($C421&lt;&gt;"電力",IFERROR(MOD($A421,100)=0,TRUE)),"",INDEX('コロナ交付金要綱　様式第３号（電力）'!$A:$I,MATCH($A421,'コロナ交付金要綱　様式第３号（電力）'!$A:$A,0)+4,9))</f>
        <v/>
      </c>
      <c r="L421" t="str" cm="1">
        <f t="array" ref="L421">IF(OR($C421&lt;&gt;"電力",IFERROR(MOD($A421,100)=0,TRUE)),"",INDEX('コロナ交付金要綱　様式第３号（電力）'!$A:$I,MATCH($A421,'コロナ交付金要綱　様式第３号（電力）'!$A:$A,0)+5,9))</f>
        <v/>
      </c>
      <c r="M421" s="24" t="str" cm="1">
        <f t="array" ref="M421">IF($H421="","",IF($C421="諸油脂",$H421/INDEX(諸油脂_高騰率!$B$2:$F$12,MATCH($C$10,諸油脂_高騰率!$B$2:$B$12,0),MATCH($E421,諸油脂_高騰率!$B$3:$F$3,0)),$I421/INDEX(電力_高騰率!$B$3:$I$14,MATCH($B$10,電力_高騰率!$B$3:$B$14,0),MATCH($E421,電力_高騰率!$B$4:$F$4,0))+$J421/INDEX(電力_高騰率!$B$3:$I$14,MATCH($B$10,電力_高騰率!$B$3:$B$14,0),MATCH($E421,電力_高騰率!$B$4:$F$4,0)+3)+$K421/INDEX(電力_高騰率!$B$3:$I$14,MATCH($B$10,電力_高騰率!$B$3:$B$14,0),MATCH($E421,電力_高騰率!$B$4:$F$4,0)+3)+$L421/電力_高騰率!$D$23))</f>
        <v/>
      </c>
      <c r="N421" s="24" t="str">
        <f>IF($H421="","",IF($C421="諸油脂",0,$L421/電力_高騰率!$D$23))</f>
        <v/>
      </c>
      <c r="O421" s="24" t="str">
        <f t="shared" si="14"/>
        <v/>
      </c>
      <c r="P421" s="24"/>
    </row>
    <row r="422" spans="1:16" x14ac:dyDescent="0.45">
      <c r="A422" t="str">
        <f>IF(COUNTIF('使用不可　（諸油脂）'!$A:$A,$A421+1)+COUNTIF('コロナ交付金要綱　様式第３号（電力）'!$A:$A,$A421+1)=1,$A421+1,IF(MAX('使用不可　（諸油脂）'!$A:$A,'コロナ交付金要綱　様式第３号（電力）'!$A:$A)&gt;$A421,(INT(A421/100)+1)*100,""))</f>
        <v/>
      </c>
      <c r="B422" t="str">
        <f>IF($C422="","",IF(C422="諸油脂",IF(MOD($A422,100)=0,VLOOKUP($A422,'使用不可　（諸油脂）'!$A:$D,4),$B421),IF(MOD($A422,100)=0,VLOOKUP($A422,'コロナ交付金要綱　様式第３号（電力）'!$A:$D,4),$B421)))</f>
        <v/>
      </c>
      <c r="C422" t="str">
        <f>IF($A422="","",IF(COUNTIF('使用不可　（諸油脂）'!$A:$A,$A422)=1,"諸油脂",IF(COUNTIF('コロナ交付金要綱　様式第３号（電力）'!$A:$A,$A422)=1,"電力","")))</f>
        <v/>
      </c>
      <c r="D422" t="str">
        <f>IF(OR($A422="",IFERROR(MOD($A422,100),"")=0),"",IF($C422="諸油脂",VLOOKUP($A422,'使用不可　（諸油脂）'!$A:$C,3,FALSE),IF($C422="電力",VLOOKUP($A422,'コロナ交付金要綱　様式第３号（電力）'!$A:$C,3,FALSE),"")))</f>
        <v/>
      </c>
      <c r="E422" t="str">
        <f>IF(OR($C422="",IFERROR(MOD($A422,100)=0,TRUE)),"",IF($C422="諸油脂",VLOOKUP($A422,'使用不可　（諸油脂）'!$A:$F,6),VLOOKUP($A422,'コロナ交付金要綱　様式第３号（電力）'!$A:$F,6)))</f>
        <v/>
      </c>
      <c r="F422" t="str">
        <f>IF($D422="","",IF($B$7="既存",IF($C422="諸油脂",VLOOKUP(交付額!$A422,'使用不可　（諸油脂）'!$A:$B,2,FALSE),IF($C422="電力",VLOOKUP(交付額!$A422,'コロナ交付金要綱　様式第３号（電力）'!$A:$B,2,FALSE),"")),0))</f>
        <v/>
      </c>
      <c r="G422" s="59" t="str">
        <f t="shared" si="13"/>
        <v/>
      </c>
      <c r="H422" t="str">
        <f>IF($C422="","",IF(C422="諸油脂",IF(MOD($A422,100)=0,"",VLOOKUP($A422,'使用不可　（諸油脂）'!$A:$H,8)),IF(MOD($A422,100)=0,"",VLOOKUP($A422,'コロナ交付金要綱　様式第３号（電力）'!$A:$I,9))))</f>
        <v/>
      </c>
      <c r="I422" t="str" cm="1">
        <f t="array" ref="I422">IF(OR($C422&lt;&gt;"電力",IFERROR(MOD($A422,100)=0,TRUE)),"",INDEX('コロナ交付金要綱　様式第３号（電力）'!$A:$I,MATCH($A422,'コロナ交付金要綱　様式第３号（電力）'!$A:$A,0)+2,9))</f>
        <v/>
      </c>
      <c r="J422" t="str" cm="1">
        <f t="array" ref="J422">IF(OR($C422&lt;&gt;"電力",IFERROR(MOD($A422,100)=0,TRUE)),"",INDEX('コロナ交付金要綱　様式第３号（電力）'!$A:$I,MATCH($A422,'コロナ交付金要綱　様式第３号（電力）'!$A:$A,0)+3,9))</f>
        <v/>
      </c>
      <c r="K422" t="str" cm="1">
        <f t="array" ref="K422">IF(OR($C422&lt;&gt;"電力",IFERROR(MOD($A422,100)=0,TRUE)),"",INDEX('コロナ交付金要綱　様式第３号（電力）'!$A:$I,MATCH($A422,'コロナ交付金要綱　様式第３号（電力）'!$A:$A,0)+4,9))</f>
        <v/>
      </c>
      <c r="L422" t="str" cm="1">
        <f t="array" ref="L422">IF(OR($C422&lt;&gt;"電力",IFERROR(MOD($A422,100)=0,TRUE)),"",INDEX('コロナ交付金要綱　様式第３号（電力）'!$A:$I,MATCH($A422,'コロナ交付金要綱　様式第３号（電力）'!$A:$A,0)+5,9))</f>
        <v/>
      </c>
      <c r="M422" s="24" t="str" cm="1">
        <f t="array" ref="M422">IF($H422="","",IF($C422="諸油脂",$H422/INDEX(諸油脂_高騰率!$B$2:$F$12,MATCH($C$10,諸油脂_高騰率!$B$2:$B$12,0),MATCH($E422,諸油脂_高騰率!$B$3:$F$3,0)),$I422/INDEX(電力_高騰率!$B$3:$I$14,MATCH($B$10,電力_高騰率!$B$3:$B$14,0),MATCH($E422,電力_高騰率!$B$4:$F$4,0))+$J422/INDEX(電力_高騰率!$B$3:$I$14,MATCH($B$10,電力_高騰率!$B$3:$B$14,0),MATCH($E422,電力_高騰率!$B$4:$F$4,0)+3)+$K422/INDEX(電力_高騰率!$B$3:$I$14,MATCH($B$10,電力_高騰率!$B$3:$B$14,0),MATCH($E422,電力_高騰率!$B$4:$F$4,0)+3)+$L422/電力_高騰率!$D$23))</f>
        <v/>
      </c>
      <c r="N422" s="24" t="str">
        <f>IF($H422="","",IF($C422="諸油脂",0,$L422/電力_高騰率!$D$23))</f>
        <v/>
      </c>
      <c r="O422" s="24" t="str">
        <f t="shared" si="14"/>
        <v/>
      </c>
      <c r="P422" s="24"/>
    </row>
    <row r="423" spans="1:16" x14ac:dyDescent="0.45">
      <c r="A423" t="str">
        <f>IF(COUNTIF('使用不可　（諸油脂）'!$A:$A,$A422+1)+COUNTIF('コロナ交付金要綱　様式第３号（電力）'!$A:$A,$A422+1)=1,$A422+1,IF(MAX('使用不可　（諸油脂）'!$A:$A,'コロナ交付金要綱　様式第３号（電力）'!$A:$A)&gt;$A422,(INT(A422/100)+1)*100,""))</f>
        <v/>
      </c>
      <c r="B423" t="str">
        <f>IF($C423="","",IF(C423="諸油脂",IF(MOD($A423,100)=0,VLOOKUP($A423,'使用不可　（諸油脂）'!$A:$D,4),$B422),IF(MOD($A423,100)=0,VLOOKUP($A423,'コロナ交付金要綱　様式第３号（電力）'!$A:$D,4),$B422)))</f>
        <v/>
      </c>
      <c r="C423" t="str">
        <f>IF($A423="","",IF(COUNTIF('使用不可　（諸油脂）'!$A:$A,$A423)=1,"諸油脂",IF(COUNTIF('コロナ交付金要綱　様式第３号（電力）'!$A:$A,$A423)=1,"電力","")))</f>
        <v/>
      </c>
      <c r="D423" t="str">
        <f>IF(OR($A423="",IFERROR(MOD($A423,100),"")=0),"",IF($C423="諸油脂",VLOOKUP($A423,'使用不可　（諸油脂）'!$A:$C,3,FALSE),IF($C423="電力",VLOOKUP($A423,'コロナ交付金要綱　様式第３号（電力）'!$A:$C,3,FALSE),"")))</f>
        <v/>
      </c>
      <c r="E423" t="str">
        <f>IF(OR($C423="",IFERROR(MOD($A423,100)=0,TRUE)),"",IF($C423="諸油脂",VLOOKUP($A423,'使用不可　（諸油脂）'!$A:$F,6),VLOOKUP($A423,'コロナ交付金要綱　様式第３号（電力）'!$A:$F,6)))</f>
        <v/>
      </c>
      <c r="F423" t="str">
        <f>IF($D423="","",IF($B$7="既存",IF($C423="諸油脂",VLOOKUP(交付額!$A423,'使用不可　（諸油脂）'!$A:$B,2,FALSE),IF($C423="電力",VLOOKUP(交付額!$A423,'コロナ交付金要綱　様式第３号（電力）'!$A:$B,2,FALSE),"")),0))</f>
        <v/>
      </c>
      <c r="G423" s="59" t="str">
        <f t="shared" si="13"/>
        <v/>
      </c>
      <c r="H423" t="str">
        <f>IF($C423="","",IF(C423="諸油脂",IF(MOD($A423,100)=0,"",VLOOKUP($A423,'使用不可　（諸油脂）'!$A:$H,8)),IF(MOD($A423,100)=0,"",VLOOKUP($A423,'コロナ交付金要綱　様式第３号（電力）'!$A:$I,9))))</f>
        <v/>
      </c>
      <c r="I423" t="str" cm="1">
        <f t="array" ref="I423">IF(OR($C423&lt;&gt;"電力",IFERROR(MOD($A423,100)=0,TRUE)),"",INDEX('コロナ交付金要綱　様式第３号（電力）'!$A:$I,MATCH($A423,'コロナ交付金要綱　様式第３号（電力）'!$A:$A,0)+2,9))</f>
        <v/>
      </c>
      <c r="J423" t="str" cm="1">
        <f t="array" ref="J423">IF(OR($C423&lt;&gt;"電力",IFERROR(MOD($A423,100)=0,TRUE)),"",INDEX('コロナ交付金要綱　様式第３号（電力）'!$A:$I,MATCH($A423,'コロナ交付金要綱　様式第３号（電力）'!$A:$A,0)+3,9))</f>
        <v/>
      </c>
      <c r="K423" t="str" cm="1">
        <f t="array" ref="K423">IF(OR($C423&lt;&gt;"電力",IFERROR(MOD($A423,100)=0,TRUE)),"",INDEX('コロナ交付金要綱　様式第３号（電力）'!$A:$I,MATCH($A423,'コロナ交付金要綱　様式第３号（電力）'!$A:$A,0)+4,9))</f>
        <v/>
      </c>
      <c r="L423" t="str" cm="1">
        <f t="array" ref="L423">IF(OR($C423&lt;&gt;"電力",IFERROR(MOD($A423,100)=0,TRUE)),"",INDEX('コロナ交付金要綱　様式第３号（電力）'!$A:$I,MATCH($A423,'コロナ交付金要綱　様式第３号（電力）'!$A:$A,0)+5,9))</f>
        <v/>
      </c>
      <c r="M423" s="24" t="str" cm="1">
        <f t="array" ref="M423">IF($H423="","",IF($C423="諸油脂",$H423/INDEX(諸油脂_高騰率!$B$2:$F$12,MATCH($C$10,諸油脂_高騰率!$B$2:$B$12,0),MATCH($E423,諸油脂_高騰率!$B$3:$F$3,0)),$I423/INDEX(電力_高騰率!$B$3:$I$14,MATCH($B$10,電力_高騰率!$B$3:$B$14,0),MATCH($E423,電力_高騰率!$B$4:$F$4,0))+$J423/INDEX(電力_高騰率!$B$3:$I$14,MATCH($B$10,電力_高騰率!$B$3:$B$14,0),MATCH($E423,電力_高騰率!$B$4:$F$4,0)+3)+$K423/INDEX(電力_高騰率!$B$3:$I$14,MATCH($B$10,電力_高騰率!$B$3:$B$14,0),MATCH($E423,電力_高騰率!$B$4:$F$4,0)+3)+$L423/電力_高騰率!$D$23))</f>
        <v/>
      </c>
      <c r="N423" s="24" t="str">
        <f>IF($H423="","",IF($C423="諸油脂",0,$L423/電力_高騰率!$D$23))</f>
        <v/>
      </c>
      <c r="O423" s="24" t="str">
        <f t="shared" si="14"/>
        <v/>
      </c>
      <c r="P423" s="24"/>
    </row>
    <row r="424" spans="1:16" x14ac:dyDescent="0.45">
      <c r="A424" t="str">
        <f>IF(COUNTIF('使用不可　（諸油脂）'!$A:$A,$A423+1)+COUNTIF('コロナ交付金要綱　様式第３号（電力）'!$A:$A,$A423+1)=1,$A423+1,IF(MAX('使用不可　（諸油脂）'!$A:$A,'コロナ交付金要綱　様式第３号（電力）'!$A:$A)&gt;$A423,(INT(A423/100)+1)*100,""))</f>
        <v/>
      </c>
      <c r="B424" t="str">
        <f>IF($C424="","",IF(C424="諸油脂",IF(MOD($A424,100)=0,VLOOKUP($A424,'使用不可　（諸油脂）'!$A:$D,4),$B423),IF(MOD($A424,100)=0,VLOOKUP($A424,'コロナ交付金要綱　様式第３号（電力）'!$A:$D,4),$B423)))</f>
        <v/>
      </c>
      <c r="C424" t="str">
        <f>IF($A424="","",IF(COUNTIF('使用不可　（諸油脂）'!$A:$A,$A424)=1,"諸油脂",IF(COUNTIF('コロナ交付金要綱　様式第３号（電力）'!$A:$A,$A424)=1,"電力","")))</f>
        <v/>
      </c>
      <c r="D424" t="str">
        <f>IF(OR($A424="",IFERROR(MOD($A424,100),"")=0),"",IF($C424="諸油脂",VLOOKUP($A424,'使用不可　（諸油脂）'!$A:$C,3,FALSE),IF($C424="電力",VLOOKUP($A424,'コロナ交付金要綱　様式第３号（電力）'!$A:$C,3,FALSE),"")))</f>
        <v/>
      </c>
      <c r="E424" t="str">
        <f>IF(OR($C424="",IFERROR(MOD($A424,100)=0,TRUE)),"",IF($C424="諸油脂",VLOOKUP($A424,'使用不可　（諸油脂）'!$A:$F,6),VLOOKUP($A424,'コロナ交付金要綱　様式第３号（電力）'!$A:$F,6)))</f>
        <v/>
      </c>
      <c r="F424" t="str">
        <f>IF($D424="","",IF($B$7="既存",IF($C424="諸油脂",VLOOKUP(交付額!$A424,'使用不可　（諸油脂）'!$A:$B,2,FALSE),IF($C424="電力",VLOOKUP(交付額!$A424,'コロナ交付金要綱　様式第３号（電力）'!$A:$B,2,FALSE),"")),0))</f>
        <v/>
      </c>
      <c r="G424" s="59" t="str">
        <f t="shared" si="13"/>
        <v/>
      </c>
      <c r="H424" t="str">
        <f>IF($C424="","",IF(C424="諸油脂",IF(MOD($A424,100)=0,"",VLOOKUP($A424,'使用不可　（諸油脂）'!$A:$H,8)),IF(MOD($A424,100)=0,"",VLOOKUP($A424,'コロナ交付金要綱　様式第３号（電力）'!$A:$I,9))))</f>
        <v/>
      </c>
      <c r="I424" t="str" cm="1">
        <f t="array" ref="I424">IF(OR($C424&lt;&gt;"電力",IFERROR(MOD($A424,100)=0,TRUE)),"",INDEX('コロナ交付金要綱　様式第３号（電力）'!$A:$I,MATCH($A424,'コロナ交付金要綱　様式第３号（電力）'!$A:$A,0)+2,9))</f>
        <v/>
      </c>
      <c r="J424" t="str" cm="1">
        <f t="array" ref="J424">IF(OR($C424&lt;&gt;"電力",IFERROR(MOD($A424,100)=0,TRUE)),"",INDEX('コロナ交付金要綱　様式第３号（電力）'!$A:$I,MATCH($A424,'コロナ交付金要綱　様式第３号（電力）'!$A:$A,0)+3,9))</f>
        <v/>
      </c>
      <c r="K424" t="str" cm="1">
        <f t="array" ref="K424">IF(OR($C424&lt;&gt;"電力",IFERROR(MOD($A424,100)=0,TRUE)),"",INDEX('コロナ交付金要綱　様式第３号（電力）'!$A:$I,MATCH($A424,'コロナ交付金要綱　様式第３号（電力）'!$A:$A,0)+4,9))</f>
        <v/>
      </c>
      <c r="L424" t="str" cm="1">
        <f t="array" ref="L424">IF(OR($C424&lt;&gt;"電力",IFERROR(MOD($A424,100)=0,TRUE)),"",INDEX('コロナ交付金要綱　様式第３号（電力）'!$A:$I,MATCH($A424,'コロナ交付金要綱　様式第３号（電力）'!$A:$A,0)+5,9))</f>
        <v/>
      </c>
      <c r="M424" s="24" t="str" cm="1">
        <f t="array" ref="M424">IF($H424="","",IF($C424="諸油脂",$H424/INDEX(諸油脂_高騰率!$B$2:$F$12,MATCH($C$10,諸油脂_高騰率!$B$2:$B$12,0),MATCH($E424,諸油脂_高騰率!$B$3:$F$3,0)),$I424/INDEX(電力_高騰率!$B$3:$I$14,MATCH($B$10,電力_高騰率!$B$3:$B$14,0),MATCH($E424,電力_高騰率!$B$4:$F$4,0))+$J424/INDEX(電力_高騰率!$B$3:$I$14,MATCH($B$10,電力_高騰率!$B$3:$B$14,0),MATCH($E424,電力_高騰率!$B$4:$F$4,0)+3)+$K424/INDEX(電力_高騰率!$B$3:$I$14,MATCH($B$10,電力_高騰率!$B$3:$B$14,0),MATCH($E424,電力_高騰率!$B$4:$F$4,0)+3)+$L424/電力_高騰率!$D$23))</f>
        <v/>
      </c>
      <c r="N424" s="24" t="str">
        <f>IF($H424="","",IF($C424="諸油脂",0,$L424/電力_高騰率!$D$23))</f>
        <v/>
      </c>
      <c r="O424" s="24" t="str">
        <f t="shared" si="14"/>
        <v/>
      </c>
      <c r="P424" s="24"/>
    </row>
    <row r="425" spans="1:16" x14ac:dyDescent="0.45">
      <c r="A425" t="str">
        <f>IF(COUNTIF('使用不可　（諸油脂）'!$A:$A,$A424+1)+COUNTIF('コロナ交付金要綱　様式第３号（電力）'!$A:$A,$A424+1)=1,$A424+1,IF(MAX('使用不可　（諸油脂）'!$A:$A,'コロナ交付金要綱　様式第３号（電力）'!$A:$A)&gt;$A424,(INT(A424/100)+1)*100,""))</f>
        <v/>
      </c>
      <c r="B425" t="str">
        <f>IF($C425="","",IF(C425="諸油脂",IF(MOD($A425,100)=0,VLOOKUP($A425,'使用不可　（諸油脂）'!$A:$D,4),$B424),IF(MOD($A425,100)=0,VLOOKUP($A425,'コロナ交付金要綱　様式第３号（電力）'!$A:$D,4),$B424)))</f>
        <v/>
      </c>
      <c r="C425" t="str">
        <f>IF($A425="","",IF(COUNTIF('使用不可　（諸油脂）'!$A:$A,$A425)=1,"諸油脂",IF(COUNTIF('コロナ交付金要綱　様式第３号（電力）'!$A:$A,$A425)=1,"電力","")))</f>
        <v/>
      </c>
      <c r="D425" t="str">
        <f>IF(OR($A425="",IFERROR(MOD($A425,100),"")=0),"",IF($C425="諸油脂",VLOOKUP($A425,'使用不可　（諸油脂）'!$A:$C,3,FALSE),IF($C425="電力",VLOOKUP($A425,'コロナ交付金要綱　様式第３号（電力）'!$A:$C,3,FALSE),"")))</f>
        <v/>
      </c>
      <c r="E425" t="str">
        <f>IF(OR($C425="",IFERROR(MOD($A425,100)=0,TRUE)),"",IF($C425="諸油脂",VLOOKUP($A425,'使用不可　（諸油脂）'!$A:$F,6),VLOOKUP($A425,'コロナ交付金要綱　様式第３号（電力）'!$A:$F,6)))</f>
        <v/>
      </c>
      <c r="F425" t="str">
        <f>IF($D425="","",IF($B$7="既存",IF($C425="諸油脂",VLOOKUP(交付額!$A425,'使用不可　（諸油脂）'!$A:$B,2,FALSE),IF($C425="電力",VLOOKUP(交付額!$A425,'コロナ交付金要綱　様式第３号（電力）'!$A:$B,2,FALSE),"")),0))</f>
        <v/>
      </c>
      <c r="G425" s="59" t="str">
        <f t="shared" si="13"/>
        <v/>
      </c>
      <c r="H425" t="str">
        <f>IF($C425="","",IF(C425="諸油脂",IF(MOD($A425,100)=0,"",VLOOKUP($A425,'使用不可　（諸油脂）'!$A:$H,8)),IF(MOD($A425,100)=0,"",VLOOKUP($A425,'コロナ交付金要綱　様式第３号（電力）'!$A:$I,9))))</f>
        <v/>
      </c>
      <c r="I425" t="str" cm="1">
        <f t="array" ref="I425">IF(OR($C425&lt;&gt;"電力",IFERROR(MOD($A425,100)=0,TRUE)),"",INDEX('コロナ交付金要綱　様式第３号（電力）'!$A:$I,MATCH($A425,'コロナ交付金要綱　様式第３号（電力）'!$A:$A,0)+2,9))</f>
        <v/>
      </c>
      <c r="J425" t="str" cm="1">
        <f t="array" ref="J425">IF(OR($C425&lt;&gt;"電力",IFERROR(MOD($A425,100)=0,TRUE)),"",INDEX('コロナ交付金要綱　様式第３号（電力）'!$A:$I,MATCH($A425,'コロナ交付金要綱　様式第３号（電力）'!$A:$A,0)+3,9))</f>
        <v/>
      </c>
      <c r="K425" t="str" cm="1">
        <f t="array" ref="K425">IF(OR($C425&lt;&gt;"電力",IFERROR(MOD($A425,100)=0,TRUE)),"",INDEX('コロナ交付金要綱　様式第３号（電力）'!$A:$I,MATCH($A425,'コロナ交付金要綱　様式第３号（電力）'!$A:$A,0)+4,9))</f>
        <v/>
      </c>
      <c r="L425" t="str" cm="1">
        <f t="array" ref="L425">IF(OR($C425&lt;&gt;"電力",IFERROR(MOD($A425,100)=0,TRUE)),"",INDEX('コロナ交付金要綱　様式第３号（電力）'!$A:$I,MATCH($A425,'コロナ交付金要綱　様式第３号（電力）'!$A:$A,0)+5,9))</f>
        <v/>
      </c>
      <c r="M425" s="24" t="str" cm="1">
        <f t="array" ref="M425">IF($H425="","",IF($C425="諸油脂",$H425/INDEX(諸油脂_高騰率!$B$2:$F$12,MATCH($C$10,諸油脂_高騰率!$B$2:$B$12,0),MATCH($E425,諸油脂_高騰率!$B$3:$F$3,0)),$I425/INDEX(電力_高騰率!$B$3:$I$14,MATCH($B$10,電力_高騰率!$B$3:$B$14,0),MATCH($E425,電力_高騰率!$B$4:$F$4,0))+$J425/INDEX(電力_高騰率!$B$3:$I$14,MATCH($B$10,電力_高騰率!$B$3:$B$14,0),MATCH($E425,電力_高騰率!$B$4:$F$4,0)+3)+$K425/INDEX(電力_高騰率!$B$3:$I$14,MATCH($B$10,電力_高騰率!$B$3:$B$14,0),MATCH($E425,電力_高騰率!$B$4:$F$4,0)+3)+$L425/電力_高騰率!$D$23))</f>
        <v/>
      </c>
      <c r="N425" s="24" t="str">
        <f>IF($H425="","",IF($C425="諸油脂",0,$L425/電力_高騰率!$D$23))</f>
        <v/>
      </c>
      <c r="O425" s="24" t="str">
        <f t="shared" si="14"/>
        <v/>
      </c>
      <c r="P425" s="24"/>
    </row>
    <row r="426" spans="1:16" x14ac:dyDescent="0.45">
      <c r="A426" t="str">
        <f>IF(COUNTIF('使用不可　（諸油脂）'!$A:$A,$A425+1)+COUNTIF('コロナ交付金要綱　様式第３号（電力）'!$A:$A,$A425+1)=1,$A425+1,IF(MAX('使用不可　（諸油脂）'!$A:$A,'コロナ交付金要綱　様式第３号（電力）'!$A:$A)&gt;$A425,(INT(A425/100)+1)*100,""))</f>
        <v/>
      </c>
      <c r="B426" t="str">
        <f>IF($C426="","",IF(C426="諸油脂",IF(MOD($A426,100)=0,VLOOKUP($A426,'使用不可　（諸油脂）'!$A:$D,4),$B425),IF(MOD($A426,100)=0,VLOOKUP($A426,'コロナ交付金要綱　様式第３号（電力）'!$A:$D,4),$B425)))</f>
        <v/>
      </c>
      <c r="C426" t="str">
        <f>IF($A426="","",IF(COUNTIF('使用不可　（諸油脂）'!$A:$A,$A426)=1,"諸油脂",IF(COUNTIF('コロナ交付金要綱　様式第３号（電力）'!$A:$A,$A426)=1,"電力","")))</f>
        <v/>
      </c>
      <c r="D426" t="str">
        <f>IF(OR($A426="",IFERROR(MOD($A426,100),"")=0),"",IF($C426="諸油脂",VLOOKUP($A426,'使用不可　（諸油脂）'!$A:$C,3,FALSE),IF($C426="電力",VLOOKUP($A426,'コロナ交付金要綱　様式第３号（電力）'!$A:$C,3,FALSE),"")))</f>
        <v/>
      </c>
      <c r="E426" t="str">
        <f>IF(OR($C426="",IFERROR(MOD($A426,100)=0,TRUE)),"",IF($C426="諸油脂",VLOOKUP($A426,'使用不可　（諸油脂）'!$A:$F,6),VLOOKUP($A426,'コロナ交付金要綱　様式第３号（電力）'!$A:$F,6)))</f>
        <v/>
      </c>
      <c r="F426" t="str">
        <f>IF($D426="","",IF($B$7="既存",IF($C426="諸油脂",VLOOKUP(交付額!$A426,'使用不可　（諸油脂）'!$A:$B,2,FALSE),IF($C426="電力",VLOOKUP(交付額!$A426,'コロナ交付金要綱　様式第３号（電力）'!$A:$B,2,FALSE),"")),0))</f>
        <v/>
      </c>
      <c r="G426" s="59" t="str">
        <f t="shared" si="13"/>
        <v/>
      </c>
      <c r="H426" t="str">
        <f>IF($C426="","",IF(C426="諸油脂",IF(MOD($A426,100)=0,"",VLOOKUP($A426,'使用不可　（諸油脂）'!$A:$H,8)),IF(MOD($A426,100)=0,"",VLOOKUP($A426,'コロナ交付金要綱　様式第３号（電力）'!$A:$I,9))))</f>
        <v/>
      </c>
      <c r="I426" t="str" cm="1">
        <f t="array" ref="I426">IF(OR($C426&lt;&gt;"電力",IFERROR(MOD($A426,100)=0,TRUE)),"",INDEX('コロナ交付金要綱　様式第３号（電力）'!$A:$I,MATCH($A426,'コロナ交付金要綱　様式第３号（電力）'!$A:$A,0)+2,9))</f>
        <v/>
      </c>
      <c r="J426" t="str" cm="1">
        <f t="array" ref="J426">IF(OR($C426&lt;&gt;"電力",IFERROR(MOD($A426,100)=0,TRUE)),"",INDEX('コロナ交付金要綱　様式第３号（電力）'!$A:$I,MATCH($A426,'コロナ交付金要綱　様式第３号（電力）'!$A:$A,0)+3,9))</f>
        <v/>
      </c>
      <c r="K426" t="str" cm="1">
        <f t="array" ref="K426">IF(OR($C426&lt;&gt;"電力",IFERROR(MOD($A426,100)=0,TRUE)),"",INDEX('コロナ交付金要綱　様式第３号（電力）'!$A:$I,MATCH($A426,'コロナ交付金要綱　様式第３号（電力）'!$A:$A,0)+4,9))</f>
        <v/>
      </c>
      <c r="L426" t="str" cm="1">
        <f t="array" ref="L426">IF(OR($C426&lt;&gt;"電力",IFERROR(MOD($A426,100)=0,TRUE)),"",INDEX('コロナ交付金要綱　様式第３号（電力）'!$A:$I,MATCH($A426,'コロナ交付金要綱　様式第３号（電力）'!$A:$A,0)+5,9))</f>
        <v/>
      </c>
      <c r="M426" s="24" t="str" cm="1">
        <f t="array" ref="M426">IF($H426="","",IF($C426="諸油脂",$H426/INDEX(諸油脂_高騰率!$B$2:$F$12,MATCH($C$10,諸油脂_高騰率!$B$2:$B$12,0),MATCH($E426,諸油脂_高騰率!$B$3:$F$3,0)),$I426/INDEX(電力_高騰率!$B$3:$I$14,MATCH($B$10,電力_高騰率!$B$3:$B$14,0),MATCH($E426,電力_高騰率!$B$4:$F$4,0))+$J426/INDEX(電力_高騰率!$B$3:$I$14,MATCH($B$10,電力_高騰率!$B$3:$B$14,0),MATCH($E426,電力_高騰率!$B$4:$F$4,0)+3)+$K426/INDEX(電力_高騰率!$B$3:$I$14,MATCH($B$10,電力_高騰率!$B$3:$B$14,0),MATCH($E426,電力_高騰率!$B$4:$F$4,0)+3)+$L426/電力_高騰率!$D$23))</f>
        <v/>
      </c>
      <c r="N426" s="24" t="str">
        <f>IF($H426="","",IF($C426="諸油脂",0,$L426/電力_高騰率!$D$23))</f>
        <v/>
      </c>
      <c r="O426" s="24" t="str">
        <f t="shared" si="14"/>
        <v/>
      </c>
      <c r="P426" s="24"/>
    </row>
    <row r="427" spans="1:16" x14ac:dyDescent="0.45">
      <c r="A427" t="str">
        <f>IF(COUNTIF('使用不可　（諸油脂）'!$A:$A,$A426+1)+COUNTIF('コロナ交付金要綱　様式第３号（電力）'!$A:$A,$A426+1)=1,$A426+1,IF(MAX('使用不可　（諸油脂）'!$A:$A,'コロナ交付金要綱　様式第３号（電力）'!$A:$A)&gt;$A426,(INT(A426/100)+1)*100,""))</f>
        <v/>
      </c>
      <c r="B427" t="str">
        <f>IF($C427="","",IF(C427="諸油脂",IF(MOD($A427,100)=0,VLOOKUP($A427,'使用不可　（諸油脂）'!$A:$D,4),$B426),IF(MOD($A427,100)=0,VLOOKUP($A427,'コロナ交付金要綱　様式第３号（電力）'!$A:$D,4),$B426)))</f>
        <v/>
      </c>
      <c r="C427" t="str">
        <f>IF($A427="","",IF(COUNTIF('使用不可　（諸油脂）'!$A:$A,$A427)=1,"諸油脂",IF(COUNTIF('コロナ交付金要綱　様式第３号（電力）'!$A:$A,$A427)=1,"電力","")))</f>
        <v/>
      </c>
      <c r="D427" t="str">
        <f>IF(OR($A427="",IFERROR(MOD($A427,100),"")=0),"",IF($C427="諸油脂",VLOOKUP($A427,'使用不可　（諸油脂）'!$A:$C,3,FALSE),IF($C427="電力",VLOOKUP($A427,'コロナ交付金要綱　様式第３号（電力）'!$A:$C,3,FALSE),"")))</f>
        <v/>
      </c>
      <c r="E427" t="str">
        <f>IF(OR($C427="",IFERROR(MOD($A427,100)=0,TRUE)),"",IF($C427="諸油脂",VLOOKUP($A427,'使用不可　（諸油脂）'!$A:$F,6),VLOOKUP($A427,'コロナ交付金要綱　様式第３号（電力）'!$A:$F,6)))</f>
        <v/>
      </c>
      <c r="F427" t="str">
        <f>IF($D427="","",IF($B$7="既存",IF($C427="諸油脂",VLOOKUP(交付額!$A427,'使用不可　（諸油脂）'!$A:$B,2,FALSE),IF($C427="電力",VLOOKUP(交付額!$A427,'コロナ交付金要綱　様式第３号（電力）'!$A:$B,2,FALSE),"")),0))</f>
        <v/>
      </c>
      <c r="G427" s="59" t="str">
        <f t="shared" si="13"/>
        <v/>
      </c>
      <c r="H427" t="str">
        <f>IF($C427="","",IF(C427="諸油脂",IF(MOD($A427,100)=0,"",VLOOKUP($A427,'使用不可　（諸油脂）'!$A:$H,8)),IF(MOD($A427,100)=0,"",VLOOKUP($A427,'コロナ交付金要綱　様式第３号（電力）'!$A:$I,9))))</f>
        <v/>
      </c>
      <c r="I427" t="str" cm="1">
        <f t="array" ref="I427">IF(OR($C427&lt;&gt;"電力",IFERROR(MOD($A427,100)=0,TRUE)),"",INDEX('コロナ交付金要綱　様式第３号（電力）'!$A:$I,MATCH($A427,'コロナ交付金要綱　様式第３号（電力）'!$A:$A,0)+2,9))</f>
        <v/>
      </c>
      <c r="J427" t="str" cm="1">
        <f t="array" ref="J427">IF(OR($C427&lt;&gt;"電力",IFERROR(MOD($A427,100)=0,TRUE)),"",INDEX('コロナ交付金要綱　様式第３号（電力）'!$A:$I,MATCH($A427,'コロナ交付金要綱　様式第３号（電力）'!$A:$A,0)+3,9))</f>
        <v/>
      </c>
      <c r="K427" t="str" cm="1">
        <f t="array" ref="K427">IF(OR($C427&lt;&gt;"電力",IFERROR(MOD($A427,100)=0,TRUE)),"",INDEX('コロナ交付金要綱　様式第３号（電力）'!$A:$I,MATCH($A427,'コロナ交付金要綱　様式第３号（電力）'!$A:$A,0)+4,9))</f>
        <v/>
      </c>
      <c r="L427" t="str" cm="1">
        <f t="array" ref="L427">IF(OR($C427&lt;&gt;"電力",IFERROR(MOD($A427,100)=0,TRUE)),"",INDEX('コロナ交付金要綱　様式第３号（電力）'!$A:$I,MATCH($A427,'コロナ交付金要綱　様式第３号（電力）'!$A:$A,0)+5,9))</f>
        <v/>
      </c>
      <c r="M427" s="24" t="str" cm="1">
        <f t="array" ref="M427">IF($H427="","",IF($C427="諸油脂",$H427/INDEX(諸油脂_高騰率!$B$2:$F$12,MATCH($C$10,諸油脂_高騰率!$B$2:$B$12,0),MATCH($E427,諸油脂_高騰率!$B$3:$F$3,0)),$I427/INDEX(電力_高騰率!$B$3:$I$14,MATCH($B$10,電力_高騰率!$B$3:$B$14,0),MATCH($E427,電力_高騰率!$B$4:$F$4,0))+$J427/INDEX(電力_高騰率!$B$3:$I$14,MATCH($B$10,電力_高騰率!$B$3:$B$14,0),MATCH($E427,電力_高騰率!$B$4:$F$4,0)+3)+$K427/INDEX(電力_高騰率!$B$3:$I$14,MATCH($B$10,電力_高騰率!$B$3:$B$14,0),MATCH($E427,電力_高騰率!$B$4:$F$4,0)+3)+$L427/電力_高騰率!$D$23))</f>
        <v/>
      </c>
      <c r="N427" s="24" t="str">
        <f>IF($H427="","",IF($C427="諸油脂",0,$L427/電力_高騰率!$D$23))</f>
        <v/>
      </c>
      <c r="O427" s="24" t="str">
        <f t="shared" si="14"/>
        <v/>
      </c>
      <c r="P427" s="24"/>
    </row>
    <row r="428" spans="1:16" x14ac:dyDescent="0.45">
      <c r="A428" t="str">
        <f>IF(COUNTIF('使用不可　（諸油脂）'!$A:$A,$A427+1)+COUNTIF('コロナ交付金要綱　様式第３号（電力）'!$A:$A,$A427+1)=1,$A427+1,IF(MAX('使用不可　（諸油脂）'!$A:$A,'コロナ交付金要綱　様式第３号（電力）'!$A:$A)&gt;$A427,(INT(A427/100)+1)*100,""))</f>
        <v/>
      </c>
      <c r="B428" t="str">
        <f>IF($C428="","",IF(C428="諸油脂",IF(MOD($A428,100)=0,VLOOKUP($A428,'使用不可　（諸油脂）'!$A:$D,4),$B427),IF(MOD($A428,100)=0,VLOOKUP($A428,'コロナ交付金要綱　様式第３号（電力）'!$A:$D,4),$B427)))</f>
        <v/>
      </c>
      <c r="C428" t="str">
        <f>IF($A428="","",IF(COUNTIF('使用不可　（諸油脂）'!$A:$A,$A428)=1,"諸油脂",IF(COUNTIF('コロナ交付金要綱　様式第３号（電力）'!$A:$A,$A428)=1,"電力","")))</f>
        <v/>
      </c>
      <c r="D428" t="str">
        <f>IF(OR($A428="",IFERROR(MOD($A428,100),"")=0),"",IF($C428="諸油脂",VLOOKUP($A428,'使用不可　（諸油脂）'!$A:$C,3,FALSE),IF($C428="電力",VLOOKUP($A428,'コロナ交付金要綱　様式第３号（電力）'!$A:$C,3,FALSE),"")))</f>
        <v/>
      </c>
      <c r="E428" t="str">
        <f>IF(OR($C428="",IFERROR(MOD($A428,100)=0,TRUE)),"",IF($C428="諸油脂",VLOOKUP($A428,'使用不可　（諸油脂）'!$A:$F,6),VLOOKUP($A428,'コロナ交付金要綱　様式第３号（電力）'!$A:$F,6)))</f>
        <v/>
      </c>
      <c r="F428" t="str">
        <f>IF($D428="","",IF($B$7="既存",IF($C428="諸油脂",VLOOKUP(交付額!$A428,'使用不可　（諸油脂）'!$A:$B,2,FALSE),IF($C428="電力",VLOOKUP(交付額!$A428,'コロナ交付金要綱　様式第３号（電力）'!$A:$B,2,FALSE),"")),0))</f>
        <v/>
      </c>
      <c r="G428" s="59" t="str">
        <f t="shared" si="13"/>
        <v/>
      </c>
      <c r="H428" t="str">
        <f>IF($C428="","",IF(C428="諸油脂",IF(MOD($A428,100)=0,"",VLOOKUP($A428,'使用不可　（諸油脂）'!$A:$H,8)),IF(MOD($A428,100)=0,"",VLOOKUP($A428,'コロナ交付金要綱　様式第３号（電力）'!$A:$I,9))))</f>
        <v/>
      </c>
      <c r="I428" t="str" cm="1">
        <f t="array" ref="I428">IF(OR($C428&lt;&gt;"電力",IFERROR(MOD($A428,100)=0,TRUE)),"",INDEX('コロナ交付金要綱　様式第３号（電力）'!$A:$I,MATCH($A428,'コロナ交付金要綱　様式第３号（電力）'!$A:$A,0)+2,9))</f>
        <v/>
      </c>
      <c r="J428" t="str" cm="1">
        <f t="array" ref="J428">IF(OR($C428&lt;&gt;"電力",IFERROR(MOD($A428,100)=0,TRUE)),"",INDEX('コロナ交付金要綱　様式第３号（電力）'!$A:$I,MATCH($A428,'コロナ交付金要綱　様式第３号（電力）'!$A:$A,0)+3,9))</f>
        <v/>
      </c>
      <c r="K428" t="str" cm="1">
        <f t="array" ref="K428">IF(OR($C428&lt;&gt;"電力",IFERROR(MOD($A428,100)=0,TRUE)),"",INDEX('コロナ交付金要綱　様式第３号（電力）'!$A:$I,MATCH($A428,'コロナ交付金要綱　様式第３号（電力）'!$A:$A,0)+4,9))</f>
        <v/>
      </c>
      <c r="L428" t="str" cm="1">
        <f t="array" ref="L428">IF(OR($C428&lt;&gt;"電力",IFERROR(MOD($A428,100)=0,TRUE)),"",INDEX('コロナ交付金要綱　様式第３号（電力）'!$A:$I,MATCH($A428,'コロナ交付金要綱　様式第３号（電力）'!$A:$A,0)+5,9))</f>
        <v/>
      </c>
      <c r="M428" s="24" t="str" cm="1">
        <f t="array" ref="M428">IF($H428="","",IF($C428="諸油脂",$H428/INDEX(諸油脂_高騰率!$B$2:$F$12,MATCH($C$10,諸油脂_高騰率!$B$2:$B$12,0),MATCH($E428,諸油脂_高騰率!$B$3:$F$3,0)),$I428/INDEX(電力_高騰率!$B$3:$I$14,MATCH($B$10,電力_高騰率!$B$3:$B$14,0),MATCH($E428,電力_高騰率!$B$4:$F$4,0))+$J428/INDEX(電力_高騰率!$B$3:$I$14,MATCH($B$10,電力_高騰率!$B$3:$B$14,0),MATCH($E428,電力_高騰率!$B$4:$F$4,0)+3)+$K428/INDEX(電力_高騰率!$B$3:$I$14,MATCH($B$10,電力_高騰率!$B$3:$B$14,0),MATCH($E428,電力_高騰率!$B$4:$F$4,0)+3)+$L428/電力_高騰率!$D$23))</f>
        <v/>
      </c>
      <c r="N428" s="24" t="str">
        <f>IF($H428="","",IF($C428="諸油脂",0,$L428/電力_高騰率!$D$23))</f>
        <v/>
      </c>
      <c r="O428" s="24" t="str">
        <f t="shared" si="14"/>
        <v/>
      </c>
      <c r="P428" s="24"/>
    </row>
    <row r="429" spans="1:16" x14ac:dyDescent="0.45">
      <c r="A429" t="str">
        <f>IF(COUNTIF('使用不可　（諸油脂）'!$A:$A,$A428+1)+COUNTIF('コロナ交付金要綱　様式第３号（電力）'!$A:$A,$A428+1)=1,$A428+1,IF(MAX('使用不可　（諸油脂）'!$A:$A,'コロナ交付金要綱　様式第３号（電力）'!$A:$A)&gt;$A428,(INT(A428/100)+1)*100,""))</f>
        <v/>
      </c>
      <c r="B429" t="str">
        <f>IF($C429="","",IF(C429="諸油脂",IF(MOD($A429,100)=0,VLOOKUP($A429,'使用不可　（諸油脂）'!$A:$D,4),$B428),IF(MOD($A429,100)=0,VLOOKUP($A429,'コロナ交付金要綱　様式第３号（電力）'!$A:$D,4),$B428)))</f>
        <v/>
      </c>
      <c r="C429" t="str">
        <f>IF($A429="","",IF(COUNTIF('使用不可　（諸油脂）'!$A:$A,$A429)=1,"諸油脂",IF(COUNTIF('コロナ交付金要綱　様式第３号（電力）'!$A:$A,$A429)=1,"電力","")))</f>
        <v/>
      </c>
      <c r="D429" t="str">
        <f>IF(OR($A429="",IFERROR(MOD($A429,100),"")=0),"",IF($C429="諸油脂",VLOOKUP($A429,'使用不可　（諸油脂）'!$A:$C,3,FALSE),IF($C429="電力",VLOOKUP($A429,'コロナ交付金要綱　様式第３号（電力）'!$A:$C,3,FALSE),"")))</f>
        <v/>
      </c>
      <c r="E429" t="str">
        <f>IF(OR($C429="",IFERROR(MOD($A429,100)=0,TRUE)),"",IF($C429="諸油脂",VLOOKUP($A429,'使用不可　（諸油脂）'!$A:$F,6),VLOOKUP($A429,'コロナ交付金要綱　様式第３号（電力）'!$A:$F,6)))</f>
        <v/>
      </c>
      <c r="F429" t="str">
        <f>IF($D429="","",IF($B$7="既存",IF($C429="諸油脂",VLOOKUP(交付額!$A429,'使用不可　（諸油脂）'!$A:$B,2,FALSE),IF($C429="電力",VLOOKUP(交付額!$A429,'コロナ交付金要綱　様式第３号（電力）'!$A:$B,2,FALSE),"")),0))</f>
        <v/>
      </c>
      <c r="G429" s="59" t="str">
        <f t="shared" si="13"/>
        <v/>
      </c>
      <c r="H429" t="str">
        <f>IF($C429="","",IF(C429="諸油脂",IF(MOD($A429,100)=0,"",VLOOKUP($A429,'使用不可　（諸油脂）'!$A:$H,8)),IF(MOD($A429,100)=0,"",VLOOKUP($A429,'コロナ交付金要綱　様式第３号（電力）'!$A:$I,9))))</f>
        <v/>
      </c>
      <c r="I429" t="str" cm="1">
        <f t="array" ref="I429">IF(OR($C429&lt;&gt;"電力",IFERROR(MOD($A429,100)=0,TRUE)),"",INDEX('コロナ交付金要綱　様式第３号（電力）'!$A:$I,MATCH($A429,'コロナ交付金要綱　様式第３号（電力）'!$A:$A,0)+2,9))</f>
        <v/>
      </c>
      <c r="J429" t="str" cm="1">
        <f t="array" ref="J429">IF(OR($C429&lt;&gt;"電力",IFERROR(MOD($A429,100)=0,TRUE)),"",INDEX('コロナ交付金要綱　様式第３号（電力）'!$A:$I,MATCH($A429,'コロナ交付金要綱　様式第３号（電力）'!$A:$A,0)+3,9))</f>
        <v/>
      </c>
      <c r="K429" t="str" cm="1">
        <f t="array" ref="K429">IF(OR($C429&lt;&gt;"電力",IFERROR(MOD($A429,100)=0,TRUE)),"",INDEX('コロナ交付金要綱　様式第３号（電力）'!$A:$I,MATCH($A429,'コロナ交付金要綱　様式第３号（電力）'!$A:$A,0)+4,9))</f>
        <v/>
      </c>
      <c r="L429" t="str" cm="1">
        <f t="array" ref="L429">IF(OR($C429&lt;&gt;"電力",IFERROR(MOD($A429,100)=0,TRUE)),"",INDEX('コロナ交付金要綱　様式第３号（電力）'!$A:$I,MATCH($A429,'コロナ交付金要綱　様式第３号（電力）'!$A:$A,0)+5,9))</f>
        <v/>
      </c>
      <c r="M429" s="24" t="str" cm="1">
        <f t="array" ref="M429">IF($H429="","",IF($C429="諸油脂",$H429/INDEX(諸油脂_高騰率!$B$2:$F$12,MATCH($C$10,諸油脂_高騰率!$B$2:$B$12,0),MATCH($E429,諸油脂_高騰率!$B$3:$F$3,0)),$I429/INDEX(電力_高騰率!$B$3:$I$14,MATCH($B$10,電力_高騰率!$B$3:$B$14,0),MATCH($E429,電力_高騰率!$B$4:$F$4,0))+$J429/INDEX(電力_高騰率!$B$3:$I$14,MATCH($B$10,電力_高騰率!$B$3:$B$14,0),MATCH($E429,電力_高騰率!$B$4:$F$4,0)+3)+$K429/INDEX(電力_高騰率!$B$3:$I$14,MATCH($B$10,電力_高騰率!$B$3:$B$14,0),MATCH($E429,電力_高騰率!$B$4:$F$4,0)+3)+$L429/電力_高騰率!$D$23))</f>
        <v/>
      </c>
      <c r="N429" s="24" t="str">
        <f>IF($H429="","",IF($C429="諸油脂",0,$L429/電力_高騰率!$D$23))</f>
        <v/>
      </c>
      <c r="O429" s="24" t="str">
        <f t="shared" si="14"/>
        <v/>
      </c>
      <c r="P429" s="24"/>
    </row>
    <row r="430" spans="1:16" x14ac:dyDescent="0.45">
      <c r="A430" t="str">
        <f>IF(COUNTIF('使用不可　（諸油脂）'!$A:$A,$A429+1)+COUNTIF('コロナ交付金要綱　様式第３号（電力）'!$A:$A,$A429+1)=1,$A429+1,IF(MAX('使用不可　（諸油脂）'!$A:$A,'コロナ交付金要綱　様式第３号（電力）'!$A:$A)&gt;$A429,(INT(A429/100)+1)*100,""))</f>
        <v/>
      </c>
      <c r="B430" t="str">
        <f>IF($C430="","",IF(C430="諸油脂",IF(MOD($A430,100)=0,VLOOKUP($A430,'使用不可　（諸油脂）'!$A:$D,4),$B429),IF(MOD($A430,100)=0,VLOOKUP($A430,'コロナ交付金要綱　様式第３号（電力）'!$A:$D,4),$B429)))</f>
        <v/>
      </c>
      <c r="C430" t="str">
        <f>IF($A430="","",IF(COUNTIF('使用不可　（諸油脂）'!$A:$A,$A430)=1,"諸油脂",IF(COUNTIF('コロナ交付金要綱　様式第３号（電力）'!$A:$A,$A430)=1,"電力","")))</f>
        <v/>
      </c>
      <c r="D430" t="str">
        <f>IF(OR($A430="",IFERROR(MOD($A430,100),"")=0),"",IF($C430="諸油脂",VLOOKUP($A430,'使用不可　（諸油脂）'!$A:$C,3,FALSE),IF($C430="電力",VLOOKUP($A430,'コロナ交付金要綱　様式第３号（電力）'!$A:$C,3,FALSE),"")))</f>
        <v/>
      </c>
      <c r="E430" t="str">
        <f>IF(OR($C430="",IFERROR(MOD($A430,100)=0,TRUE)),"",IF($C430="諸油脂",VLOOKUP($A430,'使用不可　（諸油脂）'!$A:$F,6),VLOOKUP($A430,'コロナ交付金要綱　様式第３号（電力）'!$A:$F,6)))</f>
        <v/>
      </c>
      <c r="F430" t="str">
        <f>IF($D430="","",IF($B$7="既存",IF($C430="諸油脂",VLOOKUP(交付額!$A430,'使用不可　（諸油脂）'!$A:$B,2,FALSE),IF($C430="電力",VLOOKUP(交付額!$A430,'コロナ交付金要綱　様式第３号（電力）'!$A:$B,2,FALSE),"")),0))</f>
        <v/>
      </c>
      <c r="G430" s="59" t="str">
        <f t="shared" si="13"/>
        <v/>
      </c>
      <c r="H430" t="str">
        <f>IF($C430="","",IF(C430="諸油脂",IF(MOD($A430,100)=0,"",VLOOKUP($A430,'使用不可　（諸油脂）'!$A:$H,8)),IF(MOD($A430,100)=0,"",VLOOKUP($A430,'コロナ交付金要綱　様式第３号（電力）'!$A:$I,9))))</f>
        <v/>
      </c>
      <c r="I430" t="str" cm="1">
        <f t="array" ref="I430">IF(OR($C430&lt;&gt;"電力",IFERROR(MOD($A430,100)=0,TRUE)),"",INDEX('コロナ交付金要綱　様式第３号（電力）'!$A:$I,MATCH($A430,'コロナ交付金要綱　様式第３号（電力）'!$A:$A,0)+2,9))</f>
        <v/>
      </c>
      <c r="J430" t="str" cm="1">
        <f t="array" ref="J430">IF(OR($C430&lt;&gt;"電力",IFERROR(MOD($A430,100)=0,TRUE)),"",INDEX('コロナ交付金要綱　様式第３号（電力）'!$A:$I,MATCH($A430,'コロナ交付金要綱　様式第３号（電力）'!$A:$A,0)+3,9))</f>
        <v/>
      </c>
      <c r="K430" t="str" cm="1">
        <f t="array" ref="K430">IF(OR($C430&lt;&gt;"電力",IFERROR(MOD($A430,100)=0,TRUE)),"",INDEX('コロナ交付金要綱　様式第３号（電力）'!$A:$I,MATCH($A430,'コロナ交付金要綱　様式第３号（電力）'!$A:$A,0)+4,9))</f>
        <v/>
      </c>
      <c r="L430" t="str" cm="1">
        <f t="array" ref="L430">IF(OR($C430&lt;&gt;"電力",IFERROR(MOD($A430,100)=0,TRUE)),"",INDEX('コロナ交付金要綱　様式第３号（電力）'!$A:$I,MATCH($A430,'コロナ交付金要綱　様式第３号（電力）'!$A:$A,0)+5,9))</f>
        <v/>
      </c>
      <c r="M430" s="24" t="str" cm="1">
        <f t="array" ref="M430">IF($H430="","",IF($C430="諸油脂",$H430/INDEX(諸油脂_高騰率!$B$2:$F$12,MATCH($C$10,諸油脂_高騰率!$B$2:$B$12,0),MATCH($E430,諸油脂_高騰率!$B$3:$F$3,0)),$I430/INDEX(電力_高騰率!$B$3:$I$14,MATCH($B$10,電力_高騰率!$B$3:$B$14,0),MATCH($E430,電力_高騰率!$B$4:$F$4,0))+$J430/INDEX(電力_高騰率!$B$3:$I$14,MATCH($B$10,電力_高騰率!$B$3:$B$14,0),MATCH($E430,電力_高騰率!$B$4:$F$4,0)+3)+$K430/INDEX(電力_高騰率!$B$3:$I$14,MATCH($B$10,電力_高騰率!$B$3:$B$14,0),MATCH($E430,電力_高騰率!$B$4:$F$4,0)+3)+$L430/電力_高騰率!$D$23))</f>
        <v/>
      </c>
      <c r="N430" s="24" t="str">
        <f>IF($H430="","",IF($C430="諸油脂",0,$L430/電力_高騰率!$D$23))</f>
        <v/>
      </c>
      <c r="O430" s="24" t="str">
        <f t="shared" si="14"/>
        <v/>
      </c>
      <c r="P430" s="24"/>
    </row>
    <row r="431" spans="1:16" x14ac:dyDescent="0.45">
      <c r="A431" t="str">
        <f>IF(COUNTIF('使用不可　（諸油脂）'!$A:$A,$A430+1)+COUNTIF('コロナ交付金要綱　様式第３号（電力）'!$A:$A,$A430+1)=1,$A430+1,IF(MAX('使用不可　（諸油脂）'!$A:$A,'コロナ交付金要綱　様式第３号（電力）'!$A:$A)&gt;$A430,(INT(A430/100)+1)*100,""))</f>
        <v/>
      </c>
      <c r="B431" t="str">
        <f>IF($C431="","",IF(C431="諸油脂",IF(MOD($A431,100)=0,VLOOKUP($A431,'使用不可　（諸油脂）'!$A:$D,4),$B430),IF(MOD($A431,100)=0,VLOOKUP($A431,'コロナ交付金要綱　様式第３号（電力）'!$A:$D,4),$B430)))</f>
        <v/>
      </c>
      <c r="C431" t="str">
        <f>IF($A431="","",IF(COUNTIF('使用不可　（諸油脂）'!$A:$A,$A431)=1,"諸油脂",IF(COUNTIF('コロナ交付金要綱　様式第３号（電力）'!$A:$A,$A431)=1,"電力","")))</f>
        <v/>
      </c>
      <c r="D431" t="str">
        <f>IF(OR($A431="",IFERROR(MOD($A431,100),"")=0),"",IF($C431="諸油脂",VLOOKUP($A431,'使用不可　（諸油脂）'!$A:$C,3,FALSE),IF($C431="電力",VLOOKUP($A431,'コロナ交付金要綱　様式第３号（電力）'!$A:$C,3,FALSE),"")))</f>
        <v/>
      </c>
      <c r="E431" t="str">
        <f>IF(OR($C431="",IFERROR(MOD($A431,100)=0,TRUE)),"",IF($C431="諸油脂",VLOOKUP($A431,'使用不可　（諸油脂）'!$A:$F,6),VLOOKUP($A431,'コロナ交付金要綱　様式第３号（電力）'!$A:$F,6)))</f>
        <v/>
      </c>
      <c r="F431" t="str">
        <f>IF($D431="","",IF($B$7="既存",IF($C431="諸油脂",VLOOKUP(交付額!$A431,'使用不可　（諸油脂）'!$A:$B,2,FALSE),IF($C431="電力",VLOOKUP(交付額!$A431,'コロナ交付金要綱　様式第３号（電力）'!$A:$B,2,FALSE),"")),0))</f>
        <v/>
      </c>
      <c r="G431" s="59" t="str">
        <f t="shared" si="13"/>
        <v/>
      </c>
      <c r="H431" t="str">
        <f>IF($C431="","",IF(C431="諸油脂",IF(MOD($A431,100)=0,"",VLOOKUP($A431,'使用不可　（諸油脂）'!$A:$H,8)),IF(MOD($A431,100)=0,"",VLOOKUP($A431,'コロナ交付金要綱　様式第３号（電力）'!$A:$I,9))))</f>
        <v/>
      </c>
      <c r="I431" t="str" cm="1">
        <f t="array" ref="I431">IF(OR($C431&lt;&gt;"電力",IFERROR(MOD($A431,100)=0,TRUE)),"",INDEX('コロナ交付金要綱　様式第３号（電力）'!$A:$I,MATCH($A431,'コロナ交付金要綱　様式第３号（電力）'!$A:$A,0)+2,9))</f>
        <v/>
      </c>
      <c r="J431" t="str" cm="1">
        <f t="array" ref="J431">IF(OR($C431&lt;&gt;"電力",IFERROR(MOD($A431,100)=0,TRUE)),"",INDEX('コロナ交付金要綱　様式第３号（電力）'!$A:$I,MATCH($A431,'コロナ交付金要綱　様式第３号（電力）'!$A:$A,0)+3,9))</f>
        <v/>
      </c>
      <c r="K431" t="str" cm="1">
        <f t="array" ref="K431">IF(OR($C431&lt;&gt;"電力",IFERROR(MOD($A431,100)=0,TRUE)),"",INDEX('コロナ交付金要綱　様式第３号（電力）'!$A:$I,MATCH($A431,'コロナ交付金要綱　様式第３号（電力）'!$A:$A,0)+4,9))</f>
        <v/>
      </c>
      <c r="L431" t="str" cm="1">
        <f t="array" ref="L431">IF(OR($C431&lt;&gt;"電力",IFERROR(MOD($A431,100)=0,TRUE)),"",INDEX('コロナ交付金要綱　様式第３号（電力）'!$A:$I,MATCH($A431,'コロナ交付金要綱　様式第３号（電力）'!$A:$A,0)+5,9))</f>
        <v/>
      </c>
      <c r="M431" s="24" t="str" cm="1">
        <f t="array" ref="M431">IF($H431="","",IF($C431="諸油脂",$H431/INDEX(諸油脂_高騰率!$B$2:$F$12,MATCH($C$10,諸油脂_高騰率!$B$2:$B$12,0),MATCH($E431,諸油脂_高騰率!$B$3:$F$3,0)),$I431/INDEX(電力_高騰率!$B$3:$I$14,MATCH($B$10,電力_高騰率!$B$3:$B$14,0),MATCH($E431,電力_高騰率!$B$4:$F$4,0))+$J431/INDEX(電力_高騰率!$B$3:$I$14,MATCH($B$10,電力_高騰率!$B$3:$B$14,0),MATCH($E431,電力_高騰率!$B$4:$F$4,0)+3)+$K431/INDEX(電力_高騰率!$B$3:$I$14,MATCH($B$10,電力_高騰率!$B$3:$B$14,0),MATCH($E431,電力_高騰率!$B$4:$F$4,0)+3)+$L431/電力_高騰率!$D$23))</f>
        <v/>
      </c>
      <c r="N431" s="24" t="str">
        <f>IF($H431="","",IF($C431="諸油脂",0,$L431/電力_高騰率!$D$23))</f>
        <v/>
      </c>
      <c r="O431" s="24" t="str">
        <f t="shared" si="14"/>
        <v/>
      </c>
      <c r="P431" s="24"/>
    </row>
    <row r="432" spans="1:16" x14ac:dyDescent="0.45">
      <c r="A432" t="str">
        <f>IF(COUNTIF('使用不可　（諸油脂）'!$A:$A,$A431+1)+COUNTIF('コロナ交付金要綱　様式第３号（電力）'!$A:$A,$A431+1)=1,$A431+1,IF(MAX('使用不可　（諸油脂）'!$A:$A,'コロナ交付金要綱　様式第３号（電力）'!$A:$A)&gt;$A431,(INT(A431/100)+1)*100,""))</f>
        <v/>
      </c>
      <c r="B432" t="str">
        <f>IF($C432="","",IF(C432="諸油脂",IF(MOD($A432,100)=0,VLOOKUP($A432,'使用不可　（諸油脂）'!$A:$D,4),$B431),IF(MOD($A432,100)=0,VLOOKUP($A432,'コロナ交付金要綱　様式第３号（電力）'!$A:$D,4),$B431)))</f>
        <v/>
      </c>
      <c r="C432" t="str">
        <f>IF($A432="","",IF(COUNTIF('使用不可　（諸油脂）'!$A:$A,$A432)=1,"諸油脂",IF(COUNTIF('コロナ交付金要綱　様式第３号（電力）'!$A:$A,$A432)=1,"電力","")))</f>
        <v/>
      </c>
      <c r="D432" t="str">
        <f>IF(OR($A432="",IFERROR(MOD($A432,100),"")=0),"",IF($C432="諸油脂",VLOOKUP($A432,'使用不可　（諸油脂）'!$A:$C,3,FALSE),IF($C432="電力",VLOOKUP($A432,'コロナ交付金要綱　様式第３号（電力）'!$A:$C,3,FALSE),"")))</f>
        <v/>
      </c>
      <c r="E432" t="str">
        <f>IF(OR($C432="",IFERROR(MOD($A432,100)=0,TRUE)),"",IF($C432="諸油脂",VLOOKUP($A432,'使用不可　（諸油脂）'!$A:$F,6),VLOOKUP($A432,'コロナ交付金要綱　様式第３号（電力）'!$A:$F,6)))</f>
        <v/>
      </c>
      <c r="F432" t="str">
        <f>IF($D432="","",IF($B$7="既存",IF($C432="諸油脂",VLOOKUP(交付額!$A432,'使用不可　（諸油脂）'!$A:$B,2,FALSE),IF($C432="電力",VLOOKUP(交付額!$A432,'コロナ交付金要綱　様式第３号（電力）'!$A:$B,2,FALSE),"")),0))</f>
        <v/>
      </c>
      <c r="G432" s="59" t="str">
        <f t="shared" si="13"/>
        <v/>
      </c>
      <c r="H432" t="str">
        <f>IF($C432="","",IF(C432="諸油脂",IF(MOD($A432,100)=0,"",VLOOKUP($A432,'使用不可　（諸油脂）'!$A:$H,8)),IF(MOD($A432,100)=0,"",VLOOKUP($A432,'コロナ交付金要綱　様式第３号（電力）'!$A:$I,9))))</f>
        <v/>
      </c>
      <c r="I432" t="str" cm="1">
        <f t="array" ref="I432">IF(OR($C432&lt;&gt;"電力",IFERROR(MOD($A432,100)=0,TRUE)),"",INDEX('コロナ交付金要綱　様式第３号（電力）'!$A:$I,MATCH($A432,'コロナ交付金要綱　様式第３号（電力）'!$A:$A,0)+2,9))</f>
        <v/>
      </c>
      <c r="J432" t="str" cm="1">
        <f t="array" ref="J432">IF(OR($C432&lt;&gt;"電力",IFERROR(MOD($A432,100)=0,TRUE)),"",INDEX('コロナ交付金要綱　様式第３号（電力）'!$A:$I,MATCH($A432,'コロナ交付金要綱　様式第３号（電力）'!$A:$A,0)+3,9))</f>
        <v/>
      </c>
      <c r="K432" t="str" cm="1">
        <f t="array" ref="K432">IF(OR($C432&lt;&gt;"電力",IFERROR(MOD($A432,100)=0,TRUE)),"",INDEX('コロナ交付金要綱　様式第３号（電力）'!$A:$I,MATCH($A432,'コロナ交付金要綱　様式第３号（電力）'!$A:$A,0)+4,9))</f>
        <v/>
      </c>
      <c r="L432" t="str" cm="1">
        <f t="array" ref="L432">IF(OR($C432&lt;&gt;"電力",IFERROR(MOD($A432,100)=0,TRUE)),"",INDEX('コロナ交付金要綱　様式第３号（電力）'!$A:$I,MATCH($A432,'コロナ交付金要綱　様式第３号（電力）'!$A:$A,0)+5,9))</f>
        <v/>
      </c>
      <c r="M432" s="24" t="str" cm="1">
        <f t="array" ref="M432">IF($H432="","",IF($C432="諸油脂",$H432/INDEX(諸油脂_高騰率!$B$2:$F$12,MATCH($C$10,諸油脂_高騰率!$B$2:$B$12,0),MATCH($E432,諸油脂_高騰率!$B$3:$F$3,0)),$I432/INDEX(電力_高騰率!$B$3:$I$14,MATCH($B$10,電力_高騰率!$B$3:$B$14,0),MATCH($E432,電力_高騰率!$B$4:$F$4,0))+$J432/INDEX(電力_高騰率!$B$3:$I$14,MATCH($B$10,電力_高騰率!$B$3:$B$14,0),MATCH($E432,電力_高騰率!$B$4:$F$4,0)+3)+$K432/INDEX(電力_高騰率!$B$3:$I$14,MATCH($B$10,電力_高騰率!$B$3:$B$14,0),MATCH($E432,電力_高騰率!$B$4:$F$4,0)+3)+$L432/電力_高騰率!$D$23))</f>
        <v/>
      </c>
      <c r="N432" s="24" t="str">
        <f>IF($H432="","",IF($C432="諸油脂",0,$L432/電力_高騰率!$D$23))</f>
        <v/>
      </c>
      <c r="O432" s="24" t="str">
        <f t="shared" si="14"/>
        <v/>
      </c>
      <c r="P432" s="24"/>
    </row>
    <row r="433" spans="1:16" x14ac:dyDescent="0.45">
      <c r="A433" t="str">
        <f>IF(COUNTIF('使用不可　（諸油脂）'!$A:$A,$A432+1)+COUNTIF('コロナ交付金要綱　様式第３号（電力）'!$A:$A,$A432+1)=1,$A432+1,IF(MAX('使用不可　（諸油脂）'!$A:$A,'コロナ交付金要綱　様式第３号（電力）'!$A:$A)&gt;$A432,(INT(A432/100)+1)*100,""))</f>
        <v/>
      </c>
      <c r="B433" t="str">
        <f>IF($C433="","",IF(C433="諸油脂",IF(MOD($A433,100)=0,VLOOKUP($A433,'使用不可　（諸油脂）'!$A:$D,4),$B432),IF(MOD($A433,100)=0,VLOOKUP($A433,'コロナ交付金要綱　様式第３号（電力）'!$A:$D,4),$B432)))</f>
        <v/>
      </c>
      <c r="C433" t="str">
        <f>IF($A433="","",IF(COUNTIF('使用不可　（諸油脂）'!$A:$A,$A433)=1,"諸油脂",IF(COUNTIF('コロナ交付金要綱　様式第３号（電力）'!$A:$A,$A433)=1,"電力","")))</f>
        <v/>
      </c>
      <c r="D433" t="str">
        <f>IF(OR($A433="",IFERROR(MOD($A433,100),"")=0),"",IF($C433="諸油脂",VLOOKUP($A433,'使用不可　（諸油脂）'!$A:$C,3,FALSE),IF($C433="電力",VLOOKUP($A433,'コロナ交付金要綱　様式第３号（電力）'!$A:$C,3,FALSE),"")))</f>
        <v/>
      </c>
      <c r="E433" t="str">
        <f>IF(OR($C433="",IFERROR(MOD($A433,100)=0,TRUE)),"",IF($C433="諸油脂",VLOOKUP($A433,'使用不可　（諸油脂）'!$A:$F,6),VLOOKUP($A433,'コロナ交付金要綱　様式第３号（電力）'!$A:$F,6)))</f>
        <v/>
      </c>
      <c r="F433" t="str">
        <f>IF($D433="","",IF($B$7="既存",IF($C433="諸油脂",VLOOKUP(交付額!$A433,'使用不可　（諸油脂）'!$A:$B,2,FALSE),IF($C433="電力",VLOOKUP(交付額!$A433,'コロナ交付金要綱　様式第３号（電力）'!$A:$B,2,FALSE),"")),0))</f>
        <v/>
      </c>
      <c r="G433" s="59" t="str">
        <f t="shared" si="13"/>
        <v/>
      </c>
      <c r="H433" t="str">
        <f>IF($C433="","",IF(C433="諸油脂",IF(MOD($A433,100)=0,"",VLOOKUP($A433,'使用不可　（諸油脂）'!$A:$H,8)),IF(MOD($A433,100)=0,"",VLOOKUP($A433,'コロナ交付金要綱　様式第３号（電力）'!$A:$I,9))))</f>
        <v/>
      </c>
      <c r="I433" t="str" cm="1">
        <f t="array" ref="I433">IF(OR($C433&lt;&gt;"電力",IFERROR(MOD($A433,100)=0,TRUE)),"",INDEX('コロナ交付金要綱　様式第３号（電力）'!$A:$I,MATCH($A433,'コロナ交付金要綱　様式第３号（電力）'!$A:$A,0)+2,9))</f>
        <v/>
      </c>
      <c r="J433" t="str" cm="1">
        <f t="array" ref="J433">IF(OR($C433&lt;&gt;"電力",IFERROR(MOD($A433,100)=0,TRUE)),"",INDEX('コロナ交付金要綱　様式第３号（電力）'!$A:$I,MATCH($A433,'コロナ交付金要綱　様式第３号（電力）'!$A:$A,0)+3,9))</f>
        <v/>
      </c>
      <c r="K433" t="str" cm="1">
        <f t="array" ref="K433">IF(OR($C433&lt;&gt;"電力",IFERROR(MOD($A433,100)=0,TRUE)),"",INDEX('コロナ交付金要綱　様式第３号（電力）'!$A:$I,MATCH($A433,'コロナ交付金要綱　様式第３号（電力）'!$A:$A,0)+4,9))</f>
        <v/>
      </c>
      <c r="L433" t="str" cm="1">
        <f t="array" ref="L433">IF(OR($C433&lt;&gt;"電力",IFERROR(MOD($A433,100)=0,TRUE)),"",INDEX('コロナ交付金要綱　様式第３号（電力）'!$A:$I,MATCH($A433,'コロナ交付金要綱　様式第３号（電力）'!$A:$A,0)+5,9))</f>
        <v/>
      </c>
      <c r="M433" s="24" t="str" cm="1">
        <f t="array" ref="M433">IF($H433="","",IF($C433="諸油脂",$H433/INDEX(諸油脂_高騰率!$B$2:$F$12,MATCH($C$10,諸油脂_高騰率!$B$2:$B$12,0),MATCH($E433,諸油脂_高騰率!$B$3:$F$3,0)),$I433/INDEX(電力_高騰率!$B$3:$I$14,MATCH($B$10,電力_高騰率!$B$3:$B$14,0),MATCH($E433,電力_高騰率!$B$4:$F$4,0))+$J433/INDEX(電力_高騰率!$B$3:$I$14,MATCH($B$10,電力_高騰率!$B$3:$B$14,0),MATCH($E433,電力_高騰率!$B$4:$F$4,0)+3)+$K433/INDEX(電力_高騰率!$B$3:$I$14,MATCH($B$10,電力_高騰率!$B$3:$B$14,0),MATCH($E433,電力_高騰率!$B$4:$F$4,0)+3)+$L433/電力_高騰率!$D$23))</f>
        <v/>
      </c>
      <c r="N433" s="24" t="str">
        <f>IF($H433="","",IF($C433="諸油脂",0,$L433/電力_高騰率!$D$23))</f>
        <v/>
      </c>
      <c r="O433" s="24" t="str">
        <f t="shared" si="14"/>
        <v/>
      </c>
      <c r="P433" s="24"/>
    </row>
    <row r="434" spans="1:16" x14ac:dyDescent="0.45">
      <c r="A434" t="str">
        <f>IF(COUNTIF('使用不可　（諸油脂）'!$A:$A,$A433+1)+COUNTIF('コロナ交付金要綱　様式第３号（電力）'!$A:$A,$A433+1)=1,$A433+1,IF(MAX('使用不可　（諸油脂）'!$A:$A,'コロナ交付金要綱　様式第３号（電力）'!$A:$A)&gt;$A433,(INT(A433/100)+1)*100,""))</f>
        <v/>
      </c>
      <c r="B434" t="str">
        <f>IF($C434="","",IF(C434="諸油脂",IF(MOD($A434,100)=0,VLOOKUP($A434,'使用不可　（諸油脂）'!$A:$D,4),$B433),IF(MOD($A434,100)=0,VLOOKUP($A434,'コロナ交付金要綱　様式第３号（電力）'!$A:$D,4),$B433)))</f>
        <v/>
      </c>
      <c r="C434" t="str">
        <f>IF($A434="","",IF(COUNTIF('使用不可　（諸油脂）'!$A:$A,$A434)=1,"諸油脂",IF(COUNTIF('コロナ交付金要綱　様式第３号（電力）'!$A:$A,$A434)=1,"電力","")))</f>
        <v/>
      </c>
      <c r="D434" t="str">
        <f>IF(OR($A434="",IFERROR(MOD($A434,100),"")=0),"",IF($C434="諸油脂",VLOOKUP($A434,'使用不可　（諸油脂）'!$A:$C,3,FALSE),IF($C434="電力",VLOOKUP($A434,'コロナ交付金要綱　様式第３号（電力）'!$A:$C,3,FALSE),"")))</f>
        <v/>
      </c>
      <c r="E434" t="str">
        <f>IF(OR($C434="",IFERROR(MOD($A434,100)=0,TRUE)),"",IF($C434="諸油脂",VLOOKUP($A434,'使用不可　（諸油脂）'!$A:$F,6),VLOOKUP($A434,'コロナ交付金要綱　様式第３号（電力）'!$A:$F,6)))</f>
        <v/>
      </c>
      <c r="F434" t="str">
        <f>IF($D434="","",IF($B$7="既存",IF($C434="諸油脂",VLOOKUP(交付額!$A434,'使用不可　（諸油脂）'!$A:$B,2,FALSE),IF($C434="電力",VLOOKUP(交付額!$A434,'コロナ交付金要綱　様式第３号（電力）'!$A:$B,2,FALSE),"")),0))</f>
        <v/>
      </c>
      <c r="G434" s="59" t="str">
        <f t="shared" si="13"/>
        <v/>
      </c>
      <c r="H434" t="str">
        <f>IF($C434="","",IF(C434="諸油脂",IF(MOD($A434,100)=0,"",VLOOKUP($A434,'使用不可　（諸油脂）'!$A:$H,8)),IF(MOD($A434,100)=0,"",VLOOKUP($A434,'コロナ交付金要綱　様式第３号（電力）'!$A:$I,9))))</f>
        <v/>
      </c>
      <c r="I434" t="str" cm="1">
        <f t="array" ref="I434">IF(OR($C434&lt;&gt;"電力",IFERROR(MOD($A434,100)=0,TRUE)),"",INDEX('コロナ交付金要綱　様式第３号（電力）'!$A:$I,MATCH($A434,'コロナ交付金要綱　様式第３号（電力）'!$A:$A,0)+2,9))</f>
        <v/>
      </c>
      <c r="J434" t="str" cm="1">
        <f t="array" ref="J434">IF(OR($C434&lt;&gt;"電力",IFERROR(MOD($A434,100)=0,TRUE)),"",INDEX('コロナ交付金要綱　様式第３号（電力）'!$A:$I,MATCH($A434,'コロナ交付金要綱　様式第３号（電力）'!$A:$A,0)+3,9))</f>
        <v/>
      </c>
      <c r="K434" t="str" cm="1">
        <f t="array" ref="K434">IF(OR($C434&lt;&gt;"電力",IFERROR(MOD($A434,100)=0,TRUE)),"",INDEX('コロナ交付金要綱　様式第３号（電力）'!$A:$I,MATCH($A434,'コロナ交付金要綱　様式第３号（電力）'!$A:$A,0)+4,9))</f>
        <v/>
      </c>
      <c r="L434" t="str" cm="1">
        <f t="array" ref="L434">IF(OR($C434&lt;&gt;"電力",IFERROR(MOD($A434,100)=0,TRUE)),"",INDEX('コロナ交付金要綱　様式第３号（電力）'!$A:$I,MATCH($A434,'コロナ交付金要綱　様式第３号（電力）'!$A:$A,0)+5,9))</f>
        <v/>
      </c>
      <c r="M434" s="24" t="str" cm="1">
        <f t="array" ref="M434">IF($H434="","",IF($C434="諸油脂",$H434/INDEX(諸油脂_高騰率!$B$2:$F$12,MATCH($C$10,諸油脂_高騰率!$B$2:$B$12,0),MATCH($E434,諸油脂_高騰率!$B$3:$F$3,0)),$I434/INDEX(電力_高騰率!$B$3:$I$14,MATCH($B$10,電力_高騰率!$B$3:$B$14,0),MATCH($E434,電力_高騰率!$B$4:$F$4,0))+$J434/INDEX(電力_高騰率!$B$3:$I$14,MATCH($B$10,電力_高騰率!$B$3:$B$14,0),MATCH($E434,電力_高騰率!$B$4:$F$4,0)+3)+$K434/INDEX(電力_高騰率!$B$3:$I$14,MATCH($B$10,電力_高騰率!$B$3:$B$14,0),MATCH($E434,電力_高騰率!$B$4:$F$4,0)+3)+$L434/電力_高騰率!$D$23))</f>
        <v/>
      </c>
      <c r="N434" s="24" t="str">
        <f>IF($H434="","",IF($C434="諸油脂",0,$L434/電力_高騰率!$D$23))</f>
        <v/>
      </c>
      <c r="O434" s="24" t="str">
        <f t="shared" si="14"/>
        <v/>
      </c>
      <c r="P434" s="24"/>
    </row>
    <row r="435" spans="1:16" x14ac:dyDescent="0.45">
      <c r="A435" t="str">
        <f>IF(COUNTIF('使用不可　（諸油脂）'!$A:$A,$A434+1)+COUNTIF('コロナ交付金要綱　様式第３号（電力）'!$A:$A,$A434+1)=1,$A434+1,IF(MAX('使用不可　（諸油脂）'!$A:$A,'コロナ交付金要綱　様式第３号（電力）'!$A:$A)&gt;$A434,(INT(A434/100)+1)*100,""))</f>
        <v/>
      </c>
      <c r="B435" t="str">
        <f>IF($C435="","",IF(C435="諸油脂",IF(MOD($A435,100)=0,VLOOKUP($A435,'使用不可　（諸油脂）'!$A:$D,4),$B434),IF(MOD($A435,100)=0,VLOOKUP($A435,'コロナ交付金要綱　様式第３号（電力）'!$A:$D,4),$B434)))</f>
        <v/>
      </c>
      <c r="C435" t="str">
        <f>IF($A435="","",IF(COUNTIF('使用不可　（諸油脂）'!$A:$A,$A435)=1,"諸油脂",IF(COUNTIF('コロナ交付金要綱　様式第３号（電力）'!$A:$A,$A435)=1,"電力","")))</f>
        <v/>
      </c>
      <c r="D435" t="str">
        <f>IF(OR($A435="",IFERROR(MOD($A435,100),"")=0),"",IF($C435="諸油脂",VLOOKUP($A435,'使用不可　（諸油脂）'!$A:$C,3,FALSE),IF($C435="電力",VLOOKUP($A435,'コロナ交付金要綱　様式第３号（電力）'!$A:$C,3,FALSE),"")))</f>
        <v/>
      </c>
      <c r="E435" t="str">
        <f>IF(OR($C435="",IFERROR(MOD($A435,100)=0,TRUE)),"",IF($C435="諸油脂",VLOOKUP($A435,'使用不可　（諸油脂）'!$A:$F,6),VLOOKUP($A435,'コロナ交付金要綱　様式第３号（電力）'!$A:$F,6)))</f>
        <v/>
      </c>
      <c r="F435" t="str">
        <f>IF($D435="","",IF($B$7="既存",IF($C435="諸油脂",VLOOKUP(交付額!$A435,'使用不可　（諸油脂）'!$A:$B,2,FALSE),IF($C435="電力",VLOOKUP(交付額!$A435,'コロナ交付金要綱　様式第３号（電力）'!$A:$B,2,FALSE),"")),0))</f>
        <v/>
      </c>
      <c r="G435" s="59" t="str">
        <f t="shared" si="13"/>
        <v/>
      </c>
      <c r="H435" t="str">
        <f>IF($C435="","",IF(C435="諸油脂",IF(MOD($A435,100)=0,"",VLOOKUP($A435,'使用不可　（諸油脂）'!$A:$H,8)),IF(MOD($A435,100)=0,"",VLOOKUP($A435,'コロナ交付金要綱　様式第３号（電力）'!$A:$I,9))))</f>
        <v/>
      </c>
      <c r="I435" t="str" cm="1">
        <f t="array" ref="I435">IF(OR($C435&lt;&gt;"電力",IFERROR(MOD($A435,100)=0,TRUE)),"",INDEX('コロナ交付金要綱　様式第３号（電力）'!$A:$I,MATCH($A435,'コロナ交付金要綱　様式第３号（電力）'!$A:$A,0)+2,9))</f>
        <v/>
      </c>
      <c r="J435" t="str" cm="1">
        <f t="array" ref="J435">IF(OR($C435&lt;&gt;"電力",IFERROR(MOD($A435,100)=0,TRUE)),"",INDEX('コロナ交付金要綱　様式第３号（電力）'!$A:$I,MATCH($A435,'コロナ交付金要綱　様式第３号（電力）'!$A:$A,0)+3,9))</f>
        <v/>
      </c>
      <c r="K435" t="str" cm="1">
        <f t="array" ref="K435">IF(OR($C435&lt;&gt;"電力",IFERROR(MOD($A435,100)=0,TRUE)),"",INDEX('コロナ交付金要綱　様式第３号（電力）'!$A:$I,MATCH($A435,'コロナ交付金要綱　様式第３号（電力）'!$A:$A,0)+4,9))</f>
        <v/>
      </c>
      <c r="L435" t="str" cm="1">
        <f t="array" ref="L435">IF(OR($C435&lt;&gt;"電力",IFERROR(MOD($A435,100)=0,TRUE)),"",INDEX('コロナ交付金要綱　様式第３号（電力）'!$A:$I,MATCH($A435,'コロナ交付金要綱　様式第３号（電力）'!$A:$A,0)+5,9))</f>
        <v/>
      </c>
      <c r="M435" s="24" t="str" cm="1">
        <f t="array" ref="M435">IF($H435="","",IF($C435="諸油脂",$H435/INDEX(諸油脂_高騰率!$B$2:$F$12,MATCH($C$10,諸油脂_高騰率!$B$2:$B$12,0),MATCH($E435,諸油脂_高騰率!$B$3:$F$3,0)),$I435/INDEX(電力_高騰率!$B$3:$I$14,MATCH($B$10,電力_高騰率!$B$3:$B$14,0),MATCH($E435,電力_高騰率!$B$4:$F$4,0))+$J435/INDEX(電力_高騰率!$B$3:$I$14,MATCH($B$10,電力_高騰率!$B$3:$B$14,0),MATCH($E435,電力_高騰率!$B$4:$F$4,0)+3)+$K435/INDEX(電力_高騰率!$B$3:$I$14,MATCH($B$10,電力_高騰率!$B$3:$B$14,0),MATCH($E435,電力_高騰率!$B$4:$F$4,0)+3)+$L435/電力_高騰率!$D$23))</f>
        <v/>
      </c>
      <c r="N435" s="24" t="str">
        <f>IF($H435="","",IF($C435="諸油脂",0,$L435/電力_高騰率!$D$23))</f>
        <v/>
      </c>
      <c r="O435" s="24" t="str">
        <f t="shared" si="14"/>
        <v/>
      </c>
      <c r="P435" s="24"/>
    </row>
    <row r="436" spans="1:16" x14ac:dyDescent="0.45">
      <c r="A436" t="str">
        <f>IF(COUNTIF('使用不可　（諸油脂）'!$A:$A,$A435+1)+COUNTIF('コロナ交付金要綱　様式第３号（電力）'!$A:$A,$A435+1)=1,$A435+1,IF(MAX('使用不可　（諸油脂）'!$A:$A,'コロナ交付金要綱　様式第３号（電力）'!$A:$A)&gt;$A435,(INT(A435/100)+1)*100,""))</f>
        <v/>
      </c>
      <c r="B436" t="str">
        <f>IF($C436="","",IF(C436="諸油脂",IF(MOD($A436,100)=0,VLOOKUP($A436,'使用不可　（諸油脂）'!$A:$D,4),$B435),IF(MOD($A436,100)=0,VLOOKUP($A436,'コロナ交付金要綱　様式第３号（電力）'!$A:$D,4),$B435)))</f>
        <v/>
      </c>
      <c r="C436" t="str">
        <f>IF($A436="","",IF(COUNTIF('使用不可　（諸油脂）'!$A:$A,$A436)=1,"諸油脂",IF(COUNTIF('コロナ交付金要綱　様式第３号（電力）'!$A:$A,$A436)=1,"電力","")))</f>
        <v/>
      </c>
      <c r="D436" t="str">
        <f>IF(OR($A436="",IFERROR(MOD($A436,100),"")=0),"",IF($C436="諸油脂",VLOOKUP($A436,'使用不可　（諸油脂）'!$A:$C,3,FALSE),IF($C436="電力",VLOOKUP($A436,'コロナ交付金要綱　様式第３号（電力）'!$A:$C,3,FALSE),"")))</f>
        <v/>
      </c>
      <c r="E436" t="str">
        <f>IF(OR($C436="",IFERROR(MOD($A436,100)=0,TRUE)),"",IF($C436="諸油脂",VLOOKUP($A436,'使用不可　（諸油脂）'!$A:$F,6),VLOOKUP($A436,'コロナ交付金要綱　様式第３号（電力）'!$A:$F,6)))</f>
        <v/>
      </c>
      <c r="F436" t="str">
        <f>IF($D436="","",IF($B$7="既存",IF($C436="諸油脂",VLOOKUP(交付額!$A436,'使用不可　（諸油脂）'!$A:$B,2,FALSE),IF($C436="電力",VLOOKUP(交付額!$A436,'コロナ交付金要綱　様式第３号（電力）'!$A:$B,2,FALSE),"")),0))</f>
        <v/>
      </c>
      <c r="G436" s="59" t="str">
        <f t="shared" si="13"/>
        <v/>
      </c>
      <c r="H436" t="str">
        <f>IF($C436="","",IF(C436="諸油脂",IF(MOD($A436,100)=0,"",VLOOKUP($A436,'使用不可　（諸油脂）'!$A:$H,8)),IF(MOD($A436,100)=0,"",VLOOKUP($A436,'コロナ交付金要綱　様式第３号（電力）'!$A:$I,9))))</f>
        <v/>
      </c>
      <c r="I436" t="str" cm="1">
        <f t="array" ref="I436">IF(OR($C436&lt;&gt;"電力",IFERROR(MOD($A436,100)=0,TRUE)),"",INDEX('コロナ交付金要綱　様式第３号（電力）'!$A:$I,MATCH($A436,'コロナ交付金要綱　様式第３号（電力）'!$A:$A,0)+2,9))</f>
        <v/>
      </c>
      <c r="J436" t="str" cm="1">
        <f t="array" ref="J436">IF(OR($C436&lt;&gt;"電力",IFERROR(MOD($A436,100)=0,TRUE)),"",INDEX('コロナ交付金要綱　様式第３号（電力）'!$A:$I,MATCH($A436,'コロナ交付金要綱　様式第３号（電力）'!$A:$A,0)+3,9))</f>
        <v/>
      </c>
      <c r="K436" t="str" cm="1">
        <f t="array" ref="K436">IF(OR($C436&lt;&gt;"電力",IFERROR(MOD($A436,100)=0,TRUE)),"",INDEX('コロナ交付金要綱　様式第３号（電力）'!$A:$I,MATCH($A436,'コロナ交付金要綱　様式第３号（電力）'!$A:$A,0)+4,9))</f>
        <v/>
      </c>
      <c r="L436" t="str" cm="1">
        <f t="array" ref="L436">IF(OR($C436&lt;&gt;"電力",IFERROR(MOD($A436,100)=0,TRUE)),"",INDEX('コロナ交付金要綱　様式第３号（電力）'!$A:$I,MATCH($A436,'コロナ交付金要綱　様式第３号（電力）'!$A:$A,0)+5,9))</f>
        <v/>
      </c>
      <c r="M436" s="24" t="str" cm="1">
        <f t="array" ref="M436">IF($H436="","",IF($C436="諸油脂",$H436/INDEX(諸油脂_高騰率!$B$2:$F$12,MATCH($C$10,諸油脂_高騰率!$B$2:$B$12,0),MATCH($E436,諸油脂_高騰率!$B$3:$F$3,0)),$I436/INDEX(電力_高騰率!$B$3:$I$14,MATCH($B$10,電力_高騰率!$B$3:$B$14,0),MATCH($E436,電力_高騰率!$B$4:$F$4,0))+$J436/INDEX(電力_高騰率!$B$3:$I$14,MATCH($B$10,電力_高騰率!$B$3:$B$14,0),MATCH($E436,電力_高騰率!$B$4:$F$4,0)+3)+$K436/INDEX(電力_高騰率!$B$3:$I$14,MATCH($B$10,電力_高騰率!$B$3:$B$14,0),MATCH($E436,電力_高騰率!$B$4:$F$4,0)+3)+$L436/電力_高騰率!$D$23))</f>
        <v/>
      </c>
      <c r="N436" s="24" t="str">
        <f>IF($H436="","",IF($C436="諸油脂",0,$L436/電力_高騰率!$D$23))</f>
        <v/>
      </c>
      <c r="O436" s="24" t="str">
        <f t="shared" si="14"/>
        <v/>
      </c>
      <c r="P436" s="24"/>
    </row>
    <row r="437" spans="1:16" x14ac:dyDescent="0.45">
      <c r="A437" t="str">
        <f>IF(COUNTIF('使用不可　（諸油脂）'!$A:$A,$A436+1)+COUNTIF('コロナ交付金要綱　様式第３号（電力）'!$A:$A,$A436+1)=1,$A436+1,IF(MAX('使用不可　（諸油脂）'!$A:$A,'コロナ交付金要綱　様式第３号（電力）'!$A:$A)&gt;$A436,(INT(A436/100)+1)*100,""))</f>
        <v/>
      </c>
      <c r="B437" t="str">
        <f>IF($C437="","",IF(C437="諸油脂",IF(MOD($A437,100)=0,VLOOKUP($A437,'使用不可　（諸油脂）'!$A:$D,4),$B436),IF(MOD($A437,100)=0,VLOOKUP($A437,'コロナ交付金要綱　様式第３号（電力）'!$A:$D,4),$B436)))</f>
        <v/>
      </c>
      <c r="C437" t="str">
        <f>IF($A437="","",IF(COUNTIF('使用不可　（諸油脂）'!$A:$A,$A437)=1,"諸油脂",IF(COUNTIF('コロナ交付金要綱　様式第３号（電力）'!$A:$A,$A437)=1,"電力","")))</f>
        <v/>
      </c>
      <c r="D437" t="str">
        <f>IF(OR($A437="",IFERROR(MOD($A437,100),"")=0),"",IF($C437="諸油脂",VLOOKUP($A437,'使用不可　（諸油脂）'!$A:$C,3,FALSE),IF($C437="電力",VLOOKUP($A437,'コロナ交付金要綱　様式第３号（電力）'!$A:$C,3,FALSE),"")))</f>
        <v/>
      </c>
      <c r="E437" t="str">
        <f>IF(OR($C437="",IFERROR(MOD($A437,100)=0,TRUE)),"",IF($C437="諸油脂",VLOOKUP($A437,'使用不可　（諸油脂）'!$A:$F,6),VLOOKUP($A437,'コロナ交付金要綱　様式第３号（電力）'!$A:$F,6)))</f>
        <v/>
      </c>
      <c r="F437" t="str">
        <f>IF($D437="","",IF($B$7="既存",IF($C437="諸油脂",VLOOKUP(交付額!$A437,'使用不可　（諸油脂）'!$A:$B,2,FALSE),IF($C437="電力",VLOOKUP(交付額!$A437,'コロナ交付金要綱　様式第３号（電力）'!$A:$B,2,FALSE),"")),0))</f>
        <v/>
      </c>
      <c r="G437" s="59" t="str">
        <f t="shared" si="13"/>
        <v/>
      </c>
      <c r="H437" t="str">
        <f>IF($C437="","",IF(C437="諸油脂",IF(MOD($A437,100)=0,"",VLOOKUP($A437,'使用不可　（諸油脂）'!$A:$H,8)),IF(MOD($A437,100)=0,"",VLOOKUP($A437,'コロナ交付金要綱　様式第３号（電力）'!$A:$I,9))))</f>
        <v/>
      </c>
      <c r="I437" t="str" cm="1">
        <f t="array" ref="I437">IF(OR($C437&lt;&gt;"電力",IFERROR(MOD($A437,100)=0,TRUE)),"",INDEX('コロナ交付金要綱　様式第３号（電力）'!$A:$I,MATCH($A437,'コロナ交付金要綱　様式第３号（電力）'!$A:$A,0)+2,9))</f>
        <v/>
      </c>
      <c r="J437" t="str" cm="1">
        <f t="array" ref="J437">IF(OR($C437&lt;&gt;"電力",IFERROR(MOD($A437,100)=0,TRUE)),"",INDEX('コロナ交付金要綱　様式第３号（電力）'!$A:$I,MATCH($A437,'コロナ交付金要綱　様式第３号（電力）'!$A:$A,0)+3,9))</f>
        <v/>
      </c>
      <c r="K437" t="str" cm="1">
        <f t="array" ref="K437">IF(OR($C437&lt;&gt;"電力",IFERROR(MOD($A437,100)=0,TRUE)),"",INDEX('コロナ交付金要綱　様式第３号（電力）'!$A:$I,MATCH($A437,'コロナ交付金要綱　様式第３号（電力）'!$A:$A,0)+4,9))</f>
        <v/>
      </c>
      <c r="L437" t="str" cm="1">
        <f t="array" ref="L437">IF(OR($C437&lt;&gt;"電力",IFERROR(MOD($A437,100)=0,TRUE)),"",INDEX('コロナ交付金要綱　様式第３号（電力）'!$A:$I,MATCH($A437,'コロナ交付金要綱　様式第３号（電力）'!$A:$A,0)+5,9))</f>
        <v/>
      </c>
      <c r="M437" s="24" t="str" cm="1">
        <f t="array" ref="M437">IF($H437="","",IF($C437="諸油脂",$H437/INDEX(諸油脂_高騰率!$B$2:$F$12,MATCH($C$10,諸油脂_高騰率!$B$2:$B$12,0),MATCH($E437,諸油脂_高騰率!$B$3:$F$3,0)),$I437/INDEX(電力_高騰率!$B$3:$I$14,MATCH($B$10,電力_高騰率!$B$3:$B$14,0),MATCH($E437,電力_高騰率!$B$4:$F$4,0))+$J437/INDEX(電力_高騰率!$B$3:$I$14,MATCH($B$10,電力_高騰率!$B$3:$B$14,0),MATCH($E437,電力_高騰率!$B$4:$F$4,0)+3)+$K437/INDEX(電力_高騰率!$B$3:$I$14,MATCH($B$10,電力_高騰率!$B$3:$B$14,0),MATCH($E437,電力_高騰率!$B$4:$F$4,0)+3)+$L437/電力_高騰率!$D$23))</f>
        <v/>
      </c>
      <c r="N437" s="24" t="str">
        <f>IF($H437="","",IF($C437="諸油脂",0,$L437/電力_高騰率!$D$23))</f>
        <v/>
      </c>
      <c r="O437" s="24" t="str">
        <f t="shared" si="14"/>
        <v/>
      </c>
      <c r="P437" s="24"/>
    </row>
    <row r="438" spans="1:16" x14ac:dyDescent="0.45">
      <c r="A438" t="str">
        <f>IF(COUNTIF('使用不可　（諸油脂）'!$A:$A,$A437+1)+COUNTIF('コロナ交付金要綱　様式第３号（電力）'!$A:$A,$A437+1)=1,$A437+1,IF(MAX('使用不可　（諸油脂）'!$A:$A,'コロナ交付金要綱　様式第３号（電力）'!$A:$A)&gt;$A437,(INT(A437/100)+1)*100,""))</f>
        <v/>
      </c>
      <c r="B438" t="str">
        <f>IF($C438="","",IF(C438="諸油脂",IF(MOD($A438,100)=0,VLOOKUP($A438,'使用不可　（諸油脂）'!$A:$D,4),$B437),IF(MOD($A438,100)=0,VLOOKUP($A438,'コロナ交付金要綱　様式第３号（電力）'!$A:$D,4),$B437)))</f>
        <v/>
      </c>
      <c r="C438" t="str">
        <f>IF($A438="","",IF(COUNTIF('使用不可　（諸油脂）'!$A:$A,$A438)=1,"諸油脂",IF(COUNTIF('コロナ交付金要綱　様式第３号（電力）'!$A:$A,$A438)=1,"電力","")))</f>
        <v/>
      </c>
      <c r="D438" t="str">
        <f>IF(OR($A438="",IFERROR(MOD($A438,100),"")=0),"",IF($C438="諸油脂",VLOOKUP($A438,'使用不可　（諸油脂）'!$A:$C,3,FALSE),IF($C438="電力",VLOOKUP($A438,'コロナ交付金要綱　様式第３号（電力）'!$A:$C,3,FALSE),"")))</f>
        <v/>
      </c>
      <c r="E438" t="str">
        <f>IF(OR($C438="",IFERROR(MOD($A438,100)=0,TRUE)),"",IF($C438="諸油脂",VLOOKUP($A438,'使用不可　（諸油脂）'!$A:$F,6),VLOOKUP($A438,'コロナ交付金要綱　様式第３号（電力）'!$A:$F,6)))</f>
        <v/>
      </c>
      <c r="F438" t="str">
        <f>IF($D438="","",IF($B$7="既存",IF($C438="諸油脂",VLOOKUP(交付額!$A438,'使用不可　（諸油脂）'!$A:$B,2,FALSE),IF($C438="電力",VLOOKUP(交付額!$A438,'コロナ交付金要綱　様式第３号（電力）'!$A:$B,2,FALSE),"")),0))</f>
        <v/>
      </c>
      <c r="G438" s="59" t="str">
        <f t="shared" si="13"/>
        <v/>
      </c>
      <c r="H438" t="str">
        <f>IF($C438="","",IF(C438="諸油脂",IF(MOD($A438,100)=0,"",VLOOKUP($A438,'使用不可　（諸油脂）'!$A:$H,8)),IF(MOD($A438,100)=0,"",VLOOKUP($A438,'コロナ交付金要綱　様式第３号（電力）'!$A:$I,9))))</f>
        <v/>
      </c>
      <c r="I438" t="str" cm="1">
        <f t="array" ref="I438">IF(OR($C438&lt;&gt;"電力",IFERROR(MOD($A438,100)=0,TRUE)),"",INDEX('コロナ交付金要綱　様式第３号（電力）'!$A:$I,MATCH($A438,'コロナ交付金要綱　様式第３号（電力）'!$A:$A,0)+2,9))</f>
        <v/>
      </c>
      <c r="J438" t="str" cm="1">
        <f t="array" ref="J438">IF(OR($C438&lt;&gt;"電力",IFERROR(MOD($A438,100)=0,TRUE)),"",INDEX('コロナ交付金要綱　様式第３号（電力）'!$A:$I,MATCH($A438,'コロナ交付金要綱　様式第３号（電力）'!$A:$A,0)+3,9))</f>
        <v/>
      </c>
      <c r="K438" t="str" cm="1">
        <f t="array" ref="K438">IF(OR($C438&lt;&gt;"電力",IFERROR(MOD($A438,100)=0,TRUE)),"",INDEX('コロナ交付金要綱　様式第３号（電力）'!$A:$I,MATCH($A438,'コロナ交付金要綱　様式第３号（電力）'!$A:$A,0)+4,9))</f>
        <v/>
      </c>
      <c r="L438" t="str" cm="1">
        <f t="array" ref="L438">IF(OR($C438&lt;&gt;"電力",IFERROR(MOD($A438,100)=0,TRUE)),"",INDEX('コロナ交付金要綱　様式第３号（電力）'!$A:$I,MATCH($A438,'コロナ交付金要綱　様式第３号（電力）'!$A:$A,0)+5,9))</f>
        <v/>
      </c>
      <c r="M438" s="24" t="str" cm="1">
        <f t="array" ref="M438">IF($H438="","",IF($C438="諸油脂",$H438/INDEX(諸油脂_高騰率!$B$2:$F$12,MATCH($C$10,諸油脂_高騰率!$B$2:$B$12,0),MATCH($E438,諸油脂_高騰率!$B$3:$F$3,0)),$I438/INDEX(電力_高騰率!$B$3:$I$14,MATCH($B$10,電力_高騰率!$B$3:$B$14,0),MATCH($E438,電力_高騰率!$B$4:$F$4,0))+$J438/INDEX(電力_高騰率!$B$3:$I$14,MATCH($B$10,電力_高騰率!$B$3:$B$14,0),MATCH($E438,電力_高騰率!$B$4:$F$4,0)+3)+$K438/INDEX(電力_高騰率!$B$3:$I$14,MATCH($B$10,電力_高騰率!$B$3:$B$14,0),MATCH($E438,電力_高騰率!$B$4:$F$4,0)+3)+$L438/電力_高騰率!$D$23))</f>
        <v/>
      </c>
      <c r="N438" s="24" t="str">
        <f>IF($H438="","",IF($C438="諸油脂",0,$L438/電力_高騰率!$D$23))</f>
        <v/>
      </c>
      <c r="O438" s="24" t="str">
        <f t="shared" si="14"/>
        <v/>
      </c>
      <c r="P438" s="24"/>
    </row>
    <row r="439" spans="1:16" x14ac:dyDescent="0.45">
      <c r="A439" t="str">
        <f>IF(COUNTIF('使用不可　（諸油脂）'!$A:$A,$A438+1)+COUNTIF('コロナ交付金要綱　様式第３号（電力）'!$A:$A,$A438+1)=1,$A438+1,IF(MAX('使用不可　（諸油脂）'!$A:$A,'コロナ交付金要綱　様式第３号（電力）'!$A:$A)&gt;$A438,(INT(A438/100)+1)*100,""))</f>
        <v/>
      </c>
      <c r="B439" t="str">
        <f>IF($C439="","",IF(C439="諸油脂",IF(MOD($A439,100)=0,VLOOKUP($A439,'使用不可　（諸油脂）'!$A:$D,4),$B438),IF(MOD($A439,100)=0,VLOOKUP($A439,'コロナ交付金要綱　様式第３号（電力）'!$A:$D,4),$B438)))</f>
        <v/>
      </c>
      <c r="C439" t="str">
        <f>IF($A439="","",IF(COUNTIF('使用不可　（諸油脂）'!$A:$A,$A439)=1,"諸油脂",IF(COUNTIF('コロナ交付金要綱　様式第３号（電力）'!$A:$A,$A439)=1,"電力","")))</f>
        <v/>
      </c>
      <c r="D439" t="str">
        <f>IF(OR($A439="",IFERROR(MOD($A439,100),"")=0),"",IF($C439="諸油脂",VLOOKUP($A439,'使用不可　（諸油脂）'!$A:$C,3,FALSE),IF($C439="電力",VLOOKUP($A439,'コロナ交付金要綱　様式第３号（電力）'!$A:$C,3,FALSE),"")))</f>
        <v/>
      </c>
      <c r="E439" t="str">
        <f>IF(OR($C439="",IFERROR(MOD($A439,100)=0,TRUE)),"",IF($C439="諸油脂",VLOOKUP($A439,'使用不可　（諸油脂）'!$A:$F,6),VLOOKUP($A439,'コロナ交付金要綱　様式第３号（電力）'!$A:$F,6)))</f>
        <v/>
      </c>
      <c r="F439" t="str">
        <f>IF($D439="","",IF($B$7="既存",IF($C439="諸油脂",VLOOKUP(交付額!$A439,'使用不可　（諸油脂）'!$A:$B,2,FALSE),IF($C439="電力",VLOOKUP(交付額!$A439,'コロナ交付金要綱　様式第３号（電力）'!$A:$B,2,FALSE),"")),0))</f>
        <v/>
      </c>
      <c r="G439" s="59" t="str">
        <f t="shared" si="13"/>
        <v/>
      </c>
      <c r="H439" t="str">
        <f>IF($C439="","",IF(C439="諸油脂",IF(MOD($A439,100)=0,"",VLOOKUP($A439,'使用不可　（諸油脂）'!$A:$H,8)),IF(MOD($A439,100)=0,"",VLOOKUP($A439,'コロナ交付金要綱　様式第３号（電力）'!$A:$I,9))))</f>
        <v/>
      </c>
      <c r="I439" t="str" cm="1">
        <f t="array" ref="I439">IF(OR($C439&lt;&gt;"電力",IFERROR(MOD($A439,100)=0,TRUE)),"",INDEX('コロナ交付金要綱　様式第３号（電力）'!$A:$I,MATCH($A439,'コロナ交付金要綱　様式第３号（電力）'!$A:$A,0)+2,9))</f>
        <v/>
      </c>
      <c r="J439" t="str" cm="1">
        <f t="array" ref="J439">IF(OR($C439&lt;&gt;"電力",IFERROR(MOD($A439,100)=0,TRUE)),"",INDEX('コロナ交付金要綱　様式第３号（電力）'!$A:$I,MATCH($A439,'コロナ交付金要綱　様式第３号（電力）'!$A:$A,0)+3,9))</f>
        <v/>
      </c>
      <c r="K439" t="str" cm="1">
        <f t="array" ref="K439">IF(OR($C439&lt;&gt;"電力",IFERROR(MOD($A439,100)=0,TRUE)),"",INDEX('コロナ交付金要綱　様式第３号（電力）'!$A:$I,MATCH($A439,'コロナ交付金要綱　様式第３号（電力）'!$A:$A,0)+4,9))</f>
        <v/>
      </c>
      <c r="L439" t="str" cm="1">
        <f t="array" ref="L439">IF(OR($C439&lt;&gt;"電力",IFERROR(MOD($A439,100)=0,TRUE)),"",INDEX('コロナ交付金要綱　様式第３号（電力）'!$A:$I,MATCH($A439,'コロナ交付金要綱　様式第３号（電力）'!$A:$A,0)+5,9))</f>
        <v/>
      </c>
      <c r="M439" s="24" t="str" cm="1">
        <f t="array" ref="M439">IF($H439="","",IF($C439="諸油脂",$H439/INDEX(諸油脂_高騰率!$B$2:$F$12,MATCH($C$10,諸油脂_高騰率!$B$2:$B$12,0),MATCH($E439,諸油脂_高騰率!$B$3:$F$3,0)),$I439/INDEX(電力_高騰率!$B$3:$I$14,MATCH($B$10,電力_高騰率!$B$3:$B$14,0),MATCH($E439,電力_高騰率!$B$4:$F$4,0))+$J439/INDEX(電力_高騰率!$B$3:$I$14,MATCH($B$10,電力_高騰率!$B$3:$B$14,0),MATCH($E439,電力_高騰率!$B$4:$F$4,0)+3)+$K439/INDEX(電力_高騰率!$B$3:$I$14,MATCH($B$10,電力_高騰率!$B$3:$B$14,0),MATCH($E439,電力_高騰率!$B$4:$F$4,0)+3)+$L439/電力_高騰率!$D$23))</f>
        <v/>
      </c>
      <c r="N439" s="24" t="str">
        <f>IF($H439="","",IF($C439="諸油脂",0,$L439/電力_高騰率!$D$23))</f>
        <v/>
      </c>
      <c r="O439" s="24" t="str">
        <f t="shared" si="14"/>
        <v/>
      </c>
      <c r="P439" s="24"/>
    </row>
    <row r="440" spans="1:16" x14ac:dyDescent="0.45">
      <c r="A440" t="str">
        <f>IF(COUNTIF('使用不可　（諸油脂）'!$A:$A,$A439+1)+COUNTIF('コロナ交付金要綱　様式第３号（電力）'!$A:$A,$A439+1)=1,$A439+1,IF(MAX('使用不可　（諸油脂）'!$A:$A,'コロナ交付金要綱　様式第３号（電力）'!$A:$A)&gt;$A439,(INT(A439/100)+1)*100,""))</f>
        <v/>
      </c>
      <c r="B440" t="str">
        <f>IF($C440="","",IF(C440="諸油脂",IF(MOD($A440,100)=0,VLOOKUP($A440,'使用不可　（諸油脂）'!$A:$D,4),$B439),IF(MOD($A440,100)=0,VLOOKUP($A440,'コロナ交付金要綱　様式第３号（電力）'!$A:$D,4),$B439)))</f>
        <v/>
      </c>
      <c r="C440" t="str">
        <f>IF($A440="","",IF(COUNTIF('使用不可　（諸油脂）'!$A:$A,$A440)=1,"諸油脂",IF(COUNTIF('コロナ交付金要綱　様式第３号（電力）'!$A:$A,$A440)=1,"電力","")))</f>
        <v/>
      </c>
      <c r="D440" t="str">
        <f>IF(OR($A440="",IFERROR(MOD($A440,100),"")=0),"",IF($C440="諸油脂",VLOOKUP($A440,'使用不可　（諸油脂）'!$A:$C,3,FALSE),IF($C440="電力",VLOOKUP($A440,'コロナ交付金要綱　様式第３号（電力）'!$A:$C,3,FALSE),"")))</f>
        <v/>
      </c>
      <c r="E440" t="str">
        <f>IF(OR($C440="",IFERROR(MOD($A440,100)=0,TRUE)),"",IF($C440="諸油脂",VLOOKUP($A440,'使用不可　（諸油脂）'!$A:$F,6),VLOOKUP($A440,'コロナ交付金要綱　様式第３号（電力）'!$A:$F,6)))</f>
        <v/>
      </c>
      <c r="F440" t="str">
        <f>IF($D440="","",IF($B$7="既存",IF($C440="諸油脂",VLOOKUP(交付額!$A440,'使用不可　（諸油脂）'!$A:$B,2,FALSE),IF($C440="電力",VLOOKUP(交付額!$A440,'コロナ交付金要綱　様式第３号（電力）'!$A:$B,2,FALSE),"")),0))</f>
        <v/>
      </c>
      <c r="G440" s="59" t="str">
        <f t="shared" si="13"/>
        <v/>
      </c>
      <c r="H440" t="str">
        <f>IF($C440="","",IF(C440="諸油脂",IF(MOD($A440,100)=0,"",VLOOKUP($A440,'使用不可　（諸油脂）'!$A:$H,8)),IF(MOD($A440,100)=0,"",VLOOKUP($A440,'コロナ交付金要綱　様式第３号（電力）'!$A:$I,9))))</f>
        <v/>
      </c>
      <c r="I440" t="str" cm="1">
        <f t="array" ref="I440">IF(OR($C440&lt;&gt;"電力",IFERROR(MOD($A440,100)=0,TRUE)),"",INDEX('コロナ交付金要綱　様式第３号（電力）'!$A:$I,MATCH($A440,'コロナ交付金要綱　様式第３号（電力）'!$A:$A,0)+2,9))</f>
        <v/>
      </c>
      <c r="J440" t="str" cm="1">
        <f t="array" ref="J440">IF(OR($C440&lt;&gt;"電力",IFERROR(MOD($A440,100)=0,TRUE)),"",INDEX('コロナ交付金要綱　様式第３号（電力）'!$A:$I,MATCH($A440,'コロナ交付金要綱　様式第３号（電力）'!$A:$A,0)+3,9))</f>
        <v/>
      </c>
      <c r="K440" t="str" cm="1">
        <f t="array" ref="K440">IF(OR($C440&lt;&gt;"電力",IFERROR(MOD($A440,100)=0,TRUE)),"",INDEX('コロナ交付金要綱　様式第３号（電力）'!$A:$I,MATCH($A440,'コロナ交付金要綱　様式第３号（電力）'!$A:$A,0)+4,9))</f>
        <v/>
      </c>
      <c r="L440" t="str" cm="1">
        <f t="array" ref="L440">IF(OR($C440&lt;&gt;"電力",IFERROR(MOD($A440,100)=0,TRUE)),"",INDEX('コロナ交付金要綱　様式第３号（電力）'!$A:$I,MATCH($A440,'コロナ交付金要綱　様式第３号（電力）'!$A:$A,0)+5,9))</f>
        <v/>
      </c>
      <c r="M440" s="24" t="str" cm="1">
        <f t="array" ref="M440">IF($H440="","",IF($C440="諸油脂",$H440/INDEX(諸油脂_高騰率!$B$2:$F$12,MATCH($C$10,諸油脂_高騰率!$B$2:$B$12,0),MATCH($E440,諸油脂_高騰率!$B$3:$F$3,0)),$I440/INDEX(電力_高騰率!$B$3:$I$14,MATCH($B$10,電力_高騰率!$B$3:$B$14,0),MATCH($E440,電力_高騰率!$B$4:$F$4,0))+$J440/INDEX(電力_高騰率!$B$3:$I$14,MATCH($B$10,電力_高騰率!$B$3:$B$14,0),MATCH($E440,電力_高騰率!$B$4:$F$4,0)+3)+$K440/INDEX(電力_高騰率!$B$3:$I$14,MATCH($B$10,電力_高騰率!$B$3:$B$14,0),MATCH($E440,電力_高騰率!$B$4:$F$4,0)+3)+$L440/電力_高騰率!$D$23))</f>
        <v/>
      </c>
      <c r="N440" s="24" t="str">
        <f>IF($H440="","",IF($C440="諸油脂",0,$L440/電力_高騰率!$D$23))</f>
        <v/>
      </c>
      <c r="O440" s="24" t="str">
        <f t="shared" si="14"/>
        <v/>
      </c>
      <c r="P440" s="24"/>
    </row>
    <row r="441" spans="1:16" x14ac:dyDescent="0.45">
      <c r="A441" t="str">
        <f>IF(COUNTIF('使用不可　（諸油脂）'!$A:$A,$A440+1)+COUNTIF('コロナ交付金要綱　様式第３号（電力）'!$A:$A,$A440+1)=1,$A440+1,IF(MAX('使用不可　（諸油脂）'!$A:$A,'コロナ交付金要綱　様式第３号（電力）'!$A:$A)&gt;$A440,(INT(A440/100)+1)*100,""))</f>
        <v/>
      </c>
      <c r="B441" t="str">
        <f>IF($C441="","",IF(C441="諸油脂",IF(MOD($A441,100)=0,VLOOKUP($A441,'使用不可　（諸油脂）'!$A:$D,4),$B440),IF(MOD($A441,100)=0,VLOOKUP($A441,'コロナ交付金要綱　様式第３号（電力）'!$A:$D,4),$B440)))</f>
        <v/>
      </c>
      <c r="C441" t="str">
        <f>IF($A441="","",IF(COUNTIF('使用不可　（諸油脂）'!$A:$A,$A441)=1,"諸油脂",IF(COUNTIF('コロナ交付金要綱　様式第３号（電力）'!$A:$A,$A441)=1,"電力","")))</f>
        <v/>
      </c>
      <c r="D441" t="str">
        <f>IF(OR($A441="",IFERROR(MOD($A441,100),"")=0),"",IF($C441="諸油脂",VLOOKUP($A441,'使用不可　（諸油脂）'!$A:$C,3,FALSE),IF($C441="電力",VLOOKUP($A441,'コロナ交付金要綱　様式第３号（電力）'!$A:$C,3,FALSE),"")))</f>
        <v/>
      </c>
      <c r="E441" t="str">
        <f>IF(OR($C441="",IFERROR(MOD($A441,100)=0,TRUE)),"",IF($C441="諸油脂",VLOOKUP($A441,'使用不可　（諸油脂）'!$A:$F,6),VLOOKUP($A441,'コロナ交付金要綱　様式第３号（電力）'!$A:$F,6)))</f>
        <v/>
      </c>
      <c r="F441" t="str">
        <f>IF($D441="","",IF($B$7="既存",IF($C441="諸油脂",VLOOKUP(交付額!$A441,'使用不可　（諸油脂）'!$A:$B,2,FALSE),IF($C441="電力",VLOOKUP(交付額!$A441,'コロナ交付金要綱　様式第３号（電力）'!$A:$B,2,FALSE),"")),0))</f>
        <v/>
      </c>
      <c r="G441" s="59" t="str">
        <f t="shared" si="13"/>
        <v/>
      </c>
      <c r="H441" t="str">
        <f>IF($C441="","",IF(C441="諸油脂",IF(MOD($A441,100)=0,"",VLOOKUP($A441,'使用不可　（諸油脂）'!$A:$H,8)),IF(MOD($A441,100)=0,"",VLOOKUP($A441,'コロナ交付金要綱　様式第３号（電力）'!$A:$I,9))))</f>
        <v/>
      </c>
      <c r="I441" t="str" cm="1">
        <f t="array" ref="I441">IF(OR($C441&lt;&gt;"電力",IFERROR(MOD($A441,100)=0,TRUE)),"",INDEX('コロナ交付金要綱　様式第３号（電力）'!$A:$I,MATCH($A441,'コロナ交付金要綱　様式第３号（電力）'!$A:$A,0)+2,9))</f>
        <v/>
      </c>
      <c r="J441" t="str" cm="1">
        <f t="array" ref="J441">IF(OR($C441&lt;&gt;"電力",IFERROR(MOD($A441,100)=0,TRUE)),"",INDEX('コロナ交付金要綱　様式第３号（電力）'!$A:$I,MATCH($A441,'コロナ交付金要綱　様式第３号（電力）'!$A:$A,0)+3,9))</f>
        <v/>
      </c>
      <c r="K441" t="str" cm="1">
        <f t="array" ref="K441">IF(OR($C441&lt;&gt;"電力",IFERROR(MOD($A441,100)=0,TRUE)),"",INDEX('コロナ交付金要綱　様式第３号（電力）'!$A:$I,MATCH($A441,'コロナ交付金要綱　様式第３号（電力）'!$A:$A,0)+4,9))</f>
        <v/>
      </c>
      <c r="L441" t="str" cm="1">
        <f t="array" ref="L441">IF(OR($C441&lt;&gt;"電力",IFERROR(MOD($A441,100)=0,TRUE)),"",INDEX('コロナ交付金要綱　様式第３号（電力）'!$A:$I,MATCH($A441,'コロナ交付金要綱　様式第３号（電力）'!$A:$A,0)+5,9))</f>
        <v/>
      </c>
      <c r="M441" s="24" t="str" cm="1">
        <f t="array" ref="M441">IF($H441="","",IF($C441="諸油脂",$H441/INDEX(諸油脂_高騰率!$B$2:$F$12,MATCH($C$10,諸油脂_高騰率!$B$2:$B$12,0),MATCH($E441,諸油脂_高騰率!$B$3:$F$3,0)),$I441/INDEX(電力_高騰率!$B$3:$I$14,MATCH($B$10,電力_高騰率!$B$3:$B$14,0),MATCH($E441,電力_高騰率!$B$4:$F$4,0))+$J441/INDEX(電力_高騰率!$B$3:$I$14,MATCH($B$10,電力_高騰率!$B$3:$B$14,0),MATCH($E441,電力_高騰率!$B$4:$F$4,0)+3)+$K441/INDEX(電力_高騰率!$B$3:$I$14,MATCH($B$10,電力_高騰率!$B$3:$B$14,0),MATCH($E441,電力_高騰率!$B$4:$F$4,0)+3)+$L441/電力_高騰率!$D$23))</f>
        <v/>
      </c>
      <c r="N441" s="24" t="str">
        <f>IF($H441="","",IF($C441="諸油脂",0,$L441/電力_高騰率!$D$23))</f>
        <v/>
      </c>
      <c r="O441" s="24" t="str">
        <f t="shared" si="14"/>
        <v/>
      </c>
      <c r="P441" s="24"/>
    </row>
    <row r="442" spans="1:16" x14ac:dyDescent="0.45">
      <c r="A442" t="str">
        <f>IF(COUNTIF('使用不可　（諸油脂）'!$A:$A,$A441+1)+COUNTIF('コロナ交付金要綱　様式第３号（電力）'!$A:$A,$A441+1)=1,$A441+1,IF(MAX('使用不可　（諸油脂）'!$A:$A,'コロナ交付金要綱　様式第３号（電力）'!$A:$A)&gt;$A441,(INT(A441/100)+1)*100,""))</f>
        <v/>
      </c>
      <c r="B442" t="str">
        <f>IF($C442="","",IF(C442="諸油脂",IF(MOD($A442,100)=0,VLOOKUP($A442,'使用不可　（諸油脂）'!$A:$D,4),$B441),IF(MOD($A442,100)=0,VLOOKUP($A442,'コロナ交付金要綱　様式第３号（電力）'!$A:$D,4),$B441)))</f>
        <v/>
      </c>
      <c r="C442" t="str">
        <f>IF($A442="","",IF(COUNTIF('使用不可　（諸油脂）'!$A:$A,$A442)=1,"諸油脂",IF(COUNTIF('コロナ交付金要綱　様式第３号（電力）'!$A:$A,$A442)=1,"電力","")))</f>
        <v/>
      </c>
      <c r="D442" t="str">
        <f>IF(OR($A442="",IFERROR(MOD($A442,100),"")=0),"",IF($C442="諸油脂",VLOOKUP($A442,'使用不可　（諸油脂）'!$A:$C,3,FALSE),IF($C442="電力",VLOOKUP($A442,'コロナ交付金要綱　様式第３号（電力）'!$A:$C,3,FALSE),"")))</f>
        <v/>
      </c>
      <c r="E442" t="str">
        <f>IF(OR($C442="",IFERROR(MOD($A442,100)=0,TRUE)),"",IF($C442="諸油脂",VLOOKUP($A442,'使用不可　（諸油脂）'!$A:$F,6),VLOOKUP($A442,'コロナ交付金要綱　様式第３号（電力）'!$A:$F,6)))</f>
        <v/>
      </c>
      <c r="F442" t="str">
        <f>IF($D442="","",IF($B$7="既存",IF($C442="諸油脂",VLOOKUP(交付額!$A442,'使用不可　（諸油脂）'!$A:$B,2,FALSE),IF($C442="電力",VLOOKUP(交付額!$A442,'コロナ交付金要綱　様式第３号（電力）'!$A:$B,2,FALSE),"")),0))</f>
        <v/>
      </c>
      <c r="G442" s="59" t="str">
        <f t="shared" si="13"/>
        <v/>
      </c>
      <c r="H442" t="str">
        <f>IF($C442="","",IF(C442="諸油脂",IF(MOD($A442,100)=0,"",VLOOKUP($A442,'使用不可　（諸油脂）'!$A:$H,8)),IF(MOD($A442,100)=0,"",VLOOKUP($A442,'コロナ交付金要綱　様式第３号（電力）'!$A:$I,9))))</f>
        <v/>
      </c>
      <c r="I442" t="str" cm="1">
        <f t="array" ref="I442">IF(OR($C442&lt;&gt;"電力",IFERROR(MOD($A442,100)=0,TRUE)),"",INDEX('コロナ交付金要綱　様式第３号（電力）'!$A:$I,MATCH($A442,'コロナ交付金要綱　様式第３号（電力）'!$A:$A,0)+2,9))</f>
        <v/>
      </c>
      <c r="J442" t="str" cm="1">
        <f t="array" ref="J442">IF(OR($C442&lt;&gt;"電力",IFERROR(MOD($A442,100)=0,TRUE)),"",INDEX('コロナ交付金要綱　様式第３号（電力）'!$A:$I,MATCH($A442,'コロナ交付金要綱　様式第３号（電力）'!$A:$A,0)+3,9))</f>
        <v/>
      </c>
      <c r="K442" t="str" cm="1">
        <f t="array" ref="K442">IF(OR($C442&lt;&gt;"電力",IFERROR(MOD($A442,100)=0,TRUE)),"",INDEX('コロナ交付金要綱　様式第３号（電力）'!$A:$I,MATCH($A442,'コロナ交付金要綱　様式第３号（電力）'!$A:$A,0)+4,9))</f>
        <v/>
      </c>
      <c r="L442" t="str" cm="1">
        <f t="array" ref="L442">IF(OR($C442&lt;&gt;"電力",IFERROR(MOD($A442,100)=0,TRUE)),"",INDEX('コロナ交付金要綱　様式第３号（電力）'!$A:$I,MATCH($A442,'コロナ交付金要綱　様式第３号（電力）'!$A:$A,0)+5,9))</f>
        <v/>
      </c>
      <c r="M442" s="24" t="str" cm="1">
        <f t="array" ref="M442">IF($H442="","",IF($C442="諸油脂",$H442/INDEX(諸油脂_高騰率!$B$2:$F$12,MATCH($C$10,諸油脂_高騰率!$B$2:$B$12,0),MATCH($E442,諸油脂_高騰率!$B$3:$F$3,0)),$I442/INDEX(電力_高騰率!$B$3:$I$14,MATCH($B$10,電力_高騰率!$B$3:$B$14,0),MATCH($E442,電力_高騰率!$B$4:$F$4,0))+$J442/INDEX(電力_高騰率!$B$3:$I$14,MATCH($B$10,電力_高騰率!$B$3:$B$14,0),MATCH($E442,電力_高騰率!$B$4:$F$4,0)+3)+$K442/INDEX(電力_高騰率!$B$3:$I$14,MATCH($B$10,電力_高騰率!$B$3:$B$14,0),MATCH($E442,電力_高騰率!$B$4:$F$4,0)+3)+$L442/電力_高騰率!$D$23))</f>
        <v/>
      </c>
      <c r="N442" s="24" t="str">
        <f>IF($H442="","",IF($C442="諸油脂",0,$L442/電力_高騰率!$D$23))</f>
        <v/>
      </c>
      <c r="O442" s="24" t="str">
        <f t="shared" si="14"/>
        <v/>
      </c>
      <c r="P442" s="24"/>
    </row>
    <row r="443" spans="1:16" x14ac:dyDescent="0.45">
      <c r="A443" t="str">
        <f>IF(COUNTIF('使用不可　（諸油脂）'!$A:$A,$A442+1)+COUNTIF('コロナ交付金要綱　様式第３号（電力）'!$A:$A,$A442+1)=1,$A442+1,IF(MAX('使用不可　（諸油脂）'!$A:$A,'コロナ交付金要綱　様式第３号（電力）'!$A:$A)&gt;$A442,(INT(A442/100)+1)*100,""))</f>
        <v/>
      </c>
      <c r="B443" t="str">
        <f>IF($C443="","",IF(C443="諸油脂",IF(MOD($A443,100)=0,VLOOKUP($A443,'使用不可　（諸油脂）'!$A:$D,4),$B442),IF(MOD($A443,100)=0,VLOOKUP($A443,'コロナ交付金要綱　様式第３号（電力）'!$A:$D,4),$B442)))</f>
        <v/>
      </c>
      <c r="C443" t="str">
        <f>IF($A443="","",IF(COUNTIF('使用不可　（諸油脂）'!$A:$A,$A443)=1,"諸油脂",IF(COUNTIF('コロナ交付金要綱　様式第３号（電力）'!$A:$A,$A443)=1,"電力","")))</f>
        <v/>
      </c>
      <c r="D443" t="str">
        <f>IF(OR($A443="",IFERROR(MOD($A443,100),"")=0),"",IF($C443="諸油脂",VLOOKUP($A443,'使用不可　（諸油脂）'!$A:$C,3,FALSE),IF($C443="電力",VLOOKUP($A443,'コロナ交付金要綱　様式第３号（電力）'!$A:$C,3,FALSE),"")))</f>
        <v/>
      </c>
      <c r="E443" t="str">
        <f>IF(OR($C443="",IFERROR(MOD($A443,100)=0,TRUE)),"",IF($C443="諸油脂",VLOOKUP($A443,'使用不可　（諸油脂）'!$A:$F,6),VLOOKUP($A443,'コロナ交付金要綱　様式第３号（電力）'!$A:$F,6)))</f>
        <v/>
      </c>
      <c r="F443" t="str">
        <f>IF($D443="","",IF($B$7="既存",IF($C443="諸油脂",VLOOKUP(交付額!$A443,'使用不可　（諸油脂）'!$A:$B,2,FALSE),IF($C443="電力",VLOOKUP(交付額!$A443,'コロナ交付金要綱　様式第３号（電力）'!$A:$B,2,FALSE),"")),0))</f>
        <v/>
      </c>
      <c r="G443" s="59" t="str">
        <f t="shared" si="13"/>
        <v/>
      </c>
      <c r="H443" t="str">
        <f>IF($C443="","",IF(C443="諸油脂",IF(MOD($A443,100)=0,"",VLOOKUP($A443,'使用不可　（諸油脂）'!$A:$H,8)),IF(MOD($A443,100)=0,"",VLOOKUP($A443,'コロナ交付金要綱　様式第３号（電力）'!$A:$I,9))))</f>
        <v/>
      </c>
      <c r="I443" t="str" cm="1">
        <f t="array" ref="I443">IF(OR($C443&lt;&gt;"電力",IFERROR(MOD($A443,100)=0,TRUE)),"",INDEX('コロナ交付金要綱　様式第３号（電力）'!$A:$I,MATCH($A443,'コロナ交付金要綱　様式第３号（電力）'!$A:$A,0)+2,9))</f>
        <v/>
      </c>
      <c r="J443" t="str" cm="1">
        <f t="array" ref="J443">IF(OR($C443&lt;&gt;"電力",IFERROR(MOD($A443,100)=0,TRUE)),"",INDEX('コロナ交付金要綱　様式第３号（電力）'!$A:$I,MATCH($A443,'コロナ交付金要綱　様式第３号（電力）'!$A:$A,0)+3,9))</f>
        <v/>
      </c>
      <c r="K443" t="str" cm="1">
        <f t="array" ref="K443">IF(OR($C443&lt;&gt;"電力",IFERROR(MOD($A443,100)=0,TRUE)),"",INDEX('コロナ交付金要綱　様式第３号（電力）'!$A:$I,MATCH($A443,'コロナ交付金要綱　様式第３号（電力）'!$A:$A,0)+4,9))</f>
        <v/>
      </c>
      <c r="L443" t="str" cm="1">
        <f t="array" ref="L443">IF(OR($C443&lt;&gt;"電力",IFERROR(MOD($A443,100)=0,TRUE)),"",INDEX('コロナ交付金要綱　様式第３号（電力）'!$A:$I,MATCH($A443,'コロナ交付金要綱　様式第３号（電力）'!$A:$A,0)+5,9))</f>
        <v/>
      </c>
      <c r="M443" s="24" t="str" cm="1">
        <f t="array" ref="M443">IF($H443="","",IF($C443="諸油脂",$H443/INDEX(諸油脂_高騰率!$B$2:$F$12,MATCH($C$10,諸油脂_高騰率!$B$2:$B$12,0),MATCH($E443,諸油脂_高騰率!$B$3:$F$3,0)),$I443/INDEX(電力_高騰率!$B$3:$I$14,MATCH($B$10,電力_高騰率!$B$3:$B$14,0),MATCH($E443,電力_高騰率!$B$4:$F$4,0))+$J443/INDEX(電力_高騰率!$B$3:$I$14,MATCH($B$10,電力_高騰率!$B$3:$B$14,0),MATCH($E443,電力_高騰率!$B$4:$F$4,0)+3)+$K443/INDEX(電力_高騰率!$B$3:$I$14,MATCH($B$10,電力_高騰率!$B$3:$B$14,0),MATCH($E443,電力_高騰率!$B$4:$F$4,0)+3)+$L443/電力_高騰率!$D$23))</f>
        <v/>
      </c>
      <c r="N443" s="24" t="str">
        <f>IF($H443="","",IF($C443="諸油脂",0,$L443/電力_高騰率!$D$23))</f>
        <v/>
      </c>
      <c r="O443" s="24" t="str">
        <f t="shared" si="14"/>
        <v/>
      </c>
      <c r="P443" s="24"/>
    </row>
    <row r="444" spans="1:16" x14ac:dyDescent="0.45">
      <c r="A444" t="str">
        <f>IF(COUNTIF('使用不可　（諸油脂）'!$A:$A,$A443+1)+COUNTIF('コロナ交付金要綱　様式第３号（電力）'!$A:$A,$A443+1)=1,$A443+1,IF(MAX('使用不可　（諸油脂）'!$A:$A,'コロナ交付金要綱　様式第３号（電力）'!$A:$A)&gt;$A443,(INT(A443/100)+1)*100,""))</f>
        <v/>
      </c>
      <c r="B444" t="str">
        <f>IF($C444="","",IF(C444="諸油脂",IF(MOD($A444,100)=0,VLOOKUP($A444,'使用不可　（諸油脂）'!$A:$D,4),$B443),IF(MOD($A444,100)=0,VLOOKUP($A444,'コロナ交付金要綱　様式第３号（電力）'!$A:$D,4),$B443)))</f>
        <v/>
      </c>
      <c r="C444" t="str">
        <f>IF($A444="","",IF(COUNTIF('使用不可　（諸油脂）'!$A:$A,$A444)=1,"諸油脂",IF(COUNTIF('コロナ交付金要綱　様式第３号（電力）'!$A:$A,$A444)=1,"電力","")))</f>
        <v/>
      </c>
      <c r="D444" t="str">
        <f>IF(OR($A444="",IFERROR(MOD($A444,100),"")=0),"",IF($C444="諸油脂",VLOOKUP($A444,'使用不可　（諸油脂）'!$A:$C,3,FALSE),IF($C444="電力",VLOOKUP($A444,'コロナ交付金要綱　様式第３号（電力）'!$A:$C,3,FALSE),"")))</f>
        <v/>
      </c>
      <c r="E444" t="str">
        <f>IF(OR($C444="",IFERROR(MOD($A444,100)=0,TRUE)),"",IF($C444="諸油脂",VLOOKUP($A444,'使用不可　（諸油脂）'!$A:$F,6),VLOOKUP($A444,'コロナ交付金要綱　様式第３号（電力）'!$A:$F,6)))</f>
        <v/>
      </c>
      <c r="F444" t="str">
        <f>IF($D444="","",IF($B$7="既存",IF($C444="諸油脂",VLOOKUP(交付額!$A444,'使用不可　（諸油脂）'!$A:$B,2,FALSE),IF($C444="電力",VLOOKUP(交付額!$A444,'コロナ交付金要綱　様式第３号（電力）'!$A:$B,2,FALSE),"")),0))</f>
        <v/>
      </c>
      <c r="G444" s="59" t="str">
        <f t="shared" si="13"/>
        <v/>
      </c>
      <c r="H444" t="str">
        <f>IF($C444="","",IF(C444="諸油脂",IF(MOD($A444,100)=0,"",VLOOKUP($A444,'使用不可　（諸油脂）'!$A:$H,8)),IF(MOD($A444,100)=0,"",VLOOKUP($A444,'コロナ交付金要綱　様式第３号（電力）'!$A:$I,9))))</f>
        <v/>
      </c>
      <c r="I444" t="str" cm="1">
        <f t="array" ref="I444">IF(OR($C444&lt;&gt;"電力",IFERROR(MOD($A444,100)=0,TRUE)),"",INDEX('コロナ交付金要綱　様式第３号（電力）'!$A:$I,MATCH($A444,'コロナ交付金要綱　様式第３号（電力）'!$A:$A,0)+2,9))</f>
        <v/>
      </c>
      <c r="J444" t="str" cm="1">
        <f t="array" ref="J444">IF(OR($C444&lt;&gt;"電力",IFERROR(MOD($A444,100)=0,TRUE)),"",INDEX('コロナ交付金要綱　様式第３号（電力）'!$A:$I,MATCH($A444,'コロナ交付金要綱　様式第３号（電力）'!$A:$A,0)+3,9))</f>
        <v/>
      </c>
      <c r="K444" t="str" cm="1">
        <f t="array" ref="K444">IF(OR($C444&lt;&gt;"電力",IFERROR(MOD($A444,100)=0,TRUE)),"",INDEX('コロナ交付金要綱　様式第３号（電力）'!$A:$I,MATCH($A444,'コロナ交付金要綱　様式第３号（電力）'!$A:$A,0)+4,9))</f>
        <v/>
      </c>
      <c r="L444" t="str" cm="1">
        <f t="array" ref="L444">IF(OR($C444&lt;&gt;"電力",IFERROR(MOD($A444,100)=0,TRUE)),"",INDEX('コロナ交付金要綱　様式第３号（電力）'!$A:$I,MATCH($A444,'コロナ交付金要綱　様式第３号（電力）'!$A:$A,0)+5,9))</f>
        <v/>
      </c>
      <c r="M444" s="24" t="str" cm="1">
        <f t="array" ref="M444">IF($H444="","",IF($C444="諸油脂",$H444/INDEX(諸油脂_高騰率!$B$2:$F$12,MATCH($C$10,諸油脂_高騰率!$B$2:$B$12,0),MATCH($E444,諸油脂_高騰率!$B$3:$F$3,0)),$I444/INDEX(電力_高騰率!$B$3:$I$14,MATCH($B$10,電力_高騰率!$B$3:$B$14,0),MATCH($E444,電力_高騰率!$B$4:$F$4,0))+$J444/INDEX(電力_高騰率!$B$3:$I$14,MATCH($B$10,電力_高騰率!$B$3:$B$14,0),MATCH($E444,電力_高騰率!$B$4:$F$4,0)+3)+$K444/INDEX(電力_高騰率!$B$3:$I$14,MATCH($B$10,電力_高騰率!$B$3:$B$14,0),MATCH($E444,電力_高騰率!$B$4:$F$4,0)+3)+$L444/電力_高騰率!$D$23))</f>
        <v/>
      </c>
      <c r="N444" s="24" t="str">
        <f>IF($H444="","",IF($C444="諸油脂",0,$L444/電力_高騰率!$D$23))</f>
        <v/>
      </c>
      <c r="O444" s="24" t="str">
        <f t="shared" si="14"/>
        <v/>
      </c>
      <c r="P444" s="24"/>
    </row>
    <row r="445" spans="1:16" x14ac:dyDescent="0.45">
      <c r="A445" t="str">
        <f>IF(COUNTIF('使用不可　（諸油脂）'!$A:$A,$A444+1)+COUNTIF('コロナ交付金要綱　様式第３号（電力）'!$A:$A,$A444+1)=1,$A444+1,IF(MAX('使用不可　（諸油脂）'!$A:$A,'コロナ交付金要綱　様式第３号（電力）'!$A:$A)&gt;$A444,(INT(A444/100)+1)*100,""))</f>
        <v/>
      </c>
      <c r="B445" t="str">
        <f>IF($C445="","",IF(C445="諸油脂",IF(MOD($A445,100)=0,VLOOKUP($A445,'使用不可　（諸油脂）'!$A:$D,4),$B444),IF(MOD($A445,100)=0,VLOOKUP($A445,'コロナ交付金要綱　様式第３号（電力）'!$A:$D,4),$B444)))</f>
        <v/>
      </c>
      <c r="C445" t="str">
        <f>IF($A445="","",IF(COUNTIF('使用不可　（諸油脂）'!$A:$A,$A445)=1,"諸油脂",IF(COUNTIF('コロナ交付金要綱　様式第３号（電力）'!$A:$A,$A445)=1,"電力","")))</f>
        <v/>
      </c>
      <c r="D445" t="str">
        <f>IF(OR($A445="",IFERROR(MOD($A445,100),"")=0),"",IF($C445="諸油脂",VLOOKUP($A445,'使用不可　（諸油脂）'!$A:$C,3,FALSE),IF($C445="電力",VLOOKUP($A445,'コロナ交付金要綱　様式第３号（電力）'!$A:$C,3,FALSE),"")))</f>
        <v/>
      </c>
      <c r="E445" t="str">
        <f>IF(OR($C445="",IFERROR(MOD($A445,100)=0,TRUE)),"",IF($C445="諸油脂",VLOOKUP($A445,'使用不可　（諸油脂）'!$A:$F,6),VLOOKUP($A445,'コロナ交付金要綱　様式第３号（電力）'!$A:$F,6)))</f>
        <v/>
      </c>
      <c r="F445" t="str">
        <f>IF($D445="","",IF($B$7="既存",IF($C445="諸油脂",VLOOKUP(交付額!$A445,'使用不可　（諸油脂）'!$A:$B,2,FALSE),IF($C445="電力",VLOOKUP(交付額!$A445,'コロナ交付金要綱　様式第３号（電力）'!$A:$B,2,FALSE),"")),0))</f>
        <v/>
      </c>
      <c r="G445" s="59" t="str">
        <f t="shared" si="13"/>
        <v/>
      </c>
      <c r="H445" t="str">
        <f>IF($C445="","",IF(C445="諸油脂",IF(MOD($A445,100)=0,"",VLOOKUP($A445,'使用不可　（諸油脂）'!$A:$H,8)),IF(MOD($A445,100)=0,"",VLOOKUP($A445,'コロナ交付金要綱　様式第３号（電力）'!$A:$I,9))))</f>
        <v/>
      </c>
      <c r="I445" t="str" cm="1">
        <f t="array" ref="I445">IF(OR($C445&lt;&gt;"電力",IFERROR(MOD($A445,100)=0,TRUE)),"",INDEX('コロナ交付金要綱　様式第３号（電力）'!$A:$I,MATCH($A445,'コロナ交付金要綱　様式第３号（電力）'!$A:$A,0)+2,9))</f>
        <v/>
      </c>
      <c r="J445" t="str" cm="1">
        <f t="array" ref="J445">IF(OR($C445&lt;&gt;"電力",IFERROR(MOD($A445,100)=0,TRUE)),"",INDEX('コロナ交付金要綱　様式第３号（電力）'!$A:$I,MATCH($A445,'コロナ交付金要綱　様式第３号（電力）'!$A:$A,0)+3,9))</f>
        <v/>
      </c>
      <c r="K445" t="str" cm="1">
        <f t="array" ref="K445">IF(OR($C445&lt;&gt;"電力",IFERROR(MOD($A445,100)=0,TRUE)),"",INDEX('コロナ交付金要綱　様式第３号（電力）'!$A:$I,MATCH($A445,'コロナ交付金要綱　様式第３号（電力）'!$A:$A,0)+4,9))</f>
        <v/>
      </c>
      <c r="L445" t="str" cm="1">
        <f t="array" ref="L445">IF(OR($C445&lt;&gt;"電力",IFERROR(MOD($A445,100)=0,TRUE)),"",INDEX('コロナ交付金要綱　様式第３号（電力）'!$A:$I,MATCH($A445,'コロナ交付金要綱　様式第３号（電力）'!$A:$A,0)+5,9))</f>
        <v/>
      </c>
      <c r="M445" s="24" t="str" cm="1">
        <f t="array" ref="M445">IF($H445="","",IF($C445="諸油脂",$H445/INDEX(諸油脂_高騰率!$B$2:$F$12,MATCH($C$10,諸油脂_高騰率!$B$2:$B$12,0),MATCH($E445,諸油脂_高騰率!$B$3:$F$3,0)),$I445/INDEX(電力_高騰率!$B$3:$I$14,MATCH($B$10,電力_高騰率!$B$3:$B$14,0),MATCH($E445,電力_高騰率!$B$4:$F$4,0))+$J445/INDEX(電力_高騰率!$B$3:$I$14,MATCH($B$10,電力_高騰率!$B$3:$B$14,0),MATCH($E445,電力_高騰率!$B$4:$F$4,0)+3)+$K445/INDEX(電力_高騰率!$B$3:$I$14,MATCH($B$10,電力_高騰率!$B$3:$B$14,0),MATCH($E445,電力_高騰率!$B$4:$F$4,0)+3)+$L445/電力_高騰率!$D$23))</f>
        <v/>
      </c>
      <c r="N445" s="24" t="str">
        <f>IF($H445="","",IF($C445="諸油脂",0,$L445/電力_高騰率!$D$23))</f>
        <v/>
      </c>
      <c r="O445" s="24" t="str">
        <f t="shared" si="14"/>
        <v/>
      </c>
      <c r="P445" s="24"/>
    </row>
    <row r="446" spans="1:16" x14ac:dyDescent="0.45">
      <c r="A446" t="str">
        <f>IF(COUNTIF('使用不可　（諸油脂）'!$A:$A,$A445+1)+COUNTIF('コロナ交付金要綱　様式第３号（電力）'!$A:$A,$A445+1)=1,$A445+1,IF(MAX('使用不可　（諸油脂）'!$A:$A,'コロナ交付金要綱　様式第３号（電力）'!$A:$A)&gt;$A445,(INT(A445/100)+1)*100,""))</f>
        <v/>
      </c>
      <c r="B446" t="str">
        <f>IF($C446="","",IF(C446="諸油脂",IF(MOD($A446,100)=0,VLOOKUP($A446,'使用不可　（諸油脂）'!$A:$D,4),$B445),IF(MOD($A446,100)=0,VLOOKUP($A446,'コロナ交付金要綱　様式第３号（電力）'!$A:$D,4),$B445)))</f>
        <v/>
      </c>
      <c r="C446" t="str">
        <f>IF($A446="","",IF(COUNTIF('使用不可　（諸油脂）'!$A:$A,$A446)=1,"諸油脂",IF(COUNTIF('コロナ交付金要綱　様式第３号（電力）'!$A:$A,$A446)=1,"電力","")))</f>
        <v/>
      </c>
      <c r="D446" t="str">
        <f>IF(OR($A446="",IFERROR(MOD($A446,100),"")=0),"",IF($C446="諸油脂",VLOOKUP($A446,'使用不可　（諸油脂）'!$A:$C,3,FALSE),IF($C446="電力",VLOOKUP($A446,'コロナ交付金要綱　様式第３号（電力）'!$A:$C,3,FALSE),"")))</f>
        <v/>
      </c>
      <c r="E446" t="str">
        <f>IF(OR($C446="",IFERROR(MOD($A446,100)=0,TRUE)),"",IF($C446="諸油脂",VLOOKUP($A446,'使用不可　（諸油脂）'!$A:$F,6),VLOOKUP($A446,'コロナ交付金要綱　様式第３号（電力）'!$A:$F,6)))</f>
        <v/>
      </c>
      <c r="F446" t="str">
        <f>IF($D446="","",IF($B$7="既存",IF($C446="諸油脂",VLOOKUP(交付額!$A446,'使用不可　（諸油脂）'!$A:$B,2,FALSE),IF($C446="電力",VLOOKUP(交付額!$A446,'コロナ交付金要綱　様式第３号（電力）'!$A:$B,2,FALSE),"")),0))</f>
        <v/>
      </c>
      <c r="G446" s="59" t="str">
        <f t="shared" si="13"/>
        <v/>
      </c>
      <c r="H446" t="str">
        <f>IF($C446="","",IF(C446="諸油脂",IF(MOD($A446,100)=0,"",VLOOKUP($A446,'使用不可　（諸油脂）'!$A:$H,8)),IF(MOD($A446,100)=0,"",VLOOKUP($A446,'コロナ交付金要綱　様式第３号（電力）'!$A:$I,9))))</f>
        <v/>
      </c>
      <c r="I446" t="str" cm="1">
        <f t="array" ref="I446">IF(OR($C446&lt;&gt;"電力",IFERROR(MOD($A446,100)=0,TRUE)),"",INDEX('コロナ交付金要綱　様式第３号（電力）'!$A:$I,MATCH($A446,'コロナ交付金要綱　様式第３号（電力）'!$A:$A,0)+2,9))</f>
        <v/>
      </c>
      <c r="J446" t="str" cm="1">
        <f t="array" ref="J446">IF(OR($C446&lt;&gt;"電力",IFERROR(MOD($A446,100)=0,TRUE)),"",INDEX('コロナ交付金要綱　様式第３号（電力）'!$A:$I,MATCH($A446,'コロナ交付金要綱　様式第３号（電力）'!$A:$A,0)+3,9))</f>
        <v/>
      </c>
      <c r="K446" t="str" cm="1">
        <f t="array" ref="K446">IF(OR($C446&lt;&gt;"電力",IFERROR(MOD($A446,100)=0,TRUE)),"",INDEX('コロナ交付金要綱　様式第３号（電力）'!$A:$I,MATCH($A446,'コロナ交付金要綱　様式第３号（電力）'!$A:$A,0)+4,9))</f>
        <v/>
      </c>
      <c r="L446" t="str" cm="1">
        <f t="array" ref="L446">IF(OR($C446&lt;&gt;"電力",IFERROR(MOD($A446,100)=0,TRUE)),"",INDEX('コロナ交付金要綱　様式第３号（電力）'!$A:$I,MATCH($A446,'コロナ交付金要綱　様式第３号（電力）'!$A:$A,0)+5,9))</f>
        <v/>
      </c>
      <c r="M446" s="24" t="str" cm="1">
        <f t="array" ref="M446">IF($H446="","",IF($C446="諸油脂",$H446/INDEX(諸油脂_高騰率!$B$2:$F$12,MATCH($C$10,諸油脂_高騰率!$B$2:$B$12,0),MATCH($E446,諸油脂_高騰率!$B$3:$F$3,0)),$I446/INDEX(電力_高騰率!$B$3:$I$14,MATCH($B$10,電力_高騰率!$B$3:$B$14,0),MATCH($E446,電力_高騰率!$B$4:$F$4,0))+$J446/INDEX(電力_高騰率!$B$3:$I$14,MATCH($B$10,電力_高騰率!$B$3:$B$14,0),MATCH($E446,電力_高騰率!$B$4:$F$4,0)+3)+$K446/INDEX(電力_高騰率!$B$3:$I$14,MATCH($B$10,電力_高騰率!$B$3:$B$14,0),MATCH($E446,電力_高騰率!$B$4:$F$4,0)+3)+$L446/電力_高騰率!$D$23))</f>
        <v/>
      </c>
      <c r="N446" s="24" t="str">
        <f>IF($H446="","",IF($C446="諸油脂",0,$L446/電力_高騰率!$D$23))</f>
        <v/>
      </c>
      <c r="O446" s="24" t="str">
        <f t="shared" si="14"/>
        <v/>
      </c>
      <c r="P446" s="24"/>
    </row>
    <row r="447" spans="1:16" x14ac:dyDescent="0.45">
      <c r="A447" t="str">
        <f>IF(COUNTIF('使用不可　（諸油脂）'!$A:$A,$A446+1)+COUNTIF('コロナ交付金要綱　様式第３号（電力）'!$A:$A,$A446+1)=1,$A446+1,IF(MAX('使用不可　（諸油脂）'!$A:$A,'コロナ交付金要綱　様式第３号（電力）'!$A:$A)&gt;$A446,(INT(A446/100)+1)*100,""))</f>
        <v/>
      </c>
      <c r="B447" t="str">
        <f>IF($C447="","",IF(C447="諸油脂",IF(MOD($A447,100)=0,VLOOKUP($A447,'使用不可　（諸油脂）'!$A:$D,4),$B446),IF(MOD($A447,100)=0,VLOOKUP($A447,'コロナ交付金要綱　様式第３号（電力）'!$A:$D,4),$B446)))</f>
        <v/>
      </c>
      <c r="C447" t="str">
        <f>IF($A447="","",IF(COUNTIF('使用不可　（諸油脂）'!$A:$A,$A447)=1,"諸油脂",IF(COUNTIF('コロナ交付金要綱　様式第３号（電力）'!$A:$A,$A447)=1,"電力","")))</f>
        <v/>
      </c>
      <c r="D447" t="str">
        <f>IF(OR($A447="",IFERROR(MOD($A447,100),"")=0),"",IF($C447="諸油脂",VLOOKUP($A447,'使用不可　（諸油脂）'!$A:$C,3,FALSE),IF($C447="電力",VLOOKUP($A447,'コロナ交付金要綱　様式第３号（電力）'!$A:$C,3,FALSE),"")))</f>
        <v/>
      </c>
      <c r="E447" t="str">
        <f>IF(OR($C447="",IFERROR(MOD($A447,100)=0,TRUE)),"",IF($C447="諸油脂",VLOOKUP($A447,'使用不可　（諸油脂）'!$A:$F,6),VLOOKUP($A447,'コロナ交付金要綱　様式第３号（電力）'!$A:$F,6)))</f>
        <v/>
      </c>
      <c r="F447" t="str">
        <f>IF($D447="","",IF($B$7="既存",IF($C447="諸油脂",VLOOKUP(交付額!$A447,'使用不可　（諸油脂）'!$A:$B,2,FALSE),IF($C447="電力",VLOOKUP(交付額!$A447,'コロナ交付金要綱　様式第３号（電力）'!$A:$B,2,FALSE),"")),0))</f>
        <v/>
      </c>
      <c r="G447" s="59" t="str">
        <f t="shared" si="13"/>
        <v/>
      </c>
      <c r="H447" t="str">
        <f>IF($C447="","",IF(C447="諸油脂",IF(MOD($A447,100)=0,"",VLOOKUP($A447,'使用不可　（諸油脂）'!$A:$H,8)),IF(MOD($A447,100)=0,"",VLOOKUP($A447,'コロナ交付金要綱　様式第３号（電力）'!$A:$I,9))))</f>
        <v/>
      </c>
      <c r="I447" t="str" cm="1">
        <f t="array" ref="I447">IF(OR($C447&lt;&gt;"電力",IFERROR(MOD($A447,100)=0,TRUE)),"",INDEX('コロナ交付金要綱　様式第３号（電力）'!$A:$I,MATCH($A447,'コロナ交付金要綱　様式第３号（電力）'!$A:$A,0)+2,9))</f>
        <v/>
      </c>
      <c r="J447" t="str" cm="1">
        <f t="array" ref="J447">IF(OR($C447&lt;&gt;"電力",IFERROR(MOD($A447,100)=0,TRUE)),"",INDEX('コロナ交付金要綱　様式第３号（電力）'!$A:$I,MATCH($A447,'コロナ交付金要綱　様式第３号（電力）'!$A:$A,0)+3,9))</f>
        <v/>
      </c>
      <c r="K447" t="str" cm="1">
        <f t="array" ref="K447">IF(OR($C447&lt;&gt;"電力",IFERROR(MOD($A447,100)=0,TRUE)),"",INDEX('コロナ交付金要綱　様式第３号（電力）'!$A:$I,MATCH($A447,'コロナ交付金要綱　様式第３号（電力）'!$A:$A,0)+4,9))</f>
        <v/>
      </c>
      <c r="L447" t="str" cm="1">
        <f t="array" ref="L447">IF(OR($C447&lt;&gt;"電力",IFERROR(MOD($A447,100)=0,TRUE)),"",INDEX('コロナ交付金要綱　様式第３号（電力）'!$A:$I,MATCH($A447,'コロナ交付金要綱　様式第３号（電力）'!$A:$A,0)+5,9))</f>
        <v/>
      </c>
      <c r="M447" s="24" t="str" cm="1">
        <f t="array" ref="M447">IF($H447="","",IF($C447="諸油脂",$H447/INDEX(諸油脂_高騰率!$B$2:$F$12,MATCH($C$10,諸油脂_高騰率!$B$2:$B$12,0),MATCH($E447,諸油脂_高騰率!$B$3:$F$3,0)),$I447/INDEX(電力_高騰率!$B$3:$I$14,MATCH($B$10,電力_高騰率!$B$3:$B$14,0),MATCH($E447,電力_高騰率!$B$4:$F$4,0))+$J447/INDEX(電力_高騰率!$B$3:$I$14,MATCH($B$10,電力_高騰率!$B$3:$B$14,0),MATCH($E447,電力_高騰率!$B$4:$F$4,0)+3)+$K447/INDEX(電力_高騰率!$B$3:$I$14,MATCH($B$10,電力_高騰率!$B$3:$B$14,0),MATCH($E447,電力_高騰率!$B$4:$F$4,0)+3)+$L447/電力_高騰率!$D$23))</f>
        <v/>
      </c>
      <c r="N447" s="24" t="str">
        <f>IF($H447="","",IF($C447="諸油脂",0,$L447/電力_高騰率!$D$23))</f>
        <v/>
      </c>
      <c r="O447" s="24" t="str">
        <f t="shared" si="14"/>
        <v/>
      </c>
      <c r="P447" s="24"/>
    </row>
    <row r="448" spans="1:16" x14ac:dyDescent="0.45">
      <c r="A448" t="str">
        <f>IF(COUNTIF('使用不可　（諸油脂）'!$A:$A,$A447+1)+COUNTIF('コロナ交付金要綱　様式第３号（電力）'!$A:$A,$A447+1)=1,$A447+1,IF(MAX('使用不可　（諸油脂）'!$A:$A,'コロナ交付金要綱　様式第３号（電力）'!$A:$A)&gt;$A447,(INT(A447/100)+1)*100,""))</f>
        <v/>
      </c>
      <c r="B448" t="str">
        <f>IF($C448="","",IF(C448="諸油脂",IF(MOD($A448,100)=0,VLOOKUP($A448,'使用不可　（諸油脂）'!$A:$D,4),$B447),IF(MOD($A448,100)=0,VLOOKUP($A448,'コロナ交付金要綱　様式第３号（電力）'!$A:$D,4),$B447)))</f>
        <v/>
      </c>
      <c r="C448" t="str">
        <f>IF($A448="","",IF(COUNTIF('使用不可　（諸油脂）'!$A:$A,$A448)=1,"諸油脂",IF(COUNTIF('コロナ交付金要綱　様式第３号（電力）'!$A:$A,$A448)=1,"電力","")))</f>
        <v/>
      </c>
      <c r="D448" t="str">
        <f>IF(OR($A448="",IFERROR(MOD($A448,100),"")=0),"",IF($C448="諸油脂",VLOOKUP($A448,'使用不可　（諸油脂）'!$A:$C,3,FALSE),IF($C448="電力",VLOOKUP($A448,'コロナ交付金要綱　様式第３号（電力）'!$A:$C,3,FALSE),"")))</f>
        <v/>
      </c>
      <c r="E448" t="str">
        <f>IF(OR($C448="",IFERROR(MOD($A448,100)=0,TRUE)),"",IF($C448="諸油脂",VLOOKUP($A448,'使用不可　（諸油脂）'!$A:$F,6),VLOOKUP($A448,'コロナ交付金要綱　様式第３号（電力）'!$A:$F,6)))</f>
        <v/>
      </c>
      <c r="F448" t="str">
        <f>IF($D448="","",IF($B$7="既存",IF($C448="諸油脂",VLOOKUP(交付額!$A448,'使用不可　（諸油脂）'!$A:$B,2,FALSE),IF($C448="電力",VLOOKUP(交付額!$A448,'コロナ交付金要綱　様式第３号（電力）'!$A:$B,2,FALSE),"")),0))</f>
        <v/>
      </c>
      <c r="G448" s="59" t="str">
        <f t="shared" si="13"/>
        <v/>
      </c>
      <c r="H448" t="str">
        <f>IF($C448="","",IF(C448="諸油脂",IF(MOD($A448,100)=0,"",VLOOKUP($A448,'使用不可　（諸油脂）'!$A:$H,8)),IF(MOD($A448,100)=0,"",VLOOKUP($A448,'コロナ交付金要綱　様式第３号（電力）'!$A:$I,9))))</f>
        <v/>
      </c>
      <c r="I448" t="str" cm="1">
        <f t="array" ref="I448">IF(OR($C448&lt;&gt;"電力",IFERROR(MOD($A448,100)=0,TRUE)),"",INDEX('コロナ交付金要綱　様式第３号（電力）'!$A:$I,MATCH($A448,'コロナ交付金要綱　様式第３号（電力）'!$A:$A,0)+2,9))</f>
        <v/>
      </c>
      <c r="J448" t="str" cm="1">
        <f t="array" ref="J448">IF(OR($C448&lt;&gt;"電力",IFERROR(MOD($A448,100)=0,TRUE)),"",INDEX('コロナ交付金要綱　様式第３号（電力）'!$A:$I,MATCH($A448,'コロナ交付金要綱　様式第３号（電力）'!$A:$A,0)+3,9))</f>
        <v/>
      </c>
      <c r="K448" t="str" cm="1">
        <f t="array" ref="K448">IF(OR($C448&lt;&gt;"電力",IFERROR(MOD($A448,100)=0,TRUE)),"",INDEX('コロナ交付金要綱　様式第３号（電力）'!$A:$I,MATCH($A448,'コロナ交付金要綱　様式第３号（電力）'!$A:$A,0)+4,9))</f>
        <v/>
      </c>
      <c r="L448" t="str" cm="1">
        <f t="array" ref="L448">IF(OR($C448&lt;&gt;"電力",IFERROR(MOD($A448,100)=0,TRUE)),"",INDEX('コロナ交付金要綱　様式第３号（電力）'!$A:$I,MATCH($A448,'コロナ交付金要綱　様式第３号（電力）'!$A:$A,0)+5,9))</f>
        <v/>
      </c>
      <c r="M448" s="24" t="str" cm="1">
        <f t="array" ref="M448">IF($H448="","",IF($C448="諸油脂",$H448/INDEX(諸油脂_高騰率!$B$2:$F$12,MATCH($C$10,諸油脂_高騰率!$B$2:$B$12,0),MATCH($E448,諸油脂_高騰率!$B$3:$F$3,0)),$I448/INDEX(電力_高騰率!$B$3:$I$14,MATCH($B$10,電力_高騰率!$B$3:$B$14,0),MATCH($E448,電力_高騰率!$B$4:$F$4,0))+$J448/INDEX(電力_高騰率!$B$3:$I$14,MATCH($B$10,電力_高騰率!$B$3:$B$14,0),MATCH($E448,電力_高騰率!$B$4:$F$4,0)+3)+$K448/INDEX(電力_高騰率!$B$3:$I$14,MATCH($B$10,電力_高騰率!$B$3:$B$14,0),MATCH($E448,電力_高騰率!$B$4:$F$4,0)+3)+$L448/電力_高騰率!$D$23))</f>
        <v/>
      </c>
      <c r="N448" s="24" t="str">
        <f>IF($H448="","",IF($C448="諸油脂",0,$L448/電力_高騰率!$D$23))</f>
        <v/>
      </c>
      <c r="O448" s="24" t="str">
        <f t="shared" si="14"/>
        <v/>
      </c>
      <c r="P448" s="24"/>
    </row>
    <row r="449" spans="1:16" x14ac:dyDescent="0.45">
      <c r="A449" t="str">
        <f>IF(COUNTIF('使用不可　（諸油脂）'!$A:$A,$A448+1)+COUNTIF('コロナ交付金要綱　様式第３号（電力）'!$A:$A,$A448+1)=1,$A448+1,IF(MAX('使用不可　（諸油脂）'!$A:$A,'コロナ交付金要綱　様式第３号（電力）'!$A:$A)&gt;$A448,(INT(A448/100)+1)*100,""))</f>
        <v/>
      </c>
      <c r="B449" t="str">
        <f>IF($C449="","",IF(C449="諸油脂",IF(MOD($A449,100)=0,VLOOKUP($A449,'使用不可　（諸油脂）'!$A:$D,4),$B448),IF(MOD($A449,100)=0,VLOOKUP($A449,'コロナ交付金要綱　様式第３号（電力）'!$A:$D,4),$B448)))</f>
        <v/>
      </c>
      <c r="C449" t="str">
        <f>IF($A449="","",IF(COUNTIF('使用不可　（諸油脂）'!$A:$A,$A449)=1,"諸油脂",IF(COUNTIF('コロナ交付金要綱　様式第３号（電力）'!$A:$A,$A449)=1,"電力","")))</f>
        <v/>
      </c>
      <c r="D449" t="str">
        <f>IF(OR($A449="",IFERROR(MOD($A449,100),"")=0),"",IF($C449="諸油脂",VLOOKUP($A449,'使用不可　（諸油脂）'!$A:$C,3,FALSE),IF($C449="電力",VLOOKUP($A449,'コロナ交付金要綱　様式第３号（電力）'!$A:$C,3,FALSE),"")))</f>
        <v/>
      </c>
      <c r="E449" t="str">
        <f>IF(OR($C449="",IFERROR(MOD($A449,100)=0,TRUE)),"",IF($C449="諸油脂",VLOOKUP($A449,'使用不可　（諸油脂）'!$A:$F,6),VLOOKUP($A449,'コロナ交付金要綱　様式第３号（電力）'!$A:$F,6)))</f>
        <v/>
      </c>
      <c r="F449" t="str">
        <f>IF($D449="","",IF($B$7="既存",IF($C449="諸油脂",VLOOKUP(交付額!$A449,'使用不可　（諸油脂）'!$A:$B,2,FALSE),IF($C449="電力",VLOOKUP(交付額!$A449,'コロナ交付金要綱　様式第３号（電力）'!$A:$B,2,FALSE),"")),0))</f>
        <v/>
      </c>
      <c r="G449" s="59" t="str">
        <f t="shared" si="13"/>
        <v/>
      </c>
      <c r="H449" t="str">
        <f>IF($C449="","",IF(C449="諸油脂",IF(MOD($A449,100)=0,"",VLOOKUP($A449,'使用不可　（諸油脂）'!$A:$H,8)),IF(MOD($A449,100)=0,"",VLOOKUP($A449,'コロナ交付金要綱　様式第３号（電力）'!$A:$I,9))))</f>
        <v/>
      </c>
      <c r="I449" t="str" cm="1">
        <f t="array" ref="I449">IF(OR($C449&lt;&gt;"電力",IFERROR(MOD($A449,100)=0,TRUE)),"",INDEX('コロナ交付金要綱　様式第３号（電力）'!$A:$I,MATCH($A449,'コロナ交付金要綱　様式第３号（電力）'!$A:$A,0)+2,9))</f>
        <v/>
      </c>
      <c r="J449" t="str" cm="1">
        <f t="array" ref="J449">IF(OR($C449&lt;&gt;"電力",IFERROR(MOD($A449,100)=0,TRUE)),"",INDEX('コロナ交付金要綱　様式第３号（電力）'!$A:$I,MATCH($A449,'コロナ交付金要綱　様式第３号（電力）'!$A:$A,0)+3,9))</f>
        <v/>
      </c>
      <c r="K449" t="str" cm="1">
        <f t="array" ref="K449">IF(OR($C449&lt;&gt;"電力",IFERROR(MOD($A449,100)=0,TRUE)),"",INDEX('コロナ交付金要綱　様式第３号（電力）'!$A:$I,MATCH($A449,'コロナ交付金要綱　様式第３号（電力）'!$A:$A,0)+4,9))</f>
        <v/>
      </c>
      <c r="L449" t="str" cm="1">
        <f t="array" ref="L449">IF(OR($C449&lt;&gt;"電力",IFERROR(MOD($A449,100)=0,TRUE)),"",INDEX('コロナ交付金要綱　様式第３号（電力）'!$A:$I,MATCH($A449,'コロナ交付金要綱　様式第３号（電力）'!$A:$A,0)+5,9))</f>
        <v/>
      </c>
      <c r="M449" s="24" t="str" cm="1">
        <f t="array" ref="M449">IF($H449="","",IF($C449="諸油脂",$H449/INDEX(諸油脂_高騰率!$B$2:$F$12,MATCH($C$10,諸油脂_高騰率!$B$2:$B$12,0),MATCH($E449,諸油脂_高騰率!$B$3:$F$3,0)),$I449/INDEX(電力_高騰率!$B$3:$I$14,MATCH($B$10,電力_高騰率!$B$3:$B$14,0),MATCH($E449,電力_高騰率!$B$4:$F$4,0))+$J449/INDEX(電力_高騰率!$B$3:$I$14,MATCH($B$10,電力_高騰率!$B$3:$B$14,0),MATCH($E449,電力_高騰率!$B$4:$F$4,0)+3)+$K449/INDEX(電力_高騰率!$B$3:$I$14,MATCH($B$10,電力_高騰率!$B$3:$B$14,0),MATCH($E449,電力_高騰率!$B$4:$F$4,0)+3)+$L449/電力_高騰率!$D$23))</f>
        <v/>
      </c>
      <c r="N449" s="24" t="str">
        <f>IF($H449="","",IF($C449="諸油脂",0,$L449/電力_高騰率!$D$23))</f>
        <v/>
      </c>
      <c r="O449" s="24" t="str">
        <f t="shared" si="14"/>
        <v/>
      </c>
      <c r="P449" s="24"/>
    </row>
    <row r="450" spans="1:16" x14ac:dyDescent="0.45">
      <c r="A450" t="str">
        <f>IF(COUNTIF('使用不可　（諸油脂）'!$A:$A,$A449+1)+COUNTIF('コロナ交付金要綱　様式第３号（電力）'!$A:$A,$A449+1)=1,$A449+1,IF(MAX('使用不可　（諸油脂）'!$A:$A,'コロナ交付金要綱　様式第３号（電力）'!$A:$A)&gt;$A449,(INT(A449/100)+1)*100,""))</f>
        <v/>
      </c>
      <c r="B450" t="str">
        <f>IF($C450="","",IF(C450="諸油脂",IF(MOD($A450,100)=0,VLOOKUP($A450,'使用不可　（諸油脂）'!$A:$D,4),$B449),IF(MOD($A450,100)=0,VLOOKUP($A450,'コロナ交付金要綱　様式第３号（電力）'!$A:$D,4),$B449)))</f>
        <v/>
      </c>
      <c r="C450" t="str">
        <f>IF($A450="","",IF(COUNTIF('使用不可　（諸油脂）'!$A:$A,$A450)=1,"諸油脂",IF(COUNTIF('コロナ交付金要綱　様式第３号（電力）'!$A:$A,$A450)=1,"電力","")))</f>
        <v/>
      </c>
      <c r="D450" t="str">
        <f>IF(OR($A450="",IFERROR(MOD($A450,100),"")=0),"",IF($C450="諸油脂",VLOOKUP($A450,'使用不可　（諸油脂）'!$A:$C,3,FALSE),IF($C450="電力",VLOOKUP($A450,'コロナ交付金要綱　様式第３号（電力）'!$A:$C,3,FALSE),"")))</f>
        <v/>
      </c>
      <c r="E450" t="str">
        <f>IF(OR($C450="",IFERROR(MOD($A450,100)=0,TRUE)),"",IF($C450="諸油脂",VLOOKUP($A450,'使用不可　（諸油脂）'!$A:$F,6),VLOOKUP($A450,'コロナ交付金要綱　様式第３号（電力）'!$A:$F,6)))</f>
        <v/>
      </c>
      <c r="F450" t="str">
        <f>IF($D450="","",IF($B$7="既存",IF($C450="諸油脂",VLOOKUP(交付額!$A450,'使用不可　（諸油脂）'!$A:$B,2,FALSE),IF($C450="電力",VLOOKUP(交付額!$A450,'コロナ交付金要綱　様式第３号（電力）'!$A:$B,2,FALSE),"")),0))</f>
        <v/>
      </c>
      <c r="G450" s="59" t="str">
        <f t="shared" si="13"/>
        <v/>
      </c>
      <c r="H450" t="str">
        <f>IF($C450="","",IF(C450="諸油脂",IF(MOD($A450,100)=0,"",VLOOKUP($A450,'使用不可　（諸油脂）'!$A:$H,8)),IF(MOD($A450,100)=0,"",VLOOKUP($A450,'コロナ交付金要綱　様式第３号（電力）'!$A:$I,9))))</f>
        <v/>
      </c>
      <c r="I450" t="str" cm="1">
        <f t="array" ref="I450">IF(OR($C450&lt;&gt;"電力",IFERROR(MOD($A450,100)=0,TRUE)),"",INDEX('コロナ交付金要綱　様式第３号（電力）'!$A:$I,MATCH($A450,'コロナ交付金要綱　様式第３号（電力）'!$A:$A,0)+2,9))</f>
        <v/>
      </c>
      <c r="J450" t="str" cm="1">
        <f t="array" ref="J450">IF(OR($C450&lt;&gt;"電力",IFERROR(MOD($A450,100)=0,TRUE)),"",INDEX('コロナ交付金要綱　様式第３号（電力）'!$A:$I,MATCH($A450,'コロナ交付金要綱　様式第３号（電力）'!$A:$A,0)+3,9))</f>
        <v/>
      </c>
      <c r="K450" t="str" cm="1">
        <f t="array" ref="K450">IF(OR($C450&lt;&gt;"電力",IFERROR(MOD($A450,100)=0,TRUE)),"",INDEX('コロナ交付金要綱　様式第３号（電力）'!$A:$I,MATCH($A450,'コロナ交付金要綱　様式第３号（電力）'!$A:$A,0)+4,9))</f>
        <v/>
      </c>
      <c r="L450" t="str" cm="1">
        <f t="array" ref="L450">IF(OR($C450&lt;&gt;"電力",IFERROR(MOD($A450,100)=0,TRUE)),"",INDEX('コロナ交付金要綱　様式第３号（電力）'!$A:$I,MATCH($A450,'コロナ交付金要綱　様式第３号（電力）'!$A:$A,0)+5,9))</f>
        <v/>
      </c>
      <c r="M450" s="24" t="str" cm="1">
        <f t="array" ref="M450">IF($H450="","",IF($C450="諸油脂",$H450/INDEX(諸油脂_高騰率!$B$2:$F$12,MATCH($C$10,諸油脂_高騰率!$B$2:$B$12,0),MATCH($E450,諸油脂_高騰率!$B$3:$F$3,0)),$I450/INDEX(電力_高騰率!$B$3:$I$14,MATCH($B$10,電力_高騰率!$B$3:$B$14,0),MATCH($E450,電力_高騰率!$B$4:$F$4,0))+$J450/INDEX(電力_高騰率!$B$3:$I$14,MATCH($B$10,電力_高騰率!$B$3:$B$14,0),MATCH($E450,電力_高騰率!$B$4:$F$4,0)+3)+$K450/INDEX(電力_高騰率!$B$3:$I$14,MATCH($B$10,電力_高騰率!$B$3:$B$14,0),MATCH($E450,電力_高騰率!$B$4:$F$4,0)+3)+$L450/電力_高騰率!$D$23))</f>
        <v/>
      </c>
      <c r="N450" s="24" t="str">
        <f>IF($H450="","",IF($C450="諸油脂",0,$L450/電力_高騰率!$D$23))</f>
        <v/>
      </c>
      <c r="O450" s="24" t="str">
        <f t="shared" si="14"/>
        <v/>
      </c>
      <c r="P450" s="24"/>
    </row>
    <row r="451" spans="1:16" x14ac:dyDescent="0.45">
      <c r="A451" t="str">
        <f>IF(COUNTIF('使用不可　（諸油脂）'!$A:$A,$A450+1)+COUNTIF('コロナ交付金要綱　様式第３号（電力）'!$A:$A,$A450+1)=1,$A450+1,IF(MAX('使用不可　（諸油脂）'!$A:$A,'コロナ交付金要綱　様式第３号（電力）'!$A:$A)&gt;$A450,(INT(A450/100)+1)*100,""))</f>
        <v/>
      </c>
      <c r="B451" t="str">
        <f>IF($C451="","",IF(C451="諸油脂",IF(MOD($A451,100)=0,VLOOKUP($A451,'使用不可　（諸油脂）'!$A:$D,4),$B450),IF(MOD($A451,100)=0,VLOOKUP($A451,'コロナ交付金要綱　様式第３号（電力）'!$A:$D,4),$B450)))</f>
        <v/>
      </c>
      <c r="C451" t="str">
        <f>IF($A451="","",IF(COUNTIF('使用不可　（諸油脂）'!$A:$A,$A451)=1,"諸油脂",IF(COUNTIF('コロナ交付金要綱　様式第３号（電力）'!$A:$A,$A451)=1,"電力","")))</f>
        <v/>
      </c>
      <c r="D451" t="str">
        <f>IF(OR($A451="",IFERROR(MOD($A451,100),"")=0),"",IF($C451="諸油脂",VLOOKUP($A451,'使用不可　（諸油脂）'!$A:$C,3,FALSE),IF($C451="電力",VLOOKUP($A451,'コロナ交付金要綱　様式第３号（電力）'!$A:$C,3,FALSE),"")))</f>
        <v/>
      </c>
      <c r="E451" t="str">
        <f>IF(OR($C451="",IFERROR(MOD($A451,100)=0,TRUE)),"",IF($C451="諸油脂",VLOOKUP($A451,'使用不可　（諸油脂）'!$A:$F,6),VLOOKUP($A451,'コロナ交付金要綱　様式第３号（電力）'!$A:$F,6)))</f>
        <v/>
      </c>
      <c r="F451" t="str">
        <f>IF($D451="","",IF($B$7="既存",IF($C451="諸油脂",VLOOKUP(交付額!$A451,'使用不可　（諸油脂）'!$A:$B,2,FALSE),IF($C451="電力",VLOOKUP(交付額!$A451,'コロナ交付金要綱　様式第３号（電力）'!$A:$B,2,FALSE),"")),0))</f>
        <v/>
      </c>
      <c r="G451" s="59" t="str">
        <f t="shared" si="13"/>
        <v/>
      </c>
      <c r="H451" t="str">
        <f>IF($C451="","",IF(C451="諸油脂",IF(MOD($A451,100)=0,"",VLOOKUP($A451,'使用不可　（諸油脂）'!$A:$H,8)),IF(MOD($A451,100)=0,"",VLOOKUP($A451,'コロナ交付金要綱　様式第３号（電力）'!$A:$I,9))))</f>
        <v/>
      </c>
      <c r="I451" t="str" cm="1">
        <f t="array" ref="I451">IF(OR($C451&lt;&gt;"電力",IFERROR(MOD($A451,100)=0,TRUE)),"",INDEX('コロナ交付金要綱　様式第３号（電力）'!$A:$I,MATCH($A451,'コロナ交付金要綱　様式第３号（電力）'!$A:$A,0)+2,9))</f>
        <v/>
      </c>
      <c r="J451" t="str" cm="1">
        <f t="array" ref="J451">IF(OR($C451&lt;&gt;"電力",IFERROR(MOD($A451,100)=0,TRUE)),"",INDEX('コロナ交付金要綱　様式第３号（電力）'!$A:$I,MATCH($A451,'コロナ交付金要綱　様式第３号（電力）'!$A:$A,0)+3,9))</f>
        <v/>
      </c>
      <c r="K451" t="str" cm="1">
        <f t="array" ref="K451">IF(OR($C451&lt;&gt;"電力",IFERROR(MOD($A451,100)=0,TRUE)),"",INDEX('コロナ交付金要綱　様式第３号（電力）'!$A:$I,MATCH($A451,'コロナ交付金要綱　様式第３号（電力）'!$A:$A,0)+4,9))</f>
        <v/>
      </c>
      <c r="L451" t="str" cm="1">
        <f t="array" ref="L451">IF(OR($C451&lt;&gt;"電力",IFERROR(MOD($A451,100)=0,TRUE)),"",INDEX('コロナ交付金要綱　様式第３号（電力）'!$A:$I,MATCH($A451,'コロナ交付金要綱　様式第３号（電力）'!$A:$A,0)+5,9))</f>
        <v/>
      </c>
      <c r="M451" s="24" t="str" cm="1">
        <f t="array" ref="M451">IF($H451="","",IF($C451="諸油脂",$H451/INDEX(諸油脂_高騰率!$B$2:$F$12,MATCH($C$10,諸油脂_高騰率!$B$2:$B$12,0),MATCH($E451,諸油脂_高騰率!$B$3:$F$3,0)),$I451/INDEX(電力_高騰率!$B$3:$I$14,MATCH($B$10,電力_高騰率!$B$3:$B$14,0),MATCH($E451,電力_高騰率!$B$4:$F$4,0))+$J451/INDEX(電力_高騰率!$B$3:$I$14,MATCH($B$10,電力_高騰率!$B$3:$B$14,0),MATCH($E451,電力_高騰率!$B$4:$F$4,0)+3)+$K451/INDEX(電力_高騰率!$B$3:$I$14,MATCH($B$10,電力_高騰率!$B$3:$B$14,0),MATCH($E451,電力_高騰率!$B$4:$F$4,0)+3)+$L451/電力_高騰率!$D$23))</f>
        <v/>
      </c>
      <c r="N451" s="24" t="str">
        <f>IF($H451="","",IF($C451="諸油脂",0,$L451/電力_高騰率!$D$23))</f>
        <v/>
      </c>
      <c r="O451" s="24" t="str">
        <f t="shared" si="14"/>
        <v/>
      </c>
      <c r="P451" s="24"/>
    </row>
    <row r="452" spans="1:16" x14ac:dyDescent="0.45">
      <c r="A452" t="str">
        <f>IF(COUNTIF('使用不可　（諸油脂）'!$A:$A,$A451+1)+COUNTIF('コロナ交付金要綱　様式第３号（電力）'!$A:$A,$A451+1)=1,$A451+1,IF(MAX('使用不可　（諸油脂）'!$A:$A,'コロナ交付金要綱　様式第３号（電力）'!$A:$A)&gt;$A451,(INT(A451/100)+1)*100,""))</f>
        <v/>
      </c>
      <c r="B452" t="str">
        <f>IF($C452="","",IF(C452="諸油脂",IF(MOD($A452,100)=0,VLOOKUP($A452,'使用不可　（諸油脂）'!$A:$D,4),$B451),IF(MOD($A452,100)=0,VLOOKUP($A452,'コロナ交付金要綱　様式第３号（電力）'!$A:$D,4),$B451)))</f>
        <v/>
      </c>
      <c r="C452" t="str">
        <f>IF($A452="","",IF(COUNTIF('使用不可　（諸油脂）'!$A:$A,$A452)=1,"諸油脂",IF(COUNTIF('コロナ交付金要綱　様式第３号（電力）'!$A:$A,$A452)=1,"電力","")))</f>
        <v/>
      </c>
      <c r="D452" t="str">
        <f>IF(OR($A452="",IFERROR(MOD($A452,100),"")=0),"",IF($C452="諸油脂",VLOOKUP($A452,'使用不可　（諸油脂）'!$A:$C,3,FALSE),IF($C452="電力",VLOOKUP($A452,'コロナ交付金要綱　様式第３号（電力）'!$A:$C,3,FALSE),"")))</f>
        <v/>
      </c>
      <c r="E452" t="str">
        <f>IF(OR($C452="",IFERROR(MOD($A452,100)=0,TRUE)),"",IF($C452="諸油脂",VLOOKUP($A452,'使用不可　（諸油脂）'!$A:$F,6),VLOOKUP($A452,'コロナ交付金要綱　様式第３号（電力）'!$A:$F,6)))</f>
        <v/>
      </c>
      <c r="F452" t="str">
        <f>IF($D452="","",IF($B$7="既存",IF($C452="諸油脂",VLOOKUP(交付額!$A452,'使用不可　（諸油脂）'!$A:$B,2,FALSE),IF($C452="電力",VLOOKUP(交付額!$A452,'コロナ交付金要綱　様式第３号（電力）'!$A:$B,2,FALSE),"")),0))</f>
        <v/>
      </c>
      <c r="G452" s="59" t="str">
        <f t="shared" si="13"/>
        <v/>
      </c>
      <c r="H452" t="str">
        <f>IF($C452="","",IF(C452="諸油脂",IF(MOD($A452,100)=0,"",VLOOKUP($A452,'使用不可　（諸油脂）'!$A:$H,8)),IF(MOD($A452,100)=0,"",VLOOKUP($A452,'コロナ交付金要綱　様式第３号（電力）'!$A:$I,9))))</f>
        <v/>
      </c>
      <c r="I452" t="str" cm="1">
        <f t="array" ref="I452">IF(OR($C452&lt;&gt;"電力",IFERROR(MOD($A452,100)=0,TRUE)),"",INDEX('コロナ交付金要綱　様式第３号（電力）'!$A:$I,MATCH($A452,'コロナ交付金要綱　様式第３号（電力）'!$A:$A,0)+2,9))</f>
        <v/>
      </c>
      <c r="J452" t="str" cm="1">
        <f t="array" ref="J452">IF(OR($C452&lt;&gt;"電力",IFERROR(MOD($A452,100)=0,TRUE)),"",INDEX('コロナ交付金要綱　様式第３号（電力）'!$A:$I,MATCH($A452,'コロナ交付金要綱　様式第３号（電力）'!$A:$A,0)+3,9))</f>
        <v/>
      </c>
      <c r="K452" t="str" cm="1">
        <f t="array" ref="K452">IF(OR($C452&lt;&gt;"電力",IFERROR(MOD($A452,100)=0,TRUE)),"",INDEX('コロナ交付金要綱　様式第３号（電力）'!$A:$I,MATCH($A452,'コロナ交付金要綱　様式第３号（電力）'!$A:$A,0)+4,9))</f>
        <v/>
      </c>
      <c r="L452" t="str" cm="1">
        <f t="array" ref="L452">IF(OR($C452&lt;&gt;"電力",IFERROR(MOD($A452,100)=0,TRUE)),"",INDEX('コロナ交付金要綱　様式第３号（電力）'!$A:$I,MATCH($A452,'コロナ交付金要綱　様式第３号（電力）'!$A:$A,0)+5,9))</f>
        <v/>
      </c>
      <c r="M452" s="24" t="str" cm="1">
        <f t="array" ref="M452">IF($H452="","",IF($C452="諸油脂",$H452/INDEX(諸油脂_高騰率!$B$2:$F$12,MATCH($C$10,諸油脂_高騰率!$B$2:$B$12,0),MATCH($E452,諸油脂_高騰率!$B$3:$F$3,0)),$I452/INDEX(電力_高騰率!$B$3:$I$14,MATCH($B$10,電力_高騰率!$B$3:$B$14,0),MATCH($E452,電力_高騰率!$B$4:$F$4,0))+$J452/INDEX(電力_高騰率!$B$3:$I$14,MATCH($B$10,電力_高騰率!$B$3:$B$14,0),MATCH($E452,電力_高騰率!$B$4:$F$4,0)+3)+$K452/INDEX(電力_高騰率!$B$3:$I$14,MATCH($B$10,電力_高騰率!$B$3:$B$14,0),MATCH($E452,電力_高騰率!$B$4:$F$4,0)+3)+$L452/電力_高騰率!$D$23))</f>
        <v/>
      </c>
      <c r="N452" s="24" t="str">
        <f>IF($H452="","",IF($C452="諸油脂",0,$L452/電力_高騰率!$D$23))</f>
        <v/>
      </c>
      <c r="O452" s="24" t="str">
        <f t="shared" si="14"/>
        <v/>
      </c>
      <c r="P452" s="24"/>
    </row>
    <row r="453" spans="1:16" x14ac:dyDescent="0.45">
      <c r="A453" t="str">
        <f>IF(COUNTIF('使用不可　（諸油脂）'!$A:$A,$A452+1)+COUNTIF('コロナ交付金要綱　様式第３号（電力）'!$A:$A,$A452+1)=1,$A452+1,IF(MAX('使用不可　（諸油脂）'!$A:$A,'コロナ交付金要綱　様式第３号（電力）'!$A:$A)&gt;$A452,(INT(A452/100)+1)*100,""))</f>
        <v/>
      </c>
      <c r="B453" t="str">
        <f>IF($C453="","",IF(C453="諸油脂",IF(MOD($A453,100)=0,VLOOKUP($A453,'使用不可　（諸油脂）'!$A:$D,4),$B452),IF(MOD($A453,100)=0,VLOOKUP($A453,'コロナ交付金要綱　様式第３号（電力）'!$A:$D,4),$B452)))</f>
        <v/>
      </c>
      <c r="C453" t="str">
        <f>IF($A453="","",IF(COUNTIF('使用不可　（諸油脂）'!$A:$A,$A453)=1,"諸油脂",IF(COUNTIF('コロナ交付金要綱　様式第３号（電力）'!$A:$A,$A453)=1,"電力","")))</f>
        <v/>
      </c>
      <c r="D453" t="str">
        <f>IF(OR($A453="",IFERROR(MOD($A453,100),"")=0),"",IF($C453="諸油脂",VLOOKUP($A453,'使用不可　（諸油脂）'!$A:$C,3,FALSE),IF($C453="電力",VLOOKUP($A453,'コロナ交付金要綱　様式第３号（電力）'!$A:$C,3,FALSE),"")))</f>
        <v/>
      </c>
      <c r="E453" t="str">
        <f>IF(OR($C453="",IFERROR(MOD($A453,100)=0,TRUE)),"",IF($C453="諸油脂",VLOOKUP($A453,'使用不可　（諸油脂）'!$A:$F,6),VLOOKUP($A453,'コロナ交付金要綱　様式第３号（電力）'!$A:$F,6)))</f>
        <v/>
      </c>
      <c r="F453" t="str">
        <f>IF($D453="","",IF($B$7="既存",IF($C453="諸油脂",VLOOKUP(交付額!$A453,'使用不可　（諸油脂）'!$A:$B,2,FALSE),IF($C453="電力",VLOOKUP(交付額!$A453,'コロナ交付金要綱　様式第３号（電力）'!$A:$B,2,FALSE),"")),0))</f>
        <v/>
      </c>
      <c r="G453" s="59" t="str">
        <f t="shared" si="13"/>
        <v/>
      </c>
      <c r="H453" t="str">
        <f>IF($C453="","",IF(C453="諸油脂",IF(MOD($A453,100)=0,"",VLOOKUP($A453,'使用不可　（諸油脂）'!$A:$H,8)),IF(MOD($A453,100)=0,"",VLOOKUP($A453,'コロナ交付金要綱　様式第３号（電力）'!$A:$I,9))))</f>
        <v/>
      </c>
      <c r="I453" t="str" cm="1">
        <f t="array" ref="I453">IF(OR($C453&lt;&gt;"電力",IFERROR(MOD($A453,100)=0,TRUE)),"",INDEX('コロナ交付金要綱　様式第３号（電力）'!$A:$I,MATCH($A453,'コロナ交付金要綱　様式第３号（電力）'!$A:$A,0)+2,9))</f>
        <v/>
      </c>
      <c r="J453" t="str" cm="1">
        <f t="array" ref="J453">IF(OR($C453&lt;&gt;"電力",IFERROR(MOD($A453,100)=0,TRUE)),"",INDEX('コロナ交付金要綱　様式第３号（電力）'!$A:$I,MATCH($A453,'コロナ交付金要綱　様式第３号（電力）'!$A:$A,0)+3,9))</f>
        <v/>
      </c>
      <c r="K453" t="str" cm="1">
        <f t="array" ref="K453">IF(OR($C453&lt;&gt;"電力",IFERROR(MOD($A453,100)=0,TRUE)),"",INDEX('コロナ交付金要綱　様式第３号（電力）'!$A:$I,MATCH($A453,'コロナ交付金要綱　様式第３号（電力）'!$A:$A,0)+4,9))</f>
        <v/>
      </c>
      <c r="L453" t="str" cm="1">
        <f t="array" ref="L453">IF(OR($C453&lt;&gt;"電力",IFERROR(MOD($A453,100)=0,TRUE)),"",INDEX('コロナ交付金要綱　様式第３号（電力）'!$A:$I,MATCH($A453,'コロナ交付金要綱　様式第３号（電力）'!$A:$A,0)+5,9))</f>
        <v/>
      </c>
      <c r="M453" s="24" t="str" cm="1">
        <f t="array" ref="M453">IF($H453="","",IF($C453="諸油脂",$H453/INDEX(諸油脂_高騰率!$B$2:$F$12,MATCH($C$10,諸油脂_高騰率!$B$2:$B$12,0),MATCH($E453,諸油脂_高騰率!$B$3:$F$3,0)),$I453/INDEX(電力_高騰率!$B$3:$I$14,MATCH($B$10,電力_高騰率!$B$3:$B$14,0),MATCH($E453,電力_高騰率!$B$4:$F$4,0))+$J453/INDEX(電力_高騰率!$B$3:$I$14,MATCH($B$10,電力_高騰率!$B$3:$B$14,0),MATCH($E453,電力_高騰率!$B$4:$F$4,0)+3)+$K453/INDEX(電力_高騰率!$B$3:$I$14,MATCH($B$10,電力_高騰率!$B$3:$B$14,0),MATCH($E453,電力_高騰率!$B$4:$F$4,0)+3)+$L453/電力_高騰率!$D$23))</f>
        <v/>
      </c>
      <c r="N453" s="24" t="str">
        <f>IF($H453="","",IF($C453="諸油脂",0,$L453/電力_高騰率!$D$23))</f>
        <v/>
      </c>
      <c r="O453" s="24" t="str">
        <f t="shared" si="14"/>
        <v/>
      </c>
      <c r="P453" s="24"/>
    </row>
    <row r="454" spans="1:16" x14ac:dyDescent="0.45">
      <c r="A454" t="str">
        <f>IF(COUNTIF('使用不可　（諸油脂）'!$A:$A,$A453+1)+COUNTIF('コロナ交付金要綱　様式第３号（電力）'!$A:$A,$A453+1)=1,$A453+1,IF(MAX('使用不可　（諸油脂）'!$A:$A,'コロナ交付金要綱　様式第３号（電力）'!$A:$A)&gt;$A453,(INT(A453/100)+1)*100,""))</f>
        <v/>
      </c>
      <c r="B454" t="str">
        <f>IF($C454="","",IF(C454="諸油脂",IF(MOD($A454,100)=0,VLOOKUP($A454,'使用不可　（諸油脂）'!$A:$D,4),$B453),IF(MOD($A454,100)=0,VLOOKUP($A454,'コロナ交付金要綱　様式第３号（電力）'!$A:$D,4),$B453)))</f>
        <v/>
      </c>
      <c r="C454" t="str">
        <f>IF($A454="","",IF(COUNTIF('使用不可　（諸油脂）'!$A:$A,$A454)=1,"諸油脂",IF(COUNTIF('コロナ交付金要綱　様式第３号（電力）'!$A:$A,$A454)=1,"電力","")))</f>
        <v/>
      </c>
      <c r="D454" t="str">
        <f>IF(OR($A454="",IFERROR(MOD($A454,100),"")=0),"",IF($C454="諸油脂",VLOOKUP($A454,'使用不可　（諸油脂）'!$A:$C,3,FALSE),IF($C454="電力",VLOOKUP($A454,'コロナ交付金要綱　様式第３号（電力）'!$A:$C,3,FALSE),"")))</f>
        <v/>
      </c>
      <c r="E454" t="str">
        <f>IF(OR($C454="",IFERROR(MOD($A454,100)=0,TRUE)),"",IF($C454="諸油脂",VLOOKUP($A454,'使用不可　（諸油脂）'!$A:$F,6),VLOOKUP($A454,'コロナ交付金要綱　様式第３号（電力）'!$A:$F,6)))</f>
        <v/>
      </c>
      <c r="F454" t="str">
        <f>IF($D454="","",IF($B$7="既存",IF($C454="諸油脂",VLOOKUP(交付額!$A454,'使用不可　（諸油脂）'!$A:$B,2,FALSE),IF($C454="電力",VLOOKUP(交付額!$A454,'コロナ交付金要綱　様式第３号（電力）'!$A:$B,2,FALSE),"")),0))</f>
        <v/>
      </c>
      <c r="G454" s="59" t="str">
        <f t="shared" si="13"/>
        <v/>
      </c>
      <c r="H454" t="str">
        <f>IF($C454="","",IF(C454="諸油脂",IF(MOD($A454,100)=0,"",VLOOKUP($A454,'使用不可　（諸油脂）'!$A:$H,8)),IF(MOD($A454,100)=0,"",VLOOKUP($A454,'コロナ交付金要綱　様式第３号（電力）'!$A:$I,9))))</f>
        <v/>
      </c>
      <c r="I454" t="str" cm="1">
        <f t="array" ref="I454">IF(OR($C454&lt;&gt;"電力",IFERROR(MOD($A454,100)=0,TRUE)),"",INDEX('コロナ交付金要綱　様式第３号（電力）'!$A:$I,MATCH($A454,'コロナ交付金要綱　様式第３号（電力）'!$A:$A,0)+2,9))</f>
        <v/>
      </c>
      <c r="J454" t="str" cm="1">
        <f t="array" ref="J454">IF(OR($C454&lt;&gt;"電力",IFERROR(MOD($A454,100)=0,TRUE)),"",INDEX('コロナ交付金要綱　様式第３号（電力）'!$A:$I,MATCH($A454,'コロナ交付金要綱　様式第３号（電力）'!$A:$A,0)+3,9))</f>
        <v/>
      </c>
      <c r="K454" t="str" cm="1">
        <f t="array" ref="K454">IF(OR($C454&lt;&gt;"電力",IFERROR(MOD($A454,100)=0,TRUE)),"",INDEX('コロナ交付金要綱　様式第３号（電力）'!$A:$I,MATCH($A454,'コロナ交付金要綱　様式第３号（電力）'!$A:$A,0)+4,9))</f>
        <v/>
      </c>
      <c r="L454" t="str" cm="1">
        <f t="array" ref="L454">IF(OR($C454&lt;&gt;"電力",IFERROR(MOD($A454,100)=0,TRUE)),"",INDEX('コロナ交付金要綱　様式第３号（電力）'!$A:$I,MATCH($A454,'コロナ交付金要綱　様式第３号（電力）'!$A:$A,0)+5,9))</f>
        <v/>
      </c>
      <c r="M454" s="24" t="str" cm="1">
        <f t="array" ref="M454">IF($H454="","",IF($C454="諸油脂",$H454/INDEX(諸油脂_高騰率!$B$2:$F$12,MATCH($C$10,諸油脂_高騰率!$B$2:$B$12,0),MATCH($E454,諸油脂_高騰率!$B$3:$F$3,0)),$I454/INDEX(電力_高騰率!$B$3:$I$14,MATCH($B$10,電力_高騰率!$B$3:$B$14,0),MATCH($E454,電力_高騰率!$B$4:$F$4,0))+$J454/INDEX(電力_高騰率!$B$3:$I$14,MATCH($B$10,電力_高騰率!$B$3:$B$14,0),MATCH($E454,電力_高騰率!$B$4:$F$4,0)+3)+$K454/INDEX(電力_高騰率!$B$3:$I$14,MATCH($B$10,電力_高騰率!$B$3:$B$14,0),MATCH($E454,電力_高騰率!$B$4:$F$4,0)+3)+$L454/電力_高騰率!$D$23))</f>
        <v/>
      </c>
      <c r="N454" s="24" t="str">
        <f>IF($H454="","",IF($C454="諸油脂",0,$L454/電力_高騰率!$D$23))</f>
        <v/>
      </c>
      <c r="O454" s="24" t="str">
        <f t="shared" si="14"/>
        <v/>
      </c>
      <c r="P454" s="24"/>
    </row>
    <row r="455" spans="1:16" x14ac:dyDescent="0.45">
      <c r="A455" t="str">
        <f>IF(COUNTIF('使用不可　（諸油脂）'!$A:$A,$A454+1)+COUNTIF('コロナ交付金要綱　様式第３号（電力）'!$A:$A,$A454+1)=1,$A454+1,IF(MAX('使用不可　（諸油脂）'!$A:$A,'コロナ交付金要綱　様式第３号（電力）'!$A:$A)&gt;$A454,(INT(A454/100)+1)*100,""))</f>
        <v/>
      </c>
      <c r="B455" t="str">
        <f>IF($C455="","",IF(C455="諸油脂",IF(MOD($A455,100)=0,VLOOKUP($A455,'使用不可　（諸油脂）'!$A:$D,4),$B454),IF(MOD($A455,100)=0,VLOOKUP($A455,'コロナ交付金要綱　様式第３号（電力）'!$A:$D,4),$B454)))</f>
        <v/>
      </c>
      <c r="C455" t="str">
        <f>IF($A455="","",IF(COUNTIF('使用不可　（諸油脂）'!$A:$A,$A455)=1,"諸油脂",IF(COUNTIF('コロナ交付金要綱　様式第３号（電力）'!$A:$A,$A455)=1,"電力","")))</f>
        <v/>
      </c>
      <c r="D455" t="str">
        <f>IF(OR($A455="",IFERROR(MOD($A455,100),"")=0),"",IF($C455="諸油脂",VLOOKUP($A455,'使用不可　（諸油脂）'!$A:$C,3,FALSE),IF($C455="電力",VLOOKUP($A455,'コロナ交付金要綱　様式第３号（電力）'!$A:$C,3,FALSE),"")))</f>
        <v/>
      </c>
      <c r="E455" t="str">
        <f>IF(OR($C455="",IFERROR(MOD($A455,100)=0,TRUE)),"",IF($C455="諸油脂",VLOOKUP($A455,'使用不可　（諸油脂）'!$A:$F,6),VLOOKUP($A455,'コロナ交付金要綱　様式第３号（電力）'!$A:$F,6)))</f>
        <v/>
      </c>
      <c r="F455" t="str">
        <f>IF($D455="","",IF($B$7="既存",IF($C455="諸油脂",VLOOKUP(交付額!$A455,'使用不可　（諸油脂）'!$A:$B,2,FALSE),IF($C455="電力",VLOOKUP(交付額!$A455,'コロナ交付金要綱　様式第３号（電力）'!$A:$B,2,FALSE),"")),0))</f>
        <v/>
      </c>
      <c r="G455" s="59" t="str">
        <f t="shared" si="13"/>
        <v/>
      </c>
      <c r="H455" t="str">
        <f>IF($C455="","",IF(C455="諸油脂",IF(MOD($A455,100)=0,"",VLOOKUP($A455,'使用不可　（諸油脂）'!$A:$H,8)),IF(MOD($A455,100)=0,"",VLOOKUP($A455,'コロナ交付金要綱　様式第３号（電力）'!$A:$I,9))))</f>
        <v/>
      </c>
      <c r="I455" t="str" cm="1">
        <f t="array" ref="I455">IF(OR($C455&lt;&gt;"電力",IFERROR(MOD($A455,100)=0,TRUE)),"",INDEX('コロナ交付金要綱　様式第３号（電力）'!$A:$I,MATCH($A455,'コロナ交付金要綱　様式第３号（電力）'!$A:$A,0)+2,9))</f>
        <v/>
      </c>
      <c r="J455" t="str" cm="1">
        <f t="array" ref="J455">IF(OR($C455&lt;&gt;"電力",IFERROR(MOD($A455,100)=0,TRUE)),"",INDEX('コロナ交付金要綱　様式第３号（電力）'!$A:$I,MATCH($A455,'コロナ交付金要綱　様式第３号（電力）'!$A:$A,0)+3,9))</f>
        <v/>
      </c>
      <c r="K455" t="str" cm="1">
        <f t="array" ref="K455">IF(OR($C455&lt;&gt;"電力",IFERROR(MOD($A455,100)=0,TRUE)),"",INDEX('コロナ交付金要綱　様式第３号（電力）'!$A:$I,MATCH($A455,'コロナ交付金要綱　様式第３号（電力）'!$A:$A,0)+4,9))</f>
        <v/>
      </c>
      <c r="L455" t="str" cm="1">
        <f t="array" ref="L455">IF(OR($C455&lt;&gt;"電力",IFERROR(MOD($A455,100)=0,TRUE)),"",INDEX('コロナ交付金要綱　様式第３号（電力）'!$A:$I,MATCH($A455,'コロナ交付金要綱　様式第３号（電力）'!$A:$A,0)+5,9))</f>
        <v/>
      </c>
      <c r="M455" s="24" t="str" cm="1">
        <f t="array" ref="M455">IF($H455="","",IF($C455="諸油脂",$H455/INDEX(諸油脂_高騰率!$B$2:$F$12,MATCH($C$10,諸油脂_高騰率!$B$2:$B$12,0),MATCH($E455,諸油脂_高騰率!$B$3:$F$3,0)),$I455/INDEX(電力_高騰率!$B$3:$I$14,MATCH($B$10,電力_高騰率!$B$3:$B$14,0),MATCH($E455,電力_高騰率!$B$4:$F$4,0))+$J455/INDEX(電力_高騰率!$B$3:$I$14,MATCH($B$10,電力_高騰率!$B$3:$B$14,0),MATCH($E455,電力_高騰率!$B$4:$F$4,0)+3)+$K455/INDEX(電力_高騰率!$B$3:$I$14,MATCH($B$10,電力_高騰率!$B$3:$B$14,0),MATCH($E455,電力_高騰率!$B$4:$F$4,0)+3)+$L455/電力_高騰率!$D$23))</f>
        <v/>
      </c>
      <c r="N455" s="24" t="str">
        <f>IF($H455="","",IF($C455="諸油脂",0,$L455/電力_高騰率!$D$23))</f>
        <v/>
      </c>
      <c r="O455" s="24" t="str">
        <f t="shared" si="14"/>
        <v/>
      </c>
      <c r="P455" s="24"/>
    </row>
    <row r="456" spans="1:16" x14ac:dyDescent="0.45">
      <c r="A456" t="str">
        <f>IF(COUNTIF('使用不可　（諸油脂）'!$A:$A,$A455+1)+COUNTIF('コロナ交付金要綱　様式第３号（電力）'!$A:$A,$A455+1)=1,$A455+1,IF(MAX('使用不可　（諸油脂）'!$A:$A,'コロナ交付金要綱　様式第３号（電力）'!$A:$A)&gt;$A455,(INT(A455/100)+1)*100,""))</f>
        <v/>
      </c>
      <c r="B456" t="str">
        <f>IF($C456="","",IF(C456="諸油脂",IF(MOD($A456,100)=0,VLOOKUP($A456,'使用不可　（諸油脂）'!$A:$D,4),$B455),IF(MOD($A456,100)=0,VLOOKUP($A456,'コロナ交付金要綱　様式第３号（電力）'!$A:$D,4),$B455)))</f>
        <v/>
      </c>
      <c r="C456" t="str">
        <f>IF($A456="","",IF(COUNTIF('使用不可　（諸油脂）'!$A:$A,$A456)=1,"諸油脂",IF(COUNTIF('コロナ交付金要綱　様式第３号（電力）'!$A:$A,$A456)=1,"電力","")))</f>
        <v/>
      </c>
      <c r="D456" t="str">
        <f>IF(OR($A456="",IFERROR(MOD($A456,100),"")=0),"",IF($C456="諸油脂",VLOOKUP($A456,'使用不可　（諸油脂）'!$A:$C,3,FALSE),IF($C456="電力",VLOOKUP($A456,'コロナ交付金要綱　様式第３号（電力）'!$A:$C,3,FALSE),"")))</f>
        <v/>
      </c>
      <c r="E456" t="str">
        <f>IF(OR($C456="",IFERROR(MOD($A456,100)=0,TRUE)),"",IF($C456="諸油脂",VLOOKUP($A456,'使用不可　（諸油脂）'!$A:$F,6),VLOOKUP($A456,'コロナ交付金要綱　様式第３号（電力）'!$A:$F,6)))</f>
        <v/>
      </c>
      <c r="F456" t="str">
        <f>IF($D456="","",IF($B$7="既存",IF($C456="諸油脂",VLOOKUP(交付額!$A456,'使用不可　（諸油脂）'!$A:$B,2,FALSE),IF($C456="電力",VLOOKUP(交付額!$A456,'コロナ交付金要綱　様式第３号（電力）'!$A:$B,2,FALSE),"")),0))</f>
        <v/>
      </c>
      <c r="G456" s="59" t="str">
        <f t="shared" si="13"/>
        <v/>
      </c>
      <c r="H456" t="str">
        <f>IF($C456="","",IF(C456="諸油脂",IF(MOD($A456,100)=0,"",VLOOKUP($A456,'使用不可　（諸油脂）'!$A:$H,8)),IF(MOD($A456,100)=0,"",VLOOKUP($A456,'コロナ交付金要綱　様式第３号（電力）'!$A:$I,9))))</f>
        <v/>
      </c>
      <c r="I456" t="str" cm="1">
        <f t="array" ref="I456">IF(OR($C456&lt;&gt;"電力",IFERROR(MOD($A456,100)=0,TRUE)),"",INDEX('コロナ交付金要綱　様式第３号（電力）'!$A:$I,MATCH($A456,'コロナ交付金要綱　様式第３号（電力）'!$A:$A,0)+2,9))</f>
        <v/>
      </c>
      <c r="J456" t="str" cm="1">
        <f t="array" ref="J456">IF(OR($C456&lt;&gt;"電力",IFERROR(MOD($A456,100)=0,TRUE)),"",INDEX('コロナ交付金要綱　様式第３号（電力）'!$A:$I,MATCH($A456,'コロナ交付金要綱　様式第３号（電力）'!$A:$A,0)+3,9))</f>
        <v/>
      </c>
      <c r="K456" t="str" cm="1">
        <f t="array" ref="K456">IF(OR($C456&lt;&gt;"電力",IFERROR(MOD($A456,100)=0,TRUE)),"",INDEX('コロナ交付金要綱　様式第３号（電力）'!$A:$I,MATCH($A456,'コロナ交付金要綱　様式第３号（電力）'!$A:$A,0)+4,9))</f>
        <v/>
      </c>
      <c r="L456" t="str" cm="1">
        <f t="array" ref="L456">IF(OR($C456&lt;&gt;"電力",IFERROR(MOD($A456,100)=0,TRUE)),"",INDEX('コロナ交付金要綱　様式第３号（電力）'!$A:$I,MATCH($A456,'コロナ交付金要綱　様式第３号（電力）'!$A:$A,0)+5,9))</f>
        <v/>
      </c>
      <c r="M456" s="24" t="str" cm="1">
        <f t="array" ref="M456">IF($H456="","",IF($C456="諸油脂",$H456/INDEX(諸油脂_高騰率!$B$2:$F$12,MATCH($C$10,諸油脂_高騰率!$B$2:$B$12,0),MATCH($E456,諸油脂_高騰率!$B$3:$F$3,0)),$I456/INDEX(電力_高騰率!$B$3:$I$14,MATCH($B$10,電力_高騰率!$B$3:$B$14,0),MATCH($E456,電力_高騰率!$B$4:$F$4,0))+$J456/INDEX(電力_高騰率!$B$3:$I$14,MATCH($B$10,電力_高騰率!$B$3:$B$14,0),MATCH($E456,電力_高騰率!$B$4:$F$4,0)+3)+$K456/INDEX(電力_高騰率!$B$3:$I$14,MATCH($B$10,電力_高騰率!$B$3:$B$14,0),MATCH($E456,電力_高騰率!$B$4:$F$4,0)+3)+$L456/電力_高騰率!$D$23))</f>
        <v/>
      </c>
      <c r="N456" s="24" t="str">
        <f>IF($H456="","",IF($C456="諸油脂",0,$L456/電力_高騰率!$D$23))</f>
        <v/>
      </c>
      <c r="O456" s="24" t="str">
        <f t="shared" si="14"/>
        <v/>
      </c>
      <c r="P456" s="24"/>
    </row>
    <row r="457" spans="1:16" x14ac:dyDescent="0.45">
      <c r="A457" t="str">
        <f>IF(COUNTIF('使用不可　（諸油脂）'!$A:$A,$A456+1)+COUNTIF('コロナ交付金要綱　様式第３号（電力）'!$A:$A,$A456+1)=1,$A456+1,IF(MAX('使用不可　（諸油脂）'!$A:$A,'コロナ交付金要綱　様式第３号（電力）'!$A:$A)&gt;$A456,(INT(A456/100)+1)*100,""))</f>
        <v/>
      </c>
      <c r="B457" t="str">
        <f>IF($C457="","",IF(C457="諸油脂",IF(MOD($A457,100)=0,VLOOKUP($A457,'使用不可　（諸油脂）'!$A:$D,4),$B456),IF(MOD($A457,100)=0,VLOOKUP($A457,'コロナ交付金要綱　様式第３号（電力）'!$A:$D,4),$B456)))</f>
        <v/>
      </c>
      <c r="C457" t="str">
        <f>IF($A457="","",IF(COUNTIF('使用不可　（諸油脂）'!$A:$A,$A457)=1,"諸油脂",IF(COUNTIF('コロナ交付金要綱　様式第３号（電力）'!$A:$A,$A457)=1,"電力","")))</f>
        <v/>
      </c>
      <c r="D457" t="str">
        <f>IF(OR($A457="",IFERROR(MOD($A457,100),"")=0),"",IF($C457="諸油脂",VLOOKUP($A457,'使用不可　（諸油脂）'!$A:$C,3,FALSE),IF($C457="電力",VLOOKUP($A457,'コロナ交付金要綱　様式第３号（電力）'!$A:$C,3,FALSE),"")))</f>
        <v/>
      </c>
      <c r="E457" t="str">
        <f>IF(OR($C457="",IFERROR(MOD($A457,100)=0,TRUE)),"",IF($C457="諸油脂",VLOOKUP($A457,'使用不可　（諸油脂）'!$A:$F,6),VLOOKUP($A457,'コロナ交付金要綱　様式第３号（電力）'!$A:$F,6)))</f>
        <v/>
      </c>
      <c r="F457" t="str">
        <f>IF($D457="","",IF($B$7="既存",IF($C457="諸油脂",VLOOKUP(交付額!$A457,'使用不可　（諸油脂）'!$A:$B,2,FALSE),IF($C457="電力",VLOOKUP(交付額!$A457,'コロナ交付金要綱　様式第３号（電力）'!$A:$B,2,FALSE),"")),0))</f>
        <v/>
      </c>
      <c r="G457" s="59" t="str">
        <f t="shared" si="13"/>
        <v/>
      </c>
      <c r="H457" t="str">
        <f>IF($C457="","",IF(C457="諸油脂",IF(MOD($A457,100)=0,"",VLOOKUP($A457,'使用不可　（諸油脂）'!$A:$H,8)),IF(MOD($A457,100)=0,"",VLOOKUP($A457,'コロナ交付金要綱　様式第３号（電力）'!$A:$I,9))))</f>
        <v/>
      </c>
      <c r="I457" t="str" cm="1">
        <f t="array" ref="I457">IF(OR($C457&lt;&gt;"電力",IFERROR(MOD($A457,100)=0,TRUE)),"",INDEX('コロナ交付金要綱　様式第３号（電力）'!$A:$I,MATCH($A457,'コロナ交付金要綱　様式第３号（電力）'!$A:$A,0)+2,9))</f>
        <v/>
      </c>
      <c r="J457" t="str" cm="1">
        <f t="array" ref="J457">IF(OR($C457&lt;&gt;"電力",IFERROR(MOD($A457,100)=0,TRUE)),"",INDEX('コロナ交付金要綱　様式第３号（電力）'!$A:$I,MATCH($A457,'コロナ交付金要綱　様式第３号（電力）'!$A:$A,0)+3,9))</f>
        <v/>
      </c>
      <c r="K457" t="str" cm="1">
        <f t="array" ref="K457">IF(OR($C457&lt;&gt;"電力",IFERROR(MOD($A457,100)=0,TRUE)),"",INDEX('コロナ交付金要綱　様式第３号（電力）'!$A:$I,MATCH($A457,'コロナ交付金要綱　様式第３号（電力）'!$A:$A,0)+4,9))</f>
        <v/>
      </c>
      <c r="L457" t="str" cm="1">
        <f t="array" ref="L457">IF(OR($C457&lt;&gt;"電力",IFERROR(MOD($A457,100)=0,TRUE)),"",INDEX('コロナ交付金要綱　様式第３号（電力）'!$A:$I,MATCH($A457,'コロナ交付金要綱　様式第３号（電力）'!$A:$A,0)+5,9))</f>
        <v/>
      </c>
      <c r="M457" s="24" t="str" cm="1">
        <f t="array" ref="M457">IF($H457="","",IF($C457="諸油脂",$H457/INDEX(諸油脂_高騰率!$B$2:$F$12,MATCH($C$10,諸油脂_高騰率!$B$2:$B$12,0),MATCH($E457,諸油脂_高騰率!$B$3:$F$3,0)),$I457/INDEX(電力_高騰率!$B$3:$I$14,MATCH($B$10,電力_高騰率!$B$3:$B$14,0),MATCH($E457,電力_高騰率!$B$4:$F$4,0))+$J457/INDEX(電力_高騰率!$B$3:$I$14,MATCH($B$10,電力_高騰率!$B$3:$B$14,0),MATCH($E457,電力_高騰率!$B$4:$F$4,0)+3)+$K457/INDEX(電力_高騰率!$B$3:$I$14,MATCH($B$10,電力_高騰率!$B$3:$B$14,0),MATCH($E457,電力_高騰率!$B$4:$F$4,0)+3)+$L457/電力_高騰率!$D$23))</f>
        <v/>
      </c>
      <c r="N457" s="24" t="str">
        <f>IF($H457="","",IF($C457="諸油脂",0,$L457/電力_高騰率!$D$23))</f>
        <v/>
      </c>
      <c r="O457" s="24" t="str">
        <f t="shared" si="14"/>
        <v/>
      </c>
      <c r="P457" s="24"/>
    </row>
    <row r="458" spans="1:16" x14ac:dyDescent="0.45">
      <c r="A458" t="str">
        <f>IF(COUNTIF('使用不可　（諸油脂）'!$A:$A,$A457+1)+COUNTIF('コロナ交付金要綱　様式第３号（電力）'!$A:$A,$A457+1)=1,$A457+1,IF(MAX('使用不可　（諸油脂）'!$A:$A,'コロナ交付金要綱　様式第３号（電力）'!$A:$A)&gt;$A457,(INT(A457/100)+1)*100,""))</f>
        <v/>
      </c>
      <c r="B458" t="str">
        <f>IF($C458="","",IF(C458="諸油脂",IF(MOD($A458,100)=0,VLOOKUP($A458,'使用不可　（諸油脂）'!$A:$D,4),$B457),IF(MOD($A458,100)=0,VLOOKUP($A458,'コロナ交付金要綱　様式第３号（電力）'!$A:$D,4),$B457)))</f>
        <v/>
      </c>
      <c r="C458" t="str">
        <f>IF($A458="","",IF(COUNTIF('使用不可　（諸油脂）'!$A:$A,$A458)=1,"諸油脂",IF(COUNTIF('コロナ交付金要綱　様式第３号（電力）'!$A:$A,$A458)=1,"電力","")))</f>
        <v/>
      </c>
      <c r="D458" t="str">
        <f>IF(OR($A458="",IFERROR(MOD($A458,100),"")=0),"",IF($C458="諸油脂",VLOOKUP($A458,'使用不可　（諸油脂）'!$A:$C,3,FALSE),IF($C458="電力",VLOOKUP($A458,'コロナ交付金要綱　様式第３号（電力）'!$A:$C,3,FALSE),"")))</f>
        <v/>
      </c>
      <c r="E458" t="str">
        <f>IF(OR($C458="",IFERROR(MOD($A458,100)=0,TRUE)),"",IF($C458="諸油脂",VLOOKUP($A458,'使用不可　（諸油脂）'!$A:$F,6),VLOOKUP($A458,'コロナ交付金要綱　様式第３号（電力）'!$A:$F,6)))</f>
        <v/>
      </c>
      <c r="F458" t="str">
        <f>IF($D458="","",IF($B$7="既存",IF($C458="諸油脂",VLOOKUP(交付額!$A458,'使用不可　（諸油脂）'!$A:$B,2,FALSE),IF($C458="電力",VLOOKUP(交付額!$A458,'コロナ交付金要綱　様式第３号（電力）'!$A:$B,2,FALSE),"")),0))</f>
        <v/>
      </c>
      <c r="G458" s="59" t="str">
        <f t="shared" si="13"/>
        <v/>
      </c>
      <c r="H458" t="str">
        <f>IF($C458="","",IF(C458="諸油脂",IF(MOD($A458,100)=0,"",VLOOKUP($A458,'使用不可　（諸油脂）'!$A:$H,8)),IF(MOD($A458,100)=0,"",VLOOKUP($A458,'コロナ交付金要綱　様式第３号（電力）'!$A:$I,9))))</f>
        <v/>
      </c>
      <c r="I458" t="str" cm="1">
        <f t="array" ref="I458">IF(OR($C458&lt;&gt;"電力",IFERROR(MOD($A458,100)=0,TRUE)),"",INDEX('コロナ交付金要綱　様式第３号（電力）'!$A:$I,MATCH($A458,'コロナ交付金要綱　様式第３号（電力）'!$A:$A,0)+2,9))</f>
        <v/>
      </c>
      <c r="J458" t="str" cm="1">
        <f t="array" ref="J458">IF(OR($C458&lt;&gt;"電力",IFERROR(MOD($A458,100)=0,TRUE)),"",INDEX('コロナ交付金要綱　様式第３号（電力）'!$A:$I,MATCH($A458,'コロナ交付金要綱　様式第３号（電力）'!$A:$A,0)+3,9))</f>
        <v/>
      </c>
      <c r="K458" t="str" cm="1">
        <f t="array" ref="K458">IF(OR($C458&lt;&gt;"電力",IFERROR(MOD($A458,100)=0,TRUE)),"",INDEX('コロナ交付金要綱　様式第３号（電力）'!$A:$I,MATCH($A458,'コロナ交付金要綱　様式第３号（電力）'!$A:$A,0)+4,9))</f>
        <v/>
      </c>
      <c r="L458" t="str" cm="1">
        <f t="array" ref="L458">IF(OR($C458&lt;&gt;"電力",IFERROR(MOD($A458,100)=0,TRUE)),"",INDEX('コロナ交付金要綱　様式第３号（電力）'!$A:$I,MATCH($A458,'コロナ交付金要綱　様式第３号（電力）'!$A:$A,0)+5,9))</f>
        <v/>
      </c>
      <c r="M458" s="24" t="str" cm="1">
        <f t="array" ref="M458">IF($H458="","",IF($C458="諸油脂",$H458/INDEX(諸油脂_高騰率!$B$2:$F$12,MATCH($C$10,諸油脂_高騰率!$B$2:$B$12,0),MATCH($E458,諸油脂_高騰率!$B$3:$F$3,0)),$I458/INDEX(電力_高騰率!$B$3:$I$14,MATCH($B$10,電力_高騰率!$B$3:$B$14,0),MATCH($E458,電力_高騰率!$B$4:$F$4,0))+$J458/INDEX(電力_高騰率!$B$3:$I$14,MATCH($B$10,電力_高騰率!$B$3:$B$14,0),MATCH($E458,電力_高騰率!$B$4:$F$4,0)+3)+$K458/INDEX(電力_高騰率!$B$3:$I$14,MATCH($B$10,電力_高騰率!$B$3:$B$14,0),MATCH($E458,電力_高騰率!$B$4:$F$4,0)+3)+$L458/電力_高騰率!$D$23))</f>
        <v/>
      </c>
      <c r="N458" s="24" t="str">
        <f>IF($H458="","",IF($C458="諸油脂",0,$L458/電力_高騰率!$D$23))</f>
        <v/>
      </c>
      <c r="O458" s="24" t="str">
        <f t="shared" si="14"/>
        <v/>
      </c>
      <c r="P458" s="24"/>
    </row>
    <row r="459" spans="1:16" x14ac:dyDescent="0.45">
      <c r="A459" t="str">
        <f>IF(COUNTIF('使用不可　（諸油脂）'!$A:$A,$A458+1)+COUNTIF('コロナ交付金要綱　様式第３号（電力）'!$A:$A,$A458+1)=1,$A458+1,IF(MAX('使用不可　（諸油脂）'!$A:$A,'コロナ交付金要綱　様式第３号（電力）'!$A:$A)&gt;$A458,(INT(A458/100)+1)*100,""))</f>
        <v/>
      </c>
      <c r="B459" t="str">
        <f>IF($C459="","",IF(C459="諸油脂",IF(MOD($A459,100)=0,VLOOKUP($A459,'使用不可　（諸油脂）'!$A:$D,4),$B458),IF(MOD($A459,100)=0,VLOOKUP($A459,'コロナ交付金要綱　様式第３号（電力）'!$A:$D,4),$B458)))</f>
        <v/>
      </c>
      <c r="C459" t="str">
        <f>IF($A459="","",IF(COUNTIF('使用不可　（諸油脂）'!$A:$A,$A459)=1,"諸油脂",IF(COUNTIF('コロナ交付金要綱　様式第３号（電力）'!$A:$A,$A459)=1,"電力","")))</f>
        <v/>
      </c>
      <c r="D459" t="str">
        <f>IF(OR($A459="",IFERROR(MOD($A459,100),"")=0),"",IF($C459="諸油脂",VLOOKUP($A459,'使用不可　（諸油脂）'!$A:$C,3,FALSE),IF($C459="電力",VLOOKUP($A459,'コロナ交付金要綱　様式第３号（電力）'!$A:$C,3,FALSE),"")))</f>
        <v/>
      </c>
      <c r="E459" t="str">
        <f>IF(OR($C459="",IFERROR(MOD($A459,100)=0,TRUE)),"",IF($C459="諸油脂",VLOOKUP($A459,'使用不可　（諸油脂）'!$A:$F,6),VLOOKUP($A459,'コロナ交付金要綱　様式第３号（電力）'!$A:$F,6)))</f>
        <v/>
      </c>
      <c r="F459" t="str">
        <f>IF($D459="","",IF($B$7="既存",IF($C459="諸油脂",VLOOKUP(交付額!$A459,'使用不可　（諸油脂）'!$A:$B,2,FALSE),IF($C459="電力",VLOOKUP(交付額!$A459,'コロナ交付金要綱　様式第３号（電力）'!$A:$B,2,FALSE),"")),0))</f>
        <v/>
      </c>
      <c r="G459" s="59" t="str">
        <f t="shared" si="13"/>
        <v/>
      </c>
      <c r="H459" t="str">
        <f>IF($C459="","",IF(C459="諸油脂",IF(MOD($A459,100)=0,"",VLOOKUP($A459,'使用不可　（諸油脂）'!$A:$H,8)),IF(MOD($A459,100)=0,"",VLOOKUP($A459,'コロナ交付金要綱　様式第３号（電力）'!$A:$I,9))))</f>
        <v/>
      </c>
      <c r="I459" t="str" cm="1">
        <f t="array" ref="I459">IF(OR($C459&lt;&gt;"電力",IFERROR(MOD($A459,100)=0,TRUE)),"",INDEX('コロナ交付金要綱　様式第３号（電力）'!$A:$I,MATCH($A459,'コロナ交付金要綱　様式第３号（電力）'!$A:$A,0)+2,9))</f>
        <v/>
      </c>
      <c r="J459" t="str" cm="1">
        <f t="array" ref="J459">IF(OR($C459&lt;&gt;"電力",IFERROR(MOD($A459,100)=0,TRUE)),"",INDEX('コロナ交付金要綱　様式第３号（電力）'!$A:$I,MATCH($A459,'コロナ交付金要綱　様式第３号（電力）'!$A:$A,0)+3,9))</f>
        <v/>
      </c>
      <c r="K459" t="str" cm="1">
        <f t="array" ref="K459">IF(OR($C459&lt;&gt;"電力",IFERROR(MOD($A459,100)=0,TRUE)),"",INDEX('コロナ交付金要綱　様式第３号（電力）'!$A:$I,MATCH($A459,'コロナ交付金要綱　様式第３号（電力）'!$A:$A,0)+4,9))</f>
        <v/>
      </c>
      <c r="L459" t="str" cm="1">
        <f t="array" ref="L459">IF(OR($C459&lt;&gt;"電力",IFERROR(MOD($A459,100)=0,TRUE)),"",INDEX('コロナ交付金要綱　様式第３号（電力）'!$A:$I,MATCH($A459,'コロナ交付金要綱　様式第３号（電力）'!$A:$A,0)+5,9))</f>
        <v/>
      </c>
      <c r="M459" s="24" t="str" cm="1">
        <f t="array" ref="M459">IF($H459="","",IF($C459="諸油脂",$H459/INDEX(諸油脂_高騰率!$B$2:$F$12,MATCH($C$10,諸油脂_高騰率!$B$2:$B$12,0),MATCH($E459,諸油脂_高騰率!$B$3:$F$3,0)),$I459/INDEX(電力_高騰率!$B$3:$I$14,MATCH($B$10,電力_高騰率!$B$3:$B$14,0),MATCH($E459,電力_高騰率!$B$4:$F$4,0))+$J459/INDEX(電力_高騰率!$B$3:$I$14,MATCH($B$10,電力_高騰率!$B$3:$B$14,0),MATCH($E459,電力_高騰率!$B$4:$F$4,0)+3)+$K459/INDEX(電力_高騰率!$B$3:$I$14,MATCH($B$10,電力_高騰率!$B$3:$B$14,0),MATCH($E459,電力_高騰率!$B$4:$F$4,0)+3)+$L459/電力_高騰率!$D$23))</f>
        <v/>
      </c>
      <c r="N459" s="24" t="str">
        <f>IF($H459="","",IF($C459="諸油脂",0,$L459/電力_高騰率!$D$23))</f>
        <v/>
      </c>
      <c r="O459" s="24" t="str">
        <f t="shared" si="14"/>
        <v/>
      </c>
      <c r="P459" s="24"/>
    </row>
    <row r="460" spans="1:16" x14ac:dyDescent="0.45">
      <c r="A460" t="str">
        <f>IF(COUNTIF('使用不可　（諸油脂）'!$A:$A,$A459+1)+COUNTIF('コロナ交付金要綱　様式第３号（電力）'!$A:$A,$A459+1)=1,$A459+1,IF(MAX('使用不可　（諸油脂）'!$A:$A,'コロナ交付金要綱　様式第３号（電力）'!$A:$A)&gt;$A459,(INT(A459/100)+1)*100,""))</f>
        <v/>
      </c>
      <c r="B460" t="str">
        <f>IF($C460="","",IF(C460="諸油脂",IF(MOD($A460,100)=0,VLOOKUP($A460,'使用不可　（諸油脂）'!$A:$D,4),$B459),IF(MOD($A460,100)=0,VLOOKUP($A460,'コロナ交付金要綱　様式第３号（電力）'!$A:$D,4),$B459)))</f>
        <v/>
      </c>
      <c r="C460" t="str">
        <f>IF($A460="","",IF(COUNTIF('使用不可　（諸油脂）'!$A:$A,$A460)=1,"諸油脂",IF(COUNTIF('コロナ交付金要綱　様式第３号（電力）'!$A:$A,$A460)=1,"電力","")))</f>
        <v/>
      </c>
      <c r="D460" t="str">
        <f>IF(OR($A460="",IFERROR(MOD($A460,100),"")=0),"",IF($C460="諸油脂",VLOOKUP($A460,'使用不可　（諸油脂）'!$A:$C,3,FALSE),IF($C460="電力",VLOOKUP($A460,'コロナ交付金要綱　様式第３号（電力）'!$A:$C,3,FALSE),"")))</f>
        <v/>
      </c>
      <c r="E460" t="str">
        <f>IF(OR($C460="",IFERROR(MOD($A460,100)=0,TRUE)),"",IF($C460="諸油脂",VLOOKUP($A460,'使用不可　（諸油脂）'!$A:$F,6),VLOOKUP($A460,'コロナ交付金要綱　様式第３号（電力）'!$A:$F,6)))</f>
        <v/>
      </c>
      <c r="F460" t="str">
        <f>IF($D460="","",IF($B$7="既存",IF($C460="諸油脂",VLOOKUP(交付額!$A460,'使用不可　（諸油脂）'!$A:$B,2,FALSE),IF($C460="電力",VLOOKUP(交付額!$A460,'コロナ交付金要綱　様式第３号（電力）'!$A:$B,2,FALSE),"")),0))</f>
        <v/>
      </c>
      <c r="G460" s="59" t="str">
        <f t="shared" si="13"/>
        <v/>
      </c>
      <c r="H460" t="str">
        <f>IF($C460="","",IF(C460="諸油脂",IF(MOD($A460,100)=0,"",VLOOKUP($A460,'使用不可　（諸油脂）'!$A:$H,8)),IF(MOD($A460,100)=0,"",VLOOKUP($A460,'コロナ交付金要綱　様式第３号（電力）'!$A:$I,9))))</f>
        <v/>
      </c>
      <c r="I460" t="str" cm="1">
        <f t="array" ref="I460">IF(OR($C460&lt;&gt;"電力",IFERROR(MOD($A460,100)=0,TRUE)),"",INDEX('コロナ交付金要綱　様式第３号（電力）'!$A:$I,MATCH($A460,'コロナ交付金要綱　様式第３号（電力）'!$A:$A,0)+2,9))</f>
        <v/>
      </c>
      <c r="J460" t="str" cm="1">
        <f t="array" ref="J460">IF(OR($C460&lt;&gt;"電力",IFERROR(MOD($A460,100)=0,TRUE)),"",INDEX('コロナ交付金要綱　様式第３号（電力）'!$A:$I,MATCH($A460,'コロナ交付金要綱　様式第３号（電力）'!$A:$A,0)+3,9))</f>
        <v/>
      </c>
      <c r="K460" t="str" cm="1">
        <f t="array" ref="K460">IF(OR($C460&lt;&gt;"電力",IFERROR(MOD($A460,100)=0,TRUE)),"",INDEX('コロナ交付金要綱　様式第３号（電力）'!$A:$I,MATCH($A460,'コロナ交付金要綱　様式第３号（電力）'!$A:$A,0)+4,9))</f>
        <v/>
      </c>
      <c r="L460" t="str" cm="1">
        <f t="array" ref="L460">IF(OR($C460&lt;&gt;"電力",IFERROR(MOD($A460,100)=0,TRUE)),"",INDEX('コロナ交付金要綱　様式第３号（電力）'!$A:$I,MATCH($A460,'コロナ交付金要綱　様式第３号（電力）'!$A:$A,0)+5,9))</f>
        <v/>
      </c>
      <c r="M460" s="24" t="str" cm="1">
        <f t="array" ref="M460">IF($H460="","",IF($C460="諸油脂",$H460/INDEX(諸油脂_高騰率!$B$2:$F$12,MATCH($C$10,諸油脂_高騰率!$B$2:$B$12,0),MATCH($E460,諸油脂_高騰率!$B$3:$F$3,0)),$I460/INDEX(電力_高騰率!$B$3:$I$14,MATCH($B$10,電力_高騰率!$B$3:$B$14,0),MATCH($E460,電力_高騰率!$B$4:$F$4,0))+$J460/INDEX(電力_高騰率!$B$3:$I$14,MATCH($B$10,電力_高騰率!$B$3:$B$14,0),MATCH($E460,電力_高騰率!$B$4:$F$4,0)+3)+$K460/INDEX(電力_高騰率!$B$3:$I$14,MATCH($B$10,電力_高騰率!$B$3:$B$14,0),MATCH($E460,電力_高騰率!$B$4:$F$4,0)+3)+$L460/電力_高騰率!$D$23))</f>
        <v/>
      </c>
      <c r="N460" s="24" t="str">
        <f>IF($H460="","",IF($C460="諸油脂",0,$L460/電力_高騰率!$D$23))</f>
        <v/>
      </c>
      <c r="O460" s="24" t="str">
        <f t="shared" si="14"/>
        <v/>
      </c>
      <c r="P460" s="24"/>
    </row>
    <row r="461" spans="1:16" x14ac:dyDescent="0.45">
      <c r="A461" t="str">
        <f>IF(COUNTIF('使用不可　（諸油脂）'!$A:$A,$A460+1)+COUNTIF('コロナ交付金要綱　様式第３号（電力）'!$A:$A,$A460+1)=1,$A460+1,IF(MAX('使用不可　（諸油脂）'!$A:$A,'コロナ交付金要綱　様式第３号（電力）'!$A:$A)&gt;$A460,(INT(A460/100)+1)*100,""))</f>
        <v/>
      </c>
      <c r="B461" t="str">
        <f>IF($C461="","",IF(C461="諸油脂",IF(MOD($A461,100)=0,VLOOKUP($A461,'使用不可　（諸油脂）'!$A:$D,4),$B460),IF(MOD($A461,100)=0,VLOOKUP($A461,'コロナ交付金要綱　様式第３号（電力）'!$A:$D,4),$B460)))</f>
        <v/>
      </c>
      <c r="C461" t="str">
        <f>IF($A461="","",IF(COUNTIF('使用不可　（諸油脂）'!$A:$A,$A461)=1,"諸油脂",IF(COUNTIF('コロナ交付金要綱　様式第３号（電力）'!$A:$A,$A461)=1,"電力","")))</f>
        <v/>
      </c>
      <c r="D461" t="str">
        <f>IF(OR($A461="",IFERROR(MOD($A461,100),"")=0),"",IF($C461="諸油脂",VLOOKUP($A461,'使用不可　（諸油脂）'!$A:$C,3,FALSE),IF($C461="電力",VLOOKUP($A461,'コロナ交付金要綱　様式第３号（電力）'!$A:$C,3,FALSE),"")))</f>
        <v/>
      </c>
      <c r="E461" t="str">
        <f>IF(OR($C461="",IFERROR(MOD($A461,100)=0,TRUE)),"",IF($C461="諸油脂",VLOOKUP($A461,'使用不可　（諸油脂）'!$A:$F,6),VLOOKUP($A461,'コロナ交付金要綱　様式第３号（電力）'!$A:$F,6)))</f>
        <v/>
      </c>
      <c r="F461" t="str">
        <f>IF($D461="","",IF($B$7="既存",IF($C461="諸油脂",VLOOKUP(交付額!$A461,'使用不可　（諸油脂）'!$A:$B,2,FALSE),IF($C461="電力",VLOOKUP(交付額!$A461,'コロナ交付金要綱　様式第３号（電力）'!$A:$B,2,FALSE),"")),0))</f>
        <v/>
      </c>
      <c r="G461" s="59" t="str">
        <f t="shared" si="13"/>
        <v/>
      </c>
      <c r="H461" t="str">
        <f>IF($C461="","",IF(C461="諸油脂",IF(MOD($A461,100)=0,"",VLOOKUP($A461,'使用不可　（諸油脂）'!$A:$H,8)),IF(MOD($A461,100)=0,"",VLOOKUP($A461,'コロナ交付金要綱　様式第３号（電力）'!$A:$I,9))))</f>
        <v/>
      </c>
      <c r="I461" t="str" cm="1">
        <f t="array" ref="I461">IF(OR($C461&lt;&gt;"電力",IFERROR(MOD($A461,100)=0,TRUE)),"",INDEX('コロナ交付金要綱　様式第３号（電力）'!$A:$I,MATCH($A461,'コロナ交付金要綱　様式第３号（電力）'!$A:$A,0)+2,9))</f>
        <v/>
      </c>
      <c r="J461" t="str" cm="1">
        <f t="array" ref="J461">IF(OR($C461&lt;&gt;"電力",IFERROR(MOD($A461,100)=0,TRUE)),"",INDEX('コロナ交付金要綱　様式第３号（電力）'!$A:$I,MATCH($A461,'コロナ交付金要綱　様式第３号（電力）'!$A:$A,0)+3,9))</f>
        <v/>
      </c>
      <c r="K461" t="str" cm="1">
        <f t="array" ref="K461">IF(OR($C461&lt;&gt;"電力",IFERROR(MOD($A461,100)=0,TRUE)),"",INDEX('コロナ交付金要綱　様式第３号（電力）'!$A:$I,MATCH($A461,'コロナ交付金要綱　様式第３号（電力）'!$A:$A,0)+4,9))</f>
        <v/>
      </c>
      <c r="L461" t="str" cm="1">
        <f t="array" ref="L461">IF(OR($C461&lt;&gt;"電力",IFERROR(MOD($A461,100)=0,TRUE)),"",INDEX('コロナ交付金要綱　様式第３号（電力）'!$A:$I,MATCH($A461,'コロナ交付金要綱　様式第３号（電力）'!$A:$A,0)+5,9))</f>
        <v/>
      </c>
      <c r="M461" s="24" t="str" cm="1">
        <f t="array" ref="M461">IF($H461="","",IF($C461="諸油脂",$H461/INDEX(諸油脂_高騰率!$B$2:$F$12,MATCH($C$10,諸油脂_高騰率!$B$2:$B$12,0),MATCH($E461,諸油脂_高騰率!$B$3:$F$3,0)),$I461/INDEX(電力_高騰率!$B$3:$I$14,MATCH($B$10,電力_高騰率!$B$3:$B$14,0),MATCH($E461,電力_高騰率!$B$4:$F$4,0))+$J461/INDEX(電力_高騰率!$B$3:$I$14,MATCH($B$10,電力_高騰率!$B$3:$B$14,0),MATCH($E461,電力_高騰率!$B$4:$F$4,0)+3)+$K461/INDEX(電力_高騰率!$B$3:$I$14,MATCH($B$10,電力_高騰率!$B$3:$B$14,0),MATCH($E461,電力_高騰率!$B$4:$F$4,0)+3)+$L461/電力_高騰率!$D$23))</f>
        <v/>
      </c>
      <c r="N461" s="24" t="str">
        <f>IF($H461="","",IF($C461="諸油脂",0,$L461/電力_高騰率!$D$23))</f>
        <v/>
      </c>
      <c r="O461" s="24" t="str">
        <f t="shared" si="14"/>
        <v/>
      </c>
      <c r="P461" s="24"/>
    </row>
    <row r="462" spans="1:16" x14ac:dyDescent="0.45">
      <c r="A462" t="str">
        <f>IF(COUNTIF('使用不可　（諸油脂）'!$A:$A,$A461+1)+COUNTIF('コロナ交付金要綱　様式第３号（電力）'!$A:$A,$A461+1)=1,$A461+1,IF(MAX('使用不可　（諸油脂）'!$A:$A,'コロナ交付金要綱　様式第３号（電力）'!$A:$A)&gt;$A461,(INT(A461/100)+1)*100,""))</f>
        <v/>
      </c>
      <c r="B462" t="str">
        <f>IF($C462="","",IF(C462="諸油脂",IF(MOD($A462,100)=0,VLOOKUP($A462,'使用不可　（諸油脂）'!$A:$D,4),$B461),IF(MOD($A462,100)=0,VLOOKUP($A462,'コロナ交付金要綱　様式第３号（電力）'!$A:$D,4),$B461)))</f>
        <v/>
      </c>
      <c r="C462" t="str">
        <f>IF($A462="","",IF(COUNTIF('使用不可　（諸油脂）'!$A:$A,$A462)=1,"諸油脂",IF(COUNTIF('コロナ交付金要綱　様式第３号（電力）'!$A:$A,$A462)=1,"電力","")))</f>
        <v/>
      </c>
      <c r="D462" t="str">
        <f>IF(OR($A462="",IFERROR(MOD($A462,100),"")=0),"",IF($C462="諸油脂",VLOOKUP($A462,'使用不可　（諸油脂）'!$A:$C,3,FALSE),IF($C462="電力",VLOOKUP($A462,'コロナ交付金要綱　様式第３号（電力）'!$A:$C,3,FALSE),"")))</f>
        <v/>
      </c>
      <c r="E462" t="str">
        <f>IF(OR($C462="",IFERROR(MOD($A462,100)=0,TRUE)),"",IF($C462="諸油脂",VLOOKUP($A462,'使用不可　（諸油脂）'!$A:$F,6),VLOOKUP($A462,'コロナ交付金要綱　様式第３号（電力）'!$A:$F,6)))</f>
        <v/>
      </c>
      <c r="F462" t="str">
        <f>IF($D462="","",IF($B$7="既存",IF($C462="諸油脂",VLOOKUP(交付額!$A462,'使用不可　（諸油脂）'!$A:$B,2,FALSE),IF($C462="電力",VLOOKUP(交付額!$A462,'コロナ交付金要綱　様式第３号（電力）'!$A:$B,2,FALSE),"")),0))</f>
        <v/>
      </c>
      <c r="G462" s="59" t="str">
        <f t="shared" ref="G462:G525" si="15">IF($F462="多面",$G$10,IF($F462="治水ダム等",$G$11,""))</f>
        <v/>
      </c>
      <c r="H462" t="str">
        <f>IF($C462="","",IF(C462="諸油脂",IF(MOD($A462,100)=0,"",VLOOKUP($A462,'使用不可　（諸油脂）'!$A:$H,8)),IF(MOD($A462,100)=0,"",VLOOKUP($A462,'コロナ交付金要綱　様式第３号（電力）'!$A:$I,9))))</f>
        <v/>
      </c>
      <c r="I462" t="str" cm="1">
        <f t="array" ref="I462">IF(OR($C462&lt;&gt;"電力",IFERROR(MOD($A462,100)=0,TRUE)),"",INDEX('コロナ交付金要綱　様式第３号（電力）'!$A:$I,MATCH($A462,'コロナ交付金要綱　様式第３号（電力）'!$A:$A,0)+2,9))</f>
        <v/>
      </c>
      <c r="J462" t="str" cm="1">
        <f t="array" ref="J462">IF(OR($C462&lt;&gt;"電力",IFERROR(MOD($A462,100)=0,TRUE)),"",INDEX('コロナ交付金要綱　様式第３号（電力）'!$A:$I,MATCH($A462,'コロナ交付金要綱　様式第３号（電力）'!$A:$A,0)+3,9))</f>
        <v/>
      </c>
      <c r="K462" t="str" cm="1">
        <f t="array" ref="K462">IF(OR($C462&lt;&gt;"電力",IFERROR(MOD($A462,100)=0,TRUE)),"",INDEX('コロナ交付金要綱　様式第３号（電力）'!$A:$I,MATCH($A462,'コロナ交付金要綱　様式第３号（電力）'!$A:$A,0)+4,9))</f>
        <v/>
      </c>
      <c r="L462" t="str" cm="1">
        <f t="array" ref="L462">IF(OR($C462&lt;&gt;"電力",IFERROR(MOD($A462,100)=0,TRUE)),"",INDEX('コロナ交付金要綱　様式第３号（電力）'!$A:$I,MATCH($A462,'コロナ交付金要綱　様式第３号（電力）'!$A:$A,0)+5,9))</f>
        <v/>
      </c>
      <c r="M462" s="24" t="str" cm="1">
        <f t="array" ref="M462">IF($H462="","",IF($C462="諸油脂",$H462/INDEX(諸油脂_高騰率!$B$2:$F$12,MATCH($C$10,諸油脂_高騰率!$B$2:$B$12,0),MATCH($E462,諸油脂_高騰率!$B$3:$F$3,0)),$I462/INDEX(電力_高騰率!$B$3:$I$14,MATCH($B$10,電力_高騰率!$B$3:$B$14,0),MATCH($E462,電力_高騰率!$B$4:$F$4,0))+$J462/INDEX(電力_高騰率!$B$3:$I$14,MATCH($B$10,電力_高騰率!$B$3:$B$14,0),MATCH($E462,電力_高騰率!$B$4:$F$4,0)+3)+$K462/INDEX(電力_高騰率!$B$3:$I$14,MATCH($B$10,電力_高騰率!$B$3:$B$14,0),MATCH($E462,電力_高騰率!$B$4:$F$4,0)+3)+$L462/電力_高騰率!$D$23))</f>
        <v/>
      </c>
      <c r="N462" s="24" t="str">
        <f>IF($H462="","",IF($C462="諸油脂",0,$L462/電力_高騰率!$D$23))</f>
        <v/>
      </c>
      <c r="O462" s="24" t="str">
        <f t="shared" si="14"/>
        <v/>
      </c>
      <c r="P462" s="24"/>
    </row>
    <row r="463" spans="1:16" x14ac:dyDescent="0.45">
      <c r="A463" t="str">
        <f>IF(COUNTIF('使用不可　（諸油脂）'!$A:$A,$A462+1)+COUNTIF('コロナ交付金要綱　様式第３号（電力）'!$A:$A,$A462+1)=1,$A462+1,IF(MAX('使用不可　（諸油脂）'!$A:$A,'コロナ交付金要綱　様式第３号（電力）'!$A:$A)&gt;$A462,(INT(A462/100)+1)*100,""))</f>
        <v/>
      </c>
      <c r="B463" t="str">
        <f>IF($C463="","",IF(C463="諸油脂",IF(MOD($A463,100)=0,VLOOKUP($A463,'使用不可　（諸油脂）'!$A:$D,4),$B462),IF(MOD($A463,100)=0,VLOOKUP($A463,'コロナ交付金要綱　様式第３号（電力）'!$A:$D,4),$B462)))</f>
        <v/>
      </c>
      <c r="C463" t="str">
        <f>IF($A463="","",IF(COUNTIF('使用不可　（諸油脂）'!$A:$A,$A463)=1,"諸油脂",IF(COUNTIF('コロナ交付金要綱　様式第３号（電力）'!$A:$A,$A463)=1,"電力","")))</f>
        <v/>
      </c>
      <c r="D463" t="str">
        <f>IF(OR($A463="",IFERROR(MOD($A463,100),"")=0),"",IF($C463="諸油脂",VLOOKUP($A463,'使用不可　（諸油脂）'!$A:$C,3,FALSE),IF($C463="電力",VLOOKUP($A463,'コロナ交付金要綱　様式第３号（電力）'!$A:$C,3,FALSE),"")))</f>
        <v/>
      </c>
      <c r="E463" t="str">
        <f>IF(OR($C463="",IFERROR(MOD($A463,100)=0,TRUE)),"",IF($C463="諸油脂",VLOOKUP($A463,'使用不可　（諸油脂）'!$A:$F,6),VLOOKUP($A463,'コロナ交付金要綱　様式第３号（電力）'!$A:$F,6)))</f>
        <v/>
      </c>
      <c r="F463" t="str">
        <f>IF($D463="","",IF($B$7="既存",IF($C463="諸油脂",VLOOKUP(交付額!$A463,'使用不可　（諸油脂）'!$A:$B,2,FALSE),IF($C463="電力",VLOOKUP(交付額!$A463,'コロナ交付金要綱　様式第３号（電力）'!$A:$B,2,FALSE),"")),0))</f>
        <v/>
      </c>
      <c r="G463" s="59" t="str">
        <f t="shared" si="15"/>
        <v/>
      </c>
      <c r="H463" t="str">
        <f>IF($C463="","",IF(C463="諸油脂",IF(MOD($A463,100)=0,"",VLOOKUP($A463,'使用不可　（諸油脂）'!$A:$H,8)),IF(MOD($A463,100)=0,"",VLOOKUP($A463,'コロナ交付金要綱　様式第３号（電力）'!$A:$I,9))))</f>
        <v/>
      </c>
      <c r="I463" t="str" cm="1">
        <f t="array" ref="I463">IF(OR($C463&lt;&gt;"電力",IFERROR(MOD($A463,100)=0,TRUE)),"",INDEX('コロナ交付金要綱　様式第３号（電力）'!$A:$I,MATCH($A463,'コロナ交付金要綱　様式第３号（電力）'!$A:$A,0)+2,9))</f>
        <v/>
      </c>
      <c r="J463" t="str" cm="1">
        <f t="array" ref="J463">IF(OR($C463&lt;&gt;"電力",IFERROR(MOD($A463,100)=0,TRUE)),"",INDEX('コロナ交付金要綱　様式第３号（電力）'!$A:$I,MATCH($A463,'コロナ交付金要綱　様式第３号（電力）'!$A:$A,0)+3,9))</f>
        <v/>
      </c>
      <c r="K463" t="str" cm="1">
        <f t="array" ref="K463">IF(OR($C463&lt;&gt;"電力",IFERROR(MOD($A463,100)=0,TRUE)),"",INDEX('コロナ交付金要綱　様式第３号（電力）'!$A:$I,MATCH($A463,'コロナ交付金要綱　様式第３号（電力）'!$A:$A,0)+4,9))</f>
        <v/>
      </c>
      <c r="L463" t="str" cm="1">
        <f t="array" ref="L463">IF(OR($C463&lt;&gt;"電力",IFERROR(MOD($A463,100)=0,TRUE)),"",INDEX('コロナ交付金要綱　様式第３号（電力）'!$A:$I,MATCH($A463,'コロナ交付金要綱　様式第３号（電力）'!$A:$A,0)+5,9))</f>
        <v/>
      </c>
      <c r="M463" s="24" t="str" cm="1">
        <f t="array" ref="M463">IF($H463="","",IF($C463="諸油脂",$H463/INDEX(諸油脂_高騰率!$B$2:$F$12,MATCH($C$10,諸油脂_高騰率!$B$2:$B$12,0),MATCH($E463,諸油脂_高騰率!$B$3:$F$3,0)),$I463/INDEX(電力_高騰率!$B$3:$I$14,MATCH($B$10,電力_高騰率!$B$3:$B$14,0),MATCH($E463,電力_高騰率!$B$4:$F$4,0))+$J463/INDEX(電力_高騰率!$B$3:$I$14,MATCH($B$10,電力_高騰率!$B$3:$B$14,0),MATCH($E463,電力_高騰率!$B$4:$F$4,0)+3)+$K463/INDEX(電力_高騰率!$B$3:$I$14,MATCH($B$10,電力_高騰率!$B$3:$B$14,0),MATCH($E463,電力_高騰率!$B$4:$F$4,0)+3)+$L463/電力_高騰率!$D$23))</f>
        <v/>
      </c>
      <c r="N463" s="24" t="str">
        <f>IF($H463="","",IF($C463="諸油脂",0,$L463/電力_高騰率!$D$23))</f>
        <v/>
      </c>
      <c r="O463" s="24" t="str">
        <f t="shared" ref="O463:O526" si="16">IF($M463="","",IF($B$7="新規",0,$M463*$G463))</f>
        <v/>
      </c>
      <c r="P463" s="24"/>
    </row>
    <row r="464" spans="1:16" x14ac:dyDescent="0.45">
      <c r="A464" t="str">
        <f>IF(COUNTIF('使用不可　（諸油脂）'!$A:$A,$A463+1)+COUNTIF('コロナ交付金要綱　様式第３号（電力）'!$A:$A,$A463+1)=1,$A463+1,IF(MAX('使用不可　（諸油脂）'!$A:$A,'コロナ交付金要綱　様式第３号（電力）'!$A:$A)&gt;$A463,(INT(A463/100)+1)*100,""))</f>
        <v/>
      </c>
      <c r="B464" t="str">
        <f>IF($C464="","",IF(C464="諸油脂",IF(MOD($A464,100)=0,VLOOKUP($A464,'使用不可　（諸油脂）'!$A:$D,4),$B463),IF(MOD($A464,100)=0,VLOOKUP($A464,'コロナ交付金要綱　様式第３号（電力）'!$A:$D,4),$B463)))</f>
        <v/>
      </c>
      <c r="C464" t="str">
        <f>IF($A464="","",IF(COUNTIF('使用不可　（諸油脂）'!$A:$A,$A464)=1,"諸油脂",IF(COUNTIF('コロナ交付金要綱　様式第３号（電力）'!$A:$A,$A464)=1,"電力","")))</f>
        <v/>
      </c>
      <c r="D464" t="str">
        <f>IF(OR($A464="",IFERROR(MOD($A464,100),"")=0),"",IF($C464="諸油脂",VLOOKUP($A464,'使用不可　（諸油脂）'!$A:$C,3,FALSE),IF($C464="電力",VLOOKUP($A464,'コロナ交付金要綱　様式第３号（電力）'!$A:$C,3,FALSE),"")))</f>
        <v/>
      </c>
      <c r="E464" t="str">
        <f>IF(OR($C464="",IFERROR(MOD($A464,100)=0,TRUE)),"",IF($C464="諸油脂",VLOOKUP($A464,'使用不可　（諸油脂）'!$A:$F,6),VLOOKUP($A464,'コロナ交付金要綱　様式第３号（電力）'!$A:$F,6)))</f>
        <v/>
      </c>
      <c r="F464" t="str">
        <f>IF($D464="","",IF($B$7="既存",IF($C464="諸油脂",VLOOKUP(交付額!$A464,'使用不可　（諸油脂）'!$A:$B,2,FALSE),IF($C464="電力",VLOOKUP(交付額!$A464,'コロナ交付金要綱　様式第３号（電力）'!$A:$B,2,FALSE),"")),0))</f>
        <v/>
      </c>
      <c r="G464" s="59" t="str">
        <f t="shared" si="15"/>
        <v/>
      </c>
      <c r="H464" t="str">
        <f>IF($C464="","",IF(C464="諸油脂",IF(MOD($A464,100)=0,"",VLOOKUP($A464,'使用不可　（諸油脂）'!$A:$H,8)),IF(MOD($A464,100)=0,"",VLOOKUP($A464,'コロナ交付金要綱　様式第３号（電力）'!$A:$I,9))))</f>
        <v/>
      </c>
      <c r="I464" t="str" cm="1">
        <f t="array" ref="I464">IF(OR($C464&lt;&gt;"電力",IFERROR(MOD($A464,100)=0,TRUE)),"",INDEX('コロナ交付金要綱　様式第３号（電力）'!$A:$I,MATCH($A464,'コロナ交付金要綱　様式第３号（電力）'!$A:$A,0)+2,9))</f>
        <v/>
      </c>
      <c r="J464" t="str" cm="1">
        <f t="array" ref="J464">IF(OR($C464&lt;&gt;"電力",IFERROR(MOD($A464,100)=0,TRUE)),"",INDEX('コロナ交付金要綱　様式第３号（電力）'!$A:$I,MATCH($A464,'コロナ交付金要綱　様式第３号（電力）'!$A:$A,0)+3,9))</f>
        <v/>
      </c>
      <c r="K464" t="str" cm="1">
        <f t="array" ref="K464">IF(OR($C464&lt;&gt;"電力",IFERROR(MOD($A464,100)=0,TRUE)),"",INDEX('コロナ交付金要綱　様式第３号（電力）'!$A:$I,MATCH($A464,'コロナ交付金要綱　様式第３号（電力）'!$A:$A,0)+4,9))</f>
        <v/>
      </c>
      <c r="L464" t="str" cm="1">
        <f t="array" ref="L464">IF(OR($C464&lt;&gt;"電力",IFERROR(MOD($A464,100)=0,TRUE)),"",INDEX('コロナ交付金要綱　様式第３号（電力）'!$A:$I,MATCH($A464,'コロナ交付金要綱　様式第３号（電力）'!$A:$A,0)+5,9))</f>
        <v/>
      </c>
      <c r="M464" s="24" t="str" cm="1">
        <f t="array" ref="M464">IF($H464="","",IF($C464="諸油脂",$H464/INDEX(諸油脂_高騰率!$B$2:$F$12,MATCH($C$10,諸油脂_高騰率!$B$2:$B$12,0),MATCH($E464,諸油脂_高騰率!$B$3:$F$3,0)),$I464/INDEX(電力_高騰率!$B$3:$I$14,MATCH($B$10,電力_高騰率!$B$3:$B$14,0),MATCH($E464,電力_高騰率!$B$4:$F$4,0))+$J464/INDEX(電力_高騰率!$B$3:$I$14,MATCH($B$10,電力_高騰率!$B$3:$B$14,0),MATCH($E464,電力_高騰率!$B$4:$F$4,0)+3)+$K464/INDEX(電力_高騰率!$B$3:$I$14,MATCH($B$10,電力_高騰率!$B$3:$B$14,0),MATCH($E464,電力_高騰率!$B$4:$F$4,0)+3)+$L464/電力_高騰率!$D$23))</f>
        <v/>
      </c>
      <c r="N464" s="24" t="str">
        <f>IF($H464="","",IF($C464="諸油脂",0,$L464/電力_高騰率!$D$23))</f>
        <v/>
      </c>
      <c r="O464" s="24" t="str">
        <f t="shared" si="16"/>
        <v/>
      </c>
      <c r="P464" s="24"/>
    </row>
    <row r="465" spans="1:16" x14ac:dyDescent="0.45">
      <c r="A465" t="str">
        <f>IF(COUNTIF('使用不可　（諸油脂）'!$A:$A,$A464+1)+COUNTIF('コロナ交付金要綱　様式第３号（電力）'!$A:$A,$A464+1)=1,$A464+1,IF(MAX('使用不可　（諸油脂）'!$A:$A,'コロナ交付金要綱　様式第３号（電力）'!$A:$A)&gt;$A464,(INT(A464/100)+1)*100,""))</f>
        <v/>
      </c>
      <c r="B465" t="str">
        <f>IF($C465="","",IF(C465="諸油脂",IF(MOD($A465,100)=0,VLOOKUP($A465,'使用不可　（諸油脂）'!$A:$D,4),$B464),IF(MOD($A465,100)=0,VLOOKUP($A465,'コロナ交付金要綱　様式第３号（電力）'!$A:$D,4),$B464)))</f>
        <v/>
      </c>
      <c r="C465" t="str">
        <f>IF($A465="","",IF(COUNTIF('使用不可　（諸油脂）'!$A:$A,$A465)=1,"諸油脂",IF(COUNTIF('コロナ交付金要綱　様式第３号（電力）'!$A:$A,$A465)=1,"電力","")))</f>
        <v/>
      </c>
      <c r="D465" t="str">
        <f>IF(OR($A465="",IFERROR(MOD($A465,100),"")=0),"",IF($C465="諸油脂",VLOOKUP($A465,'使用不可　（諸油脂）'!$A:$C,3,FALSE),IF($C465="電力",VLOOKUP($A465,'コロナ交付金要綱　様式第３号（電力）'!$A:$C,3,FALSE),"")))</f>
        <v/>
      </c>
      <c r="E465" t="str">
        <f>IF(OR($C465="",IFERROR(MOD($A465,100)=0,TRUE)),"",IF($C465="諸油脂",VLOOKUP($A465,'使用不可　（諸油脂）'!$A:$F,6),VLOOKUP($A465,'コロナ交付金要綱　様式第３号（電力）'!$A:$F,6)))</f>
        <v/>
      </c>
      <c r="F465" t="str">
        <f>IF($D465="","",IF($B$7="既存",IF($C465="諸油脂",VLOOKUP(交付額!$A465,'使用不可　（諸油脂）'!$A:$B,2,FALSE),IF($C465="電力",VLOOKUP(交付額!$A465,'コロナ交付金要綱　様式第３号（電力）'!$A:$B,2,FALSE),"")),0))</f>
        <v/>
      </c>
      <c r="G465" s="59" t="str">
        <f t="shared" si="15"/>
        <v/>
      </c>
      <c r="H465" t="str">
        <f>IF($C465="","",IF(C465="諸油脂",IF(MOD($A465,100)=0,"",VLOOKUP($A465,'使用不可　（諸油脂）'!$A:$H,8)),IF(MOD($A465,100)=0,"",VLOOKUP($A465,'コロナ交付金要綱　様式第３号（電力）'!$A:$I,9))))</f>
        <v/>
      </c>
      <c r="I465" t="str" cm="1">
        <f t="array" ref="I465">IF(OR($C465&lt;&gt;"電力",IFERROR(MOD($A465,100)=0,TRUE)),"",INDEX('コロナ交付金要綱　様式第３号（電力）'!$A:$I,MATCH($A465,'コロナ交付金要綱　様式第３号（電力）'!$A:$A,0)+2,9))</f>
        <v/>
      </c>
      <c r="J465" t="str" cm="1">
        <f t="array" ref="J465">IF(OR($C465&lt;&gt;"電力",IFERROR(MOD($A465,100)=0,TRUE)),"",INDEX('コロナ交付金要綱　様式第３号（電力）'!$A:$I,MATCH($A465,'コロナ交付金要綱　様式第３号（電力）'!$A:$A,0)+3,9))</f>
        <v/>
      </c>
      <c r="K465" t="str" cm="1">
        <f t="array" ref="K465">IF(OR($C465&lt;&gt;"電力",IFERROR(MOD($A465,100)=0,TRUE)),"",INDEX('コロナ交付金要綱　様式第３号（電力）'!$A:$I,MATCH($A465,'コロナ交付金要綱　様式第３号（電力）'!$A:$A,0)+4,9))</f>
        <v/>
      </c>
      <c r="L465" t="str" cm="1">
        <f t="array" ref="L465">IF(OR($C465&lt;&gt;"電力",IFERROR(MOD($A465,100)=0,TRUE)),"",INDEX('コロナ交付金要綱　様式第３号（電力）'!$A:$I,MATCH($A465,'コロナ交付金要綱　様式第３号（電力）'!$A:$A,0)+5,9))</f>
        <v/>
      </c>
      <c r="M465" s="24" t="str" cm="1">
        <f t="array" ref="M465">IF($H465="","",IF($C465="諸油脂",$H465/INDEX(諸油脂_高騰率!$B$2:$F$12,MATCH($C$10,諸油脂_高騰率!$B$2:$B$12,0),MATCH($E465,諸油脂_高騰率!$B$3:$F$3,0)),$I465/INDEX(電力_高騰率!$B$3:$I$14,MATCH($B$10,電力_高騰率!$B$3:$B$14,0),MATCH($E465,電力_高騰率!$B$4:$F$4,0))+$J465/INDEX(電力_高騰率!$B$3:$I$14,MATCH($B$10,電力_高騰率!$B$3:$B$14,0),MATCH($E465,電力_高騰率!$B$4:$F$4,0)+3)+$K465/INDEX(電力_高騰率!$B$3:$I$14,MATCH($B$10,電力_高騰率!$B$3:$B$14,0),MATCH($E465,電力_高騰率!$B$4:$F$4,0)+3)+$L465/電力_高騰率!$D$23))</f>
        <v/>
      </c>
      <c r="N465" s="24" t="str">
        <f>IF($H465="","",IF($C465="諸油脂",0,$L465/電力_高騰率!$D$23))</f>
        <v/>
      </c>
      <c r="O465" s="24" t="str">
        <f t="shared" si="16"/>
        <v/>
      </c>
      <c r="P465" s="24"/>
    </row>
    <row r="466" spans="1:16" x14ac:dyDescent="0.45">
      <c r="A466" t="str">
        <f>IF(COUNTIF('使用不可　（諸油脂）'!$A:$A,$A465+1)+COUNTIF('コロナ交付金要綱　様式第３号（電力）'!$A:$A,$A465+1)=1,$A465+1,IF(MAX('使用不可　（諸油脂）'!$A:$A,'コロナ交付金要綱　様式第３号（電力）'!$A:$A)&gt;$A465,(INT(A465/100)+1)*100,""))</f>
        <v/>
      </c>
      <c r="B466" t="str">
        <f>IF($C466="","",IF(C466="諸油脂",IF(MOD($A466,100)=0,VLOOKUP($A466,'使用不可　（諸油脂）'!$A:$D,4),$B465),IF(MOD($A466,100)=0,VLOOKUP($A466,'コロナ交付金要綱　様式第３号（電力）'!$A:$D,4),$B465)))</f>
        <v/>
      </c>
      <c r="C466" t="str">
        <f>IF($A466="","",IF(COUNTIF('使用不可　（諸油脂）'!$A:$A,$A466)=1,"諸油脂",IF(COUNTIF('コロナ交付金要綱　様式第３号（電力）'!$A:$A,$A466)=1,"電力","")))</f>
        <v/>
      </c>
      <c r="D466" t="str">
        <f>IF(OR($A466="",IFERROR(MOD($A466,100),"")=0),"",IF($C466="諸油脂",VLOOKUP($A466,'使用不可　（諸油脂）'!$A:$C,3,FALSE),IF($C466="電力",VLOOKUP($A466,'コロナ交付金要綱　様式第３号（電力）'!$A:$C,3,FALSE),"")))</f>
        <v/>
      </c>
      <c r="E466" t="str">
        <f>IF(OR($C466="",IFERROR(MOD($A466,100)=0,TRUE)),"",IF($C466="諸油脂",VLOOKUP($A466,'使用不可　（諸油脂）'!$A:$F,6),VLOOKUP($A466,'コロナ交付金要綱　様式第３号（電力）'!$A:$F,6)))</f>
        <v/>
      </c>
      <c r="F466" t="str">
        <f>IF($D466="","",IF($B$7="既存",IF($C466="諸油脂",VLOOKUP(交付額!$A466,'使用不可　（諸油脂）'!$A:$B,2,FALSE),IF($C466="電力",VLOOKUP(交付額!$A466,'コロナ交付金要綱　様式第３号（電力）'!$A:$B,2,FALSE),"")),0))</f>
        <v/>
      </c>
      <c r="G466" s="59" t="str">
        <f t="shared" si="15"/>
        <v/>
      </c>
      <c r="H466" t="str">
        <f>IF($C466="","",IF(C466="諸油脂",IF(MOD($A466,100)=0,"",VLOOKUP($A466,'使用不可　（諸油脂）'!$A:$H,8)),IF(MOD($A466,100)=0,"",VLOOKUP($A466,'コロナ交付金要綱　様式第３号（電力）'!$A:$I,9))))</f>
        <v/>
      </c>
      <c r="I466" t="str" cm="1">
        <f t="array" ref="I466">IF(OR($C466&lt;&gt;"電力",IFERROR(MOD($A466,100)=0,TRUE)),"",INDEX('コロナ交付金要綱　様式第３号（電力）'!$A:$I,MATCH($A466,'コロナ交付金要綱　様式第３号（電力）'!$A:$A,0)+2,9))</f>
        <v/>
      </c>
      <c r="J466" t="str" cm="1">
        <f t="array" ref="J466">IF(OR($C466&lt;&gt;"電力",IFERROR(MOD($A466,100)=0,TRUE)),"",INDEX('コロナ交付金要綱　様式第３号（電力）'!$A:$I,MATCH($A466,'コロナ交付金要綱　様式第３号（電力）'!$A:$A,0)+3,9))</f>
        <v/>
      </c>
      <c r="K466" t="str" cm="1">
        <f t="array" ref="K466">IF(OR($C466&lt;&gt;"電力",IFERROR(MOD($A466,100)=0,TRUE)),"",INDEX('コロナ交付金要綱　様式第３号（電力）'!$A:$I,MATCH($A466,'コロナ交付金要綱　様式第３号（電力）'!$A:$A,0)+4,9))</f>
        <v/>
      </c>
      <c r="L466" t="str" cm="1">
        <f t="array" ref="L466">IF(OR($C466&lt;&gt;"電力",IFERROR(MOD($A466,100)=0,TRUE)),"",INDEX('コロナ交付金要綱　様式第３号（電力）'!$A:$I,MATCH($A466,'コロナ交付金要綱　様式第３号（電力）'!$A:$A,0)+5,9))</f>
        <v/>
      </c>
      <c r="M466" s="24" t="str" cm="1">
        <f t="array" ref="M466">IF($H466="","",IF($C466="諸油脂",$H466/INDEX(諸油脂_高騰率!$B$2:$F$12,MATCH($C$10,諸油脂_高騰率!$B$2:$B$12,0),MATCH($E466,諸油脂_高騰率!$B$3:$F$3,0)),$I466/INDEX(電力_高騰率!$B$3:$I$14,MATCH($B$10,電力_高騰率!$B$3:$B$14,0),MATCH($E466,電力_高騰率!$B$4:$F$4,0))+$J466/INDEX(電力_高騰率!$B$3:$I$14,MATCH($B$10,電力_高騰率!$B$3:$B$14,0),MATCH($E466,電力_高騰率!$B$4:$F$4,0)+3)+$K466/INDEX(電力_高騰率!$B$3:$I$14,MATCH($B$10,電力_高騰率!$B$3:$B$14,0),MATCH($E466,電力_高騰率!$B$4:$F$4,0)+3)+$L466/電力_高騰率!$D$23))</f>
        <v/>
      </c>
      <c r="N466" s="24" t="str">
        <f>IF($H466="","",IF($C466="諸油脂",0,$L466/電力_高騰率!$D$23))</f>
        <v/>
      </c>
      <c r="O466" s="24" t="str">
        <f t="shared" si="16"/>
        <v/>
      </c>
      <c r="P466" s="24"/>
    </row>
    <row r="467" spans="1:16" x14ac:dyDescent="0.45">
      <c r="A467" t="str">
        <f>IF(COUNTIF('使用不可　（諸油脂）'!$A:$A,$A466+1)+COUNTIF('コロナ交付金要綱　様式第３号（電力）'!$A:$A,$A466+1)=1,$A466+1,IF(MAX('使用不可　（諸油脂）'!$A:$A,'コロナ交付金要綱　様式第３号（電力）'!$A:$A)&gt;$A466,(INT(A466/100)+1)*100,""))</f>
        <v/>
      </c>
      <c r="B467" t="str">
        <f>IF($C467="","",IF(C467="諸油脂",IF(MOD($A467,100)=0,VLOOKUP($A467,'使用不可　（諸油脂）'!$A:$D,4),$B466),IF(MOD($A467,100)=0,VLOOKUP($A467,'コロナ交付金要綱　様式第３号（電力）'!$A:$D,4),$B466)))</f>
        <v/>
      </c>
      <c r="C467" t="str">
        <f>IF($A467="","",IF(COUNTIF('使用不可　（諸油脂）'!$A:$A,$A467)=1,"諸油脂",IF(COUNTIF('コロナ交付金要綱　様式第３号（電力）'!$A:$A,$A467)=1,"電力","")))</f>
        <v/>
      </c>
      <c r="D467" t="str">
        <f>IF(OR($A467="",IFERROR(MOD($A467,100),"")=0),"",IF($C467="諸油脂",VLOOKUP($A467,'使用不可　（諸油脂）'!$A:$C,3,FALSE),IF($C467="電力",VLOOKUP($A467,'コロナ交付金要綱　様式第３号（電力）'!$A:$C,3,FALSE),"")))</f>
        <v/>
      </c>
      <c r="E467" t="str">
        <f>IF(OR($C467="",IFERROR(MOD($A467,100)=0,TRUE)),"",IF($C467="諸油脂",VLOOKUP($A467,'使用不可　（諸油脂）'!$A:$F,6),VLOOKUP($A467,'コロナ交付金要綱　様式第３号（電力）'!$A:$F,6)))</f>
        <v/>
      </c>
      <c r="F467" t="str">
        <f>IF($D467="","",IF($B$7="既存",IF($C467="諸油脂",VLOOKUP(交付額!$A467,'使用不可　（諸油脂）'!$A:$B,2,FALSE),IF($C467="電力",VLOOKUP(交付額!$A467,'コロナ交付金要綱　様式第３号（電力）'!$A:$B,2,FALSE),"")),0))</f>
        <v/>
      </c>
      <c r="G467" s="59" t="str">
        <f t="shared" si="15"/>
        <v/>
      </c>
      <c r="H467" t="str">
        <f>IF($C467="","",IF(C467="諸油脂",IF(MOD($A467,100)=0,"",VLOOKUP($A467,'使用不可　（諸油脂）'!$A:$H,8)),IF(MOD($A467,100)=0,"",VLOOKUP($A467,'コロナ交付金要綱　様式第３号（電力）'!$A:$I,9))))</f>
        <v/>
      </c>
      <c r="I467" t="str" cm="1">
        <f t="array" ref="I467">IF(OR($C467&lt;&gt;"電力",IFERROR(MOD($A467,100)=0,TRUE)),"",INDEX('コロナ交付金要綱　様式第３号（電力）'!$A:$I,MATCH($A467,'コロナ交付金要綱　様式第３号（電力）'!$A:$A,0)+2,9))</f>
        <v/>
      </c>
      <c r="J467" t="str" cm="1">
        <f t="array" ref="J467">IF(OR($C467&lt;&gt;"電力",IFERROR(MOD($A467,100)=0,TRUE)),"",INDEX('コロナ交付金要綱　様式第３号（電力）'!$A:$I,MATCH($A467,'コロナ交付金要綱　様式第３号（電力）'!$A:$A,0)+3,9))</f>
        <v/>
      </c>
      <c r="K467" t="str" cm="1">
        <f t="array" ref="K467">IF(OR($C467&lt;&gt;"電力",IFERROR(MOD($A467,100)=0,TRUE)),"",INDEX('コロナ交付金要綱　様式第３号（電力）'!$A:$I,MATCH($A467,'コロナ交付金要綱　様式第３号（電力）'!$A:$A,0)+4,9))</f>
        <v/>
      </c>
      <c r="L467" t="str" cm="1">
        <f t="array" ref="L467">IF(OR($C467&lt;&gt;"電力",IFERROR(MOD($A467,100)=0,TRUE)),"",INDEX('コロナ交付金要綱　様式第３号（電力）'!$A:$I,MATCH($A467,'コロナ交付金要綱　様式第３号（電力）'!$A:$A,0)+5,9))</f>
        <v/>
      </c>
      <c r="M467" s="24" t="str" cm="1">
        <f t="array" ref="M467">IF($H467="","",IF($C467="諸油脂",$H467/INDEX(諸油脂_高騰率!$B$2:$F$12,MATCH($C$10,諸油脂_高騰率!$B$2:$B$12,0),MATCH($E467,諸油脂_高騰率!$B$3:$F$3,0)),$I467/INDEX(電力_高騰率!$B$3:$I$14,MATCH($B$10,電力_高騰率!$B$3:$B$14,0),MATCH($E467,電力_高騰率!$B$4:$F$4,0))+$J467/INDEX(電力_高騰率!$B$3:$I$14,MATCH($B$10,電力_高騰率!$B$3:$B$14,0),MATCH($E467,電力_高騰率!$B$4:$F$4,0)+3)+$K467/INDEX(電力_高騰率!$B$3:$I$14,MATCH($B$10,電力_高騰率!$B$3:$B$14,0),MATCH($E467,電力_高騰率!$B$4:$F$4,0)+3)+$L467/電力_高騰率!$D$23))</f>
        <v/>
      </c>
      <c r="N467" s="24" t="str">
        <f>IF($H467="","",IF($C467="諸油脂",0,$L467/電力_高騰率!$D$23))</f>
        <v/>
      </c>
      <c r="O467" s="24" t="str">
        <f t="shared" si="16"/>
        <v/>
      </c>
      <c r="P467" s="24"/>
    </row>
    <row r="468" spans="1:16" x14ac:dyDescent="0.45">
      <c r="A468" t="str">
        <f>IF(COUNTIF('使用不可　（諸油脂）'!$A:$A,$A467+1)+COUNTIF('コロナ交付金要綱　様式第３号（電力）'!$A:$A,$A467+1)=1,$A467+1,IF(MAX('使用不可　（諸油脂）'!$A:$A,'コロナ交付金要綱　様式第３号（電力）'!$A:$A)&gt;$A467,(INT(A467/100)+1)*100,""))</f>
        <v/>
      </c>
      <c r="B468" t="str">
        <f>IF($C468="","",IF(C468="諸油脂",IF(MOD($A468,100)=0,VLOOKUP($A468,'使用不可　（諸油脂）'!$A:$D,4),$B467),IF(MOD($A468,100)=0,VLOOKUP($A468,'コロナ交付金要綱　様式第３号（電力）'!$A:$D,4),$B467)))</f>
        <v/>
      </c>
      <c r="C468" t="str">
        <f>IF($A468="","",IF(COUNTIF('使用不可　（諸油脂）'!$A:$A,$A468)=1,"諸油脂",IF(COUNTIF('コロナ交付金要綱　様式第３号（電力）'!$A:$A,$A468)=1,"電力","")))</f>
        <v/>
      </c>
      <c r="D468" t="str">
        <f>IF(OR($A468="",IFERROR(MOD($A468,100),"")=0),"",IF($C468="諸油脂",VLOOKUP($A468,'使用不可　（諸油脂）'!$A:$C,3,FALSE),IF($C468="電力",VLOOKUP($A468,'コロナ交付金要綱　様式第３号（電力）'!$A:$C,3,FALSE),"")))</f>
        <v/>
      </c>
      <c r="E468" t="str">
        <f>IF(OR($C468="",IFERROR(MOD($A468,100)=0,TRUE)),"",IF($C468="諸油脂",VLOOKUP($A468,'使用不可　（諸油脂）'!$A:$F,6),VLOOKUP($A468,'コロナ交付金要綱　様式第３号（電力）'!$A:$F,6)))</f>
        <v/>
      </c>
      <c r="F468" t="str">
        <f>IF($D468="","",IF($B$7="既存",IF($C468="諸油脂",VLOOKUP(交付額!$A468,'使用不可　（諸油脂）'!$A:$B,2,FALSE),IF($C468="電力",VLOOKUP(交付額!$A468,'コロナ交付金要綱　様式第３号（電力）'!$A:$B,2,FALSE),"")),0))</f>
        <v/>
      </c>
      <c r="G468" s="59" t="str">
        <f t="shared" si="15"/>
        <v/>
      </c>
      <c r="H468" t="str">
        <f>IF($C468="","",IF(C468="諸油脂",IF(MOD($A468,100)=0,"",VLOOKUP($A468,'使用不可　（諸油脂）'!$A:$H,8)),IF(MOD($A468,100)=0,"",VLOOKUP($A468,'コロナ交付金要綱　様式第３号（電力）'!$A:$I,9))))</f>
        <v/>
      </c>
      <c r="I468" t="str" cm="1">
        <f t="array" ref="I468">IF(OR($C468&lt;&gt;"電力",IFERROR(MOD($A468,100)=0,TRUE)),"",INDEX('コロナ交付金要綱　様式第３号（電力）'!$A:$I,MATCH($A468,'コロナ交付金要綱　様式第３号（電力）'!$A:$A,0)+2,9))</f>
        <v/>
      </c>
      <c r="J468" t="str" cm="1">
        <f t="array" ref="J468">IF(OR($C468&lt;&gt;"電力",IFERROR(MOD($A468,100)=0,TRUE)),"",INDEX('コロナ交付金要綱　様式第３号（電力）'!$A:$I,MATCH($A468,'コロナ交付金要綱　様式第３号（電力）'!$A:$A,0)+3,9))</f>
        <v/>
      </c>
      <c r="K468" t="str" cm="1">
        <f t="array" ref="K468">IF(OR($C468&lt;&gt;"電力",IFERROR(MOD($A468,100)=0,TRUE)),"",INDEX('コロナ交付金要綱　様式第３号（電力）'!$A:$I,MATCH($A468,'コロナ交付金要綱　様式第３号（電力）'!$A:$A,0)+4,9))</f>
        <v/>
      </c>
      <c r="L468" t="str" cm="1">
        <f t="array" ref="L468">IF(OR($C468&lt;&gt;"電力",IFERROR(MOD($A468,100)=0,TRUE)),"",INDEX('コロナ交付金要綱　様式第３号（電力）'!$A:$I,MATCH($A468,'コロナ交付金要綱　様式第３号（電力）'!$A:$A,0)+5,9))</f>
        <v/>
      </c>
      <c r="M468" s="24" t="str" cm="1">
        <f t="array" ref="M468">IF($H468="","",IF($C468="諸油脂",$H468/INDEX(諸油脂_高騰率!$B$2:$F$12,MATCH($C$10,諸油脂_高騰率!$B$2:$B$12,0),MATCH($E468,諸油脂_高騰率!$B$3:$F$3,0)),$I468/INDEX(電力_高騰率!$B$3:$I$14,MATCH($B$10,電力_高騰率!$B$3:$B$14,0),MATCH($E468,電力_高騰率!$B$4:$F$4,0))+$J468/INDEX(電力_高騰率!$B$3:$I$14,MATCH($B$10,電力_高騰率!$B$3:$B$14,0),MATCH($E468,電力_高騰率!$B$4:$F$4,0)+3)+$K468/INDEX(電力_高騰率!$B$3:$I$14,MATCH($B$10,電力_高騰率!$B$3:$B$14,0),MATCH($E468,電力_高騰率!$B$4:$F$4,0)+3)+$L468/電力_高騰率!$D$23))</f>
        <v/>
      </c>
      <c r="N468" s="24" t="str">
        <f>IF($H468="","",IF($C468="諸油脂",0,$L468/電力_高騰率!$D$23))</f>
        <v/>
      </c>
      <c r="O468" s="24" t="str">
        <f t="shared" si="16"/>
        <v/>
      </c>
      <c r="P468" s="24"/>
    </row>
    <row r="469" spans="1:16" x14ac:dyDescent="0.45">
      <c r="A469" t="str">
        <f>IF(COUNTIF('使用不可　（諸油脂）'!$A:$A,$A468+1)+COUNTIF('コロナ交付金要綱　様式第３号（電力）'!$A:$A,$A468+1)=1,$A468+1,IF(MAX('使用不可　（諸油脂）'!$A:$A,'コロナ交付金要綱　様式第３号（電力）'!$A:$A)&gt;$A468,(INT(A468/100)+1)*100,""))</f>
        <v/>
      </c>
      <c r="B469" t="str">
        <f>IF($C469="","",IF(C469="諸油脂",IF(MOD($A469,100)=0,VLOOKUP($A469,'使用不可　（諸油脂）'!$A:$D,4),$B468),IF(MOD($A469,100)=0,VLOOKUP($A469,'コロナ交付金要綱　様式第３号（電力）'!$A:$D,4),$B468)))</f>
        <v/>
      </c>
      <c r="C469" t="str">
        <f>IF($A469="","",IF(COUNTIF('使用不可　（諸油脂）'!$A:$A,$A469)=1,"諸油脂",IF(COUNTIF('コロナ交付金要綱　様式第３号（電力）'!$A:$A,$A469)=1,"電力","")))</f>
        <v/>
      </c>
      <c r="D469" t="str">
        <f>IF(OR($A469="",IFERROR(MOD($A469,100),"")=0),"",IF($C469="諸油脂",VLOOKUP($A469,'使用不可　（諸油脂）'!$A:$C,3,FALSE),IF($C469="電力",VLOOKUP($A469,'コロナ交付金要綱　様式第３号（電力）'!$A:$C,3,FALSE),"")))</f>
        <v/>
      </c>
      <c r="E469" t="str">
        <f>IF(OR($C469="",IFERROR(MOD($A469,100)=0,TRUE)),"",IF($C469="諸油脂",VLOOKUP($A469,'使用不可　（諸油脂）'!$A:$F,6),VLOOKUP($A469,'コロナ交付金要綱　様式第３号（電力）'!$A:$F,6)))</f>
        <v/>
      </c>
      <c r="F469" t="str">
        <f>IF($D469="","",IF($B$7="既存",IF($C469="諸油脂",VLOOKUP(交付額!$A469,'使用不可　（諸油脂）'!$A:$B,2,FALSE),IF($C469="電力",VLOOKUP(交付額!$A469,'コロナ交付金要綱　様式第３号（電力）'!$A:$B,2,FALSE),"")),0))</f>
        <v/>
      </c>
      <c r="G469" s="59" t="str">
        <f t="shared" si="15"/>
        <v/>
      </c>
      <c r="H469" t="str">
        <f>IF($C469="","",IF(C469="諸油脂",IF(MOD($A469,100)=0,"",VLOOKUP($A469,'使用不可　（諸油脂）'!$A:$H,8)),IF(MOD($A469,100)=0,"",VLOOKUP($A469,'コロナ交付金要綱　様式第３号（電力）'!$A:$I,9))))</f>
        <v/>
      </c>
      <c r="I469" t="str" cm="1">
        <f t="array" ref="I469">IF(OR($C469&lt;&gt;"電力",IFERROR(MOD($A469,100)=0,TRUE)),"",INDEX('コロナ交付金要綱　様式第３号（電力）'!$A:$I,MATCH($A469,'コロナ交付金要綱　様式第３号（電力）'!$A:$A,0)+2,9))</f>
        <v/>
      </c>
      <c r="J469" t="str" cm="1">
        <f t="array" ref="J469">IF(OR($C469&lt;&gt;"電力",IFERROR(MOD($A469,100)=0,TRUE)),"",INDEX('コロナ交付金要綱　様式第３号（電力）'!$A:$I,MATCH($A469,'コロナ交付金要綱　様式第３号（電力）'!$A:$A,0)+3,9))</f>
        <v/>
      </c>
      <c r="K469" t="str" cm="1">
        <f t="array" ref="K469">IF(OR($C469&lt;&gt;"電力",IFERROR(MOD($A469,100)=0,TRUE)),"",INDEX('コロナ交付金要綱　様式第３号（電力）'!$A:$I,MATCH($A469,'コロナ交付金要綱　様式第３号（電力）'!$A:$A,0)+4,9))</f>
        <v/>
      </c>
      <c r="L469" t="str" cm="1">
        <f t="array" ref="L469">IF(OR($C469&lt;&gt;"電力",IFERROR(MOD($A469,100)=0,TRUE)),"",INDEX('コロナ交付金要綱　様式第３号（電力）'!$A:$I,MATCH($A469,'コロナ交付金要綱　様式第３号（電力）'!$A:$A,0)+5,9))</f>
        <v/>
      </c>
      <c r="M469" s="24" t="str" cm="1">
        <f t="array" ref="M469">IF($H469="","",IF($C469="諸油脂",$H469/INDEX(諸油脂_高騰率!$B$2:$F$12,MATCH($C$10,諸油脂_高騰率!$B$2:$B$12,0),MATCH($E469,諸油脂_高騰率!$B$3:$F$3,0)),$I469/INDEX(電力_高騰率!$B$3:$I$14,MATCH($B$10,電力_高騰率!$B$3:$B$14,0),MATCH($E469,電力_高騰率!$B$4:$F$4,0))+$J469/INDEX(電力_高騰率!$B$3:$I$14,MATCH($B$10,電力_高騰率!$B$3:$B$14,0),MATCH($E469,電力_高騰率!$B$4:$F$4,0)+3)+$K469/INDEX(電力_高騰率!$B$3:$I$14,MATCH($B$10,電力_高騰率!$B$3:$B$14,0),MATCH($E469,電力_高騰率!$B$4:$F$4,0)+3)+$L469/電力_高騰率!$D$23))</f>
        <v/>
      </c>
      <c r="N469" s="24" t="str">
        <f>IF($H469="","",IF($C469="諸油脂",0,$L469/電力_高騰率!$D$23))</f>
        <v/>
      </c>
      <c r="O469" s="24" t="str">
        <f t="shared" si="16"/>
        <v/>
      </c>
      <c r="P469" s="24"/>
    </row>
    <row r="470" spans="1:16" x14ac:dyDescent="0.45">
      <c r="A470" t="str">
        <f>IF(COUNTIF('使用不可　（諸油脂）'!$A:$A,$A469+1)+COUNTIF('コロナ交付金要綱　様式第３号（電力）'!$A:$A,$A469+1)=1,$A469+1,IF(MAX('使用不可　（諸油脂）'!$A:$A,'コロナ交付金要綱　様式第３号（電力）'!$A:$A)&gt;$A469,(INT(A469/100)+1)*100,""))</f>
        <v/>
      </c>
      <c r="B470" t="str">
        <f>IF($C470="","",IF(C470="諸油脂",IF(MOD($A470,100)=0,VLOOKUP($A470,'使用不可　（諸油脂）'!$A:$D,4),$B469),IF(MOD($A470,100)=0,VLOOKUP($A470,'コロナ交付金要綱　様式第３号（電力）'!$A:$D,4),$B469)))</f>
        <v/>
      </c>
      <c r="C470" t="str">
        <f>IF($A470="","",IF(COUNTIF('使用不可　（諸油脂）'!$A:$A,$A470)=1,"諸油脂",IF(COUNTIF('コロナ交付金要綱　様式第３号（電力）'!$A:$A,$A470)=1,"電力","")))</f>
        <v/>
      </c>
      <c r="D470" t="str">
        <f>IF(OR($A470="",IFERROR(MOD($A470,100),"")=0),"",IF($C470="諸油脂",VLOOKUP($A470,'使用不可　（諸油脂）'!$A:$C,3,FALSE),IF($C470="電力",VLOOKUP($A470,'コロナ交付金要綱　様式第３号（電力）'!$A:$C,3,FALSE),"")))</f>
        <v/>
      </c>
      <c r="E470" t="str">
        <f>IF(OR($C470="",IFERROR(MOD($A470,100)=0,TRUE)),"",IF($C470="諸油脂",VLOOKUP($A470,'使用不可　（諸油脂）'!$A:$F,6),VLOOKUP($A470,'コロナ交付金要綱　様式第３号（電力）'!$A:$F,6)))</f>
        <v/>
      </c>
      <c r="F470" t="str">
        <f>IF($D470="","",IF($B$7="既存",IF($C470="諸油脂",VLOOKUP(交付額!$A470,'使用不可　（諸油脂）'!$A:$B,2,FALSE),IF($C470="電力",VLOOKUP(交付額!$A470,'コロナ交付金要綱　様式第３号（電力）'!$A:$B,2,FALSE),"")),0))</f>
        <v/>
      </c>
      <c r="G470" s="59" t="str">
        <f t="shared" si="15"/>
        <v/>
      </c>
      <c r="H470" t="str">
        <f>IF($C470="","",IF(C470="諸油脂",IF(MOD($A470,100)=0,"",VLOOKUP($A470,'使用不可　（諸油脂）'!$A:$H,8)),IF(MOD($A470,100)=0,"",VLOOKUP($A470,'コロナ交付金要綱　様式第３号（電力）'!$A:$I,9))))</f>
        <v/>
      </c>
      <c r="I470" t="str" cm="1">
        <f t="array" ref="I470">IF(OR($C470&lt;&gt;"電力",IFERROR(MOD($A470,100)=0,TRUE)),"",INDEX('コロナ交付金要綱　様式第３号（電力）'!$A:$I,MATCH($A470,'コロナ交付金要綱　様式第３号（電力）'!$A:$A,0)+2,9))</f>
        <v/>
      </c>
      <c r="J470" t="str" cm="1">
        <f t="array" ref="J470">IF(OR($C470&lt;&gt;"電力",IFERROR(MOD($A470,100)=0,TRUE)),"",INDEX('コロナ交付金要綱　様式第３号（電力）'!$A:$I,MATCH($A470,'コロナ交付金要綱　様式第３号（電力）'!$A:$A,0)+3,9))</f>
        <v/>
      </c>
      <c r="K470" t="str" cm="1">
        <f t="array" ref="K470">IF(OR($C470&lt;&gt;"電力",IFERROR(MOD($A470,100)=0,TRUE)),"",INDEX('コロナ交付金要綱　様式第３号（電力）'!$A:$I,MATCH($A470,'コロナ交付金要綱　様式第３号（電力）'!$A:$A,0)+4,9))</f>
        <v/>
      </c>
      <c r="L470" t="str" cm="1">
        <f t="array" ref="L470">IF(OR($C470&lt;&gt;"電力",IFERROR(MOD($A470,100)=0,TRUE)),"",INDEX('コロナ交付金要綱　様式第３号（電力）'!$A:$I,MATCH($A470,'コロナ交付金要綱　様式第３号（電力）'!$A:$A,0)+5,9))</f>
        <v/>
      </c>
      <c r="M470" s="24" t="str" cm="1">
        <f t="array" ref="M470">IF($H470="","",IF($C470="諸油脂",$H470/INDEX(諸油脂_高騰率!$B$2:$F$12,MATCH($C$10,諸油脂_高騰率!$B$2:$B$12,0),MATCH($E470,諸油脂_高騰率!$B$3:$F$3,0)),$I470/INDEX(電力_高騰率!$B$3:$I$14,MATCH($B$10,電力_高騰率!$B$3:$B$14,0),MATCH($E470,電力_高騰率!$B$4:$F$4,0))+$J470/INDEX(電力_高騰率!$B$3:$I$14,MATCH($B$10,電力_高騰率!$B$3:$B$14,0),MATCH($E470,電力_高騰率!$B$4:$F$4,0)+3)+$K470/INDEX(電力_高騰率!$B$3:$I$14,MATCH($B$10,電力_高騰率!$B$3:$B$14,0),MATCH($E470,電力_高騰率!$B$4:$F$4,0)+3)+$L470/電力_高騰率!$D$23))</f>
        <v/>
      </c>
      <c r="N470" s="24" t="str">
        <f>IF($H470="","",IF($C470="諸油脂",0,$L470/電力_高騰率!$D$23))</f>
        <v/>
      </c>
      <c r="O470" s="24" t="str">
        <f t="shared" si="16"/>
        <v/>
      </c>
      <c r="P470" s="24"/>
    </row>
    <row r="471" spans="1:16" x14ac:dyDescent="0.45">
      <c r="A471" t="str">
        <f>IF(COUNTIF('使用不可　（諸油脂）'!$A:$A,$A470+1)+COUNTIF('コロナ交付金要綱　様式第３号（電力）'!$A:$A,$A470+1)=1,$A470+1,IF(MAX('使用不可　（諸油脂）'!$A:$A,'コロナ交付金要綱　様式第３号（電力）'!$A:$A)&gt;$A470,(INT(A470/100)+1)*100,""))</f>
        <v/>
      </c>
      <c r="B471" t="str">
        <f>IF($C471="","",IF(C471="諸油脂",IF(MOD($A471,100)=0,VLOOKUP($A471,'使用不可　（諸油脂）'!$A:$D,4),$B470),IF(MOD($A471,100)=0,VLOOKUP($A471,'コロナ交付金要綱　様式第３号（電力）'!$A:$D,4),$B470)))</f>
        <v/>
      </c>
      <c r="C471" t="str">
        <f>IF($A471="","",IF(COUNTIF('使用不可　（諸油脂）'!$A:$A,$A471)=1,"諸油脂",IF(COUNTIF('コロナ交付金要綱　様式第３号（電力）'!$A:$A,$A471)=1,"電力","")))</f>
        <v/>
      </c>
      <c r="D471" t="str">
        <f>IF(OR($A471="",IFERROR(MOD($A471,100),"")=0),"",IF($C471="諸油脂",VLOOKUP($A471,'使用不可　（諸油脂）'!$A:$C,3,FALSE),IF($C471="電力",VLOOKUP($A471,'コロナ交付金要綱　様式第３号（電力）'!$A:$C,3,FALSE),"")))</f>
        <v/>
      </c>
      <c r="E471" t="str">
        <f>IF(OR($C471="",IFERROR(MOD($A471,100)=0,TRUE)),"",IF($C471="諸油脂",VLOOKUP($A471,'使用不可　（諸油脂）'!$A:$F,6),VLOOKUP($A471,'コロナ交付金要綱　様式第３号（電力）'!$A:$F,6)))</f>
        <v/>
      </c>
      <c r="F471" t="str">
        <f>IF($D471="","",IF($B$7="既存",IF($C471="諸油脂",VLOOKUP(交付額!$A471,'使用不可　（諸油脂）'!$A:$B,2,FALSE),IF($C471="電力",VLOOKUP(交付額!$A471,'コロナ交付金要綱　様式第３号（電力）'!$A:$B,2,FALSE),"")),0))</f>
        <v/>
      </c>
      <c r="G471" s="59" t="str">
        <f t="shared" si="15"/>
        <v/>
      </c>
      <c r="H471" t="str">
        <f>IF($C471="","",IF(C471="諸油脂",IF(MOD($A471,100)=0,"",VLOOKUP($A471,'使用不可　（諸油脂）'!$A:$H,8)),IF(MOD($A471,100)=0,"",VLOOKUP($A471,'コロナ交付金要綱　様式第３号（電力）'!$A:$I,9))))</f>
        <v/>
      </c>
      <c r="I471" t="str" cm="1">
        <f t="array" ref="I471">IF(OR($C471&lt;&gt;"電力",IFERROR(MOD($A471,100)=0,TRUE)),"",INDEX('コロナ交付金要綱　様式第３号（電力）'!$A:$I,MATCH($A471,'コロナ交付金要綱　様式第３号（電力）'!$A:$A,0)+2,9))</f>
        <v/>
      </c>
      <c r="J471" t="str" cm="1">
        <f t="array" ref="J471">IF(OR($C471&lt;&gt;"電力",IFERROR(MOD($A471,100)=0,TRUE)),"",INDEX('コロナ交付金要綱　様式第３号（電力）'!$A:$I,MATCH($A471,'コロナ交付金要綱　様式第３号（電力）'!$A:$A,0)+3,9))</f>
        <v/>
      </c>
      <c r="K471" t="str" cm="1">
        <f t="array" ref="K471">IF(OR($C471&lt;&gt;"電力",IFERROR(MOD($A471,100)=0,TRUE)),"",INDEX('コロナ交付金要綱　様式第３号（電力）'!$A:$I,MATCH($A471,'コロナ交付金要綱　様式第３号（電力）'!$A:$A,0)+4,9))</f>
        <v/>
      </c>
      <c r="L471" t="str" cm="1">
        <f t="array" ref="L471">IF(OR($C471&lt;&gt;"電力",IFERROR(MOD($A471,100)=0,TRUE)),"",INDEX('コロナ交付金要綱　様式第３号（電力）'!$A:$I,MATCH($A471,'コロナ交付金要綱　様式第３号（電力）'!$A:$A,0)+5,9))</f>
        <v/>
      </c>
      <c r="M471" s="24" t="str" cm="1">
        <f t="array" ref="M471">IF($H471="","",IF($C471="諸油脂",$H471/INDEX(諸油脂_高騰率!$B$2:$F$12,MATCH($C$10,諸油脂_高騰率!$B$2:$B$12,0),MATCH($E471,諸油脂_高騰率!$B$3:$F$3,0)),$I471/INDEX(電力_高騰率!$B$3:$I$14,MATCH($B$10,電力_高騰率!$B$3:$B$14,0),MATCH($E471,電力_高騰率!$B$4:$F$4,0))+$J471/INDEX(電力_高騰率!$B$3:$I$14,MATCH($B$10,電力_高騰率!$B$3:$B$14,0),MATCH($E471,電力_高騰率!$B$4:$F$4,0)+3)+$K471/INDEX(電力_高騰率!$B$3:$I$14,MATCH($B$10,電力_高騰率!$B$3:$B$14,0),MATCH($E471,電力_高騰率!$B$4:$F$4,0)+3)+$L471/電力_高騰率!$D$23))</f>
        <v/>
      </c>
      <c r="N471" s="24" t="str">
        <f>IF($H471="","",IF($C471="諸油脂",0,$L471/電力_高騰率!$D$23))</f>
        <v/>
      </c>
      <c r="O471" s="24" t="str">
        <f t="shared" si="16"/>
        <v/>
      </c>
      <c r="P471" s="24"/>
    </row>
    <row r="472" spans="1:16" x14ac:dyDescent="0.45">
      <c r="A472" t="str">
        <f>IF(COUNTIF('使用不可　（諸油脂）'!$A:$A,$A471+1)+COUNTIF('コロナ交付金要綱　様式第３号（電力）'!$A:$A,$A471+1)=1,$A471+1,IF(MAX('使用不可　（諸油脂）'!$A:$A,'コロナ交付金要綱　様式第３号（電力）'!$A:$A)&gt;$A471,(INT(A471/100)+1)*100,""))</f>
        <v/>
      </c>
      <c r="B472" t="str">
        <f>IF($C472="","",IF(C472="諸油脂",IF(MOD($A472,100)=0,VLOOKUP($A472,'使用不可　（諸油脂）'!$A:$D,4),$B471),IF(MOD($A472,100)=0,VLOOKUP($A472,'コロナ交付金要綱　様式第３号（電力）'!$A:$D,4),$B471)))</f>
        <v/>
      </c>
      <c r="C472" t="str">
        <f>IF($A472="","",IF(COUNTIF('使用不可　（諸油脂）'!$A:$A,$A472)=1,"諸油脂",IF(COUNTIF('コロナ交付金要綱　様式第３号（電力）'!$A:$A,$A472)=1,"電力","")))</f>
        <v/>
      </c>
      <c r="D472" t="str">
        <f>IF(OR($A472="",IFERROR(MOD($A472,100),"")=0),"",IF($C472="諸油脂",VLOOKUP($A472,'使用不可　（諸油脂）'!$A:$C,3,FALSE),IF($C472="電力",VLOOKUP($A472,'コロナ交付金要綱　様式第３号（電力）'!$A:$C,3,FALSE),"")))</f>
        <v/>
      </c>
      <c r="E472" t="str">
        <f>IF(OR($C472="",IFERROR(MOD($A472,100)=0,TRUE)),"",IF($C472="諸油脂",VLOOKUP($A472,'使用不可　（諸油脂）'!$A:$F,6),VLOOKUP($A472,'コロナ交付金要綱　様式第３号（電力）'!$A:$F,6)))</f>
        <v/>
      </c>
      <c r="F472" t="str">
        <f>IF($D472="","",IF($B$7="既存",IF($C472="諸油脂",VLOOKUP(交付額!$A472,'使用不可　（諸油脂）'!$A:$B,2,FALSE),IF($C472="電力",VLOOKUP(交付額!$A472,'コロナ交付金要綱　様式第３号（電力）'!$A:$B,2,FALSE),"")),0))</f>
        <v/>
      </c>
      <c r="G472" s="59" t="str">
        <f t="shared" si="15"/>
        <v/>
      </c>
      <c r="H472" t="str">
        <f>IF($C472="","",IF(C472="諸油脂",IF(MOD($A472,100)=0,"",VLOOKUP($A472,'使用不可　（諸油脂）'!$A:$H,8)),IF(MOD($A472,100)=0,"",VLOOKUP($A472,'コロナ交付金要綱　様式第３号（電力）'!$A:$I,9))))</f>
        <v/>
      </c>
      <c r="I472" t="str" cm="1">
        <f t="array" ref="I472">IF(OR($C472&lt;&gt;"電力",IFERROR(MOD($A472,100)=0,TRUE)),"",INDEX('コロナ交付金要綱　様式第３号（電力）'!$A:$I,MATCH($A472,'コロナ交付金要綱　様式第３号（電力）'!$A:$A,0)+2,9))</f>
        <v/>
      </c>
      <c r="J472" t="str" cm="1">
        <f t="array" ref="J472">IF(OR($C472&lt;&gt;"電力",IFERROR(MOD($A472,100)=0,TRUE)),"",INDEX('コロナ交付金要綱　様式第３号（電力）'!$A:$I,MATCH($A472,'コロナ交付金要綱　様式第３号（電力）'!$A:$A,0)+3,9))</f>
        <v/>
      </c>
      <c r="K472" t="str" cm="1">
        <f t="array" ref="K472">IF(OR($C472&lt;&gt;"電力",IFERROR(MOD($A472,100)=0,TRUE)),"",INDEX('コロナ交付金要綱　様式第３号（電力）'!$A:$I,MATCH($A472,'コロナ交付金要綱　様式第３号（電力）'!$A:$A,0)+4,9))</f>
        <v/>
      </c>
      <c r="L472" t="str" cm="1">
        <f t="array" ref="L472">IF(OR($C472&lt;&gt;"電力",IFERROR(MOD($A472,100)=0,TRUE)),"",INDEX('コロナ交付金要綱　様式第３号（電力）'!$A:$I,MATCH($A472,'コロナ交付金要綱　様式第３号（電力）'!$A:$A,0)+5,9))</f>
        <v/>
      </c>
      <c r="M472" s="24" t="str" cm="1">
        <f t="array" ref="M472">IF($H472="","",IF($C472="諸油脂",$H472/INDEX(諸油脂_高騰率!$B$2:$F$12,MATCH($C$10,諸油脂_高騰率!$B$2:$B$12,0),MATCH($E472,諸油脂_高騰率!$B$3:$F$3,0)),$I472/INDEX(電力_高騰率!$B$3:$I$14,MATCH($B$10,電力_高騰率!$B$3:$B$14,0),MATCH($E472,電力_高騰率!$B$4:$F$4,0))+$J472/INDEX(電力_高騰率!$B$3:$I$14,MATCH($B$10,電力_高騰率!$B$3:$B$14,0),MATCH($E472,電力_高騰率!$B$4:$F$4,0)+3)+$K472/INDEX(電力_高騰率!$B$3:$I$14,MATCH($B$10,電力_高騰率!$B$3:$B$14,0),MATCH($E472,電力_高騰率!$B$4:$F$4,0)+3)+$L472/電力_高騰率!$D$23))</f>
        <v/>
      </c>
      <c r="N472" s="24" t="str">
        <f>IF($H472="","",IF($C472="諸油脂",0,$L472/電力_高騰率!$D$23))</f>
        <v/>
      </c>
      <c r="O472" s="24" t="str">
        <f t="shared" si="16"/>
        <v/>
      </c>
      <c r="P472" s="24"/>
    </row>
    <row r="473" spans="1:16" x14ac:dyDescent="0.45">
      <c r="A473" t="str">
        <f>IF(COUNTIF('使用不可　（諸油脂）'!$A:$A,$A472+1)+COUNTIF('コロナ交付金要綱　様式第３号（電力）'!$A:$A,$A472+1)=1,$A472+1,IF(MAX('使用不可　（諸油脂）'!$A:$A,'コロナ交付金要綱　様式第３号（電力）'!$A:$A)&gt;$A472,(INT(A472/100)+1)*100,""))</f>
        <v/>
      </c>
      <c r="B473" t="str">
        <f>IF($C473="","",IF(C473="諸油脂",IF(MOD($A473,100)=0,VLOOKUP($A473,'使用不可　（諸油脂）'!$A:$D,4),$B472),IF(MOD($A473,100)=0,VLOOKUP($A473,'コロナ交付金要綱　様式第３号（電力）'!$A:$D,4),$B472)))</f>
        <v/>
      </c>
      <c r="C473" t="str">
        <f>IF($A473="","",IF(COUNTIF('使用不可　（諸油脂）'!$A:$A,$A473)=1,"諸油脂",IF(COUNTIF('コロナ交付金要綱　様式第３号（電力）'!$A:$A,$A473)=1,"電力","")))</f>
        <v/>
      </c>
      <c r="D473" t="str">
        <f>IF(OR($A473="",IFERROR(MOD($A473,100),"")=0),"",IF($C473="諸油脂",VLOOKUP($A473,'使用不可　（諸油脂）'!$A:$C,3,FALSE),IF($C473="電力",VLOOKUP($A473,'コロナ交付金要綱　様式第３号（電力）'!$A:$C,3,FALSE),"")))</f>
        <v/>
      </c>
      <c r="E473" t="str">
        <f>IF(OR($C473="",IFERROR(MOD($A473,100)=0,TRUE)),"",IF($C473="諸油脂",VLOOKUP($A473,'使用不可　（諸油脂）'!$A:$F,6),VLOOKUP($A473,'コロナ交付金要綱　様式第３号（電力）'!$A:$F,6)))</f>
        <v/>
      </c>
      <c r="F473" t="str">
        <f>IF($D473="","",IF($B$7="既存",IF($C473="諸油脂",VLOOKUP(交付額!$A473,'使用不可　（諸油脂）'!$A:$B,2,FALSE),IF($C473="電力",VLOOKUP(交付額!$A473,'コロナ交付金要綱　様式第３号（電力）'!$A:$B,2,FALSE),"")),0))</f>
        <v/>
      </c>
      <c r="G473" s="59" t="str">
        <f t="shared" si="15"/>
        <v/>
      </c>
      <c r="H473" t="str">
        <f>IF($C473="","",IF(C473="諸油脂",IF(MOD($A473,100)=0,"",VLOOKUP($A473,'使用不可　（諸油脂）'!$A:$H,8)),IF(MOD($A473,100)=0,"",VLOOKUP($A473,'コロナ交付金要綱　様式第３号（電力）'!$A:$I,9))))</f>
        <v/>
      </c>
      <c r="I473" t="str" cm="1">
        <f t="array" ref="I473">IF(OR($C473&lt;&gt;"電力",IFERROR(MOD($A473,100)=0,TRUE)),"",INDEX('コロナ交付金要綱　様式第３号（電力）'!$A:$I,MATCH($A473,'コロナ交付金要綱　様式第３号（電力）'!$A:$A,0)+2,9))</f>
        <v/>
      </c>
      <c r="J473" t="str" cm="1">
        <f t="array" ref="J473">IF(OR($C473&lt;&gt;"電力",IFERROR(MOD($A473,100)=0,TRUE)),"",INDEX('コロナ交付金要綱　様式第３号（電力）'!$A:$I,MATCH($A473,'コロナ交付金要綱　様式第３号（電力）'!$A:$A,0)+3,9))</f>
        <v/>
      </c>
      <c r="K473" t="str" cm="1">
        <f t="array" ref="K473">IF(OR($C473&lt;&gt;"電力",IFERROR(MOD($A473,100)=0,TRUE)),"",INDEX('コロナ交付金要綱　様式第３号（電力）'!$A:$I,MATCH($A473,'コロナ交付金要綱　様式第３号（電力）'!$A:$A,0)+4,9))</f>
        <v/>
      </c>
      <c r="L473" t="str" cm="1">
        <f t="array" ref="L473">IF(OR($C473&lt;&gt;"電力",IFERROR(MOD($A473,100)=0,TRUE)),"",INDEX('コロナ交付金要綱　様式第３号（電力）'!$A:$I,MATCH($A473,'コロナ交付金要綱　様式第３号（電力）'!$A:$A,0)+5,9))</f>
        <v/>
      </c>
      <c r="M473" s="24" t="str" cm="1">
        <f t="array" ref="M473">IF($H473="","",IF($C473="諸油脂",$H473/INDEX(諸油脂_高騰率!$B$2:$F$12,MATCH($C$10,諸油脂_高騰率!$B$2:$B$12,0),MATCH($E473,諸油脂_高騰率!$B$3:$F$3,0)),$I473/INDEX(電力_高騰率!$B$3:$I$14,MATCH($B$10,電力_高騰率!$B$3:$B$14,0),MATCH($E473,電力_高騰率!$B$4:$F$4,0))+$J473/INDEX(電力_高騰率!$B$3:$I$14,MATCH($B$10,電力_高騰率!$B$3:$B$14,0),MATCH($E473,電力_高騰率!$B$4:$F$4,0)+3)+$K473/INDEX(電力_高騰率!$B$3:$I$14,MATCH($B$10,電力_高騰率!$B$3:$B$14,0),MATCH($E473,電力_高騰率!$B$4:$F$4,0)+3)+$L473/電力_高騰率!$D$23))</f>
        <v/>
      </c>
      <c r="N473" s="24" t="str">
        <f>IF($H473="","",IF($C473="諸油脂",0,$L473/電力_高騰率!$D$23))</f>
        <v/>
      </c>
      <c r="O473" s="24" t="str">
        <f t="shared" si="16"/>
        <v/>
      </c>
      <c r="P473" s="24"/>
    </row>
    <row r="474" spans="1:16" x14ac:dyDescent="0.45">
      <c r="A474" t="str">
        <f>IF(COUNTIF('使用不可　（諸油脂）'!$A:$A,$A473+1)+COUNTIF('コロナ交付金要綱　様式第３号（電力）'!$A:$A,$A473+1)=1,$A473+1,IF(MAX('使用不可　（諸油脂）'!$A:$A,'コロナ交付金要綱　様式第３号（電力）'!$A:$A)&gt;$A473,(INT(A473/100)+1)*100,""))</f>
        <v/>
      </c>
      <c r="B474" t="str">
        <f>IF($C474="","",IF(C474="諸油脂",IF(MOD($A474,100)=0,VLOOKUP($A474,'使用不可　（諸油脂）'!$A:$D,4),$B473),IF(MOD($A474,100)=0,VLOOKUP($A474,'コロナ交付金要綱　様式第３号（電力）'!$A:$D,4),$B473)))</f>
        <v/>
      </c>
      <c r="C474" t="str">
        <f>IF($A474="","",IF(COUNTIF('使用不可　（諸油脂）'!$A:$A,$A474)=1,"諸油脂",IF(COUNTIF('コロナ交付金要綱　様式第３号（電力）'!$A:$A,$A474)=1,"電力","")))</f>
        <v/>
      </c>
      <c r="D474" t="str">
        <f>IF(OR($A474="",IFERROR(MOD($A474,100),"")=0),"",IF($C474="諸油脂",VLOOKUP($A474,'使用不可　（諸油脂）'!$A:$C,3,FALSE),IF($C474="電力",VLOOKUP($A474,'コロナ交付金要綱　様式第３号（電力）'!$A:$C,3,FALSE),"")))</f>
        <v/>
      </c>
      <c r="E474" t="str">
        <f>IF(OR($C474="",IFERROR(MOD($A474,100)=0,TRUE)),"",IF($C474="諸油脂",VLOOKUP($A474,'使用不可　（諸油脂）'!$A:$F,6),VLOOKUP($A474,'コロナ交付金要綱　様式第３号（電力）'!$A:$F,6)))</f>
        <v/>
      </c>
      <c r="F474" t="str">
        <f>IF($D474="","",IF($B$7="既存",IF($C474="諸油脂",VLOOKUP(交付額!$A474,'使用不可　（諸油脂）'!$A:$B,2,FALSE),IF($C474="電力",VLOOKUP(交付額!$A474,'コロナ交付金要綱　様式第３号（電力）'!$A:$B,2,FALSE),"")),0))</f>
        <v/>
      </c>
      <c r="G474" s="59" t="str">
        <f t="shared" si="15"/>
        <v/>
      </c>
      <c r="H474" t="str">
        <f>IF($C474="","",IF(C474="諸油脂",IF(MOD($A474,100)=0,"",VLOOKUP($A474,'使用不可　（諸油脂）'!$A:$H,8)),IF(MOD($A474,100)=0,"",VLOOKUP($A474,'コロナ交付金要綱　様式第３号（電力）'!$A:$I,9))))</f>
        <v/>
      </c>
      <c r="I474" t="str" cm="1">
        <f t="array" ref="I474">IF(OR($C474&lt;&gt;"電力",IFERROR(MOD($A474,100)=0,TRUE)),"",INDEX('コロナ交付金要綱　様式第３号（電力）'!$A:$I,MATCH($A474,'コロナ交付金要綱　様式第３号（電力）'!$A:$A,0)+2,9))</f>
        <v/>
      </c>
      <c r="J474" t="str" cm="1">
        <f t="array" ref="J474">IF(OR($C474&lt;&gt;"電力",IFERROR(MOD($A474,100)=0,TRUE)),"",INDEX('コロナ交付金要綱　様式第３号（電力）'!$A:$I,MATCH($A474,'コロナ交付金要綱　様式第３号（電力）'!$A:$A,0)+3,9))</f>
        <v/>
      </c>
      <c r="K474" t="str" cm="1">
        <f t="array" ref="K474">IF(OR($C474&lt;&gt;"電力",IFERROR(MOD($A474,100)=0,TRUE)),"",INDEX('コロナ交付金要綱　様式第３号（電力）'!$A:$I,MATCH($A474,'コロナ交付金要綱　様式第３号（電力）'!$A:$A,0)+4,9))</f>
        <v/>
      </c>
      <c r="L474" t="str" cm="1">
        <f t="array" ref="L474">IF(OR($C474&lt;&gt;"電力",IFERROR(MOD($A474,100)=0,TRUE)),"",INDEX('コロナ交付金要綱　様式第３号（電力）'!$A:$I,MATCH($A474,'コロナ交付金要綱　様式第３号（電力）'!$A:$A,0)+5,9))</f>
        <v/>
      </c>
      <c r="M474" s="24" t="str" cm="1">
        <f t="array" ref="M474">IF($H474="","",IF($C474="諸油脂",$H474/INDEX(諸油脂_高騰率!$B$2:$F$12,MATCH($C$10,諸油脂_高騰率!$B$2:$B$12,0),MATCH($E474,諸油脂_高騰率!$B$3:$F$3,0)),$I474/INDEX(電力_高騰率!$B$3:$I$14,MATCH($B$10,電力_高騰率!$B$3:$B$14,0),MATCH($E474,電力_高騰率!$B$4:$F$4,0))+$J474/INDEX(電力_高騰率!$B$3:$I$14,MATCH($B$10,電力_高騰率!$B$3:$B$14,0),MATCH($E474,電力_高騰率!$B$4:$F$4,0)+3)+$K474/INDEX(電力_高騰率!$B$3:$I$14,MATCH($B$10,電力_高騰率!$B$3:$B$14,0),MATCH($E474,電力_高騰率!$B$4:$F$4,0)+3)+$L474/電力_高騰率!$D$23))</f>
        <v/>
      </c>
      <c r="N474" s="24" t="str">
        <f>IF($H474="","",IF($C474="諸油脂",0,$L474/電力_高騰率!$D$23))</f>
        <v/>
      </c>
      <c r="O474" s="24" t="str">
        <f t="shared" si="16"/>
        <v/>
      </c>
      <c r="P474" s="24"/>
    </row>
    <row r="475" spans="1:16" x14ac:dyDescent="0.45">
      <c r="A475" t="str">
        <f>IF(COUNTIF('使用不可　（諸油脂）'!$A:$A,$A474+1)+COUNTIF('コロナ交付金要綱　様式第３号（電力）'!$A:$A,$A474+1)=1,$A474+1,IF(MAX('使用不可　（諸油脂）'!$A:$A,'コロナ交付金要綱　様式第３号（電力）'!$A:$A)&gt;$A474,(INT(A474/100)+1)*100,""))</f>
        <v/>
      </c>
      <c r="B475" t="str">
        <f>IF($C475="","",IF(C475="諸油脂",IF(MOD($A475,100)=0,VLOOKUP($A475,'使用不可　（諸油脂）'!$A:$D,4),$B474),IF(MOD($A475,100)=0,VLOOKUP($A475,'コロナ交付金要綱　様式第３号（電力）'!$A:$D,4),$B474)))</f>
        <v/>
      </c>
      <c r="C475" t="str">
        <f>IF($A475="","",IF(COUNTIF('使用不可　（諸油脂）'!$A:$A,$A475)=1,"諸油脂",IF(COUNTIF('コロナ交付金要綱　様式第３号（電力）'!$A:$A,$A475)=1,"電力","")))</f>
        <v/>
      </c>
      <c r="D475" t="str">
        <f>IF(OR($A475="",IFERROR(MOD($A475,100),"")=0),"",IF($C475="諸油脂",VLOOKUP($A475,'使用不可　（諸油脂）'!$A:$C,3,FALSE),IF($C475="電力",VLOOKUP($A475,'コロナ交付金要綱　様式第３号（電力）'!$A:$C,3,FALSE),"")))</f>
        <v/>
      </c>
      <c r="E475" t="str">
        <f>IF(OR($C475="",IFERROR(MOD($A475,100)=0,TRUE)),"",IF($C475="諸油脂",VLOOKUP($A475,'使用不可　（諸油脂）'!$A:$F,6),VLOOKUP($A475,'コロナ交付金要綱　様式第３号（電力）'!$A:$F,6)))</f>
        <v/>
      </c>
      <c r="F475" t="str">
        <f>IF($D475="","",IF($B$7="既存",IF($C475="諸油脂",VLOOKUP(交付額!$A475,'使用不可　（諸油脂）'!$A:$B,2,FALSE),IF($C475="電力",VLOOKUP(交付額!$A475,'コロナ交付金要綱　様式第３号（電力）'!$A:$B,2,FALSE),"")),0))</f>
        <v/>
      </c>
      <c r="G475" s="59" t="str">
        <f t="shared" si="15"/>
        <v/>
      </c>
      <c r="H475" t="str">
        <f>IF($C475="","",IF(C475="諸油脂",IF(MOD($A475,100)=0,"",VLOOKUP($A475,'使用不可　（諸油脂）'!$A:$H,8)),IF(MOD($A475,100)=0,"",VLOOKUP($A475,'コロナ交付金要綱　様式第３号（電力）'!$A:$I,9))))</f>
        <v/>
      </c>
      <c r="I475" t="str" cm="1">
        <f t="array" ref="I475">IF(OR($C475&lt;&gt;"電力",IFERROR(MOD($A475,100)=0,TRUE)),"",INDEX('コロナ交付金要綱　様式第３号（電力）'!$A:$I,MATCH($A475,'コロナ交付金要綱　様式第３号（電力）'!$A:$A,0)+2,9))</f>
        <v/>
      </c>
      <c r="J475" t="str" cm="1">
        <f t="array" ref="J475">IF(OR($C475&lt;&gt;"電力",IFERROR(MOD($A475,100)=0,TRUE)),"",INDEX('コロナ交付金要綱　様式第３号（電力）'!$A:$I,MATCH($A475,'コロナ交付金要綱　様式第３号（電力）'!$A:$A,0)+3,9))</f>
        <v/>
      </c>
      <c r="K475" t="str" cm="1">
        <f t="array" ref="K475">IF(OR($C475&lt;&gt;"電力",IFERROR(MOD($A475,100)=0,TRUE)),"",INDEX('コロナ交付金要綱　様式第３号（電力）'!$A:$I,MATCH($A475,'コロナ交付金要綱　様式第３号（電力）'!$A:$A,0)+4,9))</f>
        <v/>
      </c>
      <c r="L475" t="str" cm="1">
        <f t="array" ref="L475">IF(OR($C475&lt;&gt;"電力",IFERROR(MOD($A475,100)=0,TRUE)),"",INDEX('コロナ交付金要綱　様式第３号（電力）'!$A:$I,MATCH($A475,'コロナ交付金要綱　様式第３号（電力）'!$A:$A,0)+5,9))</f>
        <v/>
      </c>
      <c r="M475" s="24" t="str" cm="1">
        <f t="array" ref="M475">IF($H475="","",IF($C475="諸油脂",$H475/INDEX(諸油脂_高騰率!$B$2:$F$12,MATCH($C$10,諸油脂_高騰率!$B$2:$B$12,0),MATCH($E475,諸油脂_高騰率!$B$3:$F$3,0)),$I475/INDEX(電力_高騰率!$B$3:$I$14,MATCH($B$10,電力_高騰率!$B$3:$B$14,0),MATCH($E475,電力_高騰率!$B$4:$F$4,0))+$J475/INDEX(電力_高騰率!$B$3:$I$14,MATCH($B$10,電力_高騰率!$B$3:$B$14,0),MATCH($E475,電力_高騰率!$B$4:$F$4,0)+3)+$K475/INDEX(電力_高騰率!$B$3:$I$14,MATCH($B$10,電力_高騰率!$B$3:$B$14,0),MATCH($E475,電力_高騰率!$B$4:$F$4,0)+3)+$L475/電力_高騰率!$D$23))</f>
        <v/>
      </c>
      <c r="N475" s="24" t="str">
        <f>IF($H475="","",IF($C475="諸油脂",0,$L475/電力_高騰率!$D$23))</f>
        <v/>
      </c>
      <c r="O475" s="24" t="str">
        <f t="shared" si="16"/>
        <v/>
      </c>
      <c r="P475" s="24"/>
    </row>
    <row r="476" spans="1:16" x14ac:dyDescent="0.45">
      <c r="A476" t="str">
        <f>IF(COUNTIF('使用不可　（諸油脂）'!$A:$A,$A475+1)+COUNTIF('コロナ交付金要綱　様式第３号（電力）'!$A:$A,$A475+1)=1,$A475+1,IF(MAX('使用不可　（諸油脂）'!$A:$A,'コロナ交付金要綱　様式第３号（電力）'!$A:$A)&gt;$A475,(INT(A475/100)+1)*100,""))</f>
        <v/>
      </c>
      <c r="B476" t="str">
        <f>IF($C476="","",IF(C476="諸油脂",IF(MOD($A476,100)=0,VLOOKUP($A476,'使用不可　（諸油脂）'!$A:$D,4),$B475),IF(MOD($A476,100)=0,VLOOKUP($A476,'コロナ交付金要綱　様式第３号（電力）'!$A:$D,4),$B475)))</f>
        <v/>
      </c>
      <c r="C476" t="str">
        <f>IF($A476="","",IF(COUNTIF('使用不可　（諸油脂）'!$A:$A,$A476)=1,"諸油脂",IF(COUNTIF('コロナ交付金要綱　様式第３号（電力）'!$A:$A,$A476)=1,"電力","")))</f>
        <v/>
      </c>
      <c r="D476" t="str">
        <f>IF(OR($A476="",IFERROR(MOD($A476,100),"")=0),"",IF($C476="諸油脂",VLOOKUP($A476,'使用不可　（諸油脂）'!$A:$C,3,FALSE),IF($C476="電力",VLOOKUP($A476,'コロナ交付金要綱　様式第３号（電力）'!$A:$C,3,FALSE),"")))</f>
        <v/>
      </c>
      <c r="E476" t="str">
        <f>IF(OR($C476="",IFERROR(MOD($A476,100)=0,TRUE)),"",IF($C476="諸油脂",VLOOKUP($A476,'使用不可　（諸油脂）'!$A:$F,6),VLOOKUP($A476,'コロナ交付金要綱　様式第３号（電力）'!$A:$F,6)))</f>
        <v/>
      </c>
      <c r="F476" t="str">
        <f>IF($D476="","",IF($B$7="既存",IF($C476="諸油脂",VLOOKUP(交付額!$A476,'使用不可　（諸油脂）'!$A:$B,2,FALSE),IF($C476="電力",VLOOKUP(交付額!$A476,'コロナ交付金要綱　様式第３号（電力）'!$A:$B,2,FALSE),"")),0))</f>
        <v/>
      </c>
      <c r="G476" s="59" t="str">
        <f t="shared" si="15"/>
        <v/>
      </c>
      <c r="H476" t="str">
        <f>IF($C476="","",IF(C476="諸油脂",IF(MOD($A476,100)=0,"",VLOOKUP($A476,'使用不可　（諸油脂）'!$A:$H,8)),IF(MOD($A476,100)=0,"",VLOOKUP($A476,'コロナ交付金要綱　様式第３号（電力）'!$A:$I,9))))</f>
        <v/>
      </c>
      <c r="I476" t="str" cm="1">
        <f t="array" ref="I476">IF(OR($C476&lt;&gt;"電力",IFERROR(MOD($A476,100)=0,TRUE)),"",INDEX('コロナ交付金要綱　様式第３号（電力）'!$A:$I,MATCH($A476,'コロナ交付金要綱　様式第３号（電力）'!$A:$A,0)+2,9))</f>
        <v/>
      </c>
      <c r="J476" t="str" cm="1">
        <f t="array" ref="J476">IF(OR($C476&lt;&gt;"電力",IFERROR(MOD($A476,100)=0,TRUE)),"",INDEX('コロナ交付金要綱　様式第３号（電力）'!$A:$I,MATCH($A476,'コロナ交付金要綱　様式第３号（電力）'!$A:$A,0)+3,9))</f>
        <v/>
      </c>
      <c r="K476" t="str" cm="1">
        <f t="array" ref="K476">IF(OR($C476&lt;&gt;"電力",IFERROR(MOD($A476,100)=0,TRUE)),"",INDEX('コロナ交付金要綱　様式第３号（電力）'!$A:$I,MATCH($A476,'コロナ交付金要綱　様式第３号（電力）'!$A:$A,0)+4,9))</f>
        <v/>
      </c>
      <c r="L476" t="str" cm="1">
        <f t="array" ref="L476">IF(OR($C476&lt;&gt;"電力",IFERROR(MOD($A476,100)=0,TRUE)),"",INDEX('コロナ交付金要綱　様式第３号（電力）'!$A:$I,MATCH($A476,'コロナ交付金要綱　様式第３号（電力）'!$A:$A,0)+5,9))</f>
        <v/>
      </c>
      <c r="M476" s="24" t="str" cm="1">
        <f t="array" ref="M476">IF($H476="","",IF($C476="諸油脂",$H476/INDEX(諸油脂_高騰率!$B$2:$F$12,MATCH($C$10,諸油脂_高騰率!$B$2:$B$12,0),MATCH($E476,諸油脂_高騰率!$B$3:$F$3,0)),$I476/INDEX(電力_高騰率!$B$3:$I$14,MATCH($B$10,電力_高騰率!$B$3:$B$14,0),MATCH($E476,電力_高騰率!$B$4:$F$4,0))+$J476/INDEX(電力_高騰率!$B$3:$I$14,MATCH($B$10,電力_高騰率!$B$3:$B$14,0),MATCH($E476,電力_高騰率!$B$4:$F$4,0)+3)+$K476/INDEX(電力_高騰率!$B$3:$I$14,MATCH($B$10,電力_高騰率!$B$3:$B$14,0),MATCH($E476,電力_高騰率!$B$4:$F$4,0)+3)+$L476/電力_高騰率!$D$23))</f>
        <v/>
      </c>
      <c r="N476" s="24" t="str">
        <f>IF($H476="","",IF($C476="諸油脂",0,$L476/電力_高騰率!$D$23))</f>
        <v/>
      </c>
      <c r="O476" s="24" t="str">
        <f t="shared" si="16"/>
        <v/>
      </c>
      <c r="P476" s="24"/>
    </row>
    <row r="477" spans="1:16" x14ac:dyDescent="0.45">
      <c r="A477" t="str">
        <f>IF(COUNTIF('使用不可　（諸油脂）'!$A:$A,$A476+1)+COUNTIF('コロナ交付金要綱　様式第３号（電力）'!$A:$A,$A476+1)=1,$A476+1,IF(MAX('使用不可　（諸油脂）'!$A:$A,'コロナ交付金要綱　様式第３号（電力）'!$A:$A)&gt;$A476,(INT(A476/100)+1)*100,""))</f>
        <v/>
      </c>
      <c r="B477" t="str">
        <f>IF($C477="","",IF(C477="諸油脂",IF(MOD($A477,100)=0,VLOOKUP($A477,'使用不可　（諸油脂）'!$A:$D,4),$B476),IF(MOD($A477,100)=0,VLOOKUP($A477,'コロナ交付金要綱　様式第３号（電力）'!$A:$D,4),$B476)))</f>
        <v/>
      </c>
      <c r="C477" t="str">
        <f>IF($A477="","",IF(COUNTIF('使用不可　（諸油脂）'!$A:$A,$A477)=1,"諸油脂",IF(COUNTIF('コロナ交付金要綱　様式第３号（電力）'!$A:$A,$A477)=1,"電力","")))</f>
        <v/>
      </c>
      <c r="D477" t="str">
        <f>IF(OR($A477="",IFERROR(MOD($A477,100),"")=0),"",IF($C477="諸油脂",VLOOKUP($A477,'使用不可　（諸油脂）'!$A:$C,3,FALSE),IF($C477="電力",VLOOKUP($A477,'コロナ交付金要綱　様式第３号（電力）'!$A:$C,3,FALSE),"")))</f>
        <v/>
      </c>
      <c r="E477" t="str">
        <f>IF(OR($C477="",IFERROR(MOD($A477,100)=0,TRUE)),"",IF($C477="諸油脂",VLOOKUP($A477,'使用不可　（諸油脂）'!$A:$F,6),VLOOKUP($A477,'コロナ交付金要綱　様式第３号（電力）'!$A:$F,6)))</f>
        <v/>
      </c>
      <c r="F477" t="str">
        <f>IF($D477="","",IF($B$7="既存",IF($C477="諸油脂",VLOOKUP(交付額!$A477,'使用不可　（諸油脂）'!$A:$B,2,FALSE),IF($C477="電力",VLOOKUP(交付額!$A477,'コロナ交付金要綱　様式第３号（電力）'!$A:$B,2,FALSE),"")),0))</f>
        <v/>
      </c>
      <c r="G477" s="59" t="str">
        <f t="shared" si="15"/>
        <v/>
      </c>
      <c r="H477" t="str">
        <f>IF($C477="","",IF(C477="諸油脂",IF(MOD($A477,100)=0,"",VLOOKUP($A477,'使用不可　（諸油脂）'!$A:$H,8)),IF(MOD($A477,100)=0,"",VLOOKUP($A477,'コロナ交付金要綱　様式第３号（電力）'!$A:$I,9))))</f>
        <v/>
      </c>
      <c r="I477" t="str" cm="1">
        <f t="array" ref="I477">IF(OR($C477&lt;&gt;"電力",IFERROR(MOD($A477,100)=0,TRUE)),"",INDEX('コロナ交付金要綱　様式第３号（電力）'!$A:$I,MATCH($A477,'コロナ交付金要綱　様式第３号（電力）'!$A:$A,0)+2,9))</f>
        <v/>
      </c>
      <c r="J477" t="str" cm="1">
        <f t="array" ref="J477">IF(OR($C477&lt;&gt;"電力",IFERROR(MOD($A477,100)=0,TRUE)),"",INDEX('コロナ交付金要綱　様式第３号（電力）'!$A:$I,MATCH($A477,'コロナ交付金要綱　様式第３号（電力）'!$A:$A,0)+3,9))</f>
        <v/>
      </c>
      <c r="K477" t="str" cm="1">
        <f t="array" ref="K477">IF(OR($C477&lt;&gt;"電力",IFERROR(MOD($A477,100)=0,TRUE)),"",INDEX('コロナ交付金要綱　様式第３号（電力）'!$A:$I,MATCH($A477,'コロナ交付金要綱　様式第３号（電力）'!$A:$A,0)+4,9))</f>
        <v/>
      </c>
      <c r="L477" t="str" cm="1">
        <f t="array" ref="L477">IF(OR($C477&lt;&gt;"電力",IFERROR(MOD($A477,100)=0,TRUE)),"",INDEX('コロナ交付金要綱　様式第３号（電力）'!$A:$I,MATCH($A477,'コロナ交付金要綱　様式第３号（電力）'!$A:$A,0)+5,9))</f>
        <v/>
      </c>
      <c r="M477" s="24" t="str" cm="1">
        <f t="array" ref="M477">IF($H477="","",IF($C477="諸油脂",$H477/INDEX(諸油脂_高騰率!$B$2:$F$12,MATCH($C$10,諸油脂_高騰率!$B$2:$B$12,0),MATCH($E477,諸油脂_高騰率!$B$3:$F$3,0)),$I477/INDEX(電力_高騰率!$B$3:$I$14,MATCH($B$10,電力_高騰率!$B$3:$B$14,0),MATCH($E477,電力_高騰率!$B$4:$F$4,0))+$J477/INDEX(電力_高騰率!$B$3:$I$14,MATCH($B$10,電力_高騰率!$B$3:$B$14,0),MATCH($E477,電力_高騰率!$B$4:$F$4,0)+3)+$K477/INDEX(電力_高騰率!$B$3:$I$14,MATCH($B$10,電力_高騰率!$B$3:$B$14,0),MATCH($E477,電力_高騰率!$B$4:$F$4,0)+3)+$L477/電力_高騰率!$D$23))</f>
        <v/>
      </c>
      <c r="N477" s="24" t="str">
        <f>IF($H477="","",IF($C477="諸油脂",0,$L477/電力_高騰率!$D$23))</f>
        <v/>
      </c>
      <c r="O477" s="24" t="str">
        <f t="shared" si="16"/>
        <v/>
      </c>
      <c r="P477" s="24"/>
    </row>
    <row r="478" spans="1:16" x14ac:dyDescent="0.45">
      <c r="A478" t="str">
        <f>IF(COUNTIF('使用不可　（諸油脂）'!$A:$A,$A477+1)+COUNTIF('コロナ交付金要綱　様式第３号（電力）'!$A:$A,$A477+1)=1,$A477+1,IF(MAX('使用不可　（諸油脂）'!$A:$A,'コロナ交付金要綱　様式第３号（電力）'!$A:$A)&gt;$A477,(INT(A477/100)+1)*100,""))</f>
        <v/>
      </c>
      <c r="B478" t="str">
        <f>IF($C478="","",IF(C478="諸油脂",IF(MOD($A478,100)=0,VLOOKUP($A478,'使用不可　（諸油脂）'!$A:$D,4),$B477),IF(MOD($A478,100)=0,VLOOKUP($A478,'コロナ交付金要綱　様式第３号（電力）'!$A:$D,4),$B477)))</f>
        <v/>
      </c>
      <c r="C478" t="str">
        <f>IF($A478="","",IF(COUNTIF('使用不可　（諸油脂）'!$A:$A,$A478)=1,"諸油脂",IF(COUNTIF('コロナ交付金要綱　様式第３号（電力）'!$A:$A,$A478)=1,"電力","")))</f>
        <v/>
      </c>
      <c r="D478" t="str">
        <f>IF(OR($A478="",IFERROR(MOD($A478,100),"")=0),"",IF($C478="諸油脂",VLOOKUP($A478,'使用不可　（諸油脂）'!$A:$C,3,FALSE),IF($C478="電力",VLOOKUP($A478,'コロナ交付金要綱　様式第３号（電力）'!$A:$C,3,FALSE),"")))</f>
        <v/>
      </c>
      <c r="E478" t="str">
        <f>IF(OR($C478="",IFERROR(MOD($A478,100)=0,TRUE)),"",IF($C478="諸油脂",VLOOKUP($A478,'使用不可　（諸油脂）'!$A:$F,6),VLOOKUP($A478,'コロナ交付金要綱　様式第３号（電力）'!$A:$F,6)))</f>
        <v/>
      </c>
      <c r="F478" t="str">
        <f>IF($D478="","",IF($B$7="既存",IF($C478="諸油脂",VLOOKUP(交付額!$A478,'使用不可　（諸油脂）'!$A:$B,2,FALSE),IF($C478="電力",VLOOKUP(交付額!$A478,'コロナ交付金要綱　様式第３号（電力）'!$A:$B,2,FALSE),"")),0))</f>
        <v/>
      </c>
      <c r="G478" s="59" t="str">
        <f t="shared" si="15"/>
        <v/>
      </c>
      <c r="H478" t="str">
        <f>IF($C478="","",IF(C478="諸油脂",IF(MOD($A478,100)=0,"",VLOOKUP($A478,'使用不可　（諸油脂）'!$A:$H,8)),IF(MOD($A478,100)=0,"",VLOOKUP($A478,'コロナ交付金要綱　様式第３号（電力）'!$A:$I,9))))</f>
        <v/>
      </c>
      <c r="I478" t="str" cm="1">
        <f t="array" ref="I478">IF(OR($C478&lt;&gt;"電力",IFERROR(MOD($A478,100)=0,TRUE)),"",INDEX('コロナ交付金要綱　様式第３号（電力）'!$A:$I,MATCH($A478,'コロナ交付金要綱　様式第３号（電力）'!$A:$A,0)+2,9))</f>
        <v/>
      </c>
      <c r="J478" t="str" cm="1">
        <f t="array" ref="J478">IF(OR($C478&lt;&gt;"電力",IFERROR(MOD($A478,100)=0,TRUE)),"",INDEX('コロナ交付金要綱　様式第３号（電力）'!$A:$I,MATCH($A478,'コロナ交付金要綱　様式第３号（電力）'!$A:$A,0)+3,9))</f>
        <v/>
      </c>
      <c r="K478" t="str" cm="1">
        <f t="array" ref="K478">IF(OR($C478&lt;&gt;"電力",IFERROR(MOD($A478,100)=0,TRUE)),"",INDEX('コロナ交付金要綱　様式第３号（電力）'!$A:$I,MATCH($A478,'コロナ交付金要綱　様式第３号（電力）'!$A:$A,0)+4,9))</f>
        <v/>
      </c>
      <c r="L478" t="str" cm="1">
        <f t="array" ref="L478">IF(OR($C478&lt;&gt;"電力",IFERROR(MOD($A478,100)=0,TRUE)),"",INDEX('コロナ交付金要綱　様式第３号（電力）'!$A:$I,MATCH($A478,'コロナ交付金要綱　様式第３号（電力）'!$A:$A,0)+5,9))</f>
        <v/>
      </c>
      <c r="M478" s="24" t="str" cm="1">
        <f t="array" ref="M478">IF($H478="","",IF($C478="諸油脂",$H478/INDEX(諸油脂_高騰率!$B$2:$F$12,MATCH($C$10,諸油脂_高騰率!$B$2:$B$12,0),MATCH($E478,諸油脂_高騰率!$B$3:$F$3,0)),$I478/INDEX(電力_高騰率!$B$3:$I$14,MATCH($B$10,電力_高騰率!$B$3:$B$14,0),MATCH($E478,電力_高騰率!$B$4:$F$4,0))+$J478/INDEX(電力_高騰率!$B$3:$I$14,MATCH($B$10,電力_高騰率!$B$3:$B$14,0),MATCH($E478,電力_高騰率!$B$4:$F$4,0)+3)+$K478/INDEX(電力_高騰率!$B$3:$I$14,MATCH($B$10,電力_高騰率!$B$3:$B$14,0),MATCH($E478,電力_高騰率!$B$4:$F$4,0)+3)+$L478/電力_高騰率!$D$23))</f>
        <v/>
      </c>
      <c r="N478" s="24" t="str">
        <f>IF($H478="","",IF($C478="諸油脂",0,$L478/電力_高騰率!$D$23))</f>
        <v/>
      </c>
      <c r="O478" s="24" t="str">
        <f t="shared" si="16"/>
        <v/>
      </c>
      <c r="P478" s="24"/>
    </row>
    <row r="479" spans="1:16" x14ac:dyDescent="0.45">
      <c r="A479" t="str">
        <f>IF(COUNTIF('使用不可　（諸油脂）'!$A:$A,$A478+1)+COUNTIF('コロナ交付金要綱　様式第３号（電力）'!$A:$A,$A478+1)=1,$A478+1,IF(MAX('使用不可　（諸油脂）'!$A:$A,'コロナ交付金要綱　様式第３号（電力）'!$A:$A)&gt;$A478,(INT(A478/100)+1)*100,""))</f>
        <v/>
      </c>
      <c r="B479" t="str">
        <f>IF($C479="","",IF(C479="諸油脂",IF(MOD($A479,100)=0,VLOOKUP($A479,'使用不可　（諸油脂）'!$A:$D,4),$B478),IF(MOD($A479,100)=0,VLOOKUP($A479,'コロナ交付金要綱　様式第３号（電力）'!$A:$D,4),$B478)))</f>
        <v/>
      </c>
      <c r="C479" t="str">
        <f>IF($A479="","",IF(COUNTIF('使用不可　（諸油脂）'!$A:$A,$A479)=1,"諸油脂",IF(COUNTIF('コロナ交付金要綱　様式第３号（電力）'!$A:$A,$A479)=1,"電力","")))</f>
        <v/>
      </c>
      <c r="D479" t="str">
        <f>IF(OR($A479="",IFERROR(MOD($A479,100),"")=0),"",IF($C479="諸油脂",VLOOKUP($A479,'使用不可　（諸油脂）'!$A:$C,3,FALSE),IF($C479="電力",VLOOKUP($A479,'コロナ交付金要綱　様式第３号（電力）'!$A:$C,3,FALSE),"")))</f>
        <v/>
      </c>
      <c r="E479" t="str">
        <f>IF(OR($C479="",IFERROR(MOD($A479,100)=0,TRUE)),"",IF($C479="諸油脂",VLOOKUP($A479,'使用不可　（諸油脂）'!$A:$F,6),VLOOKUP($A479,'コロナ交付金要綱　様式第３号（電力）'!$A:$F,6)))</f>
        <v/>
      </c>
      <c r="F479" t="str">
        <f>IF($D479="","",IF($B$7="既存",IF($C479="諸油脂",VLOOKUP(交付額!$A479,'使用不可　（諸油脂）'!$A:$B,2,FALSE),IF($C479="電力",VLOOKUP(交付額!$A479,'コロナ交付金要綱　様式第３号（電力）'!$A:$B,2,FALSE),"")),0))</f>
        <v/>
      </c>
      <c r="G479" s="59" t="str">
        <f t="shared" si="15"/>
        <v/>
      </c>
      <c r="H479" t="str">
        <f>IF($C479="","",IF(C479="諸油脂",IF(MOD($A479,100)=0,"",VLOOKUP($A479,'使用不可　（諸油脂）'!$A:$H,8)),IF(MOD($A479,100)=0,"",VLOOKUP($A479,'コロナ交付金要綱　様式第３号（電力）'!$A:$I,9))))</f>
        <v/>
      </c>
      <c r="I479" t="str" cm="1">
        <f t="array" ref="I479">IF(OR($C479&lt;&gt;"電力",IFERROR(MOD($A479,100)=0,TRUE)),"",INDEX('コロナ交付金要綱　様式第３号（電力）'!$A:$I,MATCH($A479,'コロナ交付金要綱　様式第３号（電力）'!$A:$A,0)+2,9))</f>
        <v/>
      </c>
      <c r="J479" t="str" cm="1">
        <f t="array" ref="J479">IF(OR($C479&lt;&gt;"電力",IFERROR(MOD($A479,100)=0,TRUE)),"",INDEX('コロナ交付金要綱　様式第３号（電力）'!$A:$I,MATCH($A479,'コロナ交付金要綱　様式第３号（電力）'!$A:$A,0)+3,9))</f>
        <v/>
      </c>
      <c r="K479" t="str" cm="1">
        <f t="array" ref="K479">IF(OR($C479&lt;&gt;"電力",IFERROR(MOD($A479,100)=0,TRUE)),"",INDEX('コロナ交付金要綱　様式第３号（電力）'!$A:$I,MATCH($A479,'コロナ交付金要綱　様式第３号（電力）'!$A:$A,0)+4,9))</f>
        <v/>
      </c>
      <c r="L479" t="str" cm="1">
        <f t="array" ref="L479">IF(OR($C479&lt;&gt;"電力",IFERROR(MOD($A479,100)=0,TRUE)),"",INDEX('コロナ交付金要綱　様式第３号（電力）'!$A:$I,MATCH($A479,'コロナ交付金要綱　様式第３号（電力）'!$A:$A,0)+5,9))</f>
        <v/>
      </c>
      <c r="M479" s="24" t="str" cm="1">
        <f t="array" ref="M479">IF($H479="","",IF($C479="諸油脂",$H479/INDEX(諸油脂_高騰率!$B$2:$F$12,MATCH($C$10,諸油脂_高騰率!$B$2:$B$12,0),MATCH($E479,諸油脂_高騰率!$B$3:$F$3,0)),$I479/INDEX(電力_高騰率!$B$3:$I$14,MATCH($B$10,電力_高騰率!$B$3:$B$14,0),MATCH($E479,電力_高騰率!$B$4:$F$4,0))+$J479/INDEX(電力_高騰率!$B$3:$I$14,MATCH($B$10,電力_高騰率!$B$3:$B$14,0),MATCH($E479,電力_高騰率!$B$4:$F$4,0)+3)+$K479/INDEX(電力_高騰率!$B$3:$I$14,MATCH($B$10,電力_高騰率!$B$3:$B$14,0),MATCH($E479,電力_高騰率!$B$4:$F$4,0)+3)+$L479/電力_高騰率!$D$23))</f>
        <v/>
      </c>
      <c r="N479" s="24" t="str">
        <f>IF($H479="","",IF($C479="諸油脂",0,$L479/電力_高騰率!$D$23))</f>
        <v/>
      </c>
      <c r="O479" s="24" t="str">
        <f t="shared" si="16"/>
        <v/>
      </c>
      <c r="P479" s="24"/>
    </row>
    <row r="480" spans="1:16" x14ac:dyDescent="0.45">
      <c r="A480" t="str">
        <f>IF(COUNTIF('使用不可　（諸油脂）'!$A:$A,$A479+1)+COUNTIF('コロナ交付金要綱　様式第３号（電力）'!$A:$A,$A479+1)=1,$A479+1,IF(MAX('使用不可　（諸油脂）'!$A:$A,'コロナ交付金要綱　様式第３号（電力）'!$A:$A)&gt;$A479,(INT(A479/100)+1)*100,""))</f>
        <v/>
      </c>
      <c r="B480" t="str">
        <f>IF($C480="","",IF(C480="諸油脂",IF(MOD($A480,100)=0,VLOOKUP($A480,'使用不可　（諸油脂）'!$A:$D,4),$B479),IF(MOD($A480,100)=0,VLOOKUP($A480,'コロナ交付金要綱　様式第３号（電力）'!$A:$D,4),$B479)))</f>
        <v/>
      </c>
      <c r="C480" t="str">
        <f>IF($A480="","",IF(COUNTIF('使用不可　（諸油脂）'!$A:$A,$A480)=1,"諸油脂",IF(COUNTIF('コロナ交付金要綱　様式第３号（電力）'!$A:$A,$A480)=1,"電力","")))</f>
        <v/>
      </c>
      <c r="D480" t="str">
        <f>IF(OR($A480="",IFERROR(MOD($A480,100),"")=0),"",IF($C480="諸油脂",VLOOKUP($A480,'使用不可　（諸油脂）'!$A:$C,3,FALSE),IF($C480="電力",VLOOKUP($A480,'コロナ交付金要綱　様式第３号（電力）'!$A:$C,3,FALSE),"")))</f>
        <v/>
      </c>
      <c r="E480" t="str">
        <f>IF(OR($C480="",IFERROR(MOD($A480,100)=0,TRUE)),"",IF($C480="諸油脂",VLOOKUP($A480,'使用不可　（諸油脂）'!$A:$F,6),VLOOKUP($A480,'コロナ交付金要綱　様式第３号（電力）'!$A:$F,6)))</f>
        <v/>
      </c>
      <c r="F480" t="str">
        <f>IF($D480="","",IF($B$7="既存",IF($C480="諸油脂",VLOOKUP(交付額!$A480,'使用不可　（諸油脂）'!$A:$B,2,FALSE),IF($C480="電力",VLOOKUP(交付額!$A480,'コロナ交付金要綱　様式第３号（電力）'!$A:$B,2,FALSE),"")),0))</f>
        <v/>
      </c>
      <c r="G480" s="59" t="str">
        <f t="shared" si="15"/>
        <v/>
      </c>
      <c r="H480" t="str">
        <f>IF($C480="","",IF(C480="諸油脂",IF(MOD($A480,100)=0,"",VLOOKUP($A480,'使用不可　（諸油脂）'!$A:$H,8)),IF(MOD($A480,100)=0,"",VLOOKUP($A480,'コロナ交付金要綱　様式第３号（電力）'!$A:$I,9))))</f>
        <v/>
      </c>
      <c r="I480" t="str" cm="1">
        <f t="array" ref="I480">IF(OR($C480&lt;&gt;"電力",IFERROR(MOD($A480,100)=0,TRUE)),"",INDEX('コロナ交付金要綱　様式第３号（電力）'!$A:$I,MATCH($A480,'コロナ交付金要綱　様式第３号（電力）'!$A:$A,0)+2,9))</f>
        <v/>
      </c>
      <c r="J480" t="str" cm="1">
        <f t="array" ref="J480">IF(OR($C480&lt;&gt;"電力",IFERROR(MOD($A480,100)=0,TRUE)),"",INDEX('コロナ交付金要綱　様式第３号（電力）'!$A:$I,MATCH($A480,'コロナ交付金要綱　様式第３号（電力）'!$A:$A,0)+3,9))</f>
        <v/>
      </c>
      <c r="K480" t="str" cm="1">
        <f t="array" ref="K480">IF(OR($C480&lt;&gt;"電力",IFERROR(MOD($A480,100)=0,TRUE)),"",INDEX('コロナ交付金要綱　様式第３号（電力）'!$A:$I,MATCH($A480,'コロナ交付金要綱　様式第３号（電力）'!$A:$A,0)+4,9))</f>
        <v/>
      </c>
      <c r="L480" t="str" cm="1">
        <f t="array" ref="L480">IF(OR($C480&lt;&gt;"電力",IFERROR(MOD($A480,100)=0,TRUE)),"",INDEX('コロナ交付金要綱　様式第３号（電力）'!$A:$I,MATCH($A480,'コロナ交付金要綱　様式第３号（電力）'!$A:$A,0)+5,9))</f>
        <v/>
      </c>
      <c r="M480" s="24" t="str" cm="1">
        <f t="array" ref="M480">IF($H480="","",IF($C480="諸油脂",$H480/INDEX(諸油脂_高騰率!$B$2:$F$12,MATCH($C$10,諸油脂_高騰率!$B$2:$B$12,0),MATCH($E480,諸油脂_高騰率!$B$3:$F$3,0)),$I480/INDEX(電力_高騰率!$B$3:$I$14,MATCH($B$10,電力_高騰率!$B$3:$B$14,0),MATCH($E480,電力_高騰率!$B$4:$F$4,0))+$J480/INDEX(電力_高騰率!$B$3:$I$14,MATCH($B$10,電力_高騰率!$B$3:$B$14,0),MATCH($E480,電力_高騰率!$B$4:$F$4,0)+3)+$K480/INDEX(電力_高騰率!$B$3:$I$14,MATCH($B$10,電力_高騰率!$B$3:$B$14,0),MATCH($E480,電力_高騰率!$B$4:$F$4,0)+3)+$L480/電力_高騰率!$D$23))</f>
        <v/>
      </c>
      <c r="N480" s="24" t="str">
        <f>IF($H480="","",IF($C480="諸油脂",0,$L480/電力_高騰率!$D$23))</f>
        <v/>
      </c>
      <c r="O480" s="24" t="str">
        <f t="shared" si="16"/>
        <v/>
      </c>
      <c r="P480" s="24"/>
    </row>
    <row r="481" spans="1:16" x14ac:dyDescent="0.45">
      <c r="A481" t="str">
        <f>IF(COUNTIF('使用不可　（諸油脂）'!$A:$A,$A480+1)+COUNTIF('コロナ交付金要綱　様式第３号（電力）'!$A:$A,$A480+1)=1,$A480+1,IF(MAX('使用不可　（諸油脂）'!$A:$A,'コロナ交付金要綱　様式第３号（電力）'!$A:$A)&gt;$A480,(INT(A480/100)+1)*100,""))</f>
        <v/>
      </c>
      <c r="B481" t="str">
        <f>IF($C481="","",IF(C481="諸油脂",IF(MOD($A481,100)=0,VLOOKUP($A481,'使用不可　（諸油脂）'!$A:$D,4),$B480),IF(MOD($A481,100)=0,VLOOKUP($A481,'コロナ交付金要綱　様式第３号（電力）'!$A:$D,4),$B480)))</f>
        <v/>
      </c>
      <c r="C481" t="str">
        <f>IF($A481="","",IF(COUNTIF('使用不可　（諸油脂）'!$A:$A,$A481)=1,"諸油脂",IF(COUNTIF('コロナ交付金要綱　様式第３号（電力）'!$A:$A,$A481)=1,"電力","")))</f>
        <v/>
      </c>
      <c r="D481" t="str">
        <f>IF(OR($A481="",IFERROR(MOD($A481,100),"")=0),"",IF($C481="諸油脂",VLOOKUP($A481,'使用不可　（諸油脂）'!$A:$C,3,FALSE),IF($C481="電力",VLOOKUP($A481,'コロナ交付金要綱　様式第３号（電力）'!$A:$C,3,FALSE),"")))</f>
        <v/>
      </c>
      <c r="E481" t="str">
        <f>IF(OR($C481="",IFERROR(MOD($A481,100)=0,TRUE)),"",IF($C481="諸油脂",VLOOKUP($A481,'使用不可　（諸油脂）'!$A:$F,6),VLOOKUP($A481,'コロナ交付金要綱　様式第３号（電力）'!$A:$F,6)))</f>
        <v/>
      </c>
      <c r="F481" t="str">
        <f>IF($D481="","",IF($B$7="既存",IF($C481="諸油脂",VLOOKUP(交付額!$A481,'使用不可　（諸油脂）'!$A:$B,2,FALSE),IF($C481="電力",VLOOKUP(交付額!$A481,'コロナ交付金要綱　様式第３号（電力）'!$A:$B,2,FALSE),"")),0))</f>
        <v/>
      </c>
      <c r="G481" s="59" t="str">
        <f t="shared" si="15"/>
        <v/>
      </c>
      <c r="H481" t="str">
        <f>IF($C481="","",IF(C481="諸油脂",IF(MOD($A481,100)=0,"",VLOOKUP($A481,'使用不可　（諸油脂）'!$A:$H,8)),IF(MOD($A481,100)=0,"",VLOOKUP($A481,'コロナ交付金要綱　様式第３号（電力）'!$A:$I,9))))</f>
        <v/>
      </c>
      <c r="I481" t="str" cm="1">
        <f t="array" ref="I481">IF(OR($C481&lt;&gt;"電力",IFERROR(MOD($A481,100)=0,TRUE)),"",INDEX('コロナ交付金要綱　様式第３号（電力）'!$A:$I,MATCH($A481,'コロナ交付金要綱　様式第３号（電力）'!$A:$A,0)+2,9))</f>
        <v/>
      </c>
      <c r="J481" t="str" cm="1">
        <f t="array" ref="J481">IF(OR($C481&lt;&gt;"電力",IFERROR(MOD($A481,100)=0,TRUE)),"",INDEX('コロナ交付金要綱　様式第３号（電力）'!$A:$I,MATCH($A481,'コロナ交付金要綱　様式第３号（電力）'!$A:$A,0)+3,9))</f>
        <v/>
      </c>
      <c r="K481" t="str" cm="1">
        <f t="array" ref="K481">IF(OR($C481&lt;&gt;"電力",IFERROR(MOD($A481,100)=0,TRUE)),"",INDEX('コロナ交付金要綱　様式第３号（電力）'!$A:$I,MATCH($A481,'コロナ交付金要綱　様式第３号（電力）'!$A:$A,0)+4,9))</f>
        <v/>
      </c>
      <c r="L481" t="str" cm="1">
        <f t="array" ref="L481">IF(OR($C481&lt;&gt;"電力",IFERROR(MOD($A481,100)=0,TRUE)),"",INDEX('コロナ交付金要綱　様式第３号（電力）'!$A:$I,MATCH($A481,'コロナ交付金要綱　様式第３号（電力）'!$A:$A,0)+5,9))</f>
        <v/>
      </c>
      <c r="M481" s="24" t="str" cm="1">
        <f t="array" ref="M481">IF($H481="","",IF($C481="諸油脂",$H481/INDEX(諸油脂_高騰率!$B$2:$F$12,MATCH($C$10,諸油脂_高騰率!$B$2:$B$12,0),MATCH($E481,諸油脂_高騰率!$B$3:$F$3,0)),$I481/INDEX(電力_高騰率!$B$3:$I$14,MATCH($B$10,電力_高騰率!$B$3:$B$14,0),MATCH($E481,電力_高騰率!$B$4:$F$4,0))+$J481/INDEX(電力_高騰率!$B$3:$I$14,MATCH($B$10,電力_高騰率!$B$3:$B$14,0),MATCH($E481,電力_高騰率!$B$4:$F$4,0)+3)+$K481/INDEX(電力_高騰率!$B$3:$I$14,MATCH($B$10,電力_高騰率!$B$3:$B$14,0),MATCH($E481,電力_高騰率!$B$4:$F$4,0)+3)+$L481/電力_高騰率!$D$23))</f>
        <v/>
      </c>
      <c r="N481" s="24" t="str">
        <f>IF($H481="","",IF($C481="諸油脂",0,$L481/電力_高騰率!$D$23))</f>
        <v/>
      </c>
      <c r="O481" s="24" t="str">
        <f t="shared" si="16"/>
        <v/>
      </c>
      <c r="P481" s="24"/>
    </row>
    <row r="482" spans="1:16" x14ac:dyDescent="0.45">
      <c r="A482" t="str">
        <f>IF(COUNTIF('使用不可　（諸油脂）'!$A:$A,$A481+1)+COUNTIF('コロナ交付金要綱　様式第３号（電力）'!$A:$A,$A481+1)=1,$A481+1,IF(MAX('使用不可　（諸油脂）'!$A:$A,'コロナ交付金要綱　様式第３号（電力）'!$A:$A)&gt;$A481,(INT(A481/100)+1)*100,""))</f>
        <v/>
      </c>
      <c r="B482" t="str">
        <f>IF($C482="","",IF(C482="諸油脂",IF(MOD($A482,100)=0,VLOOKUP($A482,'使用不可　（諸油脂）'!$A:$D,4),$B481),IF(MOD($A482,100)=0,VLOOKUP($A482,'コロナ交付金要綱　様式第３号（電力）'!$A:$D,4),$B481)))</f>
        <v/>
      </c>
      <c r="C482" t="str">
        <f>IF($A482="","",IF(COUNTIF('使用不可　（諸油脂）'!$A:$A,$A482)=1,"諸油脂",IF(COUNTIF('コロナ交付金要綱　様式第３号（電力）'!$A:$A,$A482)=1,"電力","")))</f>
        <v/>
      </c>
      <c r="D482" t="str">
        <f>IF(OR($A482="",IFERROR(MOD($A482,100),"")=0),"",IF($C482="諸油脂",VLOOKUP($A482,'使用不可　（諸油脂）'!$A:$C,3,FALSE),IF($C482="電力",VLOOKUP($A482,'コロナ交付金要綱　様式第３号（電力）'!$A:$C,3,FALSE),"")))</f>
        <v/>
      </c>
      <c r="E482" t="str">
        <f>IF(OR($C482="",IFERROR(MOD($A482,100)=0,TRUE)),"",IF($C482="諸油脂",VLOOKUP($A482,'使用不可　（諸油脂）'!$A:$F,6),VLOOKUP($A482,'コロナ交付金要綱　様式第３号（電力）'!$A:$F,6)))</f>
        <v/>
      </c>
      <c r="F482" t="str">
        <f>IF($D482="","",IF($B$7="既存",IF($C482="諸油脂",VLOOKUP(交付額!$A482,'使用不可　（諸油脂）'!$A:$B,2,FALSE),IF($C482="電力",VLOOKUP(交付額!$A482,'コロナ交付金要綱　様式第３号（電力）'!$A:$B,2,FALSE),"")),0))</f>
        <v/>
      </c>
      <c r="G482" s="59" t="str">
        <f t="shared" si="15"/>
        <v/>
      </c>
      <c r="H482" t="str">
        <f>IF($C482="","",IF(C482="諸油脂",IF(MOD($A482,100)=0,"",VLOOKUP($A482,'使用不可　（諸油脂）'!$A:$H,8)),IF(MOD($A482,100)=0,"",VLOOKUP($A482,'コロナ交付金要綱　様式第３号（電力）'!$A:$I,9))))</f>
        <v/>
      </c>
      <c r="I482" t="str" cm="1">
        <f t="array" ref="I482">IF(OR($C482&lt;&gt;"電力",IFERROR(MOD($A482,100)=0,TRUE)),"",INDEX('コロナ交付金要綱　様式第３号（電力）'!$A:$I,MATCH($A482,'コロナ交付金要綱　様式第３号（電力）'!$A:$A,0)+2,9))</f>
        <v/>
      </c>
      <c r="J482" t="str" cm="1">
        <f t="array" ref="J482">IF(OR($C482&lt;&gt;"電力",IFERROR(MOD($A482,100)=0,TRUE)),"",INDEX('コロナ交付金要綱　様式第３号（電力）'!$A:$I,MATCH($A482,'コロナ交付金要綱　様式第３号（電力）'!$A:$A,0)+3,9))</f>
        <v/>
      </c>
      <c r="K482" t="str" cm="1">
        <f t="array" ref="K482">IF(OR($C482&lt;&gt;"電力",IFERROR(MOD($A482,100)=0,TRUE)),"",INDEX('コロナ交付金要綱　様式第３号（電力）'!$A:$I,MATCH($A482,'コロナ交付金要綱　様式第３号（電力）'!$A:$A,0)+4,9))</f>
        <v/>
      </c>
      <c r="L482" t="str" cm="1">
        <f t="array" ref="L482">IF(OR($C482&lt;&gt;"電力",IFERROR(MOD($A482,100)=0,TRUE)),"",INDEX('コロナ交付金要綱　様式第３号（電力）'!$A:$I,MATCH($A482,'コロナ交付金要綱　様式第３号（電力）'!$A:$A,0)+5,9))</f>
        <v/>
      </c>
      <c r="M482" s="24" t="str" cm="1">
        <f t="array" ref="M482">IF($H482="","",IF($C482="諸油脂",$H482/INDEX(諸油脂_高騰率!$B$2:$F$12,MATCH($C$10,諸油脂_高騰率!$B$2:$B$12,0),MATCH($E482,諸油脂_高騰率!$B$3:$F$3,0)),$I482/INDEX(電力_高騰率!$B$3:$I$14,MATCH($B$10,電力_高騰率!$B$3:$B$14,0),MATCH($E482,電力_高騰率!$B$4:$F$4,0))+$J482/INDEX(電力_高騰率!$B$3:$I$14,MATCH($B$10,電力_高騰率!$B$3:$B$14,0),MATCH($E482,電力_高騰率!$B$4:$F$4,0)+3)+$K482/INDEX(電力_高騰率!$B$3:$I$14,MATCH($B$10,電力_高騰率!$B$3:$B$14,0),MATCH($E482,電力_高騰率!$B$4:$F$4,0)+3)+$L482/電力_高騰率!$D$23))</f>
        <v/>
      </c>
      <c r="N482" s="24" t="str">
        <f>IF($H482="","",IF($C482="諸油脂",0,$L482/電力_高騰率!$D$23))</f>
        <v/>
      </c>
      <c r="O482" s="24" t="str">
        <f t="shared" si="16"/>
        <v/>
      </c>
      <c r="P482" s="24"/>
    </row>
    <row r="483" spans="1:16" x14ac:dyDescent="0.45">
      <c r="A483" t="str">
        <f>IF(COUNTIF('使用不可　（諸油脂）'!$A:$A,$A482+1)+COUNTIF('コロナ交付金要綱　様式第３号（電力）'!$A:$A,$A482+1)=1,$A482+1,IF(MAX('使用不可　（諸油脂）'!$A:$A,'コロナ交付金要綱　様式第３号（電力）'!$A:$A)&gt;$A482,(INT(A482/100)+1)*100,""))</f>
        <v/>
      </c>
      <c r="B483" t="str">
        <f>IF($C483="","",IF(C483="諸油脂",IF(MOD($A483,100)=0,VLOOKUP($A483,'使用不可　（諸油脂）'!$A:$D,4),$B482),IF(MOD($A483,100)=0,VLOOKUP($A483,'コロナ交付金要綱　様式第３号（電力）'!$A:$D,4),$B482)))</f>
        <v/>
      </c>
      <c r="C483" t="str">
        <f>IF($A483="","",IF(COUNTIF('使用不可　（諸油脂）'!$A:$A,$A483)=1,"諸油脂",IF(COUNTIF('コロナ交付金要綱　様式第３号（電力）'!$A:$A,$A483)=1,"電力","")))</f>
        <v/>
      </c>
      <c r="D483" t="str">
        <f>IF(OR($A483="",IFERROR(MOD($A483,100),"")=0),"",IF($C483="諸油脂",VLOOKUP($A483,'使用不可　（諸油脂）'!$A:$C,3,FALSE),IF($C483="電力",VLOOKUP($A483,'コロナ交付金要綱　様式第３号（電力）'!$A:$C,3,FALSE),"")))</f>
        <v/>
      </c>
      <c r="E483" t="str">
        <f>IF(OR($C483="",IFERROR(MOD($A483,100)=0,TRUE)),"",IF($C483="諸油脂",VLOOKUP($A483,'使用不可　（諸油脂）'!$A:$F,6),VLOOKUP($A483,'コロナ交付金要綱　様式第３号（電力）'!$A:$F,6)))</f>
        <v/>
      </c>
      <c r="F483" t="str">
        <f>IF($D483="","",IF($B$7="既存",IF($C483="諸油脂",VLOOKUP(交付額!$A483,'使用不可　（諸油脂）'!$A:$B,2,FALSE),IF($C483="電力",VLOOKUP(交付額!$A483,'コロナ交付金要綱　様式第３号（電力）'!$A:$B,2,FALSE),"")),0))</f>
        <v/>
      </c>
      <c r="G483" s="59" t="str">
        <f t="shared" si="15"/>
        <v/>
      </c>
      <c r="H483" t="str">
        <f>IF($C483="","",IF(C483="諸油脂",IF(MOD($A483,100)=0,"",VLOOKUP($A483,'使用不可　（諸油脂）'!$A:$H,8)),IF(MOD($A483,100)=0,"",VLOOKUP($A483,'コロナ交付金要綱　様式第３号（電力）'!$A:$I,9))))</f>
        <v/>
      </c>
      <c r="I483" t="str" cm="1">
        <f t="array" ref="I483">IF(OR($C483&lt;&gt;"電力",IFERROR(MOD($A483,100)=0,TRUE)),"",INDEX('コロナ交付金要綱　様式第３号（電力）'!$A:$I,MATCH($A483,'コロナ交付金要綱　様式第３号（電力）'!$A:$A,0)+2,9))</f>
        <v/>
      </c>
      <c r="J483" t="str" cm="1">
        <f t="array" ref="J483">IF(OR($C483&lt;&gt;"電力",IFERROR(MOD($A483,100)=0,TRUE)),"",INDEX('コロナ交付金要綱　様式第３号（電力）'!$A:$I,MATCH($A483,'コロナ交付金要綱　様式第３号（電力）'!$A:$A,0)+3,9))</f>
        <v/>
      </c>
      <c r="K483" t="str" cm="1">
        <f t="array" ref="K483">IF(OR($C483&lt;&gt;"電力",IFERROR(MOD($A483,100)=0,TRUE)),"",INDEX('コロナ交付金要綱　様式第３号（電力）'!$A:$I,MATCH($A483,'コロナ交付金要綱　様式第３号（電力）'!$A:$A,0)+4,9))</f>
        <v/>
      </c>
      <c r="L483" t="str" cm="1">
        <f t="array" ref="L483">IF(OR($C483&lt;&gt;"電力",IFERROR(MOD($A483,100)=0,TRUE)),"",INDEX('コロナ交付金要綱　様式第３号（電力）'!$A:$I,MATCH($A483,'コロナ交付金要綱　様式第３号（電力）'!$A:$A,0)+5,9))</f>
        <v/>
      </c>
      <c r="M483" s="24" t="str" cm="1">
        <f t="array" ref="M483">IF($H483="","",IF($C483="諸油脂",$H483/INDEX(諸油脂_高騰率!$B$2:$F$12,MATCH($C$10,諸油脂_高騰率!$B$2:$B$12,0),MATCH($E483,諸油脂_高騰率!$B$3:$F$3,0)),$I483/INDEX(電力_高騰率!$B$3:$I$14,MATCH($B$10,電力_高騰率!$B$3:$B$14,0),MATCH($E483,電力_高騰率!$B$4:$F$4,0))+$J483/INDEX(電力_高騰率!$B$3:$I$14,MATCH($B$10,電力_高騰率!$B$3:$B$14,0),MATCH($E483,電力_高騰率!$B$4:$F$4,0)+3)+$K483/INDEX(電力_高騰率!$B$3:$I$14,MATCH($B$10,電力_高騰率!$B$3:$B$14,0),MATCH($E483,電力_高騰率!$B$4:$F$4,0)+3)+$L483/電力_高騰率!$D$23))</f>
        <v/>
      </c>
      <c r="N483" s="24" t="str">
        <f>IF($H483="","",IF($C483="諸油脂",0,$L483/電力_高騰率!$D$23))</f>
        <v/>
      </c>
      <c r="O483" s="24" t="str">
        <f t="shared" si="16"/>
        <v/>
      </c>
      <c r="P483" s="24"/>
    </row>
    <row r="484" spans="1:16" x14ac:dyDescent="0.45">
      <c r="A484" t="str">
        <f>IF(COUNTIF('使用不可　（諸油脂）'!$A:$A,$A483+1)+COUNTIF('コロナ交付金要綱　様式第３号（電力）'!$A:$A,$A483+1)=1,$A483+1,IF(MAX('使用不可　（諸油脂）'!$A:$A,'コロナ交付金要綱　様式第３号（電力）'!$A:$A)&gt;$A483,(INT(A483/100)+1)*100,""))</f>
        <v/>
      </c>
      <c r="B484" t="str">
        <f>IF($C484="","",IF(C484="諸油脂",IF(MOD($A484,100)=0,VLOOKUP($A484,'使用不可　（諸油脂）'!$A:$D,4),$B483),IF(MOD($A484,100)=0,VLOOKUP($A484,'コロナ交付金要綱　様式第３号（電力）'!$A:$D,4),$B483)))</f>
        <v/>
      </c>
      <c r="C484" t="str">
        <f>IF($A484="","",IF(COUNTIF('使用不可　（諸油脂）'!$A:$A,$A484)=1,"諸油脂",IF(COUNTIF('コロナ交付金要綱　様式第３号（電力）'!$A:$A,$A484)=1,"電力","")))</f>
        <v/>
      </c>
      <c r="D484" t="str">
        <f>IF(OR($A484="",IFERROR(MOD($A484,100),"")=0),"",IF($C484="諸油脂",VLOOKUP($A484,'使用不可　（諸油脂）'!$A:$C,3,FALSE),IF($C484="電力",VLOOKUP($A484,'コロナ交付金要綱　様式第３号（電力）'!$A:$C,3,FALSE),"")))</f>
        <v/>
      </c>
      <c r="E484" t="str">
        <f>IF(OR($C484="",IFERROR(MOD($A484,100)=0,TRUE)),"",IF($C484="諸油脂",VLOOKUP($A484,'使用不可　（諸油脂）'!$A:$F,6),VLOOKUP($A484,'コロナ交付金要綱　様式第３号（電力）'!$A:$F,6)))</f>
        <v/>
      </c>
      <c r="F484" t="str">
        <f>IF($D484="","",IF($B$7="既存",IF($C484="諸油脂",VLOOKUP(交付額!$A484,'使用不可　（諸油脂）'!$A:$B,2,FALSE),IF($C484="電力",VLOOKUP(交付額!$A484,'コロナ交付金要綱　様式第３号（電力）'!$A:$B,2,FALSE),"")),0))</f>
        <v/>
      </c>
      <c r="G484" s="59" t="str">
        <f t="shared" si="15"/>
        <v/>
      </c>
      <c r="H484" t="str">
        <f>IF($C484="","",IF(C484="諸油脂",IF(MOD($A484,100)=0,"",VLOOKUP($A484,'使用不可　（諸油脂）'!$A:$H,8)),IF(MOD($A484,100)=0,"",VLOOKUP($A484,'コロナ交付金要綱　様式第３号（電力）'!$A:$I,9))))</f>
        <v/>
      </c>
      <c r="I484" t="str" cm="1">
        <f t="array" ref="I484">IF(OR($C484&lt;&gt;"電力",IFERROR(MOD($A484,100)=0,TRUE)),"",INDEX('コロナ交付金要綱　様式第３号（電力）'!$A:$I,MATCH($A484,'コロナ交付金要綱　様式第３号（電力）'!$A:$A,0)+2,9))</f>
        <v/>
      </c>
      <c r="J484" t="str" cm="1">
        <f t="array" ref="J484">IF(OR($C484&lt;&gt;"電力",IFERROR(MOD($A484,100)=0,TRUE)),"",INDEX('コロナ交付金要綱　様式第３号（電力）'!$A:$I,MATCH($A484,'コロナ交付金要綱　様式第３号（電力）'!$A:$A,0)+3,9))</f>
        <v/>
      </c>
      <c r="K484" t="str" cm="1">
        <f t="array" ref="K484">IF(OR($C484&lt;&gt;"電力",IFERROR(MOD($A484,100)=0,TRUE)),"",INDEX('コロナ交付金要綱　様式第３号（電力）'!$A:$I,MATCH($A484,'コロナ交付金要綱　様式第３号（電力）'!$A:$A,0)+4,9))</f>
        <v/>
      </c>
      <c r="L484" t="str" cm="1">
        <f t="array" ref="L484">IF(OR($C484&lt;&gt;"電力",IFERROR(MOD($A484,100)=0,TRUE)),"",INDEX('コロナ交付金要綱　様式第３号（電力）'!$A:$I,MATCH($A484,'コロナ交付金要綱　様式第３号（電力）'!$A:$A,0)+5,9))</f>
        <v/>
      </c>
      <c r="M484" s="24" t="str" cm="1">
        <f t="array" ref="M484">IF($H484="","",IF($C484="諸油脂",$H484/INDEX(諸油脂_高騰率!$B$2:$F$12,MATCH($C$10,諸油脂_高騰率!$B$2:$B$12,0),MATCH($E484,諸油脂_高騰率!$B$3:$F$3,0)),$I484/INDEX(電力_高騰率!$B$3:$I$14,MATCH($B$10,電力_高騰率!$B$3:$B$14,0),MATCH($E484,電力_高騰率!$B$4:$F$4,0))+$J484/INDEX(電力_高騰率!$B$3:$I$14,MATCH($B$10,電力_高騰率!$B$3:$B$14,0),MATCH($E484,電力_高騰率!$B$4:$F$4,0)+3)+$K484/INDEX(電力_高騰率!$B$3:$I$14,MATCH($B$10,電力_高騰率!$B$3:$B$14,0),MATCH($E484,電力_高騰率!$B$4:$F$4,0)+3)+$L484/電力_高騰率!$D$23))</f>
        <v/>
      </c>
      <c r="N484" s="24" t="str">
        <f>IF($H484="","",IF($C484="諸油脂",0,$L484/電力_高騰率!$D$23))</f>
        <v/>
      </c>
      <c r="O484" s="24" t="str">
        <f t="shared" si="16"/>
        <v/>
      </c>
      <c r="P484" s="24"/>
    </row>
    <row r="485" spans="1:16" x14ac:dyDescent="0.45">
      <c r="A485" t="str">
        <f>IF(COUNTIF('使用不可　（諸油脂）'!$A:$A,$A484+1)+COUNTIF('コロナ交付金要綱　様式第３号（電力）'!$A:$A,$A484+1)=1,$A484+1,IF(MAX('使用不可　（諸油脂）'!$A:$A,'コロナ交付金要綱　様式第３号（電力）'!$A:$A)&gt;$A484,(INT(A484/100)+1)*100,""))</f>
        <v/>
      </c>
      <c r="B485" t="str">
        <f>IF($C485="","",IF(C485="諸油脂",IF(MOD($A485,100)=0,VLOOKUP($A485,'使用不可　（諸油脂）'!$A:$D,4),$B484),IF(MOD($A485,100)=0,VLOOKUP($A485,'コロナ交付金要綱　様式第３号（電力）'!$A:$D,4),$B484)))</f>
        <v/>
      </c>
      <c r="C485" t="str">
        <f>IF($A485="","",IF(COUNTIF('使用不可　（諸油脂）'!$A:$A,$A485)=1,"諸油脂",IF(COUNTIF('コロナ交付金要綱　様式第３号（電力）'!$A:$A,$A485)=1,"電力","")))</f>
        <v/>
      </c>
      <c r="D485" t="str">
        <f>IF(OR($A485="",IFERROR(MOD($A485,100),"")=0),"",IF($C485="諸油脂",VLOOKUP($A485,'使用不可　（諸油脂）'!$A:$C,3,FALSE),IF($C485="電力",VLOOKUP($A485,'コロナ交付金要綱　様式第３号（電力）'!$A:$C,3,FALSE),"")))</f>
        <v/>
      </c>
      <c r="E485" t="str">
        <f>IF(OR($C485="",IFERROR(MOD($A485,100)=0,TRUE)),"",IF($C485="諸油脂",VLOOKUP($A485,'使用不可　（諸油脂）'!$A:$F,6),VLOOKUP($A485,'コロナ交付金要綱　様式第３号（電力）'!$A:$F,6)))</f>
        <v/>
      </c>
      <c r="F485" t="str">
        <f>IF($D485="","",IF($B$7="既存",IF($C485="諸油脂",VLOOKUP(交付額!$A485,'使用不可　（諸油脂）'!$A:$B,2,FALSE),IF($C485="電力",VLOOKUP(交付額!$A485,'コロナ交付金要綱　様式第３号（電力）'!$A:$B,2,FALSE),"")),0))</f>
        <v/>
      </c>
      <c r="G485" s="59" t="str">
        <f t="shared" si="15"/>
        <v/>
      </c>
      <c r="H485" t="str">
        <f>IF($C485="","",IF(C485="諸油脂",IF(MOD($A485,100)=0,"",VLOOKUP($A485,'使用不可　（諸油脂）'!$A:$H,8)),IF(MOD($A485,100)=0,"",VLOOKUP($A485,'コロナ交付金要綱　様式第３号（電力）'!$A:$I,9))))</f>
        <v/>
      </c>
      <c r="I485" t="str" cm="1">
        <f t="array" ref="I485">IF(OR($C485&lt;&gt;"電力",IFERROR(MOD($A485,100)=0,TRUE)),"",INDEX('コロナ交付金要綱　様式第３号（電力）'!$A:$I,MATCH($A485,'コロナ交付金要綱　様式第３号（電力）'!$A:$A,0)+2,9))</f>
        <v/>
      </c>
      <c r="J485" t="str" cm="1">
        <f t="array" ref="J485">IF(OR($C485&lt;&gt;"電力",IFERROR(MOD($A485,100)=0,TRUE)),"",INDEX('コロナ交付金要綱　様式第３号（電力）'!$A:$I,MATCH($A485,'コロナ交付金要綱　様式第３号（電力）'!$A:$A,0)+3,9))</f>
        <v/>
      </c>
      <c r="K485" t="str" cm="1">
        <f t="array" ref="K485">IF(OR($C485&lt;&gt;"電力",IFERROR(MOD($A485,100)=0,TRUE)),"",INDEX('コロナ交付金要綱　様式第３号（電力）'!$A:$I,MATCH($A485,'コロナ交付金要綱　様式第３号（電力）'!$A:$A,0)+4,9))</f>
        <v/>
      </c>
      <c r="L485" t="str" cm="1">
        <f t="array" ref="L485">IF(OR($C485&lt;&gt;"電力",IFERROR(MOD($A485,100)=0,TRUE)),"",INDEX('コロナ交付金要綱　様式第３号（電力）'!$A:$I,MATCH($A485,'コロナ交付金要綱　様式第３号（電力）'!$A:$A,0)+5,9))</f>
        <v/>
      </c>
      <c r="M485" s="24" t="str" cm="1">
        <f t="array" ref="M485">IF($H485="","",IF($C485="諸油脂",$H485/INDEX(諸油脂_高騰率!$B$2:$F$12,MATCH($C$10,諸油脂_高騰率!$B$2:$B$12,0),MATCH($E485,諸油脂_高騰率!$B$3:$F$3,0)),$I485/INDEX(電力_高騰率!$B$3:$I$14,MATCH($B$10,電力_高騰率!$B$3:$B$14,0),MATCH($E485,電力_高騰率!$B$4:$F$4,0))+$J485/INDEX(電力_高騰率!$B$3:$I$14,MATCH($B$10,電力_高騰率!$B$3:$B$14,0),MATCH($E485,電力_高騰率!$B$4:$F$4,0)+3)+$K485/INDEX(電力_高騰率!$B$3:$I$14,MATCH($B$10,電力_高騰率!$B$3:$B$14,0),MATCH($E485,電力_高騰率!$B$4:$F$4,0)+3)+$L485/電力_高騰率!$D$23))</f>
        <v/>
      </c>
      <c r="N485" s="24" t="str">
        <f>IF($H485="","",IF($C485="諸油脂",0,$L485/電力_高騰率!$D$23))</f>
        <v/>
      </c>
      <c r="O485" s="24" t="str">
        <f t="shared" si="16"/>
        <v/>
      </c>
      <c r="P485" s="24"/>
    </row>
    <row r="486" spans="1:16" x14ac:dyDescent="0.45">
      <c r="A486" t="str">
        <f>IF(COUNTIF('使用不可　（諸油脂）'!$A:$A,$A485+1)+COUNTIF('コロナ交付金要綱　様式第３号（電力）'!$A:$A,$A485+1)=1,$A485+1,IF(MAX('使用不可　（諸油脂）'!$A:$A,'コロナ交付金要綱　様式第３号（電力）'!$A:$A)&gt;$A485,(INT(A485/100)+1)*100,""))</f>
        <v/>
      </c>
      <c r="B486" t="str">
        <f>IF($C486="","",IF(C486="諸油脂",IF(MOD($A486,100)=0,VLOOKUP($A486,'使用不可　（諸油脂）'!$A:$D,4),$B485),IF(MOD($A486,100)=0,VLOOKUP($A486,'コロナ交付金要綱　様式第３号（電力）'!$A:$D,4),$B485)))</f>
        <v/>
      </c>
      <c r="C486" t="str">
        <f>IF($A486="","",IF(COUNTIF('使用不可　（諸油脂）'!$A:$A,$A486)=1,"諸油脂",IF(COUNTIF('コロナ交付金要綱　様式第３号（電力）'!$A:$A,$A486)=1,"電力","")))</f>
        <v/>
      </c>
      <c r="D486" t="str">
        <f>IF(OR($A486="",IFERROR(MOD($A486,100),"")=0),"",IF($C486="諸油脂",VLOOKUP($A486,'使用不可　（諸油脂）'!$A:$C,3,FALSE),IF($C486="電力",VLOOKUP($A486,'コロナ交付金要綱　様式第３号（電力）'!$A:$C,3,FALSE),"")))</f>
        <v/>
      </c>
      <c r="E486" t="str">
        <f>IF(OR($C486="",IFERROR(MOD($A486,100)=0,TRUE)),"",IF($C486="諸油脂",VLOOKUP($A486,'使用不可　（諸油脂）'!$A:$F,6),VLOOKUP($A486,'コロナ交付金要綱　様式第３号（電力）'!$A:$F,6)))</f>
        <v/>
      </c>
      <c r="F486" t="str">
        <f>IF($D486="","",IF($B$7="既存",IF($C486="諸油脂",VLOOKUP(交付額!$A486,'使用不可　（諸油脂）'!$A:$B,2,FALSE),IF($C486="電力",VLOOKUP(交付額!$A486,'コロナ交付金要綱　様式第３号（電力）'!$A:$B,2,FALSE),"")),0))</f>
        <v/>
      </c>
      <c r="G486" s="59" t="str">
        <f t="shared" si="15"/>
        <v/>
      </c>
      <c r="H486" t="str">
        <f>IF($C486="","",IF(C486="諸油脂",IF(MOD($A486,100)=0,"",VLOOKUP($A486,'使用不可　（諸油脂）'!$A:$H,8)),IF(MOD($A486,100)=0,"",VLOOKUP($A486,'コロナ交付金要綱　様式第３号（電力）'!$A:$I,9))))</f>
        <v/>
      </c>
      <c r="I486" t="str" cm="1">
        <f t="array" ref="I486">IF(OR($C486&lt;&gt;"電力",IFERROR(MOD($A486,100)=0,TRUE)),"",INDEX('コロナ交付金要綱　様式第３号（電力）'!$A:$I,MATCH($A486,'コロナ交付金要綱　様式第３号（電力）'!$A:$A,0)+2,9))</f>
        <v/>
      </c>
      <c r="J486" t="str" cm="1">
        <f t="array" ref="J486">IF(OR($C486&lt;&gt;"電力",IFERROR(MOD($A486,100)=0,TRUE)),"",INDEX('コロナ交付金要綱　様式第３号（電力）'!$A:$I,MATCH($A486,'コロナ交付金要綱　様式第３号（電力）'!$A:$A,0)+3,9))</f>
        <v/>
      </c>
      <c r="K486" t="str" cm="1">
        <f t="array" ref="K486">IF(OR($C486&lt;&gt;"電力",IFERROR(MOD($A486,100)=0,TRUE)),"",INDEX('コロナ交付金要綱　様式第３号（電力）'!$A:$I,MATCH($A486,'コロナ交付金要綱　様式第３号（電力）'!$A:$A,0)+4,9))</f>
        <v/>
      </c>
      <c r="L486" t="str" cm="1">
        <f t="array" ref="L486">IF(OR($C486&lt;&gt;"電力",IFERROR(MOD($A486,100)=0,TRUE)),"",INDEX('コロナ交付金要綱　様式第３号（電力）'!$A:$I,MATCH($A486,'コロナ交付金要綱　様式第３号（電力）'!$A:$A,0)+5,9))</f>
        <v/>
      </c>
      <c r="M486" s="24" t="str" cm="1">
        <f t="array" ref="M486">IF($H486="","",IF($C486="諸油脂",$H486/INDEX(諸油脂_高騰率!$B$2:$F$12,MATCH($C$10,諸油脂_高騰率!$B$2:$B$12,0),MATCH($E486,諸油脂_高騰率!$B$3:$F$3,0)),$I486/INDEX(電力_高騰率!$B$3:$I$14,MATCH($B$10,電力_高騰率!$B$3:$B$14,0),MATCH($E486,電力_高騰率!$B$4:$F$4,0))+$J486/INDEX(電力_高騰率!$B$3:$I$14,MATCH($B$10,電力_高騰率!$B$3:$B$14,0),MATCH($E486,電力_高騰率!$B$4:$F$4,0)+3)+$K486/INDEX(電力_高騰率!$B$3:$I$14,MATCH($B$10,電力_高騰率!$B$3:$B$14,0),MATCH($E486,電力_高騰率!$B$4:$F$4,0)+3)+$L486/電力_高騰率!$D$23))</f>
        <v/>
      </c>
      <c r="N486" s="24" t="str">
        <f>IF($H486="","",IF($C486="諸油脂",0,$L486/電力_高騰率!$D$23))</f>
        <v/>
      </c>
      <c r="O486" s="24" t="str">
        <f t="shared" si="16"/>
        <v/>
      </c>
      <c r="P486" s="24"/>
    </row>
    <row r="487" spans="1:16" x14ac:dyDescent="0.45">
      <c r="A487" t="str">
        <f>IF(COUNTIF('使用不可　（諸油脂）'!$A:$A,$A486+1)+COUNTIF('コロナ交付金要綱　様式第３号（電力）'!$A:$A,$A486+1)=1,$A486+1,IF(MAX('使用不可　（諸油脂）'!$A:$A,'コロナ交付金要綱　様式第３号（電力）'!$A:$A)&gt;$A486,(INT(A486/100)+1)*100,""))</f>
        <v/>
      </c>
      <c r="B487" t="str">
        <f>IF($C487="","",IF(C487="諸油脂",IF(MOD($A487,100)=0,VLOOKUP($A487,'使用不可　（諸油脂）'!$A:$D,4),$B486),IF(MOD($A487,100)=0,VLOOKUP($A487,'コロナ交付金要綱　様式第３号（電力）'!$A:$D,4),$B486)))</f>
        <v/>
      </c>
      <c r="C487" t="str">
        <f>IF($A487="","",IF(COUNTIF('使用不可　（諸油脂）'!$A:$A,$A487)=1,"諸油脂",IF(COUNTIF('コロナ交付金要綱　様式第３号（電力）'!$A:$A,$A487)=1,"電力","")))</f>
        <v/>
      </c>
      <c r="D487" t="str">
        <f>IF(OR($A487="",IFERROR(MOD($A487,100),"")=0),"",IF($C487="諸油脂",VLOOKUP($A487,'使用不可　（諸油脂）'!$A:$C,3,FALSE),IF($C487="電力",VLOOKUP($A487,'コロナ交付金要綱　様式第３号（電力）'!$A:$C,3,FALSE),"")))</f>
        <v/>
      </c>
      <c r="E487" t="str">
        <f>IF(OR($C487="",IFERROR(MOD($A487,100)=0,TRUE)),"",IF($C487="諸油脂",VLOOKUP($A487,'使用不可　（諸油脂）'!$A:$F,6),VLOOKUP($A487,'コロナ交付金要綱　様式第３号（電力）'!$A:$F,6)))</f>
        <v/>
      </c>
      <c r="F487" t="str">
        <f>IF($D487="","",IF($B$7="既存",IF($C487="諸油脂",VLOOKUP(交付額!$A487,'使用不可　（諸油脂）'!$A:$B,2,FALSE),IF($C487="電力",VLOOKUP(交付額!$A487,'コロナ交付金要綱　様式第３号（電力）'!$A:$B,2,FALSE),"")),0))</f>
        <v/>
      </c>
      <c r="G487" s="59" t="str">
        <f t="shared" si="15"/>
        <v/>
      </c>
      <c r="H487" t="str">
        <f>IF($C487="","",IF(C487="諸油脂",IF(MOD($A487,100)=0,"",VLOOKUP($A487,'使用不可　（諸油脂）'!$A:$H,8)),IF(MOD($A487,100)=0,"",VLOOKUP($A487,'コロナ交付金要綱　様式第３号（電力）'!$A:$I,9))))</f>
        <v/>
      </c>
      <c r="I487" t="str" cm="1">
        <f t="array" ref="I487">IF(OR($C487&lt;&gt;"電力",IFERROR(MOD($A487,100)=0,TRUE)),"",INDEX('コロナ交付金要綱　様式第３号（電力）'!$A:$I,MATCH($A487,'コロナ交付金要綱　様式第３号（電力）'!$A:$A,0)+2,9))</f>
        <v/>
      </c>
      <c r="J487" t="str" cm="1">
        <f t="array" ref="J487">IF(OR($C487&lt;&gt;"電力",IFERROR(MOD($A487,100)=0,TRUE)),"",INDEX('コロナ交付金要綱　様式第３号（電力）'!$A:$I,MATCH($A487,'コロナ交付金要綱　様式第３号（電力）'!$A:$A,0)+3,9))</f>
        <v/>
      </c>
      <c r="K487" t="str" cm="1">
        <f t="array" ref="K487">IF(OR($C487&lt;&gt;"電力",IFERROR(MOD($A487,100)=0,TRUE)),"",INDEX('コロナ交付金要綱　様式第３号（電力）'!$A:$I,MATCH($A487,'コロナ交付金要綱　様式第３号（電力）'!$A:$A,0)+4,9))</f>
        <v/>
      </c>
      <c r="L487" t="str" cm="1">
        <f t="array" ref="L487">IF(OR($C487&lt;&gt;"電力",IFERROR(MOD($A487,100)=0,TRUE)),"",INDEX('コロナ交付金要綱　様式第３号（電力）'!$A:$I,MATCH($A487,'コロナ交付金要綱　様式第３号（電力）'!$A:$A,0)+5,9))</f>
        <v/>
      </c>
      <c r="M487" s="24" t="str" cm="1">
        <f t="array" ref="M487">IF($H487="","",IF($C487="諸油脂",$H487/INDEX(諸油脂_高騰率!$B$2:$F$12,MATCH($C$10,諸油脂_高騰率!$B$2:$B$12,0),MATCH($E487,諸油脂_高騰率!$B$3:$F$3,0)),$I487/INDEX(電力_高騰率!$B$3:$I$14,MATCH($B$10,電力_高騰率!$B$3:$B$14,0),MATCH($E487,電力_高騰率!$B$4:$F$4,0))+$J487/INDEX(電力_高騰率!$B$3:$I$14,MATCH($B$10,電力_高騰率!$B$3:$B$14,0),MATCH($E487,電力_高騰率!$B$4:$F$4,0)+3)+$K487/INDEX(電力_高騰率!$B$3:$I$14,MATCH($B$10,電力_高騰率!$B$3:$B$14,0),MATCH($E487,電力_高騰率!$B$4:$F$4,0)+3)+$L487/電力_高騰率!$D$23))</f>
        <v/>
      </c>
      <c r="N487" s="24" t="str">
        <f>IF($H487="","",IF($C487="諸油脂",0,$L487/電力_高騰率!$D$23))</f>
        <v/>
      </c>
      <c r="O487" s="24" t="str">
        <f t="shared" si="16"/>
        <v/>
      </c>
      <c r="P487" s="24"/>
    </row>
    <row r="488" spans="1:16" x14ac:dyDescent="0.45">
      <c r="A488" t="str">
        <f>IF(COUNTIF('使用不可　（諸油脂）'!$A:$A,$A487+1)+COUNTIF('コロナ交付金要綱　様式第３号（電力）'!$A:$A,$A487+1)=1,$A487+1,IF(MAX('使用不可　（諸油脂）'!$A:$A,'コロナ交付金要綱　様式第３号（電力）'!$A:$A)&gt;$A487,(INT(A487/100)+1)*100,""))</f>
        <v/>
      </c>
      <c r="B488" t="str">
        <f>IF($C488="","",IF(C488="諸油脂",IF(MOD($A488,100)=0,VLOOKUP($A488,'使用不可　（諸油脂）'!$A:$D,4),$B487),IF(MOD($A488,100)=0,VLOOKUP($A488,'コロナ交付金要綱　様式第３号（電力）'!$A:$D,4),$B487)))</f>
        <v/>
      </c>
      <c r="C488" t="str">
        <f>IF($A488="","",IF(COUNTIF('使用不可　（諸油脂）'!$A:$A,$A488)=1,"諸油脂",IF(COUNTIF('コロナ交付金要綱　様式第３号（電力）'!$A:$A,$A488)=1,"電力","")))</f>
        <v/>
      </c>
      <c r="D488" t="str">
        <f>IF(OR($A488="",IFERROR(MOD($A488,100),"")=0),"",IF($C488="諸油脂",VLOOKUP($A488,'使用不可　（諸油脂）'!$A:$C,3,FALSE),IF($C488="電力",VLOOKUP($A488,'コロナ交付金要綱　様式第３号（電力）'!$A:$C,3,FALSE),"")))</f>
        <v/>
      </c>
      <c r="E488" t="str">
        <f>IF(OR($C488="",IFERROR(MOD($A488,100)=0,TRUE)),"",IF($C488="諸油脂",VLOOKUP($A488,'使用不可　（諸油脂）'!$A:$F,6),VLOOKUP($A488,'コロナ交付金要綱　様式第３号（電力）'!$A:$F,6)))</f>
        <v/>
      </c>
      <c r="F488" t="str">
        <f>IF($D488="","",IF($B$7="既存",IF($C488="諸油脂",VLOOKUP(交付額!$A488,'使用不可　（諸油脂）'!$A:$B,2,FALSE),IF($C488="電力",VLOOKUP(交付額!$A488,'コロナ交付金要綱　様式第３号（電力）'!$A:$B,2,FALSE),"")),0))</f>
        <v/>
      </c>
      <c r="G488" s="59" t="str">
        <f t="shared" si="15"/>
        <v/>
      </c>
      <c r="H488" t="str">
        <f>IF($C488="","",IF(C488="諸油脂",IF(MOD($A488,100)=0,"",VLOOKUP($A488,'使用不可　（諸油脂）'!$A:$H,8)),IF(MOD($A488,100)=0,"",VLOOKUP($A488,'コロナ交付金要綱　様式第３号（電力）'!$A:$I,9))))</f>
        <v/>
      </c>
      <c r="I488" t="str" cm="1">
        <f t="array" ref="I488">IF(OR($C488&lt;&gt;"電力",IFERROR(MOD($A488,100)=0,TRUE)),"",INDEX('コロナ交付金要綱　様式第３号（電力）'!$A:$I,MATCH($A488,'コロナ交付金要綱　様式第３号（電力）'!$A:$A,0)+2,9))</f>
        <v/>
      </c>
      <c r="J488" t="str" cm="1">
        <f t="array" ref="J488">IF(OR($C488&lt;&gt;"電力",IFERROR(MOD($A488,100)=0,TRUE)),"",INDEX('コロナ交付金要綱　様式第３号（電力）'!$A:$I,MATCH($A488,'コロナ交付金要綱　様式第３号（電力）'!$A:$A,0)+3,9))</f>
        <v/>
      </c>
      <c r="K488" t="str" cm="1">
        <f t="array" ref="K488">IF(OR($C488&lt;&gt;"電力",IFERROR(MOD($A488,100)=0,TRUE)),"",INDEX('コロナ交付金要綱　様式第３号（電力）'!$A:$I,MATCH($A488,'コロナ交付金要綱　様式第３号（電力）'!$A:$A,0)+4,9))</f>
        <v/>
      </c>
      <c r="L488" t="str" cm="1">
        <f t="array" ref="L488">IF(OR($C488&lt;&gt;"電力",IFERROR(MOD($A488,100)=0,TRUE)),"",INDEX('コロナ交付金要綱　様式第３号（電力）'!$A:$I,MATCH($A488,'コロナ交付金要綱　様式第３号（電力）'!$A:$A,0)+5,9))</f>
        <v/>
      </c>
      <c r="M488" s="24" t="str" cm="1">
        <f t="array" ref="M488">IF($H488="","",IF($C488="諸油脂",$H488/INDEX(諸油脂_高騰率!$B$2:$F$12,MATCH($C$10,諸油脂_高騰率!$B$2:$B$12,0),MATCH($E488,諸油脂_高騰率!$B$3:$F$3,0)),$I488/INDEX(電力_高騰率!$B$3:$I$14,MATCH($B$10,電力_高騰率!$B$3:$B$14,0),MATCH($E488,電力_高騰率!$B$4:$F$4,0))+$J488/INDEX(電力_高騰率!$B$3:$I$14,MATCH($B$10,電力_高騰率!$B$3:$B$14,0),MATCH($E488,電力_高騰率!$B$4:$F$4,0)+3)+$K488/INDEX(電力_高騰率!$B$3:$I$14,MATCH($B$10,電力_高騰率!$B$3:$B$14,0),MATCH($E488,電力_高騰率!$B$4:$F$4,0)+3)+$L488/電力_高騰率!$D$23))</f>
        <v/>
      </c>
      <c r="N488" s="24" t="str">
        <f>IF($H488="","",IF($C488="諸油脂",0,$L488/電力_高騰率!$D$23))</f>
        <v/>
      </c>
      <c r="O488" s="24" t="str">
        <f t="shared" si="16"/>
        <v/>
      </c>
      <c r="P488" s="24"/>
    </row>
    <row r="489" spans="1:16" x14ac:dyDescent="0.45">
      <c r="A489" t="str">
        <f>IF(COUNTIF('使用不可　（諸油脂）'!$A:$A,$A488+1)+COUNTIF('コロナ交付金要綱　様式第３号（電力）'!$A:$A,$A488+1)=1,$A488+1,IF(MAX('使用不可　（諸油脂）'!$A:$A,'コロナ交付金要綱　様式第３号（電力）'!$A:$A)&gt;$A488,(INT(A488/100)+1)*100,""))</f>
        <v/>
      </c>
      <c r="B489" t="str">
        <f>IF($C489="","",IF(C489="諸油脂",IF(MOD($A489,100)=0,VLOOKUP($A489,'使用不可　（諸油脂）'!$A:$D,4),$B488),IF(MOD($A489,100)=0,VLOOKUP($A489,'コロナ交付金要綱　様式第３号（電力）'!$A:$D,4),$B488)))</f>
        <v/>
      </c>
      <c r="C489" t="str">
        <f>IF($A489="","",IF(COUNTIF('使用不可　（諸油脂）'!$A:$A,$A489)=1,"諸油脂",IF(COUNTIF('コロナ交付金要綱　様式第３号（電力）'!$A:$A,$A489)=1,"電力","")))</f>
        <v/>
      </c>
      <c r="D489" t="str">
        <f>IF(OR($A489="",IFERROR(MOD($A489,100),"")=0),"",IF($C489="諸油脂",VLOOKUP($A489,'使用不可　（諸油脂）'!$A:$C,3,FALSE),IF($C489="電力",VLOOKUP($A489,'コロナ交付金要綱　様式第３号（電力）'!$A:$C,3,FALSE),"")))</f>
        <v/>
      </c>
      <c r="E489" t="str">
        <f>IF(OR($C489="",IFERROR(MOD($A489,100)=0,TRUE)),"",IF($C489="諸油脂",VLOOKUP($A489,'使用不可　（諸油脂）'!$A:$F,6),VLOOKUP($A489,'コロナ交付金要綱　様式第３号（電力）'!$A:$F,6)))</f>
        <v/>
      </c>
      <c r="F489" t="str">
        <f>IF($D489="","",IF($B$7="既存",IF($C489="諸油脂",VLOOKUP(交付額!$A489,'使用不可　（諸油脂）'!$A:$B,2,FALSE),IF($C489="電力",VLOOKUP(交付額!$A489,'コロナ交付金要綱　様式第３号（電力）'!$A:$B,2,FALSE),"")),0))</f>
        <v/>
      </c>
      <c r="G489" s="59" t="str">
        <f t="shared" si="15"/>
        <v/>
      </c>
      <c r="H489" t="str">
        <f>IF($C489="","",IF(C489="諸油脂",IF(MOD($A489,100)=0,"",VLOOKUP($A489,'使用不可　（諸油脂）'!$A:$H,8)),IF(MOD($A489,100)=0,"",VLOOKUP($A489,'コロナ交付金要綱　様式第３号（電力）'!$A:$I,9))))</f>
        <v/>
      </c>
      <c r="I489" t="str" cm="1">
        <f t="array" ref="I489">IF(OR($C489&lt;&gt;"電力",IFERROR(MOD($A489,100)=0,TRUE)),"",INDEX('コロナ交付金要綱　様式第３号（電力）'!$A:$I,MATCH($A489,'コロナ交付金要綱　様式第３号（電力）'!$A:$A,0)+2,9))</f>
        <v/>
      </c>
      <c r="J489" t="str" cm="1">
        <f t="array" ref="J489">IF(OR($C489&lt;&gt;"電力",IFERROR(MOD($A489,100)=0,TRUE)),"",INDEX('コロナ交付金要綱　様式第３号（電力）'!$A:$I,MATCH($A489,'コロナ交付金要綱　様式第３号（電力）'!$A:$A,0)+3,9))</f>
        <v/>
      </c>
      <c r="K489" t="str" cm="1">
        <f t="array" ref="K489">IF(OR($C489&lt;&gt;"電力",IFERROR(MOD($A489,100)=0,TRUE)),"",INDEX('コロナ交付金要綱　様式第３号（電力）'!$A:$I,MATCH($A489,'コロナ交付金要綱　様式第３号（電力）'!$A:$A,0)+4,9))</f>
        <v/>
      </c>
      <c r="L489" t="str" cm="1">
        <f t="array" ref="L489">IF(OR($C489&lt;&gt;"電力",IFERROR(MOD($A489,100)=0,TRUE)),"",INDEX('コロナ交付金要綱　様式第３号（電力）'!$A:$I,MATCH($A489,'コロナ交付金要綱　様式第３号（電力）'!$A:$A,0)+5,9))</f>
        <v/>
      </c>
      <c r="M489" s="24" t="str" cm="1">
        <f t="array" ref="M489">IF($H489="","",IF($C489="諸油脂",$H489/INDEX(諸油脂_高騰率!$B$2:$F$12,MATCH($C$10,諸油脂_高騰率!$B$2:$B$12,0),MATCH($E489,諸油脂_高騰率!$B$3:$F$3,0)),$I489/INDEX(電力_高騰率!$B$3:$I$14,MATCH($B$10,電力_高騰率!$B$3:$B$14,0),MATCH($E489,電力_高騰率!$B$4:$F$4,0))+$J489/INDEX(電力_高騰率!$B$3:$I$14,MATCH($B$10,電力_高騰率!$B$3:$B$14,0),MATCH($E489,電力_高騰率!$B$4:$F$4,0)+3)+$K489/INDEX(電力_高騰率!$B$3:$I$14,MATCH($B$10,電力_高騰率!$B$3:$B$14,0),MATCH($E489,電力_高騰率!$B$4:$F$4,0)+3)+$L489/電力_高騰率!$D$23))</f>
        <v/>
      </c>
      <c r="N489" s="24" t="str">
        <f>IF($H489="","",IF($C489="諸油脂",0,$L489/電力_高騰率!$D$23))</f>
        <v/>
      </c>
      <c r="O489" s="24" t="str">
        <f t="shared" si="16"/>
        <v/>
      </c>
      <c r="P489" s="24"/>
    </row>
    <row r="490" spans="1:16" x14ac:dyDescent="0.45">
      <c r="A490" t="str">
        <f>IF(COUNTIF('使用不可　（諸油脂）'!$A:$A,$A489+1)+COUNTIF('コロナ交付金要綱　様式第３号（電力）'!$A:$A,$A489+1)=1,$A489+1,IF(MAX('使用不可　（諸油脂）'!$A:$A,'コロナ交付金要綱　様式第３号（電力）'!$A:$A)&gt;$A489,(INT(A489/100)+1)*100,""))</f>
        <v/>
      </c>
      <c r="B490" t="str">
        <f>IF($C490="","",IF(C490="諸油脂",IF(MOD($A490,100)=0,VLOOKUP($A490,'使用不可　（諸油脂）'!$A:$D,4),$B489),IF(MOD($A490,100)=0,VLOOKUP($A490,'コロナ交付金要綱　様式第３号（電力）'!$A:$D,4),$B489)))</f>
        <v/>
      </c>
      <c r="C490" t="str">
        <f>IF($A490="","",IF(COUNTIF('使用不可　（諸油脂）'!$A:$A,$A490)=1,"諸油脂",IF(COUNTIF('コロナ交付金要綱　様式第３号（電力）'!$A:$A,$A490)=1,"電力","")))</f>
        <v/>
      </c>
      <c r="D490" t="str">
        <f>IF(OR($A490="",IFERROR(MOD($A490,100),"")=0),"",IF($C490="諸油脂",VLOOKUP($A490,'使用不可　（諸油脂）'!$A:$C,3,FALSE),IF($C490="電力",VLOOKUP($A490,'コロナ交付金要綱　様式第３号（電力）'!$A:$C,3,FALSE),"")))</f>
        <v/>
      </c>
      <c r="E490" t="str">
        <f>IF(OR($C490="",IFERROR(MOD($A490,100)=0,TRUE)),"",IF($C490="諸油脂",VLOOKUP($A490,'使用不可　（諸油脂）'!$A:$F,6),VLOOKUP($A490,'コロナ交付金要綱　様式第３号（電力）'!$A:$F,6)))</f>
        <v/>
      </c>
      <c r="F490" t="str">
        <f>IF($D490="","",IF($B$7="既存",IF($C490="諸油脂",VLOOKUP(交付額!$A490,'使用不可　（諸油脂）'!$A:$B,2,FALSE),IF($C490="電力",VLOOKUP(交付額!$A490,'コロナ交付金要綱　様式第３号（電力）'!$A:$B,2,FALSE),"")),0))</f>
        <v/>
      </c>
      <c r="G490" s="59" t="str">
        <f t="shared" si="15"/>
        <v/>
      </c>
      <c r="H490" t="str">
        <f>IF($C490="","",IF(C490="諸油脂",IF(MOD($A490,100)=0,"",VLOOKUP($A490,'使用不可　（諸油脂）'!$A:$H,8)),IF(MOD($A490,100)=0,"",VLOOKUP($A490,'コロナ交付金要綱　様式第３号（電力）'!$A:$I,9))))</f>
        <v/>
      </c>
      <c r="I490" t="str" cm="1">
        <f t="array" ref="I490">IF(OR($C490&lt;&gt;"電力",IFERROR(MOD($A490,100)=0,TRUE)),"",INDEX('コロナ交付金要綱　様式第３号（電力）'!$A:$I,MATCH($A490,'コロナ交付金要綱　様式第３号（電力）'!$A:$A,0)+2,9))</f>
        <v/>
      </c>
      <c r="J490" t="str" cm="1">
        <f t="array" ref="J490">IF(OR($C490&lt;&gt;"電力",IFERROR(MOD($A490,100)=0,TRUE)),"",INDEX('コロナ交付金要綱　様式第３号（電力）'!$A:$I,MATCH($A490,'コロナ交付金要綱　様式第３号（電力）'!$A:$A,0)+3,9))</f>
        <v/>
      </c>
      <c r="K490" t="str" cm="1">
        <f t="array" ref="K490">IF(OR($C490&lt;&gt;"電力",IFERROR(MOD($A490,100)=0,TRUE)),"",INDEX('コロナ交付金要綱　様式第３号（電力）'!$A:$I,MATCH($A490,'コロナ交付金要綱　様式第３号（電力）'!$A:$A,0)+4,9))</f>
        <v/>
      </c>
      <c r="L490" t="str" cm="1">
        <f t="array" ref="L490">IF(OR($C490&lt;&gt;"電力",IFERROR(MOD($A490,100)=0,TRUE)),"",INDEX('コロナ交付金要綱　様式第３号（電力）'!$A:$I,MATCH($A490,'コロナ交付金要綱　様式第３号（電力）'!$A:$A,0)+5,9))</f>
        <v/>
      </c>
      <c r="M490" s="24" t="str" cm="1">
        <f t="array" ref="M490">IF($H490="","",IF($C490="諸油脂",$H490/INDEX(諸油脂_高騰率!$B$2:$F$12,MATCH($C$10,諸油脂_高騰率!$B$2:$B$12,0),MATCH($E490,諸油脂_高騰率!$B$3:$F$3,0)),$I490/INDEX(電力_高騰率!$B$3:$I$14,MATCH($B$10,電力_高騰率!$B$3:$B$14,0),MATCH($E490,電力_高騰率!$B$4:$F$4,0))+$J490/INDEX(電力_高騰率!$B$3:$I$14,MATCH($B$10,電力_高騰率!$B$3:$B$14,0),MATCH($E490,電力_高騰率!$B$4:$F$4,0)+3)+$K490/INDEX(電力_高騰率!$B$3:$I$14,MATCH($B$10,電力_高騰率!$B$3:$B$14,0),MATCH($E490,電力_高騰率!$B$4:$F$4,0)+3)+$L490/電力_高騰率!$D$23))</f>
        <v/>
      </c>
      <c r="N490" s="24" t="str">
        <f>IF($H490="","",IF($C490="諸油脂",0,$L490/電力_高騰率!$D$23))</f>
        <v/>
      </c>
      <c r="O490" s="24" t="str">
        <f t="shared" si="16"/>
        <v/>
      </c>
      <c r="P490" s="24"/>
    </row>
    <row r="491" spans="1:16" x14ac:dyDescent="0.45">
      <c r="A491" t="str">
        <f>IF(COUNTIF('使用不可　（諸油脂）'!$A:$A,$A490+1)+COUNTIF('コロナ交付金要綱　様式第３号（電力）'!$A:$A,$A490+1)=1,$A490+1,IF(MAX('使用不可　（諸油脂）'!$A:$A,'コロナ交付金要綱　様式第３号（電力）'!$A:$A)&gt;$A490,(INT(A490/100)+1)*100,""))</f>
        <v/>
      </c>
      <c r="B491" t="str">
        <f>IF($C491="","",IF(C491="諸油脂",IF(MOD($A491,100)=0,VLOOKUP($A491,'使用不可　（諸油脂）'!$A:$D,4),$B490),IF(MOD($A491,100)=0,VLOOKUP($A491,'コロナ交付金要綱　様式第３号（電力）'!$A:$D,4),$B490)))</f>
        <v/>
      </c>
      <c r="C491" t="str">
        <f>IF($A491="","",IF(COUNTIF('使用不可　（諸油脂）'!$A:$A,$A491)=1,"諸油脂",IF(COUNTIF('コロナ交付金要綱　様式第３号（電力）'!$A:$A,$A491)=1,"電力","")))</f>
        <v/>
      </c>
      <c r="D491" t="str">
        <f>IF(OR($A491="",IFERROR(MOD($A491,100),"")=0),"",IF($C491="諸油脂",VLOOKUP($A491,'使用不可　（諸油脂）'!$A:$C,3,FALSE),IF($C491="電力",VLOOKUP($A491,'コロナ交付金要綱　様式第３号（電力）'!$A:$C,3,FALSE),"")))</f>
        <v/>
      </c>
      <c r="E491" t="str">
        <f>IF(OR($C491="",IFERROR(MOD($A491,100)=0,TRUE)),"",IF($C491="諸油脂",VLOOKUP($A491,'使用不可　（諸油脂）'!$A:$F,6),VLOOKUP($A491,'コロナ交付金要綱　様式第３号（電力）'!$A:$F,6)))</f>
        <v/>
      </c>
      <c r="F491" t="str">
        <f>IF($D491="","",IF($B$7="既存",IF($C491="諸油脂",VLOOKUP(交付額!$A491,'使用不可　（諸油脂）'!$A:$B,2,FALSE),IF($C491="電力",VLOOKUP(交付額!$A491,'コロナ交付金要綱　様式第３号（電力）'!$A:$B,2,FALSE),"")),0))</f>
        <v/>
      </c>
      <c r="G491" s="59" t="str">
        <f t="shared" si="15"/>
        <v/>
      </c>
      <c r="H491" t="str">
        <f>IF($C491="","",IF(C491="諸油脂",IF(MOD($A491,100)=0,"",VLOOKUP($A491,'使用不可　（諸油脂）'!$A:$H,8)),IF(MOD($A491,100)=0,"",VLOOKUP($A491,'コロナ交付金要綱　様式第３号（電力）'!$A:$I,9))))</f>
        <v/>
      </c>
      <c r="I491" t="str" cm="1">
        <f t="array" ref="I491">IF(OR($C491&lt;&gt;"電力",IFERROR(MOD($A491,100)=0,TRUE)),"",INDEX('コロナ交付金要綱　様式第３号（電力）'!$A:$I,MATCH($A491,'コロナ交付金要綱　様式第３号（電力）'!$A:$A,0)+2,9))</f>
        <v/>
      </c>
      <c r="J491" t="str" cm="1">
        <f t="array" ref="J491">IF(OR($C491&lt;&gt;"電力",IFERROR(MOD($A491,100)=0,TRUE)),"",INDEX('コロナ交付金要綱　様式第３号（電力）'!$A:$I,MATCH($A491,'コロナ交付金要綱　様式第３号（電力）'!$A:$A,0)+3,9))</f>
        <v/>
      </c>
      <c r="K491" t="str" cm="1">
        <f t="array" ref="K491">IF(OR($C491&lt;&gt;"電力",IFERROR(MOD($A491,100)=0,TRUE)),"",INDEX('コロナ交付金要綱　様式第３号（電力）'!$A:$I,MATCH($A491,'コロナ交付金要綱　様式第３号（電力）'!$A:$A,0)+4,9))</f>
        <v/>
      </c>
      <c r="L491" t="str" cm="1">
        <f t="array" ref="L491">IF(OR($C491&lt;&gt;"電力",IFERROR(MOD($A491,100)=0,TRUE)),"",INDEX('コロナ交付金要綱　様式第３号（電力）'!$A:$I,MATCH($A491,'コロナ交付金要綱　様式第３号（電力）'!$A:$A,0)+5,9))</f>
        <v/>
      </c>
      <c r="M491" s="24" t="str" cm="1">
        <f t="array" ref="M491">IF($H491="","",IF($C491="諸油脂",$H491/INDEX(諸油脂_高騰率!$B$2:$F$12,MATCH($C$10,諸油脂_高騰率!$B$2:$B$12,0),MATCH($E491,諸油脂_高騰率!$B$3:$F$3,0)),$I491/INDEX(電力_高騰率!$B$3:$I$14,MATCH($B$10,電力_高騰率!$B$3:$B$14,0),MATCH($E491,電力_高騰率!$B$4:$F$4,0))+$J491/INDEX(電力_高騰率!$B$3:$I$14,MATCH($B$10,電力_高騰率!$B$3:$B$14,0),MATCH($E491,電力_高騰率!$B$4:$F$4,0)+3)+$K491/INDEX(電力_高騰率!$B$3:$I$14,MATCH($B$10,電力_高騰率!$B$3:$B$14,0),MATCH($E491,電力_高騰率!$B$4:$F$4,0)+3)+$L491/電力_高騰率!$D$23))</f>
        <v/>
      </c>
      <c r="N491" s="24" t="str">
        <f>IF($H491="","",IF($C491="諸油脂",0,$L491/電力_高騰率!$D$23))</f>
        <v/>
      </c>
      <c r="O491" s="24" t="str">
        <f t="shared" si="16"/>
        <v/>
      </c>
      <c r="P491" s="24"/>
    </row>
    <row r="492" spans="1:16" x14ac:dyDescent="0.45">
      <c r="A492" t="str">
        <f>IF(COUNTIF('使用不可　（諸油脂）'!$A:$A,$A491+1)+COUNTIF('コロナ交付金要綱　様式第３号（電力）'!$A:$A,$A491+1)=1,$A491+1,IF(MAX('使用不可　（諸油脂）'!$A:$A,'コロナ交付金要綱　様式第３号（電力）'!$A:$A)&gt;$A491,(INT(A491/100)+1)*100,""))</f>
        <v/>
      </c>
      <c r="B492" t="str">
        <f>IF($C492="","",IF(C492="諸油脂",IF(MOD($A492,100)=0,VLOOKUP($A492,'使用不可　（諸油脂）'!$A:$D,4),$B491),IF(MOD($A492,100)=0,VLOOKUP($A492,'コロナ交付金要綱　様式第３号（電力）'!$A:$D,4),$B491)))</f>
        <v/>
      </c>
      <c r="C492" t="str">
        <f>IF($A492="","",IF(COUNTIF('使用不可　（諸油脂）'!$A:$A,$A492)=1,"諸油脂",IF(COUNTIF('コロナ交付金要綱　様式第３号（電力）'!$A:$A,$A492)=1,"電力","")))</f>
        <v/>
      </c>
      <c r="D492" t="str">
        <f>IF(OR($A492="",IFERROR(MOD($A492,100),"")=0),"",IF($C492="諸油脂",VLOOKUP($A492,'使用不可　（諸油脂）'!$A:$C,3,FALSE),IF($C492="電力",VLOOKUP($A492,'コロナ交付金要綱　様式第３号（電力）'!$A:$C,3,FALSE),"")))</f>
        <v/>
      </c>
      <c r="E492" t="str">
        <f>IF(OR($C492="",IFERROR(MOD($A492,100)=0,TRUE)),"",IF($C492="諸油脂",VLOOKUP($A492,'使用不可　（諸油脂）'!$A:$F,6),VLOOKUP($A492,'コロナ交付金要綱　様式第３号（電力）'!$A:$F,6)))</f>
        <v/>
      </c>
      <c r="F492" t="str">
        <f>IF($D492="","",IF($B$7="既存",IF($C492="諸油脂",VLOOKUP(交付額!$A492,'使用不可　（諸油脂）'!$A:$B,2,FALSE),IF($C492="電力",VLOOKUP(交付額!$A492,'コロナ交付金要綱　様式第３号（電力）'!$A:$B,2,FALSE),"")),0))</f>
        <v/>
      </c>
      <c r="G492" s="59" t="str">
        <f t="shared" si="15"/>
        <v/>
      </c>
      <c r="H492" t="str">
        <f>IF($C492="","",IF(C492="諸油脂",IF(MOD($A492,100)=0,"",VLOOKUP($A492,'使用不可　（諸油脂）'!$A:$H,8)),IF(MOD($A492,100)=0,"",VLOOKUP($A492,'コロナ交付金要綱　様式第３号（電力）'!$A:$I,9))))</f>
        <v/>
      </c>
      <c r="I492" t="str" cm="1">
        <f t="array" ref="I492">IF(OR($C492&lt;&gt;"電力",IFERROR(MOD($A492,100)=0,TRUE)),"",INDEX('コロナ交付金要綱　様式第３号（電力）'!$A:$I,MATCH($A492,'コロナ交付金要綱　様式第３号（電力）'!$A:$A,0)+2,9))</f>
        <v/>
      </c>
      <c r="J492" t="str" cm="1">
        <f t="array" ref="J492">IF(OR($C492&lt;&gt;"電力",IFERROR(MOD($A492,100)=0,TRUE)),"",INDEX('コロナ交付金要綱　様式第３号（電力）'!$A:$I,MATCH($A492,'コロナ交付金要綱　様式第３号（電力）'!$A:$A,0)+3,9))</f>
        <v/>
      </c>
      <c r="K492" t="str" cm="1">
        <f t="array" ref="K492">IF(OR($C492&lt;&gt;"電力",IFERROR(MOD($A492,100)=0,TRUE)),"",INDEX('コロナ交付金要綱　様式第３号（電力）'!$A:$I,MATCH($A492,'コロナ交付金要綱　様式第３号（電力）'!$A:$A,0)+4,9))</f>
        <v/>
      </c>
      <c r="L492" t="str" cm="1">
        <f t="array" ref="L492">IF(OR($C492&lt;&gt;"電力",IFERROR(MOD($A492,100)=0,TRUE)),"",INDEX('コロナ交付金要綱　様式第３号（電力）'!$A:$I,MATCH($A492,'コロナ交付金要綱　様式第３号（電力）'!$A:$A,0)+5,9))</f>
        <v/>
      </c>
      <c r="M492" s="24" t="str" cm="1">
        <f t="array" ref="M492">IF($H492="","",IF($C492="諸油脂",$H492/INDEX(諸油脂_高騰率!$B$2:$F$12,MATCH($C$10,諸油脂_高騰率!$B$2:$B$12,0),MATCH($E492,諸油脂_高騰率!$B$3:$F$3,0)),$I492/INDEX(電力_高騰率!$B$3:$I$14,MATCH($B$10,電力_高騰率!$B$3:$B$14,0),MATCH($E492,電力_高騰率!$B$4:$F$4,0))+$J492/INDEX(電力_高騰率!$B$3:$I$14,MATCH($B$10,電力_高騰率!$B$3:$B$14,0),MATCH($E492,電力_高騰率!$B$4:$F$4,0)+3)+$K492/INDEX(電力_高騰率!$B$3:$I$14,MATCH($B$10,電力_高騰率!$B$3:$B$14,0),MATCH($E492,電力_高騰率!$B$4:$F$4,0)+3)+$L492/電力_高騰率!$D$23))</f>
        <v/>
      </c>
      <c r="N492" s="24" t="str">
        <f>IF($H492="","",IF($C492="諸油脂",0,$L492/電力_高騰率!$D$23))</f>
        <v/>
      </c>
      <c r="O492" s="24" t="str">
        <f t="shared" si="16"/>
        <v/>
      </c>
      <c r="P492" s="24"/>
    </row>
    <row r="493" spans="1:16" x14ac:dyDescent="0.45">
      <c r="A493" t="str">
        <f>IF(COUNTIF('使用不可　（諸油脂）'!$A:$A,$A492+1)+COUNTIF('コロナ交付金要綱　様式第３号（電力）'!$A:$A,$A492+1)=1,$A492+1,IF(MAX('使用不可　（諸油脂）'!$A:$A,'コロナ交付金要綱　様式第３号（電力）'!$A:$A)&gt;$A492,(INT(A492/100)+1)*100,""))</f>
        <v/>
      </c>
      <c r="B493" t="str">
        <f>IF($C493="","",IF(C493="諸油脂",IF(MOD($A493,100)=0,VLOOKUP($A493,'使用不可　（諸油脂）'!$A:$D,4),$B492),IF(MOD($A493,100)=0,VLOOKUP($A493,'コロナ交付金要綱　様式第３号（電力）'!$A:$D,4),$B492)))</f>
        <v/>
      </c>
      <c r="C493" t="str">
        <f>IF($A493="","",IF(COUNTIF('使用不可　（諸油脂）'!$A:$A,$A493)=1,"諸油脂",IF(COUNTIF('コロナ交付金要綱　様式第３号（電力）'!$A:$A,$A493)=1,"電力","")))</f>
        <v/>
      </c>
      <c r="D493" t="str">
        <f>IF(OR($A493="",IFERROR(MOD($A493,100),"")=0),"",IF($C493="諸油脂",VLOOKUP($A493,'使用不可　（諸油脂）'!$A:$C,3,FALSE),IF($C493="電力",VLOOKUP($A493,'コロナ交付金要綱　様式第３号（電力）'!$A:$C,3,FALSE),"")))</f>
        <v/>
      </c>
      <c r="E493" t="str">
        <f>IF(OR($C493="",IFERROR(MOD($A493,100)=0,TRUE)),"",IF($C493="諸油脂",VLOOKUP($A493,'使用不可　（諸油脂）'!$A:$F,6),VLOOKUP($A493,'コロナ交付金要綱　様式第３号（電力）'!$A:$F,6)))</f>
        <v/>
      </c>
      <c r="F493" t="str">
        <f>IF($D493="","",IF($B$7="既存",IF($C493="諸油脂",VLOOKUP(交付額!$A493,'使用不可　（諸油脂）'!$A:$B,2,FALSE),IF($C493="電力",VLOOKUP(交付額!$A493,'コロナ交付金要綱　様式第３号（電力）'!$A:$B,2,FALSE),"")),0))</f>
        <v/>
      </c>
      <c r="G493" s="59" t="str">
        <f t="shared" si="15"/>
        <v/>
      </c>
      <c r="H493" t="str">
        <f>IF($C493="","",IF(C493="諸油脂",IF(MOD($A493,100)=0,"",VLOOKUP($A493,'使用不可　（諸油脂）'!$A:$H,8)),IF(MOD($A493,100)=0,"",VLOOKUP($A493,'コロナ交付金要綱　様式第３号（電力）'!$A:$I,9))))</f>
        <v/>
      </c>
      <c r="I493" t="str" cm="1">
        <f t="array" ref="I493">IF(OR($C493&lt;&gt;"電力",IFERROR(MOD($A493,100)=0,TRUE)),"",INDEX('コロナ交付金要綱　様式第３号（電力）'!$A:$I,MATCH($A493,'コロナ交付金要綱　様式第３号（電力）'!$A:$A,0)+2,9))</f>
        <v/>
      </c>
      <c r="J493" t="str" cm="1">
        <f t="array" ref="J493">IF(OR($C493&lt;&gt;"電力",IFERROR(MOD($A493,100)=0,TRUE)),"",INDEX('コロナ交付金要綱　様式第３号（電力）'!$A:$I,MATCH($A493,'コロナ交付金要綱　様式第３号（電力）'!$A:$A,0)+3,9))</f>
        <v/>
      </c>
      <c r="K493" t="str" cm="1">
        <f t="array" ref="K493">IF(OR($C493&lt;&gt;"電力",IFERROR(MOD($A493,100)=0,TRUE)),"",INDEX('コロナ交付金要綱　様式第３号（電力）'!$A:$I,MATCH($A493,'コロナ交付金要綱　様式第３号（電力）'!$A:$A,0)+4,9))</f>
        <v/>
      </c>
      <c r="L493" t="str" cm="1">
        <f t="array" ref="L493">IF(OR($C493&lt;&gt;"電力",IFERROR(MOD($A493,100)=0,TRUE)),"",INDEX('コロナ交付金要綱　様式第３号（電力）'!$A:$I,MATCH($A493,'コロナ交付金要綱　様式第３号（電力）'!$A:$A,0)+5,9))</f>
        <v/>
      </c>
      <c r="M493" s="24" t="str" cm="1">
        <f t="array" ref="M493">IF($H493="","",IF($C493="諸油脂",$H493/INDEX(諸油脂_高騰率!$B$2:$F$12,MATCH($C$10,諸油脂_高騰率!$B$2:$B$12,0),MATCH($E493,諸油脂_高騰率!$B$3:$F$3,0)),$I493/INDEX(電力_高騰率!$B$3:$I$14,MATCH($B$10,電力_高騰率!$B$3:$B$14,0),MATCH($E493,電力_高騰率!$B$4:$F$4,0))+$J493/INDEX(電力_高騰率!$B$3:$I$14,MATCH($B$10,電力_高騰率!$B$3:$B$14,0),MATCH($E493,電力_高騰率!$B$4:$F$4,0)+3)+$K493/INDEX(電力_高騰率!$B$3:$I$14,MATCH($B$10,電力_高騰率!$B$3:$B$14,0),MATCH($E493,電力_高騰率!$B$4:$F$4,0)+3)+$L493/電力_高騰率!$D$23))</f>
        <v/>
      </c>
      <c r="N493" s="24" t="str">
        <f>IF($H493="","",IF($C493="諸油脂",0,$L493/電力_高騰率!$D$23))</f>
        <v/>
      </c>
      <c r="O493" s="24" t="str">
        <f t="shared" si="16"/>
        <v/>
      </c>
      <c r="P493" s="24"/>
    </row>
    <row r="494" spans="1:16" x14ac:dyDescent="0.45">
      <c r="A494" t="str">
        <f>IF(COUNTIF('使用不可　（諸油脂）'!$A:$A,$A493+1)+COUNTIF('コロナ交付金要綱　様式第３号（電力）'!$A:$A,$A493+1)=1,$A493+1,IF(MAX('使用不可　（諸油脂）'!$A:$A,'コロナ交付金要綱　様式第３号（電力）'!$A:$A)&gt;$A493,(INT(A493/100)+1)*100,""))</f>
        <v/>
      </c>
      <c r="B494" t="str">
        <f>IF($C494="","",IF(C494="諸油脂",IF(MOD($A494,100)=0,VLOOKUP($A494,'使用不可　（諸油脂）'!$A:$D,4),$B493),IF(MOD($A494,100)=0,VLOOKUP($A494,'コロナ交付金要綱　様式第３号（電力）'!$A:$D,4),$B493)))</f>
        <v/>
      </c>
      <c r="C494" t="str">
        <f>IF($A494="","",IF(COUNTIF('使用不可　（諸油脂）'!$A:$A,$A494)=1,"諸油脂",IF(COUNTIF('コロナ交付金要綱　様式第３号（電力）'!$A:$A,$A494)=1,"電力","")))</f>
        <v/>
      </c>
      <c r="D494" t="str">
        <f>IF(OR($A494="",IFERROR(MOD($A494,100),"")=0),"",IF($C494="諸油脂",VLOOKUP($A494,'使用不可　（諸油脂）'!$A:$C,3,FALSE),IF($C494="電力",VLOOKUP($A494,'コロナ交付金要綱　様式第３号（電力）'!$A:$C,3,FALSE),"")))</f>
        <v/>
      </c>
      <c r="E494" t="str">
        <f>IF(OR($C494="",IFERROR(MOD($A494,100)=0,TRUE)),"",IF($C494="諸油脂",VLOOKUP($A494,'使用不可　（諸油脂）'!$A:$F,6),VLOOKUP($A494,'コロナ交付金要綱　様式第３号（電力）'!$A:$F,6)))</f>
        <v/>
      </c>
      <c r="F494" t="str">
        <f>IF($D494="","",IF($B$7="既存",IF($C494="諸油脂",VLOOKUP(交付額!$A494,'使用不可　（諸油脂）'!$A:$B,2,FALSE),IF($C494="電力",VLOOKUP(交付額!$A494,'コロナ交付金要綱　様式第３号（電力）'!$A:$B,2,FALSE),"")),0))</f>
        <v/>
      </c>
      <c r="G494" s="59" t="str">
        <f t="shared" si="15"/>
        <v/>
      </c>
      <c r="H494" t="str">
        <f>IF($C494="","",IF(C494="諸油脂",IF(MOD($A494,100)=0,"",VLOOKUP($A494,'使用不可　（諸油脂）'!$A:$H,8)),IF(MOD($A494,100)=0,"",VLOOKUP($A494,'コロナ交付金要綱　様式第３号（電力）'!$A:$I,9))))</f>
        <v/>
      </c>
      <c r="I494" t="str" cm="1">
        <f t="array" ref="I494">IF(OR($C494&lt;&gt;"電力",IFERROR(MOD($A494,100)=0,TRUE)),"",INDEX('コロナ交付金要綱　様式第３号（電力）'!$A:$I,MATCH($A494,'コロナ交付金要綱　様式第３号（電力）'!$A:$A,0)+2,9))</f>
        <v/>
      </c>
      <c r="J494" t="str" cm="1">
        <f t="array" ref="J494">IF(OR($C494&lt;&gt;"電力",IFERROR(MOD($A494,100)=0,TRUE)),"",INDEX('コロナ交付金要綱　様式第３号（電力）'!$A:$I,MATCH($A494,'コロナ交付金要綱　様式第３号（電力）'!$A:$A,0)+3,9))</f>
        <v/>
      </c>
      <c r="K494" t="str" cm="1">
        <f t="array" ref="K494">IF(OR($C494&lt;&gt;"電力",IFERROR(MOD($A494,100)=0,TRUE)),"",INDEX('コロナ交付金要綱　様式第３号（電力）'!$A:$I,MATCH($A494,'コロナ交付金要綱　様式第３号（電力）'!$A:$A,0)+4,9))</f>
        <v/>
      </c>
      <c r="L494" t="str" cm="1">
        <f t="array" ref="L494">IF(OR($C494&lt;&gt;"電力",IFERROR(MOD($A494,100)=0,TRUE)),"",INDEX('コロナ交付金要綱　様式第３号（電力）'!$A:$I,MATCH($A494,'コロナ交付金要綱　様式第３号（電力）'!$A:$A,0)+5,9))</f>
        <v/>
      </c>
      <c r="M494" s="24" t="str" cm="1">
        <f t="array" ref="M494">IF($H494="","",IF($C494="諸油脂",$H494/INDEX(諸油脂_高騰率!$B$2:$F$12,MATCH($C$10,諸油脂_高騰率!$B$2:$B$12,0),MATCH($E494,諸油脂_高騰率!$B$3:$F$3,0)),$I494/INDEX(電力_高騰率!$B$3:$I$14,MATCH($B$10,電力_高騰率!$B$3:$B$14,0),MATCH($E494,電力_高騰率!$B$4:$F$4,0))+$J494/INDEX(電力_高騰率!$B$3:$I$14,MATCH($B$10,電力_高騰率!$B$3:$B$14,0),MATCH($E494,電力_高騰率!$B$4:$F$4,0)+3)+$K494/INDEX(電力_高騰率!$B$3:$I$14,MATCH($B$10,電力_高騰率!$B$3:$B$14,0),MATCH($E494,電力_高騰率!$B$4:$F$4,0)+3)+$L494/電力_高騰率!$D$23))</f>
        <v/>
      </c>
      <c r="N494" s="24" t="str">
        <f>IF($H494="","",IF($C494="諸油脂",0,$L494/電力_高騰率!$D$23))</f>
        <v/>
      </c>
      <c r="O494" s="24" t="str">
        <f t="shared" si="16"/>
        <v/>
      </c>
      <c r="P494" s="24"/>
    </row>
    <row r="495" spans="1:16" x14ac:dyDescent="0.45">
      <c r="A495" t="str">
        <f>IF(COUNTIF('使用不可　（諸油脂）'!$A:$A,$A494+1)+COUNTIF('コロナ交付金要綱　様式第３号（電力）'!$A:$A,$A494+1)=1,$A494+1,IF(MAX('使用不可　（諸油脂）'!$A:$A,'コロナ交付金要綱　様式第３号（電力）'!$A:$A)&gt;$A494,(INT(A494/100)+1)*100,""))</f>
        <v/>
      </c>
      <c r="B495" t="str">
        <f>IF($C495="","",IF(C495="諸油脂",IF(MOD($A495,100)=0,VLOOKUP($A495,'使用不可　（諸油脂）'!$A:$D,4),$B494),IF(MOD($A495,100)=0,VLOOKUP($A495,'コロナ交付金要綱　様式第３号（電力）'!$A:$D,4),$B494)))</f>
        <v/>
      </c>
      <c r="C495" t="str">
        <f>IF($A495="","",IF(COUNTIF('使用不可　（諸油脂）'!$A:$A,$A495)=1,"諸油脂",IF(COUNTIF('コロナ交付金要綱　様式第３号（電力）'!$A:$A,$A495)=1,"電力","")))</f>
        <v/>
      </c>
      <c r="D495" t="str">
        <f>IF(OR($A495="",IFERROR(MOD($A495,100),"")=0),"",IF($C495="諸油脂",VLOOKUP($A495,'使用不可　（諸油脂）'!$A:$C,3,FALSE),IF($C495="電力",VLOOKUP($A495,'コロナ交付金要綱　様式第３号（電力）'!$A:$C,3,FALSE),"")))</f>
        <v/>
      </c>
      <c r="E495" t="str">
        <f>IF(OR($C495="",IFERROR(MOD($A495,100)=0,TRUE)),"",IF($C495="諸油脂",VLOOKUP($A495,'使用不可　（諸油脂）'!$A:$F,6),VLOOKUP($A495,'コロナ交付金要綱　様式第３号（電力）'!$A:$F,6)))</f>
        <v/>
      </c>
      <c r="F495" t="str">
        <f>IF($D495="","",IF($B$7="既存",IF($C495="諸油脂",VLOOKUP(交付額!$A495,'使用不可　（諸油脂）'!$A:$B,2,FALSE),IF($C495="電力",VLOOKUP(交付額!$A495,'コロナ交付金要綱　様式第３号（電力）'!$A:$B,2,FALSE),"")),0))</f>
        <v/>
      </c>
      <c r="G495" s="59" t="str">
        <f t="shared" si="15"/>
        <v/>
      </c>
      <c r="H495" t="str">
        <f>IF($C495="","",IF(C495="諸油脂",IF(MOD($A495,100)=0,"",VLOOKUP($A495,'使用不可　（諸油脂）'!$A:$H,8)),IF(MOD($A495,100)=0,"",VLOOKUP($A495,'コロナ交付金要綱　様式第３号（電力）'!$A:$I,9))))</f>
        <v/>
      </c>
      <c r="I495" t="str" cm="1">
        <f t="array" ref="I495">IF(OR($C495&lt;&gt;"電力",IFERROR(MOD($A495,100)=0,TRUE)),"",INDEX('コロナ交付金要綱　様式第３号（電力）'!$A:$I,MATCH($A495,'コロナ交付金要綱　様式第３号（電力）'!$A:$A,0)+2,9))</f>
        <v/>
      </c>
      <c r="J495" t="str" cm="1">
        <f t="array" ref="J495">IF(OR($C495&lt;&gt;"電力",IFERROR(MOD($A495,100)=0,TRUE)),"",INDEX('コロナ交付金要綱　様式第３号（電力）'!$A:$I,MATCH($A495,'コロナ交付金要綱　様式第３号（電力）'!$A:$A,0)+3,9))</f>
        <v/>
      </c>
      <c r="K495" t="str" cm="1">
        <f t="array" ref="K495">IF(OR($C495&lt;&gt;"電力",IFERROR(MOD($A495,100)=0,TRUE)),"",INDEX('コロナ交付金要綱　様式第３号（電力）'!$A:$I,MATCH($A495,'コロナ交付金要綱　様式第３号（電力）'!$A:$A,0)+4,9))</f>
        <v/>
      </c>
      <c r="L495" t="str" cm="1">
        <f t="array" ref="L495">IF(OR($C495&lt;&gt;"電力",IFERROR(MOD($A495,100)=0,TRUE)),"",INDEX('コロナ交付金要綱　様式第３号（電力）'!$A:$I,MATCH($A495,'コロナ交付金要綱　様式第３号（電力）'!$A:$A,0)+5,9))</f>
        <v/>
      </c>
      <c r="M495" s="24" t="str" cm="1">
        <f t="array" ref="M495">IF($H495="","",IF($C495="諸油脂",$H495/INDEX(諸油脂_高騰率!$B$2:$F$12,MATCH($C$10,諸油脂_高騰率!$B$2:$B$12,0),MATCH($E495,諸油脂_高騰率!$B$3:$F$3,0)),$I495/INDEX(電力_高騰率!$B$3:$I$14,MATCH($B$10,電力_高騰率!$B$3:$B$14,0),MATCH($E495,電力_高騰率!$B$4:$F$4,0))+$J495/INDEX(電力_高騰率!$B$3:$I$14,MATCH($B$10,電力_高騰率!$B$3:$B$14,0),MATCH($E495,電力_高騰率!$B$4:$F$4,0)+3)+$K495/INDEX(電力_高騰率!$B$3:$I$14,MATCH($B$10,電力_高騰率!$B$3:$B$14,0),MATCH($E495,電力_高騰率!$B$4:$F$4,0)+3)+$L495/電力_高騰率!$D$23))</f>
        <v/>
      </c>
      <c r="N495" s="24" t="str">
        <f>IF($H495="","",IF($C495="諸油脂",0,$L495/電力_高騰率!$D$23))</f>
        <v/>
      </c>
      <c r="O495" s="24" t="str">
        <f t="shared" si="16"/>
        <v/>
      </c>
      <c r="P495" s="24"/>
    </row>
    <row r="496" spans="1:16" x14ac:dyDescent="0.45">
      <c r="A496" t="str">
        <f>IF(COUNTIF('使用不可　（諸油脂）'!$A:$A,$A495+1)+COUNTIF('コロナ交付金要綱　様式第３号（電力）'!$A:$A,$A495+1)=1,$A495+1,IF(MAX('使用不可　（諸油脂）'!$A:$A,'コロナ交付金要綱　様式第３号（電力）'!$A:$A)&gt;$A495,(INT(A495/100)+1)*100,""))</f>
        <v/>
      </c>
      <c r="B496" t="str">
        <f>IF($C496="","",IF(C496="諸油脂",IF(MOD($A496,100)=0,VLOOKUP($A496,'使用不可　（諸油脂）'!$A:$D,4),$B495),IF(MOD($A496,100)=0,VLOOKUP($A496,'コロナ交付金要綱　様式第３号（電力）'!$A:$D,4),$B495)))</f>
        <v/>
      </c>
      <c r="C496" t="str">
        <f>IF($A496="","",IF(COUNTIF('使用不可　（諸油脂）'!$A:$A,$A496)=1,"諸油脂",IF(COUNTIF('コロナ交付金要綱　様式第３号（電力）'!$A:$A,$A496)=1,"電力","")))</f>
        <v/>
      </c>
      <c r="D496" t="str">
        <f>IF(OR($A496="",IFERROR(MOD($A496,100),"")=0),"",IF($C496="諸油脂",VLOOKUP($A496,'使用不可　（諸油脂）'!$A:$C,3,FALSE),IF($C496="電力",VLOOKUP($A496,'コロナ交付金要綱　様式第３号（電力）'!$A:$C,3,FALSE),"")))</f>
        <v/>
      </c>
      <c r="E496" t="str">
        <f>IF(OR($C496="",IFERROR(MOD($A496,100)=0,TRUE)),"",IF($C496="諸油脂",VLOOKUP($A496,'使用不可　（諸油脂）'!$A:$F,6),VLOOKUP($A496,'コロナ交付金要綱　様式第３号（電力）'!$A:$F,6)))</f>
        <v/>
      </c>
      <c r="F496" t="str">
        <f>IF($D496="","",IF($B$7="既存",IF($C496="諸油脂",VLOOKUP(交付額!$A496,'使用不可　（諸油脂）'!$A:$B,2,FALSE),IF($C496="電力",VLOOKUP(交付額!$A496,'コロナ交付金要綱　様式第３号（電力）'!$A:$B,2,FALSE),"")),0))</f>
        <v/>
      </c>
      <c r="G496" s="59" t="str">
        <f t="shared" si="15"/>
        <v/>
      </c>
      <c r="H496" t="str">
        <f>IF($C496="","",IF(C496="諸油脂",IF(MOD($A496,100)=0,"",VLOOKUP($A496,'使用不可　（諸油脂）'!$A:$H,8)),IF(MOD($A496,100)=0,"",VLOOKUP($A496,'コロナ交付金要綱　様式第３号（電力）'!$A:$I,9))))</f>
        <v/>
      </c>
      <c r="I496" t="str" cm="1">
        <f t="array" ref="I496">IF(OR($C496&lt;&gt;"電力",IFERROR(MOD($A496,100)=0,TRUE)),"",INDEX('コロナ交付金要綱　様式第３号（電力）'!$A:$I,MATCH($A496,'コロナ交付金要綱　様式第３号（電力）'!$A:$A,0)+2,9))</f>
        <v/>
      </c>
      <c r="J496" t="str" cm="1">
        <f t="array" ref="J496">IF(OR($C496&lt;&gt;"電力",IFERROR(MOD($A496,100)=0,TRUE)),"",INDEX('コロナ交付金要綱　様式第３号（電力）'!$A:$I,MATCH($A496,'コロナ交付金要綱　様式第３号（電力）'!$A:$A,0)+3,9))</f>
        <v/>
      </c>
      <c r="K496" t="str" cm="1">
        <f t="array" ref="K496">IF(OR($C496&lt;&gt;"電力",IFERROR(MOD($A496,100)=0,TRUE)),"",INDEX('コロナ交付金要綱　様式第３号（電力）'!$A:$I,MATCH($A496,'コロナ交付金要綱　様式第３号（電力）'!$A:$A,0)+4,9))</f>
        <v/>
      </c>
      <c r="L496" t="str" cm="1">
        <f t="array" ref="L496">IF(OR($C496&lt;&gt;"電力",IFERROR(MOD($A496,100)=0,TRUE)),"",INDEX('コロナ交付金要綱　様式第３号（電力）'!$A:$I,MATCH($A496,'コロナ交付金要綱　様式第３号（電力）'!$A:$A,0)+5,9))</f>
        <v/>
      </c>
      <c r="M496" s="24" t="str" cm="1">
        <f t="array" ref="M496">IF($H496="","",IF($C496="諸油脂",$H496/INDEX(諸油脂_高騰率!$B$2:$F$12,MATCH($C$10,諸油脂_高騰率!$B$2:$B$12,0),MATCH($E496,諸油脂_高騰率!$B$3:$F$3,0)),$I496/INDEX(電力_高騰率!$B$3:$I$14,MATCH($B$10,電力_高騰率!$B$3:$B$14,0),MATCH($E496,電力_高騰率!$B$4:$F$4,0))+$J496/INDEX(電力_高騰率!$B$3:$I$14,MATCH($B$10,電力_高騰率!$B$3:$B$14,0),MATCH($E496,電力_高騰率!$B$4:$F$4,0)+3)+$K496/INDEX(電力_高騰率!$B$3:$I$14,MATCH($B$10,電力_高騰率!$B$3:$B$14,0),MATCH($E496,電力_高騰率!$B$4:$F$4,0)+3)+$L496/電力_高騰率!$D$23))</f>
        <v/>
      </c>
      <c r="N496" s="24" t="str">
        <f>IF($H496="","",IF($C496="諸油脂",0,$L496/電力_高騰率!$D$23))</f>
        <v/>
      </c>
      <c r="O496" s="24" t="str">
        <f t="shared" si="16"/>
        <v/>
      </c>
      <c r="P496" s="24"/>
    </row>
    <row r="497" spans="1:16" x14ac:dyDescent="0.45">
      <c r="A497" t="str">
        <f>IF(COUNTIF('使用不可　（諸油脂）'!$A:$A,$A496+1)+COUNTIF('コロナ交付金要綱　様式第３号（電力）'!$A:$A,$A496+1)=1,$A496+1,IF(MAX('使用不可　（諸油脂）'!$A:$A,'コロナ交付金要綱　様式第３号（電力）'!$A:$A)&gt;$A496,(INT(A496/100)+1)*100,""))</f>
        <v/>
      </c>
      <c r="B497" t="str">
        <f>IF($C497="","",IF(C497="諸油脂",IF(MOD($A497,100)=0,VLOOKUP($A497,'使用不可　（諸油脂）'!$A:$D,4),$B496),IF(MOD($A497,100)=0,VLOOKUP($A497,'コロナ交付金要綱　様式第３号（電力）'!$A:$D,4),$B496)))</f>
        <v/>
      </c>
      <c r="C497" t="str">
        <f>IF($A497="","",IF(COUNTIF('使用不可　（諸油脂）'!$A:$A,$A497)=1,"諸油脂",IF(COUNTIF('コロナ交付金要綱　様式第３号（電力）'!$A:$A,$A497)=1,"電力","")))</f>
        <v/>
      </c>
      <c r="D497" t="str">
        <f>IF(OR($A497="",IFERROR(MOD($A497,100),"")=0),"",IF($C497="諸油脂",VLOOKUP($A497,'使用不可　（諸油脂）'!$A:$C,3,FALSE),IF($C497="電力",VLOOKUP($A497,'コロナ交付金要綱　様式第３号（電力）'!$A:$C,3,FALSE),"")))</f>
        <v/>
      </c>
      <c r="E497" t="str">
        <f>IF(OR($C497="",IFERROR(MOD($A497,100)=0,TRUE)),"",IF($C497="諸油脂",VLOOKUP($A497,'使用不可　（諸油脂）'!$A:$F,6),VLOOKUP($A497,'コロナ交付金要綱　様式第３号（電力）'!$A:$F,6)))</f>
        <v/>
      </c>
      <c r="F497" t="str">
        <f>IF($D497="","",IF($B$7="既存",IF($C497="諸油脂",VLOOKUP(交付額!$A497,'使用不可　（諸油脂）'!$A:$B,2,FALSE),IF($C497="電力",VLOOKUP(交付額!$A497,'コロナ交付金要綱　様式第３号（電力）'!$A:$B,2,FALSE),"")),0))</f>
        <v/>
      </c>
      <c r="G497" s="59" t="str">
        <f t="shared" si="15"/>
        <v/>
      </c>
      <c r="H497" t="str">
        <f>IF($C497="","",IF(C497="諸油脂",IF(MOD($A497,100)=0,"",VLOOKUP($A497,'使用不可　（諸油脂）'!$A:$H,8)),IF(MOD($A497,100)=0,"",VLOOKUP($A497,'コロナ交付金要綱　様式第３号（電力）'!$A:$I,9))))</f>
        <v/>
      </c>
      <c r="I497" t="str" cm="1">
        <f t="array" ref="I497">IF(OR($C497&lt;&gt;"電力",IFERROR(MOD($A497,100)=0,TRUE)),"",INDEX('コロナ交付金要綱　様式第３号（電力）'!$A:$I,MATCH($A497,'コロナ交付金要綱　様式第３号（電力）'!$A:$A,0)+2,9))</f>
        <v/>
      </c>
      <c r="J497" t="str" cm="1">
        <f t="array" ref="J497">IF(OR($C497&lt;&gt;"電力",IFERROR(MOD($A497,100)=0,TRUE)),"",INDEX('コロナ交付金要綱　様式第３号（電力）'!$A:$I,MATCH($A497,'コロナ交付金要綱　様式第３号（電力）'!$A:$A,0)+3,9))</f>
        <v/>
      </c>
      <c r="K497" t="str" cm="1">
        <f t="array" ref="K497">IF(OR($C497&lt;&gt;"電力",IFERROR(MOD($A497,100)=0,TRUE)),"",INDEX('コロナ交付金要綱　様式第３号（電力）'!$A:$I,MATCH($A497,'コロナ交付金要綱　様式第３号（電力）'!$A:$A,0)+4,9))</f>
        <v/>
      </c>
      <c r="L497" t="str" cm="1">
        <f t="array" ref="L497">IF(OR($C497&lt;&gt;"電力",IFERROR(MOD($A497,100)=0,TRUE)),"",INDEX('コロナ交付金要綱　様式第３号（電力）'!$A:$I,MATCH($A497,'コロナ交付金要綱　様式第３号（電力）'!$A:$A,0)+5,9))</f>
        <v/>
      </c>
      <c r="M497" s="24" t="str" cm="1">
        <f t="array" ref="M497">IF($H497="","",IF($C497="諸油脂",$H497/INDEX(諸油脂_高騰率!$B$2:$F$12,MATCH($C$10,諸油脂_高騰率!$B$2:$B$12,0),MATCH($E497,諸油脂_高騰率!$B$3:$F$3,0)),$I497/INDEX(電力_高騰率!$B$3:$I$14,MATCH($B$10,電力_高騰率!$B$3:$B$14,0),MATCH($E497,電力_高騰率!$B$4:$F$4,0))+$J497/INDEX(電力_高騰率!$B$3:$I$14,MATCH($B$10,電力_高騰率!$B$3:$B$14,0),MATCH($E497,電力_高騰率!$B$4:$F$4,0)+3)+$K497/INDEX(電力_高騰率!$B$3:$I$14,MATCH($B$10,電力_高騰率!$B$3:$B$14,0),MATCH($E497,電力_高騰率!$B$4:$F$4,0)+3)+$L497/電力_高騰率!$D$23))</f>
        <v/>
      </c>
      <c r="N497" s="24" t="str">
        <f>IF($H497="","",IF($C497="諸油脂",0,$L497/電力_高騰率!$D$23))</f>
        <v/>
      </c>
      <c r="O497" s="24" t="str">
        <f t="shared" si="16"/>
        <v/>
      </c>
      <c r="P497" s="24"/>
    </row>
    <row r="498" spans="1:16" x14ac:dyDescent="0.45">
      <c r="A498" t="str">
        <f>IF(COUNTIF('使用不可　（諸油脂）'!$A:$A,$A497+1)+COUNTIF('コロナ交付金要綱　様式第３号（電力）'!$A:$A,$A497+1)=1,$A497+1,IF(MAX('使用不可　（諸油脂）'!$A:$A,'コロナ交付金要綱　様式第３号（電力）'!$A:$A)&gt;$A497,(INT(A497/100)+1)*100,""))</f>
        <v/>
      </c>
      <c r="B498" t="str">
        <f>IF($C498="","",IF(C498="諸油脂",IF(MOD($A498,100)=0,VLOOKUP($A498,'使用不可　（諸油脂）'!$A:$D,4),$B497),IF(MOD($A498,100)=0,VLOOKUP($A498,'コロナ交付金要綱　様式第３号（電力）'!$A:$D,4),$B497)))</f>
        <v/>
      </c>
      <c r="C498" t="str">
        <f>IF($A498="","",IF(COUNTIF('使用不可　（諸油脂）'!$A:$A,$A498)=1,"諸油脂",IF(COUNTIF('コロナ交付金要綱　様式第３号（電力）'!$A:$A,$A498)=1,"電力","")))</f>
        <v/>
      </c>
      <c r="D498" t="str">
        <f>IF(OR($A498="",IFERROR(MOD($A498,100),"")=0),"",IF($C498="諸油脂",VLOOKUP($A498,'使用不可　（諸油脂）'!$A:$C,3,FALSE),IF($C498="電力",VLOOKUP($A498,'コロナ交付金要綱　様式第３号（電力）'!$A:$C,3,FALSE),"")))</f>
        <v/>
      </c>
      <c r="E498" t="str">
        <f>IF(OR($C498="",IFERROR(MOD($A498,100)=0,TRUE)),"",IF($C498="諸油脂",VLOOKUP($A498,'使用不可　（諸油脂）'!$A:$F,6),VLOOKUP($A498,'コロナ交付金要綱　様式第３号（電力）'!$A:$F,6)))</f>
        <v/>
      </c>
      <c r="F498" t="str">
        <f>IF($D498="","",IF($B$7="既存",IF($C498="諸油脂",VLOOKUP(交付額!$A498,'使用不可　（諸油脂）'!$A:$B,2,FALSE),IF($C498="電力",VLOOKUP(交付額!$A498,'コロナ交付金要綱　様式第３号（電力）'!$A:$B,2,FALSE),"")),0))</f>
        <v/>
      </c>
      <c r="G498" s="59" t="str">
        <f t="shared" si="15"/>
        <v/>
      </c>
      <c r="H498" t="str">
        <f>IF($C498="","",IF(C498="諸油脂",IF(MOD($A498,100)=0,"",VLOOKUP($A498,'使用不可　（諸油脂）'!$A:$H,8)),IF(MOD($A498,100)=0,"",VLOOKUP($A498,'コロナ交付金要綱　様式第３号（電力）'!$A:$I,9))))</f>
        <v/>
      </c>
      <c r="I498" t="str" cm="1">
        <f t="array" ref="I498">IF(OR($C498&lt;&gt;"電力",IFERROR(MOD($A498,100)=0,TRUE)),"",INDEX('コロナ交付金要綱　様式第３号（電力）'!$A:$I,MATCH($A498,'コロナ交付金要綱　様式第３号（電力）'!$A:$A,0)+2,9))</f>
        <v/>
      </c>
      <c r="J498" t="str" cm="1">
        <f t="array" ref="J498">IF(OR($C498&lt;&gt;"電力",IFERROR(MOD($A498,100)=0,TRUE)),"",INDEX('コロナ交付金要綱　様式第３号（電力）'!$A:$I,MATCH($A498,'コロナ交付金要綱　様式第３号（電力）'!$A:$A,0)+3,9))</f>
        <v/>
      </c>
      <c r="K498" t="str" cm="1">
        <f t="array" ref="K498">IF(OR($C498&lt;&gt;"電力",IFERROR(MOD($A498,100)=0,TRUE)),"",INDEX('コロナ交付金要綱　様式第３号（電力）'!$A:$I,MATCH($A498,'コロナ交付金要綱　様式第３号（電力）'!$A:$A,0)+4,9))</f>
        <v/>
      </c>
      <c r="L498" t="str" cm="1">
        <f t="array" ref="L498">IF(OR($C498&lt;&gt;"電力",IFERROR(MOD($A498,100)=0,TRUE)),"",INDEX('コロナ交付金要綱　様式第３号（電力）'!$A:$I,MATCH($A498,'コロナ交付金要綱　様式第３号（電力）'!$A:$A,0)+5,9))</f>
        <v/>
      </c>
      <c r="M498" s="24" t="str" cm="1">
        <f t="array" ref="M498">IF($H498="","",IF($C498="諸油脂",$H498/INDEX(諸油脂_高騰率!$B$2:$F$12,MATCH($C$10,諸油脂_高騰率!$B$2:$B$12,0),MATCH($E498,諸油脂_高騰率!$B$3:$F$3,0)),$I498/INDEX(電力_高騰率!$B$3:$I$14,MATCH($B$10,電力_高騰率!$B$3:$B$14,0),MATCH($E498,電力_高騰率!$B$4:$F$4,0))+$J498/INDEX(電力_高騰率!$B$3:$I$14,MATCH($B$10,電力_高騰率!$B$3:$B$14,0),MATCH($E498,電力_高騰率!$B$4:$F$4,0)+3)+$K498/INDEX(電力_高騰率!$B$3:$I$14,MATCH($B$10,電力_高騰率!$B$3:$B$14,0),MATCH($E498,電力_高騰率!$B$4:$F$4,0)+3)+$L498/電力_高騰率!$D$23))</f>
        <v/>
      </c>
      <c r="N498" s="24" t="str">
        <f>IF($H498="","",IF($C498="諸油脂",0,$L498/電力_高騰率!$D$23))</f>
        <v/>
      </c>
      <c r="O498" s="24" t="str">
        <f t="shared" si="16"/>
        <v/>
      </c>
      <c r="P498" s="24"/>
    </row>
    <row r="499" spans="1:16" x14ac:dyDescent="0.45">
      <c r="A499" t="str">
        <f>IF(COUNTIF('使用不可　（諸油脂）'!$A:$A,$A498+1)+COUNTIF('コロナ交付金要綱　様式第３号（電力）'!$A:$A,$A498+1)=1,$A498+1,IF(MAX('使用不可　（諸油脂）'!$A:$A,'コロナ交付金要綱　様式第３号（電力）'!$A:$A)&gt;$A498,(INT(A498/100)+1)*100,""))</f>
        <v/>
      </c>
      <c r="B499" t="str">
        <f>IF($C499="","",IF(C499="諸油脂",IF(MOD($A499,100)=0,VLOOKUP($A499,'使用不可　（諸油脂）'!$A:$D,4),$B498),IF(MOD($A499,100)=0,VLOOKUP($A499,'コロナ交付金要綱　様式第３号（電力）'!$A:$D,4),$B498)))</f>
        <v/>
      </c>
      <c r="C499" t="str">
        <f>IF($A499="","",IF(COUNTIF('使用不可　（諸油脂）'!$A:$A,$A499)=1,"諸油脂",IF(COUNTIF('コロナ交付金要綱　様式第３号（電力）'!$A:$A,$A499)=1,"電力","")))</f>
        <v/>
      </c>
      <c r="D499" t="str">
        <f>IF(OR($A499="",IFERROR(MOD($A499,100),"")=0),"",IF($C499="諸油脂",VLOOKUP($A499,'使用不可　（諸油脂）'!$A:$C,3,FALSE),IF($C499="電力",VLOOKUP($A499,'コロナ交付金要綱　様式第３号（電力）'!$A:$C,3,FALSE),"")))</f>
        <v/>
      </c>
      <c r="E499" t="str">
        <f>IF(OR($C499="",IFERROR(MOD($A499,100)=0,TRUE)),"",IF($C499="諸油脂",VLOOKUP($A499,'使用不可　（諸油脂）'!$A:$F,6),VLOOKUP($A499,'コロナ交付金要綱　様式第３号（電力）'!$A:$F,6)))</f>
        <v/>
      </c>
      <c r="F499" t="str">
        <f>IF($D499="","",IF($B$7="既存",IF($C499="諸油脂",VLOOKUP(交付額!$A499,'使用不可　（諸油脂）'!$A:$B,2,FALSE),IF($C499="電力",VLOOKUP(交付額!$A499,'コロナ交付金要綱　様式第３号（電力）'!$A:$B,2,FALSE),"")),0))</f>
        <v/>
      </c>
      <c r="G499" s="59" t="str">
        <f t="shared" si="15"/>
        <v/>
      </c>
      <c r="H499" t="str">
        <f>IF($C499="","",IF(C499="諸油脂",IF(MOD($A499,100)=0,"",VLOOKUP($A499,'使用不可　（諸油脂）'!$A:$H,8)),IF(MOD($A499,100)=0,"",VLOOKUP($A499,'コロナ交付金要綱　様式第３号（電力）'!$A:$I,9))))</f>
        <v/>
      </c>
      <c r="I499" t="str" cm="1">
        <f t="array" ref="I499">IF(OR($C499&lt;&gt;"電力",IFERROR(MOD($A499,100)=0,TRUE)),"",INDEX('コロナ交付金要綱　様式第３号（電力）'!$A:$I,MATCH($A499,'コロナ交付金要綱　様式第３号（電力）'!$A:$A,0)+2,9))</f>
        <v/>
      </c>
      <c r="J499" t="str" cm="1">
        <f t="array" ref="J499">IF(OR($C499&lt;&gt;"電力",IFERROR(MOD($A499,100)=0,TRUE)),"",INDEX('コロナ交付金要綱　様式第３号（電力）'!$A:$I,MATCH($A499,'コロナ交付金要綱　様式第３号（電力）'!$A:$A,0)+3,9))</f>
        <v/>
      </c>
      <c r="K499" t="str" cm="1">
        <f t="array" ref="K499">IF(OR($C499&lt;&gt;"電力",IFERROR(MOD($A499,100)=0,TRUE)),"",INDEX('コロナ交付金要綱　様式第３号（電力）'!$A:$I,MATCH($A499,'コロナ交付金要綱　様式第３号（電力）'!$A:$A,0)+4,9))</f>
        <v/>
      </c>
      <c r="L499" t="str" cm="1">
        <f t="array" ref="L499">IF(OR($C499&lt;&gt;"電力",IFERROR(MOD($A499,100)=0,TRUE)),"",INDEX('コロナ交付金要綱　様式第３号（電力）'!$A:$I,MATCH($A499,'コロナ交付金要綱　様式第３号（電力）'!$A:$A,0)+5,9))</f>
        <v/>
      </c>
      <c r="M499" s="24" t="str" cm="1">
        <f t="array" ref="M499">IF($H499="","",IF($C499="諸油脂",$H499/INDEX(諸油脂_高騰率!$B$2:$F$12,MATCH($C$10,諸油脂_高騰率!$B$2:$B$12,0),MATCH($E499,諸油脂_高騰率!$B$3:$F$3,0)),$I499/INDEX(電力_高騰率!$B$3:$I$14,MATCH($B$10,電力_高騰率!$B$3:$B$14,0),MATCH($E499,電力_高騰率!$B$4:$F$4,0))+$J499/INDEX(電力_高騰率!$B$3:$I$14,MATCH($B$10,電力_高騰率!$B$3:$B$14,0),MATCH($E499,電力_高騰率!$B$4:$F$4,0)+3)+$K499/INDEX(電力_高騰率!$B$3:$I$14,MATCH($B$10,電力_高騰率!$B$3:$B$14,0),MATCH($E499,電力_高騰率!$B$4:$F$4,0)+3)+$L499/電力_高騰率!$D$23))</f>
        <v/>
      </c>
      <c r="N499" s="24" t="str">
        <f>IF($H499="","",IF($C499="諸油脂",0,$L499/電力_高騰率!$D$23))</f>
        <v/>
      </c>
      <c r="O499" s="24" t="str">
        <f t="shared" si="16"/>
        <v/>
      </c>
      <c r="P499" s="24"/>
    </row>
    <row r="500" spans="1:16" x14ac:dyDescent="0.45">
      <c r="A500" t="str">
        <f>IF(COUNTIF('使用不可　（諸油脂）'!$A:$A,$A499+1)+COUNTIF('コロナ交付金要綱　様式第３号（電力）'!$A:$A,$A499+1)=1,$A499+1,IF(MAX('使用不可　（諸油脂）'!$A:$A,'コロナ交付金要綱　様式第３号（電力）'!$A:$A)&gt;$A499,(INT(A499/100)+1)*100,""))</f>
        <v/>
      </c>
      <c r="B500" t="str">
        <f>IF($C500="","",IF(C500="諸油脂",IF(MOD($A500,100)=0,VLOOKUP($A500,'使用不可　（諸油脂）'!$A:$D,4),$B499),IF(MOD($A500,100)=0,VLOOKUP($A500,'コロナ交付金要綱　様式第３号（電力）'!$A:$D,4),$B499)))</f>
        <v/>
      </c>
      <c r="C500" t="str">
        <f>IF($A500="","",IF(COUNTIF('使用不可　（諸油脂）'!$A:$A,$A500)=1,"諸油脂",IF(COUNTIF('コロナ交付金要綱　様式第３号（電力）'!$A:$A,$A500)=1,"電力","")))</f>
        <v/>
      </c>
      <c r="D500" t="str">
        <f>IF(OR($A500="",IFERROR(MOD($A500,100),"")=0),"",IF($C500="諸油脂",VLOOKUP($A500,'使用不可　（諸油脂）'!$A:$C,3,FALSE),IF($C500="電力",VLOOKUP($A500,'コロナ交付金要綱　様式第３号（電力）'!$A:$C,3,FALSE),"")))</f>
        <v/>
      </c>
      <c r="E500" t="str">
        <f>IF(OR($C500="",IFERROR(MOD($A500,100)=0,TRUE)),"",IF($C500="諸油脂",VLOOKUP($A500,'使用不可　（諸油脂）'!$A:$F,6),VLOOKUP($A500,'コロナ交付金要綱　様式第３号（電力）'!$A:$F,6)))</f>
        <v/>
      </c>
      <c r="F500" t="str">
        <f>IF($D500="","",IF($B$7="既存",IF($C500="諸油脂",VLOOKUP(交付額!$A500,'使用不可　（諸油脂）'!$A:$B,2,FALSE),IF($C500="電力",VLOOKUP(交付額!$A500,'コロナ交付金要綱　様式第３号（電力）'!$A:$B,2,FALSE),"")),0))</f>
        <v/>
      </c>
      <c r="G500" s="59" t="str">
        <f t="shared" si="15"/>
        <v/>
      </c>
      <c r="H500" t="str">
        <f>IF($C500="","",IF(C500="諸油脂",IF(MOD($A500,100)=0,"",VLOOKUP($A500,'使用不可　（諸油脂）'!$A:$H,8)),IF(MOD($A500,100)=0,"",VLOOKUP($A500,'コロナ交付金要綱　様式第３号（電力）'!$A:$I,9))))</f>
        <v/>
      </c>
      <c r="I500" t="str" cm="1">
        <f t="array" ref="I500">IF(OR($C500&lt;&gt;"電力",IFERROR(MOD($A500,100)=0,TRUE)),"",INDEX('コロナ交付金要綱　様式第３号（電力）'!$A:$I,MATCH($A500,'コロナ交付金要綱　様式第３号（電力）'!$A:$A,0)+2,9))</f>
        <v/>
      </c>
      <c r="J500" t="str" cm="1">
        <f t="array" ref="J500">IF(OR($C500&lt;&gt;"電力",IFERROR(MOD($A500,100)=0,TRUE)),"",INDEX('コロナ交付金要綱　様式第３号（電力）'!$A:$I,MATCH($A500,'コロナ交付金要綱　様式第３号（電力）'!$A:$A,0)+3,9))</f>
        <v/>
      </c>
      <c r="K500" t="str" cm="1">
        <f t="array" ref="K500">IF(OR($C500&lt;&gt;"電力",IFERROR(MOD($A500,100)=0,TRUE)),"",INDEX('コロナ交付金要綱　様式第３号（電力）'!$A:$I,MATCH($A500,'コロナ交付金要綱　様式第３号（電力）'!$A:$A,0)+4,9))</f>
        <v/>
      </c>
      <c r="L500" t="str" cm="1">
        <f t="array" ref="L500">IF(OR($C500&lt;&gt;"電力",IFERROR(MOD($A500,100)=0,TRUE)),"",INDEX('コロナ交付金要綱　様式第３号（電力）'!$A:$I,MATCH($A500,'コロナ交付金要綱　様式第３号（電力）'!$A:$A,0)+5,9))</f>
        <v/>
      </c>
      <c r="M500" s="24" t="str" cm="1">
        <f t="array" ref="M500">IF($H500="","",IF($C500="諸油脂",$H500/INDEX(諸油脂_高騰率!$B$2:$F$12,MATCH($C$10,諸油脂_高騰率!$B$2:$B$12,0),MATCH($E500,諸油脂_高騰率!$B$3:$F$3,0)),$I500/INDEX(電力_高騰率!$B$3:$I$14,MATCH($B$10,電力_高騰率!$B$3:$B$14,0),MATCH($E500,電力_高騰率!$B$4:$F$4,0))+$J500/INDEX(電力_高騰率!$B$3:$I$14,MATCH($B$10,電力_高騰率!$B$3:$B$14,0),MATCH($E500,電力_高騰率!$B$4:$F$4,0)+3)+$K500/INDEX(電力_高騰率!$B$3:$I$14,MATCH($B$10,電力_高騰率!$B$3:$B$14,0),MATCH($E500,電力_高騰率!$B$4:$F$4,0)+3)+$L500/電力_高騰率!$D$23))</f>
        <v/>
      </c>
      <c r="N500" s="24" t="str">
        <f>IF($H500="","",IF($C500="諸油脂",0,$L500/電力_高騰率!$D$23))</f>
        <v/>
      </c>
      <c r="O500" s="24" t="str">
        <f t="shared" si="16"/>
        <v/>
      </c>
      <c r="P500" s="24"/>
    </row>
    <row r="501" spans="1:16" x14ac:dyDescent="0.45">
      <c r="A501" t="str">
        <f>IF(COUNTIF('使用不可　（諸油脂）'!$A:$A,$A500+1)+COUNTIF('コロナ交付金要綱　様式第３号（電力）'!$A:$A,$A500+1)=1,$A500+1,IF(MAX('使用不可　（諸油脂）'!$A:$A,'コロナ交付金要綱　様式第３号（電力）'!$A:$A)&gt;$A500,(INT(A500/100)+1)*100,""))</f>
        <v/>
      </c>
      <c r="B501" t="str">
        <f>IF($C501="","",IF(C501="諸油脂",IF(MOD($A501,100)=0,VLOOKUP($A501,'使用不可　（諸油脂）'!$A:$D,4),$B500),IF(MOD($A501,100)=0,VLOOKUP($A501,'コロナ交付金要綱　様式第３号（電力）'!$A:$D,4),$B500)))</f>
        <v/>
      </c>
      <c r="C501" t="str">
        <f>IF($A501="","",IF(COUNTIF('使用不可　（諸油脂）'!$A:$A,$A501)=1,"諸油脂",IF(COUNTIF('コロナ交付金要綱　様式第３号（電力）'!$A:$A,$A501)=1,"電力","")))</f>
        <v/>
      </c>
      <c r="D501" t="str">
        <f>IF(OR($A501="",IFERROR(MOD($A501,100),"")=0),"",IF($C501="諸油脂",VLOOKUP($A501,'使用不可　（諸油脂）'!$A:$C,3,FALSE),IF($C501="電力",VLOOKUP($A501,'コロナ交付金要綱　様式第３号（電力）'!$A:$C,3,FALSE),"")))</f>
        <v/>
      </c>
      <c r="E501" t="str">
        <f>IF(OR($C501="",IFERROR(MOD($A501,100)=0,TRUE)),"",IF($C501="諸油脂",VLOOKUP($A501,'使用不可　（諸油脂）'!$A:$F,6),VLOOKUP($A501,'コロナ交付金要綱　様式第３号（電力）'!$A:$F,6)))</f>
        <v/>
      </c>
      <c r="F501" t="str">
        <f>IF($D501="","",IF($B$7="既存",IF($C501="諸油脂",VLOOKUP(交付額!$A501,'使用不可　（諸油脂）'!$A:$B,2,FALSE),IF($C501="電力",VLOOKUP(交付額!$A501,'コロナ交付金要綱　様式第３号（電力）'!$A:$B,2,FALSE),"")),0))</f>
        <v/>
      </c>
      <c r="G501" s="59" t="str">
        <f t="shared" si="15"/>
        <v/>
      </c>
      <c r="H501" t="str">
        <f>IF($C501="","",IF(C501="諸油脂",IF(MOD($A501,100)=0,"",VLOOKUP($A501,'使用不可　（諸油脂）'!$A:$H,8)),IF(MOD($A501,100)=0,"",VLOOKUP($A501,'コロナ交付金要綱　様式第３号（電力）'!$A:$I,9))))</f>
        <v/>
      </c>
      <c r="I501" t="str" cm="1">
        <f t="array" ref="I501">IF(OR($C501&lt;&gt;"電力",IFERROR(MOD($A501,100)=0,TRUE)),"",INDEX('コロナ交付金要綱　様式第３号（電力）'!$A:$I,MATCH($A501,'コロナ交付金要綱　様式第３号（電力）'!$A:$A,0)+2,9))</f>
        <v/>
      </c>
      <c r="J501" t="str" cm="1">
        <f t="array" ref="J501">IF(OR($C501&lt;&gt;"電力",IFERROR(MOD($A501,100)=0,TRUE)),"",INDEX('コロナ交付金要綱　様式第３号（電力）'!$A:$I,MATCH($A501,'コロナ交付金要綱　様式第３号（電力）'!$A:$A,0)+3,9))</f>
        <v/>
      </c>
      <c r="K501" t="str" cm="1">
        <f t="array" ref="K501">IF(OR($C501&lt;&gt;"電力",IFERROR(MOD($A501,100)=0,TRUE)),"",INDEX('コロナ交付金要綱　様式第３号（電力）'!$A:$I,MATCH($A501,'コロナ交付金要綱　様式第３号（電力）'!$A:$A,0)+4,9))</f>
        <v/>
      </c>
      <c r="L501" t="str" cm="1">
        <f t="array" ref="L501">IF(OR($C501&lt;&gt;"電力",IFERROR(MOD($A501,100)=0,TRUE)),"",INDEX('コロナ交付金要綱　様式第３号（電力）'!$A:$I,MATCH($A501,'コロナ交付金要綱　様式第３号（電力）'!$A:$A,0)+5,9))</f>
        <v/>
      </c>
      <c r="M501" s="24" t="str" cm="1">
        <f t="array" ref="M501">IF($H501="","",IF($C501="諸油脂",$H501/INDEX(諸油脂_高騰率!$B$2:$F$12,MATCH($C$10,諸油脂_高騰率!$B$2:$B$12,0),MATCH($E501,諸油脂_高騰率!$B$3:$F$3,0)),$I501/INDEX(電力_高騰率!$B$3:$I$14,MATCH($B$10,電力_高騰率!$B$3:$B$14,0),MATCH($E501,電力_高騰率!$B$4:$F$4,0))+$J501/INDEX(電力_高騰率!$B$3:$I$14,MATCH($B$10,電力_高騰率!$B$3:$B$14,0),MATCH($E501,電力_高騰率!$B$4:$F$4,0)+3)+$K501/INDEX(電力_高騰率!$B$3:$I$14,MATCH($B$10,電力_高騰率!$B$3:$B$14,0),MATCH($E501,電力_高騰率!$B$4:$F$4,0)+3)+$L501/電力_高騰率!$D$23))</f>
        <v/>
      </c>
      <c r="N501" s="24" t="str">
        <f>IF($H501="","",IF($C501="諸油脂",0,$L501/電力_高騰率!$D$23))</f>
        <v/>
      </c>
      <c r="O501" s="24" t="str">
        <f t="shared" si="16"/>
        <v/>
      </c>
      <c r="P501" s="24"/>
    </row>
    <row r="502" spans="1:16" x14ac:dyDescent="0.45">
      <c r="A502" t="str">
        <f>IF(COUNTIF('使用不可　（諸油脂）'!$A:$A,$A501+1)+COUNTIF('コロナ交付金要綱　様式第３号（電力）'!$A:$A,$A501+1)=1,$A501+1,IF(MAX('使用不可　（諸油脂）'!$A:$A,'コロナ交付金要綱　様式第３号（電力）'!$A:$A)&gt;$A501,(INT(A501/100)+1)*100,""))</f>
        <v/>
      </c>
      <c r="B502" t="str">
        <f>IF($C502="","",IF(C502="諸油脂",IF(MOD($A502,100)=0,VLOOKUP($A502,'使用不可　（諸油脂）'!$A:$D,4),$B501),IF(MOD($A502,100)=0,VLOOKUP($A502,'コロナ交付金要綱　様式第３号（電力）'!$A:$D,4),$B501)))</f>
        <v/>
      </c>
      <c r="C502" t="str">
        <f>IF($A502="","",IF(COUNTIF('使用不可　（諸油脂）'!$A:$A,$A502)=1,"諸油脂",IF(COUNTIF('コロナ交付金要綱　様式第３号（電力）'!$A:$A,$A502)=1,"電力","")))</f>
        <v/>
      </c>
      <c r="D502" t="str">
        <f>IF(OR($A502="",IFERROR(MOD($A502,100),"")=0),"",IF($C502="諸油脂",VLOOKUP($A502,'使用不可　（諸油脂）'!$A:$C,3,FALSE),IF($C502="電力",VLOOKUP($A502,'コロナ交付金要綱　様式第３号（電力）'!$A:$C,3,FALSE),"")))</f>
        <v/>
      </c>
      <c r="E502" t="str">
        <f>IF(OR($C502="",IFERROR(MOD($A502,100)=0,TRUE)),"",IF($C502="諸油脂",VLOOKUP($A502,'使用不可　（諸油脂）'!$A:$F,6),VLOOKUP($A502,'コロナ交付金要綱　様式第３号（電力）'!$A:$F,6)))</f>
        <v/>
      </c>
      <c r="F502" t="str">
        <f>IF($D502="","",IF($B$7="既存",IF($C502="諸油脂",VLOOKUP(交付額!$A502,'使用不可　（諸油脂）'!$A:$B,2,FALSE),IF($C502="電力",VLOOKUP(交付額!$A502,'コロナ交付金要綱　様式第３号（電力）'!$A:$B,2,FALSE),"")),0))</f>
        <v/>
      </c>
      <c r="G502" s="59" t="str">
        <f t="shared" si="15"/>
        <v/>
      </c>
      <c r="H502" t="str">
        <f>IF($C502="","",IF(C502="諸油脂",IF(MOD($A502,100)=0,"",VLOOKUP($A502,'使用不可　（諸油脂）'!$A:$H,8)),IF(MOD($A502,100)=0,"",VLOOKUP($A502,'コロナ交付金要綱　様式第３号（電力）'!$A:$I,9))))</f>
        <v/>
      </c>
      <c r="I502" t="str" cm="1">
        <f t="array" ref="I502">IF(OR($C502&lt;&gt;"電力",IFERROR(MOD($A502,100)=0,TRUE)),"",INDEX('コロナ交付金要綱　様式第３号（電力）'!$A:$I,MATCH($A502,'コロナ交付金要綱　様式第３号（電力）'!$A:$A,0)+2,9))</f>
        <v/>
      </c>
      <c r="J502" t="str" cm="1">
        <f t="array" ref="J502">IF(OR($C502&lt;&gt;"電力",IFERROR(MOD($A502,100)=0,TRUE)),"",INDEX('コロナ交付金要綱　様式第３号（電力）'!$A:$I,MATCH($A502,'コロナ交付金要綱　様式第３号（電力）'!$A:$A,0)+3,9))</f>
        <v/>
      </c>
      <c r="K502" t="str" cm="1">
        <f t="array" ref="K502">IF(OR($C502&lt;&gt;"電力",IFERROR(MOD($A502,100)=0,TRUE)),"",INDEX('コロナ交付金要綱　様式第３号（電力）'!$A:$I,MATCH($A502,'コロナ交付金要綱　様式第３号（電力）'!$A:$A,0)+4,9))</f>
        <v/>
      </c>
      <c r="L502" t="str" cm="1">
        <f t="array" ref="L502">IF(OR($C502&lt;&gt;"電力",IFERROR(MOD($A502,100)=0,TRUE)),"",INDEX('コロナ交付金要綱　様式第３号（電力）'!$A:$I,MATCH($A502,'コロナ交付金要綱　様式第３号（電力）'!$A:$A,0)+5,9))</f>
        <v/>
      </c>
      <c r="M502" s="24" t="str" cm="1">
        <f t="array" ref="M502">IF($H502="","",IF($C502="諸油脂",$H502/INDEX(諸油脂_高騰率!$B$2:$F$12,MATCH($C$10,諸油脂_高騰率!$B$2:$B$12,0),MATCH($E502,諸油脂_高騰率!$B$3:$F$3,0)),$I502/INDEX(電力_高騰率!$B$3:$I$14,MATCH($B$10,電力_高騰率!$B$3:$B$14,0),MATCH($E502,電力_高騰率!$B$4:$F$4,0))+$J502/INDEX(電力_高騰率!$B$3:$I$14,MATCH($B$10,電力_高騰率!$B$3:$B$14,0),MATCH($E502,電力_高騰率!$B$4:$F$4,0)+3)+$K502/INDEX(電力_高騰率!$B$3:$I$14,MATCH($B$10,電力_高騰率!$B$3:$B$14,0),MATCH($E502,電力_高騰率!$B$4:$F$4,0)+3)+$L502/電力_高騰率!$D$23))</f>
        <v/>
      </c>
      <c r="N502" s="24" t="str">
        <f>IF($H502="","",IF($C502="諸油脂",0,$L502/電力_高騰率!$D$23))</f>
        <v/>
      </c>
      <c r="O502" s="24" t="str">
        <f t="shared" si="16"/>
        <v/>
      </c>
      <c r="P502" s="24"/>
    </row>
    <row r="503" spans="1:16" x14ac:dyDescent="0.45">
      <c r="A503" t="str">
        <f>IF(COUNTIF('使用不可　（諸油脂）'!$A:$A,$A502+1)+COUNTIF('コロナ交付金要綱　様式第３号（電力）'!$A:$A,$A502+1)=1,$A502+1,IF(MAX('使用不可　（諸油脂）'!$A:$A,'コロナ交付金要綱　様式第３号（電力）'!$A:$A)&gt;$A502,(INT(A502/100)+1)*100,""))</f>
        <v/>
      </c>
      <c r="B503" t="str">
        <f>IF($C503="","",IF(C503="諸油脂",IF(MOD($A503,100)=0,VLOOKUP($A503,'使用不可　（諸油脂）'!$A:$D,4),$B502),IF(MOD($A503,100)=0,VLOOKUP($A503,'コロナ交付金要綱　様式第３号（電力）'!$A:$D,4),$B502)))</f>
        <v/>
      </c>
      <c r="C503" t="str">
        <f>IF($A503="","",IF(COUNTIF('使用不可　（諸油脂）'!$A:$A,$A503)=1,"諸油脂",IF(COUNTIF('コロナ交付金要綱　様式第３号（電力）'!$A:$A,$A503)=1,"電力","")))</f>
        <v/>
      </c>
      <c r="D503" t="str">
        <f>IF(OR($A503="",IFERROR(MOD($A503,100),"")=0),"",IF($C503="諸油脂",VLOOKUP($A503,'使用不可　（諸油脂）'!$A:$C,3,FALSE),IF($C503="電力",VLOOKUP($A503,'コロナ交付金要綱　様式第３号（電力）'!$A:$C,3,FALSE),"")))</f>
        <v/>
      </c>
      <c r="E503" t="str">
        <f>IF(OR($C503="",IFERROR(MOD($A503,100)=0,TRUE)),"",IF($C503="諸油脂",VLOOKUP($A503,'使用不可　（諸油脂）'!$A:$F,6),VLOOKUP($A503,'コロナ交付金要綱　様式第３号（電力）'!$A:$F,6)))</f>
        <v/>
      </c>
      <c r="F503" t="str">
        <f>IF($D503="","",IF($B$7="既存",IF($C503="諸油脂",VLOOKUP(交付額!$A503,'使用不可　（諸油脂）'!$A:$B,2,FALSE),IF($C503="電力",VLOOKUP(交付額!$A503,'コロナ交付金要綱　様式第３号（電力）'!$A:$B,2,FALSE),"")),0))</f>
        <v/>
      </c>
      <c r="G503" s="59" t="str">
        <f t="shared" si="15"/>
        <v/>
      </c>
      <c r="H503" t="str">
        <f>IF($C503="","",IF(C503="諸油脂",IF(MOD($A503,100)=0,"",VLOOKUP($A503,'使用不可　（諸油脂）'!$A:$H,8)),IF(MOD($A503,100)=0,"",VLOOKUP($A503,'コロナ交付金要綱　様式第３号（電力）'!$A:$I,9))))</f>
        <v/>
      </c>
      <c r="I503" t="str" cm="1">
        <f t="array" ref="I503">IF(OR($C503&lt;&gt;"電力",IFERROR(MOD($A503,100)=0,TRUE)),"",INDEX('コロナ交付金要綱　様式第３号（電力）'!$A:$I,MATCH($A503,'コロナ交付金要綱　様式第３号（電力）'!$A:$A,0)+2,9))</f>
        <v/>
      </c>
      <c r="J503" t="str" cm="1">
        <f t="array" ref="J503">IF(OR($C503&lt;&gt;"電力",IFERROR(MOD($A503,100)=0,TRUE)),"",INDEX('コロナ交付金要綱　様式第３号（電力）'!$A:$I,MATCH($A503,'コロナ交付金要綱　様式第３号（電力）'!$A:$A,0)+3,9))</f>
        <v/>
      </c>
      <c r="K503" t="str" cm="1">
        <f t="array" ref="K503">IF(OR($C503&lt;&gt;"電力",IFERROR(MOD($A503,100)=0,TRUE)),"",INDEX('コロナ交付金要綱　様式第３号（電力）'!$A:$I,MATCH($A503,'コロナ交付金要綱　様式第３号（電力）'!$A:$A,0)+4,9))</f>
        <v/>
      </c>
      <c r="L503" t="str" cm="1">
        <f t="array" ref="L503">IF(OR($C503&lt;&gt;"電力",IFERROR(MOD($A503,100)=0,TRUE)),"",INDEX('コロナ交付金要綱　様式第３号（電力）'!$A:$I,MATCH($A503,'コロナ交付金要綱　様式第３号（電力）'!$A:$A,0)+5,9))</f>
        <v/>
      </c>
      <c r="M503" s="24" t="str" cm="1">
        <f t="array" ref="M503">IF($H503="","",IF($C503="諸油脂",$H503/INDEX(諸油脂_高騰率!$B$2:$F$12,MATCH($C$10,諸油脂_高騰率!$B$2:$B$12,0),MATCH($E503,諸油脂_高騰率!$B$3:$F$3,0)),$I503/INDEX(電力_高騰率!$B$3:$I$14,MATCH($B$10,電力_高騰率!$B$3:$B$14,0),MATCH($E503,電力_高騰率!$B$4:$F$4,0))+$J503/INDEX(電力_高騰率!$B$3:$I$14,MATCH($B$10,電力_高騰率!$B$3:$B$14,0),MATCH($E503,電力_高騰率!$B$4:$F$4,0)+3)+$K503/INDEX(電力_高騰率!$B$3:$I$14,MATCH($B$10,電力_高騰率!$B$3:$B$14,0),MATCH($E503,電力_高騰率!$B$4:$F$4,0)+3)+$L503/電力_高騰率!$D$23))</f>
        <v/>
      </c>
      <c r="N503" s="24" t="str">
        <f>IF($H503="","",IF($C503="諸油脂",0,$L503/電力_高騰率!$D$23))</f>
        <v/>
      </c>
      <c r="O503" s="24" t="str">
        <f t="shared" si="16"/>
        <v/>
      </c>
      <c r="P503" s="24"/>
    </row>
    <row r="504" spans="1:16" x14ac:dyDescent="0.45">
      <c r="A504" t="str">
        <f>IF(COUNTIF('使用不可　（諸油脂）'!$A:$A,$A503+1)+COUNTIF('コロナ交付金要綱　様式第３号（電力）'!$A:$A,$A503+1)=1,$A503+1,IF(MAX('使用不可　（諸油脂）'!$A:$A,'コロナ交付金要綱　様式第３号（電力）'!$A:$A)&gt;$A503,(INT(A503/100)+1)*100,""))</f>
        <v/>
      </c>
      <c r="B504" t="str">
        <f>IF($C504="","",IF(C504="諸油脂",IF(MOD($A504,100)=0,VLOOKUP($A504,'使用不可　（諸油脂）'!$A:$D,4),$B503),IF(MOD($A504,100)=0,VLOOKUP($A504,'コロナ交付金要綱　様式第３号（電力）'!$A:$D,4),$B503)))</f>
        <v/>
      </c>
      <c r="C504" t="str">
        <f>IF($A504="","",IF(COUNTIF('使用不可　（諸油脂）'!$A:$A,$A504)=1,"諸油脂",IF(COUNTIF('コロナ交付金要綱　様式第３号（電力）'!$A:$A,$A504)=1,"電力","")))</f>
        <v/>
      </c>
      <c r="D504" t="str">
        <f>IF(OR($A504="",IFERROR(MOD($A504,100),"")=0),"",IF($C504="諸油脂",VLOOKUP($A504,'使用不可　（諸油脂）'!$A:$C,3,FALSE),IF($C504="電力",VLOOKUP($A504,'コロナ交付金要綱　様式第３号（電力）'!$A:$C,3,FALSE),"")))</f>
        <v/>
      </c>
      <c r="E504" t="str">
        <f>IF(OR($C504="",IFERROR(MOD($A504,100)=0,TRUE)),"",IF($C504="諸油脂",VLOOKUP($A504,'使用不可　（諸油脂）'!$A:$F,6),VLOOKUP($A504,'コロナ交付金要綱　様式第３号（電力）'!$A:$F,6)))</f>
        <v/>
      </c>
      <c r="F504" t="str">
        <f>IF($D504="","",IF($B$7="既存",IF($C504="諸油脂",VLOOKUP(交付額!$A504,'使用不可　（諸油脂）'!$A:$B,2,FALSE),IF($C504="電力",VLOOKUP(交付額!$A504,'コロナ交付金要綱　様式第３号（電力）'!$A:$B,2,FALSE),"")),0))</f>
        <v/>
      </c>
      <c r="G504" s="59" t="str">
        <f t="shared" si="15"/>
        <v/>
      </c>
      <c r="H504" t="str">
        <f>IF($C504="","",IF(C504="諸油脂",IF(MOD($A504,100)=0,"",VLOOKUP($A504,'使用不可　（諸油脂）'!$A:$H,8)),IF(MOD($A504,100)=0,"",VLOOKUP($A504,'コロナ交付金要綱　様式第３号（電力）'!$A:$I,9))))</f>
        <v/>
      </c>
      <c r="I504" t="str" cm="1">
        <f t="array" ref="I504">IF(OR($C504&lt;&gt;"電力",IFERROR(MOD($A504,100)=0,TRUE)),"",INDEX('コロナ交付金要綱　様式第３号（電力）'!$A:$I,MATCH($A504,'コロナ交付金要綱　様式第３号（電力）'!$A:$A,0)+2,9))</f>
        <v/>
      </c>
      <c r="J504" t="str" cm="1">
        <f t="array" ref="J504">IF(OR($C504&lt;&gt;"電力",IFERROR(MOD($A504,100)=0,TRUE)),"",INDEX('コロナ交付金要綱　様式第３号（電力）'!$A:$I,MATCH($A504,'コロナ交付金要綱　様式第３号（電力）'!$A:$A,0)+3,9))</f>
        <v/>
      </c>
      <c r="K504" t="str" cm="1">
        <f t="array" ref="K504">IF(OR($C504&lt;&gt;"電力",IFERROR(MOD($A504,100)=0,TRUE)),"",INDEX('コロナ交付金要綱　様式第３号（電力）'!$A:$I,MATCH($A504,'コロナ交付金要綱　様式第３号（電力）'!$A:$A,0)+4,9))</f>
        <v/>
      </c>
      <c r="L504" t="str" cm="1">
        <f t="array" ref="L504">IF(OR($C504&lt;&gt;"電力",IFERROR(MOD($A504,100)=0,TRUE)),"",INDEX('コロナ交付金要綱　様式第３号（電力）'!$A:$I,MATCH($A504,'コロナ交付金要綱　様式第３号（電力）'!$A:$A,0)+5,9))</f>
        <v/>
      </c>
      <c r="M504" s="24" t="str" cm="1">
        <f t="array" ref="M504">IF($H504="","",IF($C504="諸油脂",$H504/INDEX(諸油脂_高騰率!$B$2:$F$12,MATCH($C$10,諸油脂_高騰率!$B$2:$B$12,0),MATCH($E504,諸油脂_高騰率!$B$3:$F$3,0)),$I504/INDEX(電力_高騰率!$B$3:$I$14,MATCH($B$10,電力_高騰率!$B$3:$B$14,0),MATCH($E504,電力_高騰率!$B$4:$F$4,0))+$J504/INDEX(電力_高騰率!$B$3:$I$14,MATCH($B$10,電力_高騰率!$B$3:$B$14,0),MATCH($E504,電力_高騰率!$B$4:$F$4,0)+3)+$K504/INDEX(電力_高騰率!$B$3:$I$14,MATCH($B$10,電力_高騰率!$B$3:$B$14,0),MATCH($E504,電力_高騰率!$B$4:$F$4,0)+3)+$L504/電力_高騰率!$D$23))</f>
        <v/>
      </c>
      <c r="N504" s="24" t="str">
        <f>IF($H504="","",IF($C504="諸油脂",0,$L504/電力_高騰率!$D$23))</f>
        <v/>
      </c>
      <c r="O504" s="24" t="str">
        <f t="shared" si="16"/>
        <v/>
      </c>
      <c r="P504" s="24"/>
    </row>
    <row r="505" spans="1:16" x14ac:dyDescent="0.45">
      <c r="A505" t="str">
        <f>IF(COUNTIF('使用不可　（諸油脂）'!$A:$A,$A504+1)+COUNTIF('コロナ交付金要綱　様式第３号（電力）'!$A:$A,$A504+1)=1,$A504+1,IF(MAX('使用不可　（諸油脂）'!$A:$A,'コロナ交付金要綱　様式第３号（電力）'!$A:$A)&gt;$A504,(INT(A504/100)+1)*100,""))</f>
        <v/>
      </c>
      <c r="B505" t="str">
        <f>IF($C505="","",IF(C505="諸油脂",IF(MOD($A505,100)=0,VLOOKUP($A505,'使用不可　（諸油脂）'!$A:$D,4),$B504),IF(MOD($A505,100)=0,VLOOKUP($A505,'コロナ交付金要綱　様式第３号（電力）'!$A:$D,4),$B504)))</f>
        <v/>
      </c>
      <c r="C505" t="str">
        <f>IF($A505="","",IF(COUNTIF('使用不可　（諸油脂）'!$A:$A,$A505)=1,"諸油脂",IF(COUNTIF('コロナ交付金要綱　様式第３号（電力）'!$A:$A,$A505)=1,"電力","")))</f>
        <v/>
      </c>
      <c r="D505" t="str">
        <f>IF(OR($A505="",IFERROR(MOD($A505,100),"")=0),"",IF($C505="諸油脂",VLOOKUP($A505,'使用不可　（諸油脂）'!$A:$C,3,FALSE),IF($C505="電力",VLOOKUP($A505,'コロナ交付金要綱　様式第３号（電力）'!$A:$C,3,FALSE),"")))</f>
        <v/>
      </c>
      <c r="E505" t="str">
        <f>IF(OR($C505="",IFERROR(MOD($A505,100)=0,TRUE)),"",IF($C505="諸油脂",VLOOKUP($A505,'使用不可　（諸油脂）'!$A:$F,6),VLOOKUP($A505,'コロナ交付金要綱　様式第３号（電力）'!$A:$F,6)))</f>
        <v/>
      </c>
      <c r="F505" t="str">
        <f>IF($D505="","",IF($B$7="既存",IF($C505="諸油脂",VLOOKUP(交付額!$A505,'使用不可　（諸油脂）'!$A:$B,2,FALSE),IF($C505="電力",VLOOKUP(交付額!$A505,'コロナ交付金要綱　様式第３号（電力）'!$A:$B,2,FALSE),"")),0))</f>
        <v/>
      </c>
      <c r="G505" s="59" t="str">
        <f t="shared" si="15"/>
        <v/>
      </c>
      <c r="H505" t="str">
        <f>IF($C505="","",IF(C505="諸油脂",IF(MOD($A505,100)=0,"",VLOOKUP($A505,'使用不可　（諸油脂）'!$A:$H,8)),IF(MOD($A505,100)=0,"",VLOOKUP($A505,'コロナ交付金要綱　様式第３号（電力）'!$A:$I,9))))</f>
        <v/>
      </c>
      <c r="I505" t="str" cm="1">
        <f t="array" ref="I505">IF(OR($C505&lt;&gt;"電力",IFERROR(MOD($A505,100)=0,TRUE)),"",INDEX('コロナ交付金要綱　様式第３号（電力）'!$A:$I,MATCH($A505,'コロナ交付金要綱　様式第３号（電力）'!$A:$A,0)+2,9))</f>
        <v/>
      </c>
      <c r="J505" t="str" cm="1">
        <f t="array" ref="J505">IF(OR($C505&lt;&gt;"電力",IFERROR(MOD($A505,100)=0,TRUE)),"",INDEX('コロナ交付金要綱　様式第３号（電力）'!$A:$I,MATCH($A505,'コロナ交付金要綱　様式第３号（電力）'!$A:$A,0)+3,9))</f>
        <v/>
      </c>
      <c r="K505" t="str" cm="1">
        <f t="array" ref="K505">IF(OR($C505&lt;&gt;"電力",IFERROR(MOD($A505,100)=0,TRUE)),"",INDEX('コロナ交付金要綱　様式第３号（電力）'!$A:$I,MATCH($A505,'コロナ交付金要綱　様式第３号（電力）'!$A:$A,0)+4,9))</f>
        <v/>
      </c>
      <c r="L505" t="str" cm="1">
        <f t="array" ref="L505">IF(OR($C505&lt;&gt;"電力",IFERROR(MOD($A505,100)=0,TRUE)),"",INDEX('コロナ交付金要綱　様式第３号（電力）'!$A:$I,MATCH($A505,'コロナ交付金要綱　様式第３号（電力）'!$A:$A,0)+5,9))</f>
        <v/>
      </c>
      <c r="M505" s="24" t="str" cm="1">
        <f t="array" ref="M505">IF($H505="","",IF($C505="諸油脂",$H505/INDEX(諸油脂_高騰率!$B$2:$F$12,MATCH($C$10,諸油脂_高騰率!$B$2:$B$12,0),MATCH($E505,諸油脂_高騰率!$B$3:$F$3,0)),$I505/INDEX(電力_高騰率!$B$3:$I$14,MATCH($B$10,電力_高騰率!$B$3:$B$14,0),MATCH($E505,電力_高騰率!$B$4:$F$4,0))+$J505/INDEX(電力_高騰率!$B$3:$I$14,MATCH($B$10,電力_高騰率!$B$3:$B$14,0),MATCH($E505,電力_高騰率!$B$4:$F$4,0)+3)+$K505/INDEX(電力_高騰率!$B$3:$I$14,MATCH($B$10,電力_高騰率!$B$3:$B$14,0),MATCH($E505,電力_高騰率!$B$4:$F$4,0)+3)+$L505/電力_高騰率!$D$23))</f>
        <v/>
      </c>
      <c r="N505" s="24" t="str">
        <f>IF($H505="","",IF($C505="諸油脂",0,$L505/電力_高騰率!$D$23))</f>
        <v/>
      </c>
      <c r="O505" s="24" t="str">
        <f t="shared" si="16"/>
        <v/>
      </c>
      <c r="P505" s="24"/>
    </row>
    <row r="506" spans="1:16" x14ac:dyDescent="0.45">
      <c r="A506" t="str">
        <f>IF(COUNTIF('使用不可　（諸油脂）'!$A:$A,$A505+1)+COUNTIF('コロナ交付金要綱　様式第３号（電力）'!$A:$A,$A505+1)=1,$A505+1,IF(MAX('使用不可　（諸油脂）'!$A:$A,'コロナ交付金要綱　様式第３号（電力）'!$A:$A)&gt;$A505,(INT(A505/100)+1)*100,""))</f>
        <v/>
      </c>
      <c r="B506" t="str">
        <f>IF($C506="","",IF(C506="諸油脂",IF(MOD($A506,100)=0,VLOOKUP($A506,'使用不可　（諸油脂）'!$A:$D,4),$B505),IF(MOD($A506,100)=0,VLOOKUP($A506,'コロナ交付金要綱　様式第３号（電力）'!$A:$D,4),$B505)))</f>
        <v/>
      </c>
      <c r="C506" t="str">
        <f>IF($A506="","",IF(COUNTIF('使用不可　（諸油脂）'!$A:$A,$A506)=1,"諸油脂",IF(COUNTIF('コロナ交付金要綱　様式第３号（電力）'!$A:$A,$A506)=1,"電力","")))</f>
        <v/>
      </c>
      <c r="D506" t="str">
        <f>IF(OR($A506="",IFERROR(MOD($A506,100),"")=0),"",IF($C506="諸油脂",VLOOKUP($A506,'使用不可　（諸油脂）'!$A:$C,3,FALSE),IF($C506="電力",VLOOKUP($A506,'コロナ交付金要綱　様式第３号（電力）'!$A:$C,3,FALSE),"")))</f>
        <v/>
      </c>
      <c r="E506" t="str">
        <f>IF(OR($C506="",IFERROR(MOD($A506,100)=0,TRUE)),"",IF($C506="諸油脂",VLOOKUP($A506,'使用不可　（諸油脂）'!$A:$F,6),VLOOKUP($A506,'コロナ交付金要綱　様式第３号（電力）'!$A:$F,6)))</f>
        <v/>
      </c>
      <c r="F506" t="str">
        <f>IF($D506="","",IF($B$7="既存",IF($C506="諸油脂",VLOOKUP(交付額!$A506,'使用不可　（諸油脂）'!$A:$B,2,FALSE),IF($C506="電力",VLOOKUP(交付額!$A506,'コロナ交付金要綱　様式第３号（電力）'!$A:$B,2,FALSE),"")),0))</f>
        <v/>
      </c>
      <c r="G506" s="59" t="str">
        <f t="shared" si="15"/>
        <v/>
      </c>
      <c r="H506" t="str">
        <f>IF($C506="","",IF(C506="諸油脂",IF(MOD($A506,100)=0,"",VLOOKUP($A506,'使用不可　（諸油脂）'!$A:$H,8)),IF(MOD($A506,100)=0,"",VLOOKUP($A506,'コロナ交付金要綱　様式第３号（電力）'!$A:$I,9))))</f>
        <v/>
      </c>
      <c r="I506" t="str" cm="1">
        <f t="array" ref="I506">IF(OR($C506&lt;&gt;"電力",IFERROR(MOD($A506,100)=0,TRUE)),"",INDEX('コロナ交付金要綱　様式第３号（電力）'!$A:$I,MATCH($A506,'コロナ交付金要綱　様式第３号（電力）'!$A:$A,0)+2,9))</f>
        <v/>
      </c>
      <c r="J506" t="str" cm="1">
        <f t="array" ref="J506">IF(OR($C506&lt;&gt;"電力",IFERROR(MOD($A506,100)=0,TRUE)),"",INDEX('コロナ交付金要綱　様式第３号（電力）'!$A:$I,MATCH($A506,'コロナ交付金要綱　様式第３号（電力）'!$A:$A,0)+3,9))</f>
        <v/>
      </c>
      <c r="K506" t="str" cm="1">
        <f t="array" ref="K506">IF(OR($C506&lt;&gt;"電力",IFERROR(MOD($A506,100)=0,TRUE)),"",INDEX('コロナ交付金要綱　様式第３号（電力）'!$A:$I,MATCH($A506,'コロナ交付金要綱　様式第３号（電力）'!$A:$A,0)+4,9))</f>
        <v/>
      </c>
      <c r="L506" t="str" cm="1">
        <f t="array" ref="L506">IF(OR($C506&lt;&gt;"電力",IFERROR(MOD($A506,100)=0,TRUE)),"",INDEX('コロナ交付金要綱　様式第３号（電力）'!$A:$I,MATCH($A506,'コロナ交付金要綱　様式第３号（電力）'!$A:$A,0)+5,9))</f>
        <v/>
      </c>
      <c r="M506" s="24" t="str" cm="1">
        <f t="array" ref="M506">IF($H506="","",IF($C506="諸油脂",$H506/INDEX(諸油脂_高騰率!$B$2:$F$12,MATCH($C$10,諸油脂_高騰率!$B$2:$B$12,0),MATCH($E506,諸油脂_高騰率!$B$3:$F$3,0)),$I506/INDEX(電力_高騰率!$B$3:$I$14,MATCH($B$10,電力_高騰率!$B$3:$B$14,0),MATCH($E506,電力_高騰率!$B$4:$F$4,0))+$J506/INDEX(電力_高騰率!$B$3:$I$14,MATCH($B$10,電力_高騰率!$B$3:$B$14,0),MATCH($E506,電力_高騰率!$B$4:$F$4,0)+3)+$K506/INDEX(電力_高騰率!$B$3:$I$14,MATCH($B$10,電力_高騰率!$B$3:$B$14,0),MATCH($E506,電力_高騰率!$B$4:$F$4,0)+3)+$L506/電力_高騰率!$D$23))</f>
        <v/>
      </c>
      <c r="N506" s="24" t="str">
        <f>IF($H506="","",IF($C506="諸油脂",0,$L506/電力_高騰率!$D$23))</f>
        <v/>
      </c>
      <c r="O506" s="24" t="str">
        <f t="shared" si="16"/>
        <v/>
      </c>
      <c r="P506" s="24"/>
    </row>
    <row r="507" spans="1:16" x14ac:dyDescent="0.45">
      <c r="A507" t="str">
        <f>IF(COUNTIF('使用不可　（諸油脂）'!$A:$A,$A506+1)+COUNTIF('コロナ交付金要綱　様式第３号（電力）'!$A:$A,$A506+1)=1,$A506+1,IF(MAX('使用不可　（諸油脂）'!$A:$A,'コロナ交付金要綱　様式第３号（電力）'!$A:$A)&gt;$A506,(INT(A506/100)+1)*100,""))</f>
        <v/>
      </c>
      <c r="B507" t="str">
        <f>IF($C507="","",IF(C507="諸油脂",IF(MOD($A507,100)=0,VLOOKUP($A507,'使用不可　（諸油脂）'!$A:$D,4),$B506),IF(MOD($A507,100)=0,VLOOKUP($A507,'コロナ交付金要綱　様式第３号（電力）'!$A:$D,4),$B506)))</f>
        <v/>
      </c>
      <c r="C507" t="str">
        <f>IF($A507="","",IF(COUNTIF('使用不可　（諸油脂）'!$A:$A,$A507)=1,"諸油脂",IF(COUNTIF('コロナ交付金要綱　様式第３号（電力）'!$A:$A,$A507)=1,"電力","")))</f>
        <v/>
      </c>
      <c r="D507" t="str">
        <f>IF(OR($A507="",IFERROR(MOD($A507,100),"")=0),"",IF($C507="諸油脂",VLOOKUP($A507,'使用不可　（諸油脂）'!$A:$C,3,FALSE),IF($C507="電力",VLOOKUP($A507,'コロナ交付金要綱　様式第３号（電力）'!$A:$C,3,FALSE),"")))</f>
        <v/>
      </c>
      <c r="E507" t="str">
        <f>IF(OR($C507="",IFERROR(MOD($A507,100)=0,TRUE)),"",IF($C507="諸油脂",VLOOKUP($A507,'使用不可　（諸油脂）'!$A:$F,6),VLOOKUP($A507,'コロナ交付金要綱　様式第３号（電力）'!$A:$F,6)))</f>
        <v/>
      </c>
      <c r="F507" t="str">
        <f>IF($D507="","",IF($B$7="既存",IF($C507="諸油脂",VLOOKUP(交付額!$A507,'使用不可　（諸油脂）'!$A:$B,2,FALSE),IF($C507="電力",VLOOKUP(交付額!$A507,'コロナ交付金要綱　様式第３号（電力）'!$A:$B,2,FALSE),"")),0))</f>
        <v/>
      </c>
      <c r="G507" s="59" t="str">
        <f t="shared" si="15"/>
        <v/>
      </c>
      <c r="H507" t="str">
        <f>IF($C507="","",IF(C507="諸油脂",IF(MOD($A507,100)=0,"",VLOOKUP($A507,'使用不可　（諸油脂）'!$A:$H,8)),IF(MOD($A507,100)=0,"",VLOOKUP($A507,'コロナ交付金要綱　様式第３号（電力）'!$A:$I,9))))</f>
        <v/>
      </c>
      <c r="I507" t="str" cm="1">
        <f t="array" ref="I507">IF(OR($C507&lt;&gt;"電力",IFERROR(MOD($A507,100)=0,TRUE)),"",INDEX('コロナ交付金要綱　様式第３号（電力）'!$A:$I,MATCH($A507,'コロナ交付金要綱　様式第３号（電力）'!$A:$A,0)+2,9))</f>
        <v/>
      </c>
      <c r="J507" t="str" cm="1">
        <f t="array" ref="J507">IF(OR($C507&lt;&gt;"電力",IFERROR(MOD($A507,100)=0,TRUE)),"",INDEX('コロナ交付金要綱　様式第３号（電力）'!$A:$I,MATCH($A507,'コロナ交付金要綱　様式第３号（電力）'!$A:$A,0)+3,9))</f>
        <v/>
      </c>
      <c r="K507" t="str" cm="1">
        <f t="array" ref="K507">IF(OR($C507&lt;&gt;"電力",IFERROR(MOD($A507,100)=0,TRUE)),"",INDEX('コロナ交付金要綱　様式第３号（電力）'!$A:$I,MATCH($A507,'コロナ交付金要綱　様式第３号（電力）'!$A:$A,0)+4,9))</f>
        <v/>
      </c>
      <c r="L507" t="str" cm="1">
        <f t="array" ref="L507">IF(OR($C507&lt;&gt;"電力",IFERROR(MOD($A507,100)=0,TRUE)),"",INDEX('コロナ交付金要綱　様式第３号（電力）'!$A:$I,MATCH($A507,'コロナ交付金要綱　様式第３号（電力）'!$A:$A,0)+5,9))</f>
        <v/>
      </c>
      <c r="M507" s="24" t="str" cm="1">
        <f t="array" ref="M507">IF($H507="","",IF($C507="諸油脂",$H507/INDEX(諸油脂_高騰率!$B$2:$F$12,MATCH($C$10,諸油脂_高騰率!$B$2:$B$12,0),MATCH($E507,諸油脂_高騰率!$B$3:$F$3,0)),$I507/INDEX(電力_高騰率!$B$3:$I$14,MATCH($B$10,電力_高騰率!$B$3:$B$14,0),MATCH($E507,電力_高騰率!$B$4:$F$4,0))+$J507/INDEX(電力_高騰率!$B$3:$I$14,MATCH($B$10,電力_高騰率!$B$3:$B$14,0),MATCH($E507,電力_高騰率!$B$4:$F$4,0)+3)+$K507/INDEX(電力_高騰率!$B$3:$I$14,MATCH($B$10,電力_高騰率!$B$3:$B$14,0),MATCH($E507,電力_高騰率!$B$4:$F$4,0)+3)+$L507/電力_高騰率!$D$23))</f>
        <v/>
      </c>
      <c r="N507" s="24" t="str">
        <f>IF($H507="","",IF($C507="諸油脂",0,$L507/電力_高騰率!$D$23))</f>
        <v/>
      </c>
      <c r="O507" s="24" t="str">
        <f t="shared" si="16"/>
        <v/>
      </c>
      <c r="P507" s="24"/>
    </row>
    <row r="508" spans="1:16" x14ac:dyDescent="0.45">
      <c r="A508" t="str">
        <f>IF(COUNTIF('使用不可　（諸油脂）'!$A:$A,$A507+1)+COUNTIF('コロナ交付金要綱　様式第３号（電力）'!$A:$A,$A507+1)=1,$A507+1,IF(MAX('使用不可　（諸油脂）'!$A:$A,'コロナ交付金要綱　様式第３号（電力）'!$A:$A)&gt;$A507,(INT(A507/100)+1)*100,""))</f>
        <v/>
      </c>
      <c r="B508" t="str">
        <f>IF($C508="","",IF(C508="諸油脂",IF(MOD($A508,100)=0,VLOOKUP($A508,'使用不可　（諸油脂）'!$A:$D,4),$B507),IF(MOD($A508,100)=0,VLOOKUP($A508,'コロナ交付金要綱　様式第３号（電力）'!$A:$D,4),$B507)))</f>
        <v/>
      </c>
      <c r="C508" t="str">
        <f>IF($A508="","",IF(COUNTIF('使用不可　（諸油脂）'!$A:$A,$A508)=1,"諸油脂",IF(COUNTIF('コロナ交付金要綱　様式第３号（電力）'!$A:$A,$A508)=1,"電力","")))</f>
        <v/>
      </c>
      <c r="D508" t="str">
        <f>IF(OR($A508="",IFERROR(MOD($A508,100),"")=0),"",IF($C508="諸油脂",VLOOKUP($A508,'使用不可　（諸油脂）'!$A:$C,3,FALSE),IF($C508="電力",VLOOKUP($A508,'コロナ交付金要綱　様式第３号（電力）'!$A:$C,3,FALSE),"")))</f>
        <v/>
      </c>
      <c r="E508" t="str">
        <f>IF(OR($C508="",IFERROR(MOD($A508,100)=0,TRUE)),"",IF($C508="諸油脂",VLOOKUP($A508,'使用不可　（諸油脂）'!$A:$F,6),VLOOKUP($A508,'コロナ交付金要綱　様式第３号（電力）'!$A:$F,6)))</f>
        <v/>
      </c>
      <c r="F508" t="str">
        <f>IF($D508="","",IF($B$7="既存",IF($C508="諸油脂",VLOOKUP(交付額!$A508,'使用不可　（諸油脂）'!$A:$B,2,FALSE),IF($C508="電力",VLOOKUP(交付額!$A508,'コロナ交付金要綱　様式第３号（電力）'!$A:$B,2,FALSE),"")),0))</f>
        <v/>
      </c>
      <c r="G508" s="59" t="str">
        <f t="shared" si="15"/>
        <v/>
      </c>
      <c r="H508" t="str">
        <f>IF($C508="","",IF(C508="諸油脂",IF(MOD($A508,100)=0,"",VLOOKUP($A508,'使用不可　（諸油脂）'!$A:$H,8)),IF(MOD($A508,100)=0,"",VLOOKUP($A508,'コロナ交付金要綱　様式第３号（電力）'!$A:$I,9))))</f>
        <v/>
      </c>
      <c r="I508" t="str" cm="1">
        <f t="array" ref="I508">IF(OR($C508&lt;&gt;"電力",IFERROR(MOD($A508,100)=0,TRUE)),"",INDEX('コロナ交付金要綱　様式第３号（電力）'!$A:$I,MATCH($A508,'コロナ交付金要綱　様式第３号（電力）'!$A:$A,0)+2,9))</f>
        <v/>
      </c>
      <c r="J508" t="str" cm="1">
        <f t="array" ref="J508">IF(OR($C508&lt;&gt;"電力",IFERROR(MOD($A508,100)=0,TRUE)),"",INDEX('コロナ交付金要綱　様式第３号（電力）'!$A:$I,MATCH($A508,'コロナ交付金要綱　様式第３号（電力）'!$A:$A,0)+3,9))</f>
        <v/>
      </c>
      <c r="K508" t="str" cm="1">
        <f t="array" ref="K508">IF(OR($C508&lt;&gt;"電力",IFERROR(MOD($A508,100)=0,TRUE)),"",INDEX('コロナ交付金要綱　様式第３号（電力）'!$A:$I,MATCH($A508,'コロナ交付金要綱　様式第３号（電力）'!$A:$A,0)+4,9))</f>
        <v/>
      </c>
      <c r="L508" t="str" cm="1">
        <f t="array" ref="L508">IF(OR($C508&lt;&gt;"電力",IFERROR(MOD($A508,100)=0,TRUE)),"",INDEX('コロナ交付金要綱　様式第３号（電力）'!$A:$I,MATCH($A508,'コロナ交付金要綱　様式第３号（電力）'!$A:$A,0)+5,9))</f>
        <v/>
      </c>
      <c r="M508" s="24" t="str" cm="1">
        <f t="array" ref="M508">IF($H508="","",IF($C508="諸油脂",$H508/INDEX(諸油脂_高騰率!$B$2:$F$12,MATCH($C$10,諸油脂_高騰率!$B$2:$B$12,0),MATCH($E508,諸油脂_高騰率!$B$3:$F$3,0)),$I508/INDEX(電力_高騰率!$B$3:$I$14,MATCH($B$10,電力_高騰率!$B$3:$B$14,0),MATCH($E508,電力_高騰率!$B$4:$F$4,0))+$J508/INDEX(電力_高騰率!$B$3:$I$14,MATCH($B$10,電力_高騰率!$B$3:$B$14,0),MATCH($E508,電力_高騰率!$B$4:$F$4,0)+3)+$K508/INDEX(電力_高騰率!$B$3:$I$14,MATCH($B$10,電力_高騰率!$B$3:$B$14,0),MATCH($E508,電力_高騰率!$B$4:$F$4,0)+3)+$L508/電力_高騰率!$D$23))</f>
        <v/>
      </c>
      <c r="N508" s="24" t="str">
        <f>IF($H508="","",IF($C508="諸油脂",0,$L508/電力_高騰率!$D$23))</f>
        <v/>
      </c>
      <c r="O508" s="24" t="str">
        <f t="shared" si="16"/>
        <v/>
      </c>
      <c r="P508" s="24"/>
    </row>
    <row r="509" spans="1:16" x14ac:dyDescent="0.45">
      <c r="A509" t="str">
        <f>IF(COUNTIF('使用不可　（諸油脂）'!$A:$A,$A508+1)+COUNTIF('コロナ交付金要綱　様式第３号（電力）'!$A:$A,$A508+1)=1,$A508+1,IF(MAX('使用不可　（諸油脂）'!$A:$A,'コロナ交付金要綱　様式第３号（電力）'!$A:$A)&gt;$A508,(INT(A508/100)+1)*100,""))</f>
        <v/>
      </c>
      <c r="B509" t="str">
        <f>IF($C509="","",IF(C509="諸油脂",IF(MOD($A509,100)=0,VLOOKUP($A509,'使用不可　（諸油脂）'!$A:$D,4),$B508),IF(MOD($A509,100)=0,VLOOKUP($A509,'コロナ交付金要綱　様式第３号（電力）'!$A:$D,4),$B508)))</f>
        <v/>
      </c>
      <c r="C509" t="str">
        <f>IF($A509="","",IF(COUNTIF('使用不可　（諸油脂）'!$A:$A,$A509)=1,"諸油脂",IF(COUNTIF('コロナ交付金要綱　様式第３号（電力）'!$A:$A,$A509)=1,"電力","")))</f>
        <v/>
      </c>
      <c r="D509" t="str">
        <f>IF(OR($A509="",IFERROR(MOD($A509,100),"")=0),"",IF($C509="諸油脂",VLOOKUP($A509,'使用不可　（諸油脂）'!$A:$C,3,FALSE),IF($C509="電力",VLOOKUP($A509,'コロナ交付金要綱　様式第３号（電力）'!$A:$C,3,FALSE),"")))</f>
        <v/>
      </c>
      <c r="E509" t="str">
        <f>IF(OR($C509="",IFERROR(MOD($A509,100)=0,TRUE)),"",IF($C509="諸油脂",VLOOKUP($A509,'使用不可　（諸油脂）'!$A:$F,6),VLOOKUP($A509,'コロナ交付金要綱　様式第３号（電力）'!$A:$F,6)))</f>
        <v/>
      </c>
      <c r="F509" t="str">
        <f>IF($D509="","",IF($B$7="既存",IF($C509="諸油脂",VLOOKUP(交付額!$A509,'使用不可　（諸油脂）'!$A:$B,2,FALSE),IF($C509="電力",VLOOKUP(交付額!$A509,'コロナ交付金要綱　様式第３号（電力）'!$A:$B,2,FALSE),"")),0))</f>
        <v/>
      </c>
      <c r="G509" s="59" t="str">
        <f t="shared" si="15"/>
        <v/>
      </c>
      <c r="H509" t="str">
        <f>IF($C509="","",IF(C509="諸油脂",IF(MOD($A509,100)=0,"",VLOOKUP($A509,'使用不可　（諸油脂）'!$A:$H,8)),IF(MOD($A509,100)=0,"",VLOOKUP($A509,'コロナ交付金要綱　様式第３号（電力）'!$A:$I,9))))</f>
        <v/>
      </c>
      <c r="I509" t="str" cm="1">
        <f t="array" ref="I509">IF(OR($C509&lt;&gt;"電力",IFERROR(MOD($A509,100)=0,TRUE)),"",INDEX('コロナ交付金要綱　様式第３号（電力）'!$A:$I,MATCH($A509,'コロナ交付金要綱　様式第３号（電力）'!$A:$A,0)+2,9))</f>
        <v/>
      </c>
      <c r="J509" t="str" cm="1">
        <f t="array" ref="J509">IF(OR($C509&lt;&gt;"電力",IFERROR(MOD($A509,100)=0,TRUE)),"",INDEX('コロナ交付金要綱　様式第３号（電力）'!$A:$I,MATCH($A509,'コロナ交付金要綱　様式第３号（電力）'!$A:$A,0)+3,9))</f>
        <v/>
      </c>
      <c r="K509" t="str" cm="1">
        <f t="array" ref="K509">IF(OR($C509&lt;&gt;"電力",IFERROR(MOD($A509,100)=0,TRUE)),"",INDEX('コロナ交付金要綱　様式第３号（電力）'!$A:$I,MATCH($A509,'コロナ交付金要綱　様式第３号（電力）'!$A:$A,0)+4,9))</f>
        <v/>
      </c>
      <c r="L509" t="str" cm="1">
        <f t="array" ref="L509">IF(OR($C509&lt;&gt;"電力",IFERROR(MOD($A509,100)=0,TRUE)),"",INDEX('コロナ交付金要綱　様式第３号（電力）'!$A:$I,MATCH($A509,'コロナ交付金要綱　様式第３号（電力）'!$A:$A,0)+5,9))</f>
        <v/>
      </c>
      <c r="M509" s="24" t="str" cm="1">
        <f t="array" ref="M509">IF($H509="","",IF($C509="諸油脂",$H509/INDEX(諸油脂_高騰率!$B$2:$F$12,MATCH($C$10,諸油脂_高騰率!$B$2:$B$12,0),MATCH($E509,諸油脂_高騰率!$B$3:$F$3,0)),$I509/INDEX(電力_高騰率!$B$3:$I$14,MATCH($B$10,電力_高騰率!$B$3:$B$14,0),MATCH($E509,電力_高騰率!$B$4:$F$4,0))+$J509/INDEX(電力_高騰率!$B$3:$I$14,MATCH($B$10,電力_高騰率!$B$3:$B$14,0),MATCH($E509,電力_高騰率!$B$4:$F$4,0)+3)+$K509/INDEX(電力_高騰率!$B$3:$I$14,MATCH($B$10,電力_高騰率!$B$3:$B$14,0),MATCH($E509,電力_高騰率!$B$4:$F$4,0)+3)+$L509/電力_高騰率!$D$23))</f>
        <v/>
      </c>
      <c r="N509" s="24" t="str">
        <f>IF($H509="","",IF($C509="諸油脂",0,$L509/電力_高騰率!$D$23))</f>
        <v/>
      </c>
      <c r="O509" s="24" t="str">
        <f t="shared" si="16"/>
        <v/>
      </c>
      <c r="P509" s="24"/>
    </row>
    <row r="510" spans="1:16" x14ac:dyDescent="0.45">
      <c r="A510" t="str">
        <f>IF(COUNTIF('使用不可　（諸油脂）'!$A:$A,$A509+1)+COUNTIF('コロナ交付金要綱　様式第３号（電力）'!$A:$A,$A509+1)=1,$A509+1,IF(MAX('使用不可　（諸油脂）'!$A:$A,'コロナ交付金要綱　様式第３号（電力）'!$A:$A)&gt;$A509,(INT(A509/100)+1)*100,""))</f>
        <v/>
      </c>
      <c r="B510" t="str">
        <f>IF($C510="","",IF(C510="諸油脂",IF(MOD($A510,100)=0,VLOOKUP($A510,'使用不可　（諸油脂）'!$A:$D,4),$B509),IF(MOD($A510,100)=0,VLOOKUP($A510,'コロナ交付金要綱　様式第３号（電力）'!$A:$D,4),$B509)))</f>
        <v/>
      </c>
      <c r="C510" t="str">
        <f>IF($A510="","",IF(COUNTIF('使用不可　（諸油脂）'!$A:$A,$A510)=1,"諸油脂",IF(COUNTIF('コロナ交付金要綱　様式第３号（電力）'!$A:$A,$A510)=1,"電力","")))</f>
        <v/>
      </c>
      <c r="D510" t="str">
        <f>IF(OR($A510="",IFERROR(MOD($A510,100),"")=0),"",IF($C510="諸油脂",VLOOKUP($A510,'使用不可　（諸油脂）'!$A:$C,3,FALSE),IF($C510="電力",VLOOKUP($A510,'コロナ交付金要綱　様式第３号（電力）'!$A:$C,3,FALSE),"")))</f>
        <v/>
      </c>
      <c r="E510" t="str">
        <f>IF(OR($C510="",IFERROR(MOD($A510,100)=0,TRUE)),"",IF($C510="諸油脂",VLOOKUP($A510,'使用不可　（諸油脂）'!$A:$F,6),VLOOKUP($A510,'コロナ交付金要綱　様式第３号（電力）'!$A:$F,6)))</f>
        <v/>
      </c>
      <c r="F510" t="str">
        <f>IF($D510="","",IF($B$7="既存",IF($C510="諸油脂",VLOOKUP(交付額!$A510,'使用不可　（諸油脂）'!$A:$B,2,FALSE),IF($C510="電力",VLOOKUP(交付額!$A510,'コロナ交付金要綱　様式第３号（電力）'!$A:$B,2,FALSE),"")),0))</f>
        <v/>
      </c>
      <c r="G510" s="59" t="str">
        <f t="shared" si="15"/>
        <v/>
      </c>
      <c r="H510" t="str">
        <f>IF($C510="","",IF(C510="諸油脂",IF(MOD($A510,100)=0,"",VLOOKUP($A510,'使用不可　（諸油脂）'!$A:$H,8)),IF(MOD($A510,100)=0,"",VLOOKUP($A510,'コロナ交付金要綱　様式第３号（電力）'!$A:$I,9))))</f>
        <v/>
      </c>
      <c r="I510" t="str" cm="1">
        <f t="array" ref="I510">IF(OR($C510&lt;&gt;"電力",IFERROR(MOD($A510,100)=0,TRUE)),"",INDEX('コロナ交付金要綱　様式第３号（電力）'!$A:$I,MATCH($A510,'コロナ交付金要綱　様式第３号（電力）'!$A:$A,0)+2,9))</f>
        <v/>
      </c>
      <c r="J510" t="str" cm="1">
        <f t="array" ref="J510">IF(OR($C510&lt;&gt;"電力",IFERROR(MOD($A510,100)=0,TRUE)),"",INDEX('コロナ交付金要綱　様式第３号（電力）'!$A:$I,MATCH($A510,'コロナ交付金要綱　様式第３号（電力）'!$A:$A,0)+3,9))</f>
        <v/>
      </c>
      <c r="K510" t="str" cm="1">
        <f t="array" ref="K510">IF(OR($C510&lt;&gt;"電力",IFERROR(MOD($A510,100)=0,TRUE)),"",INDEX('コロナ交付金要綱　様式第３号（電力）'!$A:$I,MATCH($A510,'コロナ交付金要綱　様式第３号（電力）'!$A:$A,0)+4,9))</f>
        <v/>
      </c>
      <c r="L510" t="str" cm="1">
        <f t="array" ref="L510">IF(OR($C510&lt;&gt;"電力",IFERROR(MOD($A510,100)=0,TRUE)),"",INDEX('コロナ交付金要綱　様式第３号（電力）'!$A:$I,MATCH($A510,'コロナ交付金要綱　様式第３号（電力）'!$A:$A,0)+5,9))</f>
        <v/>
      </c>
      <c r="M510" s="24" t="str" cm="1">
        <f t="array" ref="M510">IF($H510="","",IF($C510="諸油脂",$H510/INDEX(諸油脂_高騰率!$B$2:$F$12,MATCH($C$10,諸油脂_高騰率!$B$2:$B$12,0),MATCH($E510,諸油脂_高騰率!$B$3:$F$3,0)),$I510/INDEX(電力_高騰率!$B$3:$I$14,MATCH($B$10,電力_高騰率!$B$3:$B$14,0),MATCH($E510,電力_高騰率!$B$4:$F$4,0))+$J510/INDEX(電力_高騰率!$B$3:$I$14,MATCH($B$10,電力_高騰率!$B$3:$B$14,0),MATCH($E510,電力_高騰率!$B$4:$F$4,0)+3)+$K510/INDEX(電力_高騰率!$B$3:$I$14,MATCH($B$10,電力_高騰率!$B$3:$B$14,0),MATCH($E510,電力_高騰率!$B$4:$F$4,0)+3)+$L510/電力_高騰率!$D$23))</f>
        <v/>
      </c>
      <c r="N510" s="24" t="str">
        <f>IF($H510="","",IF($C510="諸油脂",0,$L510/電力_高騰率!$D$23))</f>
        <v/>
      </c>
      <c r="O510" s="24" t="str">
        <f t="shared" si="16"/>
        <v/>
      </c>
      <c r="P510" s="24"/>
    </row>
    <row r="511" spans="1:16" x14ac:dyDescent="0.45">
      <c r="A511" t="str">
        <f>IF(COUNTIF('使用不可　（諸油脂）'!$A:$A,$A510+1)+COUNTIF('コロナ交付金要綱　様式第３号（電力）'!$A:$A,$A510+1)=1,$A510+1,IF(MAX('使用不可　（諸油脂）'!$A:$A,'コロナ交付金要綱　様式第３号（電力）'!$A:$A)&gt;$A510,(INT(A510/100)+1)*100,""))</f>
        <v/>
      </c>
      <c r="B511" t="str">
        <f>IF($C511="","",IF(C511="諸油脂",IF(MOD($A511,100)=0,VLOOKUP($A511,'使用不可　（諸油脂）'!$A:$D,4),$B510),IF(MOD($A511,100)=0,VLOOKUP($A511,'コロナ交付金要綱　様式第３号（電力）'!$A:$D,4),$B510)))</f>
        <v/>
      </c>
      <c r="C511" t="str">
        <f>IF($A511="","",IF(COUNTIF('使用不可　（諸油脂）'!$A:$A,$A511)=1,"諸油脂",IF(COUNTIF('コロナ交付金要綱　様式第３号（電力）'!$A:$A,$A511)=1,"電力","")))</f>
        <v/>
      </c>
      <c r="D511" t="str">
        <f>IF(OR($A511="",IFERROR(MOD($A511,100),"")=0),"",IF($C511="諸油脂",VLOOKUP($A511,'使用不可　（諸油脂）'!$A:$C,3,FALSE),IF($C511="電力",VLOOKUP($A511,'コロナ交付金要綱　様式第３号（電力）'!$A:$C,3,FALSE),"")))</f>
        <v/>
      </c>
      <c r="E511" t="str">
        <f>IF(OR($C511="",IFERROR(MOD($A511,100)=0,TRUE)),"",IF($C511="諸油脂",VLOOKUP($A511,'使用不可　（諸油脂）'!$A:$F,6),VLOOKUP($A511,'コロナ交付金要綱　様式第３号（電力）'!$A:$F,6)))</f>
        <v/>
      </c>
      <c r="F511" t="str">
        <f>IF($D511="","",IF($B$7="既存",IF($C511="諸油脂",VLOOKUP(交付額!$A511,'使用不可　（諸油脂）'!$A:$B,2,FALSE),IF($C511="電力",VLOOKUP(交付額!$A511,'コロナ交付金要綱　様式第３号（電力）'!$A:$B,2,FALSE),"")),0))</f>
        <v/>
      </c>
      <c r="G511" s="59" t="str">
        <f t="shared" si="15"/>
        <v/>
      </c>
      <c r="H511" t="str">
        <f>IF($C511="","",IF(C511="諸油脂",IF(MOD($A511,100)=0,"",VLOOKUP($A511,'使用不可　（諸油脂）'!$A:$H,8)),IF(MOD($A511,100)=0,"",VLOOKUP($A511,'コロナ交付金要綱　様式第３号（電力）'!$A:$I,9))))</f>
        <v/>
      </c>
      <c r="I511" t="str" cm="1">
        <f t="array" ref="I511">IF(OR($C511&lt;&gt;"電力",IFERROR(MOD($A511,100)=0,TRUE)),"",INDEX('コロナ交付金要綱　様式第３号（電力）'!$A:$I,MATCH($A511,'コロナ交付金要綱　様式第３号（電力）'!$A:$A,0)+2,9))</f>
        <v/>
      </c>
      <c r="J511" t="str" cm="1">
        <f t="array" ref="J511">IF(OR($C511&lt;&gt;"電力",IFERROR(MOD($A511,100)=0,TRUE)),"",INDEX('コロナ交付金要綱　様式第３号（電力）'!$A:$I,MATCH($A511,'コロナ交付金要綱　様式第３号（電力）'!$A:$A,0)+3,9))</f>
        <v/>
      </c>
      <c r="K511" t="str" cm="1">
        <f t="array" ref="K511">IF(OR($C511&lt;&gt;"電力",IFERROR(MOD($A511,100)=0,TRUE)),"",INDEX('コロナ交付金要綱　様式第３号（電力）'!$A:$I,MATCH($A511,'コロナ交付金要綱　様式第３号（電力）'!$A:$A,0)+4,9))</f>
        <v/>
      </c>
      <c r="L511" t="str" cm="1">
        <f t="array" ref="L511">IF(OR($C511&lt;&gt;"電力",IFERROR(MOD($A511,100)=0,TRUE)),"",INDEX('コロナ交付金要綱　様式第３号（電力）'!$A:$I,MATCH($A511,'コロナ交付金要綱　様式第３号（電力）'!$A:$A,0)+5,9))</f>
        <v/>
      </c>
      <c r="M511" s="24" t="str" cm="1">
        <f t="array" ref="M511">IF($H511="","",IF($C511="諸油脂",$H511/INDEX(諸油脂_高騰率!$B$2:$F$12,MATCH($C$10,諸油脂_高騰率!$B$2:$B$12,0),MATCH($E511,諸油脂_高騰率!$B$3:$F$3,0)),$I511/INDEX(電力_高騰率!$B$3:$I$14,MATCH($B$10,電力_高騰率!$B$3:$B$14,0),MATCH($E511,電力_高騰率!$B$4:$F$4,0))+$J511/INDEX(電力_高騰率!$B$3:$I$14,MATCH($B$10,電力_高騰率!$B$3:$B$14,0),MATCH($E511,電力_高騰率!$B$4:$F$4,0)+3)+$K511/INDEX(電力_高騰率!$B$3:$I$14,MATCH($B$10,電力_高騰率!$B$3:$B$14,0),MATCH($E511,電力_高騰率!$B$4:$F$4,0)+3)+$L511/電力_高騰率!$D$23))</f>
        <v/>
      </c>
      <c r="N511" s="24" t="str">
        <f>IF($H511="","",IF($C511="諸油脂",0,$L511/電力_高騰率!$D$23))</f>
        <v/>
      </c>
      <c r="O511" s="24" t="str">
        <f t="shared" si="16"/>
        <v/>
      </c>
      <c r="P511" s="24"/>
    </row>
    <row r="512" spans="1:16" x14ac:dyDescent="0.45">
      <c r="A512" t="str">
        <f>IF(COUNTIF('使用不可　（諸油脂）'!$A:$A,$A511+1)+COUNTIF('コロナ交付金要綱　様式第３号（電力）'!$A:$A,$A511+1)=1,$A511+1,IF(MAX('使用不可　（諸油脂）'!$A:$A,'コロナ交付金要綱　様式第３号（電力）'!$A:$A)&gt;$A511,(INT(A511/100)+1)*100,""))</f>
        <v/>
      </c>
      <c r="B512" t="str">
        <f>IF($C512="","",IF(C512="諸油脂",IF(MOD($A512,100)=0,VLOOKUP($A512,'使用不可　（諸油脂）'!$A:$D,4),$B511),IF(MOD($A512,100)=0,VLOOKUP($A512,'コロナ交付金要綱　様式第３号（電力）'!$A:$D,4),$B511)))</f>
        <v/>
      </c>
      <c r="C512" t="str">
        <f>IF($A512="","",IF(COUNTIF('使用不可　（諸油脂）'!$A:$A,$A512)=1,"諸油脂",IF(COUNTIF('コロナ交付金要綱　様式第３号（電力）'!$A:$A,$A512)=1,"電力","")))</f>
        <v/>
      </c>
      <c r="D512" t="str">
        <f>IF(OR($A512="",IFERROR(MOD($A512,100),"")=0),"",IF($C512="諸油脂",VLOOKUP($A512,'使用不可　（諸油脂）'!$A:$C,3,FALSE),IF($C512="電力",VLOOKUP($A512,'コロナ交付金要綱　様式第３号（電力）'!$A:$C,3,FALSE),"")))</f>
        <v/>
      </c>
      <c r="E512" t="str">
        <f>IF(OR($C512="",IFERROR(MOD($A512,100)=0,TRUE)),"",IF($C512="諸油脂",VLOOKUP($A512,'使用不可　（諸油脂）'!$A:$F,6),VLOOKUP($A512,'コロナ交付金要綱　様式第３号（電力）'!$A:$F,6)))</f>
        <v/>
      </c>
      <c r="F512" t="str">
        <f>IF($D512="","",IF($B$7="既存",IF($C512="諸油脂",VLOOKUP(交付額!$A512,'使用不可　（諸油脂）'!$A:$B,2,FALSE),IF($C512="電力",VLOOKUP(交付額!$A512,'コロナ交付金要綱　様式第３号（電力）'!$A:$B,2,FALSE),"")),0))</f>
        <v/>
      </c>
      <c r="G512" s="59" t="str">
        <f t="shared" si="15"/>
        <v/>
      </c>
      <c r="H512" t="str">
        <f>IF($C512="","",IF(C512="諸油脂",IF(MOD($A512,100)=0,"",VLOOKUP($A512,'使用不可　（諸油脂）'!$A:$H,8)),IF(MOD($A512,100)=0,"",VLOOKUP($A512,'コロナ交付金要綱　様式第３号（電力）'!$A:$I,9))))</f>
        <v/>
      </c>
      <c r="I512" t="str" cm="1">
        <f t="array" ref="I512">IF(OR($C512&lt;&gt;"電力",IFERROR(MOD($A512,100)=0,TRUE)),"",INDEX('コロナ交付金要綱　様式第３号（電力）'!$A:$I,MATCH($A512,'コロナ交付金要綱　様式第３号（電力）'!$A:$A,0)+2,9))</f>
        <v/>
      </c>
      <c r="J512" t="str" cm="1">
        <f t="array" ref="J512">IF(OR($C512&lt;&gt;"電力",IFERROR(MOD($A512,100)=0,TRUE)),"",INDEX('コロナ交付金要綱　様式第３号（電力）'!$A:$I,MATCH($A512,'コロナ交付金要綱　様式第３号（電力）'!$A:$A,0)+3,9))</f>
        <v/>
      </c>
      <c r="K512" t="str" cm="1">
        <f t="array" ref="K512">IF(OR($C512&lt;&gt;"電力",IFERROR(MOD($A512,100)=0,TRUE)),"",INDEX('コロナ交付金要綱　様式第３号（電力）'!$A:$I,MATCH($A512,'コロナ交付金要綱　様式第３号（電力）'!$A:$A,0)+4,9))</f>
        <v/>
      </c>
      <c r="L512" t="str" cm="1">
        <f t="array" ref="L512">IF(OR($C512&lt;&gt;"電力",IFERROR(MOD($A512,100)=0,TRUE)),"",INDEX('コロナ交付金要綱　様式第３号（電力）'!$A:$I,MATCH($A512,'コロナ交付金要綱　様式第３号（電力）'!$A:$A,0)+5,9))</f>
        <v/>
      </c>
      <c r="M512" s="24" t="str" cm="1">
        <f t="array" ref="M512">IF($H512="","",IF($C512="諸油脂",$H512/INDEX(諸油脂_高騰率!$B$2:$F$12,MATCH($C$10,諸油脂_高騰率!$B$2:$B$12,0),MATCH($E512,諸油脂_高騰率!$B$3:$F$3,0)),$I512/INDEX(電力_高騰率!$B$3:$I$14,MATCH($B$10,電力_高騰率!$B$3:$B$14,0),MATCH($E512,電力_高騰率!$B$4:$F$4,0))+$J512/INDEX(電力_高騰率!$B$3:$I$14,MATCH($B$10,電力_高騰率!$B$3:$B$14,0),MATCH($E512,電力_高騰率!$B$4:$F$4,0)+3)+$K512/INDEX(電力_高騰率!$B$3:$I$14,MATCH($B$10,電力_高騰率!$B$3:$B$14,0),MATCH($E512,電力_高騰率!$B$4:$F$4,0)+3)+$L512/電力_高騰率!$D$23))</f>
        <v/>
      </c>
      <c r="N512" s="24" t="str">
        <f>IF($H512="","",IF($C512="諸油脂",0,$L512/電力_高騰率!$D$23))</f>
        <v/>
      </c>
      <c r="O512" s="24" t="str">
        <f t="shared" si="16"/>
        <v/>
      </c>
      <c r="P512" s="24"/>
    </row>
    <row r="513" spans="1:16" x14ac:dyDescent="0.45">
      <c r="A513" t="str">
        <f>IF(COUNTIF('使用不可　（諸油脂）'!$A:$A,$A512+1)+COUNTIF('コロナ交付金要綱　様式第３号（電力）'!$A:$A,$A512+1)=1,$A512+1,IF(MAX('使用不可　（諸油脂）'!$A:$A,'コロナ交付金要綱　様式第３号（電力）'!$A:$A)&gt;$A512,(INT(A512/100)+1)*100,""))</f>
        <v/>
      </c>
      <c r="B513" t="str">
        <f>IF($C513="","",IF(C513="諸油脂",IF(MOD($A513,100)=0,VLOOKUP($A513,'使用不可　（諸油脂）'!$A:$D,4),$B512),IF(MOD($A513,100)=0,VLOOKUP($A513,'コロナ交付金要綱　様式第３号（電力）'!$A:$D,4),$B512)))</f>
        <v/>
      </c>
      <c r="C513" t="str">
        <f>IF($A513="","",IF(COUNTIF('使用不可　（諸油脂）'!$A:$A,$A513)=1,"諸油脂",IF(COUNTIF('コロナ交付金要綱　様式第３号（電力）'!$A:$A,$A513)=1,"電力","")))</f>
        <v/>
      </c>
      <c r="D513" t="str">
        <f>IF(OR($A513="",IFERROR(MOD($A513,100),"")=0),"",IF($C513="諸油脂",VLOOKUP($A513,'使用不可　（諸油脂）'!$A:$C,3,FALSE),IF($C513="電力",VLOOKUP($A513,'コロナ交付金要綱　様式第３号（電力）'!$A:$C,3,FALSE),"")))</f>
        <v/>
      </c>
      <c r="E513" t="str">
        <f>IF(OR($C513="",IFERROR(MOD($A513,100)=0,TRUE)),"",IF($C513="諸油脂",VLOOKUP($A513,'使用不可　（諸油脂）'!$A:$F,6),VLOOKUP($A513,'コロナ交付金要綱　様式第３号（電力）'!$A:$F,6)))</f>
        <v/>
      </c>
      <c r="F513" t="str">
        <f>IF($D513="","",IF($B$7="既存",IF($C513="諸油脂",VLOOKUP(交付額!$A513,'使用不可　（諸油脂）'!$A:$B,2,FALSE),IF($C513="電力",VLOOKUP(交付額!$A513,'コロナ交付金要綱　様式第３号（電力）'!$A:$B,2,FALSE),"")),0))</f>
        <v/>
      </c>
      <c r="G513" s="59" t="str">
        <f t="shared" si="15"/>
        <v/>
      </c>
      <c r="H513" t="str">
        <f>IF($C513="","",IF(C513="諸油脂",IF(MOD($A513,100)=0,"",VLOOKUP($A513,'使用不可　（諸油脂）'!$A:$H,8)),IF(MOD($A513,100)=0,"",VLOOKUP($A513,'コロナ交付金要綱　様式第３号（電力）'!$A:$I,9))))</f>
        <v/>
      </c>
      <c r="I513" t="str" cm="1">
        <f t="array" ref="I513">IF(OR($C513&lt;&gt;"電力",IFERROR(MOD($A513,100)=0,TRUE)),"",INDEX('コロナ交付金要綱　様式第３号（電力）'!$A:$I,MATCH($A513,'コロナ交付金要綱　様式第３号（電力）'!$A:$A,0)+2,9))</f>
        <v/>
      </c>
      <c r="J513" t="str" cm="1">
        <f t="array" ref="J513">IF(OR($C513&lt;&gt;"電力",IFERROR(MOD($A513,100)=0,TRUE)),"",INDEX('コロナ交付金要綱　様式第３号（電力）'!$A:$I,MATCH($A513,'コロナ交付金要綱　様式第３号（電力）'!$A:$A,0)+3,9))</f>
        <v/>
      </c>
      <c r="K513" t="str" cm="1">
        <f t="array" ref="K513">IF(OR($C513&lt;&gt;"電力",IFERROR(MOD($A513,100)=0,TRUE)),"",INDEX('コロナ交付金要綱　様式第３号（電力）'!$A:$I,MATCH($A513,'コロナ交付金要綱　様式第３号（電力）'!$A:$A,0)+4,9))</f>
        <v/>
      </c>
      <c r="L513" t="str" cm="1">
        <f t="array" ref="L513">IF(OR($C513&lt;&gt;"電力",IFERROR(MOD($A513,100)=0,TRUE)),"",INDEX('コロナ交付金要綱　様式第３号（電力）'!$A:$I,MATCH($A513,'コロナ交付金要綱　様式第３号（電力）'!$A:$A,0)+5,9))</f>
        <v/>
      </c>
      <c r="M513" s="24" t="str" cm="1">
        <f t="array" ref="M513">IF($H513="","",IF($C513="諸油脂",$H513/INDEX(諸油脂_高騰率!$B$2:$F$12,MATCH($C$10,諸油脂_高騰率!$B$2:$B$12,0),MATCH($E513,諸油脂_高騰率!$B$3:$F$3,0)),$I513/INDEX(電力_高騰率!$B$3:$I$14,MATCH($B$10,電力_高騰率!$B$3:$B$14,0),MATCH($E513,電力_高騰率!$B$4:$F$4,0))+$J513/INDEX(電力_高騰率!$B$3:$I$14,MATCH($B$10,電力_高騰率!$B$3:$B$14,0),MATCH($E513,電力_高騰率!$B$4:$F$4,0)+3)+$K513/INDEX(電力_高騰率!$B$3:$I$14,MATCH($B$10,電力_高騰率!$B$3:$B$14,0),MATCH($E513,電力_高騰率!$B$4:$F$4,0)+3)+$L513/電力_高騰率!$D$23))</f>
        <v/>
      </c>
      <c r="N513" s="24" t="str">
        <f>IF($H513="","",IF($C513="諸油脂",0,$L513/電力_高騰率!$D$23))</f>
        <v/>
      </c>
      <c r="O513" s="24" t="str">
        <f t="shared" si="16"/>
        <v/>
      </c>
      <c r="P513" s="24"/>
    </row>
    <row r="514" spans="1:16" x14ac:dyDescent="0.45">
      <c r="A514" t="str">
        <f>IF(COUNTIF('使用不可　（諸油脂）'!$A:$A,$A513+1)+COUNTIF('コロナ交付金要綱　様式第３号（電力）'!$A:$A,$A513+1)=1,$A513+1,IF(MAX('使用不可　（諸油脂）'!$A:$A,'コロナ交付金要綱　様式第３号（電力）'!$A:$A)&gt;$A513,(INT(A513/100)+1)*100,""))</f>
        <v/>
      </c>
      <c r="B514" t="str">
        <f>IF($C514="","",IF(C514="諸油脂",IF(MOD($A514,100)=0,VLOOKUP($A514,'使用不可　（諸油脂）'!$A:$D,4),$B513),IF(MOD($A514,100)=0,VLOOKUP($A514,'コロナ交付金要綱　様式第３号（電力）'!$A:$D,4),$B513)))</f>
        <v/>
      </c>
      <c r="C514" t="str">
        <f>IF($A514="","",IF(COUNTIF('使用不可　（諸油脂）'!$A:$A,$A514)=1,"諸油脂",IF(COUNTIF('コロナ交付金要綱　様式第３号（電力）'!$A:$A,$A514)=1,"電力","")))</f>
        <v/>
      </c>
      <c r="D514" t="str">
        <f>IF(OR($A514="",IFERROR(MOD($A514,100),"")=0),"",IF($C514="諸油脂",VLOOKUP($A514,'使用不可　（諸油脂）'!$A:$C,3,FALSE),IF($C514="電力",VLOOKUP($A514,'コロナ交付金要綱　様式第３号（電力）'!$A:$C,3,FALSE),"")))</f>
        <v/>
      </c>
      <c r="E514" t="str">
        <f>IF(OR($C514="",IFERROR(MOD($A514,100)=0,TRUE)),"",IF($C514="諸油脂",VLOOKUP($A514,'使用不可　（諸油脂）'!$A:$F,6),VLOOKUP($A514,'コロナ交付金要綱　様式第３号（電力）'!$A:$F,6)))</f>
        <v/>
      </c>
      <c r="F514" t="str">
        <f>IF($D514="","",IF($B$7="既存",IF($C514="諸油脂",VLOOKUP(交付額!$A514,'使用不可　（諸油脂）'!$A:$B,2,FALSE),IF($C514="電力",VLOOKUP(交付額!$A514,'コロナ交付金要綱　様式第３号（電力）'!$A:$B,2,FALSE),"")),0))</f>
        <v/>
      </c>
      <c r="G514" s="59" t="str">
        <f t="shared" si="15"/>
        <v/>
      </c>
      <c r="H514" t="str">
        <f>IF($C514="","",IF(C514="諸油脂",IF(MOD($A514,100)=0,"",VLOOKUP($A514,'使用不可　（諸油脂）'!$A:$H,8)),IF(MOD($A514,100)=0,"",VLOOKUP($A514,'コロナ交付金要綱　様式第３号（電力）'!$A:$I,9))))</f>
        <v/>
      </c>
      <c r="I514" t="str" cm="1">
        <f t="array" ref="I514">IF(OR($C514&lt;&gt;"電力",IFERROR(MOD($A514,100)=0,TRUE)),"",INDEX('コロナ交付金要綱　様式第３号（電力）'!$A:$I,MATCH($A514,'コロナ交付金要綱　様式第３号（電力）'!$A:$A,0)+2,9))</f>
        <v/>
      </c>
      <c r="J514" t="str" cm="1">
        <f t="array" ref="J514">IF(OR($C514&lt;&gt;"電力",IFERROR(MOD($A514,100)=0,TRUE)),"",INDEX('コロナ交付金要綱　様式第３号（電力）'!$A:$I,MATCH($A514,'コロナ交付金要綱　様式第３号（電力）'!$A:$A,0)+3,9))</f>
        <v/>
      </c>
      <c r="K514" t="str" cm="1">
        <f t="array" ref="K514">IF(OR($C514&lt;&gt;"電力",IFERROR(MOD($A514,100)=0,TRUE)),"",INDEX('コロナ交付金要綱　様式第３号（電力）'!$A:$I,MATCH($A514,'コロナ交付金要綱　様式第３号（電力）'!$A:$A,0)+4,9))</f>
        <v/>
      </c>
      <c r="L514" t="str" cm="1">
        <f t="array" ref="L514">IF(OR($C514&lt;&gt;"電力",IFERROR(MOD($A514,100)=0,TRUE)),"",INDEX('コロナ交付金要綱　様式第３号（電力）'!$A:$I,MATCH($A514,'コロナ交付金要綱　様式第３号（電力）'!$A:$A,0)+5,9))</f>
        <v/>
      </c>
      <c r="M514" s="24" t="str" cm="1">
        <f t="array" ref="M514">IF($H514="","",IF($C514="諸油脂",$H514/INDEX(諸油脂_高騰率!$B$2:$F$12,MATCH($C$10,諸油脂_高騰率!$B$2:$B$12,0),MATCH($E514,諸油脂_高騰率!$B$3:$F$3,0)),$I514/INDEX(電力_高騰率!$B$3:$I$14,MATCH($B$10,電力_高騰率!$B$3:$B$14,0),MATCH($E514,電力_高騰率!$B$4:$F$4,0))+$J514/INDEX(電力_高騰率!$B$3:$I$14,MATCH($B$10,電力_高騰率!$B$3:$B$14,0),MATCH($E514,電力_高騰率!$B$4:$F$4,0)+3)+$K514/INDEX(電力_高騰率!$B$3:$I$14,MATCH($B$10,電力_高騰率!$B$3:$B$14,0),MATCH($E514,電力_高騰率!$B$4:$F$4,0)+3)+$L514/電力_高騰率!$D$23))</f>
        <v/>
      </c>
      <c r="N514" s="24" t="str">
        <f>IF($H514="","",IF($C514="諸油脂",0,$L514/電力_高騰率!$D$23))</f>
        <v/>
      </c>
      <c r="O514" s="24" t="str">
        <f t="shared" si="16"/>
        <v/>
      </c>
      <c r="P514" s="24"/>
    </row>
    <row r="515" spans="1:16" x14ac:dyDescent="0.45">
      <c r="A515" t="str">
        <f>IF(COUNTIF('使用不可　（諸油脂）'!$A:$A,$A514+1)+COUNTIF('コロナ交付金要綱　様式第３号（電力）'!$A:$A,$A514+1)=1,$A514+1,IF(MAX('使用不可　（諸油脂）'!$A:$A,'コロナ交付金要綱　様式第３号（電力）'!$A:$A)&gt;$A514,(INT(A514/100)+1)*100,""))</f>
        <v/>
      </c>
      <c r="B515" t="str">
        <f>IF($C515="","",IF(C515="諸油脂",IF(MOD($A515,100)=0,VLOOKUP($A515,'使用不可　（諸油脂）'!$A:$D,4),$B514),IF(MOD($A515,100)=0,VLOOKUP($A515,'コロナ交付金要綱　様式第３号（電力）'!$A:$D,4),$B514)))</f>
        <v/>
      </c>
      <c r="C515" t="str">
        <f>IF($A515="","",IF(COUNTIF('使用不可　（諸油脂）'!$A:$A,$A515)=1,"諸油脂",IF(COUNTIF('コロナ交付金要綱　様式第３号（電力）'!$A:$A,$A515)=1,"電力","")))</f>
        <v/>
      </c>
      <c r="D515" t="str">
        <f>IF(OR($A515="",IFERROR(MOD($A515,100),"")=0),"",IF($C515="諸油脂",VLOOKUP($A515,'使用不可　（諸油脂）'!$A:$C,3,FALSE),IF($C515="電力",VLOOKUP($A515,'コロナ交付金要綱　様式第３号（電力）'!$A:$C,3,FALSE),"")))</f>
        <v/>
      </c>
      <c r="E515" t="str">
        <f>IF(OR($C515="",IFERROR(MOD($A515,100)=0,TRUE)),"",IF($C515="諸油脂",VLOOKUP($A515,'使用不可　（諸油脂）'!$A:$F,6),VLOOKUP($A515,'コロナ交付金要綱　様式第３号（電力）'!$A:$F,6)))</f>
        <v/>
      </c>
      <c r="F515" t="str">
        <f>IF($D515="","",IF($B$7="既存",IF($C515="諸油脂",VLOOKUP(交付額!$A515,'使用不可　（諸油脂）'!$A:$B,2,FALSE),IF($C515="電力",VLOOKUP(交付額!$A515,'コロナ交付金要綱　様式第３号（電力）'!$A:$B,2,FALSE),"")),0))</f>
        <v/>
      </c>
      <c r="G515" s="59" t="str">
        <f t="shared" si="15"/>
        <v/>
      </c>
      <c r="H515" t="str">
        <f>IF($C515="","",IF(C515="諸油脂",IF(MOD($A515,100)=0,"",VLOOKUP($A515,'使用不可　（諸油脂）'!$A:$H,8)),IF(MOD($A515,100)=0,"",VLOOKUP($A515,'コロナ交付金要綱　様式第３号（電力）'!$A:$I,9))))</f>
        <v/>
      </c>
      <c r="I515" t="str" cm="1">
        <f t="array" ref="I515">IF(OR($C515&lt;&gt;"電力",IFERROR(MOD($A515,100)=0,TRUE)),"",INDEX('コロナ交付金要綱　様式第３号（電力）'!$A:$I,MATCH($A515,'コロナ交付金要綱　様式第３号（電力）'!$A:$A,0)+2,9))</f>
        <v/>
      </c>
      <c r="J515" t="str" cm="1">
        <f t="array" ref="J515">IF(OR($C515&lt;&gt;"電力",IFERROR(MOD($A515,100)=0,TRUE)),"",INDEX('コロナ交付金要綱　様式第３号（電力）'!$A:$I,MATCH($A515,'コロナ交付金要綱　様式第３号（電力）'!$A:$A,0)+3,9))</f>
        <v/>
      </c>
      <c r="K515" t="str" cm="1">
        <f t="array" ref="K515">IF(OR($C515&lt;&gt;"電力",IFERROR(MOD($A515,100)=0,TRUE)),"",INDEX('コロナ交付金要綱　様式第３号（電力）'!$A:$I,MATCH($A515,'コロナ交付金要綱　様式第３号（電力）'!$A:$A,0)+4,9))</f>
        <v/>
      </c>
      <c r="L515" t="str" cm="1">
        <f t="array" ref="L515">IF(OR($C515&lt;&gt;"電力",IFERROR(MOD($A515,100)=0,TRUE)),"",INDEX('コロナ交付金要綱　様式第３号（電力）'!$A:$I,MATCH($A515,'コロナ交付金要綱　様式第３号（電力）'!$A:$A,0)+5,9))</f>
        <v/>
      </c>
      <c r="M515" s="24" t="str" cm="1">
        <f t="array" ref="M515">IF($H515="","",IF($C515="諸油脂",$H515/INDEX(諸油脂_高騰率!$B$2:$F$12,MATCH($C$10,諸油脂_高騰率!$B$2:$B$12,0),MATCH($E515,諸油脂_高騰率!$B$3:$F$3,0)),$I515/INDEX(電力_高騰率!$B$3:$I$14,MATCH($B$10,電力_高騰率!$B$3:$B$14,0),MATCH($E515,電力_高騰率!$B$4:$F$4,0))+$J515/INDEX(電力_高騰率!$B$3:$I$14,MATCH($B$10,電力_高騰率!$B$3:$B$14,0),MATCH($E515,電力_高騰率!$B$4:$F$4,0)+3)+$K515/INDEX(電力_高騰率!$B$3:$I$14,MATCH($B$10,電力_高騰率!$B$3:$B$14,0),MATCH($E515,電力_高騰率!$B$4:$F$4,0)+3)+$L515/電力_高騰率!$D$23))</f>
        <v/>
      </c>
      <c r="N515" s="24" t="str">
        <f>IF($H515="","",IF($C515="諸油脂",0,$L515/電力_高騰率!$D$23))</f>
        <v/>
      </c>
      <c r="O515" s="24" t="str">
        <f t="shared" si="16"/>
        <v/>
      </c>
      <c r="P515" s="24"/>
    </row>
    <row r="516" spans="1:16" x14ac:dyDescent="0.45">
      <c r="A516" t="str">
        <f>IF(COUNTIF('使用不可　（諸油脂）'!$A:$A,$A515+1)+COUNTIF('コロナ交付金要綱　様式第３号（電力）'!$A:$A,$A515+1)=1,$A515+1,IF(MAX('使用不可　（諸油脂）'!$A:$A,'コロナ交付金要綱　様式第３号（電力）'!$A:$A)&gt;$A515,(INT(A515/100)+1)*100,""))</f>
        <v/>
      </c>
      <c r="B516" t="str">
        <f>IF($C516="","",IF(C516="諸油脂",IF(MOD($A516,100)=0,VLOOKUP($A516,'使用不可　（諸油脂）'!$A:$D,4),$B515),IF(MOD($A516,100)=0,VLOOKUP($A516,'コロナ交付金要綱　様式第３号（電力）'!$A:$D,4),$B515)))</f>
        <v/>
      </c>
      <c r="C516" t="str">
        <f>IF($A516="","",IF(COUNTIF('使用不可　（諸油脂）'!$A:$A,$A516)=1,"諸油脂",IF(COUNTIF('コロナ交付金要綱　様式第３号（電力）'!$A:$A,$A516)=1,"電力","")))</f>
        <v/>
      </c>
      <c r="D516" t="str">
        <f>IF(OR($A516="",IFERROR(MOD($A516,100),"")=0),"",IF($C516="諸油脂",VLOOKUP($A516,'使用不可　（諸油脂）'!$A:$C,3,FALSE),IF($C516="電力",VLOOKUP($A516,'コロナ交付金要綱　様式第３号（電力）'!$A:$C,3,FALSE),"")))</f>
        <v/>
      </c>
      <c r="E516" t="str">
        <f>IF(OR($C516="",IFERROR(MOD($A516,100)=0,TRUE)),"",IF($C516="諸油脂",VLOOKUP($A516,'使用不可　（諸油脂）'!$A:$F,6),VLOOKUP($A516,'コロナ交付金要綱　様式第３号（電力）'!$A:$F,6)))</f>
        <v/>
      </c>
      <c r="F516" t="str">
        <f>IF($D516="","",IF($B$7="既存",IF($C516="諸油脂",VLOOKUP(交付額!$A516,'使用不可　（諸油脂）'!$A:$B,2,FALSE),IF($C516="電力",VLOOKUP(交付額!$A516,'コロナ交付金要綱　様式第３号（電力）'!$A:$B,2,FALSE),"")),0))</f>
        <v/>
      </c>
      <c r="G516" s="59" t="str">
        <f t="shared" si="15"/>
        <v/>
      </c>
      <c r="H516" t="str">
        <f>IF($C516="","",IF(C516="諸油脂",IF(MOD($A516,100)=0,"",VLOOKUP($A516,'使用不可　（諸油脂）'!$A:$H,8)),IF(MOD($A516,100)=0,"",VLOOKUP($A516,'コロナ交付金要綱　様式第３号（電力）'!$A:$I,9))))</f>
        <v/>
      </c>
      <c r="I516" t="str" cm="1">
        <f t="array" ref="I516">IF(OR($C516&lt;&gt;"電力",IFERROR(MOD($A516,100)=0,TRUE)),"",INDEX('コロナ交付金要綱　様式第３号（電力）'!$A:$I,MATCH($A516,'コロナ交付金要綱　様式第３号（電力）'!$A:$A,0)+2,9))</f>
        <v/>
      </c>
      <c r="J516" t="str" cm="1">
        <f t="array" ref="J516">IF(OR($C516&lt;&gt;"電力",IFERROR(MOD($A516,100)=0,TRUE)),"",INDEX('コロナ交付金要綱　様式第３号（電力）'!$A:$I,MATCH($A516,'コロナ交付金要綱　様式第３号（電力）'!$A:$A,0)+3,9))</f>
        <v/>
      </c>
      <c r="K516" t="str" cm="1">
        <f t="array" ref="K516">IF(OR($C516&lt;&gt;"電力",IFERROR(MOD($A516,100)=0,TRUE)),"",INDEX('コロナ交付金要綱　様式第３号（電力）'!$A:$I,MATCH($A516,'コロナ交付金要綱　様式第３号（電力）'!$A:$A,0)+4,9))</f>
        <v/>
      </c>
      <c r="L516" t="str" cm="1">
        <f t="array" ref="L516">IF(OR($C516&lt;&gt;"電力",IFERROR(MOD($A516,100)=0,TRUE)),"",INDEX('コロナ交付金要綱　様式第３号（電力）'!$A:$I,MATCH($A516,'コロナ交付金要綱　様式第３号（電力）'!$A:$A,0)+5,9))</f>
        <v/>
      </c>
      <c r="M516" s="24" t="str" cm="1">
        <f t="array" ref="M516">IF($H516="","",IF($C516="諸油脂",$H516/INDEX(諸油脂_高騰率!$B$2:$F$12,MATCH($C$10,諸油脂_高騰率!$B$2:$B$12,0),MATCH($E516,諸油脂_高騰率!$B$3:$F$3,0)),$I516/INDEX(電力_高騰率!$B$3:$I$14,MATCH($B$10,電力_高騰率!$B$3:$B$14,0),MATCH($E516,電力_高騰率!$B$4:$F$4,0))+$J516/INDEX(電力_高騰率!$B$3:$I$14,MATCH($B$10,電力_高騰率!$B$3:$B$14,0),MATCH($E516,電力_高騰率!$B$4:$F$4,0)+3)+$K516/INDEX(電力_高騰率!$B$3:$I$14,MATCH($B$10,電力_高騰率!$B$3:$B$14,0),MATCH($E516,電力_高騰率!$B$4:$F$4,0)+3)+$L516/電力_高騰率!$D$23))</f>
        <v/>
      </c>
      <c r="N516" s="24" t="str">
        <f>IF($H516="","",IF($C516="諸油脂",0,$L516/電力_高騰率!$D$23))</f>
        <v/>
      </c>
      <c r="O516" s="24" t="str">
        <f t="shared" si="16"/>
        <v/>
      </c>
      <c r="P516" s="24"/>
    </row>
    <row r="517" spans="1:16" x14ac:dyDescent="0.45">
      <c r="A517" t="str">
        <f>IF(COUNTIF('使用不可　（諸油脂）'!$A:$A,$A516+1)+COUNTIF('コロナ交付金要綱　様式第３号（電力）'!$A:$A,$A516+1)=1,$A516+1,IF(MAX('使用不可　（諸油脂）'!$A:$A,'コロナ交付金要綱　様式第３号（電力）'!$A:$A)&gt;$A516,(INT(A516/100)+1)*100,""))</f>
        <v/>
      </c>
      <c r="B517" t="str">
        <f>IF($C517="","",IF(C517="諸油脂",IF(MOD($A517,100)=0,VLOOKUP($A517,'使用不可　（諸油脂）'!$A:$D,4),$B516),IF(MOD($A517,100)=0,VLOOKUP($A517,'コロナ交付金要綱　様式第３号（電力）'!$A:$D,4),$B516)))</f>
        <v/>
      </c>
      <c r="C517" t="str">
        <f>IF($A517="","",IF(COUNTIF('使用不可　（諸油脂）'!$A:$A,$A517)=1,"諸油脂",IF(COUNTIF('コロナ交付金要綱　様式第３号（電力）'!$A:$A,$A517)=1,"電力","")))</f>
        <v/>
      </c>
      <c r="D517" t="str">
        <f>IF(OR($A517="",IFERROR(MOD($A517,100),"")=0),"",IF($C517="諸油脂",VLOOKUP($A517,'使用不可　（諸油脂）'!$A:$C,3,FALSE),IF($C517="電力",VLOOKUP($A517,'コロナ交付金要綱　様式第３号（電力）'!$A:$C,3,FALSE),"")))</f>
        <v/>
      </c>
      <c r="E517" t="str">
        <f>IF(OR($C517="",IFERROR(MOD($A517,100)=0,TRUE)),"",IF($C517="諸油脂",VLOOKUP($A517,'使用不可　（諸油脂）'!$A:$F,6),VLOOKUP($A517,'コロナ交付金要綱　様式第３号（電力）'!$A:$F,6)))</f>
        <v/>
      </c>
      <c r="F517" t="str">
        <f>IF($D517="","",IF($B$7="既存",IF($C517="諸油脂",VLOOKUP(交付額!$A517,'使用不可　（諸油脂）'!$A:$B,2,FALSE),IF($C517="電力",VLOOKUP(交付額!$A517,'コロナ交付金要綱　様式第３号（電力）'!$A:$B,2,FALSE),"")),0))</f>
        <v/>
      </c>
      <c r="G517" s="59" t="str">
        <f t="shared" si="15"/>
        <v/>
      </c>
      <c r="H517" t="str">
        <f>IF($C517="","",IF(C517="諸油脂",IF(MOD($A517,100)=0,"",VLOOKUP($A517,'使用不可　（諸油脂）'!$A:$H,8)),IF(MOD($A517,100)=0,"",VLOOKUP($A517,'コロナ交付金要綱　様式第３号（電力）'!$A:$I,9))))</f>
        <v/>
      </c>
      <c r="I517" t="str" cm="1">
        <f t="array" ref="I517">IF(OR($C517&lt;&gt;"電力",IFERROR(MOD($A517,100)=0,TRUE)),"",INDEX('コロナ交付金要綱　様式第３号（電力）'!$A:$I,MATCH($A517,'コロナ交付金要綱　様式第３号（電力）'!$A:$A,0)+2,9))</f>
        <v/>
      </c>
      <c r="J517" t="str" cm="1">
        <f t="array" ref="J517">IF(OR($C517&lt;&gt;"電力",IFERROR(MOD($A517,100)=0,TRUE)),"",INDEX('コロナ交付金要綱　様式第３号（電力）'!$A:$I,MATCH($A517,'コロナ交付金要綱　様式第３号（電力）'!$A:$A,0)+3,9))</f>
        <v/>
      </c>
      <c r="K517" t="str" cm="1">
        <f t="array" ref="K517">IF(OR($C517&lt;&gt;"電力",IFERROR(MOD($A517,100)=0,TRUE)),"",INDEX('コロナ交付金要綱　様式第３号（電力）'!$A:$I,MATCH($A517,'コロナ交付金要綱　様式第３号（電力）'!$A:$A,0)+4,9))</f>
        <v/>
      </c>
      <c r="L517" t="str" cm="1">
        <f t="array" ref="L517">IF(OR($C517&lt;&gt;"電力",IFERROR(MOD($A517,100)=0,TRUE)),"",INDEX('コロナ交付金要綱　様式第３号（電力）'!$A:$I,MATCH($A517,'コロナ交付金要綱　様式第３号（電力）'!$A:$A,0)+5,9))</f>
        <v/>
      </c>
      <c r="M517" s="24" t="str" cm="1">
        <f t="array" ref="M517">IF($H517="","",IF($C517="諸油脂",$H517/INDEX(諸油脂_高騰率!$B$2:$F$12,MATCH($C$10,諸油脂_高騰率!$B$2:$B$12,0),MATCH($E517,諸油脂_高騰率!$B$3:$F$3,0)),$I517/INDEX(電力_高騰率!$B$3:$I$14,MATCH($B$10,電力_高騰率!$B$3:$B$14,0),MATCH($E517,電力_高騰率!$B$4:$F$4,0))+$J517/INDEX(電力_高騰率!$B$3:$I$14,MATCH($B$10,電力_高騰率!$B$3:$B$14,0),MATCH($E517,電力_高騰率!$B$4:$F$4,0)+3)+$K517/INDEX(電力_高騰率!$B$3:$I$14,MATCH($B$10,電力_高騰率!$B$3:$B$14,0),MATCH($E517,電力_高騰率!$B$4:$F$4,0)+3)+$L517/電力_高騰率!$D$23))</f>
        <v/>
      </c>
      <c r="N517" s="24" t="str">
        <f>IF($H517="","",IF($C517="諸油脂",0,$L517/電力_高騰率!$D$23))</f>
        <v/>
      </c>
      <c r="O517" s="24" t="str">
        <f t="shared" si="16"/>
        <v/>
      </c>
      <c r="P517" s="24"/>
    </row>
    <row r="518" spans="1:16" x14ac:dyDescent="0.45">
      <c r="A518" t="str">
        <f>IF(COUNTIF('使用不可　（諸油脂）'!$A:$A,$A517+1)+COUNTIF('コロナ交付金要綱　様式第３号（電力）'!$A:$A,$A517+1)=1,$A517+1,IF(MAX('使用不可　（諸油脂）'!$A:$A,'コロナ交付金要綱　様式第３号（電力）'!$A:$A)&gt;$A517,(INT(A517/100)+1)*100,""))</f>
        <v/>
      </c>
      <c r="B518" t="str">
        <f>IF($C518="","",IF(C518="諸油脂",IF(MOD($A518,100)=0,VLOOKUP($A518,'使用不可　（諸油脂）'!$A:$D,4),$B517),IF(MOD($A518,100)=0,VLOOKUP($A518,'コロナ交付金要綱　様式第３号（電力）'!$A:$D,4),$B517)))</f>
        <v/>
      </c>
      <c r="C518" t="str">
        <f>IF($A518="","",IF(COUNTIF('使用不可　（諸油脂）'!$A:$A,$A518)=1,"諸油脂",IF(COUNTIF('コロナ交付金要綱　様式第３号（電力）'!$A:$A,$A518)=1,"電力","")))</f>
        <v/>
      </c>
      <c r="D518" t="str">
        <f>IF(OR($A518="",IFERROR(MOD($A518,100),"")=0),"",IF($C518="諸油脂",VLOOKUP($A518,'使用不可　（諸油脂）'!$A:$C,3,FALSE),IF($C518="電力",VLOOKUP($A518,'コロナ交付金要綱　様式第３号（電力）'!$A:$C,3,FALSE),"")))</f>
        <v/>
      </c>
      <c r="E518" t="str">
        <f>IF(OR($C518="",IFERROR(MOD($A518,100)=0,TRUE)),"",IF($C518="諸油脂",VLOOKUP($A518,'使用不可　（諸油脂）'!$A:$F,6),VLOOKUP($A518,'コロナ交付金要綱　様式第３号（電力）'!$A:$F,6)))</f>
        <v/>
      </c>
      <c r="F518" t="str">
        <f>IF($D518="","",IF($B$7="既存",IF($C518="諸油脂",VLOOKUP(交付額!$A518,'使用不可　（諸油脂）'!$A:$B,2,FALSE),IF($C518="電力",VLOOKUP(交付額!$A518,'コロナ交付金要綱　様式第３号（電力）'!$A:$B,2,FALSE),"")),0))</f>
        <v/>
      </c>
      <c r="G518" s="59" t="str">
        <f t="shared" si="15"/>
        <v/>
      </c>
      <c r="H518" t="str">
        <f>IF($C518="","",IF(C518="諸油脂",IF(MOD($A518,100)=0,"",VLOOKUP($A518,'使用不可　（諸油脂）'!$A:$H,8)),IF(MOD($A518,100)=0,"",VLOOKUP($A518,'コロナ交付金要綱　様式第３号（電力）'!$A:$I,9))))</f>
        <v/>
      </c>
      <c r="I518" t="str" cm="1">
        <f t="array" ref="I518">IF(OR($C518&lt;&gt;"電力",IFERROR(MOD($A518,100)=0,TRUE)),"",INDEX('コロナ交付金要綱　様式第３号（電力）'!$A:$I,MATCH($A518,'コロナ交付金要綱　様式第３号（電力）'!$A:$A,0)+2,9))</f>
        <v/>
      </c>
      <c r="J518" t="str" cm="1">
        <f t="array" ref="J518">IF(OR($C518&lt;&gt;"電力",IFERROR(MOD($A518,100)=0,TRUE)),"",INDEX('コロナ交付金要綱　様式第３号（電力）'!$A:$I,MATCH($A518,'コロナ交付金要綱　様式第３号（電力）'!$A:$A,0)+3,9))</f>
        <v/>
      </c>
      <c r="K518" t="str" cm="1">
        <f t="array" ref="K518">IF(OR($C518&lt;&gt;"電力",IFERROR(MOD($A518,100)=0,TRUE)),"",INDEX('コロナ交付金要綱　様式第３号（電力）'!$A:$I,MATCH($A518,'コロナ交付金要綱　様式第３号（電力）'!$A:$A,0)+4,9))</f>
        <v/>
      </c>
      <c r="L518" t="str" cm="1">
        <f t="array" ref="L518">IF(OR($C518&lt;&gt;"電力",IFERROR(MOD($A518,100)=0,TRUE)),"",INDEX('コロナ交付金要綱　様式第３号（電力）'!$A:$I,MATCH($A518,'コロナ交付金要綱　様式第３号（電力）'!$A:$A,0)+5,9))</f>
        <v/>
      </c>
      <c r="M518" s="24" t="str" cm="1">
        <f t="array" ref="M518">IF($H518="","",IF($C518="諸油脂",$H518/INDEX(諸油脂_高騰率!$B$2:$F$12,MATCH($C$10,諸油脂_高騰率!$B$2:$B$12,0),MATCH($E518,諸油脂_高騰率!$B$3:$F$3,0)),$I518/INDEX(電力_高騰率!$B$3:$I$14,MATCH($B$10,電力_高騰率!$B$3:$B$14,0),MATCH($E518,電力_高騰率!$B$4:$F$4,0))+$J518/INDEX(電力_高騰率!$B$3:$I$14,MATCH($B$10,電力_高騰率!$B$3:$B$14,0),MATCH($E518,電力_高騰率!$B$4:$F$4,0)+3)+$K518/INDEX(電力_高騰率!$B$3:$I$14,MATCH($B$10,電力_高騰率!$B$3:$B$14,0),MATCH($E518,電力_高騰率!$B$4:$F$4,0)+3)+$L518/電力_高騰率!$D$23))</f>
        <v/>
      </c>
      <c r="N518" s="24" t="str">
        <f>IF($H518="","",IF($C518="諸油脂",0,$L518/電力_高騰率!$D$23))</f>
        <v/>
      </c>
      <c r="O518" s="24" t="str">
        <f t="shared" si="16"/>
        <v/>
      </c>
      <c r="P518" s="24"/>
    </row>
    <row r="519" spans="1:16" x14ac:dyDescent="0.45">
      <c r="A519" t="str">
        <f>IF(COUNTIF('使用不可　（諸油脂）'!$A:$A,$A518+1)+COUNTIF('コロナ交付金要綱　様式第３号（電力）'!$A:$A,$A518+1)=1,$A518+1,IF(MAX('使用不可　（諸油脂）'!$A:$A,'コロナ交付金要綱　様式第３号（電力）'!$A:$A)&gt;$A518,(INT(A518/100)+1)*100,""))</f>
        <v/>
      </c>
      <c r="B519" t="str">
        <f>IF($C519="","",IF(C519="諸油脂",IF(MOD($A519,100)=0,VLOOKUP($A519,'使用不可　（諸油脂）'!$A:$D,4),$B518),IF(MOD($A519,100)=0,VLOOKUP($A519,'コロナ交付金要綱　様式第３号（電力）'!$A:$D,4),$B518)))</f>
        <v/>
      </c>
      <c r="C519" t="str">
        <f>IF($A519="","",IF(COUNTIF('使用不可　（諸油脂）'!$A:$A,$A519)=1,"諸油脂",IF(COUNTIF('コロナ交付金要綱　様式第３号（電力）'!$A:$A,$A519)=1,"電力","")))</f>
        <v/>
      </c>
      <c r="D519" t="str">
        <f>IF(OR($A519="",IFERROR(MOD($A519,100),"")=0),"",IF($C519="諸油脂",VLOOKUP($A519,'使用不可　（諸油脂）'!$A:$C,3,FALSE),IF($C519="電力",VLOOKUP($A519,'コロナ交付金要綱　様式第３号（電力）'!$A:$C,3,FALSE),"")))</f>
        <v/>
      </c>
      <c r="E519" t="str">
        <f>IF(OR($C519="",IFERROR(MOD($A519,100)=0,TRUE)),"",IF($C519="諸油脂",VLOOKUP($A519,'使用不可　（諸油脂）'!$A:$F,6),VLOOKUP($A519,'コロナ交付金要綱　様式第３号（電力）'!$A:$F,6)))</f>
        <v/>
      </c>
      <c r="F519" t="str">
        <f>IF($D519="","",IF($B$7="既存",IF($C519="諸油脂",VLOOKUP(交付額!$A519,'使用不可　（諸油脂）'!$A:$B,2,FALSE),IF($C519="電力",VLOOKUP(交付額!$A519,'コロナ交付金要綱　様式第３号（電力）'!$A:$B,2,FALSE),"")),0))</f>
        <v/>
      </c>
      <c r="G519" s="59" t="str">
        <f t="shared" si="15"/>
        <v/>
      </c>
      <c r="H519" t="str">
        <f>IF($C519="","",IF(C519="諸油脂",IF(MOD($A519,100)=0,"",VLOOKUP($A519,'使用不可　（諸油脂）'!$A:$H,8)),IF(MOD($A519,100)=0,"",VLOOKUP($A519,'コロナ交付金要綱　様式第３号（電力）'!$A:$I,9))))</f>
        <v/>
      </c>
      <c r="I519" t="str" cm="1">
        <f t="array" ref="I519">IF(OR($C519&lt;&gt;"電力",IFERROR(MOD($A519,100)=0,TRUE)),"",INDEX('コロナ交付金要綱　様式第３号（電力）'!$A:$I,MATCH($A519,'コロナ交付金要綱　様式第３号（電力）'!$A:$A,0)+2,9))</f>
        <v/>
      </c>
      <c r="J519" t="str" cm="1">
        <f t="array" ref="J519">IF(OR($C519&lt;&gt;"電力",IFERROR(MOD($A519,100)=0,TRUE)),"",INDEX('コロナ交付金要綱　様式第３号（電力）'!$A:$I,MATCH($A519,'コロナ交付金要綱　様式第３号（電力）'!$A:$A,0)+3,9))</f>
        <v/>
      </c>
      <c r="K519" t="str" cm="1">
        <f t="array" ref="K519">IF(OR($C519&lt;&gt;"電力",IFERROR(MOD($A519,100)=0,TRUE)),"",INDEX('コロナ交付金要綱　様式第３号（電力）'!$A:$I,MATCH($A519,'コロナ交付金要綱　様式第３号（電力）'!$A:$A,0)+4,9))</f>
        <v/>
      </c>
      <c r="L519" t="str" cm="1">
        <f t="array" ref="L519">IF(OR($C519&lt;&gt;"電力",IFERROR(MOD($A519,100)=0,TRUE)),"",INDEX('コロナ交付金要綱　様式第３号（電力）'!$A:$I,MATCH($A519,'コロナ交付金要綱　様式第３号（電力）'!$A:$A,0)+5,9))</f>
        <v/>
      </c>
      <c r="M519" s="24" t="str" cm="1">
        <f t="array" ref="M519">IF($H519="","",IF($C519="諸油脂",$H519/INDEX(諸油脂_高騰率!$B$2:$F$12,MATCH($C$10,諸油脂_高騰率!$B$2:$B$12,0),MATCH($E519,諸油脂_高騰率!$B$3:$F$3,0)),$I519/INDEX(電力_高騰率!$B$3:$I$14,MATCH($B$10,電力_高騰率!$B$3:$B$14,0),MATCH($E519,電力_高騰率!$B$4:$F$4,0))+$J519/INDEX(電力_高騰率!$B$3:$I$14,MATCH($B$10,電力_高騰率!$B$3:$B$14,0),MATCH($E519,電力_高騰率!$B$4:$F$4,0)+3)+$K519/INDEX(電力_高騰率!$B$3:$I$14,MATCH($B$10,電力_高騰率!$B$3:$B$14,0),MATCH($E519,電力_高騰率!$B$4:$F$4,0)+3)+$L519/電力_高騰率!$D$23))</f>
        <v/>
      </c>
      <c r="N519" s="24" t="str">
        <f>IF($H519="","",IF($C519="諸油脂",0,$L519/電力_高騰率!$D$23))</f>
        <v/>
      </c>
      <c r="O519" s="24" t="str">
        <f t="shared" si="16"/>
        <v/>
      </c>
      <c r="P519" s="24"/>
    </row>
    <row r="520" spans="1:16" x14ac:dyDescent="0.45">
      <c r="A520" t="str">
        <f>IF(COUNTIF('使用不可　（諸油脂）'!$A:$A,$A519+1)+COUNTIF('コロナ交付金要綱　様式第３号（電力）'!$A:$A,$A519+1)=1,$A519+1,IF(MAX('使用不可　（諸油脂）'!$A:$A,'コロナ交付金要綱　様式第３号（電力）'!$A:$A)&gt;$A519,(INT(A519/100)+1)*100,""))</f>
        <v/>
      </c>
      <c r="B520" t="str">
        <f>IF($C520="","",IF(C520="諸油脂",IF(MOD($A520,100)=0,VLOOKUP($A520,'使用不可　（諸油脂）'!$A:$D,4),$B519),IF(MOD($A520,100)=0,VLOOKUP($A520,'コロナ交付金要綱　様式第３号（電力）'!$A:$D,4),$B519)))</f>
        <v/>
      </c>
      <c r="C520" t="str">
        <f>IF($A520="","",IF(COUNTIF('使用不可　（諸油脂）'!$A:$A,$A520)=1,"諸油脂",IF(COUNTIF('コロナ交付金要綱　様式第３号（電力）'!$A:$A,$A520)=1,"電力","")))</f>
        <v/>
      </c>
      <c r="D520" t="str">
        <f>IF(OR($A520="",IFERROR(MOD($A520,100),"")=0),"",IF($C520="諸油脂",VLOOKUP($A520,'使用不可　（諸油脂）'!$A:$C,3,FALSE),IF($C520="電力",VLOOKUP($A520,'コロナ交付金要綱　様式第３号（電力）'!$A:$C,3,FALSE),"")))</f>
        <v/>
      </c>
      <c r="E520" t="str">
        <f>IF(OR($C520="",IFERROR(MOD($A520,100)=0,TRUE)),"",IF($C520="諸油脂",VLOOKUP($A520,'使用不可　（諸油脂）'!$A:$F,6),VLOOKUP($A520,'コロナ交付金要綱　様式第３号（電力）'!$A:$F,6)))</f>
        <v/>
      </c>
      <c r="F520" t="str">
        <f>IF($D520="","",IF($B$7="既存",IF($C520="諸油脂",VLOOKUP(交付額!$A520,'使用不可　（諸油脂）'!$A:$B,2,FALSE),IF($C520="電力",VLOOKUP(交付額!$A520,'コロナ交付金要綱　様式第３号（電力）'!$A:$B,2,FALSE),"")),0))</f>
        <v/>
      </c>
      <c r="G520" s="59" t="str">
        <f t="shared" si="15"/>
        <v/>
      </c>
      <c r="H520" t="str">
        <f>IF($C520="","",IF(C520="諸油脂",IF(MOD($A520,100)=0,"",VLOOKUP($A520,'使用不可　（諸油脂）'!$A:$H,8)),IF(MOD($A520,100)=0,"",VLOOKUP($A520,'コロナ交付金要綱　様式第３号（電力）'!$A:$I,9))))</f>
        <v/>
      </c>
      <c r="I520" t="str" cm="1">
        <f t="array" ref="I520">IF(OR($C520&lt;&gt;"電力",IFERROR(MOD($A520,100)=0,TRUE)),"",INDEX('コロナ交付金要綱　様式第３号（電力）'!$A:$I,MATCH($A520,'コロナ交付金要綱　様式第３号（電力）'!$A:$A,0)+2,9))</f>
        <v/>
      </c>
      <c r="J520" t="str" cm="1">
        <f t="array" ref="J520">IF(OR($C520&lt;&gt;"電力",IFERROR(MOD($A520,100)=0,TRUE)),"",INDEX('コロナ交付金要綱　様式第３号（電力）'!$A:$I,MATCH($A520,'コロナ交付金要綱　様式第３号（電力）'!$A:$A,0)+3,9))</f>
        <v/>
      </c>
      <c r="K520" t="str" cm="1">
        <f t="array" ref="K520">IF(OR($C520&lt;&gt;"電力",IFERROR(MOD($A520,100)=0,TRUE)),"",INDEX('コロナ交付金要綱　様式第３号（電力）'!$A:$I,MATCH($A520,'コロナ交付金要綱　様式第３号（電力）'!$A:$A,0)+4,9))</f>
        <v/>
      </c>
      <c r="L520" t="str" cm="1">
        <f t="array" ref="L520">IF(OR($C520&lt;&gt;"電力",IFERROR(MOD($A520,100)=0,TRUE)),"",INDEX('コロナ交付金要綱　様式第３号（電力）'!$A:$I,MATCH($A520,'コロナ交付金要綱　様式第３号（電力）'!$A:$A,0)+5,9))</f>
        <v/>
      </c>
      <c r="M520" s="24" t="str" cm="1">
        <f t="array" ref="M520">IF($H520="","",IF($C520="諸油脂",$H520/INDEX(諸油脂_高騰率!$B$2:$F$12,MATCH($C$10,諸油脂_高騰率!$B$2:$B$12,0),MATCH($E520,諸油脂_高騰率!$B$3:$F$3,0)),$I520/INDEX(電力_高騰率!$B$3:$I$14,MATCH($B$10,電力_高騰率!$B$3:$B$14,0),MATCH($E520,電力_高騰率!$B$4:$F$4,0))+$J520/INDEX(電力_高騰率!$B$3:$I$14,MATCH($B$10,電力_高騰率!$B$3:$B$14,0),MATCH($E520,電力_高騰率!$B$4:$F$4,0)+3)+$K520/INDEX(電力_高騰率!$B$3:$I$14,MATCH($B$10,電力_高騰率!$B$3:$B$14,0),MATCH($E520,電力_高騰率!$B$4:$F$4,0)+3)+$L520/電力_高騰率!$D$23))</f>
        <v/>
      </c>
      <c r="N520" s="24" t="str">
        <f>IF($H520="","",IF($C520="諸油脂",0,$L520/電力_高騰率!$D$23))</f>
        <v/>
      </c>
      <c r="O520" s="24" t="str">
        <f t="shared" si="16"/>
        <v/>
      </c>
      <c r="P520" s="24"/>
    </row>
    <row r="521" spans="1:16" x14ac:dyDescent="0.45">
      <c r="A521" t="str">
        <f>IF(COUNTIF('使用不可　（諸油脂）'!$A:$A,$A520+1)+COUNTIF('コロナ交付金要綱　様式第３号（電力）'!$A:$A,$A520+1)=1,$A520+1,IF(MAX('使用不可　（諸油脂）'!$A:$A,'コロナ交付金要綱　様式第３号（電力）'!$A:$A)&gt;$A520,(INT(A520/100)+1)*100,""))</f>
        <v/>
      </c>
      <c r="B521" t="str">
        <f>IF($C521="","",IF(C521="諸油脂",IF(MOD($A521,100)=0,VLOOKUP($A521,'使用不可　（諸油脂）'!$A:$D,4),$B520),IF(MOD($A521,100)=0,VLOOKUP($A521,'コロナ交付金要綱　様式第３号（電力）'!$A:$D,4),$B520)))</f>
        <v/>
      </c>
      <c r="C521" t="str">
        <f>IF($A521="","",IF(COUNTIF('使用不可　（諸油脂）'!$A:$A,$A521)=1,"諸油脂",IF(COUNTIF('コロナ交付金要綱　様式第３号（電力）'!$A:$A,$A521)=1,"電力","")))</f>
        <v/>
      </c>
      <c r="D521" t="str">
        <f>IF(OR($A521="",IFERROR(MOD($A521,100),"")=0),"",IF($C521="諸油脂",VLOOKUP($A521,'使用不可　（諸油脂）'!$A:$C,3,FALSE),IF($C521="電力",VLOOKUP($A521,'コロナ交付金要綱　様式第３号（電力）'!$A:$C,3,FALSE),"")))</f>
        <v/>
      </c>
      <c r="E521" t="str">
        <f>IF(OR($C521="",IFERROR(MOD($A521,100)=0,TRUE)),"",IF($C521="諸油脂",VLOOKUP($A521,'使用不可　（諸油脂）'!$A:$F,6),VLOOKUP($A521,'コロナ交付金要綱　様式第３号（電力）'!$A:$F,6)))</f>
        <v/>
      </c>
      <c r="F521" t="str">
        <f>IF($D521="","",IF($B$7="既存",IF($C521="諸油脂",VLOOKUP(交付額!$A521,'使用不可　（諸油脂）'!$A:$B,2,FALSE),IF($C521="電力",VLOOKUP(交付額!$A521,'コロナ交付金要綱　様式第３号（電力）'!$A:$B,2,FALSE),"")),0))</f>
        <v/>
      </c>
      <c r="G521" s="59" t="str">
        <f t="shared" si="15"/>
        <v/>
      </c>
      <c r="H521" t="str">
        <f>IF($C521="","",IF(C521="諸油脂",IF(MOD($A521,100)=0,"",VLOOKUP($A521,'使用不可　（諸油脂）'!$A:$H,8)),IF(MOD($A521,100)=0,"",VLOOKUP($A521,'コロナ交付金要綱　様式第３号（電力）'!$A:$I,9))))</f>
        <v/>
      </c>
      <c r="I521" t="str" cm="1">
        <f t="array" ref="I521">IF(OR($C521&lt;&gt;"電力",IFERROR(MOD($A521,100)=0,TRUE)),"",INDEX('コロナ交付金要綱　様式第３号（電力）'!$A:$I,MATCH($A521,'コロナ交付金要綱　様式第３号（電力）'!$A:$A,0)+2,9))</f>
        <v/>
      </c>
      <c r="J521" t="str" cm="1">
        <f t="array" ref="J521">IF(OR($C521&lt;&gt;"電力",IFERROR(MOD($A521,100)=0,TRUE)),"",INDEX('コロナ交付金要綱　様式第３号（電力）'!$A:$I,MATCH($A521,'コロナ交付金要綱　様式第３号（電力）'!$A:$A,0)+3,9))</f>
        <v/>
      </c>
      <c r="K521" t="str" cm="1">
        <f t="array" ref="K521">IF(OR($C521&lt;&gt;"電力",IFERROR(MOD($A521,100)=0,TRUE)),"",INDEX('コロナ交付金要綱　様式第３号（電力）'!$A:$I,MATCH($A521,'コロナ交付金要綱　様式第３号（電力）'!$A:$A,0)+4,9))</f>
        <v/>
      </c>
      <c r="L521" t="str" cm="1">
        <f t="array" ref="L521">IF(OR($C521&lt;&gt;"電力",IFERROR(MOD($A521,100)=0,TRUE)),"",INDEX('コロナ交付金要綱　様式第３号（電力）'!$A:$I,MATCH($A521,'コロナ交付金要綱　様式第３号（電力）'!$A:$A,0)+5,9))</f>
        <v/>
      </c>
      <c r="M521" s="24" t="str" cm="1">
        <f t="array" ref="M521">IF($H521="","",IF($C521="諸油脂",$H521/INDEX(諸油脂_高騰率!$B$2:$F$12,MATCH($C$10,諸油脂_高騰率!$B$2:$B$12,0),MATCH($E521,諸油脂_高騰率!$B$3:$F$3,0)),$I521/INDEX(電力_高騰率!$B$3:$I$14,MATCH($B$10,電力_高騰率!$B$3:$B$14,0),MATCH($E521,電力_高騰率!$B$4:$F$4,0))+$J521/INDEX(電力_高騰率!$B$3:$I$14,MATCH($B$10,電力_高騰率!$B$3:$B$14,0),MATCH($E521,電力_高騰率!$B$4:$F$4,0)+3)+$K521/INDEX(電力_高騰率!$B$3:$I$14,MATCH($B$10,電力_高騰率!$B$3:$B$14,0),MATCH($E521,電力_高騰率!$B$4:$F$4,0)+3)+$L521/電力_高騰率!$D$23))</f>
        <v/>
      </c>
      <c r="N521" s="24" t="str">
        <f>IF($H521="","",IF($C521="諸油脂",0,$L521/電力_高騰率!$D$23))</f>
        <v/>
      </c>
      <c r="O521" s="24" t="str">
        <f t="shared" si="16"/>
        <v/>
      </c>
      <c r="P521" s="24"/>
    </row>
    <row r="522" spans="1:16" x14ac:dyDescent="0.45">
      <c r="A522" t="str">
        <f>IF(COUNTIF('使用不可　（諸油脂）'!$A:$A,$A521+1)+COUNTIF('コロナ交付金要綱　様式第３号（電力）'!$A:$A,$A521+1)=1,$A521+1,IF(MAX('使用不可　（諸油脂）'!$A:$A,'コロナ交付金要綱　様式第３号（電力）'!$A:$A)&gt;$A521,(INT(A521/100)+1)*100,""))</f>
        <v/>
      </c>
      <c r="B522" t="str">
        <f>IF($C522="","",IF(C522="諸油脂",IF(MOD($A522,100)=0,VLOOKUP($A522,'使用不可　（諸油脂）'!$A:$D,4),$B521),IF(MOD($A522,100)=0,VLOOKUP($A522,'コロナ交付金要綱　様式第３号（電力）'!$A:$D,4),$B521)))</f>
        <v/>
      </c>
      <c r="C522" t="str">
        <f>IF($A522="","",IF(COUNTIF('使用不可　（諸油脂）'!$A:$A,$A522)=1,"諸油脂",IF(COUNTIF('コロナ交付金要綱　様式第３号（電力）'!$A:$A,$A522)=1,"電力","")))</f>
        <v/>
      </c>
      <c r="D522" t="str">
        <f>IF(OR($A522="",IFERROR(MOD($A522,100),"")=0),"",IF($C522="諸油脂",VLOOKUP($A522,'使用不可　（諸油脂）'!$A:$C,3,FALSE),IF($C522="電力",VLOOKUP($A522,'コロナ交付金要綱　様式第３号（電力）'!$A:$C,3,FALSE),"")))</f>
        <v/>
      </c>
      <c r="E522" t="str">
        <f>IF(OR($C522="",IFERROR(MOD($A522,100)=0,TRUE)),"",IF($C522="諸油脂",VLOOKUP($A522,'使用不可　（諸油脂）'!$A:$F,6),VLOOKUP($A522,'コロナ交付金要綱　様式第３号（電力）'!$A:$F,6)))</f>
        <v/>
      </c>
      <c r="F522" t="str">
        <f>IF($D522="","",IF($B$7="既存",IF($C522="諸油脂",VLOOKUP(交付額!$A522,'使用不可　（諸油脂）'!$A:$B,2,FALSE),IF($C522="電力",VLOOKUP(交付額!$A522,'コロナ交付金要綱　様式第３号（電力）'!$A:$B,2,FALSE),"")),0))</f>
        <v/>
      </c>
      <c r="G522" s="59" t="str">
        <f t="shared" si="15"/>
        <v/>
      </c>
      <c r="H522" t="str">
        <f>IF($C522="","",IF(C522="諸油脂",IF(MOD($A522,100)=0,"",VLOOKUP($A522,'使用不可　（諸油脂）'!$A:$H,8)),IF(MOD($A522,100)=0,"",VLOOKUP($A522,'コロナ交付金要綱　様式第３号（電力）'!$A:$I,9))))</f>
        <v/>
      </c>
      <c r="I522" t="str" cm="1">
        <f t="array" ref="I522">IF(OR($C522&lt;&gt;"電力",IFERROR(MOD($A522,100)=0,TRUE)),"",INDEX('コロナ交付金要綱　様式第３号（電力）'!$A:$I,MATCH($A522,'コロナ交付金要綱　様式第３号（電力）'!$A:$A,0)+2,9))</f>
        <v/>
      </c>
      <c r="J522" t="str" cm="1">
        <f t="array" ref="J522">IF(OR($C522&lt;&gt;"電力",IFERROR(MOD($A522,100)=0,TRUE)),"",INDEX('コロナ交付金要綱　様式第３号（電力）'!$A:$I,MATCH($A522,'コロナ交付金要綱　様式第３号（電力）'!$A:$A,0)+3,9))</f>
        <v/>
      </c>
      <c r="K522" t="str" cm="1">
        <f t="array" ref="K522">IF(OR($C522&lt;&gt;"電力",IFERROR(MOD($A522,100)=0,TRUE)),"",INDEX('コロナ交付金要綱　様式第３号（電力）'!$A:$I,MATCH($A522,'コロナ交付金要綱　様式第３号（電力）'!$A:$A,0)+4,9))</f>
        <v/>
      </c>
      <c r="L522" t="str" cm="1">
        <f t="array" ref="L522">IF(OR($C522&lt;&gt;"電力",IFERROR(MOD($A522,100)=0,TRUE)),"",INDEX('コロナ交付金要綱　様式第３号（電力）'!$A:$I,MATCH($A522,'コロナ交付金要綱　様式第３号（電力）'!$A:$A,0)+5,9))</f>
        <v/>
      </c>
      <c r="M522" s="24" t="str" cm="1">
        <f t="array" ref="M522">IF($H522="","",IF($C522="諸油脂",$H522/INDEX(諸油脂_高騰率!$B$2:$F$12,MATCH($C$10,諸油脂_高騰率!$B$2:$B$12,0),MATCH($E522,諸油脂_高騰率!$B$3:$F$3,0)),$I522/INDEX(電力_高騰率!$B$3:$I$14,MATCH($B$10,電力_高騰率!$B$3:$B$14,0),MATCH($E522,電力_高騰率!$B$4:$F$4,0))+$J522/INDEX(電力_高騰率!$B$3:$I$14,MATCH($B$10,電力_高騰率!$B$3:$B$14,0),MATCH($E522,電力_高騰率!$B$4:$F$4,0)+3)+$K522/INDEX(電力_高騰率!$B$3:$I$14,MATCH($B$10,電力_高騰率!$B$3:$B$14,0),MATCH($E522,電力_高騰率!$B$4:$F$4,0)+3)+$L522/電力_高騰率!$D$23))</f>
        <v/>
      </c>
      <c r="N522" s="24" t="str">
        <f>IF($H522="","",IF($C522="諸油脂",0,$L522/電力_高騰率!$D$23))</f>
        <v/>
      </c>
      <c r="O522" s="24" t="str">
        <f t="shared" si="16"/>
        <v/>
      </c>
      <c r="P522" s="24"/>
    </row>
    <row r="523" spans="1:16" x14ac:dyDescent="0.45">
      <c r="A523" t="str">
        <f>IF(COUNTIF('使用不可　（諸油脂）'!$A:$A,$A522+1)+COUNTIF('コロナ交付金要綱　様式第３号（電力）'!$A:$A,$A522+1)=1,$A522+1,IF(MAX('使用不可　（諸油脂）'!$A:$A,'コロナ交付金要綱　様式第３号（電力）'!$A:$A)&gt;$A522,(INT(A522/100)+1)*100,""))</f>
        <v/>
      </c>
      <c r="B523" t="str">
        <f>IF($C523="","",IF(C523="諸油脂",IF(MOD($A523,100)=0,VLOOKUP($A523,'使用不可　（諸油脂）'!$A:$D,4),$B522),IF(MOD($A523,100)=0,VLOOKUP($A523,'コロナ交付金要綱　様式第３号（電力）'!$A:$D,4),$B522)))</f>
        <v/>
      </c>
      <c r="C523" t="str">
        <f>IF($A523="","",IF(COUNTIF('使用不可　（諸油脂）'!$A:$A,$A523)=1,"諸油脂",IF(COUNTIF('コロナ交付金要綱　様式第３号（電力）'!$A:$A,$A523)=1,"電力","")))</f>
        <v/>
      </c>
      <c r="D523" t="str">
        <f>IF(OR($A523="",IFERROR(MOD($A523,100),"")=0),"",IF($C523="諸油脂",VLOOKUP($A523,'使用不可　（諸油脂）'!$A:$C,3,FALSE),IF($C523="電力",VLOOKUP($A523,'コロナ交付金要綱　様式第３号（電力）'!$A:$C,3,FALSE),"")))</f>
        <v/>
      </c>
      <c r="E523" t="str">
        <f>IF(OR($C523="",IFERROR(MOD($A523,100)=0,TRUE)),"",IF($C523="諸油脂",VLOOKUP($A523,'使用不可　（諸油脂）'!$A:$F,6),VLOOKUP($A523,'コロナ交付金要綱　様式第３号（電力）'!$A:$F,6)))</f>
        <v/>
      </c>
      <c r="F523" t="str">
        <f>IF($D523="","",IF($B$7="既存",IF($C523="諸油脂",VLOOKUP(交付額!$A523,'使用不可　（諸油脂）'!$A:$B,2,FALSE),IF($C523="電力",VLOOKUP(交付額!$A523,'コロナ交付金要綱　様式第３号（電力）'!$A:$B,2,FALSE),"")),0))</f>
        <v/>
      </c>
      <c r="G523" s="59" t="str">
        <f t="shared" si="15"/>
        <v/>
      </c>
      <c r="H523" t="str">
        <f>IF($C523="","",IF(C523="諸油脂",IF(MOD($A523,100)=0,"",VLOOKUP($A523,'使用不可　（諸油脂）'!$A:$H,8)),IF(MOD($A523,100)=0,"",VLOOKUP($A523,'コロナ交付金要綱　様式第３号（電力）'!$A:$I,9))))</f>
        <v/>
      </c>
      <c r="I523" t="str" cm="1">
        <f t="array" ref="I523">IF(OR($C523&lt;&gt;"電力",IFERROR(MOD($A523,100)=0,TRUE)),"",INDEX('コロナ交付金要綱　様式第３号（電力）'!$A:$I,MATCH($A523,'コロナ交付金要綱　様式第３号（電力）'!$A:$A,0)+2,9))</f>
        <v/>
      </c>
      <c r="J523" t="str" cm="1">
        <f t="array" ref="J523">IF(OR($C523&lt;&gt;"電力",IFERROR(MOD($A523,100)=0,TRUE)),"",INDEX('コロナ交付金要綱　様式第３号（電力）'!$A:$I,MATCH($A523,'コロナ交付金要綱　様式第３号（電力）'!$A:$A,0)+3,9))</f>
        <v/>
      </c>
      <c r="K523" t="str" cm="1">
        <f t="array" ref="K523">IF(OR($C523&lt;&gt;"電力",IFERROR(MOD($A523,100)=0,TRUE)),"",INDEX('コロナ交付金要綱　様式第３号（電力）'!$A:$I,MATCH($A523,'コロナ交付金要綱　様式第３号（電力）'!$A:$A,0)+4,9))</f>
        <v/>
      </c>
      <c r="L523" t="str" cm="1">
        <f t="array" ref="L523">IF(OR($C523&lt;&gt;"電力",IFERROR(MOD($A523,100)=0,TRUE)),"",INDEX('コロナ交付金要綱　様式第３号（電力）'!$A:$I,MATCH($A523,'コロナ交付金要綱　様式第３号（電力）'!$A:$A,0)+5,9))</f>
        <v/>
      </c>
      <c r="M523" s="24" t="str" cm="1">
        <f t="array" ref="M523">IF($H523="","",IF($C523="諸油脂",$H523/INDEX(諸油脂_高騰率!$B$2:$F$12,MATCH($C$10,諸油脂_高騰率!$B$2:$B$12,0),MATCH($E523,諸油脂_高騰率!$B$3:$F$3,0)),$I523/INDEX(電力_高騰率!$B$3:$I$14,MATCH($B$10,電力_高騰率!$B$3:$B$14,0),MATCH($E523,電力_高騰率!$B$4:$F$4,0))+$J523/INDEX(電力_高騰率!$B$3:$I$14,MATCH($B$10,電力_高騰率!$B$3:$B$14,0),MATCH($E523,電力_高騰率!$B$4:$F$4,0)+3)+$K523/INDEX(電力_高騰率!$B$3:$I$14,MATCH($B$10,電力_高騰率!$B$3:$B$14,0),MATCH($E523,電力_高騰率!$B$4:$F$4,0)+3)+$L523/電力_高騰率!$D$23))</f>
        <v/>
      </c>
      <c r="N523" s="24" t="str">
        <f>IF($H523="","",IF($C523="諸油脂",0,$L523/電力_高騰率!$D$23))</f>
        <v/>
      </c>
      <c r="O523" s="24" t="str">
        <f t="shared" si="16"/>
        <v/>
      </c>
      <c r="P523" s="24"/>
    </row>
    <row r="524" spans="1:16" x14ac:dyDescent="0.45">
      <c r="A524" t="str">
        <f>IF(COUNTIF('使用不可　（諸油脂）'!$A:$A,$A523+1)+COUNTIF('コロナ交付金要綱　様式第３号（電力）'!$A:$A,$A523+1)=1,$A523+1,IF(MAX('使用不可　（諸油脂）'!$A:$A,'コロナ交付金要綱　様式第３号（電力）'!$A:$A)&gt;$A523,(INT(A523/100)+1)*100,""))</f>
        <v/>
      </c>
      <c r="B524" t="str">
        <f>IF($C524="","",IF(C524="諸油脂",IF(MOD($A524,100)=0,VLOOKUP($A524,'使用不可　（諸油脂）'!$A:$D,4),$B523),IF(MOD($A524,100)=0,VLOOKUP($A524,'コロナ交付金要綱　様式第３号（電力）'!$A:$D,4),$B523)))</f>
        <v/>
      </c>
      <c r="C524" t="str">
        <f>IF($A524="","",IF(COUNTIF('使用不可　（諸油脂）'!$A:$A,$A524)=1,"諸油脂",IF(COUNTIF('コロナ交付金要綱　様式第３号（電力）'!$A:$A,$A524)=1,"電力","")))</f>
        <v/>
      </c>
      <c r="D524" t="str">
        <f>IF(OR($A524="",IFERROR(MOD($A524,100),"")=0),"",IF($C524="諸油脂",VLOOKUP($A524,'使用不可　（諸油脂）'!$A:$C,3,FALSE),IF($C524="電力",VLOOKUP($A524,'コロナ交付金要綱　様式第３号（電力）'!$A:$C,3,FALSE),"")))</f>
        <v/>
      </c>
      <c r="E524" t="str">
        <f>IF(OR($C524="",IFERROR(MOD($A524,100)=0,TRUE)),"",IF($C524="諸油脂",VLOOKUP($A524,'使用不可　（諸油脂）'!$A:$F,6),VLOOKUP($A524,'コロナ交付金要綱　様式第３号（電力）'!$A:$F,6)))</f>
        <v/>
      </c>
      <c r="F524" t="str">
        <f>IF($D524="","",IF($B$7="既存",IF($C524="諸油脂",VLOOKUP(交付額!$A524,'使用不可　（諸油脂）'!$A:$B,2,FALSE),IF($C524="電力",VLOOKUP(交付額!$A524,'コロナ交付金要綱　様式第３号（電力）'!$A:$B,2,FALSE),"")),0))</f>
        <v/>
      </c>
      <c r="G524" s="59" t="str">
        <f t="shared" si="15"/>
        <v/>
      </c>
      <c r="H524" t="str">
        <f>IF($C524="","",IF(C524="諸油脂",IF(MOD($A524,100)=0,"",VLOOKUP($A524,'使用不可　（諸油脂）'!$A:$H,8)),IF(MOD($A524,100)=0,"",VLOOKUP($A524,'コロナ交付金要綱　様式第３号（電力）'!$A:$I,9))))</f>
        <v/>
      </c>
      <c r="I524" t="str" cm="1">
        <f t="array" ref="I524">IF(OR($C524&lt;&gt;"電力",IFERROR(MOD($A524,100)=0,TRUE)),"",INDEX('コロナ交付金要綱　様式第３号（電力）'!$A:$I,MATCH($A524,'コロナ交付金要綱　様式第３号（電力）'!$A:$A,0)+2,9))</f>
        <v/>
      </c>
      <c r="J524" t="str" cm="1">
        <f t="array" ref="J524">IF(OR($C524&lt;&gt;"電力",IFERROR(MOD($A524,100)=0,TRUE)),"",INDEX('コロナ交付金要綱　様式第３号（電力）'!$A:$I,MATCH($A524,'コロナ交付金要綱　様式第３号（電力）'!$A:$A,0)+3,9))</f>
        <v/>
      </c>
      <c r="K524" t="str" cm="1">
        <f t="array" ref="K524">IF(OR($C524&lt;&gt;"電力",IFERROR(MOD($A524,100)=0,TRUE)),"",INDEX('コロナ交付金要綱　様式第３号（電力）'!$A:$I,MATCH($A524,'コロナ交付金要綱　様式第３号（電力）'!$A:$A,0)+4,9))</f>
        <v/>
      </c>
      <c r="L524" t="str" cm="1">
        <f t="array" ref="L524">IF(OR($C524&lt;&gt;"電力",IFERROR(MOD($A524,100)=0,TRUE)),"",INDEX('コロナ交付金要綱　様式第３号（電力）'!$A:$I,MATCH($A524,'コロナ交付金要綱　様式第３号（電力）'!$A:$A,0)+5,9))</f>
        <v/>
      </c>
      <c r="M524" s="24" t="str" cm="1">
        <f t="array" ref="M524">IF($H524="","",IF($C524="諸油脂",$H524/INDEX(諸油脂_高騰率!$B$2:$F$12,MATCH($C$10,諸油脂_高騰率!$B$2:$B$12,0),MATCH($E524,諸油脂_高騰率!$B$3:$F$3,0)),$I524/INDEX(電力_高騰率!$B$3:$I$14,MATCH($B$10,電力_高騰率!$B$3:$B$14,0),MATCH($E524,電力_高騰率!$B$4:$F$4,0))+$J524/INDEX(電力_高騰率!$B$3:$I$14,MATCH($B$10,電力_高騰率!$B$3:$B$14,0),MATCH($E524,電力_高騰率!$B$4:$F$4,0)+3)+$K524/INDEX(電力_高騰率!$B$3:$I$14,MATCH($B$10,電力_高騰率!$B$3:$B$14,0),MATCH($E524,電力_高騰率!$B$4:$F$4,0)+3)+$L524/電力_高騰率!$D$23))</f>
        <v/>
      </c>
      <c r="N524" s="24" t="str">
        <f>IF($H524="","",IF($C524="諸油脂",0,$L524/電力_高騰率!$D$23))</f>
        <v/>
      </c>
      <c r="O524" s="24" t="str">
        <f t="shared" si="16"/>
        <v/>
      </c>
      <c r="P524" s="24"/>
    </row>
    <row r="525" spans="1:16" x14ac:dyDescent="0.45">
      <c r="A525" t="str">
        <f>IF(COUNTIF('使用不可　（諸油脂）'!$A:$A,$A524+1)+COUNTIF('コロナ交付金要綱　様式第３号（電力）'!$A:$A,$A524+1)=1,$A524+1,IF(MAX('使用不可　（諸油脂）'!$A:$A,'コロナ交付金要綱　様式第３号（電力）'!$A:$A)&gt;$A524,(INT(A524/100)+1)*100,""))</f>
        <v/>
      </c>
      <c r="B525" t="str">
        <f>IF($C525="","",IF(C525="諸油脂",IF(MOD($A525,100)=0,VLOOKUP($A525,'使用不可　（諸油脂）'!$A:$D,4),$B524),IF(MOD($A525,100)=0,VLOOKUP($A525,'コロナ交付金要綱　様式第３号（電力）'!$A:$D,4),$B524)))</f>
        <v/>
      </c>
      <c r="C525" t="str">
        <f>IF($A525="","",IF(COUNTIF('使用不可　（諸油脂）'!$A:$A,$A525)=1,"諸油脂",IF(COUNTIF('コロナ交付金要綱　様式第３号（電力）'!$A:$A,$A525)=1,"電力","")))</f>
        <v/>
      </c>
      <c r="D525" t="str">
        <f>IF(OR($A525="",IFERROR(MOD($A525,100),"")=0),"",IF($C525="諸油脂",VLOOKUP($A525,'使用不可　（諸油脂）'!$A:$C,3,FALSE),IF($C525="電力",VLOOKUP($A525,'コロナ交付金要綱　様式第３号（電力）'!$A:$C,3,FALSE),"")))</f>
        <v/>
      </c>
      <c r="E525" t="str">
        <f>IF(OR($C525="",IFERROR(MOD($A525,100)=0,TRUE)),"",IF($C525="諸油脂",VLOOKUP($A525,'使用不可　（諸油脂）'!$A:$F,6),VLOOKUP($A525,'コロナ交付金要綱　様式第３号（電力）'!$A:$F,6)))</f>
        <v/>
      </c>
      <c r="F525" t="str">
        <f>IF($D525="","",IF($B$7="既存",IF($C525="諸油脂",VLOOKUP(交付額!$A525,'使用不可　（諸油脂）'!$A:$B,2,FALSE),IF($C525="電力",VLOOKUP(交付額!$A525,'コロナ交付金要綱　様式第３号（電力）'!$A:$B,2,FALSE),"")),0))</f>
        <v/>
      </c>
      <c r="G525" s="59" t="str">
        <f t="shared" si="15"/>
        <v/>
      </c>
      <c r="H525" t="str">
        <f>IF($C525="","",IF(C525="諸油脂",IF(MOD($A525,100)=0,"",VLOOKUP($A525,'使用不可　（諸油脂）'!$A:$H,8)),IF(MOD($A525,100)=0,"",VLOOKUP($A525,'コロナ交付金要綱　様式第３号（電力）'!$A:$I,9))))</f>
        <v/>
      </c>
      <c r="I525" t="str" cm="1">
        <f t="array" ref="I525">IF(OR($C525&lt;&gt;"電力",IFERROR(MOD($A525,100)=0,TRUE)),"",INDEX('コロナ交付金要綱　様式第３号（電力）'!$A:$I,MATCH($A525,'コロナ交付金要綱　様式第３号（電力）'!$A:$A,0)+2,9))</f>
        <v/>
      </c>
      <c r="J525" t="str" cm="1">
        <f t="array" ref="J525">IF(OR($C525&lt;&gt;"電力",IFERROR(MOD($A525,100)=0,TRUE)),"",INDEX('コロナ交付金要綱　様式第３号（電力）'!$A:$I,MATCH($A525,'コロナ交付金要綱　様式第３号（電力）'!$A:$A,0)+3,9))</f>
        <v/>
      </c>
      <c r="K525" t="str" cm="1">
        <f t="array" ref="K525">IF(OR($C525&lt;&gt;"電力",IFERROR(MOD($A525,100)=0,TRUE)),"",INDEX('コロナ交付金要綱　様式第３号（電力）'!$A:$I,MATCH($A525,'コロナ交付金要綱　様式第３号（電力）'!$A:$A,0)+4,9))</f>
        <v/>
      </c>
      <c r="L525" t="str" cm="1">
        <f t="array" ref="L525">IF(OR($C525&lt;&gt;"電力",IFERROR(MOD($A525,100)=0,TRUE)),"",INDEX('コロナ交付金要綱　様式第３号（電力）'!$A:$I,MATCH($A525,'コロナ交付金要綱　様式第３号（電力）'!$A:$A,0)+5,9))</f>
        <v/>
      </c>
      <c r="M525" s="24" t="str" cm="1">
        <f t="array" ref="M525">IF($H525="","",IF($C525="諸油脂",$H525/INDEX(諸油脂_高騰率!$B$2:$F$12,MATCH($C$10,諸油脂_高騰率!$B$2:$B$12,0),MATCH($E525,諸油脂_高騰率!$B$3:$F$3,0)),$I525/INDEX(電力_高騰率!$B$3:$I$14,MATCH($B$10,電力_高騰率!$B$3:$B$14,0),MATCH($E525,電力_高騰率!$B$4:$F$4,0))+$J525/INDEX(電力_高騰率!$B$3:$I$14,MATCH($B$10,電力_高騰率!$B$3:$B$14,0),MATCH($E525,電力_高騰率!$B$4:$F$4,0)+3)+$K525/INDEX(電力_高騰率!$B$3:$I$14,MATCH($B$10,電力_高騰率!$B$3:$B$14,0),MATCH($E525,電力_高騰率!$B$4:$F$4,0)+3)+$L525/電力_高騰率!$D$23))</f>
        <v/>
      </c>
      <c r="N525" s="24" t="str">
        <f>IF($H525="","",IF($C525="諸油脂",0,$L525/電力_高騰率!$D$23))</f>
        <v/>
      </c>
      <c r="O525" s="24" t="str">
        <f t="shared" si="16"/>
        <v/>
      </c>
      <c r="P525" s="24"/>
    </row>
    <row r="526" spans="1:16" x14ac:dyDescent="0.45">
      <c r="A526" t="str">
        <f>IF(COUNTIF('使用不可　（諸油脂）'!$A:$A,$A525+1)+COUNTIF('コロナ交付金要綱　様式第３号（電力）'!$A:$A,$A525+1)=1,$A525+1,IF(MAX('使用不可　（諸油脂）'!$A:$A,'コロナ交付金要綱　様式第３号（電力）'!$A:$A)&gt;$A525,(INT(A525/100)+1)*100,""))</f>
        <v/>
      </c>
      <c r="B526" t="str">
        <f>IF($C526="","",IF(C526="諸油脂",IF(MOD($A526,100)=0,VLOOKUP($A526,'使用不可　（諸油脂）'!$A:$D,4),$B525),IF(MOD($A526,100)=0,VLOOKUP($A526,'コロナ交付金要綱　様式第３号（電力）'!$A:$D,4),$B525)))</f>
        <v/>
      </c>
      <c r="C526" t="str">
        <f>IF($A526="","",IF(COUNTIF('使用不可　（諸油脂）'!$A:$A,$A526)=1,"諸油脂",IF(COUNTIF('コロナ交付金要綱　様式第３号（電力）'!$A:$A,$A526)=1,"電力","")))</f>
        <v/>
      </c>
      <c r="D526" t="str">
        <f>IF(OR($A526="",IFERROR(MOD($A526,100),"")=0),"",IF($C526="諸油脂",VLOOKUP($A526,'使用不可　（諸油脂）'!$A:$C,3,FALSE),IF($C526="電力",VLOOKUP($A526,'コロナ交付金要綱　様式第３号（電力）'!$A:$C,3,FALSE),"")))</f>
        <v/>
      </c>
      <c r="E526" t="str">
        <f>IF(OR($C526="",IFERROR(MOD($A526,100)=0,TRUE)),"",IF($C526="諸油脂",VLOOKUP($A526,'使用不可　（諸油脂）'!$A:$F,6),VLOOKUP($A526,'コロナ交付金要綱　様式第３号（電力）'!$A:$F,6)))</f>
        <v/>
      </c>
      <c r="F526" t="str">
        <f>IF($D526="","",IF($B$7="既存",IF($C526="諸油脂",VLOOKUP(交付額!$A526,'使用不可　（諸油脂）'!$A:$B,2,FALSE),IF($C526="電力",VLOOKUP(交付額!$A526,'コロナ交付金要綱　様式第３号（電力）'!$A:$B,2,FALSE),"")),0))</f>
        <v/>
      </c>
      <c r="G526" s="59" t="str">
        <f t="shared" ref="G526:G589" si="17">IF($F526="多面",$G$10,IF($F526="治水ダム等",$G$11,""))</f>
        <v/>
      </c>
      <c r="H526" t="str">
        <f>IF($C526="","",IF(C526="諸油脂",IF(MOD($A526,100)=0,"",VLOOKUP($A526,'使用不可　（諸油脂）'!$A:$H,8)),IF(MOD($A526,100)=0,"",VLOOKUP($A526,'コロナ交付金要綱　様式第３号（電力）'!$A:$I,9))))</f>
        <v/>
      </c>
      <c r="I526" t="str" cm="1">
        <f t="array" ref="I526">IF(OR($C526&lt;&gt;"電力",IFERROR(MOD($A526,100)=0,TRUE)),"",INDEX('コロナ交付金要綱　様式第３号（電力）'!$A:$I,MATCH($A526,'コロナ交付金要綱　様式第３号（電力）'!$A:$A,0)+2,9))</f>
        <v/>
      </c>
      <c r="J526" t="str" cm="1">
        <f t="array" ref="J526">IF(OR($C526&lt;&gt;"電力",IFERROR(MOD($A526,100)=0,TRUE)),"",INDEX('コロナ交付金要綱　様式第３号（電力）'!$A:$I,MATCH($A526,'コロナ交付金要綱　様式第３号（電力）'!$A:$A,0)+3,9))</f>
        <v/>
      </c>
      <c r="K526" t="str" cm="1">
        <f t="array" ref="K526">IF(OR($C526&lt;&gt;"電力",IFERROR(MOD($A526,100)=0,TRUE)),"",INDEX('コロナ交付金要綱　様式第３号（電力）'!$A:$I,MATCH($A526,'コロナ交付金要綱　様式第３号（電力）'!$A:$A,0)+4,9))</f>
        <v/>
      </c>
      <c r="L526" t="str" cm="1">
        <f t="array" ref="L526">IF(OR($C526&lt;&gt;"電力",IFERROR(MOD($A526,100)=0,TRUE)),"",INDEX('コロナ交付金要綱　様式第３号（電力）'!$A:$I,MATCH($A526,'コロナ交付金要綱　様式第３号（電力）'!$A:$A,0)+5,9))</f>
        <v/>
      </c>
      <c r="M526" s="24" t="str" cm="1">
        <f t="array" ref="M526">IF($H526="","",IF($C526="諸油脂",$H526/INDEX(諸油脂_高騰率!$B$2:$F$12,MATCH($C$10,諸油脂_高騰率!$B$2:$B$12,0),MATCH($E526,諸油脂_高騰率!$B$3:$F$3,0)),$I526/INDEX(電力_高騰率!$B$3:$I$14,MATCH($B$10,電力_高騰率!$B$3:$B$14,0),MATCH($E526,電力_高騰率!$B$4:$F$4,0))+$J526/INDEX(電力_高騰率!$B$3:$I$14,MATCH($B$10,電力_高騰率!$B$3:$B$14,0),MATCH($E526,電力_高騰率!$B$4:$F$4,0)+3)+$K526/INDEX(電力_高騰率!$B$3:$I$14,MATCH($B$10,電力_高騰率!$B$3:$B$14,0),MATCH($E526,電力_高騰率!$B$4:$F$4,0)+3)+$L526/電力_高騰率!$D$23))</f>
        <v/>
      </c>
      <c r="N526" s="24" t="str">
        <f>IF($H526="","",IF($C526="諸油脂",0,$L526/電力_高騰率!$D$23))</f>
        <v/>
      </c>
      <c r="O526" s="24" t="str">
        <f t="shared" si="16"/>
        <v/>
      </c>
      <c r="P526" s="24"/>
    </row>
    <row r="527" spans="1:16" x14ac:dyDescent="0.45">
      <c r="A527" t="str">
        <f>IF(COUNTIF('使用不可　（諸油脂）'!$A:$A,$A526+1)+COUNTIF('コロナ交付金要綱　様式第３号（電力）'!$A:$A,$A526+1)=1,$A526+1,IF(MAX('使用不可　（諸油脂）'!$A:$A,'コロナ交付金要綱　様式第３号（電力）'!$A:$A)&gt;$A526,(INT(A526/100)+1)*100,""))</f>
        <v/>
      </c>
      <c r="B527" t="str">
        <f>IF($C527="","",IF(C527="諸油脂",IF(MOD($A527,100)=0,VLOOKUP($A527,'使用不可　（諸油脂）'!$A:$D,4),$B526),IF(MOD($A527,100)=0,VLOOKUP($A527,'コロナ交付金要綱　様式第３号（電力）'!$A:$D,4),$B526)))</f>
        <v/>
      </c>
      <c r="C527" t="str">
        <f>IF($A527="","",IF(COUNTIF('使用不可　（諸油脂）'!$A:$A,$A527)=1,"諸油脂",IF(COUNTIF('コロナ交付金要綱　様式第３号（電力）'!$A:$A,$A527)=1,"電力","")))</f>
        <v/>
      </c>
      <c r="D527" t="str">
        <f>IF(OR($A527="",IFERROR(MOD($A527,100),"")=0),"",IF($C527="諸油脂",VLOOKUP($A527,'使用不可　（諸油脂）'!$A:$C,3,FALSE),IF($C527="電力",VLOOKUP($A527,'コロナ交付金要綱　様式第３号（電力）'!$A:$C,3,FALSE),"")))</f>
        <v/>
      </c>
      <c r="E527" t="str">
        <f>IF(OR($C527="",IFERROR(MOD($A527,100)=0,TRUE)),"",IF($C527="諸油脂",VLOOKUP($A527,'使用不可　（諸油脂）'!$A:$F,6),VLOOKUP($A527,'コロナ交付金要綱　様式第３号（電力）'!$A:$F,6)))</f>
        <v/>
      </c>
      <c r="F527" t="str">
        <f>IF($D527="","",IF($B$7="既存",IF($C527="諸油脂",VLOOKUP(交付額!$A527,'使用不可　（諸油脂）'!$A:$B,2,FALSE),IF($C527="電力",VLOOKUP(交付額!$A527,'コロナ交付金要綱　様式第３号（電力）'!$A:$B,2,FALSE),"")),0))</f>
        <v/>
      </c>
      <c r="G527" s="59" t="str">
        <f t="shared" si="17"/>
        <v/>
      </c>
      <c r="H527" t="str">
        <f>IF($C527="","",IF(C527="諸油脂",IF(MOD($A527,100)=0,"",VLOOKUP($A527,'使用不可　（諸油脂）'!$A:$H,8)),IF(MOD($A527,100)=0,"",VLOOKUP($A527,'コロナ交付金要綱　様式第３号（電力）'!$A:$I,9))))</f>
        <v/>
      </c>
      <c r="I527" t="str" cm="1">
        <f t="array" ref="I527">IF(OR($C527&lt;&gt;"電力",IFERROR(MOD($A527,100)=0,TRUE)),"",INDEX('コロナ交付金要綱　様式第３号（電力）'!$A:$I,MATCH($A527,'コロナ交付金要綱　様式第３号（電力）'!$A:$A,0)+2,9))</f>
        <v/>
      </c>
      <c r="J527" t="str" cm="1">
        <f t="array" ref="J527">IF(OR($C527&lt;&gt;"電力",IFERROR(MOD($A527,100)=0,TRUE)),"",INDEX('コロナ交付金要綱　様式第３号（電力）'!$A:$I,MATCH($A527,'コロナ交付金要綱　様式第３号（電力）'!$A:$A,0)+3,9))</f>
        <v/>
      </c>
      <c r="K527" t="str" cm="1">
        <f t="array" ref="K527">IF(OR($C527&lt;&gt;"電力",IFERROR(MOD($A527,100)=0,TRUE)),"",INDEX('コロナ交付金要綱　様式第３号（電力）'!$A:$I,MATCH($A527,'コロナ交付金要綱　様式第３号（電力）'!$A:$A,0)+4,9))</f>
        <v/>
      </c>
      <c r="L527" t="str" cm="1">
        <f t="array" ref="L527">IF(OR($C527&lt;&gt;"電力",IFERROR(MOD($A527,100)=0,TRUE)),"",INDEX('コロナ交付金要綱　様式第３号（電力）'!$A:$I,MATCH($A527,'コロナ交付金要綱　様式第３号（電力）'!$A:$A,0)+5,9))</f>
        <v/>
      </c>
      <c r="M527" s="24" t="str" cm="1">
        <f t="array" ref="M527">IF($H527="","",IF($C527="諸油脂",$H527/INDEX(諸油脂_高騰率!$B$2:$F$12,MATCH($C$10,諸油脂_高騰率!$B$2:$B$12,0),MATCH($E527,諸油脂_高騰率!$B$3:$F$3,0)),$I527/INDEX(電力_高騰率!$B$3:$I$14,MATCH($B$10,電力_高騰率!$B$3:$B$14,0),MATCH($E527,電力_高騰率!$B$4:$F$4,0))+$J527/INDEX(電力_高騰率!$B$3:$I$14,MATCH($B$10,電力_高騰率!$B$3:$B$14,0),MATCH($E527,電力_高騰率!$B$4:$F$4,0)+3)+$K527/INDEX(電力_高騰率!$B$3:$I$14,MATCH($B$10,電力_高騰率!$B$3:$B$14,0),MATCH($E527,電力_高騰率!$B$4:$F$4,0)+3)+$L527/電力_高騰率!$D$23))</f>
        <v/>
      </c>
      <c r="N527" s="24" t="str">
        <f>IF($H527="","",IF($C527="諸油脂",0,$L527/電力_高騰率!$D$23))</f>
        <v/>
      </c>
      <c r="O527" s="24" t="str">
        <f t="shared" ref="O527:O590" si="18">IF($M527="","",IF($B$7="新規",0,$M527*$G527))</f>
        <v/>
      </c>
      <c r="P527" s="24"/>
    </row>
    <row r="528" spans="1:16" x14ac:dyDescent="0.45">
      <c r="A528" t="str">
        <f>IF(COUNTIF('使用不可　（諸油脂）'!$A:$A,$A527+1)+COUNTIF('コロナ交付金要綱　様式第３号（電力）'!$A:$A,$A527+1)=1,$A527+1,IF(MAX('使用不可　（諸油脂）'!$A:$A,'コロナ交付金要綱　様式第３号（電力）'!$A:$A)&gt;$A527,(INT(A527/100)+1)*100,""))</f>
        <v/>
      </c>
      <c r="B528" t="str">
        <f>IF($C528="","",IF(C528="諸油脂",IF(MOD($A528,100)=0,VLOOKUP($A528,'使用不可　（諸油脂）'!$A:$D,4),$B527),IF(MOD($A528,100)=0,VLOOKUP($A528,'コロナ交付金要綱　様式第３号（電力）'!$A:$D,4),$B527)))</f>
        <v/>
      </c>
      <c r="C528" t="str">
        <f>IF($A528="","",IF(COUNTIF('使用不可　（諸油脂）'!$A:$A,$A528)=1,"諸油脂",IF(COUNTIF('コロナ交付金要綱　様式第３号（電力）'!$A:$A,$A528)=1,"電力","")))</f>
        <v/>
      </c>
      <c r="D528" t="str">
        <f>IF(OR($A528="",IFERROR(MOD($A528,100),"")=0),"",IF($C528="諸油脂",VLOOKUP($A528,'使用不可　（諸油脂）'!$A:$C,3,FALSE),IF($C528="電力",VLOOKUP($A528,'コロナ交付金要綱　様式第３号（電力）'!$A:$C,3,FALSE),"")))</f>
        <v/>
      </c>
      <c r="E528" t="str">
        <f>IF(OR($C528="",IFERROR(MOD($A528,100)=0,TRUE)),"",IF($C528="諸油脂",VLOOKUP($A528,'使用不可　（諸油脂）'!$A:$F,6),VLOOKUP($A528,'コロナ交付金要綱　様式第３号（電力）'!$A:$F,6)))</f>
        <v/>
      </c>
      <c r="F528" t="str">
        <f>IF($D528="","",IF($B$7="既存",IF($C528="諸油脂",VLOOKUP(交付額!$A528,'使用不可　（諸油脂）'!$A:$B,2,FALSE),IF($C528="電力",VLOOKUP(交付額!$A528,'コロナ交付金要綱　様式第３号（電力）'!$A:$B,2,FALSE),"")),0))</f>
        <v/>
      </c>
      <c r="G528" s="59" t="str">
        <f t="shared" si="17"/>
        <v/>
      </c>
      <c r="H528" t="str">
        <f>IF($C528="","",IF(C528="諸油脂",IF(MOD($A528,100)=0,"",VLOOKUP($A528,'使用不可　（諸油脂）'!$A:$H,8)),IF(MOD($A528,100)=0,"",VLOOKUP($A528,'コロナ交付金要綱　様式第３号（電力）'!$A:$I,9))))</f>
        <v/>
      </c>
      <c r="I528" t="str" cm="1">
        <f t="array" ref="I528">IF(OR($C528&lt;&gt;"電力",IFERROR(MOD($A528,100)=0,TRUE)),"",INDEX('コロナ交付金要綱　様式第３号（電力）'!$A:$I,MATCH($A528,'コロナ交付金要綱　様式第３号（電力）'!$A:$A,0)+2,9))</f>
        <v/>
      </c>
      <c r="J528" t="str" cm="1">
        <f t="array" ref="J528">IF(OR($C528&lt;&gt;"電力",IFERROR(MOD($A528,100)=0,TRUE)),"",INDEX('コロナ交付金要綱　様式第３号（電力）'!$A:$I,MATCH($A528,'コロナ交付金要綱　様式第３号（電力）'!$A:$A,0)+3,9))</f>
        <v/>
      </c>
      <c r="K528" t="str" cm="1">
        <f t="array" ref="K528">IF(OR($C528&lt;&gt;"電力",IFERROR(MOD($A528,100)=0,TRUE)),"",INDEX('コロナ交付金要綱　様式第３号（電力）'!$A:$I,MATCH($A528,'コロナ交付金要綱　様式第３号（電力）'!$A:$A,0)+4,9))</f>
        <v/>
      </c>
      <c r="L528" t="str" cm="1">
        <f t="array" ref="L528">IF(OR($C528&lt;&gt;"電力",IFERROR(MOD($A528,100)=0,TRUE)),"",INDEX('コロナ交付金要綱　様式第３号（電力）'!$A:$I,MATCH($A528,'コロナ交付金要綱　様式第３号（電力）'!$A:$A,0)+5,9))</f>
        <v/>
      </c>
      <c r="M528" s="24" t="str" cm="1">
        <f t="array" ref="M528">IF($H528="","",IF($C528="諸油脂",$H528/INDEX(諸油脂_高騰率!$B$2:$F$12,MATCH($C$10,諸油脂_高騰率!$B$2:$B$12,0),MATCH($E528,諸油脂_高騰率!$B$3:$F$3,0)),$I528/INDEX(電力_高騰率!$B$3:$I$14,MATCH($B$10,電力_高騰率!$B$3:$B$14,0),MATCH($E528,電力_高騰率!$B$4:$F$4,0))+$J528/INDEX(電力_高騰率!$B$3:$I$14,MATCH($B$10,電力_高騰率!$B$3:$B$14,0),MATCH($E528,電力_高騰率!$B$4:$F$4,0)+3)+$K528/INDEX(電力_高騰率!$B$3:$I$14,MATCH($B$10,電力_高騰率!$B$3:$B$14,0),MATCH($E528,電力_高騰率!$B$4:$F$4,0)+3)+$L528/電力_高騰率!$D$23))</f>
        <v/>
      </c>
      <c r="N528" s="24" t="str">
        <f>IF($H528="","",IF($C528="諸油脂",0,$L528/電力_高騰率!$D$23))</f>
        <v/>
      </c>
      <c r="O528" s="24" t="str">
        <f t="shared" si="18"/>
        <v/>
      </c>
      <c r="P528" s="24"/>
    </row>
    <row r="529" spans="1:16" x14ac:dyDescent="0.45">
      <c r="A529" t="str">
        <f>IF(COUNTIF('使用不可　（諸油脂）'!$A:$A,$A528+1)+COUNTIF('コロナ交付金要綱　様式第３号（電力）'!$A:$A,$A528+1)=1,$A528+1,IF(MAX('使用不可　（諸油脂）'!$A:$A,'コロナ交付金要綱　様式第３号（電力）'!$A:$A)&gt;$A528,(INT(A528/100)+1)*100,""))</f>
        <v/>
      </c>
      <c r="B529" t="str">
        <f>IF($C529="","",IF(C529="諸油脂",IF(MOD($A529,100)=0,VLOOKUP($A529,'使用不可　（諸油脂）'!$A:$D,4),$B528),IF(MOD($A529,100)=0,VLOOKUP($A529,'コロナ交付金要綱　様式第３号（電力）'!$A:$D,4),$B528)))</f>
        <v/>
      </c>
      <c r="C529" t="str">
        <f>IF($A529="","",IF(COUNTIF('使用不可　（諸油脂）'!$A:$A,$A529)=1,"諸油脂",IF(COUNTIF('コロナ交付金要綱　様式第３号（電力）'!$A:$A,$A529)=1,"電力","")))</f>
        <v/>
      </c>
      <c r="D529" t="str">
        <f>IF(OR($A529="",IFERROR(MOD($A529,100),"")=0),"",IF($C529="諸油脂",VLOOKUP($A529,'使用不可　（諸油脂）'!$A:$C,3,FALSE),IF($C529="電力",VLOOKUP($A529,'コロナ交付金要綱　様式第３号（電力）'!$A:$C,3,FALSE),"")))</f>
        <v/>
      </c>
      <c r="E529" t="str">
        <f>IF(OR($C529="",IFERROR(MOD($A529,100)=0,TRUE)),"",IF($C529="諸油脂",VLOOKUP($A529,'使用不可　（諸油脂）'!$A:$F,6),VLOOKUP($A529,'コロナ交付金要綱　様式第３号（電力）'!$A:$F,6)))</f>
        <v/>
      </c>
      <c r="F529" t="str">
        <f>IF($D529="","",IF($B$7="既存",IF($C529="諸油脂",VLOOKUP(交付額!$A529,'使用不可　（諸油脂）'!$A:$B,2,FALSE),IF($C529="電力",VLOOKUP(交付額!$A529,'コロナ交付金要綱　様式第３号（電力）'!$A:$B,2,FALSE),"")),0))</f>
        <v/>
      </c>
      <c r="G529" s="59" t="str">
        <f t="shared" si="17"/>
        <v/>
      </c>
      <c r="H529" t="str">
        <f>IF($C529="","",IF(C529="諸油脂",IF(MOD($A529,100)=0,"",VLOOKUP($A529,'使用不可　（諸油脂）'!$A:$H,8)),IF(MOD($A529,100)=0,"",VLOOKUP($A529,'コロナ交付金要綱　様式第３号（電力）'!$A:$I,9))))</f>
        <v/>
      </c>
      <c r="I529" t="str" cm="1">
        <f t="array" ref="I529">IF(OR($C529&lt;&gt;"電力",IFERROR(MOD($A529,100)=0,TRUE)),"",INDEX('コロナ交付金要綱　様式第３号（電力）'!$A:$I,MATCH($A529,'コロナ交付金要綱　様式第３号（電力）'!$A:$A,0)+2,9))</f>
        <v/>
      </c>
      <c r="J529" t="str" cm="1">
        <f t="array" ref="J529">IF(OR($C529&lt;&gt;"電力",IFERROR(MOD($A529,100)=0,TRUE)),"",INDEX('コロナ交付金要綱　様式第３号（電力）'!$A:$I,MATCH($A529,'コロナ交付金要綱　様式第３号（電力）'!$A:$A,0)+3,9))</f>
        <v/>
      </c>
      <c r="K529" t="str" cm="1">
        <f t="array" ref="K529">IF(OR($C529&lt;&gt;"電力",IFERROR(MOD($A529,100)=0,TRUE)),"",INDEX('コロナ交付金要綱　様式第３号（電力）'!$A:$I,MATCH($A529,'コロナ交付金要綱　様式第３号（電力）'!$A:$A,0)+4,9))</f>
        <v/>
      </c>
      <c r="L529" t="str" cm="1">
        <f t="array" ref="L529">IF(OR($C529&lt;&gt;"電力",IFERROR(MOD($A529,100)=0,TRUE)),"",INDEX('コロナ交付金要綱　様式第３号（電力）'!$A:$I,MATCH($A529,'コロナ交付金要綱　様式第３号（電力）'!$A:$A,0)+5,9))</f>
        <v/>
      </c>
      <c r="M529" s="24" t="str" cm="1">
        <f t="array" ref="M529">IF($H529="","",IF($C529="諸油脂",$H529/INDEX(諸油脂_高騰率!$B$2:$F$12,MATCH($C$10,諸油脂_高騰率!$B$2:$B$12,0),MATCH($E529,諸油脂_高騰率!$B$3:$F$3,0)),$I529/INDEX(電力_高騰率!$B$3:$I$14,MATCH($B$10,電力_高騰率!$B$3:$B$14,0),MATCH($E529,電力_高騰率!$B$4:$F$4,0))+$J529/INDEX(電力_高騰率!$B$3:$I$14,MATCH($B$10,電力_高騰率!$B$3:$B$14,0),MATCH($E529,電力_高騰率!$B$4:$F$4,0)+3)+$K529/INDEX(電力_高騰率!$B$3:$I$14,MATCH($B$10,電力_高騰率!$B$3:$B$14,0),MATCH($E529,電力_高騰率!$B$4:$F$4,0)+3)+$L529/電力_高騰率!$D$23))</f>
        <v/>
      </c>
      <c r="N529" s="24" t="str">
        <f>IF($H529="","",IF($C529="諸油脂",0,$L529/電力_高騰率!$D$23))</f>
        <v/>
      </c>
      <c r="O529" s="24" t="str">
        <f t="shared" si="18"/>
        <v/>
      </c>
      <c r="P529" s="24"/>
    </row>
    <row r="530" spans="1:16" x14ac:dyDescent="0.45">
      <c r="A530" t="str">
        <f>IF(COUNTIF('使用不可　（諸油脂）'!$A:$A,$A529+1)+COUNTIF('コロナ交付金要綱　様式第３号（電力）'!$A:$A,$A529+1)=1,$A529+1,IF(MAX('使用不可　（諸油脂）'!$A:$A,'コロナ交付金要綱　様式第３号（電力）'!$A:$A)&gt;$A529,(INT(A529/100)+1)*100,""))</f>
        <v/>
      </c>
      <c r="B530" t="str">
        <f>IF($C530="","",IF(C530="諸油脂",IF(MOD($A530,100)=0,VLOOKUP($A530,'使用不可　（諸油脂）'!$A:$D,4),$B529),IF(MOD($A530,100)=0,VLOOKUP($A530,'コロナ交付金要綱　様式第３号（電力）'!$A:$D,4),$B529)))</f>
        <v/>
      </c>
      <c r="C530" t="str">
        <f>IF($A530="","",IF(COUNTIF('使用不可　（諸油脂）'!$A:$A,$A530)=1,"諸油脂",IF(COUNTIF('コロナ交付金要綱　様式第３号（電力）'!$A:$A,$A530)=1,"電力","")))</f>
        <v/>
      </c>
      <c r="D530" t="str">
        <f>IF(OR($A530="",IFERROR(MOD($A530,100),"")=0),"",IF($C530="諸油脂",VLOOKUP($A530,'使用不可　（諸油脂）'!$A:$C,3,FALSE),IF($C530="電力",VLOOKUP($A530,'コロナ交付金要綱　様式第３号（電力）'!$A:$C,3,FALSE),"")))</f>
        <v/>
      </c>
      <c r="E530" t="str">
        <f>IF(OR($C530="",IFERROR(MOD($A530,100)=0,TRUE)),"",IF($C530="諸油脂",VLOOKUP($A530,'使用不可　（諸油脂）'!$A:$F,6),VLOOKUP($A530,'コロナ交付金要綱　様式第３号（電力）'!$A:$F,6)))</f>
        <v/>
      </c>
      <c r="F530" t="str">
        <f>IF($D530="","",IF($B$7="既存",IF($C530="諸油脂",VLOOKUP(交付額!$A530,'使用不可　（諸油脂）'!$A:$B,2,FALSE),IF($C530="電力",VLOOKUP(交付額!$A530,'コロナ交付金要綱　様式第３号（電力）'!$A:$B,2,FALSE),"")),0))</f>
        <v/>
      </c>
      <c r="G530" s="59" t="str">
        <f t="shared" si="17"/>
        <v/>
      </c>
      <c r="H530" t="str">
        <f>IF($C530="","",IF(C530="諸油脂",IF(MOD($A530,100)=0,"",VLOOKUP($A530,'使用不可　（諸油脂）'!$A:$H,8)),IF(MOD($A530,100)=0,"",VLOOKUP($A530,'コロナ交付金要綱　様式第３号（電力）'!$A:$I,9))))</f>
        <v/>
      </c>
      <c r="I530" t="str" cm="1">
        <f t="array" ref="I530">IF(OR($C530&lt;&gt;"電力",IFERROR(MOD($A530,100)=0,TRUE)),"",INDEX('コロナ交付金要綱　様式第３号（電力）'!$A:$I,MATCH($A530,'コロナ交付金要綱　様式第３号（電力）'!$A:$A,0)+2,9))</f>
        <v/>
      </c>
      <c r="J530" t="str" cm="1">
        <f t="array" ref="J530">IF(OR($C530&lt;&gt;"電力",IFERROR(MOD($A530,100)=0,TRUE)),"",INDEX('コロナ交付金要綱　様式第３号（電力）'!$A:$I,MATCH($A530,'コロナ交付金要綱　様式第３号（電力）'!$A:$A,0)+3,9))</f>
        <v/>
      </c>
      <c r="K530" t="str" cm="1">
        <f t="array" ref="K530">IF(OR($C530&lt;&gt;"電力",IFERROR(MOD($A530,100)=0,TRUE)),"",INDEX('コロナ交付金要綱　様式第３号（電力）'!$A:$I,MATCH($A530,'コロナ交付金要綱　様式第３号（電力）'!$A:$A,0)+4,9))</f>
        <v/>
      </c>
      <c r="L530" t="str" cm="1">
        <f t="array" ref="L530">IF(OR($C530&lt;&gt;"電力",IFERROR(MOD($A530,100)=0,TRUE)),"",INDEX('コロナ交付金要綱　様式第３号（電力）'!$A:$I,MATCH($A530,'コロナ交付金要綱　様式第３号（電力）'!$A:$A,0)+5,9))</f>
        <v/>
      </c>
      <c r="M530" s="24" t="str" cm="1">
        <f t="array" ref="M530">IF($H530="","",IF($C530="諸油脂",$H530/INDEX(諸油脂_高騰率!$B$2:$F$12,MATCH($C$10,諸油脂_高騰率!$B$2:$B$12,0),MATCH($E530,諸油脂_高騰率!$B$3:$F$3,0)),$I530/INDEX(電力_高騰率!$B$3:$I$14,MATCH($B$10,電力_高騰率!$B$3:$B$14,0),MATCH($E530,電力_高騰率!$B$4:$F$4,0))+$J530/INDEX(電力_高騰率!$B$3:$I$14,MATCH($B$10,電力_高騰率!$B$3:$B$14,0),MATCH($E530,電力_高騰率!$B$4:$F$4,0)+3)+$K530/INDEX(電力_高騰率!$B$3:$I$14,MATCH($B$10,電力_高騰率!$B$3:$B$14,0),MATCH($E530,電力_高騰率!$B$4:$F$4,0)+3)+$L530/電力_高騰率!$D$23))</f>
        <v/>
      </c>
      <c r="N530" s="24" t="str">
        <f>IF($H530="","",IF($C530="諸油脂",0,$L530/電力_高騰率!$D$23))</f>
        <v/>
      </c>
      <c r="O530" s="24" t="str">
        <f t="shared" si="18"/>
        <v/>
      </c>
      <c r="P530" s="24"/>
    </row>
    <row r="531" spans="1:16" x14ac:dyDescent="0.45">
      <c r="A531" t="str">
        <f>IF(COUNTIF('使用不可　（諸油脂）'!$A:$A,$A530+1)+COUNTIF('コロナ交付金要綱　様式第３号（電力）'!$A:$A,$A530+1)=1,$A530+1,IF(MAX('使用不可　（諸油脂）'!$A:$A,'コロナ交付金要綱　様式第３号（電力）'!$A:$A)&gt;$A530,(INT(A530/100)+1)*100,""))</f>
        <v/>
      </c>
      <c r="B531" t="str">
        <f>IF($C531="","",IF(C531="諸油脂",IF(MOD($A531,100)=0,VLOOKUP($A531,'使用不可　（諸油脂）'!$A:$D,4),$B530),IF(MOD($A531,100)=0,VLOOKUP($A531,'コロナ交付金要綱　様式第３号（電力）'!$A:$D,4),$B530)))</f>
        <v/>
      </c>
      <c r="C531" t="str">
        <f>IF($A531="","",IF(COUNTIF('使用不可　（諸油脂）'!$A:$A,$A531)=1,"諸油脂",IF(COUNTIF('コロナ交付金要綱　様式第３号（電力）'!$A:$A,$A531)=1,"電力","")))</f>
        <v/>
      </c>
      <c r="D531" t="str">
        <f>IF(OR($A531="",IFERROR(MOD($A531,100),"")=0),"",IF($C531="諸油脂",VLOOKUP($A531,'使用不可　（諸油脂）'!$A:$C,3,FALSE),IF($C531="電力",VLOOKUP($A531,'コロナ交付金要綱　様式第３号（電力）'!$A:$C,3,FALSE),"")))</f>
        <v/>
      </c>
      <c r="E531" t="str">
        <f>IF(OR($C531="",IFERROR(MOD($A531,100)=0,TRUE)),"",IF($C531="諸油脂",VLOOKUP($A531,'使用不可　（諸油脂）'!$A:$F,6),VLOOKUP($A531,'コロナ交付金要綱　様式第３号（電力）'!$A:$F,6)))</f>
        <v/>
      </c>
      <c r="F531" t="str">
        <f>IF($D531="","",IF($B$7="既存",IF($C531="諸油脂",VLOOKUP(交付額!$A531,'使用不可　（諸油脂）'!$A:$B,2,FALSE),IF($C531="電力",VLOOKUP(交付額!$A531,'コロナ交付金要綱　様式第３号（電力）'!$A:$B,2,FALSE),"")),0))</f>
        <v/>
      </c>
      <c r="G531" s="59" t="str">
        <f t="shared" si="17"/>
        <v/>
      </c>
      <c r="H531" t="str">
        <f>IF($C531="","",IF(C531="諸油脂",IF(MOD($A531,100)=0,"",VLOOKUP($A531,'使用不可　（諸油脂）'!$A:$H,8)),IF(MOD($A531,100)=0,"",VLOOKUP($A531,'コロナ交付金要綱　様式第３号（電力）'!$A:$I,9))))</f>
        <v/>
      </c>
      <c r="I531" t="str" cm="1">
        <f t="array" ref="I531">IF(OR($C531&lt;&gt;"電力",IFERROR(MOD($A531,100)=0,TRUE)),"",INDEX('コロナ交付金要綱　様式第３号（電力）'!$A:$I,MATCH($A531,'コロナ交付金要綱　様式第３号（電力）'!$A:$A,0)+2,9))</f>
        <v/>
      </c>
      <c r="J531" t="str" cm="1">
        <f t="array" ref="J531">IF(OR($C531&lt;&gt;"電力",IFERROR(MOD($A531,100)=0,TRUE)),"",INDEX('コロナ交付金要綱　様式第３号（電力）'!$A:$I,MATCH($A531,'コロナ交付金要綱　様式第３号（電力）'!$A:$A,0)+3,9))</f>
        <v/>
      </c>
      <c r="K531" t="str" cm="1">
        <f t="array" ref="K531">IF(OR($C531&lt;&gt;"電力",IFERROR(MOD($A531,100)=0,TRUE)),"",INDEX('コロナ交付金要綱　様式第３号（電力）'!$A:$I,MATCH($A531,'コロナ交付金要綱　様式第３号（電力）'!$A:$A,0)+4,9))</f>
        <v/>
      </c>
      <c r="L531" t="str" cm="1">
        <f t="array" ref="L531">IF(OR($C531&lt;&gt;"電力",IFERROR(MOD($A531,100)=0,TRUE)),"",INDEX('コロナ交付金要綱　様式第３号（電力）'!$A:$I,MATCH($A531,'コロナ交付金要綱　様式第３号（電力）'!$A:$A,0)+5,9))</f>
        <v/>
      </c>
      <c r="M531" s="24" t="str" cm="1">
        <f t="array" ref="M531">IF($H531="","",IF($C531="諸油脂",$H531/INDEX(諸油脂_高騰率!$B$2:$F$12,MATCH($C$10,諸油脂_高騰率!$B$2:$B$12,0),MATCH($E531,諸油脂_高騰率!$B$3:$F$3,0)),$I531/INDEX(電力_高騰率!$B$3:$I$14,MATCH($B$10,電力_高騰率!$B$3:$B$14,0),MATCH($E531,電力_高騰率!$B$4:$F$4,0))+$J531/INDEX(電力_高騰率!$B$3:$I$14,MATCH($B$10,電力_高騰率!$B$3:$B$14,0),MATCH($E531,電力_高騰率!$B$4:$F$4,0)+3)+$K531/INDEX(電力_高騰率!$B$3:$I$14,MATCH($B$10,電力_高騰率!$B$3:$B$14,0),MATCH($E531,電力_高騰率!$B$4:$F$4,0)+3)+$L531/電力_高騰率!$D$23))</f>
        <v/>
      </c>
      <c r="N531" s="24" t="str">
        <f>IF($H531="","",IF($C531="諸油脂",0,$L531/電力_高騰率!$D$23))</f>
        <v/>
      </c>
      <c r="O531" s="24" t="str">
        <f t="shared" si="18"/>
        <v/>
      </c>
      <c r="P531" s="24"/>
    </row>
    <row r="532" spans="1:16" x14ac:dyDescent="0.45">
      <c r="A532" t="str">
        <f>IF(COUNTIF('使用不可　（諸油脂）'!$A:$A,$A531+1)+COUNTIF('コロナ交付金要綱　様式第３号（電力）'!$A:$A,$A531+1)=1,$A531+1,IF(MAX('使用不可　（諸油脂）'!$A:$A,'コロナ交付金要綱　様式第３号（電力）'!$A:$A)&gt;$A531,(INT(A531/100)+1)*100,""))</f>
        <v/>
      </c>
      <c r="B532" t="str">
        <f>IF($C532="","",IF(C532="諸油脂",IF(MOD($A532,100)=0,VLOOKUP($A532,'使用不可　（諸油脂）'!$A:$D,4),$B531),IF(MOD($A532,100)=0,VLOOKUP($A532,'コロナ交付金要綱　様式第３号（電力）'!$A:$D,4),$B531)))</f>
        <v/>
      </c>
      <c r="C532" t="str">
        <f>IF($A532="","",IF(COUNTIF('使用不可　（諸油脂）'!$A:$A,$A532)=1,"諸油脂",IF(COUNTIF('コロナ交付金要綱　様式第３号（電力）'!$A:$A,$A532)=1,"電力","")))</f>
        <v/>
      </c>
      <c r="D532" t="str">
        <f>IF(OR($A532="",IFERROR(MOD($A532,100),"")=0),"",IF($C532="諸油脂",VLOOKUP($A532,'使用不可　（諸油脂）'!$A:$C,3,FALSE),IF($C532="電力",VLOOKUP($A532,'コロナ交付金要綱　様式第３号（電力）'!$A:$C,3,FALSE),"")))</f>
        <v/>
      </c>
      <c r="E532" t="str">
        <f>IF(OR($C532="",IFERROR(MOD($A532,100)=0,TRUE)),"",IF($C532="諸油脂",VLOOKUP($A532,'使用不可　（諸油脂）'!$A:$F,6),VLOOKUP($A532,'コロナ交付金要綱　様式第３号（電力）'!$A:$F,6)))</f>
        <v/>
      </c>
      <c r="F532" t="str">
        <f>IF($D532="","",IF($B$7="既存",IF($C532="諸油脂",VLOOKUP(交付額!$A532,'使用不可　（諸油脂）'!$A:$B,2,FALSE),IF($C532="電力",VLOOKUP(交付額!$A532,'コロナ交付金要綱　様式第３号（電力）'!$A:$B,2,FALSE),"")),0))</f>
        <v/>
      </c>
      <c r="G532" s="59" t="str">
        <f t="shared" si="17"/>
        <v/>
      </c>
      <c r="H532" t="str">
        <f>IF($C532="","",IF(C532="諸油脂",IF(MOD($A532,100)=0,"",VLOOKUP($A532,'使用不可　（諸油脂）'!$A:$H,8)),IF(MOD($A532,100)=0,"",VLOOKUP($A532,'コロナ交付金要綱　様式第３号（電力）'!$A:$I,9))))</f>
        <v/>
      </c>
      <c r="I532" t="str" cm="1">
        <f t="array" ref="I532">IF(OR($C532&lt;&gt;"電力",IFERROR(MOD($A532,100)=0,TRUE)),"",INDEX('コロナ交付金要綱　様式第３号（電力）'!$A:$I,MATCH($A532,'コロナ交付金要綱　様式第３号（電力）'!$A:$A,0)+2,9))</f>
        <v/>
      </c>
      <c r="J532" t="str" cm="1">
        <f t="array" ref="J532">IF(OR($C532&lt;&gt;"電力",IFERROR(MOD($A532,100)=0,TRUE)),"",INDEX('コロナ交付金要綱　様式第３号（電力）'!$A:$I,MATCH($A532,'コロナ交付金要綱　様式第３号（電力）'!$A:$A,0)+3,9))</f>
        <v/>
      </c>
      <c r="K532" t="str" cm="1">
        <f t="array" ref="K532">IF(OR($C532&lt;&gt;"電力",IFERROR(MOD($A532,100)=0,TRUE)),"",INDEX('コロナ交付金要綱　様式第３号（電力）'!$A:$I,MATCH($A532,'コロナ交付金要綱　様式第３号（電力）'!$A:$A,0)+4,9))</f>
        <v/>
      </c>
      <c r="L532" t="str" cm="1">
        <f t="array" ref="L532">IF(OR($C532&lt;&gt;"電力",IFERROR(MOD($A532,100)=0,TRUE)),"",INDEX('コロナ交付金要綱　様式第３号（電力）'!$A:$I,MATCH($A532,'コロナ交付金要綱　様式第３号（電力）'!$A:$A,0)+5,9))</f>
        <v/>
      </c>
      <c r="M532" s="24" t="str" cm="1">
        <f t="array" ref="M532">IF($H532="","",IF($C532="諸油脂",$H532/INDEX(諸油脂_高騰率!$B$2:$F$12,MATCH($C$10,諸油脂_高騰率!$B$2:$B$12,0),MATCH($E532,諸油脂_高騰率!$B$3:$F$3,0)),$I532/INDEX(電力_高騰率!$B$3:$I$14,MATCH($B$10,電力_高騰率!$B$3:$B$14,0),MATCH($E532,電力_高騰率!$B$4:$F$4,0))+$J532/INDEX(電力_高騰率!$B$3:$I$14,MATCH($B$10,電力_高騰率!$B$3:$B$14,0),MATCH($E532,電力_高騰率!$B$4:$F$4,0)+3)+$K532/INDEX(電力_高騰率!$B$3:$I$14,MATCH($B$10,電力_高騰率!$B$3:$B$14,0),MATCH($E532,電力_高騰率!$B$4:$F$4,0)+3)+$L532/電力_高騰率!$D$23))</f>
        <v/>
      </c>
      <c r="N532" s="24" t="str">
        <f>IF($H532="","",IF($C532="諸油脂",0,$L532/電力_高騰率!$D$23))</f>
        <v/>
      </c>
      <c r="O532" s="24" t="str">
        <f t="shared" si="18"/>
        <v/>
      </c>
      <c r="P532" s="24"/>
    </row>
    <row r="533" spans="1:16" x14ac:dyDescent="0.45">
      <c r="A533" t="str">
        <f>IF(COUNTIF('使用不可　（諸油脂）'!$A:$A,$A532+1)+COUNTIF('コロナ交付金要綱　様式第３号（電力）'!$A:$A,$A532+1)=1,$A532+1,IF(MAX('使用不可　（諸油脂）'!$A:$A,'コロナ交付金要綱　様式第３号（電力）'!$A:$A)&gt;$A532,(INT(A532/100)+1)*100,""))</f>
        <v/>
      </c>
      <c r="B533" t="str">
        <f>IF($C533="","",IF(C533="諸油脂",IF(MOD($A533,100)=0,VLOOKUP($A533,'使用不可　（諸油脂）'!$A:$D,4),$B532),IF(MOD($A533,100)=0,VLOOKUP($A533,'コロナ交付金要綱　様式第３号（電力）'!$A:$D,4),$B532)))</f>
        <v/>
      </c>
      <c r="C533" t="str">
        <f>IF($A533="","",IF(COUNTIF('使用不可　（諸油脂）'!$A:$A,$A533)=1,"諸油脂",IF(COUNTIF('コロナ交付金要綱　様式第３号（電力）'!$A:$A,$A533)=1,"電力","")))</f>
        <v/>
      </c>
      <c r="D533" t="str">
        <f>IF(OR($A533="",IFERROR(MOD($A533,100),"")=0),"",IF($C533="諸油脂",VLOOKUP($A533,'使用不可　（諸油脂）'!$A:$C,3,FALSE),IF($C533="電力",VLOOKUP($A533,'コロナ交付金要綱　様式第３号（電力）'!$A:$C,3,FALSE),"")))</f>
        <v/>
      </c>
      <c r="E533" t="str">
        <f>IF(OR($C533="",IFERROR(MOD($A533,100)=0,TRUE)),"",IF($C533="諸油脂",VLOOKUP($A533,'使用不可　（諸油脂）'!$A:$F,6),VLOOKUP($A533,'コロナ交付金要綱　様式第３号（電力）'!$A:$F,6)))</f>
        <v/>
      </c>
      <c r="F533" t="str">
        <f>IF($D533="","",IF($B$7="既存",IF($C533="諸油脂",VLOOKUP(交付額!$A533,'使用不可　（諸油脂）'!$A:$B,2,FALSE),IF($C533="電力",VLOOKUP(交付額!$A533,'コロナ交付金要綱　様式第３号（電力）'!$A:$B,2,FALSE),"")),0))</f>
        <v/>
      </c>
      <c r="G533" s="59" t="str">
        <f t="shared" si="17"/>
        <v/>
      </c>
      <c r="H533" t="str">
        <f>IF($C533="","",IF(C533="諸油脂",IF(MOD($A533,100)=0,"",VLOOKUP($A533,'使用不可　（諸油脂）'!$A:$H,8)),IF(MOD($A533,100)=0,"",VLOOKUP($A533,'コロナ交付金要綱　様式第３号（電力）'!$A:$I,9))))</f>
        <v/>
      </c>
      <c r="I533" t="str" cm="1">
        <f t="array" ref="I533">IF(OR($C533&lt;&gt;"電力",IFERROR(MOD($A533,100)=0,TRUE)),"",INDEX('コロナ交付金要綱　様式第３号（電力）'!$A:$I,MATCH($A533,'コロナ交付金要綱　様式第３号（電力）'!$A:$A,0)+2,9))</f>
        <v/>
      </c>
      <c r="J533" t="str" cm="1">
        <f t="array" ref="J533">IF(OR($C533&lt;&gt;"電力",IFERROR(MOD($A533,100)=0,TRUE)),"",INDEX('コロナ交付金要綱　様式第３号（電力）'!$A:$I,MATCH($A533,'コロナ交付金要綱　様式第３号（電力）'!$A:$A,0)+3,9))</f>
        <v/>
      </c>
      <c r="K533" t="str" cm="1">
        <f t="array" ref="K533">IF(OR($C533&lt;&gt;"電力",IFERROR(MOD($A533,100)=0,TRUE)),"",INDEX('コロナ交付金要綱　様式第３号（電力）'!$A:$I,MATCH($A533,'コロナ交付金要綱　様式第３号（電力）'!$A:$A,0)+4,9))</f>
        <v/>
      </c>
      <c r="L533" t="str" cm="1">
        <f t="array" ref="L533">IF(OR($C533&lt;&gt;"電力",IFERROR(MOD($A533,100)=0,TRUE)),"",INDEX('コロナ交付金要綱　様式第３号（電力）'!$A:$I,MATCH($A533,'コロナ交付金要綱　様式第３号（電力）'!$A:$A,0)+5,9))</f>
        <v/>
      </c>
      <c r="M533" s="24" t="str" cm="1">
        <f t="array" ref="M533">IF($H533="","",IF($C533="諸油脂",$H533/INDEX(諸油脂_高騰率!$B$2:$F$12,MATCH($C$10,諸油脂_高騰率!$B$2:$B$12,0),MATCH($E533,諸油脂_高騰率!$B$3:$F$3,0)),$I533/INDEX(電力_高騰率!$B$3:$I$14,MATCH($B$10,電力_高騰率!$B$3:$B$14,0),MATCH($E533,電力_高騰率!$B$4:$F$4,0))+$J533/INDEX(電力_高騰率!$B$3:$I$14,MATCH($B$10,電力_高騰率!$B$3:$B$14,0),MATCH($E533,電力_高騰率!$B$4:$F$4,0)+3)+$K533/INDEX(電力_高騰率!$B$3:$I$14,MATCH($B$10,電力_高騰率!$B$3:$B$14,0),MATCH($E533,電力_高騰率!$B$4:$F$4,0)+3)+$L533/電力_高騰率!$D$23))</f>
        <v/>
      </c>
      <c r="N533" s="24" t="str">
        <f>IF($H533="","",IF($C533="諸油脂",0,$L533/電力_高騰率!$D$23))</f>
        <v/>
      </c>
      <c r="O533" s="24" t="str">
        <f t="shared" si="18"/>
        <v/>
      </c>
      <c r="P533" s="24"/>
    </row>
    <row r="534" spans="1:16" x14ac:dyDescent="0.45">
      <c r="A534" t="str">
        <f>IF(COUNTIF('使用不可　（諸油脂）'!$A:$A,$A533+1)+COUNTIF('コロナ交付金要綱　様式第３号（電力）'!$A:$A,$A533+1)=1,$A533+1,IF(MAX('使用不可　（諸油脂）'!$A:$A,'コロナ交付金要綱　様式第３号（電力）'!$A:$A)&gt;$A533,(INT(A533/100)+1)*100,""))</f>
        <v/>
      </c>
      <c r="B534" t="str">
        <f>IF($C534="","",IF(C534="諸油脂",IF(MOD($A534,100)=0,VLOOKUP($A534,'使用不可　（諸油脂）'!$A:$D,4),$B533),IF(MOD($A534,100)=0,VLOOKUP($A534,'コロナ交付金要綱　様式第３号（電力）'!$A:$D,4),$B533)))</f>
        <v/>
      </c>
      <c r="C534" t="str">
        <f>IF($A534="","",IF(COUNTIF('使用不可　（諸油脂）'!$A:$A,$A534)=1,"諸油脂",IF(COUNTIF('コロナ交付金要綱　様式第３号（電力）'!$A:$A,$A534)=1,"電力","")))</f>
        <v/>
      </c>
      <c r="D534" t="str">
        <f>IF(OR($A534="",IFERROR(MOD($A534,100),"")=0),"",IF($C534="諸油脂",VLOOKUP($A534,'使用不可　（諸油脂）'!$A:$C,3,FALSE),IF($C534="電力",VLOOKUP($A534,'コロナ交付金要綱　様式第３号（電力）'!$A:$C,3,FALSE),"")))</f>
        <v/>
      </c>
      <c r="E534" t="str">
        <f>IF(OR($C534="",IFERROR(MOD($A534,100)=0,TRUE)),"",IF($C534="諸油脂",VLOOKUP($A534,'使用不可　（諸油脂）'!$A:$F,6),VLOOKUP($A534,'コロナ交付金要綱　様式第３号（電力）'!$A:$F,6)))</f>
        <v/>
      </c>
      <c r="F534" t="str">
        <f>IF($D534="","",IF($B$7="既存",IF($C534="諸油脂",VLOOKUP(交付額!$A534,'使用不可　（諸油脂）'!$A:$B,2,FALSE),IF($C534="電力",VLOOKUP(交付額!$A534,'コロナ交付金要綱　様式第３号（電力）'!$A:$B,2,FALSE),"")),0))</f>
        <v/>
      </c>
      <c r="G534" s="59" t="str">
        <f t="shared" si="17"/>
        <v/>
      </c>
      <c r="H534" t="str">
        <f>IF($C534="","",IF(C534="諸油脂",IF(MOD($A534,100)=0,"",VLOOKUP($A534,'使用不可　（諸油脂）'!$A:$H,8)),IF(MOD($A534,100)=0,"",VLOOKUP($A534,'コロナ交付金要綱　様式第３号（電力）'!$A:$I,9))))</f>
        <v/>
      </c>
      <c r="I534" t="str" cm="1">
        <f t="array" ref="I534">IF(OR($C534&lt;&gt;"電力",IFERROR(MOD($A534,100)=0,TRUE)),"",INDEX('コロナ交付金要綱　様式第３号（電力）'!$A:$I,MATCH($A534,'コロナ交付金要綱　様式第３号（電力）'!$A:$A,0)+2,9))</f>
        <v/>
      </c>
      <c r="J534" t="str" cm="1">
        <f t="array" ref="J534">IF(OR($C534&lt;&gt;"電力",IFERROR(MOD($A534,100)=0,TRUE)),"",INDEX('コロナ交付金要綱　様式第３号（電力）'!$A:$I,MATCH($A534,'コロナ交付金要綱　様式第３号（電力）'!$A:$A,0)+3,9))</f>
        <v/>
      </c>
      <c r="K534" t="str" cm="1">
        <f t="array" ref="K534">IF(OR($C534&lt;&gt;"電力",IFERROR(MOD($A534,100)=0,TRUE)),"",INDEX('コロナ交付金要綱　様式第３号（電力）'!$A:$I,MATCH($A534,'コロナ交付金要綱　様式第３号（電力）'!$A:$A,0)+4,9))</f>
        <v/>
      </c>
      <c r="L534" t="str" cm="1">
        <f t="array" ref="L534">IF(OR($C534&lt;&gt;"電力",IFERROR(MOD($A534,100)=0,TRUE)),"",INDEX('コロナ交付金要綱　様式第３号（電力）'!$A:$I,MATCH($A534,'コロナ交付金要綱　様式第３号（電力）'!$A:$A,0)+5,9))</f>
        <v/>
      </c>
      <c r="M534" s="24" t="str" cm="1">
        <f t="array" ref="M534">IF($H534="","",IF($C534="諸油脂",$H534/INDEX(諸油脂_高騰率!$B$2:$F$12,MATCH($C$10,諸油脂_高騰率!$B$2:$B$12,0),MATCH($E534,諸油脂_高騰率!$B$3:$F$3,0)),$I534/INDEX(電力_高騰率!$B$3:$I$14,MATCH($B$10,電力_高騰率!$B$3:$B$14,0),MATCH($E534,電力_高騰率!$B$4:$F$4,0))+$J534/INDEX(電力_高騰率!$B$3:$I$14,MATCH($B$10,電力_高騰率!$B$3:$B$14,0),MATCH($E534,電力_高騰率!$B$4:$F$4,0)+3)+$K534/INDEX(電力_高騰率!$B$3:$I$14,MATCH($B$10,電力_高騰率!$B$3:$B$14,0),MATCH($E534,電力_高騰率!$B$4:$F$4,0)+3)+$L534/電力_高騰率!$D$23))</f>
        <v/>
      </c>
      <c r="N534" s="24" t="str">
        <f>IF($H534="","",IF($C534="諸油脂",0,$L534/電力_高騰率!$D$23))</f>
        <v/>
      </c>
      <c r="O534" s="24" t="str">
        <f t="shared" si="18"/>
        <v/>
      </c>
      <c r="P534" s="24"/>
    </row>
    <row r="535" spans="1:16" x14ac:dyDescent="0.45">
      <c r="A535" t="str">
        <f>IF(COUNTIF('使用不可　（諸油脂）'!$A:$A,$A534+1)+COUNTIF('コロナ交付金要綱　様式第３号（電力）'!$A:$A,$A534+1)=1,$A534+1,IF(MAX('使用不可　（諸油脂）'!$A:$A,'コロナ交付金要綱　様式第３号（電力）'!$A:$A)&gt;$A534,(INT(A534/100)+1)*100,""))</f>
        <v/>
      </c>
      <c r="B535" t="str">
        <f>IF($C535="","",IF(C535="諸油脂",IF(MOD($A535,100)=0,VLOOKUP($A535,'使用不可　（諸油脂）'!$A:$D,4),$B534),IF(MOD($A535,100)=0,VLOOKUP($A535,'コロナ交付金要綱　様式第３号（電力）'!$A:$D,4),$B534)))</f>
        <v/>
      </c>
      <c r="C535" t="str">
        <f>IF($A535="","",IF(COUNTIF('使用不可　（諸油脂）'!$A:$A,$A535)=1,"諸油脂",IF(COUNTIF('コロナ交付金要綱　様式第３号（電力）'!$A:$A,$A535)=1,"電力","")))</f>
        <v/>
      </c>
      <c r="D535" t="str">
        <f>IF(OR($A535="",IFERROR(MOD($A535,100),"")=0),"",IF($C535="諸油脂",VLOOKUP($A535,'使用不可　（諸油脂）'!$A:$C,3,FALSE),IF($C535="電力",VLOOKUP($A535,'コロナ交付金要綱　様式第３号（電力）'!$A:$C,3,FALSE),"")))</f>
        <v/>
      </c>
      <c r="E535" t="str">
        <f>IF(OR($C535="",IFERROR(MOD($A535,100)=0,TRUE)),"",IF($C535="諸油脂",VLOOKUP($A535,'使用不可　（諸油脂）'!$A:$F,6),VLOOKUP($A535,'コロナ交付金要綱　様式第３号（電力）'!$A:$F,6)))</f>
        <v/>
      </c>
      <c r="F535" t="str">
        <f>IF($D535="","",IF($B$7="既存",IF($C535="諸油脂",VLOOKUP(交付額!$A535,'使用不可　（諸油脂）'!$A:$B,2,FALSE),IF($C535="電力",VLOOKUP(交付額!$A535,'コロナ交付金要綱　様式第３号（電力）'!$A:$B,2,FALSE),"")),0))</f>
        <v/>
      </c>
      <c r="G535" s="59" t="str">
        <f t="shared" si="17"/>
        <v/>
      </c>
      <c r="H535" t="str">
        <f>IF($C535="","",IF(C535="諸油脂",IF(MOD($A535,100)=0,"",VLOOKUP($A535,'使用不可　（諸油脂）'!$A:$H,8)),IF(MOD($A535,100)=0,"",VLOOKUP($A535,'コロナ交付金要綱　様式第３号（電力）'!$A:$I,9))))</f>
        <v/>
      </c>
      <c r="I535" t="str" cm="1">
        <f t="array" ref="I535">IF(OR($C535&lt;&gt;"電力",IFERROR(MOD($A535,100)=0,TRUE)),"",INDEX('コロナ交付金要綱　様式第３号（電力）'!$A:$I,MATCH($A535,'コロナ交付金要綱　様式第３号（電力）'!$A:$A,0)+2,9))</f>
        <v/>
      </c>
      <c r="J535" t="str" cm="1">
        <f t="array" ref="J535">IF(OR($C535&lt;&gt;"電力",IFERROR(MOD($A535,100)=0,TRUE)),"",INDEX('コロナ交付金要綱　様式第３号（電力）'!$A:$I,MATCH($A535,'コロナ交付金要綱　様式第３号（電力）'!$A:$A,0)+3,9))</f>
        <v/>
      </c>
      <c r="K535" t="str" cm="1">
        <f t="array" ref="K535">IF(OR($C535&lt;&gt;"電力",IFERROR(MOD($A535,100)=0,TRUE)),"",INDEX('コロナ交付金要綱　様式第３号（電力）'!$A:$I,MATCH($A535,'コロナ交付金要綱　様式第３号（電力）'!$A:$A,0)+4,9))</f>
        <v/>
      </c>
      <c r="L535" t="str" cm="1">
        <f t="array" ref="L535">IF(OR($C535&lt;&gt;"電力",IFERROR(MOD($A535,100)=0,TRUE)),"",INDEX('コロナ交付金要綱　様式第３号（電力）'!$A:$I,MATCH($A535,'コロナ交付金要綱　様式第３号（電力）'!$A:$A,0)+5,9))</f>
        <v/>
      </c>
      <c r="M535" s="24" t="str" cm="1">
        <f t="array" ref="M535">IF($H535="","",IF($C535="諸油脂",$H535/INDEX(諸油脂_高騰率!$B$2:$F$12,MATCH($C$10,諸油脂_高騰率!$B$2:$B$12,0),MATCH($E535,諸油脂_高騰率!$B$3:$F$3,0)),$I535/INDEX(電力_高騰率!$B$3:$I$14,MATCH($B$10,電力_高騰率!$B$3:$B$14,0),MATCH($E535,電力_高騰率!$B$4:$F$4,0))+$J535/INDEX(電力_高騰率!$B$3:$I$14,MATCH($B$10,電力_高騰率!$B$3:$B$14,0),MATCH($E535,電力_高騰率!$B$4:$F$4,0)+3)+$K535/INDEX(電力_高騰率!$B$3:$I$14,MATCH($B$10,電力_高騰率!$B$3:$B$14,0),MATCH($E535,電力_高騰率!$B$4:$F$4,0)+3)+$L535/電力_高騰率!$D$23))</f>
        <v/>
      </c>
      <c r="N535" s="24" t="str">
        <f>IF($H535="","",IF($C535="諸油脂",0,$L535/電力_高騰率!$D$23))</f>
        <v/>
      </c>
      <c r="O535" s="24" t="str">
        <f t="shared" si="18"/>
        <v/>
      </c>
      <c r="P535" s="24"/>
    </row>
    <row r="536" spans="1:16" x14ac:dyDescent="0.45">
      <c r="A536" t="str">
        <f>IF(COUNTIF('使用不可　（諸油脂）'!$A:$A,$A535+1)+COUNTIF('コロナ交付金要綱　様式第３号（電力）'!$A:$A,$A535+1)=1,$A535+1,IF(MAX('使用不可　（諸油脂）'!$A:$A,'コロナ交付金要綱　様式第３号（電力）'!$A:$A)&gt;$A535,(INT(A535/100)+1)*100,""))</f>
        <v/>
      </c>
      <c r="B536" t="str">
        <f>IF($C536="","",IF(C536="諸油脂",IF(MOD($A536,100)=0,VLOOKUP($A536,'使用不可　（諸油脂）'!$A:$D,4),$B535),IF(MOD($A536,100)=0,VLOOKUP($A536,'コロナ交付金要綱　様式第３号（電力）'!$A:$D,4),$B535)))</f>
        <v/>
      </c>
      <c r="C536" t="str">
        <f>IF($A536="","",IF(COUNTIF('使用不可　（諸油脂）'!$A:$A,$A536)=1,"諸油脂",IF(COUNTIF('コロナ交付金要綱　様式第３号（電力）'!$A:$A,$A536)=1,"電力","")))</f>
        <v/>
      </c>
      <c r="D536" t="str">
        <f>IF(OR($A536="",IFERROR(MOD($A536,100),"")=0),"",IF($C536="諸油脂",VLOOKUP($A536,'使用不可　（諸油脂）'!$A:$C,3,FALSE),IF($C536="電力",VLOOKUP($A536,'コロナ交付金要綱　様式第３号（電力）'!$A:$C,3,FALSE),"")))</f>
        <v/>
      </c>
      <c r="E536" t="str">
        <f>IF(OR($C536="",IFERROR(MOD($A536,100)=0,TRUE)),"",IF($C536="諸油脂",VLOOKUP($A536,'使用不可　（諸油脂）'!$A:$F,6),VLOOKUP($A536,'コロナ交付金要綱　様式第３号（電力）'!$A:$F,6)))</f>
        <v/>
      </c>
      <c r="F536" t="str">
        <f>IF($D536="","",IF($B$7="既存",IF($C536="諸油脂",VLOOKUP(交付額!$A536,'使用不可　（諸油脂）'!$A:$B,2,FALSE),IF($C536="電力",VLOOKUP(交付額!$A536,'コロナ交付金要綱　様式第３号（電力）'!$A:$B,2,FALSE),"")),0))</f>
        <v/>
      </c>
      <c r="G536" s="59" t="str">
        <f t="shared" si="17"/>
        <v/>
      </c>
      <c r="H536" t="str">
        <f>IF($C536="","",IF(C536="諸油脂",IF(MOD($A536,100)=0,"",VLOOKUP($A536,'使用不可　（諸油脂）'!$A:$H,8)),IF(MOD($A536,100)=0,"",VLOOKUP($A536,'コロナ交付金要綱　様式第３号（電力）'!$A:$I,9))))</f>
        <v/>
      </c>
      <c r="I536" t="str" cm="1">
        <f t="array" ref="I536">IF(OR($C536&lt;&gt;"電力",IFERROR(MOD($A536,100)=0,TRUE)),"",INDEX('コロナ交付金要綱　様式第３号（電力）'!$A:$I,MATCH($A536,'コロナ交付金要綱　様式第３号（電力）'!$A:$A,0)+2,9))</f>
        <v/>
      </c>
      <c r="J536" t="str" cm="1">
        <f t="array" ref="J536">IF(OR($C536&lt;&gt;"電力",IFERROR(MOD($A536,100)=0,TRUE)),"",INDEX('コロナ交付金要綱　様式第３号（電力）'!$A:$I,MATCH($A536,'コロナ交付金要綱　様式第３号（電力）'!$A:$A,0)+3,9))</f>
        <v/>
      </c>
      <c r="K536" t="str" cm="1">
        <f t="array" ref="K536">IF(OR($C536&lt;&gt;"電力",IFERROR(MOD($A536,100)=0,TRUE)),"",INDEX('コロナ交付金要綱　様式第３号（電力）'!$A:$I,MATCH($A536,'コロナ交付金要綱　様式第３号（電力）'!$A:$A,0)+4,9))</f>
        <v/>
      </c>
      <c r="L536" t="str" cm="1">
        <f t="array" ref="L536">IF(OR($C536&lt;&gt;"電力",IFERROR(MOD($A536,100)=0,TRUE)),"",INDEX('コロナ交付金要綱　様式第３号（電力）'!$A:$I,MATCH($A536,'コロナ交付金要綱　様式第３号（電力）'!$A:$A,0)+5,9))</f>
        <v/>
      </c>
      <c r="M536" s="24" t="str" cm="1">
        <f t="array" ref="M536">IF($H536="","",IF($C536="諸油脂",$H536/INDEX(諸油脂_高騰率!$B$2:$F$12,MATCH($C$10,諸油脂_高騰率!$B$2:$B$12,0),MATCH($E536,諸油脂_高騰率!$B$3:$F$3,0)),$I536/INDEX(電力_高騰率!$B$3:$I$14,MATCH($B$10,電力_高騰率!$B$3:$B$14,0),MATCH($E536,電力_高騰率!$B$4:$F$4,0))+$J536/INDEX(電力_高騰率!$B$3:$I$14,MATCH($B$10,電力_高騰率!$B$3:$B$14,0),MATCH($E536,電力_高騰率!$B$4:$F$4,0)+3)+$K536/INDEX(電力_高騰率!$B$3:$I$14,MATCH($B$10,電力_高騰率!$B$3:$B$14,0),MATCH($E536,電力_高騰率!$B$4:$F$4,0)+3)+$L536/電力_高騰率!$D$23))</f>
        <v/>
      </c>
      <c r="N536" s="24" t="str">
        <f>IF($H536="","",IF($C536="諸油脂",0,$L536/電力_高騰率!$D$23))</f>
        <v/>
      </c>
      <c r="O536" s="24" t="str">
        <f t="shared" si="18"/>
        <v/>
      </c>
      <c r="P536" s="24"/>
    </row>
    <row r="537" spans="1:16" x14ac:dyDescent="0.45">
      <c r="A537" t="str">
        <f>IF(COUNTIF('使用不可　（諸油脂）'!$A:$A,$A536+1)+COUNTIF('コロナ交付金要綱　様式第３号（電力）'!$A:$A,$A536+1)=1,$A536+1,IF(MAX('使用不可　（諸油脂）'!$A:$A,'コロナ交付金要綱　様式第３号（電力）'!$A:$A)&gt;$A536,(INT(A536/100)+1)*100,""))</f>
        <v/>
      </c>
      <c r="B537" t="str">
        <f>IF($C537="","",IF(C537="諸油脂",IF(MOD($A537,100)=0,VLOOKUP($A537,'使用不可　（諸油脂）'!$A:$D,4),$B536),IF(MOD($A537,100)=0,VLOOKUP($A537,'コロナ交付金要綱　様式第３号（電力）'!$A:$D,4),$B536)))</f>
        <v/>
      </c>
      <c r="C537" t="str">
        <f>IF($A537="","",IF(COUNTIF('使用不可　（諸油脂）'!$A:$A,$A537)=1,"諸油脂",IF(COUNTIF('コロナ交付金要綱　様式第３号（電力）'!$A:$A,$A537)=1,"電力","")))</f>
        <v/>
      </c>
      <c r="D537" t="str">
        <f>IF(OR($A537="",IFERROR(MOD($A537,100),"")=0),"",IF($C537="諸油脂",VLOOKUP($A537,'使用不可　（諸油脂）'!$A:$C,3,FALSE),IF($C537="電力",VLOOKUP($A537,'コロナ交付金要綱　様式第３号（電力）'!$A:$C,3,FALSE),"")))</f>
        <v/>
      </c>
      <c r="E537" t="str">
        <f>IF(OR($C537="",IFERROR(MOD($A537,100)=0,TRUE)),"",IF($C537="諸油脂",VLOOKUP($A537,'使用不可　（諸油脂）'!$A:$F,6),VLOOKUP($A537,'コロナ交付金要綱　様式第３号（電力）'!$A:$F,6)))</f>
        <v/>
      </c>
      <c r="F537" t="str">
        <f>IF($D537="","",IF($B$7="既存",IF($C537="諸油脂",VLOOKUP(交付額!$A537,'使用不可　（諸油脂）'!$A:$B,2,FALSE),IF($C537="電力",VLOOKUP(交付額!$A537,'コロナ交付金要綱　様式第３号（電力）'!$A:$B,2,FALSE),"")),0))</f>
        <v/>
      </c>
      <c r="G537" s="59" t="str">
        <f t="shared" si="17"/>
        <v/>
      </c>
      <c r="H537" t="str">
        <f>IF($C537="","",IF(C537="諸油脂",IF(MOD($A537,100)=0,"",VLOOKUP($A537,'使用不可　（諸油脂）'!$A:$H,8)),IF(MOD($A537,100)=0,"",VLOOKUP($A537,'コロナ交付金要綱　様式第３号（電力）'!$A:$I,9))))</f>
        <v/>
      </c>
      <c r="I537" t="str" cm="1">
        <f t="array" ref="I537">IF(OR($C537&lt;&gt;"電力",IFERROR(MOD($A537,100)=0,TRUE)),"",INDEX('コロナ交付金要綱　様式第３号（電力）'!$A:$I,MATCH($A537,'コロナ交付金要綱　様式第３号（電力）'!$A:$A,0)+2,9))</f>
        <v/>
      </c>
      <c r="J537" t="str" cm="1">
        <f t="array" ref="J537">IF(OR($C537&lt;&gt;"電力",IFERROR(MOD($A537,100)=0,TRUE)),"",INDEX('コロナ交付金要綱　様式第３号（電力）'!$A:$I,MATCH($A537,'コロナ交付金要綱　様式第３号（電力）'!$A:$A,0)+3,9))</f>
        <v/>
      </c>
      <c r="K537" t="str" cm="1">
        <f t="array" ref="K537">IF(OR($C537&lt;&gt;"電力",IFERROR(MOD($A537,100)=0,TRUE)),"",INDEX('コロナ交付金要綱　様式第３号（電力）'!$A:$I,MATCH($A537,'コロナ交付金要綱　様式第３号（電力）'!$A:$A,0)+4,9))</f>
        <v/>
      </c>
      <c r="L537" t="str" cm="1">
        <f t="array" ref="L537">IF(OR($C537&lt;&gt;"電力",IFERROR(MOD($A537,100)=0,TRUE)),"",INDEX('コロナ交付金要綱　様式第３号（電力）'!$A:$I,MATCH($A537,'コロナ交付金要綱　様式第３号（電力）'!$A:$A,0)+5,9))</f>
        <v/>
      </c>
      <c r="M537" s="24" t="str" cm="1">
        <f t="array" ref="M537">IF($H537="","",IF($C537="諸油脂",$H537/INDEX(諸油脂_高騰率!$B$2:$F$12,MATCH($C$10,諸油脂_高騰率!$B$2:$B$12,0),MATCH($E537,諸油脂_高騰率!$B$3:$F$3,0)),$I537/INDEX(電力_高騰率!$B$3:$I$14,MATCH($B$10,電力_高騰率!$B$3:$B$14,0),MATCH($E537,電力_高騰率!$B$4:$F$4,0))+$J537/INDEX(電力_高騰率!$B$3:$I$14,MATCH($B$10,電力_高騰率!$B$3:$B$14,0),MATCH($E537,電力_高騰率!$B$4:$F$4,0)+3)+$K537/INDEX(電力_高騰率!$B$3:$I$14,MATCH($B$10,電力_高騰率!$B$3:$B$14,0),MATCH($E537,電力_高騰率!$B$4:$F$4,0)+3)+$L537/電力_高騰率!$D$23))</f>
        <v/>
      </c>
      <c r="N537" s="24" t="str">
        <f>IF($H537="","",IF($C537="諸油脂",0,$L537/電力_高騰率!$D$23))</f>
        <v/>
      </c>
      <c r="O537" s="24" t="str">
        <f t="shared" si="18"/>
        <v/>
      </c>
      <c r="P537" s="24"/>
    </row>
    <row r="538" spans="1:16" x14ac:dyDescent="0.45">
      <c r="A538" t="str">
        <f>IF(COUNTIF('使用不可　（諸油脂）'!$A:$A,$A537+1)+COUNTIF('コロナ交付金要綱　様式第３号（電力）'!$A:$A,$A537+1)=1,$A537+1,IF(MAX('使用不可　（諸油脂）'!$A:$A,'コロナ交付金要綱　様式第３号（電力）'!$A:$A)&gt;$A537,(INT(A537/100)+1)*100,""))</f>
        <v/>
      </c>
      <c r="B538" t="str">
        <f>IF($C538="","",IF(C538="諸油脂",IF(MOD($A538,100)=0,VLOOKUP($A538,'使用不可　（諸油脂）'!$A:$D,4),$B537),IF(MOD($A538,100)=0,VLOOKUP($A538,'コロナ交付金要綱　様式第３号（電力）'!$A:$D,4),$B537)))</f>
        <v/>
      </c>
      <c r="C538" t="str">
        <f>IF($A538="","",IF(COUNTIF('使用不可　（諸油脂）'!$A:$A,$A538)=1,"諸油脂",IF(COUNTIF('コロナ交付金要綱　様式第３号（電力）'!$A:$A,$A538)=1,"電力","")))</f>
        <v/>
      </c>
      <c r="D538" t="str">
        <f>IF(OR($A538="",IFERROR(MOD($A538,100),"")=0),"",IF($C538="諸油脂",VLOOKUP($A538,'使用不可　（諸油脂）'!$A:$C,3,FALSE),IF($C538="電力",VLOOKUP($A538,'コロナ交付金要綱　様式第３号（電力）'!$A:$C,3,FALSE),"")))</f>
        <v/>
      </c>
      <c r="E538" t="str">
        <f>IF(OR($C538="",IFERROR(MOD($A538,100)=0,TRUE)),"",IF($C538="諸油脂",VLOOKUP($A538,'使用不可　（諸油脂）'!$A:$F,6),VLOOKUP($A538,'コロナ交付金要綱　様式第３号（電力）'!$A:$F,6)))</f>
        <v/>
      </c>
      <c r="F538" t="str">
        <f>IF($D538="","",IF($B$7="既存",IF($C538="諸油脂",VLOOKUP(交付額!$A538,'使用不可　（諸油脂）'!$A:$B,2,FALSE),IF($C538="電力",VLOOKUP(交付額!$A538,'コロナ交付金要綱　様式第３号（電力）'!$A:$B,2,FALSE),"")),0))</f>
        <v/>
      </c>
      <c r="G538" s="59" t="str">
        <f t="shared" si="17"/>
        <v/>
      </c>
      <c r="H538" t="str">
        <f>IF($C538="","",IF(C538="諸油脂",IF(MOD($A538,100)=0,"",VLOOKUP($A538,'使用不可　（諸油脂）'!$A:$H,8)),IF(MOD($A538,100)=0,"",VLOOKUP($A538,'コロナ交付金要綱　様式第３号（電力）'!$A:$I,9))))</f>
        <v/>
      </c>
      <c r="I538" t="str" cm="1">
        <f t="array" ref="I538">IF(OR($C538&lt;&gt;"電力",IFERROR(MOD($A538,100)=0,TRUE)),"",INDEX('コロナ交付金要綱　様式第３号（電力）'!$A:$I,MATCH($A538,'コロナ交付金要綱　様式第３号（電力）'!$A:$A,0)+2,9))</f>
        <v/>
      </c>
      <c r="J538" t="str" cm="1">
        <f t="array" ref="J538">IF(OR($C538&lt;&gt;"電力",IFERROR(MOD($A538,100)=0,TRUE)),"",INDEX('コロナ交付金要綱　様式第３号（電力）'!$A:$I,MATCH($A538,'コロナ交付金要綱　様式第３号（電力）'!$A:$A,0)+3,9))</f>
        <v/>
      </c>
      <c r="K538" t="str" cm="1">
        <f t="array" ref="K538">IF(OR($C538&lt;&gt;"電力",IFERROR(MOD($A538,100)=0,TRUE)),"",INDEX('コロナ交付金要綱　様式第３号（電力）'!$A:$I,MATCH($A538,'コロナ交付金要綱　様式第３号（電力）'!$A:$A,0)+4,9))</f>
        <v/>
      </c>
      <c r="L538" t="str" cm="1">
        <f t="array" ref="L538">IF(OR($C538&lt;&gt;"電力",IFERROR(MOD($A538,100)=0,TRUE)),"",INDEX('コロナ交付金要綱　様式第３号（電力）'!$A:$I,MATCH($A538,'コロナ交付金要綱　様式第３号（電力）'!$A:$A,0)+5,9))</f>
        <v/>
      </c>
      <c r="M538" s="24" t="str" cm="1">
        <f t="array" ref="M538">IF($H538="","",IF($C538="諸油脂",$H538/INDEX(諸油脂_高騰率!$B$2:$F$12,MATCH($C$10,諸油脂_高騰率!$B$2:$B$12,0),MATCH($E538,諸油脂_高騰率!$B$3:$F$3,0)),$I538/INDEX(電力_高騰率!$B$3:$I$14,MATCH($B$10,電力_高騰率!$B$3:$B$14,0),MATCH($E538,電力_高騰率!$B$4:$F$4,0))+$J538/INDEX(電力_高騰率!$B$3:$I$14,MATCH($B$10,電力_高騰率!$B$3:$B$14,0),MATCH($E538,電力_高騰率!$B$4:$F$4,0)+3)+$K538/INDEX(電力_高騰率!$B$3:$I$14,MATCH($B$10,電力_高騰率!$B$3:$B$14,0),MATCH($E538,電力_高騰率!$B$4:$F$4,0)+3)+$L538/電力_高騰率!$D$23))</f>
        <v/>
      </c>
      <c r="N538" s="24" t="str">
        <f>IF($H538="","",IF($C538="諸油脂",0,$L538/電力_高騰率!$D$23))</f>
        <v/>
      </c>
      <c r="O538" s="24" t="str">
        <f t="shared" si="18"/>
        <v/>
      </c>
      <c r="P538" s="24"/>
    </row>
    <row r="539" spans="1:16" x14ac:dyDescent="0.45">
      <c r="A539" t="str">
        <f>IF(COUNTIF('使用不可　（諸油脂）'!$A:$A,$A538+1)+COUNTIF('コロナ交付金要綱　様式第３号（電力）'!$A:$A,$A538+1)=1,$A538+1,IF(MAX('使用不可　（諸油脂）'!$A:$A,'コロナ交付金要綱　様式第３号（電力）'!$A:$A)&gt;$A538,(INT(A538/100)+1)*100,""))</f>
        <v/>
      </c>
      <c r="B539" t="str">
        <f>IF($C539="","",IF(C539="諸油脂",IF(MOD($A539,100)=0,VLOOKUP($A539,'使用不可　（諸油脂）'!$A:$D,4),$B538),IF(MOD($A539,100)=0,VLOOKUP($A539,'コロナ交付金要綱　様式第３号（電力）'!$A:$D,4),$B538)))</f>
        <v/>
      </c>
      <c r="C539" t="str">
        <f>IF($A539="","",IF(COUNTIF('使用不可　（諸油脂）'!$A:$A,$A539)=1,"諸油脂",IF(COUNTIF('コロナ交付金要綱　様式第３号（電力）'!$A:$A,$A539)=1,"電力","")))</f>
        <v/>
      </c>
      <c r="D539" t="str">
        <f>IF(OR($A539="",IFERROR(MOD($A539,100),"")=0),"",IF($C539="諸油脂",VLOOKUP($A539,'使用不可　（諸油脂）'!$A:$C,3,FALSE),IF($C539="電力",VLOOKUP($A539,'コロナ交付金要綱　様式第３号（電力）'!$A:$C,3,FALSE),"")))</f>
        <v/>
      </c>
      <c r="E539" t="str">
        <f>IF(OR($C539="",IFERROR(MOD($A539,100)=0,TRUE)),"",IF($C539="諸油脂",VLOOKUP($A539,'使用不可　（諸油脂）'!$A:$F,6),VLOOKUP($A539,'コロナ交付金要綱　様式第３号（電力）'!$A:$F,6)))</f>
        <v/>
      </c>
      <c r="F539" t="str">
        <f>IF($D539="","",IF($B$7="既存",IF($C539="諸油脂",VLOOKUP(交付額!$A539,'使用不可　（諸油脂）'!$A:$B,2,FALSE),IF($C539="電力",VLOOKUP(交付額!$A539,'コロナ交付金要綱　様式第３号（電力）'!$A:$B,2,FALSE),"")),0))</f>
        <v/>
      </c>
      <c r="G539" s="59" t="str">
        <f t="shared" si="17"/>
        <v/>
      </c>
      <c r="H539" t="str">
        <f>IF($C539="","",IF(C539="諸油脂",IF(MOD($A539,100)=0,"",VLOOKUP($A539,'使用不可　（諸油脂）'!$A:$H,8)),IF(MOD($A539,100)=0,"",VLOOKUP($A539,'コロナ交付金要綱　様式第３号（電力）'!$A:$I,9))))</f>
        <v/>
      </c>
      <c r="I539" t="str" cm="1">
        <f t="array" ref="I539">IF(OR($C539&lt;&gt;"電力",IFERROR(MOD($A539,100)=0,TRUE)),"",INDEX('コロナ交付金要綱　様式第３号（電力）'!$A:$I,MATCH($A539,'コロナ交付金要綱　様式第３号（電力）'!$A:$A,0)+2,9))</f>
        <v/>
      </c>
      <c r="J539" t="str" cm="1">
        <f t="array" ref="J539">IF(OR($C539&lt;&gt;"電力",IFERROR(MOD($A539,100)=0,TRUE)),"",INDEX('コロナ交付金要綱　様式第３号（電力）'!$A:$I,MATCH($A539,'コロナ交付金要綱　様式第３号（電力）'!$A:$A,0)+3,9))</f>
        <v/>
      </c>
      <c r="K539" t="str" cm="1">
        <f t="array" ref="K539">IF(OR($C539&lt;&gt;"電力",IFERROR(MOD($A539,100)=0,TRUE)),"",INDEX('コロナ交付金要綱　様式第３号（電力）'!$A:$I,MATCH($A539,'コロナ交付金要綱　様式第３号（電力）'!$A:$A,0)+4,9))</f>
        <v/>
      </c>
      <c r="L539" t="str" cm="1">
        <f t="array" ref="L539">IF(OR($C539&lt;&gt;"電力",IFERROR(MOD($A539,100)=0,TRUE)),"",INDEX('コロナ交付金要綱　様式第３号（電力）'!$A:$I,MATCH($A539,'コロナ交付金要綱　様式第３号（電力）'!$A:$A,0)+5,9))</f>
        <v/>
      </c>
      <c r="M539" s="24" t="str" cm="1">
        <f t="array" ref="M539">IF($H539="","",IF($C539="諸油脂",$H539/INDEX(諸油脂_高騰率!$B$2:$F$12,MATCH($C$10,諸油脂_高騰率!$B$2:$B$12,0),MATCH($E539,諸油脂_高騰率!$B$3:$F$3,0)),$I539/INDEX(電力_高騰率!$B$3:$I$14,MATCH($B$10,電力_高騰率!$B$3:$B$14,0),MATCH($E539,電力_高騰率!$B$4:$F$4,0))+$J539/INDEX(電力_高騰率!$B$3:$I$14,MATCH($B$10,電力_高騰率!$B$3:$B$14,0),MATCH($E539,電力_高騰率!$B$4:$F$4,0)+3)+$K539/INDEX(電力_高騰率!$B$3:$I$14,MATCH($B$10,電力_高騰率!$B$3:$B$14,0),MATCH($E539,電力_高騰率!$B$4:$F$4,0)+3)+$L539/電力_高騰率!$D$23))</f>
        <v/>
      </c>
      <c r="N539" s="24" t="str">
        <f>IF($H539="","",IF($C539="諸油脂",0,$L539/電力_高騰率!$D$23))</f>
        <v/>
      </c>
      <c r="O539" s="24" t="str">
        <f t="shared" si="18"/>
        <v/>
      </c>
      <c r="P539" s="24"/>
    </row>
    <row r="540" spans="1:16" x14ac:dyDescent="0.45">
      <c r="A540" t="str">
        <f>IF(COUNTIF('使用不可　（諸油脂）'!$A:$A,$A539+1)+COUNTIF('コロナ交付金要綱　様式第３号（電力）'!$A:$A,$A539+1)=1,$A539+1,IF(MAX('使用不可　（諸油脂）'!$A:$A,'コロナ交付金要綱　様式第３号（電力）'!$A:$A)&gt;$A539,(INT(A539/100)+1)*100,""))</f>
        <v/>
      </c>
      <c r="B540" t="str">
        <f>IF($C540="","",IF(C540="諸油脂",IF(MOD($A540,100)=0,VLOOKUP($A540,'使用不可　（諸油脂）'!$A:$D,4),$B539),IF(MOD($A540,100)=0,VLOOKUP($A540,'コロナ交付金要綱　様式第３号（電力）'!$A:$D,4),$B539)))</f>
        <v/>
      </c>
      <c r="C540" t="str">
        <f>IF($A540="","",IF(COUNTIF('使用不可　（諸油脂）'!$A:$A,$A540)=1,"諸油脂",IF(COUNTIF('コロナ交付金要綱　様式第３号（電力）'!$A:$A,$A540)=1,"電力","")))</f>
        <v/>
      </c>
      <c r="D540" t="str">
        <f>IF(OR($A540="",IFERROR(MOD($A540,100),"")=0),"",IF($C540="諸油脂",VLOOKUP($A540,'使用不可　（諸油脂）'!$A:$C,3,FALSE),IF($C540="電力",VLOOKUP($A540,'コロナ交付金要綱　様式第３号（電力）'!$A:$C,3,FALSE),"")))</f>
        <v/>
      </c>
      <c r="E540" t="str">
        <f>IF(OR($C540="",IFERROR(MOD($A540,100)=0,TRUE)),"",IF($C540="諸油脂",VLOOKUP($A540,'使用不可　（諸油脂）'!$A:$F,6),VLOOKUP($A540,'コロナ交付金要綱　様式第３号（電力）'!$A:$F,6)))</f>
        <v/>
      </c>
      <c r="F540" t="str">
        <f>IF($D540="","",IF($B$7="既存",IF($C540="諸油脂",VLOOKUP(交付額!$A540,'使用不可　（諸油脂）'!$A:$B,2,FALSE),IF($C540="電力",VLOOKUP(交付額!$A540,'コロナ交付金要綱　様式第３号（電力）'!$A:$B,2,FALSE),"")),0))</f>
        <v/>
      </c>
      <c r="G540" s="59" t="str">
        <f t="shared" si="17"/>
        <v/>
      </c>
      <c r="H540" t="str">
        <f>IF($C540="","",IF(C540="諸油脂",IF(MOD($A540,100)=0,"",VLOOKUP($A540,'使用不可　（諸油脂）'!$A:$H,8)),IF(MOD($A540,100)=0,"",VLOOKUP($A540,'コロナ交付金要綱　様式第３号（電力）'!$A:$I,9))))</f>
        <v/>
      </c>
      <c r="I540" t="str" cm="1">
        <f t="array" ref="I540">IF(OR($C540&lt;&gt;"電力",IFERROR(MOD($A540,100)=0,TRUE)),"",INDEX('コロナ交付金要綱　様式第３号（電力）'!$A:$I,MATCH($A540,'コロナ交付金要綱　様式第３号（電力）'!$A:$A,0)+2,9))</f>
        <v/>
      </c>
      <c r="J540" t="str" cm="1">
        <f t="array" ref="J540">IF(OR($C540&lt;&gt;"電力",IFERROR(MOD($A540,100)=0,TRUE)),"",INDEX('コロナ交付金要綱　様式第３号（電力）'!$A:$I,MATCH($A540,'コロナ交付金要綱　様式第３号（電力）'!$A:$A,0)+3,9))</f>
        <v/>
      </c>
      <c r="K540" t="str" cm="1">
        <f t="array" ref="K540">IF(OR($C540&lt;&gt;"電力",IFERROR(MOD($A540,100)=0,TRUE)),"",INDEX('コロナ交付金要綱　様式第３号（電力）'!$A:$I,MATCH($A540,'コロナ交付金要綱　様式第３号（電力）'!$A:$A,0)+4,9))</f>
        <v/>
      </c>
      <c r="L540" t="str" cm="1">
        <f t="array" ref="L540">IF(OR($C540&lt;&gt;"電力",IFERROR(MOD($A540,100)=0,TRUE)),"",INDEX('コロナ交付金要綱　様式第３号（電力）'!$A:$I,MATCH($A540,'コロナ交付金要綱　様式第３号（電力）'!$A:$A,0)+5,9))</f>
        <v/>
      </c>
      <c r="M540" s="24" t="str" cm="1">
        <f t="array" ref="M540">IF($H540="","",IF($C540="諸油脂",$H540/INDEX(諸油脂_高騰率!$B$2:$F$12,MATCH($C$10,諸油脂_高騰率!$B$2:$B$12,0),MATCH($E540,諸油脂_高騰率!$B$3:$F$3,0)),$I540/INDEX(電力_高騰率!$B$3:$I$14,MATCH($B$10,電力_高騰率!$B$3:$B$14,0),MATCH($E540,電力_高騰率!$B$4:$F$4,0))+$J540/INDEX(電力_高騰率!$B$3:$I$14,MATCH($B$10,電力_高騰率!$B$3:$B$14,0),MATCH($E540,電力_高騰率!$B$4:$F$4,0)+3)+$K540/INDEX(電力_高騰率!$B$3:$I$14,MATCH($B$10,電力_高騰率!$B$3:$B$14,0),MATCH($E540,電力_高騰率!$B$4:$F$4,0)+3)+$L540/電力_高騰率!$D$23))</f>
        <v/>
      </c>
      <c r="N540" s="24" t="str">
        <f>IF($H540="","",IF($C540="諸油脂",0,$L540/電力_高騰率!$D$23))</f>
        <v/>
      </c>
      <c r="O540" s="24" t="str">
        <f t="shared" si="18"/>
        <v/>
      </c>
      <c r="P540" s="24"/>
    </row>
    <row r="541" spans="1:16" x14ac:dyDescent="0.45">
      <c r="A541" t="str">
        <f>IF(COUNTIF('使用不可　（諸油脂）'!$A:$A,$A540+1)+COUNTIF('コロナ交付金要綱　様式第３号（電力）'!$A:$A,$A540+1)=1,$A540+1,IF(MAX('使用不可　（諸油脂）'!$A:$A,'コロナ交付金要綱　様式第３号（電力）'!$A:$A)&gt;$A540,(INT(A540/100)+1)*100,""))</f>
        <v/>
      </c>
      <c r="B541" t="str">
        <f>IF($C541="","",IF(C541="諸油脂",IF(MOD($A541,100)=0,VLOOKUP($A541,'使用不可　（諸油脂）'!$A:$D,4),$B540),IF(MOD($A541,100)=0,VLOOKUP($A541,'コロナ交付金要綱　様式第３号（電力）'!$A:$D,4),$B540)))</f>
        <v/>
      </c>
      <c r="C541" t="str">
        <f>IF($A541="","",IF(COUNTIF('使用不可　（諸油脂）'!$A:$A,$A541)=1,"諸油脂",IF(COUNTIF('コロナ交付金要綱　様式第３号（電力）'!$A:$A,$A541)=1,"電力","")))</f>
        <v/>
      </c>
      <c r="D541" t="str">
        <f>IF(OR($A541="",IFERROR(MOD($A541,100),"")=0),"",IF($C541="諸油脂",VLOOKUP($A541,'使用不可　（諸油脂）'!$A:$C,3,FALSE),IF($C541="電力",VLOOKUP($A541,'コロナ交付金要綱　様式第３号（電力）'!$A:$C,3,FALSE),"")))</f>
        <v/>
      </c>
      <c r="E541" t="str">
        <f>IF(OR($C541="",IFERROR(MOD($A541,100)=0,TRUE)),"",IF($C541="諸油脂",VLOOKUP($A541,'使用不可　（諸油脂）'!$A:$F,6),VLOOKUP($A541,'コロナ交付金要綱　様式第３号（電力）'!$A:$F,6)))</f>
        <v/>
      </c>
      <c r="F541" t="str">
        <f>IF($D541="","",IF($B$7="既存",IF($C541="諸油脂",VLOOKUP(交付額!$A541,'使用不可　（諸油脂）'!$A:$B,2,FALSE),IF($C541="電力",VLOOKUP(交付額!$A541,'コロナ交付金要綱　様式第３号（電力）'!$A:$B,2,FALSE),"")),0))</f>
        <v/>
      </c>
      <c r="G541" s="59" t="str">
        <f t="shared" si="17"/>
        <v/>
      </c>
      <c r="H541" t="str">
        <f>IF($C541="","",IF(C541="諸油脂",IF(MOD($A541,100)=0,"",VLOOKUP($A541,'使用不可　（諸油脂）'!$A:$H,8)),IF(MOD($A541,100)=0,"",VLOOKUP($A541,'コロナ交付金要綱　様式第３号（電力）'!$A:$I,9))))</f>
        <v/>
      </c>
      <c r="I541" t="str" cm="1">
        <f t="array" ref="I541">IF(OR($C541&lt;&gt;"電力",IFERROR(MOD($A541,100)=0,TRUE)),"",INDEX('コロナ交付金要綱　様式第３号（電力）'!$A:$I,MATCH($A541,'コロナ交付金要綱　様式第３号（電力）'!$A:$A,0)+2,9))</f>
        <v/>
      </c>
      <c r="J541" t="str" cm="1">
        <f t="array" ref="J541">IF(OR($C541&lt;&gt;"電力",IFERROR(MOD($A541,100)=0,TRUE)),"",INDEX('コロナ交付金要綱　様式第３号（電力）'!$A:$I,MATCH($A541,'コロナ交付金要綱　様式第３号（電力）'!$A:$A,0)+3,9))</f>
        <v/>
      </c>
      <c r="K541" t="str" cm="1">
        <f t="array" ref="K541">IF(OR($C541&lt;&gt;"電力",IFERROR(MOD($A541,100)=0,TRUE)),"",INDEX('コロナ交付金要綱　様式第３号（電力）'!$A:$I,MATCH($A541,'コロナ交付金要綱　様式第３号（電力）'!$A:$A,0)+4,9))</f>
        <v/>
      </c>
      <c r="L541" t="str" cm="1">
        <f t="array" ref="L541">IF(OR($C541&lt;&gt;"電力",IFERROR(MOD($A541,100)=0,TRUE)),"",INDEX('コロナ交付金要綱　様式第３号（電力）'!$A:$I,MATCH($A541,'コロナ交付金要綱　様式第３号（電力）'!$A:$A,0)+5,9))</f>
        <v/>
      </c>
      <c r="M541" s="24" t="str" cm="1">
        <f t="array" ref="M541">IF($H541="","",IF($C541="諸油脂",$H541/INDEX(諸油脂_高騰率!$B$2:$F$12,MATCH($C$10,諸油脂_高騰率!$B$2:$B$12,0),MATCH($E541,諸油脂_高騰率!$B$3:$F$3,0)),$I541/INDEX(電力_高騰率!$B$3:$I$14,MATCH($B$10,電力_高騰率!$B$3:$B$14,0),MATCH($E541,電力_高騰率!$B$4:$F$4,0))+$J541/INDEX(電力_高騰率!$B$3:$I$14,MATCH($B$10,電力_高騰率!$B$3:$B$14,0),MATCH($E541,電力_高騰率!$B$4:$F$4,0)+3)+$K541/INDEX(電力_高騰率!$B$3:$I$14,MATCH($B$10,電力_高騰率!$B$3:$B$14,0),MATCH($E541,電力_高騰率!$B$4:$F$4,0)+3)+$L541/電力_高騰率!$D$23))</f>
        <v/>
      </c>
      <c r="N541" s="24" t="str">
        <f>IF($H541="","",IF($C541="諸油脂",0,$L541/電力_高騰率!$D$23))</f>
        <v/>
      </c>
      <c r="O541" s="24" t="str">
        <f t="shared" si="18"/>
        <v/>
      </c>
      <c r="P541" s="24"/>
    </row>
    <row r="542" spans="1:16" x14ac:dyDescent="0.45">
      <c r="A542" t="str">
        <f>IF(COUNTIF('使用不可　（諸油脂）'!$A:$A,$A541+1)+COUNTIF('コロナ交付金要綱　様式第３号（電力）'!$A:$A,$A541+1)=1,$A541+1,IF(MAX('使用不可　（諸油脂）'!$A:$A,'コロナ交付金要綱　様式第３号（電力）'!$A:$A)&gt;$A541,(INT(A541/100)+1)*100,""))</f>
        <v/>
      </c>
      <c r="B542" t="str">
        <f>IF($C542="","",IF(C542="諸油脂",IF(MOD($A542,100)=0,VLOOKUP($A542,'使用不可　（諸油脂）'!$A:$D,4),$B541),IF(MOD($A542,100)=0,VLOOKUP($A542,'コロナ交付金要綱　様式第３号（電力）'!$A:$D,4),$B541)))</f>
        <v/>
      </c>
      <c r="C542" t="str">
        <f>IF($A542="","",IF(COUNTIF('使用不可　（諸油脂）'!$A:$A,$A542)=1,"諸油脂",IF(COUNTIF('コロナ交付金要綱　様式第３号（電力）'!$A:$A,$A542)=1,"電力","")))</f>
        <v/>
      </c>
      <c r="D542" t="str">
        <f>IF(OR($A542="",IFERROR(MOD($A542,100),"")=0),"",IF($C542="諸油脂",VLOOKUP($A542,'使用不可　（諸油脂）'!$A:$C,3,FALSE),IF($C542="電力",VLOOKUP($A542,'コロナ交付金要綱　様式第３号（電力）'!$A:$C,3,FALSE),"")))</f>
        <v/>
      </c>
      <c r="E542" t="str">
        <f>IF(OR($C542="",IFERROR(MOD($A542,100)=0,TRUE)),"",IF($C542="諸油脂",VLOOKUP($A542,'使用不可　（諸油脂）'!$A:$F,6),VLOOKUP($A542,'コロナ交付金要綱　様式第３号（電力）'!$A:$F,6)))</f>
        <v/>
      </c>
      <c r="F542" t="str">
        <f>IF($D542="","",IF($B$7="既存",IF($C542="諸油脂",VLOOKUP(交付額!$A542,'使用不可　（諸油脂）'!$A:$B,2,FALSE),IF($C542="電力",VLOOKUP(交付額!$A542,'コロナ交付金要綱　様式第３号（電力）'!$A:$B,2,FALSE),"")),0))</f>
        <v/>
      </c>
      <c r="G542" s="59" t="str">
        <f t="shared" si="17"/>
        <v/>
      </c>
      <c r="H542" t="str">
        <f>IF($C542="","",IF(C542="諸油脂",IF(MOD($A542,100)=0,"",VLOOKUP($A542,'使用不可　（諸油脂）'!$A:$H,8)),IF(MOD($A542,100)=0,"",VLOOKUP($A542,'コロナ交付金要綱　様式第３号（電力）'!$A:$I,9))))</f>
        <v/>
      </c>
      <c r="I542" t="str" cm="1">
        <f t="array" ref="I542">IF(OR($C542&lt;&gt;"電力",IFERROR(MOD($A542,100)=0,TRUE)),"",INDEX('コロナ交付金要綱　様式第３号（電力）'!$A:$I,MATCH($A542,'コロナ交付金要綱　様式第３号（電力）'!$A:$A,0)+2,9))</f>
        <v/>
      </c>
      <c r="J542" t="str" cm="1">
        <f t="array" ref="J542">IF(OR($C542&lt;&gt;"電力",IFERROR(MOD($A542,100)=0,TRUE)),"",INDEX('コロナ交付金要綱　様式第３号（電力）'!$A:$I,MATCH($A542,'コロナ交付金要綱　様式第３号（電力）'!$A:$A,0)+3,9))</f>
        <v/>
      </c>
      <c r="K542" t="str" cm="1">
        <f t="array" ref="K542">IF(OR($C542&lt;&gt;"電力",IFERROR(MOD($A542,100)=0,TRUE)),"",INDEX('コロナ交付金要綱　様式第３号（電力）'!$A:$I,MATCH($A542,'コロナ交付金要綱　様式第３号（電力）'!$A:$A,0)+4,9))</f>
        <v/>
      </c>
      <c r="L542" t="str" cm="1">
        <f t="array" ref="L542">IF(OR($C542&lt;&gt;"電力",IFERROR(MOD($A542,100)=0,TRUE)),"",INDEX('コロナ交付金要綱　様式第３号（電力）'!$A:$I,MATCH($A542,'コロナ交付金要綱　様式第３号（電力）'!$A:$A,0)+5,9))</f>
        <v/>
      </c>
      <c r="M542" s="24" t="str" cm="1">
        <f t="array" ref="M542">IF($H542="","",IF($C542="諸油脂",$H542/INDEX(諸油脂_高騰率!$B$2:$F$12,MATCH($C$10,諸油脂_高騰率!$B$2:$B$12,0),MATCH($E542,諸油脂_高騰率!$B$3:$F$3,0)),$I542/INDEX(電力_高騰率!$B$3:$I$14,MATCH($B$10,電力_高騰率!$B$3:$B$14,0),MATCH($E542,電力_高騰率!$B$4:$F$4,0))+$J542/INDEX(電力_高騰率!$B$3:$I$14,MATCH($B$10,電力_高騰率!$B$3:$B$14,0),MATCH($E542,電力_高騰率!$B$4:$F$4,0)+3)+$K542/INDEX(電力_高騰率!$B$3:$I$14,MATCH($B$10,電力_高騰率!$B$3:$B$14,0),MATCH($E542,電力_高騰率!$B$4:$F$4,0)+3)+$L542/電力_高騰率!$D$23))</f>
        <v/>
      </c>
      <c r="N542" s="24" t="str">
        <f>IF($H542="","",IF($C542="諸油脂",0,$L542/電力_高騰率!$D$23))</f>
        <v/>
      </c>
      <c r="O542" s="24" t="str">
        <f t="shared" si="18"/>
        <v/>
      </c>
      <c r="P542" s="24"/>
    </row>
    <row r="543" spans="1:16" x14ac:dyDescent="0.45">
      <c r="A543" t="str">
        <f>IF(COUNTIF('使用不可　（諸油脂）'!$A:$A,$A542+1)+COUNTIF('コロナ交付金要綱　様式第３号（電力）'!$A:$A,$A542+1)=1,$A542+1,IF(MAX('使用不可　（諸油脂）'!$A:$A,'コロナ交付金要綱　様式第３号（電力）'!$A:$A)&gt;$A542,(INT(A542/100)+1)*100,""))</f>
        <v/>
      </c>
      <c r="B543" t="str">
        <f>IF($C543="","",IF(C543="諸油脂",IF(MOD($A543,100)=0,VLOOKUP($A543,'使用不可　（諸油脂）'!$A:$D,4),$B542),IF(MOD($A543,100)=0,VLOOKUP($A543,'コロナ交付金要綱　様式第３号（電力）'!$A:$D,4),$B542)))</f>
        <v/>
      </c>
      <c r="C543" t="str">
        <f>IF($A543="","",IF(COUNTIF('使用不可　（諸油脂）'!$A:$A,$A543)=1,"諸油脂",IF(COUNTIF('コロナ交付金要綱　様式第３号（電力）'!$A:$A,$A543)=1,"電力","")))</f>
        <v/>
      </c>
      <c r="D543" t="str">
        <f>IF(OR($A543="",IFERROR(MOD($A543,100),"")=0),"",IF($C543="諸油脂",VLOOKUP($A543,'使用不可　（諸油脂）'!$A:$C,3,FALSE),IF($C543="電力",VLOOKUP($A543,'コロナ交付金要綱　様式第３号（電力）'!$A:$C,3,FALSE),"")))</f>
        <v/>
      </c>
      <c r="E543" t="str">
        <f>IF(OR($C543="",IFERROR(MOD($A543,100)=0,TRUE)),"",IF($C543="諸油脂",VLOOKUP($A543,'使用不可　（諸油脂）'!$A:$F,6),VLOOKUP($A543,'コロナ交付金要綱　様式第３号（電力）'!$A:$F,6)))</f>
        <v/>
      </c>
      <c r="F543" t="str">
        <f>IF($D543="","",IF($B$7="既存",IF($C543="諸油脂",VLOOKUP(交付額!$A543,'使用不可　（諸油脂）'!$A:$B,2,FALSE),IF($C543="電力",VLOOKUP(交付額!$A543,'コロナ交付金要綱　様式第３号（電力）'!$A:$B,2,FALSE),"")),0))</f>
        <v/>
      </c>
      <c r="G543" s="59" t="str">
        <f t="shared" si="17"/>
        <v/>
      </c>
      <c r="H543" t="str">
        <f>IF($C543="","",IF(C543="諸油脂",IF(MOD($A543,100)=0,"",VLOOKUP($A543,'使用不可　（諸油脂）'!$A:$H,8)),IF(MOD($A543,100)=0,"",VLOOKUP($A543,'コロナ交付金要綱　様式第３号（電力）'!$A:$I,9))))</f>
        <v/>
      </c>
      <c r="I543" t="str" cm="1">
        <f t="array" ref="I543">IF(OR($C543&lt;&gt;"電力",IFERROR(MOD($A543,100)=0,TRUE)),"",INDEX('コロナ交付金要綱　様式第３号（電力）'!$A:$I,MATCH($A543,'コロナ交付金要綱　様式第３号（電力）'!$A:$A,0)+2,9))</f>
        <v/>
      </c>
      <c r="J543" t="str" cm="1">
        <f t="array" ref="J543">IF(OR($C543&lt;&gt;"電力",IFERROR(MOD($A543,100)=0,TRUE)),"",INDEX('コロナ交付金要綱　様式第３号（電力）'!$A:$I,MATCH($A543,'コロナ交付金要綱　様式第３号（電力）'!$A:$A,0)+3,9))</f>
        <v/>
      </c>
      <c r="K543" t="str" cm="1">
        <f t="array" ref="K543">IF(OR($C543&lt;&gt;"電力",IFERROR(MOD($A543,100)=0,TRUE)),"",INDEX('コロナ交付金要綱　様式第３号（電力）'!$A:$I,MATCH($A543,'コロナ交付金要綱　様式第３号（電力）'!$A:$A,0)+4,9))</f>
        <v/>
      </c>
      <c r="L543" t="str" cm="1">
        <f t="array" ref="L543">IF(OR($C543&lt;&gt;"電力",IFERROR(MOD($A543,100)=0,TRUE)),"",INDEX('コロナ交付金要綱　様式第３号（電力）'!$A:$I,MATCH($A543,'コロナ交付金要綱　様式第３号（電力）'!$A:$A,0)+5,9))</f>
        <v/>
      </c>
      <c r="M543" s="24" t="str" cm="1">
        <f t="array" ref="M543">IF($H543="","",IF($C543="諸油脂",$H543/INDEX(諸油脂_高騰率!$B$2:$F$12,MATCH($C$10,諸油脂_高騰率!$B$2:$B$12,0),MATCH($E543,諸油脂_高騰率!$B$3:$F$3,0)),$I543/INDEX(電力_高騰率!$B$3:$I$14,MATCH($B$10,電力_高騰率!$B$3:$B$14,0),MATCH($E543,電力_高騰率!$B$4:$F$4,0))+$J543/INDEX(電力_高騰率!$B$3:$I$14,MATCH($B$10,電力_高騰率!$B$3:$B$14,0),MATCH($E543,電力_高騰率!$B$4:$F$4,0)+3)+$K543/INDEX(電力_高騰率!$B$3:$I$14,MATCH($B$10,電力_高騰率!$B$3:$B$14,0),MATCH($E543,電力_高騰率!$B$4:$F$4,0)+3)+$L543/電力_高騰率!$D$23))</f>
        <v/>
      </c>
      <c r="N543" s="24" t="str">
        <f>IF($H543="","",IF($C543="諸油脂",0,$L543/電力_高騰率!$D$23))</f>
        <v/>
      </c>
      <c r="O543" s="24" t="str">
        <f t="shared" si="18"/>
        <v/>
      </c>
      <c r="P543" s="24"/>
    </row>
    <row r="544" spans="1:16" x14ac:dyDescent="0.45">
      <c r="A544" t="str">
        <f>IF(COUNTIF('使用不可　（諸油脂）'!$A:$A,$A543+1)+COUNTIF('コロナ交付金要綱　様式第３号（電力）'!$A:$A,$A543+1)=1,$A543+1,IF(MAX('使用不可　（諸油脂）'!$A:$A,'コロナ交付金要綱　様式第３号（電力）'!$A:$A)&gt;$A543,(INT(A543/100)+1)*100,""))</f>
        <v/>
      </c>
      <c r="B544" t="str">
        <f>IF($C544="","",IF(C544="諸油脂",IF(MOD($A544,100)=0,VLOOKUP($A544,'使用不可　（諸油脂）'!$A:$D,4),$B543),IF(MOD($A544,100)=0,VLOOKUP($A544,'コロナ交付金要綱　様式第３号（電力）'!$A:$D,4),$B543)))</f>
        <v/>
      </c>
      <c r="C544" t="str">
        <f>IF($A544="","",IF(COUNTIF('使用不可　（諸油脂）'!$A:$A,$A544)=1,"諸油脂",IF(COUNTIF('コロナ交付金要綱　様式第３号（電力）'!$A:$A,$A544)=1,"電力","")))</f>
        <v/>
      </c>
      <c r="D544" t="str">
        <f>IF(OR($A544="",IFERROR(MOD($A544,100),"")=0),"",IF($C544="諸油脂",VLOOKUP($A544,'使用不可　（諸油脂）'!$A:$C,3,FALSE),IF($C544="電力",VLOOKUP($A544,'コロナ交付金要綱　様式第３号（電力）'!$A:$C,3,FALSE),"")))</f>
        <v/>
      </c>
      <c r="E544" t="str">
        <f>IF(OR($C544="",IFERROR(MOD($A544,100)=0,TRUE)),"",IF($C544="諸油脂",VLOOKUP($A544,'使用不可　（諸油脂）'!$A:$F,6),VLOOKUP($A544,'コロナ交付金要綱　様式第３号（電力）'!$A:$F,6)))</f>
        <v/>
      </c>
      <c r="F544" t="str">
        <f>IF($D544="","",IF($B$7="既存",IF($C544="諸油脂",VLOOKUP(交付額!$A544,'使用不可　（諸油脂）'!$A:$B,2,FALSE),IF($C544="電力",VLOOKUP(交付額!$A544,'コロナ交付金要綱　様式第３号（電力）'!$A:$B,2,FALSE),"")),0))</f>
        <v/>
      </c>
      <c r="G544" s="59" t="str">
        <f t="shared" si="17"/>
        <v/>
      </c>
      <c r="H544" t="str">
        <f>IF($C544="","",IF(C544="諸油脂",IF(MOD($A544,100)=0,"",VLOOKUP($A544,'使用不可　（諸油脂）'!$A:$H,8)),IF(MOD($A544,100)=0,"",VLOOKUP($A544,'コロナ交付金要綱　様式第３号（電力）'!$A:$I,9))))</f>
        <v/>
      </c>
      <c r="I544" t="str" cm="1">
        <f t="array" ref="I544">IF(OR($C544&lt;&gt;"電力",IFERROR(MOD($A544,100)=0,TRUE)),"",INDEX('コロナ交付金要綱　様式第３号（電力）'!$A:$I,MATCH($A544,'コロナ交付金要綱　様式第３号（電力）'!$A:$A,0)+2,9))</f>
        <v/>
      </c>
      <c r="J544" t="str" cm="1">
        <f t="array" ref="J544">IF(OR($C544&lt;&gt;"電力",IFERROR(MOD($A544,100)=0,TRUE)),"",INDEX('コロナ交付金要綱　様式第３号（電力）'!$A:$I,MATCH($A544,'コロナ交付金要綱　様式第３号（電力）'!$A:$A,0)+3,9))</f>
        <v/>
      </c>
      <c r="K544" t="str" cm="1">
        <f t="array" ref="K544">IF(OR($C544&lt;&gt;"電力",IFERROR(MOD($A544,100)=0,TRUE)),"",INDEX('コロナ交付金要綱　様式第３号（電力）'!$A:$I,MATCH($A544,'コロナ交付金要綱　様式第３号（電力）'!$A:$A,0)+4,9))</f>
        <v/>
      </c>
      <c r="L544" t="str" cm="1">
        <f t="array" ref="L544">IF(OR($C544&lt;&gt;"電力",IFERROR(MOD($A544,100)=0,TRUE)),"",INDEX('コロナ交付金要綱　様式第３号（電力）'!$A:$I,MATCH($A544,'コロナ交付金要綱　様式第３号（電力）'!$A:$A,0)+5,9))</f>
        <v/>
      </c>
      <c r="M544" s="24" t="str" cm="1">
        <f t="array" ref="M544">IF($H544="","",IF($C544="諸油脂",$H544/INDEX(諸油脂_高騰率!$B$2:$F$12,MATCH($C$10,諸油脂_高騰率!$B$2:$B$12,0),MATCH($E544,諸油脂_高騰率!$B$3:$F$3,0)),$I544/INDEX(電力_高騰率!$B$3:$I$14,MATCH($B$10,電力_高騰率!$B$3:$B$14,0),MATCH($E544,電力_高騰率!$B$4:$F$4,0))+$J544/INDEX(電力_高騰率!$B$3:$I$14,MATCH($B$10,電力_高騰率!$B$3:$B$14,0),MATCH($E544,電力_高騰率!$B$4:$F$4,0)+3)+$K544/INDEX(電力_高騰率!$B$3:$I$14,MATCH($B$10,電力_高騰率!$B$3:$B$14,0),MATCH($E544,電力_高騰率!$B$4:$F$4,0)+3)+$L544/電力_高騰率!$D$23))</f>
        <v/>
      </c>
      <c r="N544" s="24" t="str">
        <f>IF($H544="","",IF($C544="諸油脂",0,$L544/電力_高騰率!$D$23))</f>
        <v/>
      </c>
      <c r="O544" s="24" t="str">
        <f t="shared" si="18"/>
        <v/>
      </c>
      <c r="P544" s="24"/>
    </row>
    <row r="545" spans="1:16" x14ac:dyDescent="0.45">
      <c r="A545" t="str">
        <f>IF(COUNTIF('使用不可　（諸油脂）'!$A:$A,$A544+1)+COUNTIF('コロナ交付金要綱　様式第３号（電力）'!$A:$A,$A544+1)=1,$A544+1,IF(MAX('使用不可　（諸油脂）'!$A:$A,'コロナ交付金要綱　様式第３号（電力）'!$A:$A)&gt;$A544,(INT(A544/100)+1)*100,""))</f>
        <v/>
      </c>
      <c r="B545" t="str">
        <f>IF($C545="","",IF(C545="諸油脂",IF(MOD($A545,100)=0,VLOOKUP($A545,'使用不可　（諸油脂）'!$A:$D,4),$B544),IF(MOD($A545,100)=0,VLOOKUP($A545,'コロナ交付金要綱　様式第３号（電力）'!$A:$D,4),$B544)))</f>
        <v/>
      </c>
      <c r="C545" t="str">
        <f>IF($A545="","",IF(COUNTIF('使用不可　（諸油脂）'!$A:$A,$A545)=1,"諸油脂",IF(COUNTIF('コロナ交付金要綱　様式第３号（電力）'!$A:$A,$A545)=1,"電力","")))</f>
        <v/>
      </c>
      <c r="D545" t="str">
        <f>IF(OR($A545="",IFERROR(MOD($A545,100),"")=0),"",IF($C545="諸油脂",VLOOKUP($A545,'使用不可　（諸油脂）'!$A:$C,3,FALSE),IF($C545="電力",VLOOKUP($A545,'コロナ交付金要綱　様式第３号（電力）'!$A:$C,3,FALSE),"")))</f>
        <v/>
      </c>
      <c r="E545" t="str">
        <f>IF(OR($C545="",IFERROR(MOD($A545,100)=0,TRUE)),"",IF($C545="諸油脂",VLOOKUP($A545,'使用不可　（諸油脂）'!$A:$F,6),VLOOKUP($A545,'コロナ交付金要綱　様式第３号（電力）'!$A:$F,6)))</f>
        <v/>
      </c>
      <c r="F545" t="str">
        <f>IF($D545="","",IF($B$7="既存",IF($C545="諸油脂",VLOOKUP(交付額!$A545,'使用不可　（諸油脂）'!$A:$B,2,FALSE),IF($C545="電力",VLOOKUP(交付額!$A545,'コロナ交付金要綱　様式第３号（電力）'!$A:$B,2,FALSE),"")),0))</f>
        <v/>
      </c>
      <c r="G545" s="59" t="str">
        <f t="shared" si="17"/>
        <v/>
      </c>
      <c r="H545" t="str">
        <f>IF($C545="","",IF(C545="諸油脂",IF(MOD($A545,100)=0,"",VLOOKUP($A545,'使用不可　（諸油脂）'!$A:$H,8)),IF(MOD($A545,100)=0,"",VLOOKUP($A545,'コロナ交付金要綱　様式第３号（電力）'!$A:$I,9))))</f>
        <v/>
      </c>
      <c r="I545" t="str" cm="1">
        <f t="array" ref="I545">IF(OR($C545&lt;&gt;"電力",IFERROR(MOD($A545,100)=0,TRUE)),"",INDEX('コロナ交付金要綱　様式第３号（電力）'!$A:$I,MATCH($A545,'コロナ交付金要綱　様式第３号（電力）'!$A:$A,0)+2,9))</f>
        <v/>
      </c>
      <c r="J545" t="str" cm="1">
        <f t="array" ref="J545">IF(OR($C545&lt;&gt;"電力",IFERROR(MOD($A545,100)=0,TRUE)),"",INDEX('コロナ交付金要綱　様式第３号（電力）'!$A:$I,MATCH($A545,'コロナ交付金要綱　様式第３号（電力）'!$A:$A,0)+3,9))</f>
        <v/>
      </c>
      <c r="K545" t="str" cm="1">
        <f t="array" ref="K545">IF(OR($C545&lt;&gt;"電力",IFERROR(MOD($A545,100)=0,TRUE)),"",INDEX('コロナ交付金要綱　様式第３号（電力）'!$A:$I,MATCH($A545,'コロナ交付金要綱　様式第３号（電力）'!$A:$A,0)+4,9))</f>
        <v/>
      </c>
      <c r="L545" t="str" cm="1">
        <f t="array" ref="L545">IF(OR($C545&lt;&gt;"電力",IFERROR(MOD($A545,100)=0,TRUE)),"",INDEX('コロナ交付金要綱　様式第３号（電力）'!$A:$I,MATCH($A545,'コロナ交付金要綱　様式第３号（電力）'!$A:$A,0)+5,9))</f>
        <v/>
      </c>
      <c r="M545" s="24" t="str" cm="1">
        <f t="array" ref="M545">IF($H545="","",IF($C545="諸油脂",$H545/INDEX(諸油脂_高騰率!$B$2:$F$12,MATCH($C$10,諸油脂_高騰率!$B$2:$B$12,0),MATCH($E545,諸油脂_高騰率!$B$3:$F$3,0)),$I545/INDEX(電力_高騰率!$B$3:$I$14,MATCH($B$10,電力_高騰率!$B$3:$B$14,0),MATCH($E545,電力_高騰率!$B$4:$F$4,0))+$J545/INDEX(電力_高騰率!$B$3:$I$14,MATCH($B$10,電力_高騰率!$B$3:$B$14,0),MATCH($E545,電力_高騰率!$B$4:$F$4,0)+3)+$K545/INDEX(電力_高騰率!$B$3:$I$14,MATCH($B$10,電力_高騰率!$B$3:$B$14,0),MATCH($E545,電力_高騰率!$B$4:$F$4,0)+3)+$L545/電力_高騰率!$D$23))</f>
        <v/>
      </c>
      <c r="N545" s="24" t="str">
        <f>IF($H545="","",IF($C545="諸油脂",0,$L545/電力_高騰率!$D$23))</f>
        <v/>
      </c>
      <c r="O545" s="24" t="str">
        <f t="shared" si="18"/>
        <v/>
      </c>
      <c r="P545" s="24"/>
    </row>
    <row r="546" spans="1:16" x14ac:dyDescent="0.45">
      <c r="A546" t="str">
        <f>IF(COUNTIF('使用不可　（諸油脂）'!$A:$A,$A545+1)+COUNTIF('コロナ交付金要綱　様式第３号（電力）'!$A:$A,$A545+1)=1,$A545+1,IF(MAX('使用不可　（諸油脂）'!$A:$A,'コロナ交付金要綱　様式第３号（電力）'!$A:$A)&gt;$A545,(INT(A545/100)+1)*100,""))</f>
        <v/>
      </c>
      <c r="B546" t="str">
        <f>IF($C546="","",IF(C546="諸油脂",IF(MOD($A546,100)=0,VLOOKUP($A546,'使用不可　（諸油脂）'!$A:$D,4),$B545),IF(MOD($A546,100)=0,VLOOKUP($A546,'コロナ交付金要綱　様式第３号（電力）'!$A:$D,4),$B545)))</f>
        <v/>
      </c>
      <c r="C546" t="str">
        <f>IF($A546="","",IF(COUNTIF('使用不可　（諸油脂）'!$A:$A,$A546)=1,"諸油脂",IF(COUNTIF('コロナ交付金要綱　様式第３号（電力）'!$A:$A,$A546)=1,"電力","")))</f>
        <v/>
      </c>
      <c r="D546" t="str">
        <f>IF(OR($A546="",IFERROR(MOD($A546,100),"")=0),"",IF($C546="諸油脂",VLOOKUP($A546,'使用不可　（諸油脂）'!$A:$C,3,FALSE),IF($C546="電力",VLOOKUP($A546,'コロナ交付金要綱　様式第３号（電力）'!$A:$C,3,FALSE),"")))</f>
        <v/>
      </c>
      <c r="E546" t="str">
        <f>IF(OR($C546="",IFERROR(MOD($A546,100)=0,TRUE)),"",IF($C546="諸油脂",VLOOKUP($A546,'使用不可　（諸油脂）'!$A:$F,6),VLOOKUP($A546,'コロナ交付金要綱　様式第３号（電力）'!$A:$F,6)))</f>
        <v/>
      </c>
      <c r="F546" t="str">
        <f>IF($D546="","",IF($B$7="既存",IF($C546="諸油脂",VLOOKUP(交付額!$A546,'使用不可　（諸油脂）'!$A:$B,2,FALSE),IF($C546="電力",VLOOKUP(交付額!$A546,'コロナ交付金要綱　様式第３号（電力）'!$A:$B,2,FALSE),"")),0))</f>
        <v/>
      </c>
      <c r="G546" s="59" t="str">
        <f t="shared" si="17"/>
        <v/>
      </c>
      <c r="H546" t="str">
        <f>IF($C546="","",IF(C546="諸油脂",IF(MOD($A546,100)=0,"",VLOOKUP($A546,'使用不可　（諸油脂）'!$A:$H,8)),IF(MOD($A546,100)=0,"",VLOOKUP($A546,'コロナ交付金要綱　様式第３号（電力）'!$A:$I,9))))</f>
        <v/>
      </c>
      <c r="I546" t="str" cm="1">
        <f t="array" ref="I546">IF(OR($C546&lt;&gt;"電力",IFERROR(MOD($A546,100)=0,TRUE)),"",INDEX('コロナ交付金要綱　様式第３号（電力）'!$A:$I,MATCH($A546,'コロナ交付金要綱　様式第３号（電力）'!$A:$A,0)+2,9))</f>
        <v/>
      </c>
      <c r="J546" t="str" cm="1">
        <f t="array" ref="J546">IF(OR($C546&lt;&gt;"電力",IFERROR(MOD($A546,100)=0,TRUE)),"",INDEX('コロナ交付金要綱　様式第３号（電力）'!$A:$I,MATCH($A546,'コロナ交付金要綱　様式第３号（電力）'!$A:$A,0)+3,9))</f>
        <v/>
      </c>
      <c r="K546" t="str" cm="1">
        <f t="array" ref="K546">IF(OR($C546&lt;&gt;"電力",IFERROR(MOD($A546,100)=0,TRUE)),"",INDEX('コロナ交付金要綱　様式第３号（電力）'!$A:$I,MATCH($A546,'コロナ交付金要綱　様式第３号（電力）'!$A:$A,0)+4,9))</f>
        <v/>
      </c>
      <c r="L546" t="str" cm="1">
        <f t="array" ref="L546">IF(OR($C546&lt;&gt;"電力",IFERROR(MOD($A546,100)=0,TRUE)),"",INDEX('コロナ交付金要綱　様式第３号（電力）'!$A:$I,MATCH($A546,'コロナ交付金要綱　様式第３号（電力）'!$A:$A,0)+5,9))</f>
        <v/>
      </c>
      <c r="M546" s="24" t="str" cm="1">
        <f t="array" ref="M546">IF($H546="","",IF($C546="諸油脂",$H546/INDEX(諸油脂_高騰率!$B$2:$F$12,MATCH($C$10,諸油脂_高騰率!$B$2:$B$12,0),MATCH($E546,諸油脂_高騰率!$B$3:$F$3,0)),$I546/INDEX(電力_高騰率!$B$3:$I$14,MATCH($B$10,電力_高騰率!$B$3:$B$14,0),MATCH($E546,電力_高騰率!$B$4:$F$4,0))+$J546/INDEX(電力_高騰率!$B$3:$I$14,MATCH($B$10,電力_高騰率!$B$3:$B$14,0),MATCH($E546,電力_高騰率!$B$4:$F$4,0)+3)+$K546/INDEX(電力_高騰率!$B$3:$I$14,MATCH($B$10,電力_高騰率!$B$3:$B$14,0),MATCH($E546,電力_高騰率!$B$4:$F$4,0)+3)+$L546/電力_高騰率!$D$23))</f>
        <v/>
      </c>
      <c r="N546" s="24" t="str">
        <f>IF($H546="","",IF($C546="諸油脂",0,$L546/電力_高騰率!$D$23))</f>
        <v/>
      </c>
      <c r="O546" s="24" t="str">
        <f t="shared" si="18"/>
        <v/>
      </c>
      <c r="P546" s="24"/>
    </row>
    <row r="547" spans="1:16" x14ac:dyDescent="0.45">
      <c r="A547" t="str">
        <f>IF(COUNTIF('使用不可　（諸油脂）'!$A:$A,$A546+1)+COUNTIF('コロナ交付金要綱　様式第３号（電力）'!$A:$A,$A546+1)=1,$A546+1,IF(MAX('使用不可　（諸油脂）'!$A:$A,'コロナ交付金要綱　様式第３号（電力）'!$A:$A)&gt;$A546,(INT(A546/100)+1)*100,""))</f>
        <v/>
      </c>
      <c r="B547" t="str">
        <f>IF($C547="","",IF(C547="諸油脂",IF(MOD($A547,100)=0,VLOOKUP($A547,'使用不可　（諸油脂）'!$A:$D,4),$B546),IF(MOD($A547,100)=0,VLOOKUP($A547,'コロナ交付金要綱　様式第３号（電力）'!$A:$D,4),$B546)))</f>
        <v/>
      </c>
      <c r="C547" t="str">
        <f>IF($A547="","",IF(COUNTIF('使用不可　（諸油脂）'!$A:$A,$A547)=1,"諸油脂",IF(COUNTIF('コロナ交付金要綱　様式第３号（電力）'!$A:$A,$A547)=1,"電力","")))</f>
        <v/>
      </c>
      <c r="D547" t="str">
        <f>IF(OR($A547="",IFERROR(MOD($A547,100),"")=0),"",IF($C547="諸油脂",VLOOKUP($A547,'使用不可　（諸油脂）'!$A:$C,3,FALSE),IF($C547="電力",VLOOKUP($A547,'コロナ交付金要綱　様式第３号（電力）'!$A:$C,3,FALSE),"")))</f>
        <v/>
      </c>
      <c r="E547" t="str">
        <f>IF(OR($C547="",IFERROR(MOD($A547,100)=0,TRUE)),"",IF($C547="諸油脂",VLOOKUP($A547,'使用不可　（諸油脂）'!$A:$F,6),VLOOKUP($A547,'コロナ交付金要綱　様式第３号（電力）'!$A:$F,6)))</f>
        <v/>
      </c>
      <c r="F547" t="str">
        <f>IF($D547="","",IF($B$7="既存",IF($C547="諸油脂",VLOOKUP(交付額!$A547,'使用不可　（諸油脂）'!$A:$B,2,FALSE),IF($C547="電力",VLOOKUP(交付額!$A547,'コロナ交付金要綱　様式第３号（電力）'!$A:$B,2,FALSE),"")),0))</f>
        <v/>
      </c>
      <c r="G547" s="59" t="str">
        <f t="shared" si="17"/>
        <v/>
      </c>
      <c r="H547" t="str">
        <f>IF($C547="","",IF(C547="諸油脂",IF(MOD($A547,100)=0,"",VLOOKUP($A547,'使用不可　（諸油脂）'!$A:$H,8)),IF(MOD($A547,100)=0,"",VLOOKUP($A547,'コロナ交付金要綱　様式第３号（電力）'!$A:$I,9))))</f>
        <v/>
      </c>
      <c r="I547" t="str" cm="1">
        <f t="array" ref="I547">IF(OR($C547&lt;&gt;"電力",IFERROR(MOD($A547,100)=0,TRUE)),"",INDEX('コロナ交付金要綱　様式第３号（電力）'!$A:$I,MATCH($A547,'コロナ交付金要綱　様式第３号（電力）'!$A:$A,0)+2,9))</f>
        <v/>
      </c>
      <c r="J547" t="str" cm="1">
        <f t="array" ref="J547">IF(OR($C547&lt;&gt;"電力",IFERROR(MOD($A547,100)=0,TRUE)),"",INDEX('コロナ交付金要綱　様式第３号（電力）'!$A:$I,MATCH($A547,'コロナ交付金要綱　様式第３号（電力）'!$A:$A,0)+3,9))</f>
        <v/>
      </c>
      <c r="K547" t="str" cm="1">
        <f t="array" ref="K547">IF(OR($C547&lt;&gt;"電力",IFERROR(MOD($A547,100)=0,TRUE)),"",INDEX('コロナ交付金要綱　様式第３号（電力）'!$A:$I,MATCH($A547,'コロナ交付金要綱　様式第３号（電力）'!$A:$A,0)+4,9))</f>
        <v/>
      </c>
      <c r="L547" t="str" cm="1">
        <f t="array" ref="L547">IF(OR($C547&lt;&gt;"電力",IFERROR(MOD($A547,100)=0,TRUE)),"",INDEX('コロナ交付金要綱　様式第３号（電力）'!$A:$I,MATCH($A547,'コロナ交付金要綱　様式第３号（電力）'!$A:$A,0)+5,9))</f>
        <v/>
      </c>
      <c r="M547" s="24" t="str" cm="1">
        <f t="array" ref="M547">IF($H547="","",IF($C547="諸油脂",$H547/INDEX(諸油脂_高騰率!$B$2:$F$12,MATCH($C$10,諸油脂_高騰率!$B$2:$B$12,0),MATCH($E547,諸油脂_高騰率!$B$3:$F$3,0)),$I547/INDEX(電力_高騰率!$B$3:$I$14,MATCH($B$10,電力_高騰率!$B$3:$B$14,0),MATCH($E547,電力_高騰率!$B$4:$F$4,0))+$J547/INDEX(電力_高騰率!$B$3:$I$14,MATCH($B$10,電力_高騰率!$B$3:$B$14,0),MATCH($E547,電力_高騰率!$B$4:$F$4,0)+3)+$K547/INDEX(電力_高騰率!$B$3:$I$14,MATCH($B$10,電力_高騰率!$B$3:$B$14,0),MATCH($E547,電力_高騰率!$B$4:$F$4,0)+3)+$L547/電力_高騰率!$D$23))</f>
        <v/>
      </c>
      <c r="N547" s="24" t="str">
        <f>IF($H547="","",IF($C547="諸油脂",0,$L547/電力_高騰率!$D$23))</f>
        <v/>
      </c>
      <c r="O547" s="24" t="str">
        <f t="shared" si="18"/>
        <v/>
      </c>
      <c r="P547" s="24"/>
    </row>
    <row r="548" spans="1:16" x14ac:dyDescent="0.45">
      <c r="A548" t="str">
        <f>IF(COUNTIF('使用不可　（諸油脂）'!$A:$A,$A547+1)+COUNTIF('コロナ交付金要綱　様式第３号（電力）'!$A:$A,$A547+1)=1,$A547+1,IF(MAX('使用不可　（諸油脂）'!$A:$A,'コロナ交付金要綱　様式第３号（電力）'!$A:$A)&gt;$A547,(INT(A547/100)+1)*100,""))</f>
        <v/>
      </c>
      <c r="B548" t="str">
        <f>IF($C548="","",IF(C548="諸油脂",IF(MOD($A548,100)=0,VLOOKUP($A548,'使用不可　（諸油脂）'!$A:$D,4),$B547),IF(MOD($A548,100)=0,VLOOKUP($A548,'コロナ交付金要綱　様式第３号（電力）'!$A:$D,4),$B547)))</f>
        <v/>
      </c>
      <c r="C548" t="str">
        <f>IF($A548="","",IF(COUNTIF('使用不可　（諸油脂）'!$A:$A,$A548)=1,"諸油脂",IF(COUNTIF('コロナ交付金要綱　様式第３号（電力）'!$A:$A,$A548)=1,"電力","")))</f>
        <v/>
      </c>
      <c r="D548" t="str">
        <f>IF(OR($A548="",IFERROR(MOD($A548,100),"")=0),"",IF($C548="諸油脂",VLOOKUP($A548,'使用不可　（諸油脂）'!$A:$C,3,FALSE),IF($C548="電力",VLOOKUP($A548,'コロナ交付金要綱　様式第３号（電力）'!$A:$C,3,FALSE),"")))</f>
        <v/>
      </c>
      <c r="E548" t="str">
        <f>IF(OR($C548="",IFERROR(MOD($A548,100)=0,TRUE)),"",IF($C548="諸油脂",VLOOKUP($A548,'使用不可　（諸油脂）'!$A:$F,6),VLOOKUP($A548,'コロナ交付金要綱　様式第３号（電力）'!$A:$F,6)))</f>
        <v/>
      </c>
      <c r="F548" t="str">
        <f>IF($D548="","",IF($B$7="既存",IF($C548="諸油脂",VLOOKUP(交付額!$A548,'使用不可　（諸油脂）'!$A:$B,2,FALSE),IF($C548="電力",VLOOKUP(交付額!$A548,'コロナ交付金要綱　様式第３号（電力）'!$A:$B,2,FALSE),"")),0))</f>
        <v/>
      </c>
      <c r="G548" s="59" t="str">
        <f t="shared" si="17"/>
        <v/>
      </c>
      <c r="H548" t="str">
        <f>IF($C548="","",IF(C548="諸油脂",IF(MOD($A548,100)=0,"",VLOOKUP($A548,'使用不可　（諸油脂）'!$A:$H,8)),IF(MOD($A548,100)=0,"",VLOOKUP($A548,'コロナ交付金要綱　様式第３号（電力）'!$A:$I,9))))</f>
        <v/>
      </c>
      <c r="I548" t="str" cm="1">
        <f t="array" ref="I548">IF(OR($C548&lt;&gt;"電力",IFERROR(MOD($A548,100)=0,TRUE)),"",INDEX('コロナ交付金要綱　様式第３号（電力）'!$A:$I,MATCH($A548,'コロナ交付金要綱　様式第３号（電力）'!$A:$A,0)+2,9))</f>
        <v/>
      </c>
      <c r="J548" t="str" cm="1">
        <f t="array" ref="J548">IF(OR($C548&lt;&gt;"電力",IFERROR(MOD($A548,100)=0,TRUE)),"",INDEX('コロナ交付金要綱　様式第３号（電力）'!$A:$I,MATCH($A548,'コロナ交付金要綱　様式第３号（電力）'!$A:$A,0)+3,9))</f>
        <v/>
      </c>
      <c r="K548" t="str" cm="1">
        <f t="array" ref="K548">IF(OR($C548&lt;&gt;"電力",IFERROR(MOD($A548,100)=0,TRUE)),"",INDEX('コロナ交付金要綱　様式第３号（電力）'!$A:$I,MATCH($A548,'コロナ交付金要綱　様式第３号（電力）'!$A:$A,0)+4,9))</f>
        <v/>
      </c>
      <c r="L548" t="str" cm="1">
        <f t="array" ref="L548">IF(OR($C548&lt;&gt;"電力",IFERROR(MOD($A548,100)=0,TRUE)),"",INDEX('コロナ交付金要綱　様式第３号（電力）'!$A:$I,MATCH($A548,'コロナ交付金要綱　様式第３号（電力）'!$A:$A,0)+5,9))</f>
        <v/>
      </c>
      <c r="M548" s="24" t="str" cm="1">
        <f t="array" ref="M548">IF($H548="","",IF($C548="諸油脂",$H548/INDEX(諸油脂_高騰率!$B$2:$F$12,MATCH($C$10,諸油脂_高騰率!$B$2:$B$12,0),MATCH($E548,諸油脂_高騰率!$B$3:$F$3,0)),$I548/INDEX(電力_高騰率!$B$3:$I$14,MATCH($B$10,電力_高騰率!$B$3:$B$14,0),MATCH($E548,電力_高騰率!$B$4:$F$4,0))+$J548/INDEX(電力_高騰率!$B$3:$I$14,MATCH($B$10,電力_高騰率!$B$3:$B$14,0),MATCH($E548,電力_高騰率!$B$4:$F$4,0)+3)+$K548/INDEX(電力_高騰率!$B$3:$I$14,MATCH($B$10,電力_高騰率!$B$3:$B$14,0),MATCH($E548,電力_高騰率!$B$4:$F$4,0)+3)+$L548/電力_高騰率!$D$23))</f>
        <v/>
      </c>
      <c r="N548" s="24" t="str">
        <f>IF($H548="","",IF($C548="諸油脂",0,$L548/電力_高騰率!$D$23))</f>
        <v/>
      </c>
      <c r="O548" s="24" t="str">
        <f t="shared" si="18"/>
        <v/>
      </c>
      <c r="P548" s="24"/>
    </row>
    <row r="549" spans="1:16" x14ac:dyDescent="0.45">
      <c r="A549" t="str">
        <f>IF(COUNTIF('使用不可　（諸油脂）'!$A:$A,$A548+1)+COUNTIF('コロナ交付金要綱　様式第３号（電力）'!$A:$A,$A548+1)=1,$A548+1,IF(MAX('使用不可　（諸油脂）'!$A:$A,'コロナ交付金要綱　様式第３号（電力）'!$A:$A)&gt;$A548,(INT(A548/100)+1)*100,""))</f>
        <v/>
      </c>
      <c r="B549" t="str">
        <f>IF($C549="","",IF(C549="諸油脂",IF(MOD($A549,100)=0,VLOOKUP($A549,'使用不可　（諸油脂）'!$A:$D,4),$B548),IF(MOD($A549,100)=0,VLOOKUP($A549,'コロナ交付金要綱　様式第３号（電力）'!$A:$D,4),$B548)))</f>
        <v/>
      </c>
      <c r="C549" t="str">
        <f>IF($A549="","",IF(COUNTIF('使用不可　（諸油脂）'!$A:$A,$A549)=1,"諸油脂",IF(COUNTIF('コロナ交付金要綱　様式第３号（電力）'!$A:$A,$A549)=1,"電力","")))</f>
        <v/>
      </c>
      <c r="D549" t="str">
        <f>IF(OR($A549="",IFERROR(MOD($A549,100),"")=0),"",IF($C549="諸油脂",VLOOKUP($A549,'使用不可　（諸油脂）'!$A:$C,3,FALSE),IF($C549="電力",VLOOKUP($A549,'コロナ交付金要綱　様式第３号（電力）'!$A:$C,3,FALSE),"")))</f>
        <v/>
      </c>
      <c r="E549" t="str">
        <f>IF(OR($C549="",IFERROR(MOD($A549,100)=0,TRUE)),"",IF($C549="諸油脂",VLOOKUP($A549,'使用不可　（諸油脂）'!$A:$F,6),VLOOKUP($A549,'コロナ交付金要綱　様式第３号（電力）'!$A:$F,6)))</f>
        <v/>
      </c>
      <c r="F549" t="str">
        <f>IF($D549="","",IF($B$7="既存",IF($C549="諸油脂",VLOOKUP(交付額!$A549,'使用不可　（諸油脂）'!$A:$B,2,FALSE),IF($C549="電力",VLOOKUP(交付額!$A549,'コロナ交付金要綱　様式第３号（電力）'!$A:$B,2,FALSE),"")),0))</f>
        <v/>
      </c>
      <c r="G549" s="59" t="str">
        <f t="shared" si="17"/>
        <v/>
      </c>
      <c r="H549" t="str">
        <f>IF($C549="","",IF(C549="諸油脂",IF(MOD($A549,100)=0,"",VLOOKUP($A549,'使用不可　（諸油脂）'!$A:$H,8)),IF(MOD($A549,100)=0,"",VLOOKUP($A549,'コロナ交付金要綱　様式第３号（電力）'!$A:$I,9))))</f>
        <v/>
      </c>
      <c r="I549" t="str" cm="1">
        <f t="array" ref="I549">IF(OR($C549&lt;&gt;"電力",IFERROR(MOD($A549,100)=0,TRUE)),"",INDEX('コロナ交付金要綱　様式第３号（電力）'!$A:$I,MATCH($A549,'コロナ交付金要綱　様式第３号（電力）'!$A:$A,0)+2,9))</f>
        <v/>
      </c>
      <c r="J549" t="str" cm="1">
        <f t="array" ref="J549">IF(OR($C549&lt;&gt;"電力",IFERROR(MOD($A549,100)=0,TRUE)),"",INDEX('コロナ交付金要綱　様式第３号（電力）'!$A:$I,MATCH($A549,'コロナ交付金要綱　様式第３号（電力）'!$A:$A,0)+3,9))</f>
        <v/>
      </c>
      <c r="K549" t="str" cm="1">
        <f t="array" ref="K549">IF(OR($C549&lt;&gt;"電力",IFERROR(MOD($A549,100)=0,TRUE)),"",INDEX('コロナ交付金要綱　様式第３号（電力）'!$A:$I,MATCH($A549,'コロナ交付金要綱　様式第３号（電力）'!$A:$A,0)+4,9))</f>
        <v/>
      </c>
      <c r="L549" t="str" cm="1">
        <f t="array" ref="L549">IF(OR($C549&lt;&gt;"電力",IFERROR(MOD($A549,100)=0,TRUE)),"",INDEX('コロナ交付金要綱　様式第３号（電力）'!$A:$I,MATCH($A549,'コロナ交付金要綱　様式第３号（電力）'!$A:$A,0)+5,9))</f>
        <v/>
      </c>
      <c r="M549" s="24" t="str" cm="1">
        <f t="array" ref="M549">IF($H549="","",IF($C549="諸油脂",$H549/INDEX(諸油脂_高騰率!$B$2:$F$12,MATCH($C$10,諸油脂_高騰率!$B$2:$B$12,0),MATCH($E549,諸油脂_高騰率!$B$3:$F$3,0)),$I549/INDEX(電力_高騰率!$B$3:$I$14,MATCH($B$10,電力_高騰率!$B$3:$B$14,0),MATCH($E549,電力_高騰率!$B$4:$F$4,0))+$J549/INDEX(電力_高騰率!$B$3:$I$14,MATCH($B$10,電力_高騰率!$B$3:$B$14,0),MATCH($E549,電力_高騰率!$B$4:$F$4,0)+3)+$K549/INDEX(電力_高騰率!$B$3:$I$14,MATCH($B$10,電力_高騰率!$B$3:$B$14,0),MATCH($E549,電力_高騰率!$B$4:$F$4,0)+3)+$L549/電力_高騰率!$D$23))</f>
        <v/>
      </c>
      <c r="N549" s="24" t="str">
        <f>IF($H549="","",IF($C549="諸油脂",0,$L549/電力_高騰率!$D$23))</f>
        <v/>
      </c>
      <c r="O549" s="24" t="str">
        <f t="shared" si="18"/>
        <v/>
      </c>
      <c r="P549" s="24"/>
    </row>
    <row r="550" spans="1:16" x14ac:dyDescent="0.45">
      <c r="A550" t="str">
        <f>IF(COUNTIF('使用不可　（諸油脂）'!$A:$A,$A549+1)+COUNTIF('コロナ交付金要綱　様式第３号（電力）'!$A:$A,$A549+1)=1,$A549+1,IF(MAX('使用不可　（諸油脂）'!$A:$A,'コロナ交付金要綱　様式第３号（電力）'!$A:$A)&gt;$A549,(INT(A549/100)+1)*100,""))</f>
        <v/>
      </c>
      <c r="B550" t="str">
        <f>IF($C550="","",IF(C550="諸油脂",IF(MOD($A550,100)=0,VLOOKUP($A550,'使用不可　（諸油脂）'!$A:$D,4),$B549),IF(MOD($A550,100)=0,VLOOKUP($A550,'コロナ交付金要綱　様式第３号（電力）'!$A:$D,4),$B549)))</f>
        <v/>
      </c>
      <c r="C550" t="str">
        <f>IF($A550="","",IF(COUNTIF('使用不可　（諸油脂）'!$A:$A,$A550)=1,"諸油脂",IF(COUNTIF('コロナ交付金要綱　様式第３号（電力）'!$A:$A,$A550)=1,"電力","")))</f>
        <v/>
      </c>
      <c r="D550" t="str">
        <f>IF(OR($A550="",IFERROR(MOD($A550,100),"")=0),"",IF($C550="諸油脂",VLOOKUP($A550,'使用不可　（諸油脂）'!$A:$C,3,FALSE),IF($C550="電力",VLOOKUP($A550,'コロナ交付金要綱　様式第３号（電力）'!$A:$C,3,FALSE),"")))</f>
        <v/>
      </c>
      <c r="E550" t="str">
        <f>IF(OR($C550="",IFERROR(MOD($A550,100)=0,TRUE)),"",IF($C550="諸油脂",VLOOKUP($A550,'使用不可　（諸油脂）'!$A:$F,6),VLOOKUP($A550,'コロナ交付金要綱　様式第３号（電力）'!$A:$F,6)))</f>
        <v/>
      </c>
      <c r="F550" t="str">
        <f>IF($D550="","",IF($B$7="既存",IF($C550="諸油脂",VLOOKUP(交付額!$A550,'使用不可　（諸油脂）'!$A:$B,2,FALSE),IF($C550="電力",VLOOKUP(交付額!$A550,'コロナ交付金要綱　様式第３号（電力）'!$A:$B,2,FALSE),"")),0))</f>
        <v/>
      </c>
      <c r="G550" s="59" t="str">
        <f t="shared" si="17"/>
        <v/>
      </c>
      <c r="H550" t="str">
        <f>IF($C550="","",IF(C550="諸油脂",IF(MOD($A550,100)=0,"",VLOOKUP($A550,'使用不可　（諸油脂）'!$A:$H,8)),IF(MOD($A550,100)=0,"",VLOOKUP($A550,'コロナ交付金要綱　様式第３号（電力）'!$A:$I,9))))</f>
        <v/>
      </c>
      <c r="I550" t="str" cm="1">
        <f t="array" ref="I550">IF(OR($C550&lt;&gt;"電力",IFERROR(MOD($A550,100)=0,TRUE)),"",INDEX('コロナ交付金要綱　様式第３号（電力）'!$A:$I,MATCH($A550,'コロナ交付金要綱　様式第３号（電力）'!$A:$A,0)+2,9))</f>
        <v/>
      </c>
      <c r="J550" t="str" cm="1">
        <f t="array" ref="J550">IF(OR($C550&lt;&gt;"電力",IFERROR(MOD($A550,100)=0,TRUE)),"",INDEX('コロナ交付金要綱　様式第３号（電力）'!$A:$I,MATCH($A550,'コロナ交付金要綱　様式第３号（電力）'!$A:$A,0)+3,9))</f>
        <v/>
      </c>
      <c r="K550" t="str" cm="1">
        <f t="array" ref="K550">IF(OR($C550&lt;&gt;"電力",IFERROR(MOD($A550,100)=0,TRUE)),"",INDEX('コロナ交付金要綱　様式第３号（電力）'!$A:$I,MATCH($A550,'コロナ交付金要綱　様式第３号（電力）'!$A:$A,0)+4,9))</f>
        <v/>
      </c>
      <c r="L550" t="str" cm="1">
        <f t="array" ref="L550">IF(OR($C550&lt;&gt;"電力",IFERROR(MOD($A550,100)=0,TRUE)),"",INDEX('コロナ交付金要綱　様式第３号（電力）'!$A:$I,MATCH($A550,'コロナ交付金要綱　様式第３号（電力）'!$A:$A,0)+5,9))</f>
        <v/>
      </c>
      <c r="M550" s="24" t="str" cm="1">
        <f t="array" ref="M550">IF($H550="","",IF($C550="諸油脂",$H550/INDEX(諸油脂_高騰率!$B$2:$F$12,MATCH($C$10,諸油脂_高騰率!$B$2:$B$12,0),MATCH($E550,諸油脂_高騰率!$B$3:$F$3,0)),$I550/INDEX(電力_高騰率!$B$3:$I$14,MATCH($B$10,電力_高騰率!$B$3:$B$14,0),MATCH($E550,電力_高騰率!$B$4:$F$4,0))+$J550/INDEX(電力_高騰率!$B$3:$I$14,MATCH($B$10,電力_高騰率!$B$3:$B$14,0),MATCH($E550,電力_高騰率!$B$4:$F$4,0)+3)+$K550/INDEX(電力_高騰率!$B$3:$I$14,MATCH($B$10,電力_高騰率!$B$3:$B$14,0),MATCH($E550,電力_高騰率!$B$4:$F$4,0)+3)+$L550/電力_高騰率!$D$23))</f>
        <v/>
      </c>
      <c r="N550" s="24" t="str">
        <f>IF($H550="","",IF($C550="諸油脂",0,$L550/電力_高騰率!$D$23))</f>
        <v/>
      </c>
      <c r="O550" s="24" t="str">
        <f t="shared" si="18"/>
        <v/>
      </c>
      <c r="P550" s="24"/>
    </row>
    <row r="551" spans="1:16" x14ac:dyDescent="0.45">
      <c r="A551" t="str">
        <f>IF(COUNTIF('使用不可　（諸油脂）'!$A:$A,$A550+1)+COUNTIF('コロナ交付金要綱　様式第３号（電力）'!$A:$A,$A550+1)=1,$A550+1,IF(MAX('使用不可　（諸油脂）'!$A:$A,'コロナ交付金要綱　様式第３号（電力）'!$A:$A)&gt;$A550,(INT(A550/100)+1)*100,""))</f>
        <v/>
      </c>
      <c r="B551" t="str">
        <f>IF($C551="","",IF(C551="諸油脂",IF(MOD($A551,100)=0,VLOOKUP($A551,'使用不可　（諸油脂）'!$A:$D,4),$B550),IF(MOD($A551,100)=0,VLOOKUP($A551,'コロナ交付金要綱　様式第３号（電力）'!$A:$D,4),$B550)))</f>
        <v/>
      </c>
      <c r="C551" t="str">
        <f>IF($A551="","",IF(COUNTIF('使用不可　（諸油脂）'!$A:$A,$A551)=1,"諸油脂",IF(COUNTIF('コロナ交付金要綱　様式第３号（電力）'!$A:$A,$A551)=1,"電力","")))</f>
        <v/>
      </c>
      <c r="D551" t="str">
        <f>IF(OR($A551="",IFERROR(MOD($A551,100),"")=0),"",IF($C551="諸油脂",VLOOKUP($A551,'使用不可　（諸油脂）'!$A:$C,3,FALSE),IF($C551="電力",VLOOKUP($A551,'コロナ交付金要綱　様式第３号（電力）'!$A:$C,3,FALSE),"")))</f>
        <v/>
      </c>
      <c r="E551" t="str">
        <f>IF(OR($C551="",IFERROR(MOD($A551,100)=0,TRUE)),"",IF($C551="諸油脂",VLOOKUP($A551,'使用不可　（諸油脂）'!$A:$F,6),VLOOKUP($A551,'コロナ交付金要綱　様式第３号（電力）'!$A:$F,6)))</f>
        <v/>
      </c>
      <c r="F551" t="str">
        <f>IF($D551="","",IF($B$7="既存",IF($C551="諸油脂",VLOOKUP(交付額!$A551,'使用不可　（諸油脂）'!$A:$B,2,FALSE),IF($C551="電力",VLOOKUP(交付額!$A551,'コロナ交付金要綱　様式第３号（電力）'!$A:$B,2,FALSE),"")),0))</f>
        <v/>
      </c>
      <c r="G551" s="59" t="str">
        <f t="shared" si="17"/>
        <v/>
      </c>
      <c r="H551" t="str">
        <f>IF($C551="","",IF(C551="諸油脂",IF(MOD($A551,100)=0,"",VLOOKUP($A551,'使用不可　（諸油脂）'!$A:$H,8)),IF(MOD($A551,100)=0,"",VLOOKUP($A551,'コロナ交付金要綱　様式第３号（電力）'!$A:$I,9))))</f>
        <v/>
      </c>
      <c r="I551" t="str" cm="1">
        <f t="array" ref="I551">IF(OR($C551&lt;&gt;"電力",IFERROR(MOD($A551,100)=0,TRUE)),"",INDEX('コロナ交付金要綱　様式第３号（電力）'!$A:$I,MATCH($A551,'コロナ交付金要綱　様式第３号（電力）'!$A:$A,0)+2,9))</f>
        <v/>
      </c>
      <c r="J551" t="str" cm="1">
        <f t="array" ref="J551">IF(OR($C551&lt;&gt;"電力",IFERROR(MOD($A551,100)=0,TRUE)),"",INDEX('コロナ交付金要綱　様式第３号（電力）'!$A:$I,MATCH($A551,'コロナ交付金要綱　様式第３号（電力）'!$A:$A,0)+3,9))</f>
        <v/>
      </c>
      <c r="K551" t="str" cm="1">
        <f t="array" ref="K551">IF(OR($C551&lt;&gt;"電力",IFERROR(MOD($A551,100)=0,TRUE)),"",INDEX('コロナ交付金要綱　様式第３号（電力）'!$A:$I,MATCH($A551,'コロナ交付金要綱　様式第３号（電力）'!$A:$A,0)+4,9))</f>
        <v/>
      </c>
      <c r="L551" t="str" cm="1">
        <f t="array" ref="L551">IF(OR($C551&lt;&gt;"電力",IFERROR(MOD($A551,100)=0,TRUE)),"",INDEX('コロナ交付金要綱　様式第３号（電力）'!$A:$I,MATCH($A551,'コロナ交付金要綱　様式第３号（電力）'!$A:$A,0)+5,9))</f>
        <v/>
      </c>
      <c r="M551" s="24" t="str" cm="1">
        <f t="array" ref="M551">IF($H551="","",IF($C551="諸油脂",$H551/INDEX(諸油脂_高騰率!$B$2:$F$12,MATCH($C$10,諸油脂_高騰率!$B$2:$B$12,0),MATCH($E551,諸油脂_高騰率!$B$3:$F$3,0)),$I551/INDEX(電力_高騰率!$B$3:$I$14,MATCH($B$10,電力_高騰率!$B$3:$B$14,0),MATCH($E551,電力_高騰率!$B$4:$F$4,0))+$J551/INDEX(電力_高騰率!$B$3:$I$14,MATCH($B$10,電力_高騰率!$B$3:$B$14,0),MATCH($E551,電力_高騰率!$B$4:$F$4,0)+3)+$K551/INDEX(電力_高騰率!$B$3:$I$14,MATCH($B$10,電力_高騰率!$B$3:$B$14,0),MATCH($E551,電力_高騰率!$B$4:$F$4,0)+3)+$L551/電力_高騰率!$D$23))</f>
        <v/>
      </c>
      <c r="N551" s="24" t="str">
        <f>IF($H551="","",IF($C551="諸油脂",0,$L551/電力_高騰率!$D$23))</f>
        <v/>
      </c>
      <c r="O551" s="24" t="str">
        <f t="shared" si="18"/>
        <v/>
      </c>
      <c r="P551" s="24"/>
    </row>
    <row r="552" spans="1:16" x14ac:dyDescent="0.45">
      <c r="A552" t="str">
        <f>IF(COUNTIF('使用不可　（諸油脂）'!$A:$A,$A551+1)+COUNTIF('コロナ交付金要綱　様式第３号（電力）'!$A:$A,$A551+1)=1,$A551+1,IF(MAX('使用不可　（諸油脂）'!$A:$A,'コロナ交付金要綱　様式第３号（電力）'!$A:$A)&gt;$A551,(INT(A551/100)+1)*100,""))</f>
        <v/>
      </c>
      <c r="B552" t="str">
        <f>IF($C552="","",IF(C552="諸油脂",IF(MOD($A552,100)=0,VLOOKUP($A552,'使用不可　（諸油脂）'!$A:$D,4),$B551),IF(MOD($A552,100)=0,VLOOKUP($A552,'コロナ交付金要綱　様式第３号（電力）'!$A:$D,4),$B551)))</f>
        <v/>
      </c>
      <c r="C552" t="str">
        <f>IF($A552="","",IF(COUNTIF('使用不可　（諸油脂）'!$A:$A,$A552)=1,"諸油脂",IF(COUNTIF('コロナ交付金要綱　様式第３号（電力）'!$A:$A,$A552)=1,"電力","")))</f>
        <v/>
      </c>
      <c r="D552" t="str">
        <f>IF(OR($A552="",IFERROR(MOD($A552,100),"")=0),"",IF($C552="諸油脂",VLOOKUP($A552,'使用不可　（諸油脂）'!$A:$C,3,FALSE),IF($C552="電力",VLOOKUP($A552,'コロナ交付金要綱　様式第３号（電力）'!$A:$C,3,FALSE),"")))</f>
        <v/>
      </c>
      <c r="E552" t="str">
        <f>IF(OR($C552="",IFERROR(MOD($A552,100)=0,TRUE)),"",IF($C552="諸油脂",VLOOKUP($A552,'使用不可　（諸油脂）'!$A:$F,6),VLOOKUP($A552,'コロナ交付金要綱　様式第３号（電力）'!$A:$F,6)))</f>
        <v/>
      </c>
      <c r="F552" t="str">
        <f>IF($D552="","",IF($B$7="既存",IF($C552="諸油脂",VLOOKUP(交付額!$A552,'使用不可　（諸油脂）'!$A:$B,2,FALSE),IF($C552="電力",VLOOKUP(交付額!$A552,'コロナ交付金要綱　様式第３号（電力）'!$A:$B,2,FALSE),"")),0))</f>
        <v/>
      </c>
      <c r="G552" s="59" t="str">
        <f t="shared" si="17"/>
        <v/>
      </c>
      <c r="H552" t="str">
        <f>IF($C552="","",IF(C552="諸油脂",IF(MOD($A552,100)=0,"",VLOOKUP($A552,'使用不可　（諸油脂）'!$A:$H,8)),IF(MOD($A552,100)=0,"",VLOOKUP($A552,'コロナ交付金要綱　様式第３号（電力）'!$A:$I,9))))</f>
        <v/>
      </c>
      <c r="I552" t="str" cm="1">
        <f t="array" ref="I552">IF(OR($C552&lt;&gt;"電力",IFERROR(MOD($A552,100)=0,TRUE)),"",INDEX('コロナ交付金要綱　様式第３号（電力）'!$A:$I,MATCH($A552,'コロナ交付金要綱　様式第３号（電力）'!$A:$A,0)+2,9))</f>
        <v/>
      </c>
      <c r="J552" t="str" cm="1">
        <f t="array" ref="J552">IF(OR($C552&lt;&gt;"電力",IFERROR(MOD($A552,100)=0,TRUE)),"",INDEX('コロナ交付金要綱　様式第３号（電力）'!$A:$I,MATCH($A552,'コロナ交付金要綱　様式第３号（電力）'!$A:$A,0)+3,9))</f>
        <v/>
      </c>
      <c r="K552" t="str" cm="1">
        <f t="array" ref="K552">IF(OR($C552&lt;&gt;"電力",IFERROR(MOD($A552,100)=0,TRUE)),"",INDEX('コロナ交付金要綱　様式第３号（電力）'!$A:$I,MATCH($A552,'コロナ交付金要綱　様式第３号（電力）'!$A:$A,0)+4,9))</f>
        <v/>
      </c>
      <c r="L552" t="str" cm="1">
        <f t="array" ref="L552">IF(OR($C552&lt;&gt;"電力",IFERROR(MOD($A552,100)=0,TRUE)),"",INDEX('コロナ交付金要綱　様式第３号（電力）'!$A:$I,MATCH($A552,'コロナ交付金要綱　様式第３号（電力）'!$A:$A,0)+5,9))</f>
        <v/>
      </c>
      <c r="M552" s="24" t="str" cm="1">
        <f t="array" ref="M552">IF($H552="","",IF($C552="諸油脂",$H552/INDEX(諸油脂_高騰率!$B$2:$F$12,MATCH($C$10,諸油脂_高騰率!$B$2:$B$12,0),MATCH($E552,諸油脂_高騰率!$B$3:$F$3,0)),$I552/INDEX(電力_高騰率!$B$3:$I$14,MATCH($B$10,電力_高騰率!$B$3:$B$14,0),MATCH($E552,電力_高騰率!$B$4:$F$4,0))+$J552/INDEX(電力_高騰率!$B$3:$I$14,MATCH($B$10,電力_高騰率!$B$3:$B$14,0),MATCH($E552,電力_高騰率!$B$4:$F$4,0)+3)+$K552/INDEX(電力_高騰率!$B$3:$I$14,MATCH($B$10,電力_高騰率!$B$3:$B$14,0),MATCH($E552,電力_高騰率!$B$4:$F$4,0)+3)+$L552/電力_高騰率!$D$23))</f>
        <v/>
      </c>
      <c r="N552" s="24" t="str">
        <f>IF($H552="","",IF($C552="諸油脂",0,$L552/電力_高騰率!$D$23))</f>
        <v/>
      </c>
      <c r="O552" s="24" t="str">
        <f t="shared" si="18"/>
        <v/>
      </c>
      <c r="P552" s="24"/>
    </row>
    <row r="553" spans="1:16" x14ac:dyDescent="0.45">
      <c r="A553" t="str">
        <f>IF(COUNTIF('使用不可　（諸油脂）'!$A:$A,$A552+1)+COUNTIF('コロナ交付金要綱　様式第３号（電力）'!$A:$A,$A552+1)=1,$A552+1,IF(MAX('使用不可　（諸油脂）'!$A:$A,'コロナ交付金要綱　様式第３号（電力）'!$A:$A)&gt;$A552,(INT(A552/100)+1)*100,""))</f>
        <v/>
      </c>
      <c r="B553" t="str">
        <f>IF($C553="","",IF(C553="諸油脂",IF(MOD($A553,100)=0,VLOOKUP($A553,'使用不可　（諸油脂）'!$A:$D,4),$B552),IF(MOD($A553,100)=0,VLOOKUP($A553,'コロナ交付金要綱　様式第３号（電力）'!$A:$D,4),$B552)))</f>
        <v/>
      </c>
      <c r="C553" t="str">
        <f>IF($A553="","",IF(COUNTIF('使用不可　（諸油脂）'!$A:$A,$A553)=1,"諸油脂",IF(COUNTIF('コロナ交付金要綱　様式第３号（電力）'!$A:$A,$A553)=1,"電力","")))</f>
        <v/>
      </c>
      <c r="D553" t="str">
        <f>IF(OR($A553="",IFERROR(MOD($A553,100),"")=0),"",IF($C553="諸油脂",VLOOKUP($A553,'使用不可　（諸油脂）'!$A:$C,3,FALSE),IF($C553="電力",VLOOKUP($A553,'コロナ交付金要綱　様式第３号（電力）'!$A:$C,3,FALSE),"")))</f>
        <v/>
      </c>
      <c r="E553" t="str">
        <f>IF(OR($C553="",IFERROR(MOD($A553,100)=0,TRUE)),"",IF($C553="諸油脂",VLOOKUP($A553,'使用不可　（諸油脂）'!$A:$F,6),VLOOKUP($A553,'コロナ交付金要綱　様式第３号（電力）'!$A:$F,6)))</f>
        <v/>
      </c>
      <c r="F553" t="str">
        <f>IF($D553="","",IF($B$7="既存",IF($C553="諸油脂",VLOOKUP(交付額!$A553,'使用不可　（諸油脂）'!$A:$B,2,FALSE),IF($C553="電力",VLOOKUP(交付額!$A553,'コロナ交付金要綱　様式第３号（電力）'!$A:$B,2,FALSE),"")),0))</f>
        <v/>
      </c>
      <c r="G553" s="59" t="str">
        <f t="shared" si="17"/>
        <v/>
      </c>
      <c r="H553" t="str">
        <f>IF($C553="","",IF(C553="諸油脂",IF(MOD($A553,100)=0,"",VLOOKUP($A553,'使用不可　（諸油脂）'!$A:$H,8)),IF(MOD($A553,100)=0,"",VLOOKUP($A553,'コロナ交付金要綱　様式第３号（電力）'!$A:$I,9))))</f>
        <v/>
      </c>
      <c r="I553" t="str" cm="1">
        <f t="array" ref="I553">IF(OR($C553&lt;&gt;"電力",IFERROR(MOD($A553,100)=0,TRUE)),"",INDEX('コロナ交付金要綱　様式第３号（電力）'!$A:$I,MATCH($A553,'コロナ交付金要綱　様式第３号（電力）'!$A:$A,0)+2,9))</f>
        <v/>
      </c>
      <c r="J553" t="str" cm="1">
        <f t="array" ref="J553">IF(OR($C553&lt;&gt;"電力",IFERROR(MOD($A553,100)=0,TRUE)),"",INDEX('コロナ交付金要綱　様式第３号（電力）'!$A:$I,MATCH($A553,'コロナ交付金要綱　様式第３号（電力）'!$A:$A,0)+3,9))</f>
        <v/>
      </c>
      <c r="K553" t="str" cm="1">
        <f t="array" ref="K553">IF(OR($C553&lt;&gt;"電力",IFERROR(MOD($A553,100)=0,TRUE)),"",INDEX('コロナ交付金要綱　様式第３号（電力）'!$A:$I,MATCH($A553,'コロナ交付金要綱　様式第３号（電力）'!$A:$A,0)+4,9))</f>
        <v/>
      </c>
      <c r="L553" t="str" cm="1">
        <f t="array" ref="L553">IF(OR($C553&lt;&gt;"電力",IFERROR(MOD($A553,100)=0,TRUE)),"",INDEX('コロナ交付金要綱　様式第３号（電力）'!$A:$I,MATCH($A553,'コロナ交付金要綱　様式第３号（電力）'!$A:$A,0)+5,9))</f>
        <v/>
      </c>
      <c r="M553" s="24" t="str" cm="1">
        <f t="array" ref="M553">IF($H553="","",IF($C553="諸油脂",$H553/INDEX(諸油脂_高騰率!$B$2:$F$12,MATCH($C$10,諸油脂_高騰率!$B$2:$B$12,0),MATCH($E553,諸油脂_高騰率!$B$3:$F$3,0)),$I553/INDEX(電力_高騰率!$B$3:$I$14,MATCH($B$10,電力_高騰率!$B$3:$B$14,0),MATCH($E553,電力_高騰率!$B$4:$F$4,0))+$J553/INDEX(電力_高騰率!$B$3:$I$14,MATCH($B$10,電力_高騰率!$B$3:$B$14,0),MATCH($E553,電力_高騰率!$B$4:$F$4,0)+3)+$K553/INDEX(電力_高騰率!$B$3:$I$14,MATCH($B$10,電力_高騰率!$B$3:$B$14,0),MATCH($E553,電力_高騰率!$B$4:$F$4,0)+3)+$L553/電力_高騰率!$D$23))</f>
        <v/>
      </c>
      <c r="N553" s="24" t="str">
        <f>IF($H553="","",IF($C553="諸油脂",0,$L553/電力_高騰率!$D$23))</f>
        <v/>
      </c>
      <c r="O553" s="24" t="str">
        <f t="shared" si="18"/>
        <v/>
      </c>
      <c r="P553" s="24"/>
    </row>
    <row r="554" spans="1:16" x14ac:dyDescent="0.45">
      <c r="A554" t="str">
        <f>IF(COUNTIF('使用不可　（諸油脂）'!$A:$A,$A553+1)+COUNTIF('コロナ交付金要綱　様式第３号（電力）'!$A:$A,$A553+1)=1,$A553+1,IF(MAX('使用不可　（諸油脂）'!$A:$A,'コロナ交付金要綱　様式第３号（電力）'!$A:$A)&gt;$A553,(INT(A553/100)+1)*100,""))</f>
        <v/>
      </c>
      <c r="B554" t="str">
        <f>IF($C554="","",IF(C554="諸油脂",IF(MOD($A554,100)=0,VLOOKUP($A554,'使用不可　（諸油脂）'!$A:$D,4),$B553),IF(MOD($A554,100)=0,VLOOKUP($A554,'コロナ交付金要綱　様式第３号（電力）'!$A:$D,4),$B553)))</f>
        <v/>
      </c>
      <c r="C554" t="str">
        <f>IF($A554="","",IF(COUNTIF('使用不可　（諸油脂）'!$A:$A,$A554)=1,"諸油脂",IF(COUNTIF('コロナ交付金要綱　様式第３号（電力）'!$A:$A,$A554)=1,"電力","")))</f>
        <v/>
      </c>
      <c r="D554" t="str">
        <f>IF(OR($A554="",IFERROR(MOD($A554,100),"")=0),"",IF($C554="諸油脂",VLOOKUP($A554,'使用不可　（諸油脂）'!$A:$C,3,FALSE),IF($C554="電力",VLOOKUP($A554,'コロナ交付金要綱　様式第３号（電力）'!$A:$C,3,FALSE),"")))</f>
        <v/>
      </c>
      <c r="E554" t="str">
        <f>IF(OR($C554="",IFERROR(MOD($A554,100)=0,TRUE)),"",IF($C554="諸油脂",VLOOKUP($A554,'使用不可　（諸油脂）'!$A:$F,6),VLOOKUP($A554,'コロナ交付金要綱　様式第３号（電力）'!$A:$F,6)))</f>
        <v/>
      </c>
      <c r="F554" t="str">
        <f>IF($D554="","",IF($B$7="既存",IF($C554="諸油脂",VLOOKUP(交付額!$A554,'使用不可　（諸油脂）'!$A:$B,2,FALSE),IF($C554="電力",VLOOKUP(交付額!$A554,'コロナ交付金要綱　様式第３号（電力）'!$A:$B,2,FALSE),"")),0))</f>
        <v/>
      </c>
      <c r="G554" s="59" t="str">
        <f t="shared" si="17"/>
        <v/>
      </c>
      <c r="H554" t="str">
        <f>IF($C554="","",IF(C554="諸油脂",IF(MOD($A554,100)=0,"",VLOOKUP($A554,'使用不可　（諸油脂）'!$A:$H,8)),IF(MOD($A554,100)=0,"",VLOOKUP($A554,'コロナ交付金要綱　様式第３号（電力）'!$A:$I,9))))</f>
        <v/>
      </c>
      <c r="I554" t="str" cm="1">
        <f t="array" ref="I554">IF(OR($C554&lt;&gt;"電力",IFERROR(MOD($A554,100)=0,TRUE)),"",INDEX('コロナ交付金要綱　様式第３号（電力）'!$A:$I,MATCH($A554,'コロナ交付金要綱　様式第３号（電力）'!$A:$A,0)+2,9))</f>
        <v/>
      </c>
      <c r="J554" t="str" cm="1">
        <f t="array" ref="J554">IF(OR($C554&lt;&gt;"電力",IFERROR(MOD($A554,100)=0,TRUE)),"",INDEX('コロナ交付金要綱　様式第３号（電力）'!$A:$I,MATCH($A554,'コロナ交付金要綱　様式第３号（電力）'!$A:$A,0)+3,9))</f>
        <v/>
      </c>
      <c r="K554" t="str" cm="1">
        <f t="array" ref="K554">IF(OR($C554&lt;&gt;"電力",IFERROR(MOD($A554,100)=0,TRUE)),"",INDEX('コロナ交付金要綱　様式第３号（電力）'!$A:$I,MATCH($A554,'コロナ交付金要綱　様式第３号（電力）'!$A:$A,0)+4,9))</f>
        <v/>
      </c>
      <c r="L554" t="str" cm="1">
        <f t="array" ref="L554">IF(OR($C554&lt;&gt;"電力",IFERROR(MOD($A554,100)=0,TRUE)),"",INDEX('コロナ交付金要綱　様式第３号（電力）'!$A:$I,MATCH($A554,'コロナ交付金要綱　様式第３号（電力）'!$A:$A,0)+5,9))</f>
        <v/>
      </c>
      <c r="M554" s="24" t="str" cm="1">
        <f t="array" ref="M554">IF($H554="","",IF($C554="諸油脂",$H554/INDEX(諸油脂_高騰率!$B$2:$F$12,MATCH($C$10,諸油脂_高騰率!$B$2:$B$12,0),MATCH($E554,諸油脂_高騰率!$B$3:$F$3,0)),$I554/INDEX(電力_高騰率!$B$3:$I$14,MATCH($B$10,電力_高騰率!$B$3:$B$14,0),MATCH($E554,電力_高騰率!$B$4:$F$4,0))+$J554/INDEX(電力_高騰率!$B$3:$I$14,MATCH($B$10,電力_高騰率!$B$3:$B$14,0),MATCH($E554,電力_高騰率!$B$4:$F$4,0)+3)+$K554/INDEX(電力_高騰率!$B$3:$I$14,MATCH($B$10,電力_高騰率!$B$3:$B$14,0),MATCH($E554,電力_高騰率!$B$4:$F$4,0)+3)+$L554/電力_高騰率!$D$23))</f>
        <v/>
      </c>
      <c r="N554" s="24" t="str">
        <f>IF($H554="","",IF($C554="諸油脂",0,$L554/電力_高騰率!$D$23))</f>
        <v/>
      </c>
      <c r="O554" s="24" t="str">
        <f t="shared" si="18"/>
        <v/>
      </c>
      <c r="P554" s="24"/>
    </row>
    <row r="555" spans="1:16" x14ac:dyDescent="0.45">
      <c r="A555" t="str">
        <f>IF(COUNTIF('使用不可　（諸油脂）'!$A:$A,$A554+1)+COUNTIF('コロナ交付金要綱　様式第３号（電力）'!$A:$A,$A554+1)=1,$A554+1,IF(MAX('使用不可　（諸油脂）'!$A:$A,'コロナ交付金要綱　様式第３号（電力）'!$A:$A)&gt;$A554,(INT(A554/100)+1)*100,""))</f>
        <v/>
      </c>
      <c r="B555" t="str">
        <f>IF($C555="","",IF(C555="諸油脂",IF(MOD($A555,100)=0,VLOOKUP($A555,'使用不可　（諸油脂）'!$A:$D,4),$B554),IF(MOD($A555,100)=0,VLOOKUP($A555,'コロナ交付金要綱　様式第３号（電力）'!$A:$D,4),$B554)))</f>
        <v/>
      </c>
      <c r="C555" t="str">
        <f>IF($A555="","",IF(COUNTIF('使用不可　（諸油脂）'!$A:$A,$A555)=1,"諸油脂",IF(COUNTIF('コロナ交付金要綱　様式第３号（電力）'!$A:$A,$A555)=1,"電力","")))</f>
        <v/>
      </c>
      <c r="D555" t="str">
        <f>IF(OR($A555="",IFERROR(MOD($A555,100),"")=0),"",IF($C555="諸油脂",VLOOKUP($A555,'使用不可　（諸油脂）'!$A:$C,3,FALSE),IF($C555="電力",VLOOKUP($A555,'コロナ交付金要綱　様式第３号（電力）'!$A:$C,3,FALSE),"")))</f>
        <v/>
      </c>
      <c r="E555" t="str">
        <f>IF(OR($C555="",IFERROR(MOD($A555,100)=0,TRUE)),"",IF($C555="諸油脂",VLOOKUP($A555,'使用不可　（諸油脂）'!$A:$F,6),VLOOKUP($A555,'コロナ交付金要綱　様式第３号（電力）'!$A:$F,6)))</f>
        <v/>
      </c>
      <c r="F555" t="str">
        <f>IF($D555="","",IF($B$7="既存",IF($C555="諸油脂",VLOOKUP(交付額!$A555,'使用不可　（諸油脂）'!$A:$B,2,FALSE),IF($C555="電力",VLOOKUP(交付額!$A555,'コロナ交付金要綱　様式第３号（電力）'!$A:$B,2,FALSE),"")),0))</f>
        <v/>
      </c>
      <c r="G555" s="59" t="str">
        <f t="shared" si="17"/>
        <v/>
      </c>
      <c r="H555" t="str">
        <f>IF($C555="","",IF(C555="諸油脂",IF(MOD($A555,100)=0,"",VLOOKUP($A555,'使用不可　（諸油脂）'!$A:$H,8)),IF(MOD($A555,100)=0,"",VLOOKUP($A555,'コロナ交付金要綱　様式第３号（電力）'!$A:$I,9))))</f>
        <v/>
      </c>
      <c r="I555" t="str" cm="1">
        <f t="array" ref="I555">IF(OR($C555&lt;&gt;"電力",IFERROR(MOD($A555,100)=0,TRUE)),"",INDEX('コロナ交付金要綱　様式第３号（電力）'!$A:$I,MATCH($A555,'コロナ交付金要綱　様式第３号（電力）'!$A:$A,0)+2,9))</f>
        <v/>
      </c>
      <c r="J555" t="str" cm="1">
        <f t="array" ref="J555">IF(OR($C555&lt;&gt;"電力",IFERROR(MOD($A555,100)=0,TRUE)),"",INDEX('コロナ交付金要綱　様式第３号（電力）'!$A:$I,MATCH($A555,'コロナ交付金要綱　様式第３号（電力）'!$A:$A,0)+3,9))</f>
        <v/>
      </c>
      <c r="K555" t="str" cm="1">
        <f t="array" ref="K555">IF(OR($C555&lt;&gt;"電力",IFERROR(MOD($A555,100)=0,TRUE)),"",INDEX('コロナ交付金要綱　様式第３号（電力）'!$A:$I,MATCH($A555,'コロナ交付金要綱　様式第３号（電力）'!$A:$A,0)+4,9))</f>
        <v/>
      </c>
      <c r="L555" t="str" cm="1">
        <f t="array" ref="L555">IF(OR($C555&lt;&gt;"電力",IFERROR(MOD($A555,100)=0,TRUE)),"",INDEX('コロナ交付金要綱　様式第３号（電力）'!$A:$I,MATCH($A555,'コロナ交付金要綱　様式第３号（電力）'!$A:$A,0)+5,9))</f>
        <v/>
      </c>
      <c r="M555" s="24" t="str" cm="1">
        <f t="array" ref="M555">IF($H555="","",IF($C555="諸油脂",$H555/INDEX(諸油脂_高騰率!$B$2:$F$12,MATCH($C$10,諸油脂_高騰率!$B$2:$B$12,0),MATCH($E555,諸油脂_高騰率!$B$3:$F$3,0)),$I555/INDEX(電力_高騰率!$B$3:$I$14,MATCH($B$10,電力_高騰率!$B$3:$B$14,0),MATCH($E555,電力_高騰率!$B$4:$F$4,0))+$J555/INDEX(電力_高騰率!$B$3:$I$14,MATCH($B$10,電力_高騰率!$B$3:$B$14,0),MATCH($E555,電力_高騰率!$B$4:$F$4,0)+3)+$K555/INDEX(電力_高騰率!$B$3:$I$14,MATCH($B$10,電力_高騰率!$B$3:$B$14,0),MATCH($E555,電力_高騰率!$B$4:$F$4,0)+3)+$L555/電力_高騰率!$D$23))</f>
        <v/>
      </c>
      <c r="N555" s="24" t="str">
        <f>IF($H555="","",IF($C555="諸油脂",0,$L555/電力_高騰率!$D$23))</f>
        <v/>
      </c>
      <c r="O555" s="24" t="str">
        <f t="shared" si="18"/>
        <v/>
      </c>
      <c r="P555" s="24"/>
    </row>
    <row r="556" spans="1:16" x14ac:dyDescent="0.45">
      <c r="A556" t="str">
        <f>IF(COUNTIF('使用不可　（諸油脂）'!$A:$A,$A555+1)+COUNTIF('コロナ交付金要綱　様式第３号（電力）'!$A:$A,$A555+1)=1,$A555+1,IF(MAX('使用不可　（諸油脂）'!$A:$A,'コロナ交付金要綱　様式第３号（電力）'!$A:$A)&gt;$A555,(INT(A555/100)+1)*100,""))</f>
        <v/>
      </c>
      <c r="B556" t="str">
        <f>IF($C556="","",IF(C556="諸油脂",IF(MOD($A556,100)=0,VLOOKUP($A556,'使用不可　（諸油脂）'!$A:$D,4),$B555),IF(MOD($A556,100)=0,VLOOKUP($A556,'コロナ交付金要綱　様式第３号（電力）'!$A:$D,4),$B555)))</f>
        <v/>
      </c>
      <c r="C556" t="str">
        <f>IF($A556="","",IF(COUNTIF('使用不可　（諸油脂）'!$A:$A,$A556)=1,"諸油脂",IF(COUNTIF('コロナ交付金要綱　様式第３号（電力）'!$A:$A,$A556)=1,"電力","")))</f>
        <v/>
      </c>
      <c r="D556" t="str">
        <f>IF(OR($A556="",IFERROR(MOD($A556,100),"")=0),"",IF($C556="諸油脂",VLOOKUP($A556,'使用不可　（諸油脂）'!$A:$C,3,FALSE),IF($C556="電力",VLOOKUP($A556,'コロナ交付金要綱　様式第３号（電力）'!$A:$C,3,FALSE),"")))</f>
        <v/>
      </c>
      <c r="E556" t="str">
        <f>IF(OR($C556="",IFERROR(MOD($A556,100)=0,TRUE)),"",IF($C556="諸油脂",VLOOKUP($A556,'使用不可　（諸油脂）'!$A:$F,6),VLOOKUP($A556,'コロナ交付金要綱　様式第３号（電力）'!$A:$F,6)))</f>
        <v/>
      </c>
      <c r="F556" t="str">
        <f>IF($D556="","",IF($B$7="既存",IF($C556="諸油脂",VLOOKUP(交付額!$A556,'使用不可　（諸油脂）'!$A:$B,2,FALSE),IF($C556="電力",VLOOKUP(交付額!$A556,'コロナ交付金要綱　様式第３号（電力）'!$A:$B,2,FALSE),"")),0))</f>
        <v/>
      </c>
      <c r="G556" s="59" t="str">
        <f t="shared" si="17"/>
        <v/>
      </c>
      <c r="H556" t="str">
        <f>IF($C556="","",IF(C556="諸油脂",IF(MOD($A556,100)=0,"",VLOOKUP($A556,'使用不可　（諸油脂）'!$A:$H,8)),IF(MOD($A556,100)=0,"",VLOOKUP($A556,'コロナ交付金要綱　様式第３号（電力）'!$A:$I,9))))</f>
        <v/>
      </c>
      <c r="I556" t="str" cm="1">
        <f t="array" ref="I556">IF(OR($C556&lt;&gt;"電力",IFERROR(MOD($A556,100)=0,TRUE)),"",INDEX('コロナ交付金要綱　様式第３号（電力）'!$A:$I,MATCH($A556,'コロナ交付金要綱　様式第３号（電力）'!$A:$A,0)+2,9))</f>
        <v/>
      </c>
      <c r="J556" t="str" cm="1">
        <f t="array" ref="J556">IF(OR($C556&lt;&gt;"電力",IFERROR(MOD($A556,100)=0,TRUE)),"",INDEX('コロナ交付金要綱　様式第３号（電力）'!$A:$I,MATCH($A556,'コロナ交付金要綱　様式第３号（電力）'!$A:$A,0)+3,9))</f>
        <v/>
      </c>
      <c r="K556" t="str" cm="1">
        <f t="array" ref="K556">IF(OR($C556&lt;&gt;"電力",IFERROR(MOD($A556,100)=0,TRUE)),"",INDEX('コロナ交付金要綱　様式第３号（電力）'!$A:$I,MATCH($A556,'コロナ交付金要綱　様式第３号（電力）'!$A:$A,0)+4,9))</f>
        <v/>
      </c>
      <c r="L556" t="str" cm="1">
        <f t="array" ref="L556">IF(OR($C556&lt;&gt;"電力",IFERROR(MOD($A556,100)=0,TRUE)),"",INDEX('コロナ交付金要綱　様式第３号（電力）'!$A:$I,MATCH($A556,'コロナ交付金要綱　様式第３号（電力）'!$A:$A,0)+5,9))</f>
        <v/>
      </c>
      <c r="M556" s="24" t="str" cm="1">
        <f t="array" ref="M556">IF($H556="","",IF($C556="諸油脂",$H556/INDEX(諸油脂_高騰率!$B$2:$F$12,MATCH($C$10,諸油脂_高騰率!$B$2:$B$12,0),MATCH($E556,諸油脂_高騰率!$B$3:$F$3,0)),$I556/INDEX(電力_高騰率!$B$3:$I$14,MATCH($B$10,電力_高騰率!$B$3:$B$14,0),MATCH($E556,電力_高騰率!$B$4:$F$4,0))+$J556/INDEX(電力_高騰率!$B$3:$I$14,MATCH($B$10,電力_高騰率!$B$3:$B$14,0),MATCH($E556,電力_高騰率!$B$4:$F$4,0)+3)+$K556/INDEX(電力_高騰率!$B$3:$I$14,MATCH($B$10,電力_高騰率!$B$3:$B$14,0),MATCH($E556,電力_高騰率!$B$4:$F$4,0)+3)+$L556/電力_高騰率!$D$23))</f>
        <v/>
      </c>
      <c r="N556" s="24" t="str">
        <f>IF($H556="","",IF($C556="諸油脂",0,$L556/電力_高騰率!$D$23))</f>
        <v/>
      </c>
      <c r="O556" s="24" t="str">
        <f t="shared" si="18"/>
        <v/>
      </c>
      <c r="P556" s="24"/>
    </row>
    <row r="557" spans="1:16" x14ac:dyDescent="0.45">
      <c r="A557" t="str">
        <f>IF(COUNTIF('使用不可　（諸油脂）'!$A:$A,$A556+1)+COUNTIF('コロナ交付金要綱　様式第３号（電力）'!$A:$A,$A556+1)=1,$A556+1,IF(MAX('使用不可　（諸油脂）'!$A:$A,'コロナ交付金要綱　様式第３号（電力）'!$A:$A)&gt;$A556,(INT(A556/100)+1)*100,""))</f>
        <v/>
      </c>
      <c r="B557" t="str">
        <f>IF($C557="","",IF(C557="諸油脂",IF(MOD($A557,100)=0,VLOOKUP($A557,'使用不可　（諸油脂）'!$A:$D,4),$B556),IF(MOD($A557,100)=0,VLOOKUP($A557,'コロナ交付金要綱　様式第３号（電力）'!$A:$D,4),$B556)))</f>
        <v/>
      </c>
      <c r="C557" t="str">
        <f>IF($A557="","",IF(COUNTIF('使用不可　（諸油脂）'!$A:$A,$A557)=1,"諸油脂",IF(COUNTIF('コロナ交付金要綱　様式第３号（電力）'!$A:$A,$A557)=1,"電力","")))</f>
        <v/>
      </c>
      <c r="D557" t="str">
        <f>IF(OR($A557="",IFERROR(MOD($A557,100),"")=0),"",IF($C557="諸油脂",VLOOKUP($A557,'使用不可　（諸油脂）'!$A:$C,3,FALSE),IF($C557="電力",VLOOKUP($A557,'コロナ交付金要綱　様式第３号（電力）'!$A:$C,3,FALSE),"")))</f>
        <v/>
      </c>
      <c r="E557" t="str">
        <f>IF(OR($C557="",IFERROR(MOD($A557,100)=0,TRUE)),"",IF($C557="諸油脂",VLOOKUP($A557,'使用不可　（諸油脂）'!$A:$F,6),VLOOKUP($A557,'コロナ交付金要綱　様式第３号（電力）'!$A:$F,6)))</f>
        <v/>
      </c>
      <c r="F557" t="str">
        <f>IF($D557="","",IF($B$7="既存",IF($C557="諸油脂",VLOOKUP(交付額!$A557,'使用不可　（諸油脂）'!$A:$B,2,FALSE),IF($C557="電力",VLOOKUP(交付額!$A557,'コロナ交付金要綱　様式第３号（電力）'!$A:$B,2,FALSE),"")),0))</f>
        <v/>
      </c>
      <c r="G557" s="59" t="str">
        <f t="shared" si="17"/>
        <v/>
      </c>
      <c r="H557" t="str">
        <f>IF($C557="","",IF(C557="諸油脂",IF(MOD($A557,100)=0,"",VLOOKUP($A557,'使用不可　（諸油脂）'!$A:$H,8)),IF(MOD($A557,100)=0,"",VLOOKUP($A557,'コロナ交付金要綱　様式第３号（電力）'!$A:$I,9))))</f>
        <v/>
      </c>
      <c r="I557" t="str" cm="1">
        <f t="array" ref="I557">IF(OR($C557&lt;&gt;"電力",IFERROR(MOD($A557,100)=0,TRUE)),"",INDEX('コロナ交付金要綱　様式第３号（電力）'!$A:$I,MATCH($A557,'コロナ交付金要綱　様式第３号（電力）'!$A:$A,0)+2,9))</f>
        <v/>
      </c>
      <c r="J557" t="str" cm="1">
        <f t="array" ref="J557">IF(OR($C557&lt;&gt;"電力",IFERROR(MOD($A557,100)=0,TRUE)),"",INDEX('コロナ交付金要綱　様式第３号（電力）'!$A:$I,MATCH($A557,'コロナ交付金要綱　様式第３号（電力）'!$A:$A,0)+3,9))</f>
        <v/>
      </c>
      <c r="K557" t="str" cm="1">
        <f t="array" ref="K557">IF(OR($C557&lt;&gt;"電力",IFERROR(MOD($A557,100)=0,TRUE)),"",INDEX('コロナ交付金要綱　様式第３号（電力）'!$A:$I,MATCH($A557,'コロナ交付金要綱　様式第３号（電力）'!$A:$A,0)+4,9))</f>
        <v/>
      </c>
      <c r="L557" t="str" cm="1">
        <f t="array" ref="L557">IF(OR($C557&lt;&gt;"電力",IFERROR(MOD($A557,100)=0,TRUE)),"",INDEX('コロナ交付金要綱　様式第３号（電力）'!$A:$I,MATCH($A557,'コロナ交付金要綱　様式第３号（電力）'!$A:$A,0)+5,9))</f>
        <v/>
      </c>
      <c r="M557" s="24" t="str" cm="1">
        <f t="array" ref="M557">IF($H557="","",IF($C557="諸油脂",$H557/INDEX(諸油脂_高騰率!$B$2:$F$12,MATCH($C$10,諸油脂_高騰率!$B$2:$B$12,0),MATCH($E557,諸油脂_高騰率!$B$3:$F$3,0)),$I557/INDEX(電力_高騰率!$B$3:$I$14,MATCH($B$10,電力_高騰率!$B$3:$B$14,0),MATCH($E557,電力_高騰率!$B$4:$F$4,0))+$J557/INDEX(電力_高騰率!$B$3:$I$14,MATCH($B$10,電力_高騰率!$B$3:$B$14,0),MATCH($E557,電力_高騰率!$B$4:$F$4,0)+3)+$K557/INDEX(電力_高騰率!$B$3:$I$14,MATCH($B$10,電力_高騰率!$B$3:$B$14,0),MATCH($E557,電力_高騰率!$B$4:$F$4,0)+3)+$L557/電力_高騰率!$D$23))</f>
        <v/>
      </c>
      <c r="N557" s="24" t="str">
        <f>IF($H557="","",IF($C557="諸油脂",0,$L557/電力_高騰率!$D$23))</f>
        <v/>
      </c>
      <c r="O557" s="24" t="str">
        <f t="shared" si="18"/>
        <v/>
      </c>
      <c r="P557" s="24"/>
    </row>
    <row r="558" spans="1:16" x14ac:dyDescent="0.45">
      <c r="A558" t="str">
        <f>IF(COUNTIF('使用不可　（諸油脂）'!$A:$A,$A557+1)+COUNTIF('コロナ交付金要綱　様式第３号（電力）'!$A:$A,$A557+1)=1,$A557+1,IF(MAX('使用不可　（諸油脂）'!$A:$A,'コロナ交付金要綱　様式第３号（電力）'!$A:$A)&gt;$A557,(INT(A557/100)+1)*100,""))</f>
        <v/>
      </c>
      <c r="B558" t="str">
        <f>IF($C558="","",IF(C558="諸油脂",IF(MOD($A558,100)=0,VLOOKUP($A558,'使用不可　（諸油脂）'!$A:$D,4),$B557),IF(MOD($A558,100)=0,VLOOKUP($A558,'コロナ交付金要綱　様式第３号（電力）'!$A:$D,4),$B557)))</f>
        <v/>
      </c>
      <c r="C558" t="str">
        <f>IF($A558="","",IF(COUNTIF('使用不可　（諸油脂）'!$A:$A,$A558)=1,"諸油脂",IF(COUNTIF('コロナ交付金要綱　様式第３号（電力）'!$A:$A,$A558)=1,"電力","")))</f>
        <v/>
      </c>
      <c r="D558" t="str">
        <f>IF(OR($A558="",IFERROR(MOD($A558,100),"")=0),"",IF($C558="諸油脂",VLOOKUP($A558,'使用不可　（諸油脂）'!$A:$C,3,FALSE),IF($C558="電力",VLOOKUP($A558,'コロナ交付金要綱　様式第３号（電力）'!$A:$C,3,FALSE),"")))</f>
        <v/>
      </c>
      <c r="E558" t="str">
        <f>IF(OR($C558="",IFERROR(MOD($A558,100)=0,TRUE)),"",IF($C558="諸油脂",VLOOKUP($A558,'使用不可　（諸油脂）'!$A:$F,6),VLOOKUP($A558,'コロナ交付金要綱　様式第３号（電力）'!$A:$F,6)))</f>
        <v/>
      </c>
      <c r="F558" t="str">
        <f>IF($D558="","",IF($B$7="既存",IF($C558="諸油脂",VLOOKUP(交付額!$A558,'使用不可　（諸油脂）'!$A:$B,2,FALSE),IF($C558="電力",VLOOKUP(交付額!$A558,'コロナ交付金要綱　様式第３号（電力）'!$A:$B,2,FALSE),"")),0))</f>
        <v/>
      </c>
      <c r="G558" s="59" t="str">
        <f t="shared" si="17"/>
        <v/>
      </c>
      <c r="H558" t="str">
        <f>IF($C558="","",IF(C558="諸油脂",IF(MOD($A558,100)=0,"",VLOOKUP($A558,'使用不可　（諸油脂）'!$A:$H,8)),IF(MOD($A558,100)=0,"",VLOOKUP($A558,'コロナ交付金要綱　様式第３号（電力）'!$A:$I,9))))</f>
        <v/>
      </c>
      <c r="I558" t="str" cm="1">
        <f t="array" ref="I558">IF(OR($C558&lt;&gt;"電力",IFERROR(MOD($A558,100)=0,TRUE)),"",INDEX('コロナ交付金要綱　様式第３号（電力）'!$A:$I,MATCH($A558,'コロナ交付金要綱　様式第３号（電力）'!$A:$A,0)+2,9))</f>
        <v/>
      </c>
      <c r="J558" t="str" cm="1">
        <f t="array" ref="J558">IF(OR($C558&lt;&gt;"電力",IFERROR(MOD($A558,100)=0,TRUE)),"",INDEX('コロナ交付金要綱　様式第３号（電力）'!$A:$I,MATCH($A558,'コロナ交付金要綱　様式第３号（電力）'!$A:$A,0)+3,9))</f>
        <v/>
      </c>
      <c r="K558" t="str" cm="1">
        <f t="array" ref="K558">IF(OR($C558&lt;&gt;"電力",IFERROR(MOD($A558,100)=0,TRUE)),"",INDEX('コロナ交付金要綱　様式第３号（電力）'!$A:$I,MATCH($A558,'コロナ交付金要綱　様式第３号（電力）'!$A:$A,0)+4,9))</f>
        <v/>
      </c>
      <c r="L558" t="str" cm="1">
        <f t="array" ref="L558">IF(OR($C558&lt;&gt;"電力",IFERROR(MOD($A558,100)=0,TRUE)),"",INDEX('コロナ交付金要綱　様式第３号（電力）'!$A:$I,MATCH($A558,'コロナ交付金要綱　様式第３号（電力）'!$A:$A,0)+5,9))</f>
        <v/>
      </c>
      <c r="M558" s="24" t="str" cm="1">
        <f t="array" ref="M558">IF($H558="","",IF($C558="諸油脂",$H558/INDEX(諸油脂_高騰率!$B$2:$F$12,MATCH($C$10,諸油脂_高騰率!$B$2:$B$12,0),MATCH($E558,諸油脂_高騰率!$B$3:$F$3,0)),$I558/INDEX(電力_高騰率!$B$3:$I$14,MATCH($B$10,電力_高騰率!$B$3:$B$14,0),MATCH($E558,電力_高騰率!$B$4:$F$4,0))+$J558/INDEX(電力_高騰率!$B$3:$I$14,MATCH($B$10,電力_高騰率!$B$3:$B$14,0),MATCH($E558,電力_高騰率!$B$4:$F$4,0)+3)+$K558/INDEX(電力_高騰率!$B$3:$I$14,MATCH($B$10,電力_高騰率!$B$3:$B$14,0),MATCH($E558,電力_高騰率!$B$4:$F$4,0)+3)+$L558/電力_高騰率!$D$23))</f>
        <v/>
      </c>
      <c r="N558" s="24" t="str">
        <f>IF($H558="","",IF($C558="諸油脂",0,$L558/電力_高騰率!$D$23))</f>
        <v/>
      </c>
      <c r="O558" s="24" t="str">
        <f t="shared" si="18"/>
        <v/>
      </c>
      <c r="P558" s="24"/>
    </row>
    <row r="559" spans="1:16" x14ac:dyDescent="0.45">
      <c r="A559" t="str">
        <f>IF(COUNTIF('使用不可　（諸油脂）'!$A:$A,$A558+1)+COUNTIF('コロナ交付金要綱　様式第３号（電力）'!$A:$A,$A558+1)=1,$A558+1,IF(MAX('使用不可　（諸油脂）'!$A:$A,'コロナ交付金要綱　様式第３号（電力）'!$A:$A)&gt;$A558,(INT(A558/100)+1)*100,""))</f>
        <v/>
      </c>
      <c r="B559" t="str">
        <f>IF($C559="","",IF(C559="諸油脂",IF(MOD($A559,100)=0,VLOOKUP($A559,'使用不可　（諸油脂）'!$A:$D,4),$B558),IF(MOD($A559,100)=0,VLOOKUP($A559,'コロナ交付金要綱　様式第３号（電力）'!$A:$D,4),$B558)))</f>
        <v/>
      </c>
      <c r="C559" t="str">
        <f>IF($A559="","",IF(COUNTIF('使用不可　（諸油脂）'!$A:$A,$A559)=1,"諸油脂",IF(COUNTIF('コロナ交付金要綱　様式第３号（電力）'!$A:$A,$A559)=1,"電力","")))</f>
        <v/>
      </c>
      <c r="D559" t="str">
        <f>IF(OR($A559="",IFERROR(MOD($A559,100),"")=0),"",IF($C559="諸油脂",VLOOKUP($A559,'使用不可　（諸油脂）'!$A:$C,3,FALSE),IF($C559="電力",VLOOKUP($A559,'コロナ交付金要綱　様式第３号（電力）'!$A:$C,3,FALSE),"")))</f>
        <v/>
      </c>
      <c r="E559" t="str">
        <f>IF(OR($C559="",IFERROR(MOD($A559,100)=0,TRUE)),"",IF($C559="諸油脂",VLOOKUP($A559,'使用不可　（諸油脂）'!$A:$F,6),VLOOKUP($A559,'コロナ交付金要綱　様式第３号（電力）'!$A:$F,6)))</f>
        <v/>
      </c>
      <c r="F559" t="str">
        <f>IF($D559="","",IF($B$7="既存",IF($C559="諸油脂",VLOOKUP(交付額!$A559,'使用不可　（諸油脂）'!$A:$B,2,FALSE),IF($C559="電力",VLOOKUP(交付額!$A559,'コロナ交付金要綱　様式第３号（電力）'!$A:$B,2,FALSE),"")),0))</f>
        <v/>
      </c>
      <c r="G559" s="59" t="str">
        <f t="shared" si="17"/>
        <v/>
      </c>
      <c r="H559" t="str">
        <f>IF($C559="","",IF(C559="諸油脂",IF(MOD($A559,100)=0,"",VLOOKUP($A559,'使用不可　（諸油脂）'!$A:$H,8)),IF(MOD($A559,100)=0,"",VLOOKUP($A559,'コロナ交付金要綱　様式第３号（電力）'!$A:$I,9))))</f>
        <v/>
      </c>
      <c r="I559" t="str" cm="1">
        <f t="array" ref="I559">IF(OR($C559&lt;&gt;"電力",IFERROR(MOD($A559,100)=0,TRUE)),"",INDEX('コロナ交付金要綱　様式第３号（電力）'!$A:$I,MATCH($A559,'コロナ交付金要綱　様式第３号（電力）'!$A:$A,0)+2,9))</f>
        <v/>
      </c>
      <c r="J559" t="str" cm="1">
        <f t="array" ref="J559">IF(OR($C559&lt;&gt;"電力",IFERROR(MOD($A559,100)=0,TRUE)),"",INDEX('コロナ交付金要綱　様式第３号（電力）'!$A:$I,MATCH($A559,'コロナ交付金要綱　様式第３号（電力）'!$A:$A,0)+3,9))</f>
        <v/>
      </c>
      <c r="K559" t="str" cm="1">
        <f t="array" ref="K559">IF(OR($C559&lt;&gt;"電力",IFERROR(MOD($A559,100)=0,TRUE)),"",INDEX('コロナ交付金要綱　様式第３号（電力）'!$A:$I,MATCH($A559,'コロナ交付金要綱　様式第３号（電力）'!$A:$A,0)+4,9))</f>
        <v/>
      </c>
      <c r="L559" t="str" cm="1">
        <f t="array" ref="L559">IF(OR($C559&lt;&gt;"電力",IFERROR(MOD($A559,100)=0,TRUE)),"",INDEX('コロナ交付金要綱　様式第３号（電力）'!$A:$I,MATCH($A559,'コロナ交付金要綱　様式第３号（電力）'!$A:$A,0)+5,9))</f>
        <v/>
      </c>
      <c r="M559" s="24" t="str" cm="1">
        <f t="array" ref="M559">IF($H559="","",IF($C559="諸油脂",$H559/INDEX(諸油脂_高騰率!$B$2:$F$12,MATCH($C$10,諸油脂_高騰率!$B$2:$B$12,0),MATCH($E559,諸油脂_高騰率!$B$3:$F$3,0)),$I559/INDEX(電力_高騰率!$B$3:$I$14,MATCH($B$10,電力_高騰率!$B$3:$B$14,0),MATCH($E559,電力_高騰率!$B$4:$F$4,0))+$J559/INDEX(電力_高騰率!$B$3:$I$14,MATCH($B$10,電力_高騰率!$B$3:$B$14,0),MATCH($E559,電力_高騰率!$B$4:$F$4,0)+3)+$K559/INDEX(電力_高騰率!$B$3:$I$14,MATCH($B$10,電力_高騰率!$B$3:$B$14,0),MATCH($E559,電力_高騰率!$B$4:$F$4,0)+3)+$L559/電力_高騰率!$D$23))</f>
        <v/>
      </c>
      <c r="N559" s="24" t="str">
        <f>IF($H559="","",IF($C559="諸油脂",0,$L559/電力_高騰率!$D$23))</f>
        <v/>
      </c>
      <c r="O559" s="24" t="str">
        <f t="shared" si="18"/>
        <v/>
      </c>
      <c r="P559" s="24"/>
    </row>
    <row r="560" spans="1:16" x14ac:dyDescent="0.45">
      <c r="A560" t="str">
        <f>IF(COUNTIF('使用不可　（諸油脂）'!$A:$A,$A559+1)+COUNTIF('コロナ交付金要綱　様式第３号（電力）'!$A:$A,$A559+1)=1,$A559+1,IF(MAX('使用不可　（諸油脂）'!$A:$A,'コロナ交付金要綱　様式第３号（電力）'!$A:$A)&gt;$A559,(INT(A559/100)+1)*100,""))</f>
        <v/>
      </c>
      <c r="B560" t="str">
        <f>IF($C560="","",IF(C560="諸油脂",IF(MOD($A560,100)=0,VLOOKUP($A560,'使用不可　（諸油脂）'!$A:$D,4),$B559),IF(MOD($A560,100)=0,VLOOKUP($A560,'コロナ交付金要綱　様式第３号（電力）'!$A:$D,4),$B559)))</f>
        <v/>
      </c>
      <c r="C560" t="str">
        <f>IF($A560="","",IF(COUNTIF('使用不可　（諸油脂）'!$A:$A,$A560)=1,"諸油脂",IF(COUNTIF('コロナ交付金要綱　様式第３号（電力）'!$A:$A,$A560)=1,"電力","")))</f>
        <v/>
      </c>
      <c r="D560" t="str">
        <f>IF(OR($A560="",IFERROR(MOD($A560,100),"")=0),"",IF($C560="諸油脂",VLOOKUP($A560,'使用不可　（諸油脂）'!$A:$C,3,FALSE),IF($C560="電力",VLOOKUP($A560,'コロナ交付金要綱　様式第３号（電力）'!$A:$C,3,FALSE),"")))</f>
        <v/>
      </c>
      <c r="E560" t="str">
        <f>IF(OR($C560="",IFERROR(MOD($A560,100)=0,TRUE)),"",IF($C560="諸油脂",VLOOKUP($A560,'使用不可　（諸油脂）'!$A:$F,6),VLOOKUP($A560,'コロナ交付金要綱　様式第３号（電力）'!$A:$F,6)))</f>
        <v/>
      </c>
      <c r="F560" t="str">
        <f>IF($D560="","",IF($B$7="既存",IF($C560="諸油脂",VLOOKUP(交付額!$A560,'使用不可　（諸油脂）'!$A:$B,2,FALSE),IF($C560="電力",VLOOKUP(交付額!$A560,'コロナ交付金要綱　様式第３号（電力）'!$A:$B,2,FALSE),"")),0))</f>
        <v/>
      </c>
      <c r="G560" s="59" t="str">
        <f t="shared" si="17"/>
        <v/>
      </c>
      <c r="H560" t="str">
        <f>IF($C560="","",IF(C560="諸油脂",IF(MOD($A560,100)=0,"",VLOOKUP($A560,'使用不可　（諸油脂）'!$A:$H,8)),IF(MOD($A560,100)=0,"",VLOOKUP($A560,'コロナ交付金要綱　様式第３号（電力）'!$A:$I,9))))</f>
        <v/>
      </c>
      <c r="I560" t="str" cm="1">
        <f t="array" ref="I560">IF(OR($C560&lt;&gt;"電力",IFERROR(MOD($A560,100)=0,TRUE)),"",INDEX('コロナ交付金要綱　様式第３号（電力）'!$A:$I,MATCH($A560,'コロナ交付金要綱　様式第３号（電力）'!$A:$A,0)+2,9))</f>
        <v/>
      </c>
      <c r="J560" t="str" cm="1">
        <f t="array" ref="J560">IF(OR($C560&lt;&gt;"電力",IFERROR(MOD($A560,100)=0,TRUE)),"",INDEX('コロナ交付金要綱　様式第３号（電力）'!$A:$I,MATCH($A560,'コロナ交付金要綱　様式第３号（電力）'!$A:$A,0)+3,9))</f>
        <v/>
      </c>
      <c r="K560" t="str" cm="1">
        <f t="array" ref="K560">IF(OR($C560&lt;&gt;"電力",IFERROR(MOD($A560,100)=0,TRUE)),"",INDEX('コロナ交付金要綱　様式第３号（電力）'!$A:$I,MATCH($A560,'コロナ交付金要綱　様式第３号（電力）'!$A:$A,0)+4,9))</f>
        <v/>
      </c>
      <c r="L560" t="str" cm="1">
        <f t="array" ref="L560">IF(OR($C560&lt;&gt;"電力",IFERROR(MOD($A560,100)=0,TRUE)),"",INDEX('コロナ交付金要綱　様式第３号（電力）'!$A:$I,MATCH($A560,'コロナ交付金要綱　様式第３号（電力）'!$A:$A,0)+5,9))</f>
        <v/>
      </c>
      <c r="M560" s="24" t="str" cm="1">
        <f t="array" ref="M560">IF($H560="","",IF($C560="諸油脂",$H560/INDEX(諸油脂_高騰率!$B$2:$F$12,MATCH($C$10,諸油脂_高騰率!$B$2:$B$12,0),MATCH($E560,諸油脂_高騰率!$B$3:$F$3,0)),$I560/INDEX(電力_高騰率!$B$3:$I$14,MATCH($B$10,電力_高騰率!$B$3:$B$14,0),MATCH($E560,電力_高騰率!$B$4:$F$4,0))+$J560/INDEX(電力_高騰率!$B$3:$I$14,MATCH($B$10,電力_高騰率!$B$3:$B$14,0),MATCH($E560,電力_高騰率!$B$4:$F$4,0)+3)+$K560/INDEX(電力_高騰率!$B$3:$I$14,MATCH($B$10,電力_高騰率!$B$3:$B$14,0),MATCH($E560,電力_高騰率!$B$4:$F$4,0)+3)+$L560/電力_高騰率!$D$23))</f>
        <v/>
      </c>
      <c r="N560" s="24" t="str">
        <f>IF($H560="","",IF($C560="諸油脂",0,$L560/電力_高騰率!$D$23))</f>
        <v/>
      </c>
      <c r="O560" s="24" t="str">
        <f t="shared" si="18"/>
        <v/>
      </c>
      <c r="P560" s="24"/>
    </row>
    <row r="561" spans="1:16" x14ac:dyDescent="0.45">
      <c r="A561" t="str">
        <f>IF(COUNTIF('使用不可　（諸油脂）'!$A:$A,$A560+1)+COUNTIF('コロナ交付金要綱　様式第３号（電力）'!$A:$A,$A560+1)=1,$A560+1,IF(MAX('使用不可　（諸油脂）'!$A:$A,'コロナ交付金要綱　様式第３号（電力）'!$A:$A)&gt;$A560,(INT(A560/100)+1)*100,""))</f>
        <v/>
      </c>
      <c r="B561" t="str">
        <f>IF($C561="","",IF(C561="諸油脂",IF(MOD($A561,100)=0,VLOOKUP($A561,'使用不可　（諸油脂）'!$A:$D,4),$B560),IF(MOD($A561,100)=0,VLOOKUP($A561,'コロナ交付金要綱　様式第３号（電力）'!$A:$D,4),$B560)))</f>
        <v/>
      </c>
      <c r="C561" t="str">
        <f>IF($A561="","",IF(COUNTIF('使用不可　（諸油脂）'!$A:$A,$A561)=1,"諸油脂",IF(COUNTIF('コロナ交付金要綱　様式第３号（電力）'!$A:$A,$A561)=1,"電力","")))</f>
        <v/>
      </c>
      <c r="D561" t="str">
        <f>IF(OR($A561="",IFERROR(MOD($A561,100),"")=0),"",IF($C561="諸油脂",VLOOKUP($A561,'使用不可　（諸油脂）'!$A:$C,3,FALSE),IF($C561="電力",VLOOKUP($A561,'コロナ交付金要綱　様式第３号（電力）'!$A:$C,3,FALSE),"")))</f>
        <v/>
      </c>
      <c r="E561" t="str">
        <f>IF(OR($C561="",IFERROR(MOD($A561,100)=0,TRUE)),"",IF($C561="諸油脂",VLOOKUP($A561,'使用不可　（諸油脂）'!$A:$F,6),VLOOKUP($A561,'コロナ交付金要綱　様式第３号（電力）'!$A:$F,6)))</f>
        <v/>
      </c>
      <c r="F561" t="str">
        <f>IF($D561="","",IF($B$7="既存",IF($C561="諸油脂",VLOOKUP(交付額!$A561,'使用不可　（諸油脂）'!$A:$B,2,FALSE),IF($C561="電力",VLOOKUP(交付額!$A561,'コロナ交付金要綱　様式第３号（電力）'!$A:$B,2,FALSE),"")),0))</f>
        <v/>
      </c>
      <c r="G561" s="59" t="str">
        <f t="shared" si="17"/>
        <v/>
      </c>
      <c r="H561" t="str">
        <f>IF($C561="","",IF(C561="諸油脂",IF(MOD($A561,100)=0,"",VLOOKUP($A561,'使用不可　（諸油脂）'!$A:$H,8)),IF(MOD($A561,100)=0,"",VLOOKUP($A561,'コロナ交付金要綱　様式第３号（電力）'!$A:$I,9))))</f>
        <v/>
      </c>
      <c r="I561" t="str" cm="1">
        <f t="array" ref="I561">IF(OR($C561&lt;&gt;"電力",IFERROR(MOD($A561,100)=0,TRUE)),"",INDEX('コロナ交付金要綱　様式第３号（電力）'!$A:$I,MATCH($A561,'コロナ交付金要綱　様式第３号（電力）'!$A:$A,0)+2,9))</f>
        <v/>
      </c>
      <c r="J561" t="str" cm="1">
        <f t="array" ref="J561">IF(OR($C561&lt;&gt;"電力",IFERROR(MOD($A561,100)=0,TRUE)),"",INDEX('コロナ交付金要綱　様式第３号（電力）'!$A:$I,MATCH($A561,'コロナ交付金要綱　様式第３号（電力）'!$A:$A,0)+3,9))</f>
        <v/>
      </c>
      <c r="K561" t="str" cm="1">
        <f t="array" ref="K561">IF(OR($C561&lt;&gt;"電力",IFERROR(MOD($A561,100)=0,TRUE)),"",INDEX('コロナ交付金要綱　様式第３号（電力）'!$A:$I,MATCH($A561,'コロナ交付金要綱　様式第３号（電力）'!$A:$A,0)+4,9))</f>
        <v/>
      </c>
      <c r="L561" t="str" cm="1">
        <f t="array" ref="L561">IF(OR($C561&lt;&gt;"電力",IFERROR(MOD($A561,100)=0,TRUE)),"",INDEX('コロナ交付金要綱　様式第３号（電力）'!$A:$I,MATCH($A561,'コロナ交付金要綱　様式第３号（電力）'!$A:$A,0)+5,9))</f>
        <v/>
      </c>
      <c r="M561" s="24" t="str" cm="1">
        <f t="array" ref="M561">IF($H561="","",IF($C561="諸油脂",$H561/INDEX(諸油脂_高騰率!$B$2:$F$12,MATCH($C$10,諸油脂_高騰率!$B$2:$B$12,0),MATCH($E561,諸油脂_高騰率!$B$3:$F$3,0)),$I561/INDEX(電力_高騰率!$B$3:$I$14,MATCH($B$10,電力_高騰率!$B$3:$B$14,0),MATCH($E561,電力_高騰率!$B$4:$F$4,0))+$J561/INDEX(電力_高騰率!$B$3:$I$14,MATCH($B$10,電力_高騰率!$B$3:$B$14,0),MATCH($E561,電力_高騰率!$B$4:$F$4,0)+3)+$K561/INDEX(電力_高騰率!$B$3:$I$14,MATCH($B$10,電力_高騰率!$B$3:$B$14,0),MATCH($E561,電力_高騰率!$B$4:$F$4,0)+3)+$L561/電力_高騰率!$D$23))</f>
        <v/>
      </c>
      <c r="N561" s="24" t="str">
        <f>IF($H561="","",IF($C561="諸油脂",0,$L561/電力_高騰率!$D$23))</f>
        <v/>
      </c>
      <c r="O561" s="24" t="str">
        <f t="shared" si="18"/>
        <v/>
      </c>
      <c r="P561" s="24"/>
    </row>
    <row r="562" spans="1:16" x14ac:dyDescent="0.45">
      <c r="A562" t="str">
        <f>IF(COUNTIF('使用不可　（諸油脂）'!$A:$A,$A561+1)+COUNTIF('コロナ交付金要綱　様式第３号（電力）'!$A:$A,$A561+1)=1,$A561+1,IF(MAX('使用不可　（諸油脂）'!$A:$A,'コロナ交付金要綱　様式第３号（電力）'!$A:$A)&gt;$A561,(INT(A561/100)+1)*100,""))</f>
        <v/>
      </c>
      <c r="B562" t="str">
        <f>IF($C562="","",IF(C562="諸油脂",IF(MOD($A562,100)=0,VLOOKUP($A562,'使用不可　（諸油脂）'!$A:$D,4),$B561),IF(MOD($A562,100)=0,VLOOKUP($A562,'コロナ交付金要綱　様式第３号（電力）'!$A:$D,4),$B561)))</f>
        <v/>
      </c>
      <c r="C562" t="str">
        <f>IF($A562="","",IF(COUNTIF('使用不可　（諸油脂）'!$A:$A,$A562)=1,"諸油脂",IF(COUNTIF('コロナ交付金要綱　様式第３号（電力）'!$A:$A,$A562)=1,"電力","")))</f>
        <v/>
      </c>
      <c r="D562" t="str">
        <f>IF(OR($A562="",IFERROR(MOD($A562,100),"")=0),"",IF($C562="諸油脂",VLOOKUP($A562,'使用不可　（諸油脂）'!$A:$C,3,FALSE),IF($C562="電力",VLOOKUP($A562,'コロナ交付金要綱　様式第３号（電力）'!$A:$C,3,FALSE),"")))</f>
        <v/>
      </c>
      <c r="E562" t="str">
        <f>IF(OR($C562="",IFERROR(MOD($A562,100)=0,TRUE)),"",IF($C562="諸油脂",VLOOKUP($A562,'使用不可　（諸油脂）'!$A:$F,6),VLOOKUP($A562,'コロナ交付金要綱　様式第３号（電力）'!$A:$F,6)))</f>
        <v/>
      </c>
      <c r="F562" t="str">
        <f>IF($D562="","",IF($B$7="既存",IF($C562="諸油脂",VLOOKUP(交付額!$A562,'使用不可　（諸油脂）'!$A:$B,2,FALSE),IF($C562="電力",VLOOKUP(交付額!$A562,'コロナ交付金要綱　様式第３号（電力）'!$A:$B,2,FALSE),"")),0))</f>
        <v/>
      </c>
      <c r="G562" s="59" t="str">
        <f t="shared" si="17"/>
        <v/>
      </c>
      <c r="H562" t="str">
        <f>IF($C562="","",IF(C562="諸油脂",IF(MOD($A562,100)=0,"",VLOOKUP($A562,'使用不可　（諸油脂）'!$A:$H,8)),IF(MOD($A562,100)=0,"",VLOOKUP($A562,'コロナ交付金要綱　様式第３号（電力）'!$A:$I,9))))</f>
        <v/>
      </c>
      <c r="I562" t="str" cm="1">
        <f t="array" ref="I562">IF(OR($C562&lt;&gt;"電力",IFERROR(MOD($A562,100)=0,TRUE)),"",INDEX('コロナ交付金要綱　様式第３号（電力）'!$A:$I,MATCH($A562,'コロナ交付金要綱　様式第３号（電力）'!$A:$A,0)+2,9))</f>
        <v/>
      </c>
      <c r="J562" t="str" cm="1">
        <f t="array" ref="J562">IF(OR($C562&lt;&gt;"電力",IFERROR(MOD($A562,100)=0,TRUE)),"",INDEX('コロナ交付金要綱　様式第３号（電力）'!$A:$I,MATCH($A562,'コロナ交付金要綱　様式第３号（電力）'!$A:$A,0)+3,9))</f>
        <v/>
      </c>
      <c r="K562" t="str" cm="1">
        <f t="array" ref="K562">IF(OR($C562&lt;&gt;"電力",IFERROR(MOD($A562,100)=0,TRUE)),"",INDEX('コロナ交付金要綱　様式第３号（電力）'!$A:$I,MATCH($A562,'コロナ交付金要綱　様式第３号（電力）'!$A:$A,0)+4,9))</f>
        <v/>
      </c>
      <c r="L562" t="str" cm="1">
        <f t="array" ref="L562">IF(OR($C562&lt;&gt;"電力",IFERROR(MOD($A562,100)=0,TRUE)),"",INDEX('コロナ交付金要綱　様式第３号（電力）'!$A:$I,MATCH($A562,'コロナ交付金要綱　様式第３号（電力）'!$A:$A,0)+5,9))</f>
        <v/>
      </c>
      <c r="M562" s="24" t="str" cm="1">
        <f t="array" ref="M562">IF($H562="","",IF($C562="諸油脂",$H562/INDEX(諸油脂_高騰率!$B$2:$F$12,MATCH($C$10,諸油脂_高騰率!$B$2:$B$12,0),MATCH($E562,諸油脂_高騰率!$B$3:$F$3,0)),$I562/INDEX(電力_高騰率!$B$3:$I$14,MATCH($B$10,電力_高騰率!$B$3:$B$14,0),MATCH($E562,電力_高騰率!$B$4:$F$4,0))+$J562/INDEX(電力_高騰率!$B$3:$I$14,MATCH($B$10,電力_高騰率!$B$3:$B$14,0),MATCH($E562,電力_高騰率!$B$4:$F$4,0)+3)+$K562/INDEX(電力_高騰率!$B$3:$I$14,MATCH($B$10,電力_高騰率!$B$3:$B$14,0),MATCH($E562,電力_高騰率!$B$4:$F$4,0)+3)+$L562/電力_高騰率!$D$23))</f>
        <v/>
      </c>
      <c r="N562" s="24" t="str">
        <f>IF($H562="","",IF($C562="諸油脂",0,$L562/電力_高騰率!$D$23))</f>
        <v/>
      </c>
      <c r="O562" s="24" t="str">
        <f t="shared" si="18"/>
        <v/>
      </c>
      <c r="P562" s="24"/>
    </row>
    <row r="563" spans="1:16" x14ac:dyDescent="0.45">
      <c r="A563" t="str">
        <f>IF(COUNTIF('使用不可　（諸油脂）'!$A:$A,$A562+1)+COUNTIF('コロナ交付金要綱　様式第３号（電力）'!$A:$A,$A562+1)=1,$A562+1,IF(MAX('使用不可　（諸油脂）'!$A:$A,'コロナ交付金要綱　様式第３号（電力）'!$A:$A)&gt;$A562,(INT(A562/100)+1)*100,""))</f>
        <v/>
      </c>
      <c r="B563" t="str">
        <f>IF($C563="","",IF(C563="諸油脂",IF(MOD($A563,100)=0,VLOOKUP($A563,'使用不可　（諸油脂）'!$A:$D,4),$B562),IF(MOD($A563,100)=0,VLOOKUP($A563,'コロナ交付金要綱　様式第３号（電力）'!$A:$D,4),$B562)))</f>
        <v/>
      </c>
      <c r="C563" t="str">
        <f>IF($A563="","",IF(COUNTIF('使用不可　（諸油脂）'!$A:$A,$A563)=1,"諸油脂",IF(COUNTIF('コロナ交付金要綱　様式第３号（電力）'!$A:$A,$A563)=1,"電力","")))</f>
        <v/>
      </c>
      <c r="D563" t="str">
        <f>IF(OR($A563="",IFERROR(MOD($A563,100),"")=0),"",IF($C563="諸油脂",VLOOKUP($A563,'使用不可　（諸油脂）'!$A:$C,3,FALSE),IF($C563="電力",VLOOKUP($A563,'コロナ交付金要綱　様式第３号（電力）'!$A:$C,3,FALSE),"")))</f>
        <v/>
      </c>
      <c r="E563" t="str">
        <f>IF(OR($C563="",IFERROR(MOD($A563,100)=0,TRUE)),"",IF($C563="諸油脂",VLOOKUP($A563,'使用不可　（諸油脂）'!$A:$F,6),VLOOKUP($A563,'コロナ交付金要綱　様式第３号（電力）'!$A:$F,6)))</f>
        <v/>
      </c>
      <c r="F563" t="str">
        <f>IF($D563="","",IF($B$7="既存",IF($C563="諸油脂",VLOOKUP(交付額!$A563,'使用不可　（諸油脂）'!$A:$B,2,FALSE),IF($C563="電力",VLOOKUP(交付額!$A563,'コロナ交付金要綱　様式第３号（電力）'!$A:$B,2,FALSE),"")),0))</f>
        <v/>
      </c>
      <c r="G563" s="59" t="str">
        <f t="shared" si="17"/>
        <v/>
      </c>
      <c r="H563" t="str">
        <f>IF($C563="","",IF(C563="諸油脂",IF(MOD($A563,100)=0,"",VLOOKUP($A563,'使用不可　（諸油脂）'!$A:$H,8)),IF(MOD($A563,100)=0,"",VLOOKUP($A563,'コロナ交付金要綱　様式第３号（電力）'!$A:$I,9))))</f>
        <v/>
      </c>
      <c r="I563" t="str" cm="1">
        <f t="array" ref="I563">IF(OR($C563&lt;&gt;"電力",IFERROR(MOD($A563,100)=0,TRUE)),"",INDEX('コロナ交付金要綱　様式第３号（電力）'!$A:$I,MATCH($A563,'コロナ交付金要綱　様式第３号（電力）'!$A:$A,0)+2,9))</f>
        <v/>
      </c>
      <c r="J563" t="str" cm="1">
        <f t="array" ref="J563">IF(OR($C563&lt;&gt;"電力",IFERROR(MOD($A563,100)=0,TRUE)),"",INDEX('コロナ交付金要綱　様式第３号（電力）'!$A:$I,MATCH($A563,'コロナ交付金要綱　様式第３号（電力）'!$A:$A,0)+3,9))</f>
        <v/>
      </c>
      <c r="K563" t="str" cm="1">
        <f t="array" ref="K563">IF(OR($C563&lt;&gt;"電力",IFERROR(MOD($A563,100)=0,TRUE)),"",INDEX('コロナ交付金要綱　様式第３号（電力）'!$A:$I,MATCH($A563,'コロナ交付金要綱　様式第３号（電力）'!$A:$A,0)+4,9))</f>
        <v/>
      </c>
      <c r="L563" t="str" cm="1">
        <f t="array" ref="L563">IF(OR($C563&lt;&gt;"電力",IFERROR(MOD($A563,100)=0,TRUE)),"",INDEX('コロナ交付金要綱　様式第３号（電力）'!$A:$I,MATCH($A563,'コロナ交付金要綱　様式第３号（電力）'!$A:$A,0)+5,9))</f>
        <v/>
      </c>
      <c r="M563" s="24" t="str" cm="1">
        <f t="array" ref="M563">IF($H563="","",IF($C563="諸油脂",$H563/INDEX(諸油脂_高騰率!$B$2:$F$12,MATCH($C$10,諸油脂_高騰率!$B$2:$B$12,0),MATCH($E563,諸油脂_高騰率!$B$3:$F$3,0)),$I563/INDEX(電力_高騰率!$B$3:$I$14,MATCH($B$10,電力_高騰率!$B$3:$B$14,0),MATCH($E563,電力_高騰率!$B$4:$F$4,0))+$J563/INDEX(電力_高騰率!$B$3:$I$14,MATCH($B$10,電力_高騰率!$B$3:$B$14,0),MATCH($E563,電力_高騰率!$B$4:$F$4,0)+3)+$K563/INDEX(電力_高騰率!$B$3:$I$14,MATCH($B$10,電力_高騰率!$B$3:$B$14,0),MATCH($E563,電力_高騰率!$B$4:$F$4,0)+3)+$L563/電力_高騰率!$D$23))</f>
        <v/>
      </c>
      <c r="N563" s="24" t="str">
        <f>IF($H563="","",IF($C563="諸油脂",0,$L563/電力_高騰率!$D$23))</f>
        <v/>
      </c>
      <c r="O563" s="24" t="str">
        <f t="shared" si="18"/>
        <v/>
      </c>
      <c r="P563" s="24"/>
    </row>
    <row r="564" spans="1:16" x14ac:dyDescent="0.45">
      <c r="A564" t="str">
        <f>IF(COUNTIF('使用不可　（諸油脂）'!$A:$A,$A563+1)+COUNTIF('コロナ交付金要綱　様式第３号（電力）'!$A:$A,$A563+1)=1,$A563+1,IF(MAX('使用不可　（諸油脂）'!$A:$A,'コロナ交付金要綱　様式第３号（電力）'!$A:$A)&gt;$A563,(INT(A563/100)+1)*100,""))</f>
        <v/>
      </c>
      <c r="B564" t="str">
        <f>IF($C564="","",IF(C564="諸油脂",IF(MOD($A564,100)=0,VLOOKUP($A564,'使用不可　（諸油脂）'!$A:$D,4),$B563),IF(MOD($A564,100)=0,VLOOKUP($A564,'コロナ交付金要綱　様式第３号（電力）'!$A:$D,4),$B563)))</f>
        <v/>
      </c>
      <c r="C564" t="str">
        <f>IF($A564="","",IF(COUNTIF('使用不可　（諸油脂）'!$A:$A,$A564)=1,"諸油脂",IF(COUNTIF('コロナ交付金要綱　様式第３号（電力）'!$A:$A,$A564)=1,"電力","")))</f>
        <v/>
      </c>
      <c r="D564" t="str">
        <f>IF(OR($A564="",IFERROR(MOD($A564,100),"")=0),"",IF($C564="諸油脂",VLOOKUP($A564,'使用不可　（諸油脂）'!$A:$C,3,FALSE),IF($C564="電力",VLOOKUP($A564,'コロナ交付金要綱　様式第３号（電力）'!$A:$C,3,FALSE),"")))</f>
        <v/>
      </c>
      <c r="E564" t="str">
        <f>IF(OR($C564="",IFERROR(MOD($A564,100)=0,TRUE)),"",IF($C564="諸油脂",VLOOKUP($A564,'使用不可　（諸油脂）'!$A:$F,6),VLOOKUP($A564,'コロナ交付金要綱　様式第３号（電力）'!$A:$F,6)))</f>
        <v/>
      </c>
      <c r="F564" t="str">
        <f>IF($D564="","",IF($B$7="既存",IF($C564="諸油脂",VLOOKUP(交付額!$A564,'使用不可　（諸油脂）'!$A:$B,2,FALSE),IF($C564="電力",VLOOKUP(交付額!$A564,'コロナ交付金要綱　様式第３号（電力）'!$A:$B,2,FALSE),"")),0))</f>
        <v/>
      </c>
      <c r="G564" s="59" t="str">
        <f t="shared" si="17"/>
        <v/>
      </c>
      <c r="H564" t="str">
        <f>IF($C564="","",IF(C564="諸油脂",IF(MOD($A564,100)=0,"",VLOOKUP($A564,'使用不可　（諸油脂）'!$A:$H,8)),IF(MOD($A564,100)=0,"",VLOOKUP($A564,'コロナ交付金要綱　様式第３号（電力）'!$A:$I,9))))</f>
        <v/>
      </c>
      <c r="I564" t="str" cm="1">
        <f t="array" ref="I564">IF(OR($C564&lt;&gt;"電力",IFERROR(MOD($A564,100)=0,TRUE)),"",INDEX('コロナ交付金要綱　様式第３号（電力）'!$A:$I,MATCH($A564,'コロナ交付金要綱　様式第３号（電力）'!$A:$A,0)+2,9))</f>
        <v/>
      </c>
      <c r="J564" t="str" cm="1">
        <f t="array" ref="J564">IF(OR($C564&lt;&gt;"電力",IFERROR(MOD($A564,100)=0,TRUE)),"",INDEX('コロナ交付金要綱　様式第３号（電力）'!$A:$I,MATCH($A564,'コロナ交付金要綱　様式第３号（電力）'!$A:$A,0)+3,9))</f>
        <v/>
      </c>
      <c r="K564" t="str" cm="1">
        <f t="array" ref="K564">IF(OR($C564&lt;&gt;"電力",IFERROR(MOD($A564,100)=0,TRUE)),"",INDEX('コロナ交付金要綱　様式第３号（電力）'!$A:$I,MATCH($A564,'コロナ交付金要綱　様式第３号（電力）'!$A:$A,0)+4,9))</f>
        <v/>
      </c>
      <c r="L564" t="str" cm="1">
        <f t="array" ref="L564">IF(OR($C564&lt;&gt;"電力",IFERROR(MOD($A564,100)=0,TRUE)),"",INDEX('コロナ交付金要綱　様式第３号（電力）'!$A:$I,MATCH($A564,'コロナ交付金要綱　様式第３号（電力）'!$A:$A,0)+5,9))</f>
        <v/>
      </c>
      <c r="M564" s="24" t="str" cm="1">
        <f t="array" ref="M564">IF($H564="","",IF($C564="諸油脂",$H564/INDEX(諸油脂_高騰率!$B$2:$F$12,MATCH($C$10,諸油脂_高騰率!$B$2:$B$12,0),MATCH($E564,諸油脂_高騰率!$B$3:$F$3,0)),$I564/INDEX(電力_高騰率!$B$3:$I$14,MATCH($B$10,電力_高騰率!$B$3:$B$14,0),MATCH($E564,電力_高騰率!$B$4:$F$4,0))+$J564/INDEX(電力_高騰率!$B$3:$I$14,MATCH($B$10,電力_高騰率!$B$3:$B$14,0),MATCH($E564,電力_高騰率!$B$4:$F$4,0)+3)+$K564/INDEX(電力_高騰率!$B$3:$I$14,MATCH($B$10,電力_高騰率!$B$3:$B$14,0),MATCH($E564,電力_高騰率!$B$4:$F$4,0)+3)+$L564/電力_高騰率!$D$23))</f>
        <v/>
      </c>
      <c r="N564" s="24" t="str">
        <f>IF($H564="","",IF($C564="諸油脂",0,$L564/電力_高騰率!$D$23))</f>
        <v/>
      </c>
      <c r="O564" s="24" t="str">
        <f t="shared" si="18"/>
        <v/>
      </c>
      <c r="P564" s="24"/>
    </row>
    <row r="565" spans="1:16" x14ac:dyDescent="0.45">
      <c r="A565" t="str">
        <f>IF(COUNTIF('使用不可　（諸油脂）'!$A:$A,$A564+1)+COUNTIF('コロナ交付金要綱　様式第３号（電力）'!$A:$A,$A564+1)=1,$A564+1,IF(MAX('使用不可　（諸油脂）'!$A:$A,'コロナ交付金要綱　様式第３号（電力）'!$A:$A)&gt;$A564,(INT(A564/100)+1)*100,""))</f>
        <v/>
      </c>
      <c r="B565" t="str">
        <f>IF($C565="","",IF(C565="諸油脂",IF(MOD($A565,100)=0,VLOOKUP($A565,'使用不可　（諸油脂）'!$A:$D,4),$B564),IF(MOD($A565,100)=0,VLOOKUP($A565,'コロナ交付金要綱　様式第３号（電力）'!$A:$D,4),$B564)))</f>
        <v/>
      </c>
      <c r="C565" t="str">
        <f>IF($A565="","",IF(COUNTIF('使用不可　（諸油脂）'!$A:$A,$A565)=1,"諸油脂",IF(COUNTIF('コロナ交付金要綱　様式第３号（電力）'!$A:$A,$A565)=1,"電力","")))</f>
        <v/>
      </c>
      <c r="D565" t="str">
        <f>IF(OR($A565="",IFERROR(MOD($A565,100),"")=0),"",IF($C565="諸油脂",VLOOKUP($A565,'使用不可　（諸油脂）'!$A:$C,3,FALSE),IF($C565="電力",VLOOKUP($A565,'コロナ交付金要綱　様式第３号（電力）'!$A:$C,3,FALSE),"")))</f>
        <v/>
      </c>
      <c r="E565" t="str">
        <f>IF(OR($C565="",IFERROR(MOD($A565,100)=0,TRUE)),"",IF($C565="諸油脂",VLOOKUP($A565,'使用不可　（諸油脂）'!$A:$F,6),VLOOKUP($A565,'コロナ交付金要綱　様式第３号（電力）'!$A:$F,6)))</f>
        <v/>
      </c>
      <c r="F565" t="str">
        <f>IF($D565="","",IF($B$7="既存",IF($C565="諸油脂",VLOOKUP(交付額!$A565,'使用不可　（諸油脂）'!$A:$B,2,FALSE),IF($C565="電力",VLOOKUP(交付額!$A565,'コロナ交付金要綱　様式第３号（電力）'!$A:$B,2,FALSE),"")),0))</f>
        <v/>
      </c>
      <c r="G565" s="59" t="str">
        <f t="shared" si="17"/>
        <v/>
      </c>
      <c r="H565" t="str">
        <f>IF($C565="","",IF(C565="諸油脂",IF(MOD($A565,100)=0,"",VLOOKUP($A565,'使用不可　（諸油脂）'!$A:$H,8)),IF(MOD($A565,100)=0,"",VLOOKUP($A565,'コロナ交付金要綱　様式第３号（電力）'!$A:$I,9))))</f>
        <v/>
      </c>
      <c r="I565" t="str" cm="1">
        <f t="array" ref="I565">IF(OR($C565&lt;&gt;"電力",IFERROR(MOD($A565,100)=0,TRUE)),"",INDEX('コロナ交付金要綱　様式第３号（電力）'!$A:$I,MATCH($A565,'コロナ交付金要綱　様式第３号（電力）'!$A:$A,0)+2,9))</f>
        <v/>
      </c>
      <c r="J565" t="str" cm="1">
        <f t="array" ref="J565">IF(OR($C565&lt;&gt;"電力",IFERROR(MOD($A565,100)=0,TRUE)),"",INDEX('コロナ交付金要綱　様式第３号（電力）'!$A:$I,MATCH($A565,'コロナ交付金要綱　様式第３号（電力）'!$A:$A,0)+3,9))</f>
        <v/>
      </c>
      <c r="K565" t="str" cm="1">
        <f t="array" ref="K565">IF(OR($C565&lt;&gt;"電力",IFERROR(MOD($A565,100)=0,TRUE)),"",INDEX('コロナ交付金要綱　様式第３号（電力）'!$A:$I,MATCH($A565,'コロナ交付金要綱　様式第３号（電力）'!$A:$A,0)+4,9))</f>
        <v/>
      </c>
      <c r="L565" t="str" cm="1">
        <f t="array" ref="L565">IF(OR($C565&lt;&gt;"電力",IFERROR(MOD($A565,100)=0,TRUE)),"",INDEX('コロナ交付金要綱　様式第３号（電力）'!$A:$I,MATCH($A565,'コロナ交付金要綱　様式第３号（電力）'!$A:$A,0)+5,9))</f>
        <v/>
      </c>
      <c r="M565" s="24" t="str" cm="1">
        <f t="array" ref="M565">IF($H565="","",IF($C565="諸油脂",$H565/INDEX(諸油脂_高騰率!$B$2:$F$12,MATCH($C$10,諸油脂_高騰率!$B$2:$B$12,0),MATCH($E565,諸油脂_高騰率!$B$3:$F$3,0)),$I565/INDEX(電力_高騰率!$B$3:$I$14,MATCH($B$10,電力_高騰率!$B$3:$B$14,0),MATCH($E565,電力_高騰率!$B$4:$F$4,0))+$J565/INDEX(電力_高騰率!$B$3:$I$14,MATCH($B$10,電力_高騰率!$B$3:$B$14,0),MATCH($E565,電力_高騰率!$B$4:$F$4,0)+3)+$K565/INDEX(電力_高騰率!$B$3:$I$14,MATCH($B$10,電力_高騰率!$B$3:$B$14,0),MATCH($E565,電力_高騰率!$B$4:$F$4,0)+3)+$L565/電力_高騰率!$D$23))</f>
        <v/>
      </c>
      <c r="N565" s="24" t="str">
        <f>IF($H565="","",IF($C565="諸油脂",0,$L565/電力_高騰率!$D$23))</f>
        <v/>
      </c>
      <c r="O565" s="24" t="str">
        <f t="shared" si="18"/>
        <v/>
      </c>
      <c r="P565" s="24"/>
    </row>
    <row r="566" spans="1:16" x14ac:dyDescent="0.45">
      <c r="A566" t="str">
        <f>IF(COUNTIF('使用不可　（諸油脂）'!$A:$A,$A565+1)+COUNTIF('コロナ交付金要綱　様式第３号（電力）'!$A:$A,$A565+1)=1,$A565+1,IF(MAX('使用不可　（諸油脂）'!$A:$A,'コロナ交付金要綱　様式第３号（電力）'!$A:$A)&gt;$A565,(INT(A565/100)+1)*100,""))</f>
        <v/>
      </c>
      <c r="B566" t="str">
        <f>IF($C566="","",IF(C566="諸油脂",IF(MOD($A566,100)=0,VLOOKUP($A566,'使用不可　（諸油脂）'!$A:$D,4),$B565),IF(MOD($A566,100)=0,VLOOKUP($A566,'コロナ交付金要綱　様式第３号（電力）'!$A:$D,4),$B565)))</f>
        <v/>
      </c>
      <c r="C566" t="str">
        <f>IF($A566="","",IF(COUNTIF('使用不可　（諸油脂）'!$A:$A,$A566)=1,"諸油脂",IF(COUNTIF('コロナ交付金要綱　様式第３号（電力）'!$A:$A,$A566)=1,"電力","")))</f>
        <v/>
      </c>
      <c r="D566" t="str">
        <f>IF(OR($A566="",IFERROR(MOD($A566,100),"")=0),"",IF($C566="諸油脂",VLOOKUP($A566,'使用不可　（諸油脂）'!$A:$C,3,FALSE),IF($C566="電力",VLOOKUP($A566,'コロナ交付金要綱　様式第３号（電力）'!$A:$C,3,FALSE),"")))</f>
        <v/>
      </c>
      <c r="E566" t="str">
        <f>IF(OR($C566="",IFERROR(MOD($A566,100)=0,TRUE)),"",IF($C566="諸油脂",VLOOKUP($A566,'使用不可　（諸油脂）'!$A:$F,6),VLOOKUP($A566,'コロナ交付金要綱　様式第３号（電力）'!$A:$F,6)))</f>
        <v/>
      </c>
      <c r="F566" t="str">
        <f>IF($D566="","",IF($B$7="既存",IF($C566="諸油脂",VLOOKUP(交付額!$A566,'使用不可　（諸油脂）'!$A:$B,2,FALSE),IF($C566="電力",VLOOKUP(交付額!$A566,'コロナ交付金要綱　様式第３号（電力）'!$A:$B,2,FALSE),"")),0))</f>
        <v/>
      </c>
      <c r="G566" s="59" t="str">
        <f t="shared" si="17"/>
        <v/>
      </c>
      <c r="H566" t="str">
        <f>IF($C566="","",IF(C566="諸油脂",IF(MOD($A566,100)=0,"",VLOOKUP($A566,'使用不可　（諸油脂）'!$A:$H,8)),IF(MOD($A566,100)=0,"",VLOOKUP($A566,'コロナ交付金要綱　様式第３号（電力）'!$A:$I,9))))</f>
        <v/>
      </c>
      <c r="I566" t="str" cm="1">
        <f t="array" ref="I566">IF(OR($C566&lt;&gt;"電力",IFERROR(MOD($A566,100)=0,TRUE)),"",INDEX('コロナ交付金要綱　様式第３号（電力）'!$A:$I,MATCH($A566,'コロナ交付金要綱　様式第３号（電力）'!$A:$A,0)+2,9))</f>
        <v/>
      </c>
      <c r="J566" t="str" cm="1">
        <f t="array" ref="J566">IF(OR($C566&lt;&gt;"電力",IFERROR(MOD($A566,100)=0,TRUE)),"",INDEX('コロナ交付金要綱　様式第３号（電力）'!$A:$I,MATCH($A566,'コロナ交付金要綱　様式第３号（電力）'!$A:$A,0)+3,9))</f>
        <v/>
      </c>
      <c r="K566" t="str" cm="1">
        <f t="array" ref="K566">IF(OR($C566&lt;&gt;"電力",IFERROR(MOD($A566,100)=0,TRUE)),"",INDEX('コロナ交付金要綱　様式第３号（電力）'!$A:$I,MATCH($A566,'コロナ交付金要綱　様式第３号（電力）'!$A:$A,0)+4,9))</f>
        <v/>
      </c>
      <c r="L566" t="str" cm="1">
        <f t="array" ref="L566">IF(OR($C566&lt;&gt;"電力",IFERROR(MOD($A566,100)=0,TRUE)),"",INDEX('コロナ交付金要綱　様式第３号（電力）'!$A:$I,MATCH($A566,'コロナ交付金要綱　様式第３号（電力）'!$A:$A,0)+5,9))</f>
        <v/>
      </c>
      <c r="M566" s="24" t="str" cm="1">
        <f t="array" ref="M566">IF($H566="","",IF($C566="諸油脂",$H566/INDEX(諸油脂_高騰率!$B$2:$F$12,MATCH($C$10,諸油脂_高騰率!$B$2:$B$12,0),MATCH($E566,諸油脂_高騰率!$B$3:$F$3,0)),$I566/INDEX(電力_高騰率!$B$3:$I$14,MATCH($B$10,電力_高騰率!$B$3:$B$14,0),MATCH($E566,電力_高騰率!$B$4:$F$4,0))+$J566/INDEX(電力_高騰率!$B$3:$I$14,MATCH($B$10,電力_高騰率!$B$3:$B$14,0),MATCH($E566,電力_高騰率!$B$4:$F$4,0)+3)+$K566/INDEX(電力_高騰率!$B$3:$I$14,MATCH($B$10,電力_高騰率!$B$3:$B$14,0),MATCH($E566,電力_高騰率!$B$4:$F$4,0)+3)+$L566/電力_高騰率!$D$23))</f>
        <v/>
      </c>
      <c r="N566" s="24" t="str">
        <f>IF($H566="","",IF($C566="諸油脂",0,$L566/電力_高騰率!$D$23))</f>
        <v/>
      </c>
      <c r="O566" s="24" t="str">
        <f t="shared" si="18"/>
        <v/>
      </c>
      <c r="P566" s="24"/>
    </row>
    <row r="567" spans="1:16" x14ac:dyDescent="0.45">
      <c r="A567" t="str">
        <f>IF(COUNTIF('使用不可　（諸油脂）'!$A:$A,$A566+1)+COUNTIF('コロナ交付金要綱　様式第３号（電力）'!$A:$A,$A566+1)=1,$A566+1,IF(MAX('使用不可　（諸油脂）'!$A:$A,'コロナ交付金要綱　様式第３号（電力）'!$A:$A)&gt;$A566,(INT(A566/100)+1)*100,""))</f>
        <v/>
      </c>
      <c r="B567" t="str">
        <f>IF($C567="","",IF(C567="諸油脂",IF(MOD($A567,100)=0,VLOOKUP($A567,'使用不可　（諸油脂）'!$A:$D,4),$B566),IF(MOD($A567,100)=0,VLOOKUP($A567,'コロナ交付金要綱　様式第３号（電力）'!$A:$D,4),$B566)))</f>
        <v/>
      </c>
      <c r="C567" t="str">
        <f>IF($A567="","",IF(COUNTIF('使用不可　（諸油脂）'!$A:$A,$A567)=1,"諸油脂",IF(COUNTIF('コロナ交付金要綱　様式第３号（電力）'!$A:$A,$A567)=1,"電力","")))</f>
        <v/>
      </c>
      <c r="D567" t="str">
        <f>IF(OR($A567="",IFERROR(MOD($A567,100),"")=0),"",IF($C567="諸油脂",VLOOKUP($A567,'使用不可　（諸油脂）'!$A:$C,3,FALSE),IF($C567="電力",VLOOKUP($A567,'コロナ交付金要綱　様式第３号（電力）'!$A:$C,3,FALSE),"")))</f>
        <v/>
      </c>
      <c r="E567" t="str">
        <f>IF(OR($C567="",IFERROR(MOD($A567,100)=0,TRUE)),"",IF($C567="諸油脂",VLOOKUP($A567,'使用不可　（諸油脂）'!$A:$F,6),VLOOKUP($A567,'コロナ交付金要綱　様式第３号（電力）'!$A:$F,6)))</f>
        <v/>
      </c>
      <c r="F567" t="str">
        <f>IF($D567="","",IF($B$7="既存",IF($C567="諸油脂",VLOOKUP(交付額!$A567,'使用不可　（諸油脂）'!$A:$B,2,FALSE),IF($C567="電力",VLOOKUP(交付額!$A567,'コロナ交付金要綱　様式第３号（電力）'!$A:$B,2,FALSE),"")),0))</f>
        <v/>
      </c>
      <c r="G567" s="59" t="str">
        <f t="shared" si="17"/>
        <v/>
      </c>
      <c r="H567" t="str">
        <f>IF($C567="","",IF(C567="諸油脂",IF(MOD($A567,100)=0,"",VLOOKUP($A567,'使用不可　（諸油脂）'!$A:$H,8)),IF(MOD($A567,100)=0,"",VLOOKUP($A567,'コロナ交付金要綱　様式第３号（電力）'!$A:$I,9))))</f>
        <v/>
      </c>
      <c r="I567" t="str" cm="1">
        <f t="array" ref="I567">IF(OR($C567&lt;&gt;"電力",IFERROR(MOD($A567,100)=0,TRUE)),"",INDEX('コロナ交付金要綱　様式第３号（電力）'!$A:$I,MATCH($A567,'コロナ交付金要綱　様式第３号（電力）'!$A:$A,0)+2,9))</f>
        <v/>
      </c>
      <c r="J567" t="str" cm="1">
        <f t="array" ref="J567">IF(OR($C567&lt;&gt;"電力",IFERROR(MOD($A567,100)=0,TRUE)),"",INDEX('コロナ交付金要綱　様式第３号（電力）'!$A:$I,MATCH($A567,'コロナ交付金要綱　様式第３号（電力）'!$A:$A,0)+3,9))</f>
        <v/>
      </c>
      <c r="K567" t="str" cm="1">
        <f t="array" ref="K567">IF(OR($C567&lt;&gt;"電力",IFERROR(MOD($A567,100)=0,TRUE)),"",INDEX('コロナ交付金要綱　様式第３号（電力）'!$A:$I,MATCH($A567,'コロナ交付金要綱　様式第３号（電力）'!$A:$A,0)+4,9))</f>
        <v/>
      </c>
      <c r="L567" t="str" cm="1">
        <f t="array" ref="L567">IF(OR($C567&lt;&gt;"電力",IFERROR(MOD($A567,100)=0,TRUE)),"",INDEX('コロナ交付金要綱　様式第３号（電力）'!$A:$I,MATCH($A567,'コロナ交付金要綱　様式第３号（電力）'!$A:$A,0)+5,9))</f>
        <v/>
      </c>
      <c r="M567" s="24" t="str" cm="1">
        <f t="array" ref="M567">IF($H567="","",IF($C567="諸油脂",$H567/INDEX(諸油脂_高騰率!$B$2:$F$12,MATCH($C$10,諸油脂_高騰率!$B$2:$B$12,0),MATCH($E567,諸油脂_高騰率!$B$3:$F$3,0)),$I567/INDEX(電力_高騰率!$B$3:$I$14,MATCH($B$10,電力_高騰率!$B$3:$B$14,0),MATCH($E567,電力_高騰率!$B$4:$F$4,0))+$J567/INDEX(電力_高騰率!$B$3:$I$14,MATCH($B$10,電力_高騰率!$B$3:$B$14,0),MATCH($E567,電力_高騰率!$B$4:$F$4,0)+3)+$K567/INDEX(電力_高騰率!$B$3:$I$14,MATCH($B$10,電力_高騰率!$B$3:$B$14,0),MATCH($E567,電力_高騰率!$B$4:$F$4,0)+3)+$L567/電力_高騰率!$D$23))</f>
        <v/>
      </c>
      <c r="N567" s="24" t="str">
        <f>IF($H567="","",IF($C567="諸油脂",0,$L567/電力_高騰率!$D$23))</f>
        <v/>
      </c>
      <c r="O567" s="24" t="str">
        <f t="shared" si="18"/>
        <v/>
      </c>
      <c r="P567" s="24"/>
    </row>
    <row r="568" spans="1:16" x14ac:dyDescent="0.45">
      <c r="A568" t="str">
        <f>IF(COUNTIF('使用不可　（諸油脂）'!$A:$A,$A567+1)+COUNTIF('コロナ交付金要綱　様式第３号（電力）'!$A:$A,$A567+1)=1,$A567+1,IF(MAX('使用不可　（諸油脂）'!$A:$A,'コロナ交付金要綱　様式第３号（電力）'!$A:$A)&gt;$A567,(INT(A567/100)+1)*100,""))</f>
        <v/>
      </c>
      <c r="B568" t="str">
        <f>IF($C568="","",IF(C568="諸油脂",IF(MOD($A568,100)=0,VLOOKUP($A568,'使用不可　（諸油脂）'!$A:$D,4),$B567),IF(MOD($A568,100)=0,VLOOKUP($A568,'コロナ交付金要綱　様式第３号（電力）'!$A:$D,4),$B567)))</f>
        <v/>
      </c>
      <c r="C568" t="str">
        <f>IF($A568="","",IF(COUNTIF('使用不可　（諸油脂）'!$A:$A,$A568)=1,"諸油脂",IF(COUNTIF('コロナ交付金要綱　様式第３号（電力）'!$A:$A,$A568)=1,"電力","")))</f>
        <v/>
      </c>
      <c r="D568" t="str">
        <f>IF(OR($A568="",IFERROR(MOD($A568,100),"")=0),"",IF($C568="諸油脂",VLOOKUP($A568,'使用不可　（諸油脂）'!$A:$C,3,FALSE),IF($C568="電力",VLOOKUP($A568,'コロナ交付金要綱　様式第３号（電力）'!$A:$C,3,FALSE),"")))</f>
        <v/>
      </c>
      <c r="E568" t="str">
        <f>IF(OR($C568="",IFERROR(MOD($A568,100)=0,TRUE)),"",IF($C568="諸油脂",VLOOKUP($A568,'使用不可　（諸油脂）'!$A:$F,6),VLOOKUP($A568,'コロナ交付金要綱　様式第３号（電力）'!$A:$F,6)))</f>
        <v/>
      </c>
      <c r="F568" t="str">
        <f>IF($D568="","",IF($B$7="既存",IF($C568="諸油脂",VLOOKUP(交付額!$A568,'使用不可　（諸油脂）'!$A:$B,2,FALSE),IF($C568="電力",VLOOKUP(交付額!$A568,'コロナ交付金要綱　様式第３号（電力）'!$A:$B,2,FALSE),"")),0))</f>
        <v/>
      </c>
      <c r="G568" s="59" t="str">
        <f t="shared" si="17"/>
        <v/>
      </c>
      <c r="H568" t="str">
        <f>IF($C568="","",IF(C568="諸油脂",IF(MOD($A568,100)=0,"",VLOOKUP($A568,'使用不可　（諸油脂）'!$A:$H,8)),IF(MOD($A568,100)=0,"",VLOOKUP($A568,'コロナ交付金要綱　様式第３号（電力）'!$A:$I,9))))</f>
        <v/>
      </c>
      <c r="I568" t="str" cm="1">
        <f t="array" ref="I568">IF(OR($C568&lt;&gt;"電力",IFERROR(MOD($A568,100)=0,TRUE)),"",INDEX('コロナ交付金要綱　様式第３号（電力）'!$A:$I,MATCH($A568,'コロナ交付金要綱　様式第３号（電力）'!$A:$A,0)+2,9))</f>
        <v/>
      </c>
      <c r="J568" t="str" cm="1">
        <f t="array" ref="J568">IF(OR($C568&lt;&gt;"電力",IFERROR(MOD($A568,100)=0,TRUE)),"",INDEX('コロナ交付金要綱　様式第３号（電力）'!$A:$I,MATCH($A568,'コロナ交付金要綱　様式第３号（電力）'!$A:$A,0)+3,9))</f>
        <v/>
      </c>
      <c r="K568" t="str" cm="1">
        <f t="array" ref="K568">IF(OR($C568&lt;&gt;"電力",IFERROR(MOD($A568,100)=0,TRUE)),"",INDEX('コロナ交付金要綱　様式第３号（電力）'!$A:$I,MATCH($A568,'コロナ交付金要綱　様式第３号（電力）'!$A:$A,0)+4,9))</f>
        <v/>
      </c>
      <c r="L568" t="str" cm="1">
        <f t="array" ref="L568">IF(OR($C568&lt;&gt;"電力",IFERROR(MOD($A568,100)=0,TRUE)),"",INDEX('コロナ交付金要綱　様式第３号（電力）'!$A:$I,MATCH($A568,'コロナ交付金要綱　様式第３号（電力）'!$A:$A,0)+5,9))</f>
        <v/>
      </c>
      <c r="M568" s="24" t="str" cm="1">
        <f t="array" ref="M568">IF($H568="","",IF($C568="諸油脂",$H568/INDEX(諸油脂_高騰率!$B$2:$F$12,MATCH($C$10,諸油脂_高騰率!$B$2:$B$12,0),MATCH($E568,諸油脂_高騰率!$B$3:$F$3,0)),$I568/INDEX(電力_高騰率!$B$3:$I$14,MATCH($B$10,電力_高騰率!$B$3:$B$14,0),MATCH($E568,電力_高騰率!$B$4:$F$4,0))+$J568/INDEX(電力_高騰率!$B$3:$I$14,MATCH($B$10,電力_高騰率!$B$3:$B$14,0),MATCH($E568,電力_高騰率!$B$4:$F$4,0)+3)+$K568/INDEX(電力_高騰率!$B$3:$I$14,MATCH($B$10,電力_高騰率!$B$3:$B$14,0),MATCH($E568,電力_高騰率!$B$4:$F$4,0)+3)+$L568/電力_高騰率!$D$23))</f>
        <v/>
      </c>
      <c r="N568" s="24" t="str">
        <f>IF($H568="","",IF($C568="諸油脂",0,$L568/電力_高騰率!$D$23))</f>
        <v/>
      </c>
      <c r="O568" s="24" t="str">
        <f t="shared" si="18"/>
        <v/>
      </c>
      <c r="P568" s="24"/>
    </row>
    <row r="569" spans="1:16" x14ac:dyDescent="0.45">
      <c r="A569" t="str">
        <f>IF(COUNTIF('使用不可　（諸油脂）'!$A:$A,$A568+1)+COUNTIF('コロナ交付金要綱　様式第３号（電力）'!$A:$A,$A568+1)=1,$A568+1,IF(MAX('使用不可　（諸油脂）'!$A:$A,'コロナ交付金要綱　様式第３号（電力）'!$A:$A)&gt;$A568,(INT(A568/100)+1)*100,""))</f>
        <v/>
      </c>
      <c r="B569" t="str">
        <f>IF($C569="","",IF(C569="諸油脂",IF(MOD($A569,100)=0,VLOOKUP($A569,'使用不可　（諸油脂）'!$A:$D,4),$B568),IF(MOD($A569,100)=0,VLOOKUP($A569,'コロナ交付金要綱　様式第３号（電力）'!$A:$D,4),$B568)))</f>
        <v/>
      </c>
      <c r="C569" t="str">
        <f>IF($A569="","",IF(COUNTIF('使用不可　（諸油脂）'!$A:$A,$A569)=1,"諸油脂",IF(COUNTIF('コロナ交付金要綱　様式第３号（電力）'!$A:$A,$A569)=1,"電力","")))</f>
        <v/>
      </c>
      <c r="D569" t="str">
        <f>IF(OR($A569="",IFERROR(MOD($A569,100),"")=0),"",IF($C569="諸油脂",VLOOKUP($A569,'使用不可　（諸油脂）'!$A:$C,3,FALSE),IF($C569="電力",VLOOKUP($A569,'コロナ交付金要綱　様式第３号（電力）'!$A:$C,3,FALSE),"")))</f>
        <v/>
      </c>
      <c r="E569" t="str">
        <f>IF(OR($C569="",IFERROR(MOD($A569,100)=0,TRUE)),"",IF($C569="諸油脂",VLOOKUP($A569,'使用不可　（諸油脂）'!$A:$F,6),VLOOKUP($A569,'コロナ交付金要綱　様式第３号（電力）'!$A:$F,6)))</f>
        <v/>
      </c>
      <c r="F569" t="str">
        <f>IF($D569="","",IF($B$7="既存",IF($C569="諸油脂",VLOOKUP(交付額!$A569,'使用不可　（諸油脂）'!$A:$B,2,FALSE),IF($C569="電力",VLOOKUP(交付額!$A569,'コロナ交付金要綱　様式第３号（電力）'!$A:$B,2,FALSE),"")),0))</f>
        <v/>
      </c>
      <c r="G569" s="59" t="str">
        <f t="shared" si="17"/>
        <v/>
      </c>
      <c r="H569" t="str">
        <f>IF($C569="","",IF(C569="諸油脂",IF(MOD($A569,100)=0,"",VLOOKUP($A569,'使用不可　（諸油脂）'!$A:$H,8)),IF(MOD($A569,100)=0,"",VLOOKUP($A569,'コロナ交付金要綱　様式第３号（電力）'!$A:$I,9))))</f>
        <v/>
      </c>
      <c r="I569" t="str" cm="1">
        <f t="array" ref="I569">IF(OR($C569&lt;&gt;"電力",IFERROR(MOD($A569,100)=0,TRUE)),"",INDEX('コロナ交付金要綱　様式第３号（電力）'!$A:$I,MATCH($A569,'コロナ交付金要綱　様式第３号（電力）'!$A:$A,0)+2,9))</f>
        <v/>
      </c>
      <c r="J569" t="str" cm="1">
        <f t="array" ref="J569">IF(OR($C569&lt;&gt;"電力",IFERROR(MOD($A569,100)=0,TRUE)),"",INDEX('コロナ交付金要綱　様式第３号（電力）'!$A:$I,MATCH($A569,'コロナ交付金要綱　様式第３号（電力）'!$A:$A,0)+3,9))</f>
        <v/>
      </c>
      <c r="K569" t="str" cm="1">
        <f t="array" ref="K569">IF(OR($C569&lt;&gt;"電力",IFERROR(MOD($A569,100)=0,TRUE)),"",INDEX('コロナ交付金要綱　様式第３号（電力）'!$A:$I,MATCH($A569,'コロナ交付金要綱　様式第３号（電力）'!$A:$A,0)+4,9))</f>
        <v/>
      </c>
      <c r="L569" t="str" cm="1">
        <f t="array" ref="L569">IF(OR($C569&lt;&gt;"電力",IFERROR(MOD($A569,100)=0,TRUE)),"",INDEX('コロナ交付金要綱　様式第３号（電力）'!$A:$I,MATCH($A569,'コロナ交付金要綱　様式第３号（電力）'!$A:$A,0)+5,9))</f>
        <v/>
      </c>
      <c r="M569" s="24" t="str" cm="1">
        <f t="array" ref="M569">IF($H569="","",IF($C569="諸油脂",$H569/INDEX(諸油脂_高騰率!$B$2:$F$12,MATCH($C$10,諸油脂_高騰率!$B$2:$B$12,0),MATCH($E569,諸油脂_高騰率!$B$3:$F$3,0)),$I569/INDEX(電力_高騰率!$B$3:$I$14,MATCH($B$10,電力_高騰率!$B$3:$B$14,0),MATCH($E569,電力_高騰率!$B$4:$F$4,0))+$J569/INDEX(電力_高騰率!$B$3:$I$14,MATCH($B$10,電力_高騰率!$B$3:$B$14,0),MATCH($E569,電力_高騰率!$B$4:$F$4,0)+3)+$K569/INDEX(電力_高騰率!$B$3:$I$14,MATCH($B$10,電力_高騰率!$B$3:$B$14,0),MATCH($E569,電力_高騰率!$B$4:$F$4,0)+3)+$L569/電力_高騰率!$D$23))</f>
        <v/>
      </c>
      <c r="N569" s="24" t="str">
        <f>IF($H569="","",IF($C569="諸油脂",0,$L569/電力_高騰率!$D$23))</f>
        <v/>
      </c>
      <c r="O569" s="24" t="str">
        <f t="shared" si="18"/>
        <v/>
      </c>
      <c r="P569" s="24"/>
    </row>
    <row r="570" spans="1:16" x14ac:dyDescent="0.45">
      <c r="A570" t="str">
        <f>IF(COUNTIF('使用不可　（諸油脂）'!$A:$A,$A569+1)+COUNTIF('コロナ交付金要綱　様式第３号（電力）'!$A:$A,$A569+1)=1,$A569+1,IF(MAX('使用不可　（諸油脂）'!$A:$A,'コロナ交付金要綱　様式第３号（電力）'!$A:$A)&gt;$A569,(INT(A569/100)+1)*100,""))</f>
        <v/>
      </c>
      <c r="B570" t="str">
        <f>IF($C570="","",IF(C570="諸油脂",IF(MOD($A570,100)=0,VLOOKUP($A570,'使用不可　（諸油脂）'!$A:$D,4),$B569),IF(MOD($A570,100)=0,VLOOKUP($A570,'コロナ交付金要綱　様式第３号（電力）'!$A:$D,4),$B569)))</f>
        <v/>
      </c>
      <c r="C570" t="str">
        <f>IF($A570="","",IF(COUNTIF('使用不可　（諸油脂）'!$A:$A,$A570)=1,"諸油脂",IF(COUNTIF('コロナ交付金要綱　様式第３号（電力）'!$A:$A,$A570)=1,"電力","")))</f>
        <v/>
      </c>
      <c r="D570" t="str">
        <f>IF(OR($A570="",IFERROR(MOD($A570,100),"")=0),"",IF($C570="諸油脂",VLOOKUP($A570,'使用不可　（諸油脂）'!$A:$C,3,FALSE),IF($C570="電力",VLOOKUP($A570,'コロナ交付金要綱　様式第３号（電力）'!$A:$C,3,FALSE),"")))</f>
        <v/>
      </c>
      <c r="E570" t="str">
        <f>IF(OR($C570="",IFERROR(MOD($A570,100)=0,TRUE)),"",IF($C570="諸油脂",VLOOKUP($A570,'使用不可　（諸油脂）'!$A:$F,6),VLOOKUP($A570,'コロナ交付金要綱　様式第３号（電力）'!$A:$F,6)))</f>
        <v/>
      </c>
      <c r="F570" t="str">
        <f>IF($D570="","",IF($B$7="既存",IF($C570="諸油脂",VLOOKUP(交付額!$A570,'使用不可　（諸油脂）'!$A:$B,2,FALSE),IF($C570="電力",VLOOKUP(交付額!$A570,'コロナ交付金要綱　様式第３号（電力）'!$A:$B,2,FALSE),"")),0))</f>
        <v/>
      </c>
      <c r="G570" s="59" t="str">
        <f t="shared" si="17"/>
        <v/>
      </c>
      <c r="H570" t="str">
        <f>IF($C570="","",IF(C570="諸油脂",IF(MOD($A570,100)=0,"",VLOOKUP($A570,'使用不可　（諸油脂）'!$A:$H,8)),IF(MOD($A570,100)=0,"",VLOOKUP($A570,'コロナ交付金要綱　様式第３号（電力）'!$A:$I,9))))</f>
        <v/>
      </c>
      <c r="I570" t="str" cm="1">
        <f t="array" ref="I570">IF(OR($C570&lt;&gt;"電力",IFERROR(MOD($A570,100)=0,TRUE)),"",INDEX('コロナ交付金要綱　様式第３号（電力）'!$A:$I,MATCH($A570,'コロナ交付金要綱　様式第３号（電力）'!$A:$A,0)+2,9))</f>
        <v/>
      </c>
      <c r="J570" t="str" cm="1">
        <f t="array" ref="J570">IF(OR($C570&lt;&gt;"電力",IFERROR(MOD($A570,100)=0,TRUE)),"",INDEX('コロナ交付金要綱　様式第３号（電力）'!$A:$I,MATCH($A570,'コロナ交付金要綱　様式第３号（電力）'!$A:$A,0)+3,9))</f>
        <v/>
      </c>
      <c r="K570" t="str" cm="1">
        <f t="array" ref="K570">IF(OR($C570&lt;&gt;"電力",IFERROR(MOD($A570,100)=0,TRUE)),"",INDEX('コロナ交付金要綱　様式第３号（電力）'!$A:$I,MATCH($A570,'コロナ交付金要綱　様式第３号（電力）'!$A:$A,0)+4,9))</f>
        <v/>
      </c>
      <c r="L570" t="str" cm="1">
        <f t="array" ref="L570">IF(OR($C570&lt;&gt;"電力",IFERROR(MOD($A570,100)=0,TRUE)),"",INDEX('コロナ交付金要綱　様式第３号（電力）'!$A:$I,MATCH($A570,'コロナ交付金要綱　様式第３号（電力）'!$A:$A,0)+5,9))</f>
        <v/>
      </c>
      <c r="M570" s="24" t="str" cm="1">
        <f t="array" ref="M570">IF($H570="","",IF($C570="諸油脂",$H570/INDEX(諸油脂_高騰率!$B$2:$F$12,MATCH($C$10,諸油脂_高騰率!$B$2:$B$12,0),MATCH($E570,諸油脂_高騰率!$B$3:$F$3,0)),$I570/INDEX(電力_高騰率!$B$3:$I$14,MATCH($B$10,電力_高騰率!$B$3:$B$14,0),MATCH($E570,電力_高騰率!$B$4:$F$4,0))+$J570/INDEX(電力_高騰率!$B$3:$I$14,MATCH($B$10,電力_高騰率!$B$3:$B$14,0),MATCH($E570,電力_高騰率!$B$4:$F$4,0)+3)+$K570/INDEX(電力_高騰率!$B$3:$I$14,MATCH($B$10,電力_高騰率!$B$3:$B$14,0),MATCH($E570,電力_高騰率!$B$4:$F$4,0)+3)+$L570/電力_高騰率!$D$23))</f>
        <v/>
      </c>
      <c r="N570" s="24" t="str">
        <f>IF($H570="","",IF($C570="諸油脂",0,$L570/電力_高騰率!$D$23))</f>
        <v/>
      </c>
      <c r="O570" s="24" t="str">
        <f t="shared" si="18"/>
        <v/>
      </c>
      <c r="P570" s="24"/>
    </row>
    <row r="571" spans="1:16" x14ac:dyDescent="0.45">
      <c r="A571" t="str">
        <f>IF(COUNTIF('使用不可　（諸油脂）'!$A:$A,$A570+1)+COUNTIF('コロナ交付金要綱　様式第３号（電力）'!$A:$A,$A570+1)=1,$A570+1,IF(MAX('使用不可　（諸油脂）'!$A:$A,'コロナ交付金要綱　様式第３号（電力）'!$A:$A)&gt;$A570,(INT(A570/100)+1)*100,""))</f>
        <v/>
      </c>
      <c r="B571" t="str">
        <f>IF($C571="","",IF(C571="諸油脂",IF(MOD($A571,100)=0,VLOOKUP($A571,'使用不可　（諸油脂）'!$A:$D,4),$B570),IF(MOD($A571,100)=0,VLOOKUP($A571,'コロナ交付金要綱　様式第３号（電力）'!$A:$D,4),$B570)))</f>
        <v/>
      </c>
      <c r="C571" t="str">
        <f>IF($A571="","",IF(COUNTIF('使用不可　（諸油脂）'!$A:$A,$A571)=1,"諸油脂",IF(COUNTIF('コロナ交付金要綱　様式第３号（電力）'!$A:$A,$A571)=1,"電力","")))</f>
        <v/>
      </c>
      <c r="D571" t="str">
        <f>IF(OR($A571="",IFERROR(MOD($A571,100),"")=0),"",IF($C571="諸油脂",VLOOKUP($A571,'使用不可　（諸油脂）'!$A:$C,3,FALSE),IF($C571="電力",VLOOKUP($A571,'コロナ交付金要綱　様式第３号（電力）'!$A:$C,3,FALSE),"")))</f>
        <v/>
      </c>
      <c r="E571" t="str">
        <f>IF(OR($C571="",IFERROR(MOD($A571,100)=0,TRUE)),"",IF($C571="諸油脂",VLOOKUP($A571,'使用不可　（諸油脂）'!$A:$F,6),VLOOKUP($A571,'コロナ交付金要綱　様式第３号（電力）'!$A:$F,6)))</f>
        <v/>
      </c>
      <c r="F571" t="str">
        <f>IF($D571="","",IF($B$7="既存",IF($C571="諸油脂",VLOOKUP(交付額!$A571,'使用不可　（諸油脂）'!$A:$B,2,FALSE),IF($C571="電力",VLOOKUP(交付額!$A571,'コロナ交付金要綱　様式第３号（電力）'!$A:$B,2,FALSE),"")),0))</f>
        <v/>
      </c>
      <c r="G571" s="59" t="str">
        <f t="shared" si="17"/>
        <v/>
      </c>
      <c r="H571" t="str">
        <f>IF($C571="","",IF(C571="諸油脂",IF(MOD($A571,100)=0,"",VLOOKUP($A571,'使用不可　（諸油脂）'!$A:$H,8)),IF(MOD($A571,100)=0,"",VLOOKUP($A571,'コロナ交付金要綱　様式第３号（電力）'!$A:$I,9))))</f>
        <v/>
      </c>
      <c r="I571" t="str" cm="1">
        <f t="array" ref="I571">IF(OR($C571&lt;&gt;"電力",IFERROR(MOD($A571,100)=0,TRUE)),"",INDEX('コロナ交付金要綱　様式第３号（電力）'!$A:$I,MATCH($A571,'コロナ交付金要綱　様式第３号（電力）'!$A:$A,0)+2,9))</f>
        <v/>
      </c>
      <c r="J571" t="str" cm="1">
        <f t="array" ref="J571">IF(OR($C571&lt;&gt;"電力",IFERROR(MOD($A571,100)=0,TRUE)),"",INDEX('コロナ交付金要綱　様式第３号（電力）'!$A:$I,MATCH($A571,'コロナ交付金要綱　様式第３号（電力）'!$A:$A,0)+3,9))</f>
        <v/>
      </c>
      <c r="K571" t="str" cm="1">
        <f t="array" ref="K571">IF(OR($C571&lt;&gt;"電力",IFERROR(MOD($A571,100)=0,TRUE)),"",INDEX('コロナ交付金要綱　様式第３号（電力）'!$A:$I,MATCH($A571,'コロナ交付金要綱　様式第３号（電力）'!$A:$A,0)+4,9))</f>
        <v/>
      </c>
      <c r="L571" t="str" cm="1">
        <f t="array" ref="L571">IF(OR($C571&lt;&gt;"電力",IFERROR(MOD($A571,100)=0,TRUE)),"",INDEX('コロナ交付金要綱　様式第３号（電力）'!$A:$I,MATCH($A571,'コロナ交付金要綱　様式第３号（電力）'!$A:$A,0)+5,9))</f>
        <v/>
      </c>
      <c r="M571" s="24" t="str" cm="1">
        <f t="array" ref="M571">IF($H571="","",IF($C571="諸油脂",$H571/INDEX(諸油脂_高騰率!$B$2:$F$12,MATCH($C$10,諸油脂_高騰率!$B$2:$B$12,0),MATCH($E571,諸油脂_高騰率!$B$3:$F$3,0)),$I571/INDEX(電力_高騰率!$B$3:$I$14,MATCH($B$10,電力_高騰率!$B$3:$B$14,0),MATCH($E571,電力_高騰率!$B$4:$F$4,0))+$J571/INDEX(電力_高騰率!$B$3:$I$14,MATCH($B$10,電力_高騰率!$B$3:$B$14,0),MATCH($E571,電力_高騰率!$B$4:$F$4,0)+3)+$K571/INDEX(電力_高騰率!$B$3:$I$14,MATCH($B$10,電力_高騰率!$B$3:$B$14,0),MATCH($E571,電力_高騰率!$B$4:$F$4,0)+3)+$L571/電力_高騰率!$D$23))</f>
        <v/>
      </c>
      <c r="N571" s="24" t="str">
        <f>IF($H571="","",IF($C571="諸油脂",0,$L571/電力_高騰率!$D$23))</f>
        <v/>
      </c>
      <c r="O571" s="24" t="str">
        <f t="shared" si="18"/>
        <v/>
      </c>
      <c r="P571" s="24"/>
    </row>
    <row r="572" spans="1:16" x14ac:dyDescent="0.45">
      <c r="A572" t="str">
        <f>IF(COUNTIF('使用不可　（諸油脂）'!$A:$A,$A571+1)+COUNTIF('コロナ交付金要綱　様式第３号（電力）'!$A:$A,$A571+1)=1,$A571+1,IF(MAX('使用不可　（諸油脂）'!$A:$A,'コロナ交付金要綱　様式第３号（電力）'!$A:$A)&gt;$A571,(INT(A571/100)+1)*100,""))</f>
        <v/>
      </c>
      <c r="B572" t="str">
        <f>IF($C572="","",IF(C572="諸油脂",IF(MOD($A572,100)=0,VLOOKUP($A572,'使用不可　（諸油脂）'!$A:$D,4),$B571),IF(MOD($A572,100)=0,VLOOKUP($A572,'コロナ交付金要綱　様式第３号（電力）'!$A:$D,4),$B571)))</f>
        <v/>
      </c>
      <c r="C572" t="str">
        <f>IF($A572="","",IF(COUNTIF('使用不可　（諸油脂）'!$A:$A,$A572)=1,"諸油脂",IF(COUNTIF('コロナ交付金要綱　様式第３号（電力）'!$A:$A,$A572)=1,"電力","")))</f>
        <v/>
      </c>
      <c r="D572" t="str">
        <f>IF(OR($A572="",IFERROR(MOD($A572,100),"")=0),"",IF($C572="諸油脂",VLOOKUP($A572,'使用不可　（諸油脂）'!$A:$C,3,FALSE),IF($C572="電力",VLOOKUP($A572,'コロナ交付金要綱　様式第３号（電力）'!$A:$C,3,FALSE),"")))</f>
        <v/>
      </c>
      <c r="E572" t="str">
        <f>IF(OR($C572="",IFERROR(MOD($A572,100)=0,TRUE)),"",IF($C572="諸油脂",VLOOKUP($A572,'使用不可　（諸油脂）'!$A:$F,6),VLOOKUP($A572,'コロナ交付金要綱　様式第３号（電力）'!$A:$F,6)))</f>
        <v/>
      </c>
      <c r="F572" t="str">
        <f>IF($D572="","",IF($B$7="既存",IF($C572="諸油脂",VLOOKUP(交付額!$A572,'使用不可　（諸油脂）'!$A:$B,2,FALSE),IF($C572="電力",VLOOKUP(交付額!$A572,'コロナ交付金要綱　様式第３号（電力）'!$A:$B,2,FALSE),"")),0))</f>
        <v/>
      </c>
      <c r="G572" s="59" t="str">
        <f t="shared" si="17"/>
        <v/>
      </c>
      <c r="H572" t="str">
        <f>IF($C572="","",IF(C572="諸油脂",IF(MOD($A572,100)=0,"",VLOOKUP($A572,'使用不可　（諸油脂）'!$A:$H,8)),IF(MOD($A572,100)=0,"",VLOOKUP($A572,'コロナ交付金要綱　様式第３号（電力）'!$A:$I,9))))</f>
        <v/>
      </c>
      <c r="I572" t="str" cm="1">
        <f t="array" ref="I572">IF(OR($C572&lt;&gt;"電力",IFERROR(MOD($A572,100)=0,TRUE)),"",INDEX('コロナ交付金要綱　様式第３号（電力）'!$A:$I,MATCH($A572,'コロナ交付金要綱　様式第３号（電力）'!$A:$A,0)+2,9))</f>
        <v/>
      </c>
      <c r="J572" t="str" cm="1">
        <f t="array" ref="J572">IF(OR($C572&lt;&gt;"電力",IFERROR(MOD($A572,100)=0,TRUE)),"",INDEX('コロナ交付金要綱　様式第３号（電力）'!$A:$I,MATCH($A572,'コロナ交付金要綱　様式第３号（電力）'!$A:$A,0)+3,9))</f>
        <v/>
      </c>
      <c r="K572" t="str" cm="1">
        <f t="array" ref="K572">IF(OR($C572&lt;&gt;"電力",IFERROR(MOD($A572,100)=0,TRUE)),"",INDEX('コロナ交付金要綱　様式第３号（電力）'!$A:$I,MATCH($A572,'コロナ交付金要綱　様式第３号（電力）'!$A:$A,0)+4,9))</f>
        <v/>
      </c>
      <c r="L572" t="str" cm="1">
        <f t="array" ref="L572">IF(OR($C572&lt;&gt;"電力",IFERROR(MOD($A572,100)=0,TRUE)),"",INDEX('コロナ交付金要綱　様式第３号（電力）'!$A:$I,MATCH($A572,'コロナ交付金要綱　様式第３号（電力）'!$A:$A,0)+5,9))</f>
        <v/>
      </c>
      <c r="M572" s="24" t="str" cm="1">
        <f t="array" ref="M572">IF($H572="","",IF($C572="諸油脂",$H572/INDEX(諸油脂_高騰率!$B$2:$F$12,MATCH($C$10,諸油脂_高騰率!$B$2:$B$12,0),MATCH($E572,諸油脂_高騰率!$B$3:$F$3,0)),$I572/INDEX(電力_高騰率!$B$3:$I$14,MATCH($B$10,電力_高騰率!$B$3:$B$14,0),MATCH($E572,電力_高騰率!$B$4:$F$4,0))+$J572/INDEX(電力_高騰率!$B$3:$I$14,MATCH($B$10,電力_高騰率!$B$3:$B$14,0),MATCH($E572,電力_高騰率!$B$4:$F$4,0)+3)+$K572/INDEX(電力_高騰率!$B$3:$I$14,MATCH($B$10,電力_高騰率!$B$3:$B$14,0),MATCH($E572,電力_高騰率!$B$4:$F$4,0)+3)+$L572/電力_高騰率!$D$23))</f>
        <v/>
      </c>
      <c r="N572" s="24" t="str">
        <f>IF($H572="","",IF($C572="諸油脂",0,$L572/電力_高騰率!$D$23))</f>
        <v/>
      </c>
      <c r="O572" s="24" t="str">
        <f t="shared" si="18"/>
        <v/>
      </c>
      <c r="P572" s="24"/>
    </row>
    <row r="573" spans="1:16" x14ac:dyDescent="0.45">
      <c r="A573" t="str">
        <f>IF(COUNTIF('使用不可　（諸油脂）'!$A:$A,$A572+1)+COUNTIF('コロナ交付金要綱　様式第３号（電力）'!$A:$A,$A572+1)=1,$A572+1,IF(MAX('使用不可　（諸油脂）'!$A:$A,'コロナ交付金要綱　様式第３号（電力）'!$A:$A)&gt;$A572,(INT(A572/100)+1)*100,""))</f>
        <v/>
      </c>
      <c r="B573" t="str">
        <f>IF($C573="","",IF(C573="諸油脂",IF(MOD($A573,100)=0,VLOOKUP($A573,'使用不可　（諸油脂）'!$A:$D,4),$B572),IF(MOD($A573,100)=0,VLOOKUP($A573,'コロナ交付金要綱　様式第３号（電力）'!$A:$D,4),$B572)))</f>
        <v/>
      </c>
      <c r="C573" t="str">
        <f>IF($A573="","",IF(COUNTIF('使用不可　（諸油脂）'!$A:$A,$A573)=1,"諸油脂",IF(COUNTIF('コロナ交付金要綱　様式第３号（電力）'!$A:$A,$A573)=1,"電力","")))</f>
        <v/>
      </c>
      <c r="D573" t="str">
        <f>IF(OR($A573="",IFERROR(MOD($A573,100),"")=0),"",IF($C573="諸油脂",VLOOKUP($A573,'使用不可　（諸油脂）'!$A:$C,3,FALSE),IF($C573="電力",VLOOKUP($A573,'コロナ交付金要綱　様式第３号（電力）'!$A:$C,3,FALSE),"")))</f>
        <v/>
      </c>
      <c r="E573" t="str">
        <f>IF(OR($C573="",IFERROR(MOD($A573,100)=0,TRUE)),"",IF($C573="諸油脂",VLOOKUP($A573,'使用不可　（諸油脂）'!$A:$F,6),VLOOKUP($A573,'コロナ交付金要綱　様式第３号（電力）'!$A:$F,6)))</f>
        <v/>
      </c>
      <c r="F573" t="str">
        <f>IF($D573="","",IF($B$7="既存",IF($C573="諸油脂",VLOOKUP(交付額!$A573,'使用不可　（諸油脂）'!$A:$B,2,FALSE),IF($C573="電力",VLOOKUP(交付額!$A573,'コロナ交付金要綱　様式第３号（電力）'!$A:$B,2,FALSE),"")),0))</f>
        <v/>
      </c>
      <c r="G573" s="59" t="str">
        <f t="shared" si="17"/>
        <v/>
      </c>
      <c r="H573" t="str">
        <f>IF($C573="","",IF(C573="諸油脂",IF(MOD($A573,100)=0,"",VLOOKUP($A573,'使用不可　（諸油脂）'!$A:$H,8)),IF(MOD($A573,100)=0,"",VLOOKUP($A573,'コロナ交付金要綱　様式第３号（電力）'!$A:$I,9))))</f>
        <v/>
      </c>
      <c r="I573" t="str" cm="1">
        <f t="array" ref="I573">IF(OR($C573&lt;&gt;"電力",IFERROR(MOD($A573,100)=0,TRUE)),"",INDEX('コロナ交付金要綱　様式第３号（電力）'!$A:$I,MATCH($A573,'コロナ交付金要綱　様式第３号（電力）'!$A:$A,0)+2,9))</f>
        <v/>
      </c>
      <c r="J573" t="str" cm="1">
        <f t="array" ref="J573">IF(OR($C573&lt;&gt;"電力",IFERROR(MOD($A573,100)=0,TRUE)),"",INDEX('コロナ交付金要綱　様式第３号（電力）'!$A:$I,MATCH($A573,'コロナ交付金要綱　様式第３号（電力）'!$A:$A,0)+3,9))</f>
        <v/>
      </c>
      <c r="K573" t="str" cm="1">
        <f t="array" ref="K573">IF(OR($C573&lt;&gt;"電力",IFERROR(MOD($A573,100)=0,TRUE)),"",INDEX('コロナ交付金要綱　様式第３号（電力）'!$A:$I,MATCH($A573,'コロナ交付金要綱　様式第３号（電力）'!$A:$A,0)+4,9))</f>
        <v/>
      </c>
      <c r="L573" t="str" cm="1">
        <f t="array" ref="L573">IF(OR($C573&lt;&gt;"電力",IFERROR(MOD($A573,100)=0,TRUE)),"",INDEX('コロナ交付金要綱　様式第３号（電力）'!$A:$I,MATCH($A573,'コロナ交付金要綱　様式第３号（電力）'!$A:$A,0)+5,9))</f>
        <v/>
      </c>
      <c r="M573" s="24" t="str" cm="1">
        <f t="array" ref="M573">IF($H573="","",IF($C573="諸油脂",$H573/INDEX(諸油脂_高騰率!$B$2:$F$12,MATCH($C$10,諸油脂_高騰率!$B$2:$B$12,0),MATCH($E573,諸油脂_高騰率!$B$3:$F$3,0)),$I573/INDEX(電力_高騰率!$B$3:$I$14,MATCH($B$10,電力_高騰率!$B$3:$B$14,0),MATCH($E573,電力_高騰率!$B$4:$F$4,0))+$J573/INDEX(電力_高騰率!$B$3:$I$14,MATCH($B$10,電力_高騰率!$B$3:$B$14,0),MATCH($E573,電力_高騰率!$B$4:$F$4,0)+3)+$K573/INDEX(電力_高騰率!$B$3:$I$14,MATCH($B$10,電力_高騰率!$B$3:$B$14,0),MATCH($E573,電力_高騰率!$B$4:$F$4,0)+3)+$L573/電力_高騰率!$D$23))</f>
        <v/>
      </c>
      <c r="N573" s="24" t="str">
        <f>IF($H573="","",IF($C573="諸油脂",0,$L573/電力_高騰率!$D$23))</f>
        <v/>
      </c>
      <c r="O573" s="24" t="str">
        <f t="shared" si="18"/>
        <v/>
      </c>
      <c r="P573" s="24"/>
    </row>
    <row r="574" spans="1:16" x14ac:dyDescent="0.45">
      <c r="A574" t="str">
        <f>IF(COUNTIF('使用不可　（諸油脂）'!$A:$A,$A573+1)+COUNTIF('コロナ交付金要綱　様式第３号（電力）'!$A:$A,$A573+1)=1,$A573+1,IF(MAX('使用不可　（諸油脂）'!$A:$A,'コロナ交付金要綱　様式第３号（電力）'!$A:$A)&gt;$A573,(INT(A573/100)+1)*100,""))</f>
        <v/>
      </c>
      <c r="B574" t="str">
        <f>IF($C574="","",IF(C574="諸油脂",IF(MOD($A574,100)=0,VLOOKUP($A574,'使用不可　（諸油脂）'!$A:$D,4),$B573),IF(MOD($A574,100)=0,VLOOKUP($A574,'コロナ交付金要綱　様式第３号（電力）'!$A:$D,4),$B573)))</f>
        <v/>
      </c>
      <c r="C574" t="str">
        <f>IF($A574="","",IF(COUNTIF('使用不可　（諸油脂）'!$A:$A,$A574)=1,"諸油脂",IF(COUNTIF('コロナ交付金要綱　様式第３号（電力）'!$A:$A,$A574)=1,"電力","")))</f>
        <v/>
      </c>
      <c r="D574" t="str">
        <f>IF(OR($A574="",IFERROR(MOD($A574,100),"")=0),"",IF($C574="諸油脂",VLOOKUP($A574,'使用不可　（諸油脂）'!$A:$C,3,FALSE),IF($C574="電力",VLOOKUP($A574,'コロナ交付金要綱　様式第３号（電力）'!$A:$C,3,FALSE),"")))</f>
        <v/>
      </c>
      <c r="E574" t="str">
        <f>IF(OR($C574="",IFERROR(MOD($A574,100)=0,TRUE)),"",IF($C574="諸油脂",VLOOKUP($A574,'使用不可　（諸油脂）'!$A:$F,6),VLOOKUP($A574,'コロナ交付金要綱　様式第３号（電力）'!$A:$F,6)))</f>
        <v/>
      </c>
      <c r="F574" t="str">
        <f>IF($D574="","",IF($B$7="既存",IF($C574="諸油脂",VLOOKUP(交付額!$A574,'使用不可　（諸油脂）'!$A:$B,2,FALSE),IF($C574="電力",VLOOKUP(交付額!$A574,'コロナ交付金要綱　様式第３号（電力）'!$A:$B,2,FALSE),"")),0))</f>
        <v/>
      </c>
      <c r="G574" s="59" t="str">
        <f t="shared" si="17"/>
        <v/>
      </c>
      <c r="H574" t="str">
        <f>IF($C574="","",IF(C574="諸油脂",IF(MOD($A574,100)=0,"",VLOOKUP($A574,'使用不可　（諸油脂）'!$A:$H,8)),IF(MOD($A574,100)=0,"",VLOOKUP($A574,'コロナ交付金要綱　様式第３号（電力）'!$A:$I,9))))</f>
        <v/>
      </c>
      <c r="I574" t="str" cm="1">
        <f t="array" ref="I574">IF(OR($C574&lt;&gt;"電力",IFERROR(MOD($A574,100)=0,TRUE)),"",INDEX('コロナ交付金要綱　様式第３号（電力）'!$A:$I,MATCH($A574,'コロナ交付金要綱　様式第３号（電力）'!$A:$A,0)+2,9))</f>
        <v/>
      </c>
      <c r="J574" t="str" cm="1">
        <f t="array" ref="J574">IF(OR($C574&lt;&gt;"電力",IFERROR(MOD($A574,100)=0,TRUE)),"",INDEX('コロナ交付金要綱　様式第３号（電力）'!$A:$I,MATCH($A574,'コロナ交付金要綱　様式第３号（電力）'!$A:$A,0)+3,9))</f>
        <v/>
      </c>
      <c r="K574" t="str" cm="1">
        <f t="array" ref="K574">IF(OR($C574&lt;&gt;"電力",IFERROR(MOD($A574,100)=0,TRUE)),"",INDEX('コロナ交付金要綱　様式第３号（電力）'!$A:$I,MATCH($A574,'コロナ交付金要綱　様式第３号（電力）'!$A:$A,0)+4,9))</f>
        <v/>
      </c>
      <c r="L574" t="str" cm="1">
        <f t="array" ref="L574">IF(OR($C574&lt;&gt;"電力",IFERROR(MOD($A574,100)=0,TRUE)),"",INDEX('コロナ交付金要綱　様式第３号（電力）'!$A:$I,MATCH($A574,'コロナ交付金要綱　様式第３号（電力）'!$A:$A,0)+5,9))</f>
        <v/>
      </c>
      <c r="M574" s="24" t="str" cm="1">
        <f t="array" ref="M574">IF($H574="","",IF($C574="諸油脂",$H574/INDEX(諸油脂_高騰率!$B$2:$F$12,MATCH($C$10,諸油脂_高騰率!$B$2:$B$12,0),MATCH($E574,諸油脂_高騰率!$B$3:$F$3,0)),$I574/INDEX(電力_高騰率!$B$3:$I$14,MATCH($B$10,電力_高騰率!$B$3:$B$14,0),MATCH($E574,電力_高騰率!$B$4:$F$4,0))+$J574/INDEX(電力_高騰率!$B$3:$I$14,MATCH($B$10,電力_高騰率!$B$3:$B$14,0),MATCH($E574,電力_高騰率!$B$4:$F$4,0)+3)+$K574/INDEX(電力_高騰率!$B$3:$I$14,MATCH($B$10,電力_高騰率!$B$3:$B$14,0),MATCH($E574,電力_高騰率!$B$4:$F$4,0)+3)+$L574/電力_高騰率!$D$23))</f>
        <v/>
      </c>
      <c r="N574" s="24" t="str">
        <f>IF($H574="","",IF($C574="諸油脂",0,$L574/電力_高騰率!$D$23))</f>
        <v/>
      </c>
      <c r="O574" s="24" t="str">
        <f t="shared" si="18"/>
        <v/>
      </c>
      <c r="P574" s="24"/>
    </row>
    <row r="575" spans="1:16" x14ac:dyDescent="0.45">
      <c r="A575" t="str">
        <f>IF(COUNTIF('使用不可　（諸油脂）'!$A:$A,$A574+1)+COUNTIF('コロナ交付金要綱　様式第３号（電力）'!$A:$A,$A574+1)=1,$A574+1,IF(MAX('使用不可　（諸油脂）'!$A:$A,'コロナ交付金要綱　様式第３号（電力）'!$A:$A)&gt;$A574,(INT(A574/100)+1)*100,""))</f>
        <v/>
      </c>
      <c r="B575" t="str">
        <f>IF($C575="","",IF(C575="諸油脂",IF(MOD($A575,100)=0,VLOOKUP($A575,'使用不可　（諸油脂）'!$A:$D,4),$B574),IF(MOD($A575,100)=0,VLOOKUP($A575,'コロナ交付金要綱　様式第３号（電力）'!$A:$D,4),$B574)))</f>
        <v/>
      </c>
      <c r="C575" t="str">
        <f>IF($A575="","",IF(COUNTIF('使用不可　（諸油脂）'!$A:$A,$A575)=1,"諸油脂",IF(COUNTIF('コロナ交付金要綱　様式第３号（電力）'!$A:$A,$A575)=1,"電力","")))</f>
        <v/>
      </c>
      <c r="D575" t="str">
        <f>IF(OR($A575="",IFERROR(MOD($A575,100),"")=0),"",IF($C575="諸油脂",VLOOKUP($A575,'使用不可　（諸油脂）'!$A:$C,3,FALSE),IF($C575="電力",VLOOKUP($A575,'コロナ交付金要綱　様式第３号（電力）'!$A:$C,3,FALSE),"")))</f>
        <v/>
      </c>
      <c r="E575" t="str">
        <f>IF(OR($C575="",IFERROR(MOD($A575,100)=0,TRUE)),"",IF($C575="諸油脂",VLOOKUP($A575,'使用不可　（諸油脂）'!$A:$F,6),VLOOKUP($A575,'コロナ交付金要綱　様式第３号（電力）'!$A:$F,6)))</f>
        <v/>
      </c>
      <c r="F575" t="str">
        <f>IF($D575="","",IF($B$7="既存",IF($C575="諸油脂",VLOOKUP(交付額!$A575,'使用不可　（諸油脂）'!$A:$B,2,FALSE),IF($C575="電力",VLOOKUP(交付額!$A575,'コロナ交付金要綱　様式第３号（電力）'!$A:$B,2,FALSE),"")),0))</f>
        <v/>
      </c>
      <c r="G575" s="59" t="str">
        <f t="shared" si="17"/>
        <v/>
      </c>
      <c r="H575" t="str">
        <f>IF($C575="","",IF(C575="諸油脂",IF(MOD($A575,100)=0,"",VLOOKUP($A575,'使用不可　（諸油脂）'!$A:$H,8)),IF(MOD($A575,100)=0,"",VLOOKUP($A575,'コロナ交付金要綱　様式第３号（電力）'!$A:$I,9))))</f>
        <v/>
      </c>
      <c r="I575" t="str" cm="1">
        <f t="array" ref="I575">IF(OR($C575&lt;&gt;"電力",IFERROR(MOD($A575,100)=0,TRUE)),"",INDEX('コロナ交付金要綱　様式第３号（電力）'!$A:$I,MATCH($A575,'コロナ交付金要綱　様式第３号（電力）'!$A:$A,0)+2,9))</f>
        <v/>
      </c>
      <c r="J575" t="str" cm="1">
        <f t="array" ref="J575">IF(OR($C575&lt;&gt;"電力",IFERROR(MOD($A575,100)=0,TRUE)),"",INDEX('コロナ交付金要綱　様式第３号（電力）'!$A:$I,MATCH($A575,'コロナ交付金要綱　様式第３号（電力）'!$A:$A,0)+3,9))</f>
        <v/>
      </c>
      <c r="K575" t="str" cm="1">
        <f t="array" ref="K575">IF(OR($C575&lt;&gt;"電力",IFERROR(MOD($A575,100)=0,TRUE)),"",INDEX('コロナ交付金要綱　様式第３号（電力）'!$A:$I,MATCH($A575,'コロナ交付金要綱　様式第３号（電力）'!$A:$A,0)+4,9))</f>
        <v/>
      </c>
      <c r="L575" t="str" cm="1">
        <f t="array" ref="L575">IF(OR($C575&lt;&gt;"電力",IFERROR(MOD($A575,100)=0,TRUE)),"",INDEX('コロナ交付金要綱　様式第３号（電力）'!$A:$I,MATCH($A575,'コロナ交付金要綱　様式第３号（電力）'!$A:$A,0)+5,9))</f>
        <v/>
      </c>
      <c r="M575" s="24" t="str" cm="1">
        <f t="array" ref="M575">IF($H575="","",IF($C575="諸油脂",$H575/INDEX(諸油脂_高騰率!$B$2:$F$12,MATCH($C$10,諸油脂_高騰率!$B$2:$B$12,0),MATCH($E575,諸油脂_高騰率!$B$3:$F$3,0)),$I575/INDEX(電力_高騰率!$B$3:$I$14,MATCH($B$10,電力_高騰率!$B$3:$B$14,0),MATCH($E575,電力_高騰率!$B$4:$F$4,0))+$J575/INDEX(電力_高騰率!$B$3:$I$14,MATCH($B$10,電力_高騰率!$B$3:$B$14,0),MATCH($E575,電力_高騰率!$B$4:$F$4,0)+3)+$K575/INDEX(電力_高騰率!$B$3:$I$14,MATCH($B$10,電力_高騰率!$B$3:$B$14,0),MATCH($E575,電力_高騰率!$B$4:$F$4,0)+3)+$L575/電力_高騰率!$D$23))</f>
        <v/>
      </c>
      <c r="N575" s="24" t="str">
        <f>IF($H575="","",IF($C575="諸油脂",0,$L575/電力_高騰率!$D$23))</f>
        <v/>
      </c>
      <c r="O575" s="24" t="str">
        <f t="shared" si="18"/>
        <v/>
      </c>
      <c r="P575" s="24"/>
    </row>
    <row r="576" spans="1:16" x14ac:dyDescent="0.45">
      <c r="A576" t="str">
        <f>IF(COUNTIF('使用不可　（諸油脂）'!$A:$A,$A575+1)+COUNTIF('コロナ交付金要綱　様式第３号（電力）'!$A:$A,$A575+1)=1,$A575+1,IF(MAX('使用不可　（諸油脂）'!$A:$A,'コロナ交付金要綱　様式第３号（電力）'!$A:$A)&gt;$A575,(INT(A575/100)+1)*100,""))</f>
        <v/>
      </c>
      <c r="B576" t="str">
        <f>IF($C576="","",IF(C576="諸油脂",IF(MOD($A576,100)=0,VLOOKUP($A576,'使用不可　（諸油脂）'!$A:$D,4),$B575),IF(MOD($A576,100)=0,VLOOKUP($A576,'コロナ交付金要綱　様式第３号（電力）'!$A:$D,4),$B575)))</f>
        <v/>
      </c>
      <c r="C576" t="str">
        <f>IF($A576="","",IF(COUNTIF('使用不可　（諸油脂）'!$A:$A,$A576)=1,"諸油脂",IF(COUNTIF('コロナ交付金要綱　様式第３号（電力）'!$A:$A,$A576)=1,"電力","")))</f>
        <v/>
      </c>
      <c r="D576" t="str">
        <f>IF(OR($A576="",IFERROR(MOD($A576,100),"")=0),"",IF($C576="諸油脂",VLOOKUP($A576,'使用不可　（諸油脂）'!$A:$C,3,FALSE),IF($C576="電力",VLOOKUP($A576,'コロナ交付金要綱　様式第３号（電力）'!$A:$C,3,FALSE),"")))</f>
        <v/>
      </c>
      <c r="E576" t="str">
        <f>IF(OR($C576="",IFERROR(MOD($A576,100)=0,TRUE)),"",IF($C576="諸油脂",VLOOKUP($A576,'使用不可　（諸油脂）'!$A:$F,6),VLOOKUP($A576,'コロナ交付金要綱　様式第３号（電力）'!$A:$F,6)))</f>
        <v/>
      </c>
      <c r="F576" t="str">
        <f>IF($D576="","",IF($B$7="既存",IF($C576="諸油脂",VLOOKUP(交付額!$A576,'使用不可　（諸油脂）'!$A:$B,2,FALSE),IF($C576="電力",VLOOKUP(交付額!$A576,'コロナ交付金要綱　様式第３号（電力）'!$A:$B,2,FALSE),"")),0))</f>
        <v/>
      </c>
      <c r="G576" s="59" t="str">
        <f t="shared" si="17"/>
        <v/>
      </c>
      <c r="H576" t="str">
        <f>IF($C576="","",IF(C576="諸油脂",IF(MOD($A576,100)=0,"",VLOOKUP($A576,'使用不可　（諸油脂）'!$A:$H,8)),IF(MOD($A576,100)=0,"",VLOOKUP($A576,'コロナ交付金要綱　様式第３号（電力）'!$A:$I,9))))</f>
        <v/>
      </c>
      <c r="I576" t="str" cm="1">
        <f t="array" ref="I576">IF(OR($C576&lt;&gt;"電力",IFERROR(MOD($A576,100)=0,TRUE)),"",INDEX('コロナ交付金要綱　様式第３号（電力）'!$A:$I,MATCH($A576,'コロナ交付金要綱　様式第３号（電力）'!$A:$A,0)+2,9))</f>
        <v/>
      </c>
      <c r="J576" t="str" cm="1">
        <f t="array" ref="J576">IF(OR($C576&lt;&gt;"電力",IFERROR(MOD($A576,100)=0,TRUE)),"",INDEX('コロナ交付金要綱　様式第３号（電力）'!$A:$I,MATCH($A576,'コロナ交付金要綱　様式第３号（電力）'!$A:$A,0)+3,9))</f>
        <v/>
      </c>
      <c r="K576" t="str" cm="1">
        <f t="array" ref="K576">IF(OR($C576&lt;&gt;"電力",IFERROR(MOD($A576,100)=0,TRUE)),"",INDEX('コロナ交付金要綱　様式第３号（電力）'!$A:$I,MATCH($A576,'コロナ交付金要綱　様式第３号（電力）'!$A:$A,0)+4,9))</f>
        <v/>
      </c>
      <c r="L576" t="str" cm="1">
        <f t="array" ref="L576">IF(OR($C576&lt;&gt;"電力",IFERROR(MOD($A576,100)=0,TRUE)),"",INDEX('コロナ交付金要綱　様式第３号（電力）'!$A:$I,MATCH($A576,'コロナ交付金要綱　様式第３号（電力）'!$A:$A,0)+5,9))</f>
        <v/>
      </c>
      <c r="M576" s="24" t="str" cm="1">
        <f t="array" ref="M576">IF($H576="","",IF($C576="諸油脂",$H576/INDEX(諸油脂_高騰率!$B$2:$F$12,MATCH($C$10,諸油脂_高騰率!$B$2:$B$12,0),MATCH($E576,諸油脂_高騰率!$B$3:$F$3,0)),$I576/INDEX(電力_高騰率!$B$3:$I$14,MATCH($B$10,電力_高騰率!$B$3:$B$14,0),MATCH($E576,電力_高騰率!$B$4:$F$4,0))+$J576/INDEX(電力_高騰率!$B$3:$I$14,MATCH($B$10,電力_高騰率!$B$3:$B$14,0),MATCH($E576,電力_高騰率!$B$4:$F$4,0)+3)+$K576/INDEX(電力_高騰率!$B$3:$I$14,MATCH($B$10,電力_高騰率!$B$3:$B$14,0),MATCH($E576,電力_高騰率!$B$4:$F$4,0)+3)+$L576/電力_高騰率!$D$23))</f>
        <v/>
      </c>
      <c r="N576" s="24" t="str">
        <f>IF($H576="","",IF($C576="諸油脂",0,$L576/電力_高騰率!$D$23))</f>
        <v/>
      </c>
      <c r="O576" s="24" t="str">
        <f t="shared" si="18"/>
        <v/>
      </c>
      <c r="P576" s="24"/>
    </row>
    <row r="577" spans="1:16" x14ac:dyDescent="0.45">
      <c r="A577" t="str">
        <f>IF(COUNTIF('使用不可　（諸油脂）'!$A:$A,$A576+1)+COUNTIF('コロナ交付金要綱　様式第３号（電力）'!$A:$A,$A576+1)=1,$A576+1,IF(MAX('使用不可　（諸油脂）'!$A:$A,'コロナ交付金要綱　様式第３号（電力）'!$A:$A)&gt;$A576,(INT(A576/100)+1)*100,""))</f>
        <v/>
      </c>
      <c r="B577" t="str">
        <f>IF($C577="","",IF(C577="諸油脂",IF(MOD($A577,100)=0,VLOOKUP($A577,'使用不可　（諸油脂）'!$A:$D,4),$B576),IF(MOD($A577,100)=0,VLOOKUP($A577,'コロナ交付金要綱　様式第３号（電力）'!$A:$D,4),$B576)))</f>
        <v/>
      </c>
      <c r="C577" t="str">
        <f>IF($A577="","",IF(COUNTIF('使用不可　（諸油脂）'!$A:$A,$A577)=1,"諸油脂",IF(COUNTIF('コロナ交付金要綱　様式第３号（電力）'!$A:$A,$A577)=1,"電力","")))</f>
        <v/>
      </c>
      <c r="D577" t="str">
        <f>IF(OR($A577="",IFERROR(MOD($A577,100),"")=0),"",IF($C577="諸油脂",VLOOKUP($A577,'使用不可　（諸油脂）'!$A:$C,3,FALSE),IF($C577="電力",VLOOKUP($A577,'コロナ交付金要綱　様式第３号（電力）'!$A:$C,3,FALSE),"")))</f>
        <v/>
      </c>
      <c r="E577" t="str">
        <f>IF(OR($C577="",IFERROR(MOD($A577,100)=0,TRUE)),"",IF($C577="諸油脂",VLOOKUP($A577,'使用不可　（諸油脂）'!$A:$F,6),VLOOKUP($A577,'コロナ交付金要綱　様式第３号（電力）'!$A:$F,6)))</f>
        <v/>
      </c>
      <c r="F577" t="str">
        <f>IF($D577="","",IF($B$7="既存",IF($C577="諸油脂",VLOOKUP(交付額!$A577,'使用不可　（諸油脂）'!$A:$B,2,FALSE),IF($C577="電力",VLOOKUP(交付額!$A577,'コロナ交付金要綱　様式第３号（電力）'!$A:$B,2,FALSE),"")),0))</f>
        <v/>
      </c>
      <c r="G577" s="59" t="str">
        <f t="shared" si="17"/>
        <v/>
      </c>
      <c r="H577" t="str">
        <f>IF($C577="","",IF(C577="諸油脂",IF(MOD($A577,100)=0,"",VLOOKUP($A577,'使用不可　（諸油脂）'!$A:$H,8)),IF(MOD($A577,100)=0,"",VLOOKUP($A577,'コロナ交付金要綱　様式第３号（電力）'!$A:$I,9))))</f>
        <v/>
      </c>
      <c r="I577" t="str" cm="1">
        <f t="array" ref="I577">IF(OR($C577&lt;&gt;"電力",IFERROR(MOD($A577,100)=0,TRUE)),"",INDEX('コロナ交付金要綱　様式第３号（電力）'!$A:$I,MATCH($A577,'コロナ交付金要綱　様式第３号（電力）'!$A:$A,0)+2,9))</f>
        <v/>
      </c>
      <c r="J577" t="str" cm="1">
        <f t="array" ref="J577">IF(OR($C577&lt;&gt;"電力",IFERROR(MOD($A577,100)=0,TRUE)),"",INDEX('コロナ交付金要綱　様式第３号（電力）'!$A:$I,MATCH($A577,'コロナ交付金要綱　様式第３号（電力）'!$A:$A,0)+3,9))</f>
        <v/>
      </c>
      <c r="K577" t="str" cm="1">
        <f t="array" ref="K577">IF(OR($C577&lt;&gt;"電力",IFERROR(MOD($A577,100)=0,TRUE)),"",INDEX('コロナ交付金要綱　様式第３号（電力）'!$A:$I,MATCH($A577,'コロナ交付金要綱　様式第３号（電力）'!$A:$A,0)+4,9))</f>
        <v/>
      </c>
      <c r="L577" t="str" cm="1">
        <f t="array" ref="L577">IF(OR($C577&lt;&gt;"電力",IFERROR(MOD($A577,100)=0,TRUE)),"",INDEX('コロナ交付金要綱　様式第３号（電力）'!$A:$I,MATCH($A577,'コロナ交付金要綱　様式第３号（電力）'!$A:$A,0)+5,9))</f>
        <v/>
      </c>
      <c r="M577" s="24" t="str" cm="1">
        <f t="array" ref="M577">IF($H577="","",IF($C577="諸油脂",$H577/INDEX(諸油脂_高騰率!$B$2:$F$12,MATCH($C$10,諸油脂_高騰率!$B$2:$B$12,0),MATCH($E577,諸油脂_高騰率!$B$3:$F$3,0)),$I577/INDEX(電力_高騰率!$B$3:$I$14,MATCH($B$10,電力_高騰率!$B$3:$B$14,0),MATCH($E577,電力_高騰率!$B$4:$F$4,0))+$J577/INDEX(電力_高騰率!$B$3:$I$14,MATCH($B$10,電力_高騰率!$B$3:$B$14,0),MATCH($E577,電力_高騰率!$B$4:$F$4,0)+3)+$K577/INDEX(電力_高騰率!$B$3:$I$14,MATCH($B$10,電力_高騰率!$B$3:$B$14,0),MATCH($E577,電力_高騰率!$B$4:$F$4,0)+3)+$L577/電力_高騰率!$D$23))</f>
        <v/>
      </c>
      <c r="N577" s="24" t="str">
        <f>IF($H577="","",IF($C577="諸油脂",0,$L577/電力_高騰率!$D$23))</f>
        <v/>
      </c>
      <c r="O577" s="24" t="str">
        <f t="shared" si="18"/>
        <v/>
      </c>
      <c r="P577" s="24"/>
    </row>
    <row r="578" spans="1:16" x14ac:dyDescent="0.45">
      <c r="A578" t="str">
        <f>IF(COUNTIF('使用不可　（諸油脂）'!$A:$A,$A577+1)+COUNTIF('コロナ交付金要綱　様式第３号（電力）'!$A:$A,$A577+1)=1,$A577+1,IF(MAX('使用不可　（諸油脂）'!$A:$A,'コロナ交付金要綱　様式第３号（電力）'!$A:$A)&gt;$A577,(INT(A577/100)+1)*100,""))</f>
        <v/>
      </c>
      <c r="B578" t="str">
        <f>IF($C578="","",IF(C578="諸油脂",IF(MOD($A578,100)=0,VLOOKUP($A578,'使用不可　（諸油脂）'!$A:$D,4),$B577),IF(MOD($A578,100)=0,VLOOKUP($A578,'コロナ交付金要綱　様式第３号（電力）'!$A:$D,4),$B577)))</f>
        <v/>
      </c>
      <c r="C578" t="str">
        <f>IF($A578="","",IF(COUNTIF('使用不可　（諸油脂）'!$A:$A,$A578)=1,"諸油脂",IF(COUNTIF('コロナ交付金要綱　様式第３号（電力）'!$A:$A,$A578)=1,"電力","")))</f>
        <v/>
      </c>
      <c r="D578" t="str">
        <f>IF(OR($A578="",IFERROR(MOD($A578,100),"")=0),"",IF($C578="諸油脂",VLOOKUP($A578,'使用不可　（諸油脂）'!$A:$C,3,FALSE),IF($C578="電力",VLOOKUP($A578,'コロナ交付金要綱　様式第３号（電力）'!$A:$C,3,FALSE),"")))</f>
        <v/>
      </c>
      <c r="E578" t="str">
        <f>IF(OR($C578="",IFERROR(MOD($A578,100)=0,TRUE)),"",IF($C578="諸油脂",VLOOKUP($A578,'使用不可　（諸油脂）'!$A:$F,6),VLOOKUP($A578,'コロナ交付金要綱　様式第３号（電力）'!$A:$F,6)))</f>
        <v/>
      </c>
      <c r="F578" t="str">
        <f>IF($D578="","",IF($B$7="既存",IF($C578="諸油脂",VLOOKUP(交付額!$A578,'使用不可　（諸油脂）'!$A:$B,2,FALSE),IF($C578="電力",VLOOKUP(交付額!$A578,'コロナ交付金要綱　様式第３号（電力）'!$A:$B,2,FALSE),"")),0))</f>
        <v/>
      </c>
      <c r="G578" s="59" t="str">
        <f t="shared" si="17"/>
        <v/>
      </c>
      <c r="H578" t="str">
        <f>IF($C578="","",IF(C578="諸油脂",IF(MOD($A578,100)=0,"",VLOOKUP($A578,'使用不可　（諸油脂）'!$A:$H,8)),IF(MOD($A578,100)=0,"",VLOOKUP($A578,'コロナ交付金要綱　様式第３号（電力）'!$A:$I,9))))</f>
        <v/>
      </c>
      <c r="I578" t="str" cm="1">
        <f t="array" ref="I578">IF(OR($C578&lt;&gt;"電力",IFERROR(MOD($A578,100)=0,TRUE)),"",INDEX('コロナ交付金要綱　様式第３号（電力）'!$A:$I,MATCH($A578,'コロナ交付金要綱　様式第３号（電力）'!$A:$A,0)+2,9))</f>
        <v/>
      </c>
      <c r="J578" t="str" cm="1">
        <f t="array" ref="J578">IF(OR($C578&lt;&gt;"電力",IFERROR(MOD($A578,100)=0,TRUE)),"",INDEX('コロナ交付金要綱　様式第３号（電力）'!$A:$I,MATCH($A578,'コロナ交付金要綱　様式第３号（電力）'!$A:$A,0)+3,9))</f>
        <v/>
      </c>
      <c r="K578" t="str" cm="1">
        <f t="array" ref="K578">IF(OR($C578&lt;&gt;"電力",IFERROR(MOD($A578,100)=0,TRUE)),"",INDEX('コロナ交付金要綱　様式第３号（電力）'!$A:$I,MATCH($A578,'コロナ交付金要綱　様式第３号（電力）'!$A:$A,0)+4,9))</f>
        <v/>
      </c>
      <c r="L578" t="str" cm="1">
        <f t="array" ref="L578">IF(OR($C578&lt;&gt;"電力",IFERROR(MOD($A578,100)=0,TRUE)),"",INDEX('コロナ交付金要綱　様式第３号（電力）'!$A:$I,MATCH($A578,'コロナ交付金要綱　様式第３号（電力）'!$A:$A,0)+5,9))</f>
        <v/>
      </c>
      <c r="M578" s="24" t="str" cm="1">
        <f t="array" ref="M578">IF($H578="","",IF($C578="諸油脂",$H578/INDEX(諸油脂_高騰率!$B$2:$F$12,MATCH($C$10,諸油脂_高騰率!$B$2:$B$12,0),MATCH($E578,諸油脂_高騰率!$B$3:$F$3,0)),$I578/INDEX(電力_高騰率!$B$3:$I$14,MATCH($B$10,電力_高騰率!$B$3:$B$14,0),MATCH($E578,電力_高騰率!$B$4:$F$4,0))+$J578/INDEX(電力_高騰率!$B$3:$I$14,MATCH($B$10,電力_高騰率!$B$3:$B$14,0),MATCH($E578,電力_高騰率!$B$4:$F$4,0)+3)+$K578/INDEX(電力_高騰率!$B$3:$I$14,MATCH($B$10,電力_高騰率!$B$3:$B$14,0),MATCH($E578,電力_高騰率!$B$4:$F$4,0)+3)+$L578/電力_高騰率!$D$23))</f>
        <v/>
      </c>
      <c r="N578" s="24" t="str">
        <f>IF($H578="","",IF($C578="諸油脂",0,$L578/電力_高騰率!$D$23))</f>
        <v/>
      </c>
      <c r="O578" s="24" t="str">
        <f t="shared" si="18"/>
        <v/>
      </c>
      <c r="P578" s="24"/>
    </row>
    <row r="579" spans="1:16" x14ac:dyDescent="0.45">
      <c r="A579" t="str">
        <f>IF(COUNTIF('使用不可　（諸油脂）'!$A:$A,$A578+1)+COUNTIF('コロナ交付金要綱　様式第３号（電力）'!$A:$A,$A578+1)=1,$A578+1,IF(MAX('使用不可　（諸油脂）'!$A:$A,'コロナ交付金要綱　様式第３号（電力）'!$A:$A)&gt;$A578,(INT(A578/100)+1)*100,""))</f>
        <v/>
      </c>
      <c r="B579" t="str">
        <f>IF($C579="","",IF(C579="諸油脂",IF(MOD($A579,100)=0,VLOOKUP($A579,'使用不可　（諸油脂）'!$A:$D,4),$B578),IF(MOD($A579,100)=0,VLOOKUP($A579,'コロナ交付金要綱　様式第３号（電力）'!$A:$D,4),$B578)))</f>
        <v/>
      </c>
      <c r="C579" t="str">
        <f>IF($A579="","",IF(COUNTIF('使用不可　（諸油脂）'!$A:$A,$A579)=1,"諸油脂",IF(COUNTIF('コロナ交付金要綱　様式第３号（電力）'!$A:$A,$A579)=1,"電力","")))</f>
        <v/>
      </c>
      <c r="D579" t="str">
        <f>IF(OR($A579="",IFERROR(MOD($A579,100),"")=0),"",IF($C579="諸油脂",VLOOKUP($A579,'使用不可　（諸油脂）'!$A:$C,3,FALSE),IF($C579="電力",VLOOKUP($A579,'コロナ交付金要綱　様式第３号（電力）'!$A:$C,3,FALSE),"")))</f>
        <v/>
      </c>
      <c r="E579" t="str">
        <f>IF(OR($C579="",IFERROR(MOD($A579,100)=0,TRUE)),"",IF($C579="諸油脂",VLOOKUP($A579,'使用不可　（諸油脂）'!$A:$F,6),VLOOKUP($A579,'コロナ交付金要綱　様式第３号（電力）'!$A:$F,6)))</f>
        <v/>
      </c>
      <c r="F579" t="str">
        <f>IF($D579="","",IF($B$7="既存",IF($C579="諸油脂",VLOOKUP(交付額!$A579,'使用不可　（諸油脂）'!$A:$B,2,FALSE),IF($C579="電力",VLOOKUP(交付額!$A579,'コロナ交付金要綱　様式第３号（電力）'!$A:$B,2,FALSE),"")),0))</f>
        <v/>
      </c>
      <c r="G579" s="59" t="str">
        <f t="shared" si="17"/>
        <v/>
      </c>
      <c r="H579" t="str">
        <f>IF($C579="","",IF(C579="諸油脂",IF(MOD($A579,100)=0,"",VLOOKUP($A579,'使用不可　（諸油脂）'!$A:$H,8)),IF(MOD($A579,100)=0,"",VLOOKUP($A579,'コロナ交付金要綱　様式第３号（電力）'!$A:$I,9))))</f>
        <v/>
      </c>
      <c r="I579" t="str" cm="1">
        <f t="array" ref="I579">IF(OR($C579&lt;&gt;"電力",IFERROR(MOD($A579,100)=0,TRUE)),"",INDEX('コロナ交付金要綱　様式第３号（電力）'!$A:$I,MATCH($A579,'コロナ交付金要綱　様式第３号（電力）'!$A:$A,0)+2,9))</f>
        <v/>
      </c>
      <c r="J579" t="str" cm="1">
        <f t="array" ref="J579">IF(OR($C579&lt;&gt;"電力",IFERROR(MOD($A579,100)=0,TRUE)),"",INDEX('コロナ交付金要綱　様式第３号（電力）'!$A:$I,MATCH($A579,'コロナ交付金要綱　様式第３号（電力）'!$A:$A,0)+3,9))</f>
        <v/>
      </c>
      <c r="K579" t="str" cm="1">
        <f t="array" ref="K579">IF(OR($C579&lt;&gt;"電力",IFERROR(MOD($A579,100)=0,TRUE)),"",INDEX('コロナ交付金要綱　様式第３号（電力）'!$A:$I,MATCH($A579,'コロナ交付金要綱　様式第３号（電力）'!$A:$A,0)+4,9))</f>
        <v/>
      </c>
      <c r="L579" t="str" cm="1">
        <f t="array" ref="L579">IF(OR($C579&lt;&gt;"電力",IFERROR(MOD($A579,100)=0,TRUE)),"",INDEX('コロナ交付金要綱　様式第３号（電力）'!$A:$I,MATCH($A579,'コロナ交付金要綱　様式第３号（電力）'!$A:$A,0)+5,9))</f>
        <v/>
      </c>
      <c r="M579" s="24" t="str" cm="1">
        <f t="array" ref="M579">IF($H579="","",IF($C579="諸油脂",$H579/INDEX(諸油脂_高騰率!$B$2:$F$12,MATCH($C$10,諸油脂_高騰率!$B$2:$B$12,0),MATCH($E579,諸油脂_高騰率!$B$3:$F$3,0)),$I579/INDEX(電力_高騰率!$B$3:$I$14,MATCH($B$10,電力_高騰率!$B$3:$B$14,0),MATCH($E579,電力_高騰率!$B$4:$F$4,0))+$J579/INDEX(電力_高騰率!$B$3:$I$14,MATCH($B$10,電力_高騰率!$B$3:$B$14,0),MATCH($E579,電力_高騰率!$B$4:$F$4,0)+3)+$K579/INDEX(電力_高騰率!$B$3:$I$14,MATCH($B$10,電力_高騰率!$B$3:$B$14,0),MATCH($E579,電力_高騰率!$B$4:$F$4,0)+3)+$L579/電力_高騰率!$D$23))</f>
        <v/>
      </c>
      <c r="N579" s="24" t="str">
        <f>IF($H579="","",IF($C579="諸油脂",0,$L579/電力_高騰率!$D$23))</f>
        <v/>
      </c>
      <c r="O579" s="24" t="str">
        <f t="shared" si="18"/>
        <v/>
      </c>
      <c r="P579" s="24"/>
    </row>
    <row r="580" spans="1:16" x14ac:dyDescent="0.45">
      <c r="A580" t="str">
        <f>IF(COUNTIF('使用不可　（諸油脂）'!$A:$A,$A579+1)+COUNTIF('コロナ交付金要綱　様式第３号（電力）'!$A:$A,$A579+1)=1,$A579+1,IF(MAX('使用不可　（諸油脂）'!$A:$A,'コロナ交付金要綱　様式第３号（電力）'!$A:$A)&gt;$A579,(INT(A579/100)+1)*100,""))</f>
        <v/>
      </c>
      <c r="B580" t="str">
        <f>IF($C580="","",IF(C580="諸油脂",IF(MOD($A580,100)=0,VLOOKUP($A580,'使用不可　（諸油脂）'!$A:$D,4),$B579),IF(MOD($A580,100)=0,VLOOKUP($A580,'コロナ交付金要綱　様式第３号（電力）'!$A:$D,4),$B579)))</f>
        <v/>
      </c>
      <c r="C580" t="str">
        <f>IF($A580="","",IF(COUNTIF('使用不可　（諸油脂）'!$A:$A,$A580)=1,"諸油脂",IF(COUNTIF('コロナ交付金要綱　様式第３号（電力）'!$A:$A,$A580)=1,"電力","")))</f>
        <v/>
      </c>
      <c r="D580" t="str">
        <f>IF(OR($A580="",IFERROR(MOD($A580,100),"")=0),"",IF($C580="諸油脂",VLOOKUP($A580,'使用不可　（諸油脂）'!$A:$C,3,FALSE),IF($C580="電力",VLOOKUP($A580,'コロナ交付金要綱　様式第３号（電力）'!$A:$C,3,FALSE),"")))</f>
        <v/>
      </c>
      <c r="E580" t="str">
        <f>IF(OR($C580="",IFERROR(MOD($A580,100)=0,TRUE)),"",IF($C580="諸油脂",VLOOKUP($A580,'使用不可　（諸油脂）'!$A:$F,6),VLOOKUP($A580,'コロナ交付金要綱　様式第３号（電力）'!$A:$F,6)))</f>
        <v/>
      </c>
      <c r="F580" t="str">
        <f>IF($D580="","",IF($B$7="既存",IF($C580="諸油脂",VLOOKUP(交付額!$A580,'使用不可　（諸油脂）'!$A:$B,2,FALSE),IF($C580="電力",VLOOKUP(交付額!$A580,'コロナ交付金要綱　様式第３号（電力）'!$A:$B,2,FALSE),"")),0))</f>
        <v/>
      </c>
      <c r="G580" s="59" t="str">
        <f t="shared" si="17"/>
        <v/>
      </c>
      <c r="H580" t="str">
        <f>IF($C580="","",IF(C580="諸油脂",IF(MOD($A580,100)=0,"",VLOOKUP($A580,'使用不可　（諸油脂）'!$A:$H,8)),IF(MOD($A580,100)=0,"",VLOOKUP($A580,'コロナ交付金要綱　様式第３号（電力）'!$A:$I,9))))</f>
        <v/>
      </c>
      <c r="I580" t="str" cm="1">
        <f t="array" ref="I580">IF(OR($C580&lt;&gt;"電力",IFERROR(MOD($A580,100)=0,TRUE)),"",INDEX('コロナ交付金要綱　様式第３号（電力）'!$A:$I,MATCH($A580,'コロナ交付金要綱　様式第３号（電力）'!$A:$A,0)+2,9))</f>
        <v/>
      </c>
      <c r="J580" t="str" cm="1">
        <f t="array" ref="J580">IF(OR($C580&lt;&gt;"電力",IFERROR(MOD($A580,100)=0,TRUE)),"",INDEX('コロナ交付金要綱　様式第３号（電力）'!$A:$I,MATCH($A580,'コロナ交付金要綱　様式第３号（電力）'!$A:$A,0)+3,9))</f>
        <v/>
      </c>
      <c r="K580" t="str" cm="1">
        <f t="array" ref="K580">IF(OR($C580&lt;&gt;"電力",IFERROR(MOD($A580,100)=0,TRUE)),"",INDEX('コロナ交付金要綱　様式第３号（電力）'!$A:$I,MATCH($A580,'コロナ交付金要綱　様式第３号（電力）'!$A:$A,0)+4,9))</f>
        <v/>
      </c>
      <c r="L580" t="str" cm="1">
        <f t="array" ref="L580">IF(OR($C580&lt;&gt;"電力",IFERROR(MOD($A580,100)=0,TRUE)),"",INDEX('コロナ交付金要綱　様式第３号（電力）'!$A:$I,MATCH($A580,'コロナ交付金要綱　様式第３号（電力）'!$A:$A,0)+5,9))</f>
        <v/>
      </c>
      <c r="M580" s="24" t="str" cm="1">
        <f t="array" ref="M580">IF($H580="","",IF($C580="諸油脂",$H580/INDEX(諸油脂_高騰率!$B$2:$F$12,MATCH($C$10,諸油脂_高騰率!$B$2:$B$12,0),MATCH($E580,諸油脂_高騰率!$B$3:$F$3,0)),$I580/INDEX(電力_高騰率!$B$3:$I$14,MATCH($B$10,電力_高騰率!$B$3:$B$14,0),MATCH($E580,電力_高騰率!$B$4:$F$4,0))+$J580/INDEX(電力_高騰率!$B$3:$I$14,MATCH($B$10,電力_高騰率!$B$3:$B$14,0),MATCH($E580,電力_高騰率!$B$4:$F$4,0)+3)+$K580/INDEX(電力_高騰率!$B$3:$I$14,MATCH($B$10,電力_高騰率!$B$3:$B$14,0),MATCH($E580,電力_高騰率!$B$4:$F$4,0)+3)+$L580/電力_高騰率!$D$23))</f>
        <v/>
      </c>
      <c r="N580" s="24" t="str">
        <f>IF($H580="","",IF($C580="諸油脂",0,$L580/電力_高騰率!$D$23))</f>
        <v/>
      </c>
      <c r="O580" s="24" t="str">
        <f t="shared" si="18"/>
        <v/>
      </c>
      <c r="P580" s="24"/>
    </row>
    <row r="581" spans="1:16" x14ac:dyDescent="0.45">
      <c r="A581" t="str">
        <f>IF(COUNTIF('使用不可　（諸油脂）'!$A:$A,$A580+1)+COUNTIF('コロナ交付金要綱　様式第３号（電力）'!$A:$A,$A580+1)=1,$A580+1,IF(MAX('使用不可　（諸油脂）'!$A:$A,'コロナ交付金要綱　様式第３号（電力）'!$A:$A)&gt;$A580,(INT(A580/100)+1)*100,""))</f>
        <v/>
      </c>
      <c r="B581" t="str">
        <f>IF($C581="","",IF(C581="諸油脂",IF(MOD($A581,100)=0,VLOOKUP($A581,'使用不可　（諸油脂）'!$A:$D,4),$B580),IF(MOD($A581,100)=0,VLOOKUP($A581,'コロナ交付金要綱　様式第３号（電力）'!$A:$D,4),$B580)))</f>
        <v/>
      </c>
      <c r="C581" t="str">
        <f>IF($A581="","",IF(COUNTIF('使用不可　（諸油脂）'!$A:$A,$A581)=1,"諸油脂",IF(COUNTIF('コロナ交付金要綱　様式第３号（電力）'!$A:$A,$A581)=1,"電力","")))</f>
        <v/>
      </c>
      <c r="D581" t="str">
        <f>IF(OR($A581="",IFERROR(MOD($A581,100),"")=0),"",IF($C581="諸油脂",VLOOKUP($A581,'使用不可　（諸油脂）'!$A:$C,3,FALSE),IF($C581="電力",VLOOKUP($A581,'コロナ交付金要綱　様式第３号（電力）'!$A:$C,3,FALSE),"")))</f>
        <v/>
      </c>
      <c r="E581" t="str">
        <f>IF(OR($C581="",IFERROR(MOD($A581,100)=0,TRUE)),"",IF($C581="諸油脂",VLOOKUP($A581,'使用不可　（諸油脂）'!$A:$F,6),VLOOKUP($A581,'コロナ交付金要綱　様式第３号（電力）'!$A:$F,6)))</f>
        <v/>
      </c>
      <c r="F581" t="str">
        <f>IF($D581="","",IF($B$7="既存",IF($C581="諸油脂",VLOOKUP(交付額!$A581,'使用不可　（諸油脂）'!$A:$B,2,FALSE),IF($C581="電力",VLOOKUP(交付額!$A581,'コロナ交付金要綱　様式第３号（電力）'!$A:$B,2,FALSE),"")),0))</f>
        <v/>
      </c>
      <c r="G581" s="59" t="str">
        <f t="shared" si="17"/>
        <v/>
      </c>
      <c r="H581" t="str">
        <f>IF($C581="","",IF(C581="諸油脂",IF(MOD($A581,100)=0,"",VLOOKUP($A581,'使用不可　（諸油脂）'!$A:$H,8)),IF(MOD($A581,100)=0,"",VLOOKUP($A581,'コロナ交付金要綱　様式第３号（電力）'!$A:$I,9))))</f>
        <v/>
      </c>
      <c r="I581" t="str" cm="1">
        <f t="array" ref="I581">IF(OR($C581&lt;&gt;"電力",IFERROR(MOD($A581,100)=0,TRUE)),"",INDEX('コロナ交付金要綱　様式第３号（電力）'!$A:$I,MATCH($A581,'コロナ交付金要綱　様式第３号（電力）'!$A:$A,0)+2,9))</f>
        <v/>
      </c>
      <c r="J581" t="str" cm="1">
        <f t="array" ref="J581">IF(OR($C581&lt;&gt;"電力",IFERROR(MOD($A581,100)=0,TRUE)),"",INDEX('コロナ交付金要綱　様式第３号（電力）'!$A:$I,MATCH($A581,'コロナ交付金要綱　様式第３号（電力）'!$A:$A,0)+3,9))</f>
        <v/>
      </c>
      <c r="K581" t="str" cm="1">
        <f t="array" ref="K581">IF(OR($C581&lt;&gt;"電力",IFERROR(MOD($A581,100)=0,TRUE)),"",INDEX('コロナ交付金要綱　様式第３号（電力）'!$A:$I,MATCH($A581,'コロナ交付金要綱　様式第３号（電力）'!$A:$A,0)+4,9))</f>
        <v/>
      </c>
      <c r="L581" t="str" cm="1">
        <f t="array" ref="L581">IF(OR($C581&lt;&gt;"電力",IFERROR(MOD($A581,100)=0,TRUE)),"",INDEX('コロナ交付金要綱　様式第３号（電力）'!$A:$I,MATCH($A581,'コロナ交付金要綱　様式第３号（電力）'!$A:$A,0)+5,9))</f>
        <v/>
      </c>
      <c r="M581" s="24" t="str" cm="1">
        <f t="array" ref="M581">IF($H581="","",IF($C581="諸油脂",$H581/INDEX(諸油脂_高騰率!$B$2:$F$12,MATCH($C$10,諸油脂_高騰率!$B$2:$B$12,0),MATCH($E581,諸油脂_高騰率!$B$3:$F$3,0)),$I581/INDEX(電力_高騰率!$B$3:$I$14,MATCH($B$10,電力_高騰率!$B$3:$B$14,0),MATCH($E581,電力_高騰率!$B$4:$F$4,0))+$J581/INDEX(電力_高騰率!$B$3:$I$14,MATCH($B$10,電力_高騰率!$B$3:$B$14,0),MATCH($E581,電力_高騰率!$B$4:$F$4,0)+3)+$K581/INDEX(電力_高騰率!$B$3:$I$14,MATCH($B$10,電力_高騰率!$B$3:$B$14,0),MATCH($E581,電力_高騰率!$B$4:$F$4,0)+3)+$L581/電力_高騰率!$D$23))</f>
        <v/>
      </c>
      <c r="N581" s="24" t="str">
        <f>IF($H581="","",IF($C581="諸油脂",0,$L581/電力_高騰率!$D$23))</f>
        <v/>
      </c>
      <c r="O581" s="24" t="str">
        <f t="shared" si="18"/>
        <v/>
      </c>
      <c r="P581" s="24"/>
    </row>
    <row r="582" spans="1:16" x14ac:dyDescent="0.45">
      <c r="A582" t="str">
        <f>IF(COUNTIF('使用不可　（諸油脂）'!$A:$A,$A581+1)+COUNTIF('コロナ交付金要綱　様式第３号（電力）'!$A:$A,$A581+1)=1,$A581+1,IF(MAX('使用不可　（諸油脂）'!$A:$A,'コロナ交付金要綱　様式第３号（電力）'!$A:$A)&gt;$A581,(INT(A581/100)+1)*100,""))</f>
        <v/>
      </c>
      <c r="B582" t="str">
        <f>IF($C582="","",IF(C582="諸油脂",IF(MOD($A582,100)=0,VLOOKUP($A582,'使用不可　（諸油脂）'!$A:$D,4),$B581),IF(MOD($A582,100)=0,VLOOKUP($A582,'コロナ交付金要綱　様式第３号（電力）'!$A:$D,4),$B581)))</f>
        <v/>
      </c>
      <c r="C582" t="str">
        <f>IF($A582="","",IF(COUNTIF('使用不可　（諸油脂）'!$A:$A,$A582)=1,"諸油脂",IF(COUNTIF('コロナ交付金要綱　様式第３号（電力）'!$A:$A,$A582)=1,"電力","")))</f>
        <v/>
      </c>
      <c r="D582" t="str">
        <f>IF(OR($A582="",IFERROR(MOD($A582,100),"")=0),"",IF($C582="諸油脂",VLOOKUP($A582,'使用不可　（諸油脂）'!$A:$C,3,FALSE),IF($C582="電力",VLOOKUP($A582,'コロナ交付金要綱　様式第３号（電力）'!$A:$C,3,FALSE),"")))</f>
        <v/>
      </c>
      <c r="E582" t="str">
        <f>IF(OR($C582="",IFERROR(MOD($A582,100)=0,TRUE)),"",IF($C582="諸油脂",VLOOKUP($A582,'使用不可　（諸油脂）'!$A:$F,6),VLOOKUP($A582,'コロナ交付金要綱　様式第３号（電力）'!$A:$F,6)))</f>
        <v/>
      </c>
      <c r="F582" t="str">
        <f>IF($D582="","",IF($B$7="既存",IF($C582="諸油脂",VLOOKUP(交付額!$A582,'使用不可　（諸油脂）'!$A:$B,2,FALSE),IF($C582="電力",VLOOKUP(交付額!$A582,'コロナ交付金要綱　様式第３号（電力）'!$A:$B,2,FALSE),"")),0))</f>
        <v/>
      </c>
      <c r="G582" s="59" t="str">
        <f t="shared" si="17"/>
        <v/>
      </c>
      <c r="H582" t="str">
        <f>IF($C582="","",IF(C582="諸油脂",IF(MOD($A582,100)=0,"",VLOOKUP($A582,'使用不可　（諸油脂）'!$A:$H,8)),IF(MOD($A582,100)=0,"",VLOOKUP($A582,'コロナ交付金要綱　様式第３号（電力）'!$A:$I,9))))</f>
        <v/>
      </c>
      <c r="I582" t="str" cm="1">
        <f t="array" ref="I582">IF(OR($C582&lt;&gt;"電力",IFERROR(MOD($A582,100)=0,TRUE)),"",INDEX('コロナ交付金要綱　様式第３号（電力）'!$A:$I,MATCH($A582,'コロナ交付金要綱　様式第３号（電力）'!$A:$A,0)+2,9))</f>
        <v/>
      </c>
      <c r="J582" t="str" cm="1">
        <f t="array" ref="J582">IF(OR($C582&lt;&gt;"電力",IFERROR(MOD($A582,100)=0,TRUE)),"",INDEX('コロナ交付金要綱　様式第３号（電力）'!$A:$I,MATCH($A582,'コロナ交付金要綱　様式第３号（電力）'!$A:$A,0)+3,9))</f>
        <v/>
      </c>
      <c r="K582" t="str" cm="1">
        <f t="array" ref="K582">IF(OR($C582&lt;&gt;"電力",IFERROR(MOD($A582,100)=0,TRUE)),"",INDEX('コロナ交付金要綱　様式第３号（電力）'!$A:$I,MATCH($A582,'コロナ交付金要綱　様式第３号（電力）'!$A:$A,0)+4,9))</f>
        <v/>
      </c>
      <c r="L582" t="str" cm="1">
        <f t="array" ref="L582">IF(OR($C582&lt;&gt;"電力",IFERROR(MOD($A582,100)=0,TRUE)),"",INDEX('コロナ交付金要綱　様式第３号（電力）'!$A:$I,MATCH($A582,'コロナ交付金要綱　様式第３号（電力）'!$A:$A,0)+5,9))</f>
        <v/>
      </c>
      <c r="M582" s="24" t="str" cm="1">
        <f t="array" ref="M582">IF($H582="","",IF($C582="諸油脂",$H582/INDEX(諸油脂_高騰率!$B$2:$F$12,MATCH($C$10,諸油脂_高騰率!$B$2:$B$12,0),MATCH($E582,諸油脂_高騰率!$B$3:$F$3,0)),$I582/INDEX(電力_高騰率!$B$3:$I$14,MATCH($B$10,電力_高騰率!$B$3:$B$14,0),MATCH($E582,電力_高騰率!$B$4:$F$4,0))+$J582/INDEX(電力_高騰率!$B$3:$I$14,MATCH($B$10,電力_高騰率!$B$3:$B$14,0),MATCH($E582,電力_高騰率!$B$4:$F$4,0)+3)+$K582/INDEX(電力_高騰率!$B$3:$I$14,MATCH($B$10,電力_高騰率!$B$3:$B$14,0),MATCH($E582,電力_高騰率!$B$4:$F$4,0)+3)+$L582/電力_高騰率!$D$23))</f>
        <v/>
      </c>
      <c r="N582" s="24" t="str">
        <f>IF($H582="","",IF($C582="諸油脂",0,$L582/電力_高騰率!$D$23))</f>
        <v/>
      </c>
      <c r="O582" s="24" t="str">
        <f t="shared" si="18"/>
        <v/>
      </c>
      <c r="P582" s="24"/>
    </row>
    <row r="583" spans="1:16" x14ac:dyDescent="0.45">
      <c r="A583" t="str">
        <f>IF(COUNTIF('使用不可　（諸油脂）'!$A:$A,$A582+1)+COUNTIF('コロナ交付金要綱　様式第３号（電力）'!$A:$A,$A582+1)=1,$A582+1,IF(MAX('使用不可　（諸油脂）'!$A:$A,'コロナ交付金要綱　様式第３号（電力）'!$A:$A)&gt;$A582,(INT(A582/100)+1)*100,""))</f>
        <v/>
      </c>
      <c r="B583" t="str">
        <f>IF($C583="","",IF(C583="諸油脂",IF(MOD($A583,100)=0,VLOOKUP($A583,'使用不可　（諸油脂）'!$A:$D,4),$B582),IF(MOD($A583,100)=0,VLOOKUP($A583,'コロナ交付金要綱　様式第３号（電力）'!$A:$D,4),$B582)))</f>
        <v/>
      </c>
      <c r="C583" t="str">
        <f>IF($A583="","",IF(COUNTIF('使用不可　（諸油脂）'!$A:$A,$A583)=1,"諸油脂",IF(COUNTIF('コロナ交付金要綱　様式第３号（電力）'!$A:$A,$A583)=1,"電力","")))</f>
        <v/>
      </c>
      <c r="D583" t="str">
        <f>IF(OR($A583="",IFERROR(MOD($A583,100),"")=0),"",IF($C583="諸油脂",VLOOKUP($A583,'使用不可　（諸油脂）'!$A:$C,3,FALSE),IF($C583="電力",VLOOKUP($A583,'コロナ交付金要綱　様式第３号（電力）'!$A:$C,3,FALSE),"")))</f>
        <v/>
      </c>
      <c r="E583" t="str">
        <f>IF(OR($C583="",IFERROR(MOD($A583,100)=0,TRUE)),"",IF($C583="諸油脂",VLOOKUP($A583,'使用不可　（諸油脂）'!$A:$F,6),VLOOKUP($A583,'コロナ交付金要綱　様式第３号（電力）'!$A:$F,6)))</f>
        <v/>
      </c>
      <c r="F583" t="str">
        <f>IF($D583="","",IF($B$7="既存",IF($C583="諸油脂",VLOOKUP(交付額!$A583,'使用不可　（諸油脂）'!$A:$B,2,FALSE),IF($C583="電力",VLOOKUP(交付額!$A583,'コロナ交付金要綱　様式第３号（電力）'!$A:$B,2,FALSE),"")),0))</f>
        <v/>
      </c>
      <c r="G583" s="59" t="str">
        <f t="shared" si="17"/>
        <v/>
      </c>
      <c r="H583" t="str">
        <f>IF($C583="","",IF(C583="諸油脂",IF(MOD($A583,100)=0,"",VLOOKUP($A583,'使用不可　（諸油脂）'!$A:$H,8)),IF(MOD($A583,100)=0,"",VLOOKUP($A583,'コロナ交付金要綱　様式第３号（電力）'!$A:$I,9))))</f>
        <v/>
      </c>
      <c r="I583" t="str" cm="1">
        <f t="array" ref="I583">IF(OR($C583&lt;&gt;"電力",IFERROR(MOD($A583,100)=0,TRUE)),"",INDEX('コロナ交付金要綱　様式第３号（電力）'!$A:$I,MATCH($A583,'コロナ交付金要綱　様式第３号（電力）'!$A:$A,0)+2,9))</f>
        <v/>
      </c>
      <c r="J583" t="str" cm="1">
        <f t="array" ref="J583">IF(OR($C583&lt;&gt;"電力",IFERROR(MOD($A583,100)=0,TRUE)),"",INDEX('コロナ交付金要綱　様式第３号（電力）'!$A:$I,MATCH($A583,'コロナ交付金要綱　様式第３号（電力）'!$A:$A,0)+3,9))</f>
        <v/>
      </c>
      <c r="K583" t="str" cm="1">
        <f t="array" ref="K583">IF(OR($C583&lt;&gt;"電力",IFERROR(MOD($A583,100)=0,TRUE)),"",INDEX('コロナ交付金要綱　様式第３号（電力）'!$A:$I,MATCH($A583,'コロナ交付金要綱　様式第３号（電力）'!$A:$A,0)+4,9))</f>
        <v/>
      </c>
      <c r="L583" t="str" cm="1">
        <f t="array" ref="L583">IF(OR($C583&lt;&gt;"電力",IFERROR(MOD($A583,100)=0,TRUE)),"",INDEX('コロナ交付金要綱　様式第３号（電力）'!$A:$I,MATCH($A583,'コロナ交付金要綱　様式第３号（電力）'!$A:$A,0)+5,9))</f>
        <v/>
      </c>
      <c r="M583" s="24" t="str" cm="1">
        <f t="array" ref="M583">IF($H583="","",IF($C583="諸油脂",$H583/INDEX(諸油脂_高騰率!$B$2:$F$12,MATCH($C$10,諸油脂_高騰率!$B$2:$B$12,0),MATCH($E583,諸油脂_高騰率!$B$3:$F$3,0)),$I583/INDEX(電力_高騰率!$B$3:$I$14,MATCH($B$10,電力_高騰率!$B$3:$B$14,0),MATCH($E583,電力_高騰率!$B$4:$F$4,0))+$J583/INDEX(電力_高騰率!$B$3:$I$14,MATCH($B$10,電力_高騰率!$B$3:$B$14,0),MATCH($E583,電力_高騰率!$B$4:$F$4,0)+3)+$K583/INDEX(電力_高騰率!$B$3:$I$14,MATCH($B$10,電力_高騰率!$B$3:$B$14,0),MATCH($E583,電力_高騰率!$B$4:$F$4,0)+3)+$L583/電力_高騰率!$D$23))</f>
        <v/>
      </c>
      <c r="N583" s="24" t="str">
        <f>IF($H583="","",IF($C583="諸油脂",0,$L583/電力_高騰率!$D$23))</f>
        <v/>
      </c>
      <c r="O583" s="24" t="str">
        <f t="shared" si="18"/>
        <v/>
      </c>
      <c r="P583" s="24"/>
    </row>
    <row r="584" spans="1:16" x14ac:dyDescent="0.45">
      <c r="A584" t="str">
        <f>IF(COUNTIF('使用不可　（諸油脂）'!$A:$A,$A583+1)+COUNTIF('コロナ交付金要綱　様式第３号（電力）'!$A:$A,$A583+1)=1,$A583+1,IF(MAX('使用不可　（諸油脂）'!$A:$A,'コロナ交付金要綱　様式第３号（電力）'!$A:$A)&gt;$A583,(INT(A583/100)+1)*100,""))</f>
        <v/>
      </c>
      <c r="B584" t="str">
        <f>IF($C584="","",IF(C584="諸油脂",IF(MOD($A584,100)=0,VLOOKUP($A584,'使用不可　（諸油脂）'!$A:$D,4),$B583),IF(MOD($A584,100)=0,VLOOKUP($A584,'コロナ交付金要綱　様式第３号（電力）'!$A:$D,4),$B583)))</f>
        <v/>
      </c>
      <c r="C584" t="str">
        <f>IF($A584="","",IF(COUNTIF('使用不可　（諸油脂）'!$A:$A,$A584)=1,"諸油脂",IF(COUNTIF('コロナ交付金要綱　様式第３号（電力）'!$A:$A,$A584)=1,"電力","")))</f>
        <v/>
      </c>
      <c r="D584" t="str">
        <f>IF(OR($A584="",IFERROR(MOD($A584,100),"")=0),"",IF($C584="諸油脂",VLOOKUP($A584,'使用不可　（諸油脂）'!$A:$C,3,FALSE),IF($C584="電力",VLOOKUP($A584,'コロナ交付金要綱　様式第３号（電力）'!$A:$C,3,FALSE),"")))</f>
        <v/>
      </c>
      <c r="E584" t="str">
        <f>IF(OR($C584="",IFERROR(MOD($A584,100)=0,TRUE)),"",IF($C584="諸油脂",VLOOKUP($A584,'使用不可　（諸油脂）'!$A:$F,6),VLOOKUP($A584,'コロナ交付金要綱　様式第３号（電力）'!$A:$F,6)))</f>
        <v/>
      </c>
      <c r="F584" t="str">
        <f>IF($D584="","",IF($B$7="既存",IF($C584="諸油脂",VLOOKUP(交付額!$A584,'使用不可　（諸油脂）'!$A:$B,2,FALSE),IF($C584="電力",VLOOKUP(交付額!$A584,'コロナ交付金要綱　様式第３号（電力）'!$A:$B,2,FALSE),"")),0))</f>
        <v/>
      </c>
      <c r="G584" s="59" t="str">
        <f t="shared" si="17"/>
        <v/>
      </c>
      <c r="H584" t="str">
        <f>IF($C584="","",IF(C584="諸油脂",IF(MOD($A584,100)=0,"",VLOOKUP($A584,'使用不可　（諸油脂）'!$A:$H,8)),IF(MOD($A584,100)=0,"",VLOOKUP($A584,'コロナ交付金要綱　様式第３号（電力）'!$A:$I,9))))</f>
        <v/>
      </c>
      <c r="I584" t="str" cm="1">
        <f t="array" ref="I584">IF(OR($C584&lt;&gt;"電力",IFERROR(MOD($A584,100)=0,TRUE)),"",INDEX('コロナ交付金要綱　様式第３号（電力）'!$A:$I,MATCH($A584,'コロナ交付金要綱　様式第３号（電力）'!$A:$A,0)+2,9))</f>
        <v/>
      </c>
      <c r="J584" t="str" cm="1">
        <f t="array" ref="J584">IF(OR($C584&lt;&gt;"電力",IFERROR(MOD($A584,100)=0,TRUE)),"",INDEX('コロナ交付金要綱　様式第３号（電力）'!$A:$I,MATCH($A584,'コロナ交付金要綱　様式第３号（電力）'!$A:$A,0)+3,9))</f>
        <v/>
      </c>
      <c r="K584" t="str" cm="1">
        <f t="array" ref="K584">IF(OR($C584&lt;&gt;"電力",IFERROR(MOD($A584,100)=0,TRUE)),"",INDEX('コロナ交付金要綱　様式第３号（電力）'!$A:$I,MATCH($A584,'コロナ交付金要綱　様式第３号（電力）'!$A:$A,0)+4,9))</f>
        <v/>
      </c>
      <c r="L584" t="str" cm="1">
        <f t="array" ref="L584">IF(OR($C584&lt;&gt;"電力",IFERROR(MOD($A584,100)=0,TRUE)),"",INDEX('コロナ交付金要綱　様式第３号（電力）'!$A:$I,MATCH($A584,'コロナ交付金要綱　様式第３号（電力）'!$A:$A,0)+5,9))</f>
        <v/>
      </c>
      <c r="M584" s="24" t="str" cm="1">
        <f t="array" ref="M584">IF($H584="","",IF($C584="諸油脂",$H584/INDEX(諸油脂_高騰率!$B$2:$F$12,MATCH($C$10,諸油脂_高騰率!$B$2:$B$12,0),MATCH($E584,諸油脂_高騰率!$B$3:$F$3,0)),$I584/INDEX(電力_高騰率!$B$3:$I$14,MATCH($B$10,電力_高騰率!$B$3:$B$14,0),MATCH($E584,電力_高騰率!$B$4:$F$4,0))+$J584/INDEX(電力_高騰率!$B$3:$I$14,MATCH($B$10,電力_高騰率!$B$3:$B$14,0),MATCH($E584,電力_高騰率!$B$4:$F$4,0)+3)+$K584/INDEX(電力_高騰率!$B$3:$I$14,MATCH($B$10,電力_高騰率!$B$3:$B$14,0),MATCH($E584,電力_高騰率!$B$4:$F$4,0)+3)+$L584/電力_高騰率!$D$23))</f>
        <v/>
      </c>
      <c r="N584" s="24" t="str">
        <f>IF($H584="","",IF($C584="諸油脂",0,$L584/電力_高騰率!$D$23))</f>
        <v/>
      </c>
      <c r="O584" s="24" t="str">
        <f t="shared" si="18"/>
        <v/>
      </c>
      <c r="P584" s="24"/>
    </row>
    <row r="585" spans="1:16" x14ac:dyDescent="0.45">
      <c r="A585" t="str">
        <f>IF(COUNTIF('使用不可　（諸油脂）'!$A:$A,$A584+1)+COUNTIF('コロナ交付金要綱　様式第３号（電力）'!$A:$A,$A584+1)=1,$A584+1,IF(MAX('使用不可　（諸油脂）'!$A:$A,'コロナ交付金要綱　様式第３号（電力）'!$A:$A)&gt;$A584,(INT(A584/100)+1)*100,""))</f>
        <v/>
      </c>
      <c r="B585" t="str">
        <f>IF($C585="","",IF(C585="諸油脂",IF(MOD($A585,100)=0,VLOOKUP($A585,'使用不可　（諸油脂）'!$A:$D,4),$B584),IF(MOD($A585,100)=0,VLOOKUP($A585,'コロナ交付金要綱　様式第３号（電力）'!$A:$D,4),$B584)))</f>
        <v/>
      </c>
      <c r="C585" t="str">
        <f>IF($A585="","",IF(COUNTIF('使用不可　（諸油脂）'!$A:$A,$A585)=1,"諸油脂",IF(COUNTIF('コロナ交付金要綱　様式第３号（電力）'!$A:$A,$A585)=1,"電力","")))</f>
        <v/>
      </c>
      <c r="D585" t="str">
        <f>IF(OR($A585="",IFERROR(MOD($A585,100),"")=0),"",IF($C585="諸油脂",VLOOKUP($A585,'使用不可　（諸油脂）'!$A:$C,3,FALSE),IF($C585="電力",VLOOKUP($A585,'コロナ交付金要綱　様式第３号（電力）'!$A:$C,3,FALSE),"")))</f>
        <v/>
      </c>
      <c r="E585" t="str">
        <f>IF(OR($C585="",IFERROR(MOD($A585,100)=0,TRUE)),"",IF($C585="諸油脂",VLOOKUP($A585,'使用不可　（諸油脂）'!$A:$F,6),VLOOKUP($A585,'コロナ交付金要綱　様式第３号（電力）'!$A:$F,6)))</f>
        <v/>
      </c>
      <c r="F585" t="str">
        <f>IF($D585="","",IF($B$7="既存",IF($C585="諸油脂",VLOOKUP(交付額!$A585,'使用不可　（諸油脂）'!$A:$B,2,FALSE),IF($C585="電力",VLOOKUP(交付額!$A585,'コロナ交付金要綱　様式第３号（電力）'!$A:$B,2,FALSE),"")),0))</f>
        <v/>
      </c>
      <c r="G585" s="59" t="str">
        <f t="shared" si="17"/>
        <v/>
      </c>
      <c r="H585" t="str">
        <f>IF($C585="","",IF(C585="諸油脂",IF(MOD($A585,100)=0,"",VLOOKUP($A585,'使用不可　（諸油脂）'!$A:$H,8)),IF(MOD($A585,100)=0,"",VLOOKUP($A585,'コロナ交付金要綱　様式第３号（電力）'!$A:$I,9))))</f>
        <v/>
      </c>
      <c r="I585" t="str" cm="1">
        <f t="array" ref="I585">IF(OR($C585&lt;&gt;"電力",IFERROR(MOD($A585,100)=0,TRUE)),"",INDEX('コロナ交付金要綱　様式第３号（電力）'!$A:$I,MATCH($A585,'コロナ交付金要綱　様式第３号（電力）'!$A:$A,0)+2,9))</f>
        <v/>
      </c>
      <c r="J585" t="str" cm="1">
        <f t="array" ref="J585">IF(OR($C585&lt;&gt;"電力",IFERROR(MOD($A585,100)=0,TRUE)),"",INDEX('コロナ交付金要綱　様式第３号（電力）'!$A:$I,MATCH($A585,'コロナ交付金要綱　様式第３号（電力）'!$A:$A,0)+3,9))</f>
        <v/>
      </c>
      <c r="K585" t="str" cm="1">
        <f t="array" ref="K585">IF(OR($C585&lt;&gt;"電力",IFERROR(MOD($A585,100)=0,TRUE)),"",INDEX('コロナ交付金要綱　様式第３号（電力）'!$A:$I,MATCH($A585,'コロナ交付金要綱　様式第３号（電力）'!$A:$A,0)+4,9))</f>
        <v/>
      </c>
      <c r="L585" t="str" cm="1">
        <f t="array" ref="L585">IF(OR($C585&lt;&gt;"電力",IFERROR(MOD($A585,100)=0,TRUE)),"",INDEX('コロナ交付金要綱　様式第３号（電力）'!$A:$I,MATCH($A585,'コロナ交付金要綱　様式第３号（電力）'!$A:$A,0)+5,9))</f>
        <v/>
      </c>
      <c r="M585" s="24" t="str" cm="1">
        <f t="array" ref="M585">IF($H585="","",IF($C585="諸油脂",$H585/INDEX(諸油脂_高騰率!$B$2:$F$12,MATCH($C$10,諸油脂_高騰率!$B$2:$B$12,0),MATCH($E585,諸油脂_高騰率!$B$3:$F$3,0)),$I585/INDEX(電力_高騰率!$B$3:$I$14,MATCH($B$10,電力_高騰率!$B$3:$B$14,0),MATCH($E585,電力_高騰率!$B$4:$F$4,0))+$J585/INDEX(電力_高騰率!$B$3:$I$14,MATCH($B$10,電力_高騰率!$B$3:$B$14,0),MATCH($E585,電力_高騰率!$B$4:$F$4,0)+3)+$K585/INDEX(電力_高騰率!$B$3:$I$14,MATCH($B$10,電力_高騰率!$B$3:$B$14,0),MATCH($E585,電力_高騰率!$B$4:$F$4,0)+3)+$L585/電力_高騰率!$D$23))</f>
        <v/>
      </c>
      <c r="N585" s="24" t="str">
        <f>IF($H585="","",IF($C585="諸油脂",0,$L585/電力_高騰率!$D$23))</f>
        <v/>
      </c>
      <c r="O585" s="24" t="str">
        <f t="shared" si="18"/>
        <v/>
      </c>
      <c r="P585" s="24"/>
    </row>
    <row r="586" spans="1:16" x14ac:dyDescent="0.45">
      <c r="A586" t="str">
        <f>IF(COUNTIF('使用不可　（諸油脂）'!$A:$A,$A585+1)+COUNTIF('コロナ交付金要綱　様式第３号（電力）'!$A:$A,$A585+1)=1,$A585+1,IF(MAX('使用不可　（諸油脂）'!$A:$A,'コロナ交付金要綱　様式第３号（電力）'!$A:$A)&gt;$A585,(INT(A585/100)+1)*100,""))</f>
        <v/>
      </c>
      <c r="B586" t="str">
        <f>IF($C586="","",IF(C586="諸油脂",IF(MOD($A586,100)=0,VLOOKUP($A586,'使用不可　（諸油脂）'!$A:$D,4),$B585),IF(MOD($A586,100)=0,VLOOKUP($A586,'コロナ交付金要綱　様式第３号（電力）'!$A:$D,4),$B585)))</f>
        <v/>
      </c>
      <c r="C586" t="str">
        <f>IF($A586="","",IF(COUNTIF('使用不可　（諸油脂）'!$A:$A,$A586)=1,"諸油脂",IF(COUNTIF('コロナ交付金要綱　様式第３号（電力）'!$A:$A,$A586)=1,"電力","")))</f>
        <v/>
      </c>
      <c r="D586" t="str">
        <f>IF(OR($A586="",IFERROR(MOD($A586,100),"")=0),"",IF($C586="諸油脂",VLOOKUP($A586,'使用不可　（諸油脂）'!$A:$C,3,FALSE),IF($C586="電力",VLOOKUP($A586,'コロナ交付金要綱　様式第３号（電力）'!$A:$C,3,FALSE),"")))</f>
        <v/>
      </c>
      <c r="E586" t="str">
        <f>IF(OR($C586="",IFERROR(MOD($A586,100)=0,TRUE)),"",IF($C586="諸油脂",VLOOKUP($A586,'使用不可　（諸油脂）'!$A:$F,6),VLOOKUP($A586,'コロナ交付金要綱　様式第３号（電力）'!$A:$F,6)))</f>
        <v/>
      </c>
      <c r="F586" t="str">
        <f>IF($D586="","",IF($B$7="既存",IF($C586="諸油脂",VLOOKUP(交付額!$A586,'使用不可　（諸油脂）'!$A:$B,2,FALSE),IF($C586="電力",VLOOKUP(交付額!$A586,'コロナ交付金要綱　様式第３号（電力）'!$A:$B,2,FALSE),"")),0))</f>
        <v/>
      </c>
      <c r="G586" s="59" t="str">
        <f t="shared" si="17"/>
        <v/>
      </c>
      <c r="H586" t="str">
        <f>IF($C586="","",IF(C586="諸油脂",IF(MOD($A586,100)=0,"",VLOOKUP($A586,'使用不可　（諸油脂）'!$A:$H,8)),IF(MOD($A586,100)=0,"",VLOOKUP($A586,'コロナ交付金要綱　様式第３号（電力）'!$A:$I,9))))</f>
        <v/>
      </c>
      <c r="I586" t="str" cm="1">
        <f t="array" ref="I586">IF(OR($C586&lt;&gt;"電力",IFERROR(MOD($A586,100)=0,TRUE)),"",INDEX('コロナ交付金要綱　様式第３号（電力）'!$A:$I,MATCH($A586,'コロナ交付金要綱　様式第３号（電力）'!$A:$A,0)+2,9))</f>
        <v/>
      </c>
      <c r="J586" t="str" cm="1">
        <f t="array" ref="J586">IF(OR($C586&lt;&gt;"電力",IFERROR(MOD($A586,100)=0,TRUE)),"",INDEX('コロナ交付金要綱　様式第３号（電力）'!$A:$I,MATCH($A586,'コロナ交付金要綱　様式第３号（電力）'!$A:$A,0)+3,9))</f>
        <v/>
      </c>
      <c r="K586" t="str" cm="1">
        <f t="array" ref="K586">IF(OR($C586&lt;&gt;"電力",IFERROR(MOD($A586,100)=0,TRUE)),"",INDEX('コロナ交付金要綱　様式第３号（電力）'!$A:$I,MATCH($A586,'コロナ交付金要綱　様式第３号（電力）'!$A:$A,0)+4,9))</f>
        <v/>
      </c>
      <c r="L586" t="str" cm="1">
        <f t="array" ref="L586">IF(OR($C586&lt;&gt;"電力",IFERROR(MOD($A586,100)=0,TRUE)),"",INDEX('コロナ交付金要綱　様式第３号（電力）'!$A:$I,MATCH($A586,'コロナ交付金要綱　様式第３号（電力）'!$A:$A,0)+5,9))</f>
        <v/>
      </c>
      <c r="M586" s="24" t="str" cm="1">
        <f t="array" ref="M586">IF($H586="","",IF($C586="諸油脂",$H586/INDEX(諸油脂_高騰率!$B$2:$F$12,MATCH($C$10,諸油脂_高騰率!$B$2:$B$12,0),MATCH($E586,諸油脂_高騰率!$B$3:$F$3,0)),$I586/INDEX(電力_高騰率!$B$3:$I$14,MATCH($B$10,電力_高騰率!$B$3:$B$14,0),MATCH($E586,電力_高騰率!$B$4:$F$4,0))+$J586/INDEX(電力_高騰率!$B$3:$I$14,MATCH($B$10,電力_高騰率!$B$3:$B$14,0),MATCH($E586,電力_高騰率!$B$4:$F$4,0)+3)+$K586/INDEX(電力_高騰率!$B$3:$I$14,MATCH($B$10,電力_高騰率!$B$3:$B$14,0),MATCH($E586,電力_高騰率!$B$4:$F$4,0)+3)+$L586/電力_高騰率!$D$23))</f>
        <v/>
      </c>
      <c r="N586" s="24" t="str">
        <f>IF($H586="","",IF($C586="諸油脂",0,$L586/電力_高騰率!$D$23))</f>
        <v/>
      </c>
      <c r="O586" s="24" t="str">
        <f t="shared" si="18"/>
        <v/>
      </c>
      <c r="P586" s="24"/>
    </row>
    <row r="587" spans="1:16" x14ac:dyDescent="0.45">
      <c r="A587" t="str">
        <f>IF(COUNTIF('使用不可　（諸油脂）'!$A:$A,$A586+1)+COUNTIF('コロナ交付金要綱　様式第３号（電力）'!$A:$A,$A586+1)=1,$A586+1,IF(MAX('使用不可　（諸油脂）'!$A:$A,'コロナ交付金要綱　様式第３号（電力）'!$A:$A)&gt;$A586,(INT(A586/100)+1)*100,""))</f>
        <v/>
      </c>
      <c r="B587" t="str">
        <f>IF($C587="","",IF(C587="諸油脂",IF(MOD($A587,100)=0,VLOOKUP($A587,'使用不可　（諸油脂）'!$A:$D,4),$B586),IF(MOD($A587,100)=0,VLOOKUP($A587,'コロナ交付金要綱　様式第３号（電力）'!$A:$D,4),$B586)))</f>
        <v/>
      </c>
      <c r="C587" t="str">
        <f>IF($A587="","",IF(COUNTIF('使用不可　（諸油脂）'!$A:$A,$A587)=1,"諸油脂",IF(COUNTIF('コロナ交付金要綱　様式第３号（電力）'!$A:$A,$A587)=1,"電力","")))</f>
        <v/>
      </c>
      <c r="D587" t="str">
        <f>IF(OR($A587="",IFERROR(MOD($A587,100),"")=0),"",IF($C587="諸油脂",VLOOKUP($A587,'使用不可　（諸油脂）'!$A:$C,3,FALSE),IF($C587="電力",VLOOKUP($A587,'コロナ交付金要綱　様式第３号（電力）'!$A:$C,3,FALSE),"")))</f>
        <v/>
      </c>
      <c r="E587" t="str">
        <f>IF(OR($C587="",IFERROR(MOD($A587,100)=0,TRUE)),"",IF($C587="諸油脂",VLOOKUP($A587,'使用不可　（諸油脂）'!$A:$F,6),VLOOKUP($A587,'コロナ交付金要綱　様式第３号（電力）'!$A:$F,6)))</f>
        <v/>
      </c>
      <c r="F587" t="str">
        <f>IF($D587="","",IF($B$7="既存",IF($C587="諸油脂",VLOOKUP(交付額!$A587,'使用不可　（諸油脂）'!$A:$B,2,FALSE),IF($C587="電力",VLOOKUP(交付額!$A587,'コロナ交付金要綱　様式第３号（電力）'!$A:$B,2,FALSE),"")),0))</f>
        <v/>
      </c>
      <c r="G587" s="59" t="str">
        <f t="shared" si="17"/>
        <v/>
      </c>
      <c r="H587" t="str">
        <f>IF($C587="","",IF(C587="諸油脂",IF(MOD($A587,100)=0,"",VLOOKUP($A587,'使用不可　（諸油脂）'!$A:$H,8)),IF(MOD($A587,100)=0,"",VLOOKUP($A587,'コロナ交付金要綱　様式第３号（電力）'!$A:$I,9))))</f>
        <v/>
      </c>
      <c r="I587" t="str" cm="1">
        <f t="array" ref="I587">IF(OR($C587&lt;&gt;"電力",IFERROR(MOD($A587,100)=0,TRUE)),"",INDEX('コロナ交付金要綱　様式第３号（電力）'!$A:$I,MATCH($A587,'コロナ交付金要綱　様式第３号（電力）'!$A:$A,0)+2,9))</f>
        <v/>
      </c>
      <c r="J587" t="str" cm="1">
        <f t="array" ref="J587">IF(OR($C587&lt;&gt;"電力",IFERROR(MOD($A587,100)=0,TRUE)),"",INDEX('コロナ交付金要綱　様式第３号（電力）'!$A:$I,MATCH($A587,'コロナ交付金要綱　様式第３号（電力）'!$A:$A,0)+3,9))</f>
        <v/>
      </c>
      <c r="K587" t="str" cm="1">
        <f t="array" ref="K587">IF(OR($C587&lt;&gt;"電力",IFERROR(MOD($A587,100)=0,TRUE)),"",INDEX('コロナ交付金要綱　様式第３号（電力）'!$A:$I,MATCH($A587,'コロナ交付金要綱　様式第３号（電力）'!$A:$A,0)+4,9))</f>
        <v/>
      </c>
      <c r="L587" t="str" cm="1">
        <f t="array" ref="L587">IF(OR($C587&lt;&gt;"電力",IFERROR(MOD($A587,100)=0,TRUE)),"",INDEX('コロナ交付金要綱　様式第３号（電力）'!$A:$I,MATCH($A587,'コロナ交付金要綱　様式第３号（電力）'!$A:$A,0)+5,9))</f>
        <v/>
      </c>
      <c r="M587" s="24" t="str" cm="1">
        <f t="array" ref="M587">IF($H587="","",IF($C587="諸油脂",$H587/INDEX(諸油脂_高騰率!$B$2:$F$12,MATCH($C$10,諸油脂_高騰率!$B$2:$B$12,0),MATCH($E587,諸油脂_高騰率!$B$3:$F$3,0)),$I587/INDEX(電力_高騰率!$B$3:$I$14,MATCH($B$10,電力_高騰率!$B$3:$B$14,0),MATCH($E587,電力_高騰率!$B$4:$F$4,0))+$J587/INDEX(電力_高騰率!$B$3:$I$14,MATCH($B$10,電力_高騰率!$B$3:$B$14,0),MATCH($E587,電力_高騰率!$B$4:$F$4,0)+3)+$K587/INDEX(電力_高騰率!$B$3:$I$14,MATCH($B$10,電力_高騰率!$B$3:$B$14,0),MATCH($E587,電力_高騰率!$B$4:$F$4,0)+3)+$L587/電力_高騰率!$D$23))</f>
        <v/>
      </c>
      <c r="N587" s="24" t="str">
        <f>IF($H587="","",IF($C587="諸油脂",0,$L587/電力_高騰率!$D$23))</f>
        <v/>
      </c>
      <c r="O587" s="24" t="str">
        <f t="shared" si="18"/>
        <v/>
      </c>
      <c r="P587" s="24"/>
    </row>
    <row r="588" spans="1:16" x14ac:dyDescent="0.45">
      <c r="A588" t="str">
        <f>IF(COUNTIF('使用不可　（諸油脂）'!$A:$A,$A587+1)+COUNTIF('コロナ交付金要綱　様式第３号（電力）'!$A:$A,$A587+1)=1,$A587+1,IF(MAX('使用不可　（諸油脂）'!$A:$A,'コロナ交付金要綱　様式第３号（電力）'!$A:$A)&gt;$A587,(INT(A587/100)+1)*100,""))</f>
        <v/>
      </c>
      <c r="B588" t="str">
        <f>IF($C588="","",IF(C588="諸油脂",IF(MOD($A588,100)=0,VLOOKUP($A588,'使用不可　（諸油脂）'!$A:$D,4),$B587),IF(MOD($A588,100)=0,VLOOKUP($A588,'コロナ交付金要綱　様式第３号（電力）'!$A:$D,4),$B587)))</f>
        <v/>
      </c>
      <c r="C588" t="str">
        <f>IF($A588="","",IF(COUNTIF('使用不可　（諸油脂）'!$A:$A,$A588)=1,"諸油脂",IF(COUNTIF('コロナ交付金要綱　様式第３号（電力）'!$A:$A,$A588)=1,"電力","")))</f>
        <v/>
      </c>
      <c r="D588" t="str">
        <f>IF(OR($A588="",IFERROR(MOD($A588,100),"")=0),"",IF($C588="諸油脂",VLOOKUP($A588,'使用不可　（諸油脂）'!$A:$C,3,FALSE),IF($C588="電力",VLOOKUP($A588,'コロナ交付金要綱　様式第３号（電力）'!$A:$C,3,FALSE),"")))</f>
        <v/>
      </c>
      <c r="E588" t="str">
        <f>IF(OR($C588="",IFERROR(MOD($A588,100)=0,TRUE)),"",IF($C588="諸油脂",VLOOKUP($A588,'使用不可　（諸油脂）'!$A:$F,6),VLOOKUP($A588,'コロナ交付金要綱　様式第３号（電力）'!$A:$F,6)))</f>
        <v/>
      </c>
      <c r="F588" t="str">
        <f>IF($D588="","",IF($B$7="既存",IF($C588="諸油脂",VLOOKUP(交付額!$A588,'使用不可　（諸油脂）'!$A:$B,2,FALSE),IF($C588="電力",VLOOKUP(交付額!$A588,'コロナ交付金要綱　様式第３号（電力）'!$A:$B,2,FALSE),"")),0))</f>
        <v/>
      </c>
      <c r="G588" s="59" t="str">
        <f t="shared" si="17"/>
        <v/>
      </c>
      <c r="H588" t="str">
        <f>IF($C588="","",IF(C588="諸油脂",IF(MOD($A588,100)=0,"",VLOOKUP($A588,'使用不可　（諸油脂）'!$A:$H,8)),IF(MOD($A588,100)=0,"",VLOOKUP($A588,'コロナ交付金要綱　様式第３号（電力）'!$A:$I,9))))</f>
        <v/>
      </c>
      <c r="I588" t="str" cm="1">
        <f t="array" ref="I588">IF(OR($C588&lt;&gt;"電力",IFERROR(MOD($A588,100)=0,TRUE)),"",INDEX('コロナ交付金要綱　様式第３号（電力）'!$A:$I,MATCH($A588,'コロナ交付金要綱　様式第３号（電力）'!$A:$A,0)+2,9))</f>
        <v/>
      </c>
      <c r="J588" t="str" cm="1">
        <f t="array" ref="J588">IF(OR($C588&lt;&gt;"電力",IFERROR(MOD($A588,100)=0,TRUE)),"",INDEX('コロナ交付金要綱　様式第３号（電力）'!$A:$I,MATCH($A588,'コロナ交付金要綱　様式第３号（電力）'!$A:$A,0)+3,9))</f>
        <v/>
      </c>
      <c r="K588" t="str" cm="1">
        <f t="array" ref="K588">IF(OR($C588&lt;&gt;"電力",IFERROR(MOD($A588,100)=0,TRUE)),"",INDEX('コロナ交付金要綱　様式第３号（電力）'!$A:$I,MATCH($A588,'コロナ交付金要綱　様式第３号（電力）'!$A:$A,0)+4,9))</f>
        <v/>
      </c>
      <c r="L588" t="str" cm="1">
        <f t="array" ref="L588">IF(OR($C588&lt;&gt;"電力",IFERROR(MOD($A588,100)=0,TRUE)),"",INDEX('コロナ交付金要綱　様式第３号（電力）'!$A:$I,MATCH($A588,'コロナ交付金要綱　様式第３号（電力）'!$A:$A,0)+5,9))</f>
        <v/>
      </c>
      <c r="M588" s="24" t="str" cm="1">
        <f t="array" ref="M588">IF($H588="","",IF($C588="諸油脂",$H588/INDEX(諸油脂_高騰率!$B$2:$F$12,MATCH($C$10,諸油脂_高騰率!$B$2:$B$12,0),MATCH($E588,諸油脂_高騰率!$B$3:$F$3,0)),$I588/INDEX(電力_高騰率!$B$3:$I$14,MATCH($B$10,電力_高騰率!$B$3:$B$14,0),MATCH($E588,電力_高騰率!$B$4:$F$4,0))+$J588/INDEX(電力_高騰率!$B$3:$I$14,MATCH($B$10,電力_高騰率!$B$3:$B$14,0),MATCH($E588,電力_高騰率!$B$4:$F$4,0)+3)+$K588/INDEX(電力_高騰率!$B$3:$I$14,MATCH($B$10,電力_高騰率!$B$3:$B$14,0),MATCH($E588,電力_高騰率!$B$4:$F$4,0)+3)+$L588/電力_高騰率!$D$23))</f>
        <v/>
      </c>
      <c r="N588" s="24" t="str">
        <f>IF($H588="","",IF($C588="諸油脂",0,$L588/電力_高騰率!$D$23))</f>
        <v/>
      </c>
      <c r="O588" s="24" t="str">
        <f t="shared" si="18"/>
        <v/>
      </c>
      <c r="P588" s="24"/>
    </row>
    <row r="589" spans="1:16" x14ac:dyDescent="0.45">
      <c r="A589" t="str">
        <f>IF(COUNTIF('使用不可　（諸油脂）'!$A:$A,$A588+1)+COUNTIF('コロナ交付金要綱　様式第３号（電力）'!$A:$A,$A588+1)=1,$A588+1,IF(MAX('使用不可　（諸油脂）'!$A:$A,'コロナ交付金要綱　様式第３号（電力）'!$A:$A)&gt;$A588,(INT(A588/100)+1)*100,""))</f>
        <v/>
      </c>
      <c r="B589" t="str">
        <f>IF($C589="","",IF(C589="諸油脂",IF(MOD($A589,100)=0,VLOOKUP($A589,'使用不可　（諸油脂）'!$A:$D,4),$B588),IF(MOD($A589,100)=0,VLOOKUP($A589,'コロナ交付金要綱　様式第３号（電力）'!$A:$D,4),$B588)))</f>
        <v/>
      </c>
      <c r="C589" t="str">
        <f>IF($A589="","",IF(COUNTIF('使用不可　（諸油脂）'!$A:$A,$A589)=1,"諸油脂",IF(COUNTIF('コロナ交付金要綱　様式第３号（電力）'!$A:$A,$A589)=1,"電力","")))</f>
        <v/>
      </c>
      <c r="D589" t="str">
        <f>IF(OR($A589="",IFERROR(MOD($A589,100),"")=0),"",IF($C589="諸油脂",VLOOKUP($A589,'使用不可　（諸油脂）'!$A:$C,3,FALSE),IF($C589="電力",VLOOKUP($A589,'コロナ交付金要綱　様式第３号（電力）'!$A:$C,3,FALSE),"")))</f>
        <v/>
      </c>
      <c r="E589" t="str">
        <f>IF(OR($C589="",IFERROR(MOD($A589,100)=0,TRUE)),"",IF($C589="諸油脂",VLOOKUP($A589,'使用不可　（諸油脂）'!$A:$F,6),VLOOKUP($A589,'コロナ交付金要綱　様式第３号（電力）'!$A:$F,6)))</f>
        <v/>
      </c>
      <c r="F589" t="str">
        <f>IF($D589="","",IF($B$7="既存",IF($C589="諸油脂",VLOOKUP(交付額!$A589,'使用不可　（諸油脂）'!$A:$B,2,FALSE),IF($C589="電力",VLOOKUP(交付額!$A589,'コロナ交付金要綱　様式第３号（電力）'!$A:$B,2,FALSE),"")),0))</f>
        <v/>
      </c>
      <c r="G589" s="59" t="str">
        <f t="shared" si="17"/>
        <v/>
      </c>
      <c r="H589" t="str">
        <f>IF($C589="","",IF(C589="諸油脂",IF(MOD($A589,100)=0,"",VLOOKUP($A589,'使用不可　（諸油脂）'!$A:$H,8)),IF(MOD($A589,100)=0,"",VLOOKUP($A589,'コロナ交付金要綱　様式第３号（電力）'!$A:$I,9))))</f>
        <v/>
      </c>
      <c r="I589" t="str" cm="1">
        <f t="array" ref="I589">IF(OR($C589&lt;&gt;"電力",IFERROR(MOD($A589,100)=0,TRUE)),"",INDEX('コロナ交付金要綱　様式第３号（電力）'!$A:$I,MATCH($A589,'コロナ交付金要綱　様式第３号（電力）'!$A:$A,0)+2,9))</f>
        <v/>
      </c>
      <c r="J589" t="str" cm="1">
        <f t="array" ref="J589">IF(OR($C589&lt;&gt;"電力",IFERROR(MOD($A589,100)=0,TRUE)),"",INDEX('コロナ交付金要綱　様式第３号（電力）'!$A:$I,MATCH($A589,'コロナ交付金要綱　様式第３号（電力）'!$A:$A,0)+3,9))</f>
        <v/>
      </c>
      <c r="K589" t="str" cm="1">
        <f t="array" ref="K589">IF(OR($C589&lt;&gt;"電力",IFERROR(MOD($A589,100)=0,TRUE)),"",INDEX('コロナ交付金要綱　様式第３号（電力）'!$A:$I,MATCH($A589,'コロナ交付金要綱　様式第３号（電力）'!$A:$A,0)+4,9))</f>
        <v/>
      </c>
      <c r="L589" t="str" cm="1">
        <f t="array" ref="L589">IF(OR($C589&lt;&gt;"電力",IFERROR(MOD($A589,100)=0,TRUE)),"",INDEX('コロナ交付金要綱　様式第３号（電力）'!$A:$I,MATCH($A589,'コロナ交付金要綱　様式第３号（電力）'!$A:$A,0)+5,9))</f>
        <v/>
      </c>
      <c r="M589" s="24" t="str" cm="1">
        <f t="array" ref="M589">IF($H589="","",IF($C589="諸油脂",$H589/INDEX(諸油脂_高騰率!$B$2:$F$12,MATCH($C$10,諸油脂_高騰率!$B$2:$B$12,0),MATCH($E589,諸油脂_高騰率!$B$3:$F$3,0)),$I589/INDEX(電力_高騰率!$B$3:$I$14,MATCH($B$10,電力_高騰率!$B$3:$B$14,0),MATCH($E589,電力_高騰率!$B$4:$F$4,0))+$J589/INDEX(電力_高騰率!$B$3:$I$14,MATCH($B$10,電力_高騰率!$B$3:$B$14,0),MATCH($E589,電力_高騰率!$B$4:$F$4,0)+3)+$K589/INDEX(電力_高騰率!$B$3:$I$14,MATCH($B$10,電力_高騰率!$B$3:$B$14,0),MATCH($E589,電力_高騰率!$B$4:$F$4,0)+3)+$L589/電力_高騰率!$D$23))</f>
        <v/>
      </c>
      <c r="N589" s="24" t="str">
        <f>IF($H589="","",IF($C589="諸油脂",0,$L589/電力_高騰率!$D$23))</f>
        <v/>
      </c>
      <c r="O589" s="24" t="str">
        <f t="shared" si="18"/>
        <v/>
      </c>
      <c r="P589" s="24"/>
    </row>
    <row r="590" spans="1:16" x14ac:dyDescent="0.45">
      <c r="A590" t="str">
        <f>IF(COUNTIF('使用不可　（諸油脂）'!$A:$A,$A589+1)+COUNTIF('コロナ交付金要綱　様式第３号（電力）'!$A:$A,$A589+1)=1,$A589+1,IF(MAX('使用不可　（諸油脂）'!$A:$A,'コロナ交付金要綱　様式第３号（電力）'!$A:$A)&gt;$A589,(INT(A589/100)+1)*100,""))</f>
        <v/>
      </c>
      <c r="B590" t="str">
        <f>IF($C590="","",IF(C590="諸油脂",IF(MOD($A590,100)=0,VLOOKUP($A590,'使用不可　（諸油脂）'!$A:$D,4),$B589),IF(MOD($A590,100)=0,VLOOKUP($A590,'コロナ交付金要綱　様式第３号（電力）'!$A:$D,4),$B589)))</f>
        <v/>
      </c>
      <c r="C590" t="str">
        <f>IF($A590="","",IF(COUNTIF('使用不可　（諸油脂）'!$A:$A,$A590)=1,"諸油脂",IF(COUNTIF('コロナ交付金要綱　様式第３号（電力）'!$A:$A,$A590)=1,"電力","")))</f>
        <v/>
      </c>
      <c r="D590" t="str">
        <f>IF(OR($A590="",IFERROR(MOD($A590,100),"")=0),"",IF($C590="諸油脂",VLOOKUP($A590,'使用不可　（諸油脂）'!$A:$C,3,FALSE),IF($C590="電力",VLOOKUP($A590,'コロナ交付金要綱　様式第３号（電力）'!$A:$C,3,FALSE),"")))</f>
        <v/>
      </c>
      <c r="E590" t="str">
        <f>IF(OR($C590="",IFERROR(MOD($A590,100)=0,TRUE)),"",IF($C590="諸油脂",VLOOKUP($A590,'使用不可　（諸油脂）'!$A:$F,6),VLOOKUP($A590,'コロナ交付金要綱　様式第３号（電力）'!$A:$F,6)))</f>
        <v/>
      </c>
      <c r="F590" t="str">
        <f>IF($D590="","",IF($B$7="既存",IF($C590="諸油脂",VLOOKUP(交付額!$A590,'使用不可　（諸油脂）'!$A:$B,2,FALSE),IF($C590="電力",VLOOKUP(交付額!$A590,'コロナ交付金要綱　様式第３号（電力）'!$A:$B,2,FALSE),"")),0))</f>
        <v/>
      </c>
      <c r="G590" s="59" t="str">
        <f t="shared" ref="G590:G653" si="19">IF($F590="多面",$G$10,IF($F590="治水ダム等",$G$11,""))</f>
        <v/>
      </c>
      <c r="H590" t="str">
        <f>IF($C590="","",IF(C590="諸油脂",IF(MOD($A590,100)=0,"",VLOOKUP($A590,'使用不可　（諸油脂）'!$A:$H,8)),IF(MOD($A590,100)=0,"",VLOOKUP($A590,'コロナ交付金要綱　様式第３号（電力）'!$A:$I,9))))</f>
        <v/>
      </c>
      <c r="I590" t="str" cm="1">
        <f t="array" ref="I590">IF(OR($C590&lt;&gt;"電力",IFERROR(MOD($A590,100)=0,TRUE)),"",INDEX('コロナ交付金要綱　様式第３号（電力）'!$A:$I,MATCH($A590,'コロナ交付金要綱　様式第３号（電力）'!$A:$A,0)+2,9))</f>
        <v/>
      </c>
      <c r="J590" t="str" cm="1">
        <f t="array" ref="J590">IF(OR($C590&lt;&gt;"電力",IFERROR(MOD($A590,100)=0,TRUE)),"",INDEX('コロナ交付金要綱　様式第３号（電力）'!$A:$I,MATCH($A590,'コロナ交付金要綱　様式第３号（電力）'!$A:$A,0)+3,9))</f>
        <v/>
      </c>
      <c r="K590" t="str" cm="1">
        <f t="array" ref="K590">IF(OR($C590&lt;&gt;"電力",IFERROR(MOD($A590,100)=0,TRUE)),"",INDEX('コロナ交付金要綱　様式第３号（電力）'!$A:$I,MATCH($A590,'コロナ交付金要綱　様式第３号（電力）'!$A:$A,0)+4,9))</f>
        <v/>
      </c>
      <c r="L590" t="str" cm="1">
        <f t="array" ref="L590">IF(OR($C590&lt;&gt;"電力",IFERROR(MOD($A590,100)=0,TRUE)),"",INDEX('コロナ交付金要綱　様式第３号（電力）'!$A:$I,MATCH($A590,'コロナ交付金要綱　様式第３号（電力）'!$A:$A,0)+5,9))</f>
        <v/>
      </c>
      <c r="M590" s="24" t="str" cm="1">
        <f t="array" ref="M590">IF($H590="","",IF($C590="諸油脂",$H590/INDEX(諸油脂_高騰率!$B$2:$F$12,MATCH($C$10,諸油脂_高騰率!$B$2:$B$12,0),MATCH($E590,諸油脂_高騰率!$B$3:$F$3,0)),$I590/INDEX(電力_高騰率!$B$3:$I$14,MATCH($B$10,電力_高騰率!$B$3:$B$14,0),MATCH($E590,電力_高騰率!$B$4:$F$4,0))+$J590/INDEX(電力_高騰率!$B$3:$I$14,MATCH($B$10,電力_高騰率!$B$3:$B$14,0),MATCH($E590,電力_高騰率!$B$4:$F$4,0)+3)+$K590/INDEX(電力_高騰率!$B$3:$I$14,MATCH($B$10,電力_高騰率!$B$3:$B$14,0),MATCH($E590,電力_高騰率!$B$4:$F$4,0)+3)+$L590/電力_高騰率!$D$23))</f>
        <v/>
      </c>
      <c r="N590" s="24" t="str">
        <f>IF($H590="","",IF($C590="諸油脂",0,$L590/電力_高騰率!$D$23))</f>
        <v/>
      </c>
      <c r="O590" s="24" t="str">
        <f t="shared" si="18"/>
        <v/>
      </c>
      <c r="P590" s="24"/>
    </row>
    <row r="591" spans="1:16" x14ac:dyDescent="0.45">
      <c r="A591" t="str">
        <f>IF(COUNTIF('使用不可　（諸油脂）'!$A:$A,$A590+1)+COUNTIF('コロナ交付金要綱　様式第３号（電力）'!$A:$A,$A590+1)=1,$A590+1,IF(MAX('使用不可　（諸油脂）'!$A:$A,'コロナ交付金要綱　様式第３号（電力）'!$A:$A)&gt;$A590,(INT(A590/100)+1)*100,""))</f>
        <v/>
      </c>
      <c r="B591" t="str">
        <f>IF($C591="","",IF(C591="諸油脂",IF(MOD($A591,100)=0,VLOOKUP($A591,'使用不可　（諸油脂）'!$A:$D,4),$B590),IF(MOD($A591,100)=0,VLOOKUP($A591,'コロナ交付金要綱　様式第３号（電力）'!$A:$D,4),$B590)))</f>
        <v/>
      </c>
      <c r="C591" t="str">
        <f>IF($A591="","",IF(COUNTIF('使用不可　（諸油脂）'!$A:$A,$A591)=1,"諸油脂",IF(COUNTIF('コロナ交付金要綱　様式第３号（電力）'!$A:$A,$A591)=1,"電力","")))</f>
        <v/>
      </c>
      <c r="D591" t="str">
        <f>IF(OR($A591="",IFERROR(MOD($A591,100),"")=0),"",IF($C591="諸油脂",VLOOKUP($A591,'使用不可　（諸油脂）'!$A:$C,3,FALSE),IF($C591="電力",VLOOKUP($A591,'コロナ交付金要綱　様式第３号（電力）'!$A:$C,3,FALSE),"")))</f>
        <v/>
      </c>
      <c r="E591" t="str">
        <f>IF(OR($C591="",IFERROR(MOD($A591,100)=0,TRUE)),"",IF($C591="諸油脂",VLOOKUP($A591,'使用不可　（諸油脂）'!$A:$F,6),VLOOKUP($A591,'コロナ交付金要綱　様式第３号（電力）'!$A:$F,6)))</f>
        <v/>
      </c>
      <c r="F591" t="str">
        <f>IF($D591="","",IF($B$7="既存",IF($C591="諸油脂",VLOOKUP(交付額!$A591,'使用不可　（諸油脂）'!$A:$B,2,FALSE),IF($C591="電力",VLOOKUP(交付額!$A591,'コロナ交付金要綱　様式第３号（電力）'!$A:$B,2,FALSE),"")),0))</f>
        <v/>
      </c>
      <c r="G591" s="59" t="str">
        <f t="shared" si="19"/>
        <v/>
      </c>
      <c r="H591" t="str">
        <f>IF($C591="","",IF(C591="諸油脂",IF(MOD($A591,100)=0,"",VLOOKUP($A591,'使用不可　（諸油脂）'!$A:$H,8)),IF(MOD($A591,100)=0,"",VLOOKUP($A591,'コロナ交付金要綱　様式第３号（電力）'!$A:$I,9))))</f>
        <v/>
      </c>
      <c r="I591" t="str" cm="1">
        <f t="array" ref="I591">IF(OR($C591&lt;&gt;"電力",IFERROR(MOD($A591,100)=0,TRUE)),"",INDEX('コロナ交付金要綱　様式第３号（電力）'!$A:$I,MATCH($A591,'コロナ交付金要綱　様式第３号（電力）'!$A:$A,0)+2,9))</f>
        <v/>
      </c>
      <c r="J591" t="str" cm="1">
        <f t="array" ref="J591">IF(OR($C591&lt;&gt;"電力",IFERROR(MOD($A591,100)=0,TRUE)),"",INDEX('コロナ交付金要綱　様式第３号（電力）'!$A:$I,MATCH($A591,'コロナ交付金要綱　様式第３号（電力）'!$A:$A,0)+3,9))</f>
        <v/>
      </c>
      <c r="K591" t="str" cm="1">
        <f t="array" ref="K591">IF(OR($C591&lt;&gt;"電力",IFERROR(MOD($A591,100)=0,TRUE)),"",INDEX('コロナ交付金要綱　様式第３号（電力）'!$A:$I,MATCH($A591,'コロナ交付金要綱　様式第３号（電力）'!$A:$A,0)+4,9))</f>
        <v/>
      </c>
      <c r="L591" t="str" cm="1">
        <f t="array" ref="L591">IF(OR($C591&lt;&gt;"電力",IFERROR(MOD($A591,100)=0,TRUE)),"",INDEX('コロナ交付金要綱　様式第３号（電力）'!$A:$I,MATCH($A591,'コロナ交付金要綱　様式第３号（電力）'!$A:$A,0)+5,9))</f>
        <v/>
      </c>
      <c r="M591" s="24" t="str" cm="1">
        <f t="array" ref="M591">IF($H591="","",IF($C591="諸油脂",$H591/INDEX(諸油脂_高騰率!$B$2:$F$12,MATCH($C$10,諸油脂_高騰率!$B$2:$B$12,0),MATCH($E591,諸油脂_高騰率!$B$3:$F$3,0)),$I591/INDEX(電力_高騰率!$B$3:$I$14,MATCH($B$10,電力_高騰率!$B$3:$B$14,0),MATCH($E591,電力_高騰率!$B$4:$F$4,0))+$J591/INDEX(電力_高騰率!$B$3:$I$14,MATCH($B$10,電力_高騰率!$B$3:$B$14,0),MATCH($E591,電力_高騰率!$B$4:$F$4,0)+3)+$K591/INDEX(電力_高騰率!$B$3:$I$14,MATCH($B$10,電力_高騰率!$B$3:$B$14,0),MATCH($E591,電力_高騰率!$B$4:$F$4,0)+3)+$L591/電力_高騰率!$D$23))</f>
        <v/>
      </c>
      <c r="N591" s="24" t="str">
        <f>IF($H591="","",IF($C591="諸油脂",0,$L591/電力_高騰率!$D$23))</f>
        <v/>
      </c>
      <c r="O591" s="24" t="str">
        <f t="shared" ref="O591:O654" si="20">IF($M591="","",IF($B$7="新規",0,$M591*$G591))</f>
        <v/>
      </c>
      <c r="P591" s="24"/>
    </row>
    <row r="592" spans="1:16" x14ac:dyDescent="0.45">
      <c r="A592" t="str">
        <f>IF(COUNTIF('使用不可　（諸油脂）'!$A:$A,$A591+1)+COUNTIF('コロナ交付金要綱　様式第３号（電力）'!$A:$A,$A591+1)=1,$A591+1,IF(MAX('使用不可　（諸油脂）'!$A:$A,'コロナ交付金要綱　様式第３号（電力）'!$A:$A)&gt;$A591,(INT(A591/100)+1)*100,""))</f>
        <v/>
      </c>
      <c r="B592" t="str">
        <f>IF($C592="","",IF(C592="諸油脂",IF(MOD($A592,100)=0,VLOOKUP($A592,'使用不可　（諸油脂）'!$A:$D,4),$B591),IF(MOD($A592,100)=0,VLOOKUP($A592,'コロナ交付金要綱　様式第３号（電力）'!$A:$D,4),$B591)))</f>
        <v/>
      </c>
      <c r="C592" t="str">
        <f>IF($A592="","",IF(COUNTIF('使用不可　（諸油脂）'!$A:$A,$A592)=1,"諸油脂",IF(COUNTIF('コロナ交付金要綱　様式第３号（電力）'!$A:$A,$A592)=1,"電力","")))</f>
        <v/>
      </c>
      <c r="D592" t="str">
        <f>IF(OR($A592="",IFERROR(MOD($A592,100),"")=0),"",IF($C592="諸油脂",VLOOKUP($A592,'使用不可　（諸油脂）'!$A:$C,3,FALSE),IF($C592="電力",VLOOKUP($A592,'コロナ交付金要綱　様式第３号（電力）'!$A:$C,3,FALSE),"")))</f>
        <v/>
      </c>
      <c r="E592" t="str">
        <f>IF(OR($C592="",IFERROR(MOD($A592,100)=0,TRUE)),"",IF($C592="諸油脂",VLOOKUP($A592,'使用不可　（諸油脂）'!$A:$F,6),VLOOKUP($A592,'コロナ交付金要綱　様式第３号（電力）'!$A:$F,6)))</f>
        <v/>
      </c>
      <c r="F592" t="str">
        <f>IF($D592="","",IF($B$7="既存",IF($C592="諸油脂",VLOOKUP(交付額!$A592,'使用不可　（諸油脂）'!$A:$B,2,FALSE),IF($C592="電力",VLOOKUP(交付額!$A592,'コロナ交付金要綱　様式第３号（電力）'!$A:$B,2,FALSE),"")),0))</f>
        <v/>
      </c>
      <c r="G592" s="59" t="str">
        <f t="shared" si="19"/>
        <v/>
      </c>
      <c r="H592" t="str">
        <f>IF($C592="","",IF(C592="諸油脂",IF(MOD($A592,100)=0,"",VLOOKUP($A592,'使用不可　（諸油脂）'!$A:$H,8)),IF(MOD($A592,100)=0,"",VLOOKUP($A592,'コロナ交付金要綱　様式第３号（電力）'!$A:$I,9))))</f>
        <v/>
      </c>
      <c r="I592" t="str" cm="1">
        <f t="array" ref="I592">IF(OR($C592&lt;&gt;"電力",IFERROR(MOD($A592,100)=0,TRUE)),"",INDEX('コロナ交付金要綱　様式第３号（電力）'!$A:$I,MATCH($A592,'コロナ交付金要綱　様式第３号（電力）'!$A:$A,0)+2,9))</f>
        <v/>
      </c>
      <c r="J592" t="str" cm="1">
        <f t="array" ref="J592">IF(OR($C592&lt;&gt;"電力",IFERROR(MOD($A592,100)=0,TRUE)),"",INDEX('コロナ交付金要綱　様式第３号（電力）'!$A:$I,MATCH($A592,'コロナ交付金要綱　様式第３号（電力）'!$A:$A,0)+3,9))</f>
        <v/>
      </c>
      <c r="K592" t="str" cm="1">
        <f t="array" ref="K592">IF(OR($C592&lt;&gt;"電力",IFERROR(MOD($A592,100)=0,TRUE)),"",INDEX('コロナ交付金要綱　様式第３号（電力）'!$A:$I,MATCH($A592,'コロナ交付金要綱　様式第３号（電力）'!$A:$A,0)+4,9))</f>
        <v/>
      </c>
      <c r="L592" t="str" cm="1">
        <f t="array" ref="L592">IF(OR($C592&lt;&gt;"電力",IFERROR(MOD($A592,100)=0,TRUE)),"",INDEX('コロナ交付金要綱　様式第３号（電力）'!$A:$I,MATCH($A592,'コロナ交付金要綱　様式第３号（電力）'!$A:$A,0)+5,9))</f>
        <v/>
      </c>
      <c r="M592" s="24" t="str" cm="1">
        <f t="array" ref="M592">IF($H592="","",IF($C592="諸油脂",$H592/INDEX(諸油脂_高騰率!$B$2:$F$12,MATCH($C$10,諸油脂_高騰率!$B$2:$B$12,0),MATCH($E592,諸油脂_高騰率!$B$3:$F$3,0)),$I592/INDEX(電力_高騰率!$B$3:$I$14,MATCH($B$10,電力_高騰率!$B$3:$B$14,0),MATCH($E592,電力_高騰率!$B$4:$F$4,0))+$J592/INDEX(電力_高騰率!$B$3:$I$14,MATCH($B$10,電力_高騰率!$B$3:$B$14,0),MATCH($E592,電力_高騰率!$B$4:$F$4,0)+3)+$K592/INDEX(電力_高騰率!$B$3:$I$14,MATCH($B$10,電力_高騰率!$B$3:$B$14,0),MATCH($E592,電力_高騰率!$B$4:$F$4,0)+3)+$L592/電力_高騰率!$D$23))</f>
        <v/>
      </c>
      <c r="N592" s="24" t="str">
        <f>IF($H592="","",IF($C592="諸油脂",0,$L592/電力_高騰率!$D$23))</f>
        <v/>
      </c>
      <c r="O592" s="24" t="str">
        <f t="shared" si="20"/>
        <v/>
      </c>
      <c r="P592" s="24"/>
    </row>
    <row r="593" spans="1:16" x14ac:dyDescent="0.45">
      <c r="A593" t="str">
        <f>IF(COUNTIF('使用不可　（諸油脂）'!$A:$A,$A592+1)+COUNTIF('コロナ交付金要綱　様式第３号（電力）'!$A:$A,$A592+1)=1,$A592+1,IF(MAX('使用不可　（諸油脂）'!$A:$A,'コロナ交付金要綱　様式第３号（電力）'!$A:$A)&gt;$A592,(INT(A592/100)+1)*100,""))</f>
        <v/>
      </c>
      <c r="B593" t="str">
        <f>IF($C593="","",IF(C593="諸油脂",IF(MOD($A593,100)=0,VLOOKUP($A593,'使用不可　（諸油脂）'!$A:$D,4),$B592),IF(MOD($A593,100)=0,VLOOKUP($A593,'コロナ交付金要綱　様式第３号（電力）'!$A:$D,4),$B592)))</f>
        <v/>
      </c>
      <c r="C593" t="str">
        <f>IF($A593="","",IF(COUNTIF('使用不可　（諸油脂）'!$A:$A,$A593)=1,"諸油脂",IF(COUNTIF('コロナ交付金要綱　様式第３号（電力）'!$A:$A,$A593)=1,"電力","")))</f>
        <v/>
      </c>
      <c r="D593" t="str">
        <f>IF(OR($A593="",IFERROR(MOD($A593,100),"")=0),"",IF($C593="諸油脂",VLOOKUP($A593,'使用不可　（諸油脂）'!$A:$C,3,FALSE),IF($C593="電力",VLOOKUP($A593,'コロナ交付金要綱　様式第３号（電力）'!$A:$C,3,FALSE),"")))</f>
        <v/>
      </c>
      <c r="E593" t="str">
        <f>IF(OR($C593="",IFERROR(MOD($A593,100)=0,TRUE)),"",IF($C593="諸油脂",VLOOKUP($A593,'使用不可　（諸油脂）'!$A:$F,6),VLOOKUP($A593,'コロナ交付金要綱　様式第３号（電力）'!$A:$F,6)))</f>
        <v/>
      </c>
      <c r="F593" t="str">
        <f>IF($D593="","",IF($B$7="既存",IF($C593="諸油脂",VLOOKUP(交付額!$A593,'使用不可　（諸油脂）'!$A:$B,2,FALSE),IF($C593="電力",VLOOKUP(交付額!$A593,'コロナ交付金要綱　様式第３号（電力）'!$A:$B,2,FALSE),"")),0))</f>
        <v/>
      </c>
      <c r="G593" s="59" t="str">
        <f t="shared" si="19"/>
        <v/>
      </c>
      <c r="H593" t="str">
        <f>IF($C593="","",IF(C593="諸油脂",IF(MOD($A593,100)=0,"",VLOOKUP($A593,'使用不可　（諸油脂）'!$A:$H,8)),IF(MOD($A593,100)=0,"",VLOOKUP($A593,'コロナ交付金要綱　様式第３号（電力）'!$A:$I,9))))</f>
        <v/>
      </c>
      <c r="I593" t="str" cm="1">
        <f t="array" ref="I593">IF(OR($C593&lt;&gt;"電力",IFERROR(MOD($A593,100)=0,TRUE)),"",INDEX('コロナ交付金要綱　様式第３号（電力）'!$A:$I,MATCH($A593,'コロナ交付金要綱　様式第３号（電力）'!$A:$A,0)+2,9))</f>
        <v/>
      </c>
      <c r="J593" t="str" cm="1">
        <f t="array" ref="J593">IF(OR($C593&lt;&gt;"電力",IFERROR(MOD($A593,100)=0,TRUE)),"",INDEX('コロナ交付金要綱　様式第３号（電力）'!$A:$I,MATCH($A593,'コロナ交付金要綱　様式第３号（電力）'!$A:$A,0)+3,9))</f>
        <v/>
      </c>
      <c r="K593" t="str" cm="1">
        <f t="array" ref="K593">IF(OR($C593&lt;&gt;"電力",IFERROR(MOD($A593,100)=0,TRUE)),"",INDEX('コロナ交付金要綱　様式第３号（電力）'!$A:$I,MATCH($A593,'コロナ交付金要綱　様式第３号（電力）'!$A:$A,0)+4,9))</f>
        <v/>
      </c>
      <c r="L593" t="str" cm="1">
        <f t="array" ref="L593">IF(OR($C593&lt;&gt;"電力",IFERROR(MOD($A593,100)=0,TRUE)),"",INDEX('コロナ交付金要綱　様式第３号（電力）'!$A:$I,MATCH($A593,'コロナ交付金要綱　様式第３号（電力）'!$A:$A,0)+5,9))</f>
        <v/>
      </c>
      <c r="M593" s="24" t="str" cm="1">
        <f t="array" ref="M593">IF($H593="","",IF($C593="諸油脂",$H593/INDEX(諸油脂_高騰率!$B$2:$F$12,MATCH($C$10,諸油脂_高騰率!$B$2:$B$12,0),MATCH($E593,諸油脂_高騰率!$B$3:$F$3,0)),$I593/INDEX(電力_高騰率!$B$3:$I$14,MATCH($B$10,電力_高騰率!$B$3:$B$14,0),MATCH($E593,電力_高騰率!$B$4:$F$4,0))+$J593/INDEX(電力_高騰率!$B$3:$I$14,MATCH($B$10,電力_高騰率!$B$3:$B$14,0),MATCH($E593,電力_高騰率!$B$4:$F$4,0)+3)+$K593/INDEX(電力_高騰率!$B$3:$I$14,MATCH($B$10,電力_高騰率!$B$3:$B$14,0),MATCH($E593,電力_高騰率!$B$4:$F$4,0)+3)+$L593/電力_高騰率!$D$23))</f>
        <v/>
      </c>
      <c r="N593" s="24" t="str">
        <f>IF($H593="","",IF($C593="諸油脂",0,$L593/電力_高騰率!$D$23))</f>
        <v/>
      </c>
      <c r="O593" s="24" t="str">
        <f t="shared" si="20"/>
        <v/>
      </c>
      <c r="P593" s="24"/>
    </row>
    <row r="594" spans="1:16" x14ac:dyDescent="0.45">
      <c r="A594" t="str">
        <f>IF(COUNTIF('使用不可　（諸油脂）'!$A:$A,$A593+1)+COUNTIF('コロナ交付金要綱　様式第３号（電力）'!$A:$A,$A593+1)=1,$A593+1,IF(MAX('使用不可　（諸油脂）'!$A:$A,'コロナ交付金要綱　様式第３号（電力）'!$A:$A)&gt;$A593,(INT(A593/100)+1)*100,""))</f>
        <v/>
      </c>
      <c r="B594" t="str">
        <f>IF($C594="","",IF(C594="諸油脂",IF(MOD($A594,100)=0,VLOOKUP($A594,'使用不可　（諸油脂）'!$A:$D,4),$B593),IF(MOD($A594,100)=0,VLOOKUP($A594,'コロナ交付金要綱　様式第３号（電力）'!$A:$D,4),$B593)))</f>
        <v/>
      </c>
      <c r="C594" t="str">
        <f>IF($A594="","",IF(COUNTIF('使用不可　（諸油脂）'!$A:$A,$A594)=1,"諸油脂",IF(COUNTIF('コロナ交付金要綱　様式第３号（電力）'!$A:$A,$A594)=1,"電力","")))</f>
        <v/>
      </c>
      <c r="D594" t="str">
        <f>IF(OR($A594="",IFERROR(MOD($A594,100),"")=0),"",IF($C594="諸油脂",VLOOKUP($A594,'使用不可　（諸油脂）'!$A:$C,3,FALSE),IF($C594="電力",VLOOKUP($A594,'コロナ交付金要綱　様式第３号（電力）'!$A:$C,3,FALSE),"")))</f>
        <v/>
      </c>
      <c r="E594" t="str">
        <f>IF(OR($C594="",IFERROR(MOD($A594,100)=0,TRUE)),"",IF($C594="諸油脂",VLOOKUP($A594,'使用不可　（諸油脂）'!$A:$F,6),VLOOKUP($A594,'コロナ交付金要綱　様式第３号（電力）'!$A:$F,6)))</f>
        <v/>
      </c>
      <c r="F594" t="str">
        <f>IF($D594="","",IF($B$7="既存",IF($C594="諸油脂",VLOOKUP(交付額!$A594,'使用不可　（諸油脂）'!$A:$B,2,FALSE),IF($C594="電力",VLOOKUP(交付額!$A594,'コロナ交付金要綱　様式第３号（電力）'!$A:$B,2,FALSE),"")),0))</f>
        <v/>
      </c>
      <c r="G594" s="59" t="str">
        <f t="shared" si="19"/>
        <v/>
      </c>
      <c r="H594" t="str">
        <f>IF($C594="","",IF(C594="諸油脂",IF(MOD($A594,100)=0,"",VLOOKUP($A594,'使用不可　（諸油脂）'!$A:$H,8)),IF(MOD($A594,100)=0,"",VLOOKUP($A594,'コロナ交付金要綱　様式第３号（電力）'!$A:$I,9))))</f>
        <v/>
      </c>
      <c r="I594" t="str" cm="1">
        <f t="array" ref="I594">IF(OR($C594&lt;&gt;"電力",IFERROR(MOD($A594,100)=0,TRUE)),"",INDEX('コロナ交付金要綱　様式第３号（電力）'!$A:$I,MATCH($A594,'コロナ交付金要綱　様式第３号（電力）'!$A:$A,0)+2,9))</f>
        <v/>
      </c>
      <c r="J594" t="str" cm="1">
        <f t="array" ref="J594">IF(OR($C594&lt;&gt;"電力",IFERROR(MOD($A594,100)=0,TRUE)),"",INDEX('コロナ交付金要綱　様式第３号（電力）'!$A:$I,MATCH($A594,'コロナ交付金要綱　様式第３号（電力）'!$A:$A,0)+3,9))</f>
        <v/>
      </c>
      <c r="K594" t="str" cm="1">
        <f t="array" ref="K594">IF(OR($C594&lt;&gt;"電力",IFERROR(MOD($A594,100)=0,TRUE)),"",INDEX('コロナ交付金要綱　様式第３号（電力）'!$A:$I,MATCH($A594,'コロナ交付金要綱　様式第３号（電力）'!$A:$A,0)+4,9))</f>
        <v/>
      </c>
      <c r="L594" t="str" cm="1">
        <f t="array" ref="L594">IF(OR($C594&lt;&gt;"電力",IFERROR(MOD($A594,100)=0,TRUE)),"",INDEX('コロナ交付金要綱　様式第３号（電力）'!$A:$I,MATCH($A594,'コロナ交付金要綱　様式第３号（電力）'!$A:$A,0)+5,9))</f>
        <v/>
      </c>
      <c r="M594" s="24" t="str" cm="1">
        <f t="array" ref="M594">IF($H594="","",IF($C594="諸油脂",$H594/INDEX(諸油脂_高騰率!$B$2:$F$12,MATCH($C$10,諸油脂_高騰率!$B$2:$B$12,0),MATCH($E594,諸油脂_高騰率!$B$3:$F$3,0)),$I594/INDEX(電力_高騰率!$B$3:$I$14,MATCH($B$10,電力_高騰率!$B$3:$B$14,0),MATCH($E594,電力_高騰率!$B$4:$F$4,0))+$J594/INDEX(電力_高騰率!$B$3:$I$14,MATCH($B$10,電力_高騰率!$B$3:$B$14,0),MATCH($E594,電力_高騰率!$B$4:$F$4,0)+3)+$K594/INDEX(電力_高騰率!$B$3:$I$14,MATCH($B$10,電力_高騰率!$B$3:$B$14,0),MATCH($E594,電力_高騰率!$B$4:$F$4,0)+3)+$L594/電力_高騰率!$D$23))</f>
        <v/>
      </c>
      <c r="N594" s="24" t="str">
        <f>IF($H594="","",IF($C594="諸油脂",0,$L594/電力_高騰率!$D$23))</f>
        <v/>
      </c>
      <c r="O594" s="24" t="str">
        <f t="shared" si="20"/>
        <v/>
      </c>
      <c r="P594" s="24"/>
    </row>
    <row r="595" spans="1:16" x14ac:dyDescent="0.45">
      <c r="A595" t="str">
        <f>IF(COUNTIF('使用不可　（諸油脂）'!$A:$A,$A594+1)+COUNTIF('コロナ交付金要綱　様式第３号（電力）'!$A:$A,$A594+1)=1,$A594+1,IF(MAX('使用不可　（諸油脂）'!$A:$A,'コロナ交付金要綱　様式第３号（電力）'!$A:$A)&gt;$A594,(INT(A594/100)+1)*100,""))</f>
        <v/>
      </c>
      <c r="B595" t="str">
        <f>IF($C595="","",IF(C595="諸油脂",IF(MOD($A595,100)=0,VLOOKUP($A595,'使用不可　（諸油脂）'!$A:$D,4),$B594),IF(MOD($A595,100)=0,VLOOKUP($A595,'コロナ交付金要綱　様式第３号（電力）'!$A:$D,4),$B594)))</f>
        <v/>
      </c>
      <c r="C595" t="str">
        <f>IF($A595="","",IF(COUNTIF('使用不可　（諸油脂）'!$A:$A,$A595)=1,"諸油脂",IF(COUNTIF('コロナ交付金要綱　様式第３号（電力）'!$A:$A,$A595)=1,"電力","")))</f>
        <v/>
      </c>
      <c r="D595" t="str">
        <f>IF(OR($A595="",IFERROR(MOD($A595,100),"")=0),"",IF($C595="諸油脂",VLOOKUP($A595,'使用不可　（諸油脂）'!$A:$C,3,FALSE),IF($C595="電力",VLOOKUP($A595,'コロナ交付金要綱　様式第３号（電力）'!$A:$C,3,FALSE),"")))</f>
        <v/>
      </c>
      <c r="E595" t="str">
        <f>IF(OR($C595="",IFERROR(MOD($A595,100)=0,TRUE)),"",IF($C595="諸油脂",VLOOKUP($A595,'使用不可　（諸油脂）'!$A:$F,6),VLOOKUP($A595,'コロナ交付金要綱　様式第３号（電力）'!$A:$F,6)))</f>
        <v/>
      </c>
      <c r="F595" t="str">
        <f>IF($D595="","",IF($B$7="既存",IF($C595="諸油脂",VLOOKUP(交付額!$A595,'使用不可　（諸油脂）'!$A:$B,2,FALSE),IF($C595="電力",VLOOKUP(交付額!$A595,'コロナ交付金要綱　様式第３号（電力）'!$A:$B,2,FALSE),"")),0))</f>
        <v/>
      </c>
      <c r="G595" s="59" t="str">
        <f t="shared" si="19"/>
        <v/>
      </c>
      <c r="H595" t="str">
        <f>IF($C595="","",IF(C595="諸油脂",IF(MOD($A595,100)=0,"",VLOOKUP($A595,'使用不可　（諸油脂）'!$A:$H,8)),IF(MOD($A595,100)=0,"",VLOOKUP($A595,'コロナ交付金要綱　様式第３号（電力）'!$A:$I,9))))</f>
        <v/>
      </c>
      <c r="I595" t="str" cm="1">
        <f t="array" ref="I595">IF(OR($C595&lt;&gt;"電力",IFERROR(MOD($A595,100)=0,TRUE)),"",INDEX('コロナ交付金要綱　様式第３号（電力）'!$A:$I,MATCH($A595,'コロナ交付金要綱　様式第３号（電力）'!$A:$A,0)+2,9))</f>
        <v/>
      </c>
      <c r="J595" t="str" cm="1">
        <f t="array" ref="J595">IF(OR($C595&lt;&gt;"電力",IFERROR(MOD($A595,100)=0,TRUE)),"",INDEX('コロナ交付金要綱　様式第３号（電力）'!$A:$I,MATCH($A595,'コロナ交付金要綱　様式第３号（電力）'!$A:$A,0)+3,9))</f>
        <v/>
      </c>
      <c r="K595" t="str" cm="1">
        <f t="array" ref="K595">IF(OR($C595&lt;&gt;"電力",IFERROR(MOD($A595,100)=0,TRUE)),"",INDEX('コロナ交付金要綱　様式第３号（電力）'!$A:$I,MATCH($A595,'コロナ交付金要綱　様式第３号（電力）'!$A:$A,0)+4,9))</f>
        <v/>
      </c>
      <c r="L595" t="str" cm="1">
        <f t="array" ref="L595">IF(OR($C595&lt;&gt;"電力",IFERROR(MOD($A595,100)=0,TRUE)),"",INDEX('コロナ交付金要綱　様式第３号（電力）'!$A:$I,MATCH($A595,'コロナ交付金要綱　様式第３号（電力）'!$A:$A,0)+5,9))</f>
        <v/>
      </c>
      <c r="M595" s="24" t="str" cm="1">
        <f t="array" ref="M595">IF($H595="","",IF($C595="諸油脂",$H595/INDEX(諸油脂_高騰率!$B$2:$F$12,MATCH($C$10,諸油脂_高騰率!$B$2:$B$12,0),MATCH($E595,諸油脂_高騰率!$B$3:$F$3,0)),$I595/INDEX(電力_高騰率!$B$3:$I$14,MATCH($B$10,電力_高騰率!$B$3:$B$14,0),MATCH($E595,電力_高騰率!$B$4:$F$4,0))+$J595/INDEX(電力_高騰率!$B$3:$I$14,MATCH($B$10,電力_高騰率!$B$3:$B$14,0),MATCH($E595,電力_高騰率!$B$4:$F$4,0)+3)+$K595/INDEX(電力_高騰率!$B$3:$I$14,MATCH($B$10,電力_高騰率!$B$3:$B$14,0),MATCH($E595,電力_高騰率!$B$4:$F$4,0)+3)+$L595/電力_高騰率!$D$23))</f>
        <v/>
      </c>
      <c r="N595" s="24" t="str">
        <f>IF($H595="","",IF($C595="諸油脂",0,$L595/電力_高騰率!$D$23))</f>
        <v/>
      </c>
      <c r="O595" s="24" t="str">
        <f t="shared" si="20"/>
        <v/>
      </c>
      <c r="P595" s="24"/>
    </row>
    <row r="596" spans="1:16" x14ac:dyDescent="0.45">
      <c r="A596" t="str">
        <f>IF(COUNTIF('使用不可　（諸油脂）'!$A:$A,$A595+1)+COUNTIF('コロナ交付金要綱　様式第３号（電力）'!$A:$A,$A595+1)=1,$A595+1,IF(MAX('使用不可　（諸油脂）'!$A:$A,'コロナ交付金要綱　様式第３号（電力）'!$A:$A)&gt;$A595,(INT(A595/100)+1)*100,""))</f>
        <v/>
      </c>
      <c r="B596" t="str">
        <f>IF($C596="","",IF(C596="諸油脂",IF(MOD($A596,100)=0,VLOOKUP($A596,'使用不可　（諸油脂）'!$A:$D,4),$B595),IF(MOD($A596,100)=0,VLOOKUP($A596,'コロナ交付金要綱　様式第３号（電力）'!$A:$D,4),$B595)))</f>
        <v/>
      </c>
      <c r="C596" t="str">
        <f>IF($A596="","",IF(COUNTIF('使用不可　（諸油脂）'!$A:$A,$A596)=1,"諸油脂",IF(COUNTIF('コロナ交付金要綱　様式第３号（電力）'!$A:$A,$A596)=1,"電力","")))</f>
        <v/>
      </c>
      <c r="D596" t="str">
        <f>IF(OR($A596="",IFERROR(MOD($A596,100),"")=0),"",IF($C596="諸油脂",VLOOKUP($A596,'使用不可　（諸油脂）'!$A:$C,3,FALSE),IF($C596="電力",VLOOKUP($A596,'コロナ交付金要綱　様式第３号（電力）'!$A:$C,3,FALSE),"")))</f>
        <v/>
      </c>
      <c r="E596" t="str">
        <f>IF(OR($C596="",IFERROR(MOD($A596,100)=0,TRUE)),"",IF($C596="諸油脂",VLOOKUP($A596,'使用不可　（諸油脂）'!$A:$F,6),VLOOKUP($A596,'コロナ交付金要綱　様式第３号（電力）'!$A:$F,6)))</f>
        <v/>
      </c>
      <c r="F596" t="str">
        <f>IF($D596="","",IF($B$7="既存",IF($C596="諸油脂",VLOOKUP(交付額!$A596,'使用不可　（諸油脂）'!$A:$B,2,FALSE),IF($C596="電力",VLOOKUP(交付額!$A596,'コロナ交付金要綱　様式第３号（電力）'!$A:$B,2,FALSE),"")),0))</f>
        <v/>
      </c>
      <c r="G596" s="59" t="str">
        <f t="shared" si="19"/>
        <v/>
      </c>
      <c r="H596" t="str">
        <f>IF($C596="","",IF(C596="諸油脂",IF(MOD($A596,100)=0,"",VLOOKUP($A596,'使用不可　（諸油脂）'!$A:$H,8)),IF(MOD($A596,100)=0,"",VLOOKUP($A596,'コロナ交付金要綱　様式第３号（電力）'!$A:$I,9))))</f>
        <v/>
      </c>
      <c r="I596" t="str" cm="1">
        <f t="array" ref="I596">IF(OR($C596&lt;&gt;"電力",IFERROR(MOD($A596,100)=0,TRUE)),"",INDEX('コロナ交付金要綱　様式第３号（電力）'!$A:$I,MATCH($A596,'コロナ交付金要綱　様式第３号（電力）'!$A:$A,0)+2,9))</f>
        <v/>
      </c>
      <c r="J596" t="str" cm="1">
        <f t="array" ref="J596">IF(OR($C596&lt;&gt;"電力",IFERROR(MOD($A596,100)=0,TRUE)),"",INDEX('コロナ交付金要綱　様式第３号（電力）'!$A:$I,MATCH($A596,'コロナ交付金要綱　様式第３号（電力）'!$A:$A,0)+3,9))</f>
        <v/>
      </c>
      <c r="K596" t="str" cm="1">
        <f t="array" ref="K596">IF(OR($C596&lt;&gt;"電力",IFERROR(MOD($A596,100)=0,TRUE)),"",INDEX('コロナ交付金要綱　様式第３号（電力）'!$A:$I,MATCH($A596,'コロナ交付金要綱　様式第３号（電力）'!$A:$A,0)+4,9))</f>
        <v/>
      </c>
      <c r="L596" t="str" cm="1">
        <f t="array" ref="L596">IF(OR($C596&lt;&gt;"電力",IFERROR(MOD($A596,100)=0,TRUE)),"",INDEX('コロナ交付金要綱　様式第３号（電力）'!$A:$I,MATCH($A596,'コロナ交付金要綱　様式第３号（電力）'!$A:$A,0)+5,9))</f>
        <v/>
      </c>
      <c r="M596" s="24" t="str" cm="1">
        <f t="array" ref="M596">IF($H596="","",IF($C596="諸油脂",$H596/INDEX(諸油脂_高騰率!$B$2:$F$12,MATCH($C$10,諸油脂_高騰率!$B$2:$B$12,0),MATCH($E596,諸油脂_高騰率!$B$3:$F$3,0)),$I596/INDEX(電力_高騰率!$B$3:$I$14,MATCH($B$10,電力_高騰率!$B$3:$B$14,0),MATCH($E596,電力_高騰率!$B$4:$F$4,0))+$J596/INDEX(電力_高騰率!$B$3:$I$14,MATCH($B$10,電力_高騰率!$B$3:$B$14,0),MATCH($E596,電力_高騰率!$B$4:$F$4,0)+3)+$K596/INDEX(電力_高騰率!$B$3:$I$14,MATCH($B$10,電力_高騰率!$B$3:$B$14,0),MATCH($E596,電力_高騰率!$B$4:$F$4,0)+3)+$L596/電力_高騰率!$D$23))</f>
        <v/>
      </c>
      <c r="N596" s="24" t="str">
        <f>IF($H596="","",IF($C596="諸油脂",0,$L596/電力_高騰率!$D$23))</f>
        <v/>
      </c>
      <c r="O596" s="24" t="str">
        <f t="shared" si="20"/>
        <v/>
      </c>
      <c r="P596" s="24"/>
    </row>
    <row r="597" spans="1:16" x14ac:dyDescent="0.45">
      <c r="A597" t="str">
        <f>IF(COUNTIF('使用不可　（諸油脂）'!$A:$A,$A596+1)+COUNTIF('コロナ交付金要綱　様式第３号（電力）'!$A:$A,$A596+1)=1,$A596+1,IF(MAX('使用不可　（諸油脂）'!$A:$A,'コロナ交付金要綱　様式第３号（電力）'!$A:$A)&gt;$A596,(INT(A596/100)+1)*100,""))</f>
        <v/>
      </c>
      <c r="B597" t="str">
        <f>IF($C597="","",IF(C597="諸油脂",IF(MOD($A597,100)=0,VLOOKUP($A597,'使用不可　（諸油脂）'!$A:$D,4),$B596),IF(MOD($A597,100)=0,VLOOKUP($A597,'コロナ交付金要綱　様式第３号（電力）'!$A:$D,4),$B596)))</f>
        <v/>
      </c>
      <c r="C597" t="str">
        <f>IF($A597="","",IF(COUNTIF('使用不可　（諸油脂）'!$A:$A,$A597)=1,"諸油脂",IF(COUNTIF('コロナ交付金要綱　様式第３号（電力）'!$A:$A,$A597)=1,"電力","")))</f>
        <v/>
      </c>
      <c r="D597" t="str">
        <f>IF(OR($A597="",IFERROR(MOD($A597,100),"")=0),"",IF($C597="諸油脂",VLOOKUP($A597,'使用不可　（諸油脂）'!$A:$C,3,FALSE),IF($C597="電力",VLOOKUP($A597,'コロナ交付金要綱　様式第３号（電力）'!$A:$C,3,FALSE),"")))</f>
        <v/>
      </c>
      <c r="E597" t="str">
        <f>IF(OR($C597="",IFERROR(MOD($A597,100)=0,TRUE)),"",IF($C597="諸油脂",VLOOKUP($A597,'使用不可　（諸油脂）'!$A:$F,6),VLOOKUP($A597,'コロナ交付金要綱　様式第３号（電力）'!$A:$F,6)))</f>
        <v/>
      </c>
      <c r="F597" t="str">
        <f>IF($D597="","",IF($B$7="既存",IF($C597="諸油脂",VLOOKUP(交付額!$A597,'使用不可　（諸油脂）'!$A:$B,2,FALSE),IF($C597="電力",VLOOKUP(交付額!$A597,'コロナ交付金要綱　様式第３号（電力）'!$A:$B,2,FALSE),"")),0))</f>
        <v/>
      </c>
      <c r="G597" s="59" t="str">
        <f t="shared" si="19"/>
        <v/>
      </c>
      <c r="H597" t="str">
        <f>IF($C597="","",IF(C597="諸油脂",IF(MOD($A597,100)=0,"",VLOOKUP($A597,'使用不可　（諸油脂）'!$A:$H,8)),IF(MOD($A597,100)=0,"",VLOOKUP($A597,'コロナ交付金要綱　様式第３号（電力）'!$A:$I,9))))</f>
        <v/>
      </c>
      <c r="I597" t="str" cm="1">
        <f t="array" ref="I597">IF(OR($C597&lt;&gt;"電力",IFERROR(MOD($A597,100)=0,TRUE)),"",INDEX('コロナ交付金要綱　様式第３号（電力）'!$A:$I,MATCH($A597,'コロナ交付金要綱　様式第３号（電力）'!$A:$A,0)+2,9))</f>
        <v/>
      </c>
      <c r="J597" t="str" cm="1">
        <f t="array" ref="J597">IF(OR($C597&lt;&gt;"電力",IFERROR(MOD($A597,100)=0,TRUE)),"",INDEX('コロナ交付金要綱　様式第３号（電力）'!$A:$I,MATCH($A597,'コロナ交付金要綱　様式第３号（電力）'!$A:$A,0)+3,9))</f>
        <v/>
      </c>
      <c r="K597" t="str" cm="1">
        <f t="array" ref="K597">IF(OR($C597&lt;&gt;"電力",IFERROR(MOD($A597,100)=0,TRUE)),"",INDEX('コロナ交付金要綱　様式第３号（電力）'!$A:$I,MATCH($A597,'コロナ交付金要綱　様式第３号（電力）'!$A:$A,0)+4,9))</f>
        <v/>
      </c>
      <c r="L597" t="str" cm="1">
        <f t="array" ref="L597">IF(OR($C597&lt;&gt;"電力",IFERROR(MOD($A597,100)=0,TRUE)),"",INDEX('コロナ交付金要綱　様式第３号（電力）'!$A:$I,MATCH($A597,'コロナ交付金要綱　様式第３号（電力）'!$A:$A,0)+5,9))</f>
        <v/>
      </c>
      <c r="M597" s="24" t="str" cm="1">
        <f t="array" ref="M597">IF($H597="","",IF($C597="諸油脂",$H597/INDEX(諸油脂_高騰率!$B$2:$F$12,MATCH($C$10,諸油脂_高騰率!$B$2:$B$12,0),MATCH($E597,諸油脂_高騰率!$B$3:$F$3,0)),$I597/INDEX(電力_高騰率!$B$3:$I$14,MATCH($B$10,電力_高騰率!$B$3:$B$14,0),MATCH($E597,電力_高騰率!$B$4:$F$4,0))+$J597/INDEX(電力_高騰率!$B$3:$I$14,MATCH($B$10,電力_高騰率!$B$3:$B$14,0),MATCH($E597,電力_高騰率!$B$4:$F$4,0)+3)+$K597/INDEX(電力_高騰率!$B$3:$I$14,MATCH($B$10,電力_高騰率!$B$3:$B$14,0),MATCH($E597,電力_高騰率!$B$4:$F$4,0)+3)+$L597/電力_高騰率!$D$23))</f>
        <v/>
      </c>
      <c r="N597" s="24" t="str">
        <f>IF($H597="","",IF($C597="諸油脂",0,$L597/電力_高騰率!$D$23))</f>
        <v/>
      </c>
      <c r="O597" s="24" t="str">
        <f t="shared" si="20"/>
        <v/>
      </c>
      <c r="P597" s="24"/>
    </row>
    <row r="598" spans="1:16" x14ac:dyDescent="0.45">
      <c r="A598" t="str">
        <f>IF(COUNTIF('使用不可　（諸油脂）'!$A:$A,$A597+1)+COUNTIF('コロナ交付金要綱　様式第３号（電力）'!$A:$A,$A597+1)=1,$A597+1,IF(MAX('使用不可　（諸油脂）'!$A:$A,'コロナ交付金要綱　様式第３号（電力）'!$A:$A)&gt;$A597,(INT(A597/100)+1)*100,""))</f>
        <v/>
      </c>
      <c r="B598" t="str">
        <f>IF($C598="","",IF(C598="諸油脂",IF(MOD($A598,100)=0,VLOOKUP($A598,'使用不可　（諸油脂）'!$A:$D,4),$B597),IF(MOD($A598,100)=0,VLOOKUP($A598,'コロナ交付金要綱　様式第３号（電力）'!$A:$D,4),$B597)))</f>
        <v/>
      </c>
      <c r="C598" t="str">
        <f>IF($A598="","",IF(COUNTIF('使用不可　（諸油脂）'!$A:$A,$A598)=1,"諸油脂",IF(COUNTIF('コロナ交付金要綱　様式第３号（電力）'!$A:$A,$A598)=1,"電力","")))</f>
        <v/>
      </c>
      <c r="D598" t="str">
        <f>IF(OR($A598="",IFERROR(MOD($A598,100),"")=0),"",IF($C598="諸油脂",VLOOKUP($A598,'使用不可　（諸油脂）'!$A:$C,3,FALSE),IF($C598="電力",VLOOKUP($A598,'コロナ交付金要綱　様式第３号（電力）'!$A:$C,3,FALSE),"")))</f>
        <v/>
      </c>
      <c r="E598" t="str">
        <f>IF(OR($C598="",IFERROR(MOD($A598,100)=0,TRUE)),"",IF($C598="諸油脂",VLOOKUP($A598,'使用不可　（諸油脂）'!$A:$F,6),VLOOKUP($A598,'コロナ交付金要綱　様式第３号（電力）'!$A:$F,6)))</f>
        <v/>
      </c>
      <c r="F598" t="str">
        <f>IF($D598="","",IF($B$7="既存",IF($C598="諸油脂",VLOOKUP(交付額!$A598,'使用不可　（諸油脂）'!$A:$B,2,FALSE),IF($C598="電力",VLOOKUP(交付額!$A598,'コロナ交付金要綱　様式第３号（電力）'!$A:$B,2,FALSE),"")),0))</f>
        <v/>
      </c>
      <c r="G598" s="59" t="str">
        <f t="shared" si="19"/>
        <v/>
      </c>
      <c r="H598" t="str">
        <f>IF($C598="","",IF(C598="諸油脂",IF(MOD($A598,100)=0,"",VLOOKUP($A598,'使用不可　（諸油脂）'!$A:$H,8)),IF(MOD($A598,100)=0,"",VLOOKUP($A598,'コロナ交付金要綱　様式第３号（電力）'!$A:$I,9))))</f>
        <v/>
      </c>
      <c r="I598" t="str" cm="1">
        <f t="array" ref="I598">IF(OR($C598&lt;&gt;"電力",IFERROR(MOD($A598,100)=0,TRUE)),"",INDEX('コロナ交付金要綱　様式第３号（電力）'!$A:$I,MATCH($A598,'コロナ交付金要綱　様式第３号（電力）'!$A:$A,0)+2,9))</f>
        <v/>
      </c>
      <c r="J598" t="str" cm="1">
        <f t="array" ref="J598">IF(OR($C598&lt;&gt;"電力",IFERROR(MOD($A598,100)=0,TRUE)),"",INDEX('コロナ交付金要綱　様式第３号（電力）'!$A:$I,MATCH($A598,'コロナ交付金要綱　様式第３号（電力）'!$A:$A,0)+3,9))</f>
        <v/>
      </c>
      <c r="K598" t="str" cm="1">
        <f t="array" ref="K598">IF(OR($C598&lt;&gt;"電力",IFERROR(MOD($A598,100)=0,TRUE)),"",INDEX('コロナ交付金要綱　様式第３号（電力）'!$A:$I,MATCH($A598,'コロナ交付金要綱　様式第３号（電力）'!$A:$A,0)+4,9))</f>
        <v/>
      </c>
      <c r="L598" t="str" cm="1">
        <f t="array" ref="L598">IF(OR($C598&lt;&gt;"電力",IFERROR(MOD($A598,100)=0,TRUE)),"",INDEX('コロナ交付金要綱　様式第３号（電力）'!$A:$I,MATCH($A598,'コロナ交付金要綱　様式第３号（電力）'!$A:$A,0)+5,9))</f>
        <v/>
      </c>
      <c r="M598" s="24" t="str" cm="1">
        <f t="array" ref="M598">IF($H598="","",IF($C598="諸油脂",$H598/INDEX(諸油脂_高騰率!$B$2:$F$12,MATCH($C$10,諸油脂_高騰率!$B$2:$B$12,0),MATCH($E598,諸油脂_高騰率!$B$3:$F$3,0)),$I598/INDEX(電力_高騰率!$B$3:$I$14,MATCH($B$10,電力_高騰率!$B$3:$B$14,0),MATCH($E598,電力_高騰率!$B$4:$F$4,0))+$J598/INDEX(電力_高騰率!$B$3:$I$14,MATCH($B$10,電力_高騰率!$B$3:$B$14,0),MATCH($E598,電力_高騰率!$B$4:$F$4,0)+3)+$K598/INDEX(電力_高騰率!$B$3:$I$14,MATCH($B$10,電力_高騰率!$B$3:$B$14,0),MATCH($E598,電力_高騰率!$B$4:$F$4,0)+3)+$L598/電力_高騰率!$D$23))</f>
        <v/>
      </c>
      <c r="N598" s="24" t="str">
        <f>IF($H598="","",IF($C598="諸油脂",0,$L598/電力_高騰率!$D$23))</f>
        <v/>
      </c>
      <c r="O598" s="24" t="str">
        <f t="shared" si="20"/>
        <v/>
      </c>
      <c r="P598" s="24"/>
    </row>
    <row r="599" spans="1:16" x14ac:dyDescent="0.45">
      <c r="A599" t="str">
        <f>IF(COUNTIF('使用不可　（諸油脂）'!$A:$A,$A598+1)+COUNTIF('コロナ交付金要綱　様式第３号（電力）'!$A:$A,$A598+1)=1,$A598+1,IF(MAX('使用不可　（諸油脂）'!$A:$A,'コロナ交付金要綱　様式第３号（電力）'!$A:$A)&gt;$A598,(INT(A598/100)+1)*100,""))</f>
        <v/>
      </c>
      <c r="B599" t="str">
        <f>IF($C599="","",IF(C599="諸油脂",IF(MOD($A599,100)=0,VLOOKUP($A599,'使用不可　（諸油脂）'!$A:$D,4),$B598),IF(MOD($A599,100)=0,VLOOKUP($A599,'コロナ交付金要綱　様式第３号（電力）'!$A:$D,4),$B598)))</f>
        <v/>
      </c>
      <c r="C599" t="str">
        <f>IF($A599="","",IF(COUNTIF('使用不可　（諸油脂）'!$A:$A,$A599)=1,"諸油脂",IF(COUNTIF('コロナ交付金要綱　様式第３号（電力）'!$A:$A,$A599)=1,"電力","")))</f>
        <v/>
      </c>
      <c r="D599" t="str">
        <f>IF(OR($A599="",IFERROR(MOD($A599,100),"")=0),"",IF($C599="諸油脂",VLOOKUP($A599,'使用不可　（諸油脂）'!$A:$C,3,FALSE),IF($C599="電力",VLOOKUP($A599,'コロナ交付金要綱　様式第３号（電力）'!$A:$C,3,FALSE),"")))</f>
        <v/>
      </c>
      <c r="E599" t="str">
        <f>IF(OR($C599="",IFERROR(MOD($A599,100)=0,TRUE)),"",IF($C599="諸油脂",VLOOKUP($A599,'使用不可　（諸油脂）'!$A:$F,6),VLOOKUP($A599,'コロナ交付金要綱　様式第３号（電力）'!$A:$F,6)))</f>
        <v/>
      </c>
      <c r="F599" t="str">
        <f>IF($D599="","",IF($B$7="既存",IF($C599="諸油脂",VLOOKUP(交付額!$A599,'使用不可　（諸油脂）'!$A:$B,2,FALSE),IF($C599="電力",VLOOKUP(交付額!$A599,'コロナ交付金要綱　様式第３号（電力）'!$A:$B,2,FALSE),"")),0))</f>
        <v/>
      </c>
      <c r="G599" s="59" t="str">
        <f t="shared" si="19"/>
        <v/>
      </c>
      <c r="H599" t="str">
        <f>IF($C599="","",IF(C599="諸油脂",IF(MOD($A599,100)=0,"",VLOOKUP($A599,'使用不可　（諸油脂）'!$A:$H,8)),IF(MOD($A599,100)=0,"",VLOOKUP($A599,'コロナ交付金要綱　様式第３号（電力）'!$A:$I,9))))</f>
        <v/>
      </c>
      <c r="I599" t="str" cm="1">
        <f t="array" ref="I599">IF(OR($C599&lt;&gt;"電力",IFERROR(MOD($A599,100)=0,TRUE)),"",INDEX('コロナ交付金要綱　様式第３号（電力）'!$A:$I,MATCH($A599,'コロナ交付金要綱　様式第３号（電力）'!$A:$A,0)+2,9))</f>
        <v/>
      </c>
      <c r="J599" t="str" cm="1">
        <f t="array" ref="J599">IF(OR($C599&lt;&gt;"電力",IFERROR(MOD($A599,100)=0,TRUE)),"",INDEX('コロナ交付金要綱　様式第３号（電力）'!$A:$I,MATCH($A599,'コロナ交付金要綱　様式第３号（電力）'!$A:$A,0)+3,9))</f>
        <v/>
      </c>
      <c r="K599" t="str" cm="1">
        <f t="array" ref="K599">IF(OR($C599&lt;&gt;"電力",IFERROR(MOD($A599,100)=0,TRUE)),"",INDEX('コロナ交付金要綱　様式第３号（電力）'!$A:$I,MATCH($A599,'コロナ交付金要綱　様式第３号（電力）'!$A:$A,0)+4,9))</f>
        <v/>
      </c>
      <c r="L599" t="str" cm="1">
        <f t="array" ref="L599">IF(OR($C599&lt;&gt;"電力",IFERROR(MOD($A599,100)=0,TRUE)),"",INDEX('コロナ交付金要綱　様式第３号（電力）'!$A:$I,MATCH($A599,'コロナ交付金要綱　様式第３号（電力）'!$A:$A,0)+5,9))</f>
        <v/>
      </c>
      <c r="M599" s="24" t="str" cm="1">
        <f t="array" ref="M599">IF($H599="","",IF($C599="諸油脂",$H599/INDEX(諸油脂_高騰率!$B$2:$F$12,MATCH($C$10,諸油脂_高騰率!$B$2:$B$12,0),MATCH($E599,諸油脂_高騰率!$B$3:$F$3,0)),$I599/INDEX(電力_高騰率!$B$3:$I$14,MATCH($B$10,電力_高騰率!$B$3:$B$14,0),MATCH($E599,電力_高騰率!$B$4:$F$4,0))+$J599/INDEX(電力_高騰率!$B$3:$I$14,MATCH($B$10,電力_高騰率!$B$3:$B$14,0),MATCH($E599,電力_高騰率!$B$4:$F$4,0)+3)+$K599/INDEX(電力_高騰率!$B$3:$I$14,MATCH($B$10,電力_高騰率!$B$3:$B$14,0),MATCH($E599,電力_高騰率!$B$4:$F$4,0)+3)+$L599/電力_高騰率!$D$23))</f>
        <v/>
      </c>
      <c r="N599" s="24" t="str">
        <f>IF($H599="","",IF($C599="諸油脂",0,$L599/電力_高騰率!$D$23))</f>
        <v/>
      </c>
      <c r="O599" s="24" t="str">
        <f t="shared" si="20"/>
        <v/>
      </c>
      <c r="P599" s="24"/>
    </row>
    <row r="600" spans="1:16" x14ac:dyDescent="0.45">
      <c r="A600" t="str">
        <f>IF(COUNTIF('使用不可　（諸油脂）'!$A:$A,$A599+1)+COUNTIF('コロナ交付金要綱　様式第３号（電力）'!$A:$A,$A599+1)=1,$A599+1,IF(MAX('使用不可　（諸油脂）'!$A:$A,'コロナ交付金要綱　様式第３号（電力）'!$A:$A)&gt;$A599,(INT(A599/100)+1)*100,""))</f>
        <v/>
      </c>
      <c r="B600" t="str">
        <f>IF($C600="","",IF(C600="諸油脂",IF(MOD($A600,100)=0,VLOOKUP($A600,'使用不可　（諸油脂）'!$A:$D,4),$B599),IF(MOD($A600,100)=0,VLOOKUP($A600,'コロナ交付金要綱　様式第３号（電力）'!$A:$D,4),$B599)))</f>
        <v/>
      </c>
      <c r="C600" t="str">
        <f>IF($A600="","",IF(COUNTIF('使用不可　（諸油脂）'!$A:$A,$A600)=1,"諸油脂",IF(COUNTIF('コロナ交付金要綱　様式第３号（電力）'!$A:$A,$A600)=1,"電力","")))</f>
        <v/>
      </c>
      <c r="D600" t="str">
        <f>IF(OR($A600="",IFERROR(MOD($A600,100),"")=0),"",IF($C600="諸油脂",VLOOKUP($A600,'使用不可　（諸油脂）'!$A:$C,3,FALSE),IF($C600="電力",VLOOKUP($A600,'コロナ交付金要綱　様式第３号（電力）'!$A:$C,3,FALSE),"")))</f>
        <v/>
      </c>
      <c r="E600" t="str">
        <f>IF(OR($C600="",IFERROR(MOD($A600,100)=0,TRUE)),"",IF($C600="諸油脂",VLOOKUP($A600,'使用不可　（諸油脂）'!$A:$F,6),VLOOKUP($A600,'コロナ交付金要綱　様式第３号（電力）'!$A:$F,6)))</f>
        <v/>
      </c>
      <c r="F600" t="str">
        <f>IF($D600="","",IF($B$7="既存",IF($C600="諸油脂",VLOOKUP(交付額!$A600,'使用不可　（諸油脂）'!$A:$B,2,FALSE),IF($C600="電力",VLOOKUP(交付額!$A600,'コロナ交付金要綱　様式第３号（電力）'!$A:$B,2,FALSE),"")),0))</f>
        <v/>
      </c>
      <c r="G600" s="59" t="str">
        <f t="shared" si="19"/>
        <v/>
      </c>
      <c r="H600" t="str">
        <f>IF($C600="","",IF(C600="諸油脂",IF(MOD($A600,100)=0,"",VLOOKUP($A600,'使用不可　（諸油脂）'!$A:$H,8)),IF(MOD($A600,100)=0,"",VLOOKUP($A600,'コロナ交付金要綱　様式第３号（電力）'!$A:$I,9))))</f>
        <v/>
      </c>
      <c r="I600" t="str" cm="1">
        <f t="array" ref="I600">IF(OR($C600&lt;&gt;"電力",IFERROR(MOD($A600,100)=0,TRUE)),"",INDEX('コロナ交付金要綱　様式第３号（電力）'!$A:$I,MATCH($A600,'コロナ交付金要綱　様式第３号（電力）'!$A:$A,0)+2,9))</f>
        <v/>
      </c>
      <c r="J600" t="str" cm="1">
        <f t="array" ref="J600">IF(OR($C600&lt;&gt;"電力",IFERROR(MOD($A600,100)=0,TRUE)),"",INDEX('コロナ交付金要綱　様式第３号（電力）'!$A:$I,MATCH($A600,'コロナ交付金要綱　様式第３号（電力）'!$A:$A,0)+3,9))</f>
        <v/>
      </c>
      <c r="K600" t="str" cm="1">
        <f t="array" ref="K600">IF(OR($C600&lt;&gt;"電力",IFERROR(MOD($A600,100)=0,TRUE)),"",INDEX('コロナ交付金要綱　様式第３号（電力）'!$A:$I,MATCH($A600,'コロナ交付金要綱　様式第３号（電力）'!$A:$A,0)+4,9))</f>
        <v/>
      </c>
      <c r="L600" t="str" cm="1">
        <f t="array" ref="L600">IF(OR($C600&lt;&gt;"電力",IFERROR(MOD($A600,100)=0,TRUE)),"",INDEX('コロナ交付金要綱　様式第３号（電力）'!$A:$I,MATCH($A600,'コロナ交付金要綱　様式第３号（電力）'!$A:$A,0)+5,9))</f>
        <v/>
      </c>
      <c r="M600" s="24" t="str" cm="1">
        <f t="array" ref="M600">IF($H600="","",IF($C600="諸油脂",$H600/INDEX(諸油脂_高騰率!$B$2:$F$12,MATCH($C$10,諸油脂_高騰率!$B$2:$B$12,0),MATCH($E600,諸油脂_高騰率!$B$3:$F$3,0)),$I600/INDEX(電力_高騰率!$B$3:$I$14,MATCH($B$10,電力_高騰率!$B$3:$B$14,0),MATCH($E600,電力_高騰率!$B$4:$F$4,0))+$J600/INDEX(電力_高騰率!$B$3:$I$14,MATCH($B$10,電力_高騰率!$B$3:$B$14,0),MATCH($E600,電力_高騰率!$B$4:$F$4,0)+3)+$K600/INDEX(電力_高騰率!$B$3:$I$14,MATCH($B$10,電力_高騰率!$B$3:$B$14,0),MATCH($E600,電力_高騰率!$B$4:$F$4,0)+3)+$L600/電力_高騰率!$D$23))</f>
        <v/>
      </c>
      <c r="N600" s="24" t="str">
        <f>IF($H600="","",IF($C600="諸油脂",0,$L600/電力_高騰率!$D$23))</f>
        <v/>
      </c>
      <c r="O600" s="24" t="str">
        <f t="shared" si="20"/>
        <v/>
      </c>
      <c r="P600" s="24"/>
    </row>
    <row r="601" spans="1:16" x14ac:dyDescent="0.45">
      <c r="A601" t="str">
        <f>IF(COUNTIF('使用不可　（諸油脂）'!$A:$A,$A600+1)+COUNTIF('コロナ交付金要綱　様式第３号（電力）'!$A:$A,$A600+1)=1,$A600+1,IF(MAX('使用不可　（諸油脂）'!$A:$A,'コロナ交付金要綱　様式第３号（電力）'!$A:$A)&gt;$A600,(INT(A600/100)+1)*100,""))</f>
        <v/>
      </c>
      <c r="B601" t="str">
        <f>IF($C601="","",IF(C601="諸油脂",IF(MOD($A601,100)=0,VLOOKUP($A601,'使用不可　（諸油脂）'!$A:$D,4),$B600),IF(MOD($A601,100)=0,VLOOKUP($A601,'コロナ交付金要綱　様式第３号（電力）'!$A:$D,4),$B600)))</f>
        <v/>
      </c>
      <c r="C601" t="str">
        <f>IF($A601="","",IF(COUNTIF('使用不可　（諸油脂）'!$A:$A,$A601)=1,"諸油脂",IF(COUNTIF('コロナ交付金要綱　様式第３号（電力）'!$A:$A,$A601)=1,"電力","")))</f>
        <v/>
      </c>
      <c r="D601" t="str">
        <f>IF(OR($A601="",IFERROR(MOD($A601,100),"")=0),"",IF($C601="諸油脂",VLOOKUP($A601,'使用不可　（諸油脂）'!$A:$C,3,FALSE),IF($C601="電力",VLOOKUP($A601,'コロナ交付金要綱　様式第３号（電力）'!$A:$C,3,FALSE),"")))</f>
        <v/>
      </c>
      <c r="E601" t="str">
        <f>IF(OR($C601="",IFERROR(MOD($A601,100)=0,TRUE)),"",IF($C601="諸油脂",VLOOKUP($A601,'使用不可　（諸油脂）'!$A:$F,6),VLOOKUP($A601,'コロナ交付金要綱　様式第３号（電力）'!$A:$F,6)))</f>
        <v/>
      </c>
      <c r="F601" t="str">
        <f>IF($D601="","",IF($B$7="既存",IF($C601="諸油脂",VLOOKUP(交付額!$A601,'使用不可　（諸油脂）'!$A:$B,2,FALSE),IF($C601="電力",VLOOKUP(交付額!$A601,'コロナ交付金要綱　様式第３号（電力）'!$A:$B,2,FALSE),"")),0))</f>
        <v/>
      </c>
      <c r="G601" s="59" t="str">
        <f t="shared" si="19"/>
        <v/>
      </c>
      <c r="H601" t="str">
        <f>IF($C601="","",IF(C601="諸油脂",IF(MOD($A601,100)=0,"",VLOOKUP($A601,'使用不可　（諸油脂）'!$A:$H,8)),IF(MOD($A601,100)=0,"",VLOOKUP($A601,'コロナ交付金要綱　様式第３号（電力）'!$A:$I,9))))</f>
        <v/>
      </c>
      <c r="I601" t="str" cm="1">
        <f t="array" ref="I601">IF(OR($C601&lt;&gt;"電力",IFERROR(MOD($A601,100)=0,TRUE)),"",INDEX('コロナ交付金要綱　様式第３号（電力）'!$A:$I,MATCH($A601,'コロナ交付金要綱　様式第３号（電力）'!$A:$A,0)+2,9))</f>
        <v/>
      </c>
      <c r="J601" t="str" cm="1">
        <f t="array" ref="J601">IF(OR($C601&lt;&gt;"電力",IFERROR(MOD($A601,100)=0,TRUE)),"",INDEX('コロナ交付金要綱　様式第３号（電力）'!$A:$I,MATCH($A601,'コロナ交付金要綱　様式第３号（電力）'!$A:$A,0)+3,9))</f>
        <v/>
      </c>
      <c r="K601" t="str" cm="1">
        <f t="array" ref="K601">IF(OR($C601&lt;&gt;"電力",IFERROR(MOD($A601,100)=0,TRUE)),"",INDEX('コロナ交付金要綱　様式第３号（電力）'!$A:$I,MATCH($A601,'コロナ交付金要綱　様式第３号（電力）'!$A:$A,0)+4,9))</f>
        <v/>
      </c>
      <c r="L601" t="str" cm="1">
        <f t="array" ref="L601">IF(OR($C601&lt;&gt;"電力",IFERROR(MOD($A601,100)=0,TRUE)),"",INDEX('コロナ交付金要綱　様式第３号（電力）'!$A:$I,MATCH($A601,'コロナ交付金要綱　様式第３号（電力）'!$A:$A,0)+5,9))</f>
        <v/>
      </c>
      <c r="M601" s="24" t="str" cm="1">
        <f t="array" ref="M601">IF($H601="","",IF($C601="諸油脂",$H601/INDEX(諸油脂_高騰率!$B$2:$F$12,MATCH($C$10,諸油脂_高騰率!$B$2:$B$12,0),MATCH($E601,諸油脂_高騰率!$B$3:$F$3,0)),$I601/INDEX(電力_高騰率!$B$3:$I$14,MATCH($B$10,電力_高騰率!$B$3:$B$14,0),MATCH($E601,電力_高騰率!$B$4:$F$4,0))+$J601/INDEX(電力_高騰率!$B$3:$I$14,MATCH($B$10,電力_高騰率!$B$3:$B$14,0),MATCH($E601,電力_高騰率!$B$4:$F$4,0)+3)+$K601/INDEX(電力_高騰率!$B$3:$I$14,MATCH($B$10,電力_高騰率!$B$3:$B$14,0),MATCH($E601,電力_高騰率!$B$4:$F$4,0)+3)+$L601/電力_高騰率!$D$23))</f>
        <v/>
      </c>
      <c r="N601" s="24" t="str">
        <f>IF($H601="","",IF($C601="諸油脂",0,$L601/電力_高騰率!$D$23))</f>
        <v/>
      </c>
      <c r="O601" s="24" t="str">
        <f t="shared" si="20"/>
        <v/>
      </c>
      <c r="P601" s="24"/>
    </row>
    <row r="602" spans="1:16" x14ac:dyDescent="0.45">
      <c r="A602" t="str">
        <f>IF(COUNTIF('使用不可　（諸油脂）'!$A:$A,$A601+1)+COUNTIF('コロナ交付金要綱　様式第３号（電力）'!$A:$A,$A601+1)=1,$A601+1,IF(MAX('使用不可　（諸油脂）'!$A:$A,'コロナ交付金要綱　様式第３号（電力）'!$A:$A)&gt;$A601,(INT(A601/100)+1)*100,""))</f>
        <v/>
      </c>
      <c r="B602" t="str">
        <f>IF($C602="","",IF(C602="諸油脂",IF(MOD($A602,100)=0,VLOOKUP($A602,'使用不可　（諸油脂）'!$A:$D,4),$B601),IF(MOD($A602,100)=0,VLOOKUP($A602,'コロナ交付金要綱　様式第３号（電力）'!$A:$D,4),$B601)))</f>
        <v/>
      </c>
      <c r="C602" t="str">
        <f>IF($A602="","",IF(COUNTIF('使用不可　（諸油脂）'!$A:$A,$A602)=1,"諸油脂",IF(COUNTIF('コロナ交付金要綱　様式第３号（電力）'!$A:$A,$A602)=1,"電力","")))</f>
        <v/>
      </c>
      <c r="D602" t="str">
        <f>IF(OR($A602="",IFERROR(MOD($A602,100),"")=0),"",IF($C602="諸油脂",VLOOKUP($A602,'使用不可　（諸油脂）'!$A:$C,3,FALSE),IF($C602="電力",VLOOKUP($A602,'コロナ交付金要綱　様式第３号（電力）'!$A:$C,3,FALSE),"")))</f>
        <v/>
      </c>
      <c r="E602" t="str">
        <f>IF(OR($C602="",IFERROR(MOD($A602,100)=0,TRUE)),"",IF($C602="諸油脂",VLOOKUP($A602,'使用不可　（諸油脂）'!$A:$F,6),VLOOKUP($A602,'コロナ交付金要綱　様式第３号（電力）'!$A:$F,6)))</f>
        <v/>
      </c>
      <c r="F602" t="str">
        <f>IF($D602="","",IF($B$7="既存",IF($C602="諸油脂",VLOOKUP(交付額!$A602,'使用不可　（諸油脂）'!$A:$B,2,FALSE),IF($C602="電力",VLOOKUP(交付額!$A602,'コロナ交付金要綱　様式第３号（電力）'!$A:$B,2,FALSE),"")),0))</f>
        <v/>
      </c>
      <c r="G602" s="59" t="str">
        <f t="shared" si="19"/>
        <v/>
      </c>
      <c r="H602" t="str">
        <f>IF($C602="","",IF(C602="諸油脂",IF(MOD($A602,100)=0,"",VLOOKUP($A602,'使用不可　（諸油脂）'!$A:$H,8)),IF(MOD($A602,100)=0,"",VLOOKUP($A602,'コロナ交付金要綱　様式第３号（電力）'!$A:$I,9))))</f>
        <v/>
      </c>
      <c r="I602" t="str" cm="1">
        <f t="array" ref="I602">IF(OR($C602&lt;&gt;"電力",IFERROR(MOD($A602,100)=0,TRUE)),"",INDEX('コロナ交付金要綱　様式第３号（電力）'!$A:$I,MATCH($A602,'コロナ交付金要綱　様式第３号（電力）'!$A:$A,0)+2,9))</f>
        <v/>
      </c>
      <c r="J602" t="str" cm="1">
        <f t="array" ref="J602">IF(OR($C602&lt;&gt;"電力",IFERROR(MOD($A602,100)=0,TRUE)),"",INDEX('コロナ交付金要綱　様式第３号（電力）'!$A:$I,MATCH($A602,'コロナ交付金要綱　様式第３号（電力）'!$A:$A,0)+3,9))</f>
        <v/>
      </c>
      <c r="K602" t="str" cm="1">
        <f t="array" ref="K602">IF(OR($C602&lt;&gt;"電力",IFERROR(MOD($A602,100)=0,TRUE)),"",INDEX('コロナ交付金要綱　様式第３号（電力）'!$A:$I,MATCH($A602,'コロナ交付金要綱　様式第３号（電力）'!$A:$A,0)+4,9))</f>
        <v/>
      </c>
      <c r="L602" t="str" cm="1">
        <f t="array" ref="L602">IF(OR($C602&lt;&gt;"電力",IFERROR(MOD($A602,100)=0,TRUE)),"",INDEX('コロナ交付金要綱　様式第３号（電力）'!$A:$I,MATCH($A602,'コロナ交付金要綱　様式第３号（電力）'!$A:$A,0)+5,9))</f>
        <v/>
      </c>
      <c r="M602" s="24" t="str" cm="1">
        <f t="array" ref="M602">IF($H602="","",IF($C602="諸油脂",$H602/INDEX(諸油脂_高騰率!$B$2:$F$12,MATCH($C$10,諸油脂_高騰率!$B$2:$B$12,0),MATCH($E602,諸油脂_高騰率!$B$3:$F$3,0)),$I602/INDEX(電力_高騰率!$B$3:$I$14,MATCH($B$10,電力_高騰率!$B$3:$B$14,0),MATCH($E602,電力_高騰率!$B$4:$F$4,0))+$J602/INDEX(電力_高騰率!$B$3:$I$14,MATCH($B$10,電力_高騰率!$B$3:$B$14,0),MATCH($E602,電力_高騰率!$B$4:$F$4,0)+3)+$K602/INDEX(電力_高騰率!$B$3:$I$14,MATCH($B$10,電力_高騰率!$B$3:$B$14,0),MATCH($E602,電力_高騰率!$B$4:$F$4,0)+3)+$L602/電力_高騰率!$D$23))</f>
        <v/>
      </c>
      <c r="N602" s="24" t="str">
        <f>IF($H602="","",IF($C602="諸油脂",0,$L602/電力_高騰率!$D$23))</f>
        <v/>
      </c>
      <c r="O602" s="24" t="str">
        <f t="shared" si="20"/>
        <v/>
      </c>
      <c r="P602" s="24"/>
    </row>
    <row r="603" spans="1:16" x14ac:dyDescent="0.45">
      <c r="A603" t="str">
        <f>IF(COUNTIF('使用不可　（諸油脂）'!$A:$A,$A602+1)+COUNTIF('コロナ交付金要綱　様式第３号（電力）'!$A:$A,$A602+1)=1,$A602+1,IF(MAX('使用不可　（諸油脂）'!$A:$A,'コロナ交付金要綱　様式第３号（電力）'!$A:$A)&gt;$A602,(INT(A602/100)+1)*100,""))</f>
        <v/>
      </c>
      <c r="B603" t="str">
        <f>IF($C603="","",IF(C603="諸油脂",IF(MOD($A603,100)=0,VLOOKUP($A603,'使用不可　（諸油脂）'!$A:$D,4),$B602),IF(MOD($A603,100)=0,VLOOKUP($A603,'コロナ交付金要綱　様式第３号（電力）'!$A:$D,4),$B602)))</f>
        <v/>
      </c>
      <c r="C603" t="str">
        <f>IF($A603="","",IF(COUNTIF('使用不可　（諸油脂）'!$A:$A,$A603)=1,"諸油脂",IF(COUNTIF('コロナ交付金要綱　様式第３号（電力）'!$A:$A,$A603)=1,"電力","")))</f>
        <v/>
      </c>
      <c r="D603" t="str">
        <f>IF(OR($A603="",IFERROR(MOD($A603,100),"")=0),"",IF($C603="諸油脂",VLOOKUP($A603,'使用不可　（諸油脂）'!$A:$C,3,FALSE),IF($C603="電力",VLOOKUP($A603,'コロナ交付金要綱　様式第３号（電力）'!$A:$C,3,FALSE),"")))</f>
        <v/>
      </c>
      <c r="E603" t="str">
        <f>IF(OR($C603="",IFERROR(MOD($A603,100)=0,TRUE)),"",IF($C603="諸油脂",VLOOKUP($A603,'使用不可　（諸油脂）'!$A:$F,6),VLOOKUP($A603,'コロナ交付金要綱　様式第３号（電力）'!$A:$F,6)))</f>
        <v/>
      </c>
      <c r="F603" t="str">
        <f>IF($D603="","",IF($B$7="既存",IF($C603="諸油脂",VLOOKUP(交付額!$A603,'使用不可　（諸油脂）'!$A:$B,2,FALSE),IF($C603="電力",VLOOKUP(交付額!$A603,'コロナ交付金要綱　様式第３号（電力）'!$A:$B,2,FALSE),"")),0))</f>
        <v/>
      </c>
      <c r="G603" s="59" t="str">
        <f t="shared" si="19"/>
        <v/>
      </c>
      <c r="H603" t="str">
        <f>IF($C603="","",IF(C603="諸油脂",IF(MOD($A603,100)=0,"",VLOOKUP($A603,'使用不可　（諸油脂）'!$A:$H,8)),IF(MOD($A603,100)=0,"",VLOOKUP($A603,'コロナ交付金要綱　様式第３号（電力）'!$A:$I,9))))</f>
        <v/>
      </c>
      <c r="I603" t="str" cm="1">
        <f t="array" ref="I603">IF(OR($C603&lt;&gt;"電力",IFERROR(MOD($A603,100)=0,TRUE)),"",INDEX('コロナ交付金要綱　様式第３号（電力）'!$A:$I,MATCH($A603,'コロナ交付金要綱　様式第３号（電力）'!$A:$A,0)+2,9))</f>
        <v/>
      </c>
      <c r="J603" t="str" cm="1">
        <f t="array" ref="J603">IF(OR($C603&lt;&gt;"電力",IFERROR(MOD($A603,100)=0,TRUE)),"",INDEX('コロナ交付金要綱　様式第３号（電力）'!$A:$I,MATCH($A603,'コロナ交付金要綱　様式第３号（電力）'!$A:$A,0)+3,9))</f>
        <v/>
      </c>
      <c r="K603" t="str" cm="1">
        <f t="array" ref="K603">IF(OR($C603&lt;&gt;"電力",IFERROR(MOD($A603,100)=0,TRUE)),"",INDEX('コロナ交付金要綱　様式第３号（電力）'!$A:$I,MATCH($A603,'コロナ交付金要綱　様式第３号（電力）'!$A:$A,0)+4,9))</f>
        <v/>
      </c>
      <c r="L603" t="str" cm="1">
        <f t="array" ref="L603">IF(OR($C603&lt;&gt;"電力",IFERROR(MOD($A603,100)=0,TRUE)),"",INDEX('コロナ交付金要綱　様式第３号（電力）'!$A:$I,MATCH($A603,'コロナ交付金要綱　様式第３号（電力）'!$A:$A,0)+5,9))</f>
        <v/>
      </c>
      <c r="M603" s="24" t="str" cm="1">
        <f t="array" ref="M603">IF($H603="","",IF($C603="諸油脂",$H603/INDEX(諸油脂_高騰率!$B$2:$F$12,MATCH($C$10,諸油脂_高騰率!$B$2:$B$12,0),MATCH($E603,諸油脂_高騰率!$B$3:$F$3,0)),$I603/INDEX(電力_高騰率!$B$3:$I$14,MATCH($B$10,電力_高騰率!$B$3:$B$14,0),MATCH($E603,電力_高騰率!$B$4:$F$4,0))+$J603/INDEX(電力_高騰率!$B$3:$I$14,MATCH($B$10,電力_高騰率!$B$3:$B$14,0),MATCH($E603,電力_高騰率!$B$4:$F$4,0)+3)+$K603/INDEX(電力_高騰率!$B$3:$I$14,MATCH($B$10,電力_高騰率!$B$3:$B$14,0),MATCH($E603,電力_高騰率!$B$4:$F$4,0)+3)+$L603/電力_高騰率!$D$23))</f>
        <v/>
      </c>
      <c r="N603" s="24" t="str">
        <f>IF($H603="","",IF($C603="諸油脂",0,$L603/電力_高騰率!$D$23))</f>
        <v/>
      </c>
      <c r="O603" s="24" t="str">
        <f t="shared" si="20"/>
        <v/>
      </c>
      <c r="P603" s="24"/>
    </row>
    <row r="604" spans="1:16" x14ac:dyDescent="0.45">
      <c r="A604" t="str">
        <f>IF(COUNTIF('使用不可　（諸油脂）'!$A:$A,$A603+1)+COUNTIF('コロナ交付金要綱　様式第３号（電力）'!$A:$A,$A603+1)=1,$A603+1,IF(MAX('使用不可　（諸油脂）'!$A:$A,'コロナ交付金要綱　様式第３号（電力）'!$A:$A)&gt;$A603,(INT(A603/100)+1)*100,""))</f>
        <v/>
      </c>
      <c r="B604" t="str">
        <f>IF($C604="","",IF(C604="諸油脂",IF(MOD($A604,100)=0,VLOOKUP($A604,'使用不可　（諸油脂）'!$A:$D,4),$B603),IF(MOD($A604,100)=0,VLOOKUP($A604,'コロナ交付金要綱　様式第３号（電力）'!$A:$D,4),$B603)))</f>
        <v/>
      </c>
      <c r="C604" t="str">
        <f>IF($A604="","",IF(COUNTIF('使用不可　（諸油脂）'!$A:$A,$A604)=1,"諸油脂",IF(COUNTIF('コロナ交付金要綱　様式第３号（電力）'!$A:$A,$A604)=1,"電力","")))</f>
        <v/>
      </c>
      <c r="D604" t="str">
        <f>IF(OR($A604="",IFERROR(MOD($A604,100),"")=0),"",IF($C604="諸油脂",VLOOKUP($A604,'使用不可　（諸油脂）'!$A:$C,3,FALSE),IF($C604="電力",VLOOKUP($A604,'コロナ交付金要綱　様式第３号（電力）'!$A:$C,3,FALSE),"")))</f>
        <v/>
      </c>
      <c r="E604" t="str">
        <f>IF(OR($C604="",IFERROR(MOD($A604,100)=0,TRUE)),"",IF($C604="諸油脂",VLOOKUP($A604,'使用不可　（諸油脂）'!$A:$F,6),VLOOKUP($A604,'コロナ交付金要綱　様式第３号（電力）'!$A:$F,6)))</f>
        <v/>
      </c>
      <c r="F604" t="str">
        <f>IF($D604="","",IF($B$7="既存",IF($C604="諸油脂",VLOOKUP(交付額!$A604,'使用不可　（諸油脂）'!$A:$B,2,FALSE),IF($C604="電力",VLOOKUP(交付額!$A604,'コロナ交付金要綱　様式第３号（電力）'!$A:$B,2,FALSE),"")),0))</f>
        <v/>
      </c>
      <c r="G604" s="59" t="str">
        <f t="shared" si="19"/>
        <v/>
      </c>
      <c r="H604" t="str">
        <f>IF($C604="","",IF(C604="諸油脂",IF(MOD($A604,100)=0,"",VLOOKUP($A604,'使用不可　（諸油脂）'!$A:$H,8)),IF(MOD($A604,100)=0,"",VLOOKUP($A604,'コロナ交付金要綱　様式第３号（電力）'!$A:$I,9))))</f>
        <v/>
      </c>
      <c r="I604" t="str" cm="1">
        <f t="array" ref="I604">IF(OR($C604&lt;&gt;"電力",IFERROR(MOD($A604,100)=0,TRUE)),"",INDEX('コロナ交付金要綱　様式第３号（電力）'!$A:$I,MATCH($A604,'コロナ交付金要綱　様式第３号（電力）'!$A:$A,0)+2,9))</f>
        <v/>
      </c>
      <c r="J604" t="str" cm="1">
        <f t="array" ref="J604">IF(OR($C604&lt;&gt;"電力",IFERROR(MOD($A604,100)=0,TRUE)),"",INDEX('コロナ交付金要綱　様式第３号（電力）'!$A:$I,MATCH($A604,'コロナ交付金要綱　様式第３号（電力）'!$A:$A,0)+3,9))</f>
        <v/>
      </c>
      <c r="K604" t="str" cm="1">
        <f t="array" ref="K604">IF(OR($C604&lt;&gt;"電力",IFERROR(MOD($A604,100)=0,TRUE)),"",INDEX('コロナ交付金要綱　様式第３号（電力）'!$A:$I,MATCH($A604,'コロナ交付金要綱　様式第３号（電力）'!$A:$A,0)+4,9))</f>
        <v/>
      </c>
      <c r="L604" t="str" cm="1">
        <f t="array" ref="L604">IF(OR($C604&lt;&gt;"電力",IFERROR(MOD($A604,100)=0,TRUE)),"",INDEX('コロナ交付金要綱　様式第３号（電力）'!$A:$I,MATCH($A604,'コロナ交付金要綱　様式第３号（電力）'!$A:$A,0)+5,9))</f>
        <v/>
      </c>
      <c r="M604" s="24" t="str" cm="1">
        <f t="array" ref="M604">IF($H604="","",IF($C604="諸油脂",$H604/INDEX(諸油脂_高騰率!$B$2:$F$12,MATCH($C$10,諸油脂_高騰率!$B$2:$B$12,0),MATCH($E604,諸油脂_高騰率!$B$3:$F$3,0)),$I604/INDEX(電力_高騰率!$B$3:$I$14,MATCH($B$10,電力_高騰率!$B$3:$B$14,0),MATCH($E604,電力_高騰率!$B$4:$F$4,0))+$J604/INDEX(電力_高騰率!$B$3:$I$14,MATCH($B$10,電力_高騰率!$B$3:$B$14,0),MATCH($E604,電力_高騰率!$B$4:$F$4,0)+3)+$K604/INDEX(電力_高騰率!$B$3:$I$14,MATCH($B$10,電力_高騰率!$B$3:$B$14,0),MATCH($E604,電力_高騰率!$B$4:$F$4,0)+3)+$L604/電力_高騰率!$D$23))</f>
        <v/>
      </c>
      <c r="N604" s="24" t="str">
        <f>IF($H604="","",IF($C604="諸油脂",0,$L604/電力_高騰率!$D$23))</f>
        <v/>
      </c>
      <c r="O604" s="24" t="str">
        <f t="shared" si="20"/>
        <v/>
      </c>
      <c r="P604" s="24"/>
    </row>
    <row r="605" spans="1:16" x14ac:dyDescent="0.45">
      <c r="A605" t="str">
        <f>IF(COUNTIF('使用不可　（諸油脂）'!$A:$A,$A604+1)+COUNTIF('コロナ交付金要綱　様式第３号（電力）'!$A:$A,$A604+1)=1,$A604+1,IF(MAX('使用不可　（諸油脂）'!$A:$A,'コロナ交付金要綱　様式第３号（電力）'!$A:$A)&gt;$A604,(INT(A604/100)+1)*100,""))</f>
        <v/>
      </c>
      <c r="B605" t="str">
        <f>IF($C605="","",IF(C605="諸油脂",IF(MOD($A605,100)=0,VLOOKUP($A605,'使用不可　（諸油脂）'!$A:$D,4),$B604),IF(MOD($A605,100)=0,VLOOKUP($A605,'コロナ交付金要綱　様式第３号（電力）'!$A:$D,4),$B604)))</f>
        <v/>
      </c>
      <c r="C605" t="str">
        <f>IF($A605="","",IF(COUNTIF('使用不可　（諸油脂）'!$A:$A,$A605)=1,"諸油脂",IF(COUNTIF('コロナ交付金要綱　様式第３号（電力）'!$A:$A,$A605)=1,"電力","")))</f>
        <v/>
      </c>
      <c r="D605" t="str">
        <f>IF(OR($A605="",IFERROR(MOD($A605,100),"")=0),"",IF($C605="諸油脂",VLOOKUP($A605,'使用不可　（諸油脂）'!$A:$C,3,FALSE),IF($C605="電力",VLOOKUP($A605,'コロナ交付金要綱　様式第３号（電力）'!$A:$C,3,FALSE),"")))</f>
        <v/>
      </c>
      <c r="E605" t="str">
        <f>IF(OR($C605="",IFERROR(MOD($A605,100)=0,TRUE)),"",IF($C605="諸油脂",VLOOKUP($A605,'使用不可　（諸油脂）'!$A:$F,6),VLOOKUP($A605,'コロナ交付金要綱　様式第３号（電力）'!$A:$F,6)))</f>
        <v/>
      </c>
      <c r="F605" t="str">
        <f>IF($D605="","",IF($B$7="既存",IF($C605="諸油脂",VLOOKUP(交付額!$A605,'使用不可　（諸油脂）'!$A:$B,2,FALSE),IF($C605="電力",VLOOKUP(交付額!$A605,'コロナ交付金要綱　様式第３号（電力）'!$A:$B,2,FALSE),"")),0))</f>
        <v/>
      </c>
      <c r="G605" s="59" t="str">
        <f t="shared" si="19"/>
        <v/>
      </c>
      <c r="H605" t="str">
        <f>IF($C605="","",IF(C605="諸油脂",IF(MOD($A605,100)=0,"",VLOOKUP($A605,'使用不可　（諸油脂）'!$A:$H,8)),IF(MOD($A605,100)=0,"",VLOOKUP($A605,'コロナ交付金要綱　様式第３号（電力）'!$A:$I,9))))</f>
        <v/>
      </c>
      <c r="I605" t="str" cm="1">
        <f t="array" ref="I605">IF(OR($C605&lt;&gt;"電力",IFERROR(MOD($A605,100)=0,TRUE)),"",INDEX('コロナ交付金要綱　様式第３号（電力）'!$A:$I,MATCH($A605,'コロナ交付金要綱　様式第３号（電力）'!$A:$A,0)+2,9))</f>
        <v/>
      </c>
      <c r="J605" t="str" cm="1">
        <f t="array" ref="J605">IF(OR($C605&lt;&gt;"電力",IFERROR(MOD($A605,100)=0,TRUE)),"",INDEX('コロナ交付金要綱　様式第３号（電力）'!$A:$I,MATCH($A605,'コロナ交付金要綱　様式第３号（電力）'!$A:$A,0)+3,9))</f>
        <v/>
      </c>
      <c r="K605" t="str" cm="1">
        <f t="array" ref="K605">IF(OR($C605&lt;&gt;"電力",IFERROR(MOD($A605,100)=0,TRUE)),"",INDEX('コロナ交付金要綱　様式第３号（電力）'!$A:$I,MATCH($A605,'コロナ交付金要綱　様式第３号（電力）'!$A:$A,0)+4,9))</f>
        <v/>
      </c>
      <c r="L605" t="str" cm="1">
        <f t="array" ref="L605">IF(OR($C605&lt;&gt;"電力",IFERROR(MOD($A605,100)=0,TRUE)),"",INDEX('コロナ交付金要綱　様式第３号（電力）'!$A:$I,MATCH($A605,'コロナ交付金要綱　様式第３号（電力）'!$A:$A,0)+5,9))</f>
        <v/>
      </c>
      <c r="M605" s="24" t="str" cm="1">
        <f t="array" ref="M605">IF($H605="","",IF($C605="諸油脂",$H605/INDEX(諸油脂_高騰率!$B$2:$F$12,MATCH($C$10,諸油脂_高騰率!$B$2:$B$12,0),MATCH($E605,諸油脂_高騰率!$B$3:$F$3,0)),$I605/INDEX(電力_高騰率!$B$3:$I$14,MATCH($B$10,電力_高騰率!$B$3:$B$14,0),MATCH($E605,電力_高騰率!$B$4:$F$4,0))+$J605/INDEX(電力_高騰率!$B$3:$I$14,MATCH($B$10,電力_高騰率!$B$3:$B$14,0),MATCH($E605,電力_高騰率!$B$4:$F$4,0)+3)+$K605/INDEX(電力_高騰率!$B$3:$I$14,MATCH($B$10,電力_高騰率!$B$3:$B$14,0),MATCH($E605,電力_高騰率!$B$4:$F$4,0)+3)+$L605/電力_高騰率!$D$23))</f>
        <v/>
      </c>
      <c r="N605" s="24" t="str">
        <f>IF($H605="","",IF($C605="諸油脂",0,$L605/電力_高騰率!$D$23))</f>
        <v/>
      </c>
      <c r="O605" s="24" t="str">
        <f t="shared" si="20"/>
        <v/>
      </c>
      <c r="P605" s="24"/>
    </row>
    <row r="606" spans="1:16" x14ac:dyDescent="0.45">
      <c r="A606" t="str">
        <f>IF(COUNTIF('使用不可　（諸油脂）'!$A:$A,$A605+1)+COUNTIF('コロナ交付金要綱　様式第３号（電力）'!$A:$A,$A605+1)=1,$A605+1,IF(MAX('使用不可　（諸油脂）'!$A:$A,'コロナ交付金要綱　様式第３号（電力）'!$A:$A)&gt;$A605,(INT(A605/100)+1)*100,""))</f>
        <v/>
      </c>
      <c r="B606" t="str">
        <f>IF($C606="","",IF(C606="諸油脂",IF(MOD($A606,100)=0,VLOOKUP($A606,'使用不可　（諸油脂）'!$A:$D,4),$B605),IF(MOD($A606,100)=0,VLOOKUP($A606,'コロナ交付金要綱　様式第３号（電力）'!$A:$D,4),$B605)))</f>
        <v/>
      </c>
      <c r="C606" t="str">
        <f>IF($A606="","",IF(COUNTIF('使用不可　（諸油脂）'!$A:$A,$A606)=1,"諸油脂",IF(COUNTIF('コロナ交付金要綱　様式第３号（電力）'!$A:$A,$A606)=1,"電力","")))</f>
        <v/>
      </c>
      <c r="D606" t="str">
        <f>IF(OR($A606="",IFERROR(MOD($A606,100),"")=0),"",IF($C606="諸油脂",VLOOKUP($A606,'使用不可　（諸油脂）'!$A:$C,3,FALSE),IF($C606="電力",VLOOKUP($A606,'コロナ交付金要綱　様式第３号（電力）'!$A:$C,3,FALSE),"")))</f>
        <v/>
      </c>
      <c r="E606" t="str">
        <f>IF(OR($C606="",IFERROR(MOD($A606,100)=0,TRUE)),"",IF($C606="諸油脂",VLOOKUP($A606,'使用不可　（諸油脂）'!$A:$F,6),VLOOKUP($A606,'コロナ交付金要綱　様式第３号（電力）'!$A:$F,6)))</f>
        <v/>
      </c>
      <c r="F606" t="str">
        <f>IF($D606="","",IF($B$7="既存",IF($C606="諸油脂",VLOOKUP(交付額!$A606,'使用不可　（諸油脂）'!$A:$B,2,FALSE),IF($C606="電力",VLOOKUP(交付額!$A606,'コロナ交付金要綱　様式第３号（電力）'!$A:$B,2,FALSE),"")),0))</f>
        <v/>
      </c>
      <c r="G606" s="59" t="str">
        <f t="shared" si="19"/>
        <v/>
      </c>
      <c r="H606" t="str">
        <f>IF($C606="","",IF(C606="諸油脂",IF(MOD($A606,100)=0,"",VLOOKUP($A606,'使用不可　（諸油脂）'!$A:$H,8)),IF(MOD($A606,100)=0,"",VLOOKUP($A606,'コロナ交付金要綱　様式第３号（電力）'!$A:$I,9))))</f>
        <v/>
      </c>
      <c r="I606" t="str" cm="1">
        <f t="array" ref="I606">IF(OR($C606&lt;&gt;"電力",IFERROR(MOD($A606,100)=0,TRUE)),"",INDEX('コロナ交付金要綱　様式第３号（電力）'!$A:$I,MATCH($A606,'コロナ交付金要綱　様式第３号（電力）'!$A:$A,0)+2,9))</f>
        <v/>
      </c>
      <c r="J606" t="str" cm="1">
        <f t="array" ref="J606">IF(OR($C606&lt;&gt;"電力",IFERROR(MOD($A606,100)=0,TRUE)),"",INDEX('コロナ交付金要綱　様式第３号（電力）'!$A:$I,MATCH($A606,'コロナ交付金要綱　様式第３号（電力）'!$A:$A,0)+3,9))</f>
        <v/>
      </c>
      <c r="K606" t="str" cm="1">
        <f t="array" ref="K606">IF(OR($C606&lt;&gt;"電力",IFERROR(MOD($A606,100)=0,TRUE)),"",INDEX('コロナ交付金要綱　様式第３号（電力）'!$A:$I,MATCH($A606,'コロナ交付金要綱　様式第３号（電力）'!$A:$A,0)+4,9))</f>
        <v/>
      </c>
      <c r="L606" t="str" cm="1">
        <f t="array" ref="L606">IF(OR($C606&lt;&gt;"電力",IFERROR(MOD($A606,100)=0,TRUE)),"",INDEX('コロナ交付金要綱　様式第３号（電力）'!$A:$I,MATCH($A606,'コロナ交付金要綱　様式第３号（電力）'!$A:$A,0)+5,9))</f>
        <v/>
      </c>
      <c r="M606" s="24" t="str" cm="1">
        <f t="array" ref="M606">IF($H606="","",IF($C606="諸油脂",$H606/INDEX(諸油脂_高騰率!$B$2:$F$12,MATCH($C$10,諸油脂_高騰率!$B$2:$B$12,0),MATCH($E606,諸油脂_高騰率!$B$3:$F$3,0)),$I606/INDEX(電力_高騰率!$B$3:$I$14,MATCH($B$10,電力_高騰率!$B$3:$B$14,0),MATCH($E606,電力_高騰率!$B$4:$F$4,0))+$J606/INDEX(電力_高騰率!$B$3:$I$14,MATCH($B$10,電力_高騰率!$B$3:$B$14,0),MATCH($E606,電力_高騰率!$B$4:$F$4,0)+3)+$K606/INDEX(電力_高騰率!$B$3:$I$14,MATCH($B$10,電力_高騰率!$B$3:$B$14,0),MATCH($E606,電力_高騰率!$B$4:$F$4,0)+3)+$L606/電力_高騰率!$D$23))</f>
        <v/>
      </c>
      <c r="N606" s="24" t="str">
        <f>IF($H606="","",IF($C606="諸油脂",0,$L606/電力_高騰率!$D$23))</f>
        <v/>
      </c>
      <c r="O606" s="24" t="str">
        <f t="shared" si="20"/>
        <v/>
      </c>
      <c r="P606" s="24"/>
    </row>
    <row r="607" spans="1:16" x14ac:dyDescent="0.45">
      <c r="A607" t="str">
        <f>IF(COUNTIF('使用不可　（諸油脂）'!$A:$A,$A606+1)+COUNTIF('コロナ交付金要綱　様式第３号（電力）'!$A:$A,$A606+1)=1,$A606+1,IF(MAX('使用不可　（諸油脂）'!$A:$A,'コロナ交付金要綱　様式第３号（電力）'!$A:$A)&gt;$A606,(INT(A606/100)+1)*100,""))</f>
        <v/>
      </c>
      <c r="B607" t="str">
        <f>IF($C607="","",IF(C607="諸油脂",IF(MOD($A607,100)=0,VLOOKUP($A607,'使用不可　（諸油脂）'!$A:$D,4),$B606),IF(MOD($A607,100)=0,VLOOKUP($A607,'コロナ交付金要綱　様式第３号（電力）'!$A:$D,4),$B606)))</f>
        <v/>
      </c>
      <c r="C607" t="str">
        <f>IF($A607="","",IF(COUNTIF('使用不可　（諸油脂）'!$A:$A,$A607)=1,"諸油脂",IF(COUNTIF('コロナ交付金要綱　様式第３号（電力）'!$A:$A,$A607)=1,"電力","")))</f>
        <v/>
      </c>
      <c r="D607" t="str">
        <f>IF(OR($A607="",IFERROR(MOD($A607,100),"")=0),"",IF($C607="諸油脂",VLOOKUP($A607,'使用不可　（諸油脂）'!$A:$C,3,FALSE),IF($C607="電力",VLOOKUP($A607,'コロナ交付金要綱　様式第３号（電力）'!$A:$C,3,FALSE),"")))</f>
        <v/>
      </c>
      <c r="E607" t="str">
        <f>IF(OR($C607="",IFERROR(MOD($A607,100)=0,TRUE)),"",IF($C607="諸油脂",VLOOKUP($A607,'使用不可　（諸油脂）'!$A:$F,6),VLOOKUP($A607,'コロナ交付金要綱　様式第３号（電力）'!$A:$F,6)))</f>
        <v/>
      </c>
      <c r="F607" t="str">
        <f>IF($D607="","",IF($B$7="既存",IF($C607="諸油脂",VLOOKUP(交付額!$A607,'使用不可　（諸油脂）'!$A:$B,2,FALSE),IF($C607="電力",VLOOKUP(交付額!$A607,'コロナ交付金要綱　様式第３号（電力）'!$A:$B,2,FALSE),"")),0))</f>
        <v/>
      </c>
      <c r="G607" s="59" t="str">
        <f t="shared" si="19"/>
        <v/>
      </c>
      <c r="H607" t="str">
        <f>IF($C607="","",IF(C607="諸油脂",IF(MOD($A607,100)=0,"",VLOOKUP($A607,'使用不可　（諸油脂）'!$A:$H,8)),IF(MOD($A607,100)=0,"",VLOOKUP($A607,'コロナ交付金要綱　様式第３号（電力）'!$A:$I,9))))</f>
        <v/>
      </c>
      <c r="I607" t="str" cm="1">
        <f t="array" ref="I607">IF(OR($C607&lt;&gt;"電力",IFERROR(MOD($A607,100)=0,TRUE)),"",INDEX('コロナ交付金要綱　様式第３号（電力）'!$A:$I,MATCH($A607,'コロナ交付金要綱　様式第３号（電力）'!$A:$A,0)+2,9))</f>
        <v/>
      </c>
      <c r="J607" t="str" cm="1">
        <f t="array" ref="J607">IF(OR($C607&lt;&gt;"電力",IFERROR(MOD($A607,100)=0,TRUE)),"",INDEX('コロナ交付金要綱　様式第３号（電力）'!$A:$I,MATCH($A607,'コロナ交付金要綱　様式第３号（電力）'!$A:$A,0)+3,9))</f>
        <v/>
      </c>
      <c r="K607" t="str" cm="1">
        <f t="array" ref="K607">IF(OR($C607&lt;&gt;"電力",IFERROR(MOD($A607,100)=0,TRUE)),"",INDEX('コロナ交付金要綱　様式第３号（電力）'!$A:$I,MATCH($A607,'コロナ交付金要綱　様式第３号（電力）'!$A:$A,0)+4,9))</f>
        <v/>
      </c>
      <c r="L607" t="str" cm="1">
        <f t="array" ref="L607">IF(OR($C607&lt;&gt;"電力",IFERROR(MOD($A607,100)=0,TRUE)),"",INDEX('コロナ交付金要綱　様式第３号（電力）'!$A:$I,MATCH($A607,'コロナ交付金要綱　様式第３号（電力）'!$A:$A,0)+5,9))</f>
        <v/>
      </c>
      <c r="M607" s="24" t="str" cm="1">
        <f t="array" ref="M607">IF($H607="","",IF($C607="諸油脂",$H607/INDEX(諸油脂_高騰率!$B$2:$F$12,MATCH($C$10,諸油脂_高騰率!$B$2:$B$12,0),MATCH($E607,諸油脂_高騰率!$B$3:$F$3,0)),$I607/INDEX(電力_高騰率!$B$3:$I$14,MATCH($B$10,電力_高騰率!$B$3:$B$14,0),MATCH($E607,電力_高騰率!$B$4:$F$4,0))+$J607/INDEX(電力_高騰率!$B$3:$I$14,MATCH($B$10,電力_高騰率!$B$3:$B$14,0),MATCH($E607,電力_高騰率!$B$4:$F$4,0)+3)+$K607/INDEX(電力_高騰率!$B$3:$I$14,MATCH($B$10,電力_高騰率!$B$3:$B$14,0),MATCH($E607,電力_高騰率!$B$4:$F$4,0)+3)+$L607/電力_高騰率!$D$23))</f>
        <v/>
      </c>
      <c r="N607" s="24" t="str">
        <f>IF($H607="","",IF($C607="諸油脂",0,$L607/電力_高騰率!$D$23))</f>
        <v/>
      </c>
      <c r="O607" s="24" t="str">
        <f t="shared" si="20"/>
        <v/>
      </c>
      <c r="P607" s="24"/>
    </row>
    <row r="608" spans="1:16" x14ac:dyDescent="0.45">
      <c r="A608" t="str">
        <f>IF(COUNTIF('使用不可　（諸油脂）'!$A:$A,$A607+1)+COUNTIF('コロナ交付金要綱　様式第３号（電力）'!$A:$A,$A607+1)=1,$A607+1,IF(MAX('使用不可　（諸油脂）'!$A:$A,'コロナ交付金要綱　様式第３号（電力）'!$A:$A)&gt;$A607,(INT(A607/100)+1)*100,""))</f>
        <v/>
      </c>
      <c r="B608" t="str">
        <f>IF($C608="","",IF(C608="諸油脂",IF(MOD($A608,100)=0,VLOOKUP($A608,'使用不可　（諸油脂）'!$A:$D,4),$B607),IF(MOD($A608,100)=0,VLOOKUP($A608,'コロナ交付金要綱　様式第３号（電力）'!$A:$D,4),$B607)))</f>
        <v/>
      </c>
      <c r="C608" t="str">
        <f>IF($A608="","",IF(COUNTIF('使用不可　（諸油脂）'!$A:$A,$A608)=1,"諸油脂",IF(COUNTIF('コロナ交付金要綱　様式第３号（電力）'!$A:$A,$A608)=1,"電力","")))</f>
        <v/>
      </c>
      <c r="D608" t="str">
        <f>IF(OR($A608="",IFERROR(MOD($A608,100),"")=0),"",IF($C608="諸油脂",VLOOKUP($A608,'使用不可　（諸油脂）'!$A:$C,3,FALSE),IF($C608="電力",VLOOKUP($A608,'コロナ交付金要綱　様式第３号（電力）'!$A:$C,3,FALSE),"")))</f>
        <v/>
      </c>
      <c r="E608" t="str">
        <f>IF(OR($C608="",IFERROR(MOD($A608,100)=0,TRUE)),"",IF($C608="諸油脂",VLOOKUP($A608,'使用不可　（諸油脂）'!$A:$F,6),VLOOKUP($A608,'コロナ交付金要綱　様式第３号（電力）'!$A:$F,6)))</f>
        <v/>
      </c>
      <c r="F608" t="str">
        <f>IF($D608="","",IF($B$7="既存",IF($C608="諸油脂",VLOOKUP(交付額!$A608,'使用不可　（諸油脂）'!$A:$B,2,FALSE),IF($C608="電力",VLOOKUP(交付額!$A608,'コロナ交付金要綱　様式第３号（電力）'!$A:$B,2,FALSE),"")),0))</f>
        <v/>
      </c>
      <c r="G608" s="59" t="str">
        <f t="shared" si="19"/>
        <v/>
      </c>
      <c r="H608" t="str">
        <f>IF($C608="","",IF(C608="諸油脂",IF(MOD($A608,100)=0,"",VLOOKUP($A608,'使用不可　（諸油脂）'!$A:$H,8)),IF(MOD($A608,100)=0,"",VLOOKUP($A608,'コロナ交付金要綱　様式第３号（電力）'!$A:$I,9))))</f>
        <v/>
      </c>
      <c r="I608" t="str" cm="1">
        <f t="array" ref="I608">IF(OR($C608&lt;&gt;"電力",IFERROR(MOD($A608,100)=0,TRUE)),"",INDEX('コロナ交付金要綱　様式第３号（電力）'!$A:$I,MATCH($A608,'コロナ交付金要綱　様式第３号（電力）'!$A:$A,0)+2,9))</f>
        <v/>
      </c>
      <c r="J608" t="str" cm="1">
        <f t="array" ref="J608">IF(OR($C608&lt;&gt;"電力",IFERROR(MOD($A608,100)=0,TRUE)),"",INDEX('コロナ交付金要綱　様式第３号（電力）'!$A:$I,MATCH($A608,'コロナ交付金要綱　様式第３号（電力）'!$A:$A,0)+3,9))</f>
        <v/>
      </c>
      <c r="K608" t="str" cm="1">
        <f t="array" ref="K608">IF(OR($C608&lt;&gt;"電力",IFERROR(MOD($A608,100)=0,TRUE)),"",INDEX('コロナ交付金要綱　様式第３号（電力）'!$A:$I,MATCH($A608,'コロナ交付金要綱　様式第３号（電力）'!$A:$A,0)+4,9))</f>
        <v/>
      </c>
      <c r="L608" t="str" cm="1">
        <f t="array" ref="L608">IF(OR($C608&lt;&gt;"電力",IFERROR(MOD($A608,100)=0,TRUE)),"",INDEX('コロナ交付金要綱　様式第３号（電力）'!$A:$I,MATCH($A608,'コロナ交付金要綱　様式第３号（電力）'!$A:$A,0)+5,9))</f>
        <v/>
      </c>
      <c r="M608" s="24" t="str" cm="1">
        <f t="array" ref="M608">IF($H608="","",IF($C608="諸油脂",$H608/INDEX(諸油脂_高騰率!$B$2:$F$12,MATCH($C$10,諸油脂_高騰率!$B$2:$B$12,0),MATCH($E608,諸油脂_高騰率!$B$3:$F$3,0)),$I608/INDEX(電力_高騰率!$B$3:$I$14,MATCH($B$10,電力_高騰率!$B$3:$B$14,0),MATCH($E608,電力_高騰率!$B$4:$F$4,0))+$J608/INDEX(電力_高騰率!$B$3:$I$14,MATCH($B$10,電力_高騰率!$B$3:$B$14,0),MATCH($E608,電力_高騰率!$B$4:$F$4,0)+3)+$K608/INDEX(電力_高騰率!$B$3:$I$14,MATCH($B$10,電力_高騰率!$B$3:$B$14,0),MATCH($E608,電力_高騰率!$B$4:$F$4,0)+3)+$L608/電力_高騰率!$D$23))</f>
        <v/>
      </c>
      <c r="N608" s="24" t="str">
        <f>IF($H608="","",IF($C608="諸油脂",0,$L608/電力_高騰率!$D$23))</f>
        <v/>
      </c>
      <c r="O608" s="24" t="str">
        <f t="shared" si="20"/>
        <v/>
      </c>
      <c r="P608" s="24"/>
    </row>
    <row r="609" spans="1:16" x14ac:dyDescent="0.45">
      <c r="A609" t="str">
        <f>IF(COUNTIF('使用不可　（諸油脂）'!$A:$A,$A608+1)+COUNTIF('コロナ交付金要綱　様式第３号（電力）'!$A:$A,$A608+1)=1,$A608+1,IF(MAX('使用不可　（諸油脂）'!$A:$A,'コロナ交付金要綱　様式第３号（電力）'!$A:$A)&gt;$A608,(INT(A608/100)+1)*100,""))</f>
        <v/>
      </c>
      <c r="B609" t="str">
        <f>IF($C609="","",IF(C609="諸油脂",IF(MOD($A609,100)=0,VLOOKUP($A609,'使用不可　（諸油脂）'!$A:$D,4),$B608),IF(MOD($A609,100)=0,VLOOKUP($A609,'コロナ交付金要綱　様式第３号（電力）'!$A:$D,4),$B608)))</f>
        <v/>
      </c>
      <c r="C609" t="str">
        <f>IF($A609="","",IF(COUNTIF('使用不可　（諸油脂）'!$A:$A,$A609)=1,"諸油脂",IF(COUNTIF('コロナ交付金要綱　様式第３号（電力）'!$A:$A,$A609)=1,"電力","")))</f>
        <v/>
      </c>
      <c r="D609" t="str">
        <f>IF(OR($A609="",IFERROR(MOD($A609,100),"")=0),"",IF($C609="諸油脂",VLOOKUP($A609,'使用不可　（諸油脂）'!$A:$C,3,FALSE),IF($C609="電力",VLOOKUP($A609,'コロナ交付金要綱　様式第３号（電力）'!$A:$C,3,FALSE),"")))</f>
        <v/>
      </c>
      <c r="E609" t="str">
        <f>IF(OR($C609="",IFERROR(MOD($A609,100)=0,TRUE)),"",IF($C609="諸油脂",VLOOKUP($A609,'使用不可　（諸油脂）'!$A:$F,6),VLOOKUP($A609,'コロナ交付金要綱　様式第３号（電力）'!$A:$F,6)))</f>
        <v/>
      </c>
      <c r="F609" t="str">
        <f>IF($D609="","",IF($B$7="既存",IF($C609="諸油脂",VLOOKUP(交付額!$A609,'使用不可　（諸油脂）'!$A:$B,2,FALSE),IF($C609="電力",VLOOKUP(交付額!$A609,'コロナ交付金要綱　様式第３号（電力）'!$A:$B,2,FALSE),"")),0))</f>
        <v/>
      </c>
      <c r="G609" s="59" t="str">
        <f t="shared" si="19"/>
        <v/>
      </c>
      <c r="H609" t="str">
        <f>IF($C609="","",IF(C609="諸油脂",IF(MOD($A609,100)=0,"",VLOOKUP($A609,'使用不可　（諸油脂）'!$A:$H,8)),IF(MOD($A609,100)=0,"",VLOOKUP($A609,'コロナ交付金要綱　様式第３号（電力）'!$A:$I,9))))</f>
        <v/>
      </c>
      <c r="I609" t="str" cm="1">
        <f t="array" ref="I609">IF(OR($C609&lt;&gt;"電力",IFERROR(MOD($A609,100)=0,TRUE)),"",INDEX('コロナ交付金要綱　様式第３号（電力）'!$A:$I,MATCH($A609,'コロナ交付金要綱　様式第３号（電力）'!$A:$A,0)+2,9))</f>
        <v/>
      </c>
      <c r="J609" t="str" cm="1">
        <f t="array" ref="J609">IF(OR($C609&lt;&gt;"電力",IFERROR(MOD($A609,100)=0,TRUE)),"",INDEX('コロナ交付金要綱　様式第３号（電力）'!$A:$I,MATCH($A609,'コロナ交付金要綱　様式第３号（電力）'!$A:$A,0)+3,9))</f>
        <v/>
      </c>
      <c r="K609" t="str" cm="1">
        <f t="array" ref="K609">IF(OR($C609&lt;&gt;"電力",IFERROR(MOD($A609,100)=0,TRUE)),"",INDEX('コロナ交付金要綱　様式第３号（電力）'!$A:$I,MATCH($A609,'コロナ交付金要綱　様式第３号（電力）'!$A:$A,0)+4,9))</f>
        <v/>
      </c>
      <c r="L609" t="str" cm="1">
        <f t="array" ref="L609">IF(OR($C609&lt;&gt;"電力",IFERROR(MOD($A609,100)=0,TRUE)),"",INDEX('コロナ交付金要綱　様式第３号（電力）'!$A:$I,MATCH($A609,'コロナ交付金要綱　様式第３号（電力）'!$A:$A,0)+5,9))</f>
        <v/>
      </c>
      <c r="M609" s="24" t="str" cm="1">
        <f t="array" ref="M609">IF($H609="","",IF($C609="諸油脂",$H609/INDEX(諸油脂_高騰率!$B$2:$F$12,MATCH($C$10,諸油脂_高騰率!$B$2:$B$12,0),MATCH($E609,諸油脂_高騰率!$B$3:$F$3,0)),$I609/INDEX(電力_高騰率!$B$3:$I$14,MATCH($B$10,電力_高騰率!$B$3:$B$14,0),MATCH($E609,電力_高騰率!$B$4:$F$4,0))+$J609/INDEX(電力_高騰率!$B$3:$I$14,MATCH($B$10,電力_高騰率!$B$3:$B$14,0),MATCH($E609,電力_高騰率!$B$4:$F$4,0)+3)+$K609/INDEX(電力_高騰率!$B$3:$I$14,MATCH($B$10,電力_高騰率!$B$3:$B$14,0),MATCH($E609,電力_高騰率!$B$4:$F$4,0)+3)+$L609/電力_高騰率!$D$23))</f>
        <v/>
      </c>
      <c r="N609" s="24" t="str">
        <f>IF($H609="","",IF($C609="諸油脂",0,$L609/電力_高騰率!$D$23))</f>
        <v/>
      </c>
      <c r="O609" s="24" t="str">
        <f t="shared" si="20"/>
        <v/>
      </c>
      <c r="P609" s="24"/>
    </row>
    <row r="610" spans="1:16" x14ac:dyDescent="0.45">
      <c r="A610" t="str">
        <f>IF(COUNTIF('使用不可　（諸油脂）'!$A:$A,$A609+1)+COUNTIF('コロナ交付金要綱　様式第３号（電力）'!$A:$A,$A609+1)=1,$A609+1,IF(MAX('使用不可　（諸油脂）'!$A:$A,'コロナ交付金要綱　様式第３号（電力）'!$A:$A)&gt;$A609,(INT(A609/100)+1)*100,""))</f>
        <v/>
      </c>
      <c r="B610" t="str">
        <f>IF($C610="","",IF(C610="諸油脂",IF(MOD($A610,100)=0,VLOOKUP($A610,'使用不可　（諸油脂）'!$A:$D,4),$B609),IF(MOD($A610,100)=0,VLOOKUP($A610,'コロナ交付金要綱　様式第３号（電力）'!$A:$D,4),$B609)))</f>
        <v/>
      </c>
      <c r="C610" t="str">
        <f>IF($A610="","",IF(COUNTIF('使用不可　（諸油脂）'!$A:$A,$A610)=1,"諸油脂",IF(COUNTIF('コロナ交付金要綱　様式第３号（電力）'!$A:$A,$A610)=1,"電力","")))</f>
        <v/>
      </c>
      <c r="D610" t="str">
        <f>IF(OR($A610="",IFERROR(MOD($A610,100),"")=0),"",IF($C610="諸油脂",VLOOKUP($A610,'使用不可　（諸油脂）'!$A:$C,3,FALSE),IF($C610="電力",VLOOKUP($A610,'コロナ交付金要綱　様式第３号（電力）'!$A:$C,3,FALSE),"")))</f>
        <v/>
      </c>
      <c r="E610" t="str">
        <f>IF(OR($C610="",IFERROR(MOD($A610,100)=0,TRUE)),"",IF($C610="諸油脂",VLOOKUP($A610,'使用不可　（諸油脂）'!$A:$F,6),VLOOKUP($A610,'コロナ交付金要綱　様式第３号（電力）'!$A:$F,6)))</f>
        <v/>
      </c>
      <c r="F610" t="str">
        <f>IF($D610="","",IF($B$7="既存",IF($C610="諸油脂",VLOOKUP(交付額!$A610,'使用不可　（諸油脂）'!$A:$B,2,FALSE),IF($C610="電力",VLOOKUP(交付額!$A610,'コロナ交付金要綱　様式第３号（電力）'!$A:$B,2,FALSE),"")),0))</f>
        <v/>
      </c>
      <c r="G610" s="59" t="str">
        <f t="shared" si="19"/>
        <v/>
      </c>
      <c r="H610" t="str">
        <f>IF($C610="","",IF(C610="諸油脂",IF(MOD($A610,100)=0,"",VLOOKUP($A610,'使用不可　（諸油脂）'!$A:$H,8)),IF(MOD($A610,100)=0,"",VLOOKUP($A610,'コロナ交付金要綱　様式第３号（電力）'!$A:$I,9))))</f>
        <v/>
      </c>
      <c r="I610" t="str" cm="1">
        <f t="array" ref="I610">IF(OR($C610&lt;&gt;"電力",IFERROR(MOD($A610,100)=0,TRUE)),"",INDEX('コロナ交付金要綱　様式第３号（電力）'!$A:$I,MATCH($A610,'コロナ交付金要綱　様式第３号（電力）'!$A:$A,0)+2,9))</f>
        <v/>
      </c>
      <c r="J610" t="str" cm="1">
        <f t="array" ref="J610">IF(OR($C610&lt;&gt;"電力",IFERROR(MOD($A610,100)=0,TRUE)),"",INDEX('コロナ交付金要綱　様式第３号（電力）'!$A:$I,MATCH($A610,'コロナ交付金要綱　様式第３号（電力）'!$A:$A,0)+3,9))</f>
        <v/>
      </c>
      <c r="K610" t="str" cm="1">
        <f t="array" ref="K610">IF(OR($C610&lt;&gt;"電力",IFERROR(MOD($A610,100)=0,TRUE)),"",INDEX('コロナ交付金要綱　様式第３号（電力）'!$A:$I,MATCH($A610,'コロナ交付金要綱　様式第３号（電力）'!$A:$A,0)+4,9))</f>
        <v/>
      </c>
      <c r="L610" t="str" cm="1">
        <f t="array" ref="L610">IF(OR($C610&lt;&gt;"電力",IFERROR(MOD($A610,100)=0,TRUE)),"",INDEX('コロナ交付金要綱　様式第３号（電力）'!$A:$I,MATCH($A610,'コロナ交付金要綱　様式第３号（電力）'!$A:$A,0)+5,9))</f>
        <v/>
      </c>
      <c r="M610" s="24" t="str" cm="1">
        <f t="array" ref="M610">IF($H610="","",IF($C610="諸油脂",$H610/INDEX(諸油脂_高騰率!$B$2:$F$12,MATCH($C$10,諸油脂_高騰率!$B$2:$B$12,0),MATCH($E610,諸油脂_高騰率!$B$3:$F$3,0)),$I610/INDEX(電力_高騰率!$B$3:$I$14,MATCH($B$10,電力_高騰率!$B$3:$B$14,0),MATCH($E610,電力_高騰率!$B$4:$F$4,0))+$J610/INDEX(電力_高騰率!$B$3:$I$14,MATCH($B$10,電力_高騰率!$B$3:$B$14,0),MATCH($E610,電力_高騰率!$B$4:$F$4,0)+3)+$K610/INDEX(電力_高騰率!$B$3:$I$14,MATCH($B$10,電力_高騰率!$B$3:$B$14,0),MATCH($E610,電力_高騰率!$B$4:$F$4,0)+3)+$L610/電力_高騰率!$D$23))</f>
        <v/>
      </c>
      <c r="N610" s="24" t="str">
        <f>IF($H610="","",IF($C610="諸油脂",0,$L610/電力_高騰率!$D$23))</f>
        <v/>
      </c>
      <c r="O610" s="24" t="str">
        <f t="shared" si="20"/>
        <v/>
      </c>
      <c r="P610" s="24"/>
    </row>
    <row r="611" spans="1:16" x14ac:dyDescent="0.45">
      <c r="A611" t="str">
        <f>IF(COUNTIF('使用不可　（諸油脂）'!$A:$A,$A610+1)+COUNTIF('コロナ交付金要綱　様式第３号（電力）'!$A:$A,$A610+1)=1,$A610+1,IF(MAX('使用不可　（諸油脂）'!$A:$A,'コロナ交付金要綱　様式第３号（電力）'!$A:$A)&gt;$A610,(INT(A610/100)+1)*100,""))</f>
        <v/>
      </c>
      <c r="B611" t="str">
        <f>IF($C611="","",IF(C611="諸油脂",IF(MOD($A611,100)=0,VLOOKUP($A611,'使用不可　（諸油脂）'!$A:$D,4),$B610),IF(MOD($A611,100)=0,VLOOKUP($A611,'コロナ交付金要綱　様式第３号（電力）'!$A:$D,4),$B610)))</f>
        <v/>
      </c>
      <c r="C611" t="str">
        <f>IF($A611="","",IF(COUNTIF('使用不可　（諸油脂）'!$A:$A,$A611)=1,"諸油脂",IF(COUNTIF('コロナ交付金要綱　様式第３号（電力）'!$A:$A,$A611)=1,"電力","")))</f>
        <v/>
      </c>
      <c r="D611" t="str">
        <f>IF(OR($A611="",IFERROR(MOD($A611,100),"")=0),"",IF($C611="諸油脂",VLOOKUP($A611,'使用不可　（諸油脂）'!$A:$C,3,FALSE),IF($C611="電力",VLOOKUP($A611,'コロナ交付金要綱　様式第３号（電力）'!$A:$C,3,FALSE),"")))</f>
        <v/>
      </c>
      <c r="E611" t="str">
        <f>IF(OR($C611="",IFERROR(MOD($A611,100)=0,TRUE)),"",IF($C611="諸油脂",VLOOKUP($A611,'使用不可　（諸油脂）'!$A:$F,6),VLOOKUP($A611,'コロナ交付金要綱　様式第３号（電力）'!$A:$F,6)))</f>
        <v/>
      </c>
      <c r="F611" t="str">
        <f>IF($D611="","",IF($B$7="既存",IF($C611="諸油脂",VLOOKUP(交付額!$A611,'使用不可　（諸油脂）'!$A:$B,2,FALSE),IF($C611="電力",VLOOKUP(交付額!$A611,'コロナ交付金要綱　様式第３号（電力）'!$A:$B,2,FALSE),"")),0))</f>
        <v/>
      </c>
      <c r="G611" s="59" t="str">
        <f t="shared" si="19"/>
        <v/>
      </c>
      <c r="H611" t="str">
        <f>IF($C611="","",IF(C611="諸油脂",IF(MOD($A611,100)=0,"",VLOOKUP($A611,'使用不可　（諸油脂）'!$A:$H,8)),IF(MOD($A611,100)=0,"",VLOOKUP($A611,'コロナ交付金要綱　様式第３号（電力）'!$A:$I,9))))</f>
        <v/>
      </c>
      <c r="I611" t="str" cm="1">
        <f t="array" ref="I611">IF(OR($C611&lt;&gt;"電力",IFERROR(MOD($A611,100)=0,TRUE)),"",INDEX('コロナ交付金要綱　様式第３号（電力）'!$A:$I,MATCH($A611,'コロナ交付金要綱　様式第３号（電力）'!$A:$A,0)+2,9))</f>
        <v/>
      </c>
      <c r="J611" t="str" cm="1">
        <f t="array" ref="J611">IF(OR($C611&lt;&gt;"電力",IFERROR(MOD($A611,100)=0,TRUE)),"",INDEX('コロナ交付金要綱　様式第３号（電力）'!$A:$I,MATCH($A611,'コロナ交付金要綱　様式第３号（電力）'!$A:$A,0)+3,9))</f>
        <v/>
      </c>
      <c r="K611" t="str" cm="1">
        <f t="array" ref="K611">IF(OR($C611&lt;&gt;"電力",IFERROR(MOD($A611,100)=0,TRUE)),"",INDEX('コロナ交付金要綱　様式第３号（電力）'!$A:$I,MATCH($A611,'コロナ交付金要綱　様式第３号（電力）'!$A:$A,0)+4,9))</f>
        <v/>
      </c>
      <c r="L611" t="str" cm="1">
        <f t="array" ref="L611">IF(OR($C611&lt;&gt;"電力",IFERROR(MOD($A611,100)=0,TRUE)),"",INDEX('コロナ交付金要綱　様式第３号（電力）'!$A:$I,MATCH($A611,'コロナ交付金要綱　様式第３号（電力）'!$A:$A,0)+5,9))</f>
        <v/>
      </c>
      <c r="M611" s="24" t="str" cm="1">
        <f t="array" ref="M611">IF($H611="","",IF($C611="諸油脂",$H611/INDEX(諸油脂_高騰率!$B$2:$F$12,MATCH($C$10,諸油脂_高騰率!$B$2:$B$12,0),MATCH($E611,諸油脂_高騰率!$B$3:$F$3,0)),$I611/INDEX(電力_高騰率!$B$3:$I$14,MATCH($B$10,電力_高騰率!$B$3:$B$14,0),MATCH($E611,電力_高騰率!$B$4:$F$4,0))+$J611/INDEX(電力_高騰率!$B$3:$I$14,MATCH($B$10,電力_高騰率!$B$3:$B$14,0),MATCH($E611,電力_高騰率!$B$4:$F$4,0)+3)+$K611/INDEX(電力_高騰率!$B$3:$I$14,MATCH($B$10,電力_高騰率!$B$3:$B$14,0),MATCH($E611,電力_高騰率!$B$4:$F$4,0)+3)+$L611/電力_高騰率!$D$23))</f>
        <v/>
      </c>
      <c r="N611" s="24" t="str">
        <f>IF($H611="","",IF($C611="諸油脂",0,$L611/電力_高騰率!$D$23))</f>
        <v/>
      </c>
      <c r="O611" s="24" t="str">
        <f t="shared" si="20"/>
        <v/>
      </c>
      <c r="P611" s="24"/>
    </row>
    <row r="612" spans="1:16" x14ac:dyDescent="0.45">
      <c r="A612" t="str">
        <f>IF(COUNTIF('使用不可　（諸油脂）'!$A:$A,$A611+1)+COUNTIF('コロナ交付金要綱　様式第３号（電力）'!$A:$A,$A611+1)=1,$A611+1,IF(MAX('使用不可　（諸油脂）'!$A:$A,'コロナ交付金要綱　様式第３号（電力）'!$A:$A)&gt;$A611,(INT(A611/100)+1)*100,""))</f>
        <v/>
      </c>
      <c r="B612" t="str">
        <f>IF($C612="","",IF(C612="諸油脂",IF(MOD($A612,100)=0,VLOOKUP($A612,'使用不可　（諸油脂）'!$A:$D,4),$B611),IF(MOD($A612,100)=0,VLOOKUP($A612,'コロナ交付金要綱　様式第３号（電力）'!$A:$D,4),$B611)))</f>
        <v/>
      </c>
      <c r="C612" t="str">
        <f>IF($A612="","",IF(COUNTIF('使用不可　（諸油脂）'!$A:$A,$A612)=1,"諸油脂",IF(COUNTIF('コロナ交付金要綱　様式第３号（電力）'!$A:$A,$A612)=1,"電力","")))</f>
        <v/>
      </c>
      <c r="D612" t="str">
        <f>IF(OR($A612="",IFERROR(MOD($A612,100),"")=0),"",IF($C612="諸油脂",VLOOKUP($A612,'使用不可　（諸油脂）'!$A:$C,3,FALSE),IF($C612="電力",VLOOKUP($A612,'コロナ交付金要綱　様式第３号（電力）'!$A:$C,3,FALSE),"")))</f>
        <v/>
      </c>
      <c r="E612" t="str">
        <f>IF(OR($C612="",IFERROR(MOD($A612,100)=0,TRUE)),"",IF($C612="諸油脂",VLOOKUP($A612,'使用不可　（諸油脂）'!$A:$F,6),VLOOKUP($A612,'コロナ交付金要綱　様式第３号（電力）'!$A:$F,6)))</f>
        <v/>
      </c>
      <c r="F612" t="str">
        <f>IF($D612="","",IF($B$7="既存",IF($C612="諸油脂",VLOOKUP(交付額!$A612,'使用不可　（諸油脂）'!$A:$B,2,FALSE),IF($C612="電力",VLOOKUP(交付額!$A612,'コロナ交付金要綱　様式第３号（電力）'!$A:$B,2,FALSE),"")),0))</f>
        <v/>
      </c>
      <c r="G612" s="59" t="str">
        <f t="shared" si="19"/>
        <v/>
      </c>
      <c r="H612" t="str">
        <f>IF($C612="","",IF(C612="諸油脂",IF(MOD($A612,100)=0,"",VLOOKUP($A612,'使用不可　（諸油脂）'!$A:$H,8)),IF(MOD($A612,100)=0,"",VLOOKUP($A612,'コロナ交付金要綱　様式第３号（電力）'!$A:$I,9))))</f>
        <v/>
      </c>
      <c r="I612" t="str" cm="1">
        <f t="array" ref="I612">IF(OR($C612&lt;&gt;"電力",IFERROR(MOD($A612,100)=0,TRUE)),"",INDEX('コロナ交付金要綱　様式第３号（電力）'!$A:$I,MATCH($A612,'コロナ交付金要綱　様式第３号（電力）'!$A:$A,0)+2,9))</f>
        <v/>
      </c>
      <c r="J612" t="str" cm="1">
        <f t="array" ref="J612">IF(OR($C612&lt;&gt;"電力",IFERROR(MOD($A612,100)=0,TRUE)),"",INDEX('コロナ交付金要綱　様式第３号（電力）'!$A:$I,MATCH($A612,'コロナ交付金要綱　様式第３号（電力）'!$A:$A,0)+3,9))</f>
        <v/>
      </c>
      <c r="K612" t="str" cm="1">
        <f t="array" ref="K612">IF(OR($C612&lt;&gt;"電力",IFERROR(MOD($A612,100)=0,TRUE)),"",INDEX('コロナ交付金要綱　様式第３号（電力）'!$A:$I,MATCH($A612,'コロナ交付金要綱　様式第３号（電力）'!$A:$A,0)+4,9))</f>
        <v/>
      </c>
      <c r="L612" t="str" cm="1">
        <f t="array" ref="L612">IF(OR($C612&lt;&gt;"電力",IFERROR(MOD($A612,100)=0,TRUE)),"",INDEX('コロナ交付金要綱　様式第３号（電力）'!$A:$I,MATCH($A612,'コロナ交付金要綱　様式第３号（電力）'!$A:$A,0)+5,9))</f>
        <v/>
      </c>
      <c r="M612" s="24" t="str" cm="1">
        <f t="array" ref="M612">IF($H612="","",IF($C612="諸油脂",$H612/INDEX(諸油脂_高騰率!$B$2:$F$12,MATCH($C$10,諸油脂_高騰率!$B$2:$B$12,0),MATCH($E612,諸油脂_高騰率!$B$3:$F$3,0)),$I612/INDEX(電力_高騰率!$B$3:$I$14,MATCH($B$10,電力_高騰率!$B$3:$B$14,0),MATCH($E612,電力_高騰率!$B$4:$F$4,0))+$J612/INDEX(電力_高騰率!$B$3:$I$14,MATCH($B$10,電力_高騰率!$B$3:$B$14,0),MATCH($E612,電力_高騰率!$B$4:$F$4,0)+3)+$K612/INDEX(電力_高騰率!$B$3:$I$14,MATCH($B$10,電力_高騰率!$B$3:$B$14,0),MATCH($E612,電力_高騰率!$B$4:$F$4,0)+3)+$L612/電力_高騰率!$D$23))</f>
        <v/>
      </c>
      <c r="N612" s="24" t="str">
        <f>IF($H612="","",IF($C612="諸油脂",0,$L612/電力_高騰率!$D$23))</f>
        <v/>
      </c>
      <c r="O612" s="24" t="str">
        <f t="shared" si="20"/>
        <v/>
      </c>
      <c r="P612" s="24"/>
    </row>
    <row r="613" spans="1:16" x14ac:dyDescent="0.45">
      <c r="A613" t="str">
        <f>IF(COUNTIF('使用不可　（諸油脂）'!$A:$A,$A612+1)+COUNTIF('コロナ交付金要綱　様式第３号（電力）'!$A:$A,$A612+1)=1,$A612+1,IF(MAX('使用不可　（諸油脂）'!$A:$A,'コロナ交付金要綱　様式第３号（電力）'!$A:$A)&gt;$A612,(INT(A612/100)+1)*100,""))</f>
        <v/>
      </c>
      <c r="B613" t="str">
        <f>IF($C613="","",IF(C613="諸油脂",IF(MOD($A613,100)=0,VLOOKUP($A613,'使用不可　（諸油脂）'!$A:$D,4),$B612),IF(MOD($A613,100)=0,VLOOKUP($A613,'コロナ交付金要綱　様式第３号（電力）'!$A:$D,4),$B612)))</f>
        <v/>
      </c>
      <c r="C613" t="str">
        <f>IF($A613="","",IF(COUNTIF('使用不可　（諸油脂）'!$A:$A,$A613)=1,"諸油脂",IF(COUNTIF('コロナ交付金要綱　様式第３号（電力）'!$A:$A,$A613)=1,"電力","")))</f>
        <v/>
      </c>
      <c r="D613" t="str">
        <f>IF(OR($A613="",IFERROR(MOD($A613,100),"")=0),"",IF($C613="諸油脂",VLOOKUP($A613,'使用不可　（諸油脂）'!$A:$C,3,FALSE),IF($C613="電力",VLOOKUP($A613,'コロナ交付金要綱　様式第３号（電力）'!$A:$C,3,FALSE),"")))</f>
        <v/>
      </c>
      <c r="E613" t="str">
        <f>IF(OR($C613="",IFERROR(MOD($A613,100)=0,TRUE)),"",IF($C613="諸油脂",VLOOKUP($A613,'使用不可　（諸油脂）'!$A:$F,6),VLOOKUP($A613,'コロナ交付金要綱　様式第３号（電力）'!$A:$F,6)))</f>
        <v/>
      </c>
      <c r="F613" t="str">
        <f>IF($D613="","",IF($B$7="既存",IF($C613="諸油脂",VLOOKUP(交付額!$A613,'使用不可　（諸油脂）'!$A:$B,2,FALSE),IF($C613="電力",VLOOKUP(交付額!$A613,'コロナ交付金要綱　様式第３号（電力）'!$A:$B,2,FALSE),"")),0))</f>
        <v/>
      </c>
      <c r="G613" s="59" t="str">
        <f t="shared" si="19"/>
        <v/>
      </c>
      <c r="H613" t="str">
        <f>IF($C613="","",IF(C613="諸油脂",IF(MOD($A613,100)=0,"",VLOOKUP($A613,'使用不可　（諸油脂）'!$A:$H,8)),IF(MOD($A613,100)=0,"",VLOOKUP($A613,'コロナ交付金要綱　様式第３号（電力）'!$A:$I,9))))</f>
        <v/>
      </c>
      <c r="I613" t="str" cm="1">
        <f t="array" ref="I613">IF(OR($C613&lt;&gt;"電力",IFERROR(MOD($A613,100)=0,TRUE)),"",INDEX('コロナ交付金要綱　様式第３号（電力）'!$A:$I,MATCH($A613,'コロナ交付金要綱　様式第３号（電力）'!$A:$A,0)+2,9))</f>
        <v/>
      </c>
      <c r="J613" t="str" cm="1">
        <f t="array" ref="J613">IF(OR($C613&lt;&gt;"電力",IFERROR(MOD($A613,100)=0,TRUE)),"",INDEX('コロナ交付金要綱　様式第３号（電力）'!$A:$I,MATCH($A613,'コロナ交付金要綱　様式第３号（電力）'!$A:$A,0)+3,9))</f>
        <v/>
      </c>
      <c r="K613" t="str" cm="1">
        <f t="array" ref="K613">IF(OR($C613&lt;&gt;"電力",IFERROR(MOD($A613,100)=0,TRUE)),"",INDEX('コロナ交付金要綱　様式第３号（電力）'!$A:$I,MATCH($A613,'コロナ交付金要綱　様式第３号（電力）'!$A:$A,0)+4,9))</f>
        <v/>
      </c>
      <c r="L613" t="str" cm="1">
        <f t="array" ref="L613">IF(OR($C613&lt;&gt;"電力",IFERROR(MOD($A613,100)=0,TRUE)),"",INDEX('コロナ交付金要綱　様式第３号（電力）'!$A:$I,MATCH($A613,'コロナ交付金要綱　様式第３号（電力）'!$A:$A,0)+5,9))</f>
        <v/>
      </c>
      <c r="M613" s="24" t="str" cm="1">
        <f t="array" ref="M613">IF($H613="","",IF($C613="諸油脂",$H613/INDEX(諸油脂_高騰率!$B$2:$F$12,MATCH($C$10,諸油脂_高騰率!$B$2:$B$12,0),MATCH($E613,諸油脂_高騰率!$B$3:$F$3,0)),$I613/INDEX(電力_高騰率!$B$3:$I$14,MATCH($B$10,電力_高騰率!$B$3:$B$14,0),MATCH($E613,電力_高騰率!$B$4:$F$4,0))+$J613/INDEX(電力_高騰率!$B$3:$I$14,MATCH($B$10,電力_高騰率!$B$3:$B$14,0),MATCH($E613,電力_高騰率!$B$4:$F$4,0)+3)+$K613/INDEX(電力_高騰率!$B$3:$I$14,MATCH($B$10,電力_高騰率!$B$3:$B$14,0),MATCH($E613,電力_高騰率!$B$4:$F$4,0)+3)+$L613/電力_高騰率!$D$23))</f>
        <v/>
      </c>
      <c r="N613" s="24" t="str">
        <f>IF($H613="","",IF($C613="諸油脂",0,$L613/電力_高騰率!$D$23))</f>
        <v/>
      </c>
      <c r="O613" s="24" t="str">
        <f t="shared" si="20"/>
        <v/>
      </c>
      <c r="P613" s="24"/>
    </row>
    <row r="614" spans="1:16" x14ac:dyDescent="0.45">
      <c r="A614" t="str">
        <f>IF(COUNTIF('使用不可　（諸油脂）'!$A:$A,$A613+1)+COUNTIF('コロナ交付金要綱　様式第３号（電力）'!$A:$A,$A613+1)=1,$A613+1,IF(MAX('使用不可　（諸油脂）'!$A:$A,'コロナ交付金要綱　様式第３号（電力）'!$A:$A)&gt;$A613,(INT(A613/100)+1)*100,""))</f>
        <v/>
      </c>
      <c r="B614" t="str">
        <f>IF($C614="","",IF(C614="諸油脂",IF(MOD($A614,100)=0,VLOOKUP($A614,'使用不可　（諸油脂）'!$A:$D,4),$B613),IF(MOD($A614,100)=0,VLOOKUP($A614,'コロナ交付金要綱　様式第３号（電力）'!$A:$D,4),$B613)))</f>
        <v/>
      </c>
      <c r="C614" t="str">
        <f>IF($A614="","",IF(COUNTIF('使用不可　（諸油脂）'!$A:$A,$A614)=1,"諸油脂",IF(COUNTIF('コロナ交付金要綱　様式第３号（電力）'!$A:$A,$A614)=1,"電力","")))</f>
        <v/>
      </c>
      <c r="D614" t="str">
        <f>IF(OR($A614="",IFERROR(MOD($A614,100),"")=0),"",IF($C614="諸油脂",VLOOKUP($A614,'使用不可　（諸油脂）'!$A:$C,3,FALSE),IF($C614="電力",VLOOKUP($A614,'コロナ交付金要綱　様式第３号（電力）'!$A:$C,3,FALSE),"")))</f>
        <v/>
      </c>
      <c r="E614" t="str">
        <f>IF(OR($C614="",IFERROR(MOD($A614,100)=0,TRUE)),"",IF($C614="諸油脂",VLOOKUP($A614,'使用不可　（諸油脂）'!$A:$F,6),VLOOKUP($A614,'コロナ交付金要綱　様式第３号（電力）'!$A:$F,6)))</f>
        <v/>
      </c>
      <c r="F614" t="str">
        <f>IF($D614="","",IF($B$7="既存",IF($C614="諸油脂",VLOOKUP(交付額!$A614,'使用不可　（諸油脂）'!$A:$B,2,FALSE),IF($C614="電力",VLOOKUP(交付額!$A614,'コロナ交付金要綱　様式第３号（電力）'!$A:$B,2,FALSE),"")),0))</f>
        <v/>
      </c>
      <c r="G614" s="59" t="str">
        <f t="shared" si="19"/>
        <v/>
      </c>
      <c r="H614" t="str">
        <f>IF($C614="","",IF(C614="諸油脂",IF(MOD($A614,100)=0,"",VLOOKUP($A614,'使用不可　（諸油脂）'!$A:$H,8)),IF(MOD($A614,100)=0,"",VLOOKUP($A614,'コロナ交付金要綱　様式第３号（電力）'!$A:$I,9))))</f>
        <v/>
      </c>
      <c r="I614" t="str" cm="1">
        <f t="array" ref="I614">IF(OR($C614&lt;&gt;"電力",IFERROR(MOD($A614,100)=0,TRUE)),"",INDEX('コロナ交付金要綱　様式第３号（電力）'!$A:$I,MATCH($A614,'コロナ交付金要綱　様式第３号（電力）'!$A:$A,0)+2,9))</f>
        <v/>
      </c>
      <c r="J614" t="str" cm="1">
        <f t="array" ref="J614">IF(OR($C614&lt;&gt;"電力",IFERROR(MOD($A614,100)=0,TRUE)),"",INDEX('コロナ交付金要綱　様式第３号（電力）'!$A:$I,MATCH($A614,'コロナ交付金要綱　様式第３号（電力）'!$A:$A,0)+3,9))</f>
        <v/>
      </c>
      <c r="K614" t="str" cm="1">
        <f t="array" ref="K614">IF(OR($C614&lt;&gt;"電力",IFERROR(MOD($A614,100)=0,TRUE)),"",INDEX('コロナ交付金要綱　様式第３号（電力）'!$A:$I,MATCH($A614,'コロナ交付金要綱　様式第３号（電力）'!$A:$A,0)+4,9))</f>
        <v/>
      </c>
      <c r="L614" t="str" cm="1">
        <f t="array" ref="L614">IF(OR($C614&lt;&gt;"電力",IFERROR(MOD($A614,100)=0,TRUE)),"",INDEX('コロナ交付金要綱　様式第３号（電力）'!$A:$I,MATCH($A614,'コロナ交付金要綱　様式第３号（電力）'!$A:$A,0)+5,9))</f>
        <v/>
      </c>
      <c r="M614" s="24" t="str" cm="1">
        <f t="array" ref="M614">IF($H614="","",IF($C614="諸油脂",$H614/INDEX(諸油脂_高騰率!$B$2:$F$12,MATCH($C$10,諸油脂_高騰率!$B$2:$B$12,0),MATCH($E614,諸油脂_高騰率!$B$3:$F$3,0)),$I614/INDEX(電力_高騰率!$B$3:$I$14,MATCH($B$10,電力_高騰率!$B$3:$B$14,0),MATCH($E614,電力_高騰率!$B$4:$F$4,0))+$J614/INDEX(電力_高騰率!$B$3:$I$14,MATCH($B$10,電力_高騰率!$B$3:$B$14,0),MATCH($E614,電力_高騰率!$B$4:$F$4,0)+3)+$K614/INDEX(電力_高騰率!$B$3:$I$14,MATCH($B$10,電力_高騰率!$B$3:$B$14,0),MATCH($E614,電力_高騰率!$B$4:$F$4,0)+3)+$L614/電力_高騰率!$D$23))</f>
        <v/>
      </c>
      <c r="N614" s="24" t="str">
        <f>IF($H614="","",IF($C614="諸油脂",0,$L614/電力_高騰率!$D$23))</f>
        <v/>
      </c>
      <c r="O614" s="24" t="str">
        <f t="shared" si="20"/>
        <v/>
      </c>
      <c r="P614" s="24"/>
    </row>
    <row r="615" spans="1:16" x14ac:dyDescent="0.45">
      <c r="A615" t="str">
        <f>IF(COUNTIF('使用不可　（諸油脂）'!$A:$A,$A614+1)+COUNTIF('コロナ交付金要綱　様式第３号（電力）'!$A:$A,$A614+1)=1,$A614+1,IF(MAX('使用不可　（諸油脂）'!$A:$A,'コロナ交付金要綱　様式第３号（電力）'!$A:$A)&gt;$A614,(INT(A614/100)+1)*100,""))</f>
        <v/>
      </c>
      <c r="B615" t="str">
        <f>IF($C615="","",IF(C615="諸油脂",IF(MOD($A615,100)=0,VLOOKUP($A615,'使用不可　（諸油脂）'!$A:$D,4),$B614),IF(MOD($A615,100)=0,VLOOKUP($A615,'コロナ交付金要綱　様式第３号（電力）'!$A:$D,4),$B614)))</f>
        <v/>
      </c>
      <c r="C615" t="str">
        <f>IF($A615="","",IF(COUNTIF('使用不可　（諸油脂）'!$A:$A,$A615)=1,"諸油脂",IF(COUNTIF('コロナ交付金要綱　様式第３号（電力）'!$A:$A,$A615)=1,"電力","")))</f>
        <v/>
      </c>
      <c r="D615" t="str">
        <f>IF(OR($A615="",IFERROR(MOD($A615,100),"")=0),"",IF($C615="諸油脂",VLOOKUP($A615,'使用不可　（諸油脂）'!$A:$C,3,FALSE),IF($C615="電力",VLOOKUP($A615,'コロナ交付金要綱　様式第３号（電力）'!$A:$C,3,FALSE),"")))</f>
        <v/>
      </c>
      <c r="E615" t="str">
        <f>IF(OR($C615="",IFERROR(MOD($A615,100)=0,TRUE)),"",IF($C615="諸油脂",VLOOKUP($A615,'使用不可　（諸油脂）'!$A:$F,6),VLOOKUP($A615,'コロナ交付金要綱　様式第３号（電力）'!$A:$F,6)))</f>
        <v/>
      </c>
      <c r="F615" t="str">
        <f>IF($D615="","",IF($B$7="既存",IF($C615="諸油脂",VLOOKUP(交付額!$A615,'使用不可　（諸油脂）'!$A:$B,2,FALSE),IF($C615="電力",VLOOKUP(交付額!$A615,'コロナ交付金要綱　様式第３号（電力）'!$A:$B,2,FALSE),"")),0))</f>
        <v/>
      </c>
      <c r="G615" s="59" t="str">
        <f t="shared" si="19"/>
        <v/>
      </c>
      <c r="H615" t="str">
        <f>IF($C615="","",IF(C615="諸油脂",IF(MOD($A615,100)=0,"",VLOOKUP($A615,'使用不可　（諸油脂）'!$A:$H,8)),IF(MOD($A615,100)=0,"",VLOOKUP($A615,'コロナ交付金要綱　様式第３号（電力）'!$A:$I,9))))</f>
        <v/>
      </c>
      <c r="I615" t="str" cm="1">
        <f t="array" ref="I615">IF(OR($C615&lt;&gt;"電力",IFERROR(MOD($A615,100)=0,TRUE)),"",INDEX('コロナ交付金要綱　様式第３号（電力）'!$A:$I,MATCH($A615,'コロナ交付金要綱　様式第３号（電力）'!$A:$A,0)+2,9))</f>
        <v/>
      </c>
      <c r="J615" t="str" cm="1">
        <f t="array" ref="J615">IF(OR($C615&lt;&gt;"電力",IFERROR(MOD($A615,100)=0,TRUE)),"",INDEX('コロナ交付金要綱　様式第３号（電力）'!$A:$I,MATCH($A615,'コロナ交付金要綱　様式第３号（電力）'!$A:$A,0)+3,9))</f>
        <v/>
      </c>
      <c r="K615" t="str" cm="1">
        <f t="array" ref="K615">IF(OR($C615&lt;&gt;"電力",IFERROR(MOD($A615,100)=0,TRUE)),"",INDEX('コロナ交付金要綱　様式第３号（電力）'!$A:$I,MATCH($A615,'コロナ交付金要綱　様式第３号（電力）'!$A:$A,0)+4,9))</f>
        <v/>
      </c>
      <c r="L615" t="str" cm="1">
        <f t="array" ref="L615">IF(OR($C615&lt;&gt;"電力",IFERROR(MOD($A615,100)=0,TRUE)),"",INDEX('コロナ交付金要綱　様式第３号（電力）'!$A:$I,MATCH($A615,'コロナ交付金要綱　様式第３号（電力）'!$A:$A,0)+5,9))</f>
        <v/>
      </c>
      <c r="M615" s="24" t="str" cm="1">
        <f t="array" ref="M615">IF($H615="","",IF($C615="諸油脂",$H615/INDEX(諸油脂_高騰率!$B$2:$F$12,MATCH($C$10,諸油脂_高騰率!$B$2:$B$12,0),MATCH($E615,諸油脂_高騰率!$B$3:$F$3,0)),$I615/INDEX(電力_高騰率!$B$3:$I$14,MATCH($B$10,電力_高騰率!$B$3:$B$14,0),MATCH($E615,電力_高騰率!$B$4:$F$4,0))+$J615/INDEX(電力_高騰率!$B$3:$I$14,MATCH($B$10,電力_高騰率!$B$3:$B$14,0),MATCH($E615,電力_高騰率!$B$4:$F$4,0)+3)+$K615/INDEX(電力_高騰率!$B$3:$I$14,MATCH($B$10,電力_高騰率!$B$3:$B$14,0),MATCH($E615,電力_高騰率!$B$4:$F$4,0)+3)+$L615/電力_高騰率!$D$23))</f>
        <v/>
      </c>
      <c r="N615" s="24" t="str">
        <f>IF($H615="","",IF($C615="諸油脂",0,$L615/電力_高騰率!$D$23))</f>
        <v/>
      </c>
      <c r="O615" s="24" t="str">
        <f t="shared" si="20"/>
        <v/>
      </c>
      <c r="P615" s="24"/>
    </row>
    <row r="616" spans="1:16" x14ac:dyDescent="0.45">
      <c r="A616" t="str">
        <f>IF(COUNTIF('使用不可　（諸油脂）'!$A:$A,$A615+1)+COUNTIF('コロナ交付金要綱　様式第３号（電力）'!$A:$A,$A615+1)=1,$A615+1,IF(MAX('使用不可　（諸油脂）'!$A:$A,'コロナ交付金要綱　様式第３号（電力）'!$A:$A)&gt;$A615,(INT(A615/100)+1)*100,""))</f>
        <v/>
      </c>
      <c r="B616" t="str">
        <f>IF($C616="","",IF(C616="諸油脂",IF(MOD($A616,100)=0,VLOOKUP($A616,'使用不可　（諸油脂）'!$A:$D,4),$B615),IF(MOD($A616,100)=0,VLOOKUP($A616,'コロナ交付金要綱　様式第３号（電力）'!$A:$D,4),$B615)))</f>
        <v/>
      </c>
      <c r="C616" t="str">
        <f>IF($A616="","",IF(COUNTIF('使用不可　（諸油脂）'!$A:$A,$A616)=1,"諸油脂",IF(COUNTIF('コロナ交付金要綱　様式第３号（電力）'!$A:$A,$A616)=1,"電力","")))</f>
        <v/>
      </c>
      <c r="D616" t="str">
        <f>IF(OR($A616="",IFERROR(MOD($A616,100),"")=0),"",IF($C616="諸油脂",VLOOKUP($A616,'使用不可　（諸油脂）'!$A:$C,3,FALSE),IF($C616="電力",VLOOKUP($A616,'コロナ交付金要綱　様式第３号（電力）'!$A:$C,3,FALSE),"")))</f>
        <v/>
      </c>
      <c r="E616" t="str">
        <f>IF(OR($C616="",IFERROR(MOD($A616,100)=0,TRUE)),"",IF($C616="諸油脂",VLOOKUP($A616,'使用不可　（諸油脂）'!$A:$F,6),VLOOKUP($A616,'コロナ交付金要綱　様式第３号（電力）'!$A:$F,6)))</f>
        <v/>
      </c>
      <c r="F616" t="str">
        <f>IF($D616="","",IF($B$7="既存",IF($C616="諸油脂",VLOOKUP(交付額!$A616,'使用不可　（諸油脂）'!$A:$B,2,FALSE),IF($C616="電力",VLOOKUP(交付額!$A616,'コロナ交付金要綱　様式第３号（電力）'!$A:$B,2,FALSE),"")),0))</f>
        <v/>
      </c>
      <c r="G616" s="59" t="str">
        <f t="shared" si="19"/>
        <v/>
      </c>
      <c r="H616" t="str">
        <f>IF($C616="","",IF(C616="諸油脂",IF(MOD($A616,100)=0,"",VLOOKUP($A616,'使用不可　（諸油脂）'!$A:$H,8)),IF(MOD($A616,100)=0,"",VLOOKUP($A616,'コロナ交付金要綱　様式第３号（電力）'!$A:$I,9))))</f>
        <v/>
      </c>
      <c r="I616" t="str" cm="1">
        <f t="array" ref="I616">IF(OR($C616&lt;&gt;"電力",IFERROR(MOD($A616,100)=0,TRUE)),"",INDEX('コロナ交付金要綱　様式第３号（電力）'!$A:$I,MATCH($A616,'コロナ交付金要綱　様式第３号（電力）'!$A:$A,0)+2,9))</f>
        <v/>
      </c>
      <c r="J616" t="str" cm="1">
        <f t="array" ref="J616">IF(OR($C616&lt;&gt;"電力",IFERROR(MOD($A616,100)=0,TRUE)),"",INDEX('コロナ交付金要綱　様式第３号（電力）'!$A:$I,MATCH($A616,'コロナ交付金要綱　様式第３号（電力）'!$A:$A,0)+3,9))</f>
        <v/>
      </c>
      <c r="K616" t="str" cm="1">
        <f t="array" ref="K616">IF(OR($C616&lt;&gt;"電力",IFERROR(MOD($A616,100)=0,TRUE)),"",INDEX('コロナ交付金要綱　様式第３号（電力）'!$A:$I,MATCH($A616,'コロナ交付金要綱　様式第３号（電力）'!$A:$A,0)+4,9))</f>
        <v/>
      </c>
      <c r="L616" t="str" cm="1">
        <f t="array" ref="L616">IF(OR($C616&lt;&gt;"電力",IFERROR(MOD($A616,100)=0,TRUE)),"",INDEX('コロナ交付金要綱　様式第３号（電力）'!$A:$I,MATCH($A616,'コロナ交付金要綱　様式第３号（電力）'!$A:$A,0)+5,9))</f>
        <v/>
      </c>
      <c r="M616" s="24" t="str" cm="1">
        <f t="array" ref="M616">IF($H616="","",IF($C616="諸油脂",$H616/INDEX(諸油脂_高騰率!$B$2:$F$12,MATCH($C$10,諸油脂_高騰率!$B$2:$B$12,0),MATCH($E616,諸油脂_高騰率!$B$3:$F$3,0)),$I616/INDEX(電力_高騰率!$B$3:$I$14,MATCH($B$10,電力_高騰率!$B$3:$B$14,0),MATCH($E616,電力_高騰率!$B$4:$F$4,0))+$J616/INDEX(電力_高騰率!$B$3:$I$14,MATCH($B$10,電力_高騰率!$B$3:$B$14,0),MATCH($E616,電力_高騰率!$B$4:$F$4,0)+3)+$K616/INDEX(電力_高騰率!$B$3:$I$14,MATCH($B$10,電力_高騰率!$B$3:$B$14,0),MATCH($E616,電力_高騰率!$B$4:$F$4,0)+3)+$L616/電力_高騰率!$D$23))</f>
        <v/>
      </c>
      <c r="N616" s="24" t="str">
        <f>IF($H616="","",IF($C616="諸油脂",0,$L616/電力_高騰率!$D$23))</f>
        <v/>
      </c>
      <c r="O616" s="24" t="str">
        <f t="shared" si="20"/>
        <v/>
      </c>
      <c r="P616" s="24"/>
    </row>
    <row r="617" spans="1:16" x14ac:dyDescent="0.45">
      <c r="A617" t="str">
        <f>IF(COUNTIF('使用不可　（諸油脂）'!$A:$A,$A616+1)+COUNTIF('コロナ交付金要綱　様式第３号（電力）'!$A:$A,$A616+1)=1,$A616+1,IF(MAX('使用不可　（諸油脂）'!$A:$A,'コロナ交付金要綱　様式第３号（電力）'!$A:$A)&gt;$A616,(INT(A616/100)+1)*100,""))</f>
        <v/>
      </c>
      <c r="B617" t="str">
        <f>IF($C617="","",IF(C617="諸油脂",IF(MOD($A617,100)=0,VLOOKUP($A617,'使用不可　（諸油脂）'!$A:$D,4),$B616),IF(MOD($A617,100)=0,VLOOKUP($A617,'コロナ交付金要綱　様式第３号（電力）'!$A:$D,4),$B616)))</f>
        <v/>
      </c>
      <c r="C617" t="str">
        <f>IF($A617="","",IF(COUNTIF('使用不可　（諸油脂）'!$A:$A,$A617)=1,"諸油脂",IF(COUNTIF('コロナ交付金要綱　様式第３号（電力）'!$A:$A,$A617)=1,"電力","")))</f>
        <v/>
      </c>
      <c r="D617" t="str">
        <f>IF(OR($A617="",IFERROR(MOD($A617,100),"")=0),"",IF($C617="諸油脂",VLOOKUP($A617,'使用不可　（諸油脂）'!$A:$C,3,FALSE),IF($C617="電力",VLOOKUP($A617,'コロナ交付金要綱　様式第３号（電力）'!$A:$C,3,FALSE),"")))</f>
        <v/>
      </c>
      <c r="E617" t="str">
        <f>IF(OR($C617="",IFERROR(MOD($A617,100)=0,TRUE)),"",IF($C617="諸油脂",VLOOKUP($A617,'使用不可　（諸油脂）'!$A:$F,6),VLOOKUP($A617,'コロナ交付金要綱　様式第３号（電力）'!$A:$F,6)))</f>
        <v/>
      </c>
      <c r="F617" t="str">
        <f>IF($D617="","",IF($B$7="既存",IF($C617="諸油脂",VLOOKUP(交付額!$A617,'使用不可　（諸油脂）'!$A:$B,2,FALSE),IF($C617="電力",VLOOKUP(交付額!$A617,'コロナ交付金要綱　様式第３号（電力）'!$A:$B,2,FALSE),"")),0))</f>
        <v/>
      </c>
      <c r="G617" s="59" t="str">
        <f t="shared" si="19"/>
        <v/>
      </c>
      <c r="H617" t="str">
        <f>IF($C617="","",IF(C617="諸油脂",IF(MOD($A617,100)=0,"",VLOOKUP($A617,'使用不可　（諸油脂）'!$A:$H,8)),IF(MOD($A617,100)=0,"",VLOOKUP($A617,'コロナ交付金要綱　様式第３号（電力）'!$A:$I,9))))</f>
        <v/>
      </c>
      <c r="I617" t="str" cm="1">
        <f t="array" ref="I617">IF(OR($C617&lt;&gt;"電力",IFERROR(MOD($A617,100)=0,TRUE)),"",INDEX('コロナ交付金要綱　様式第３号（電力）'!$A:$I,MATCH($A617,'コロナ交付金要綱　様式第３号（電力）'!$A:$A,0)+2,9))</f>
        <v/>
      </c>
      <c r="J617" t="str" cm="1">
        <f t="array" ref="J617">IF(OR($C617&lt;&gt;"電力",IFERROR(MOD($A617,100)=0,TRUE)),"",INDEX('コロナ交付金要綱　様式第３号（電力）'!$A:$I,MATCH($A617,'コロナ交付金要綱　様式第３号（電力）'!$A:$A,0)+3,9))</f>
        <v/>
      </c>
      <c r="K617" t="str" cm="1">
        <f t="array" ref="K617">IF(OR($C617&lt;&gt;"電力",IFERROR(MOD($A617,100)=0,TRUE)),"",INDEX('コロナ交付金要綱　様式第３号（電力）'!$A:$I,MATCH($A617,'コロナ交付金要綱　様式第３号（電力）'!$A:$A,0)+4,9))</f>
        <v/>
      </c>
      <c r="L617" t="str" cm="1">
        <f t="array" ref="L617">IF(OR($C617&lt;&gt;"電力",IFERROR(MOD($A617,100)=0,TRUE)),"",INDEX('コロナ交付金要綱　様式第３号（電力）'!$A:$I,MATCH($A617,'コロナ交付金要綱　様式第３号（電力）'!$A:$A,0)+5,9))</f>
        <v/>
      </c>
      <c r="M617" s="24" t="str" cm="1">
        <f t="array" ref="M617">IF($H617="","",IF($C617="諸油脂",$H617/INDEX(諸油脂_高騰率!$B$2:$F$12,MATCH($C$10,諸油脂_高騰率!$B$2:$B$12,0),MATCH($E617,諸油脂_高騰率!$B$3:$F$3,0)),$I617/INDEX(電力_高騰率!$B$3:$I$14,MATCH($B$10,電力_高騰率!$B$3:$B$14,0),MATCH($E617,電力_高騰率!$B$4:$F$4,0))+$J617/INDEX(電力_高騰率!$B$3:$I$14,MATCH($B$10,電力_高騰率!$B$3:$B$14,0),MATCH($E617,電力_高騰率!$B$4:$F$4,0)+3)+$K617/INDEX(電力_高騰率!$B$3:$I$14,MATCH($B$10,電力_高騰率!$B$3:$B$14,0),MATCH($E617,電力_高騰率!$B$4:$F$4,0)+3)+$L617/電力_高騰率!$D$23))</f>
        <v/>
      </c>
      <c r="N617" s="24" t="str">
        <f>IF($H617="","",IF($C617="諸油脂",0,$L617/電力_高騰率!$D$23))</f>
        <v/>
      </c>
      <c r="O617" s="24" t="str">
        <f t="shared" si="20"/>
        <v/>
      </c>
      <c r="P617" s="24"/>
    </row>
    <row r="618" spans="1:16" x14ac:dyDescent="0.45">
      <c r="A618" t="str">
        <f>IF(COUNTIF('使用不可　（諸油脂）'!$A:$A,$A617+1)+COUNTIF('コロナ交付金要綱　様式第３号（電力）'!$A:$A,$A617+1)=1,$A617+1,IF(MAX('使用不可　（諸油脂）'!$A:$A,'コロナ交付金要綱　様式第３号（電力）'!$A:$A)&gt;$A617,(INT(A617/100)+1)*100,""))</f>
        <v/>
      </c>
      <c r="B618" t="str">
        <f>IF($C618="","",IF(C618="諸油脂",IF(MOD($A618,100)=0,VLOOKUP($A618,'使用不可　（諸油脂）'!$A:$D,4),$B617),IF(MOD($A618,100)=0,VLOOKUP($A618,'コロナ交付金要綱　様式第３号（電力）'!$A:$D,4),$B617)))</f>
        <v/>
      </c>
      <c r="C618" t="str">
        <f>IF($A618="","",IF(COUNTIF('使用不可　（諸油脂）'!$A:$A,$A618)=1,"諸油脂",IF(COUNTIF('コロナ交付金要綱　様式第３号（電力）'!$A:$A,$A618)=1,"電力","")))</f>
        <v/>
      </c>
      <c r="D618" t="str">
        <f>IF(OR($A618="",IFERROR(MOD($A618,100),"")=0),"",IF($C618="諸油脂",VLOOKUP($A618,'使用不可　（諸油脂）'!$A:$C,3,FALSE),IF($C618="電力",VLOOKUP($A618,'コロナ交付金要綱　様式第３号（電力）'!$A:$C,3,FALSE),"")))</f>
        <v/>
      </c>
      <c r="E618" t="str">
        <f>IF(OR($C618="",IFERROR(MOD($A618,100)=0,TRUE)),"",IF($C618="諸油脂",VLOOKUP($A618,'使用不可　（諸油脂）'!$A:$F,6),VLOOKUP($A618,'コロナ交付金要綱　様式第３号（電力）'!$A:$F,6)))</f>
        <v/>
      </c>
      <c r="F618" t="str">
        <f>IF($D618="","",IF($B$7="既存",IF($C618="諸油脂",VLOOKUP(交付額!$A618,'使用不可　（諸油脂）'!$A:$B,2,FALSE),IF($C618="電力",VLOOKUP(交付額!$A618,'コロナ交付金要綱　様式第３号（電力）'!$A:$B,2,FALSE),"")),0))</f>
        <v/>
      </c>
      <c r="G618" s="59" t="str">
        <f t="shared" si="19"/>
        <v/>
      </c>
      <c r="H618" t="str">
        <f>IF($C618="","",IF(C618="諸油脂",IF(MOD($A618,100)=0,"",VLOOKUP($A618,'使用不可　（諸油脂）'!$A:$H,8)),IF(MOD($A618,100)=0,"",VLOOKUP($A618,'コロナ交付金要綱　様式第３号（電力）'!$A:$I,9))))</f>
        <v/>
      </c>
      <c r="I618" t="str" cm="1">
        <f t="array" ref="I618">IF(OR($C618&lt;&gt;"電力",IFERROR(MOD($A618,100)=0,TRUE)),"",INDEX('コロナ交付金要綱　様式第３号（電力）'!$A:$I,MATCH($A618,'コロナ交付金要綱　様式第３号（電力）'!$A:$A,0)+2,9))</f>
        <v/>
      </c>
      <c r="J618" t="str" cm="1">
        <f t="array" ref="J618">IF(OR($C618&lt;&gt;"電力",IFERROR(MOD($A618,100)=0,TRUE)),"",INDEX('コロナ交付金要綱　様式第３号（電力）'!$A:$I,MATCH($A618,'コロナ交付金要綱　様式第３号（電力）'!$A:$A,0)+3,9))</f>
        <v/>
      </c>
      <c r="K618" t="str" cm="1">
        <f t="array" ref="K618">IF(OR($C618&lt;&gt;"電力",IFERROR(MOD($A618,100)=0,TRUE)),"",INDEX('コロナ交付金要綱　様式第３号（電力）'!$A:$I,MATCH($A618,'コロナ交付金要綱　様式第３号（電力）'!$A:$A,0)+4,9))</f>
        <v/>
      </c>
      <c r="L618" t="str" cm="1">
        <f t="array" ref="L618">IF(OR($C618&lt;&gt;"電力",IFERROR(MOD($A618,100)=0,TRUE)),"",INDEX('コロナ交付金要綱　様式第３号（電力）'!$A:$I,MATCH($A618,'コロナ交付金要綱　様式第３号（電力）'!$A:$A,0)+5,9))</f>
        <v/>
      </c>
      <c r="M618" s="24" t="str" cm="1">
        <f t="array" ref="M618">IF($H618="","",IF($C618="諸油脂",$H618/INDEX(諸油脂_高騰率!$B$2:$F$12,MATCH($C$10,諸油脂_高騰率!$B$2:$B$12,0),MATCH($E618,諸油脂_高騰率!$B$3:$F$3,0)),$I618/INDEX(電力_高騰率!$B$3:$I$14,MATCH($B$10,電力_高騰率!$B$3:$B$14,0),MATCH($E618,電力_高騰率!$B$4:$F$4,0))+$J618/INDEX(電力_高騰率!$B$3:$I$14,MATCH($B$10,電力_高騰率!$B$3:$B$14,0),MATCH($E618,電力_高騰率!$B$4:$F$4,0)+3)+$K618/INDEX(電力_高騰率!$B$3:$I$14,MATCH($B$10,電力_高騰率!$B$3:$B$14,0),MATCH($E618,電力_高騰率!$B$4:$F$4,0)+3)+$L618/電力_高騰率!$D$23))</f>
        <v/>
      </c>
      <c r="N618" s="24" t="str">
        <f>IF($H618="","",IF($C618="諸油脂",0,$L618/電力_高騰率!$D$23))</f>
        <v/>
      </c>
      <c r="O618" s="24" t="str">
        <f t="shared" si="20"/>
        <v/>
      </c>
      <c r="P618" s="24"/>
    </row>
    <row r="619" spans="1:16" x14ac:dyDescent="0.45">
      <c r="A619" t="str">
        <f>IF(COUNTIF('使用不可　（諸油脂）'!$A:$A,$A618+1)+COUNTIF('コロナ交付金要綱　様式第３号（電力）'!$A:$A,$A618+1)=1,$A618+1,IF(MAX('使用不可　（諸油脂）'!$A:$A,'コロナ交付金要綱　様式第３号（電力）'!$A:$A)&gt;$A618,(INT(A618/100)+1)*100,""))</f>
        <v/>
      </c>
      <c r="B619" t="str">
        <f>IF($C619="","",IF(C619="諸油脂",IF(MOD($A619,100)=0,VLOOKUP($A619,'使用不可　（諸油脂）'!$A:$D,4),$B618),IF(MOD($A619,100)=0,VLOOKUP($A619,'コロナ交付金要綱　様式第３号（電力）'!$A:$D,4),$B618)))</f>
        <v/>
      </c>
      <c r="C619" t="str">
        <f>IF($A619="","",IF(COUNTIF('使用不可　（諸油脂）'!$A:$A,$A619)=1,"諸油脂",IF(COUNTIF('コロナ交付金要綱　様式第３号（電力）'!$A:$A,$A619)=1,"電力","")))</f>
        <v/>
      </c>
      <c r="D619" t="str">
        <f>IF(OR($A619="",IFERROR(MOD($A619,100),"")=0),"",IF($C619="諸油脂",VLOOKUP($A619,'使用不可　（諸油脂）'!$A:$C,3,FALSE),IF($C619="電力",VLOOKUP($A619,'コロナ交付金要綱　様式第３号（電力）'!$A:$C,3,FALSE),"")))</f>
        <v/>
      </c>
      <c r="E619" t="str">
        <f>IF(OR($C619="",IFERROR(MOD($A619,100)=0,TRUE)),"",IF($C619="諸油脂",VLOOKUP($A619,'使用不可　（諸油脂）'!$A:$F,6),VLOOKUP($A619,'コロナ交付金要綱　様式第３号（電力）'!$A:$F,6)))</f>
        <v/>
      </c>
      <c r="F619" t="str">
        <f>IF($D619="","",IF($B$7="既存",IF($C619="諸油脂",VLOOKUP(交付額!$A619,'使用不可　（諸油脂）'!$A:$B,2,FALSE),IF($C619="電力",VLOOKUP(交付額!$A619,'コロナ交付金要綱　様式第３号（電力）'!$A:$B,2,FALSE),"")),0))</f>
        <v/>
      </c>
      <c r="G619" s="59" t="str">
        <f t="shared" si="19"/>
        <v/>
      </c>
      <c r="H619" t="str">
        <f>IF($C619="","",IF(C619="諸油脂",IF(MOD($A619,100)=0,"",VLOOKUP($A619,'使用不可　（諸油脂）'!$A:$H,8)),IF(MOD($A619,100)=0,"",VLOOKUP($A619,'コロナ交付金要綱　様式第３号（電力）'!$A:$I,9))))</f>
        <v/>
      </c>
      <c r="I619" t="str" cm="1">
        <f t="array" ref="I619">IF(OR($C619&lt;&gt;"電力",IFERROR(MOD($A619,100)=0,TRUE)),"",INDEX('コロナ交付金要綱　様式第３号（電力）'!$A:$I,MATCH($A619,'コロナ交付金要綱　様式第３号（電力）'!$A:$A,0)+2,9))</f>
        <v/>
      </c>
      <c r="J619" t="str" cm="1">
        <f t="array" ref="J619">IF(OR($C619&lt;&gt;"電力",IFERROR(MOD($A619,100)=0,TRUE)),"",INDEX('コロナ交付金要綱　様式第３号（電力）'!$A:$I,MATCH($A619,'コロナ交付金要綱　様式第３号（電力）'!$A:$A,0)+3,9))</f>
        <v/>
      </c>
      <c r="K619" t="str" cm="1">
        <f t="array" ref="K619">IF(OR($C619&lt;&gt;"電力",IFERROR(MOD($A619,100)=0,TRUE)),"",INDEX('コロナ交付金要綱　様式第３号（電力）'!$A:$I,MATCH($A619,'コロナ交付金要綱　様式第３号（電力）'!$A:$A,0)+4,9))</f>
        <v/>
      </c>
      <c r="L619" t="str" cm="1">
        <f t="array" ref="L619">IF(OR($C619&lt;&gt;"電力",IFERROR(MOD($A619,100)=0,TRUE)),"",INDEX('コロナ交付金要綱　様式第３号（電力）'!$A:$I,MATCH($A619,'コロナ交付金要綱　様式第３号（電力）'!$A:$A,0)+5,9))</f>
        <v/>
      </c>
      <c r="M619" s="24" t="str" cm="1">
        <f t="array" ref="M619">IF($H619="","",IF($C619="諸油脂",$H619/INDEX(諸油脂_高騰率!$B$2:$F$12,MATCH($C$10,諸油脂_高騰率!$B$2:$B$12,0),MATCH($E619,諸油脂_高騰率!$B$3:$F$3,0)),$I619/INDEX(電力_高騰率!$B$3:$I$14,MATCH($B$10,電力_高騰率!$B$3:$B$14,0),MATCH($E619,電力_高騰率!$B$4:$F$4,0))+$J619/INDEX(電力_高騰率!$B$3:$I$14,MATCH($B$10,電力_高騰率!$B$3:$B$14,0),MATCH($E619,電力_高騰率!$B$4:$F$4,0)+3)+$K619/INDEX(電力_高騰率!$B$3:$I$14,MATCH($B$10,電力_高騰率!$B$3:$B$14,0),MATCH($E619,電力_高騰率!$B$4:$F$4,0)+3)+$L619/電力_高騰率!$D$23))</f>
        <v/>
      </c>
      <c r="N619" s="24" t="str">
        <f>IF($H619="","",IF($C619="諸油脂",0,$L619/電力_高騰率!$D$23))</f>
        <v/>
      </c>
      <c r="O619" s="24" t="str">
        <f t="shared" si="20"/>
        <v/>
      </c>
      <c r="P619" s="24"/>
    </row>
    <row r="620" spans="1:16" x14ac:dyDescent="0.45">
      <c r="A620" t="str">
        <f>IF(COUNTIF('使用不可　（諸油脂）'!$A:$A,$A619+1)+COUNTIF('コロナ交付金要綱　様式第３号（電力）'!$A:$A,$A619+1)=1,$A619+1,IF(MAX('使用不可　（諸油脂）'!$A:$A,'コロナ交付金要綱　様式第３号（電力）'!$A:$A)&gt;$A619,(INT(A619/100)+1)*100,""))</f>
        <v/>
      </c>
      <c r="B620" t="str">
        <f>IF($C620="","",IF(C620="諸油脂",IF(MOD($A620,100)=0,VLOOKUP($A620,'使用不可　（諸油脂）'!$A:$D,4),$B619),IF(MOD($A620,100)=0,VLOOKUP($A620,'コロナ交付金要綱　様式第３号（電力）'!$A:$D,4),$B619)))</f>
        <v/>
      </c>
      <c r="C620" t="str">
        <f>IF($A620="","",IF(COUNTIF('使用不可　（諸油脂）'!$A:$A,$A620)=1,"諸油脂",IF(COUNTIF('コロナ交付金要綱　様式第３号（電力）'!$A:$A,$A620)=1,"電力","")))</f>
        <v/>
      </c>
      <c r="D620" t="str">
        <f>IF(OR($A620="",IFERROR(MOD($A620,100),"")=0),"",IF($C620="諸油脂",VLOOKUP($A620,'使用不可　（諸油脂）'!$A:$C,3,FALSE),IF($C620="電力",VLOOKUP($A620,'コロナ交付金要綱　様式第３号（電力）'!$A:$C,3,FALSE),"")))</f>
        <v/>
      </c>
      <c r="E620" t="str">
        <f>IF(OR($C620="",IFERROR(MOD($A620,100)=0,TRUE)),"",IF($C620="諸油脂",VLOOKUP($A620,'使用不可　（諸油脂）'!$A:$F,6),VLOOKUP($A620,'コロナ交付金要綱　様式第３号（電力）'!$A:$F,6)))</f>
        <v/>
      </c>
      <c r="F620" t="str">
        <f>IF($D620="","",IF($B$7="既存",IF($C620="諸油脂",VLOOKUP(交付額!$A620,'使用不可　（諸油脂）'!$A:$B,2,FALSE),IF($C620="電力",VLOOKUP(交付額!$A620,'コロナ交付金要綱　様式第３号（電力）'!$A:$B,2,FALSE),"")),0))</f>
        <v/>
      </c>
      <c r="G620" s="59" t="str">
        <f t="shared" si="19"/>
        <v/>
      </c>
      <c r="H620" t="str">
        <f>IF($C620="","",IF(C620="諸油脂",IF(MOD($A620,100)=0,"",VLOOKUP($A620,'使用不可　（諸油脂）'!$A:$H,8)),IF(MOD($A620,100)=0,"",VLOOKUP($A620,'コロナ交付金要綱　様式第３号（電力）'!$A:$I,9))))</f>
        <v/>
      </c>
      <c r="I620" t="str" cm="1">
        <f t="array" ref="I620">IF(OR($C620&lt;&gt;"電力",IFERROR(MOD($A620,100)=0,TRUE)),"",INDEX('コロナ交付金要綱　様式第３号（電力）'!$A:$I,MATCH($A620,'コロナ交付金要綱　様式第３号（電力）'!$A:$A,0)+2,9))</f>
        <v/>
      </c>
      <c r="J620" t="str" cm="1">
        <f t="array" ref="J620">IF(OR($C620&lt;&gt;"電力",IFERROR(MOD($A620,100)=0,TRUE)),"",INDEX('コロナ交付金要綱　様式第３号（電力）'!$A:$I,MATCH($A620,'コロナ交付金要綱　様式第３号（電力）'!$A:$A,0)+3,9))</f>
        <v/>
      </c>
      <c r="K620" t="str" cm="1">
        <f t="array" ref="K620">IF(OR($C620&lt;&gt;"電力",IFERROR(MOD($A620,100)=0,TRUE)),"",INDEX('コロナ交付金要綱　様式第３号（電力）'!$A:$I,MATCH($A620,'コロナ交付金要綱　様式第３号（電力）'!$A:$A,0)+4,9))</f>
        <v/>
      </c>
      <c r="L620" t="str" cm="1">
        <f t="array" ref="L620">IF(OR($C620&lt;&gt;"電力",IFERROR(MOD($A620,100)=0,TRUE)),"",INDEX('コロナ交付金要綱　様式第３号（電力）'!$A:$I,MATCH($A620,'コロナ交付金要綱　様式第３号（電力）'!$A:$A,0)+5,9))</f>
        <v/>
      </c>
      <c r="M620" s="24" t="str" cm="1">
        <f t="array" ref="M620">IF($H620="","",IF($C620="諸油脂",$H620/INDEX(諸油脂_高騰率!$B$2:$F$12,MATCH($C$10,諸油脂_高騰率!$B$2:$B$12,0),MATCH($E620,諸油脂_高騰率!$B$3:$F$3,0)),$I620/INDEX(電力_高騰率!$B$3:$I$14,MATCH($B$10,電力_高騰率!$B$3:$B$14,0),MATCH($E620,電力_高騰率!$B$4:$F$4,0))+$J620/INDEX(電力_高騰率!$B$3:$I$14,MATCH($B$10,電力_高騰率!$B$3:$B$14,0),MATCH($E620,電力_高騰率!$B$4:$F$4,0)+3)+$K620/INDEX(電力_高騰率!$B$3:$I$14,MATCH($B$10,電力_高騰率!$B$3:$B$14,0),MATCH($E620,電力_高騰率!$B$4:$F$4,0)+3)+$L620/電力_高騰率!$D$23))</f>
        <v/>
      </c>
      <c r="N620" s="24" t="str">
        <f>IF($H620="","",IF($C620="諸油脂",0,$L620/電力_高騰率!$D$23))</f>
        <v/>
      </c>
      <c r="O620" s="24" t="str">
        <f t="shared" si="20"/>
        <v/>
      </c>
      <c r="P620" s="24"/>
    </row>
    <row r="621" spans="1:16" x14ac:dyDescent="0.45">
      <c r="A621" t="str">
        <f>IF(COUNTIF('使用不可　（諸油脂）'!$A:$A,$A620+1)+COUNTIF('コロナ交付金要綱　様式第３号（電力）'!$A:$A,$A620+1)=1,$A620+1,IF(MAX('使用不可　（諸油脂）'!$A:$A,'コロナ交付金要綱　様式第３号（電力）'!$A:$A)&gt;$A620,(INT(A620/100)+1)*100,""))</f>
        <v/>
      </c>
      <c r="B621" t="str">
        <f>IF($C621="","",IF(C621="諸油脂",IF(MOD($A621,100)=0,VLOOKUP($A621,'使用不可　（諸油脂）'!$A:$D,4),$B620),IF(MOD($A621,100)=0,VLOOKUP($A621,'コロナ交付金要綱　様式第３号（電力）'!$A:$D,4),$B620)))</f>
        <v/>
      </c>
      <c r="C621" t="str">
        <f>IF($A621="","",IF(COUNTIF('使用不可　（諸油脂）'!$A:$A,$A621)=1,"諸油脂",IF(COUNTIF('コロナ交付金要綱　様式第３号（電力）'!$A:$A,$A621)=1,"電力","")))</f>
        <v/>
      </c>
      <c r="D621" t="str">
        <f>IF(OR($A621="",IFERROR(MOD($A621,100),"")=0),"",IF($C621="諸油脂",VLOOKUP($A621,'使用不可　（諸油脂）'!$A:$C,3,FALSE),IF($C621="電力",VLOOKUP($A621,'コロナ交付金要綱　様式第３号（電力）'!$A:$C,3,FALSE),"")))</f>
        <v/>
      </c>
      <c r="E621" t="str">
        <f>IF(OR($C621="",IFERROR(MOD($A621,100)=0,TRUE)),"",IF($C621="諸油脂",VLOOKUP($A621,'使用不可　（諸油脂）'!$A:$F,6),VLOOKUP($A621,'コロナ交付金要綱　様式第３号（電力）'!$A:$F,6)))</f>
        <v/>
      </c>
      <c r="F621" t="str">
        <f>IF($D621="","",IF($B$7="既存",IF($C621="諸油脂",VLOOKUP(交付額!$A621,'使用不可　（諸油脂）'!$A:$B,2,FALSE),IF($C621="電力",VLOOKUP(交付額!$A621,'コロナ交付金要綱　様式第３号（電力）'!$A:$B,2,FALSE),"")),0))</f>
        <v/>
      </c>
      <c r="G621" s="59" t="str">
        <f t="shared" si="19"/>
        <v/>
      </c>
      <c r="H621" t="str">
        <f>IF($C621="","",IF(C621="諸油脂",IF(MOD($A621,100)=0,"",VLOOKUP($A621,'使用不可　（諸油脂）'!$A:$H,8)),IF(MOD($A621,100)=0,"",VLOOKUP($A621,'コロナ交付金要綱　様式第３号（電力）'!$A:$I,9))))</f>
        <v/>
      </c>
      <c r="I621" t="str" cm="1">
        <f t="array" ref="I621">IF(OR($C621&lt;&gt;"電力",IFERROR(MOD($A621,100)=0,TRUE)),"",INDEX('コロナ交付金要綱　様式第３号（電力）'!$A:$I,MATCH($A621,'コロナ交付金要綱　様式第３号（電力）'!$A:$A,0)+2,9))</f>
        <v/>
      </c>
      <c r="J621" t="str" cm="1">
        <f t="array" ref="J621">IF(OR($C621&lt;&gt;"電力",IFERROR(MOD($A621,100)=0,TRUE)),"",INDEX('コロナ交付金要綱　様式第３号（電力）'!$A:$I,MATCH($A621,'コロナ交付金要綱　様式第３号（電力）'!$A:$A,0)+3,9))</f>
        <v/>
      </c>
      <c r="K621" t="str" cm="1">
        <f t="array" ref="K621">IF(OR($C621&lt;&gt;"電力",IFERROR(MOD($A621,100)=0,TRUE)),"",INDEX('コロナ交付金要綱　様式第３号（電力）'!$A:$I,MATCH($A621,'コロナ交付金要綱　様式第３号（電力）'!$A:$A,0)+4,9))</f>
        <v/>
      </c>
      <c r="L621" t="str" cm="1">
        <f t="array" ref="L621">IF(OR($C621&lt;&gt;"電力",IFERROR(MOD($A621,100)=0,TRUE)),"",INDEX('コロナ交付金要綱　様式第３号（電力）'!$A:$I,MATCH($A621,'コロナ交付金要綱　様式第３号（電力）'!$A:$A,0)+5,9))</f>
        <v/>
      </c>
      <c r="M621" s="24" t="str" cm="1">
        <f t="array" ref="M621">IF($H621="","",IF($C621="諸油脂",$H621/INDEX(諸油脂_高騰率!$B$2:$F$12,MATCH($C$10,諸油脂_高騰率!$B$2:$B$12,0),MATCH($E621,諸油脂_高騰率!$B$3:$F$3,0)),$I621/INDEX(電力_高騰率!$B$3:$I$14,MATCH($B$10,電力_高騰率!$B$3:$B$14,0),MATCH($E621,電力_高騰率!$B$4:$F$4,0))+$J621/INDEX(電力_高騰率!$B$3:$I$14,MATCH($B$10,電力_高騰率!$B$3:$B$14,0),MATCH($E621,電力_高騰率!$B$4:$F$4,0)+3)+$K621/INDEX(電力_高騰率!$B$3:$I$14,MATCH($B$10,電力_高騰率!$B$3:$B$14,0),MATCH($E621,電力_高騰率!$B$4:$F$4,0)+3)+$L621/電力_高騰率!$D$23))</f>
        <v/>
      </c>
      <c r="N621" s="24" t="str">
        <f>IF($H621="","",IF($C621="諸油脂",0,$L621/電力_高騰率!$D$23))</f>
        <v/>
      </c>
      <c r="O621" s="24" t="str">
        <f t="shared" si="20"/>
        <v/>
      </c>
      <c r="P621" s="24"/>
    </row>
    <row r="622" spans="1:16" x14ac:dyDescent="0.45">
      <c r="A622" t="str">
        <f>IF(COUNTIF('使用不可　（諸油脂）'!$A:$A,$A621+1)+COUNTIF('コロナ交付金要綱　様式第３号（電力）'!$A:$A,$A621+1)=1,$A621+1,IF(MAX('使用不可　（諸油脂）'!$A:$A,'コロナ交付金要綱　様式第３号（電力）'!$A:$A)&gt;$A621,(INT(A621/100)+1)*100,""))</f>
        <v/>
      </c>
      <c r="B622" t="str">
        <f>IF($C622="","",IF(C622="諸油脂",IF(MOD($A622,100)=0,VLOOKUP($A622,'使用不可　（諸油脂）'!$A:$D,4),$B621),IF(MOD($A622,100)=0,VLOOKUP($A622,'コロナ交付金要綱　様式第３号（電力）'!$A:$D,4),$B621)))</f>
        <v/>
      </c>
      <c r="C622" t="str">
        <f>IF($A622="","",IF(COUNTIF('使用不可　（諸油脂）'!$A:$A,$A622)=1,"諸油脂",IF(COUNTIF('コロナ交付金要綱　様式第３号（電力）'!$A:$A,$A622)=1,"電力","")))</f>
        <v/>
      </c>
      <c r="D622" t="str">
        <f>IF(OR($A622="",IFERROR(MOD($A622,100),"")=0),"",IF($C622="諸油脂",VLOOKUP($A622,'使用不可　（諸油脂）'!$A:$C,3,FALSE),IF($C622="電力",VLOOKUP($A622,'コロナ交付金要綱　様式第３号（電力）'!$A:$C,3,FALSE),"")))</f>
        <v/>
      </c>
      <c r="E622" t="str">
        <f>IF(OR($C622="",IFERROR(MOD($A622,100)=0,TRUE)),"",IF($C622="諸油脂",VLOOKUP($A622,'使用不可　（諸油脂）'!$A:$F,6),VLOOKUP($A622,'コロナ交付金要綱　様式第３号（電力）'!$A:$F,6)))</f>
        <v/>
      </c>
      <c r="F622" t="str">
        <f>IF($D622="","",IF($B$7="既存",IF($C622="諸油脂",VLOOKUP(交付額!$A622,'使用不可　（諸油脂）'!$A:$B,2,FALSE),IF($C622="電力",VLOOKUP(交付額!$A622,'コロナ交付金要綱　様式第３号（電力）'!$A:$B,2,FALSE),"")),0))</f>
        <v/>
      </c>
      <c r="G622" s="59" t="str">
        <f t="shared" si="19"/>
        <v/>
      </c>
      <c r="H622" t="str">
        <f>IF($C622="","",IF(C622="諸油脂",IF(MOD($A622,100)=0,"",VLOOKUP($A622,'使用不可　（諸油脂）'!$A:$H,8)),IF(MOD($A622,100)=0,"",VLOOKUP($A622,'コロナ交付金要綱　様式第３号（電力）'!$A:$I,9))))</f>
        <v/>
      </c>
      <c r="I622" t="str" cm="1">
        <f t="array" ref="I622">IF(OR($C622&lt;&gt;"電力",IFERROR(MOD($A622,100)=0,TRUE)),"",INDEX('コロナ交付金要綱　様式第３号（電力）'!$A:$I,MATCH($A622,'コロナ交付金要綱　様式第３号（電力）'!$A:$A,0)+2,9))</f>
        <v/>
      </c>
      <c r="J622" t="str" cm="1">
        <f t="array" ref="J622">IF(OR($C622&lt;&gt;"電力",IFERROR(MOD($A622,100)=0,TRUE)),"",INDEX('コロナ交付金要綱　様式第３号（電力）'!$A:$I,MATCH($A622,'コロナ交付金要綱　様式第３号（電力）'!$A:$A,0)+3,9))</f>
        <v/>
      </c>
      <c r="K622" t="str" cm="1">
        <f t="array" ref="K622">IF(OR($C622&lt;&gt;"電力",IFERROR(MOD($A622,100)=0,TRUE)),"",INDEX('コロナ交付金要綱　様式第３号（電力）'!$A:$I,MATCH($A622,'コロナ交付金要綱　様式第３号（電力）'!$A:$A,0)+4,9))</f>
        <v/>
      </c>
      <c r="L622" t="str" cm="1">
        <f t="array" ref="L622">IF(OR($C622&lt;&gt;"電力",IFERROR(MOD($A622,100)=0,TRUE)),"",INDEX('コロナ交付金要綱　様式第３号（電力）'!$A:$I,MATCH($A622,'コロナ交付金要綱　様式第３号（電力）'!$A:$A,0)+5,9))</f>
        <v/>
      </c>
      <c r="M622" s="24" t="str" cm="1">
        <f t="array" ref="M622">IF($H622="","",IF($C622="諸油脂",$H622/INDEX(諸油脂_高騰率!$B$2:$F$12,MATCH($C$10,諸油脂_高騰率!$B$2:$B$12,0),MATCH($E622,諸油脂_高騰率!$B$3:$F$3,0)),$I622/INDEX(電力_高騰率!$B$3:$I$14,MATCH($B$10,電力_高騰率!$B$3:$B$14,0),MATCH($E622,電力_高騰率!$B$4:$F$4,0))+$J622/INDEX(電力_高騰率!$B$3:$I$14,MATCH($B$10,電力_高騰率!$B$3:$B$14,0),MATCH($E622,電力_高騰率!$B$4:$F$4,0)+3)+$K622/INDEX(電力_高騰率!$B$3:$I$14,MATCH($B$10,電力_高騰率!$B$3:$B$14,0),MATCH($E622,電力_高騰率!$B$4:$F$4,0)+3)+$L622/電力_高騰率!$D$23))</f>
        <v/>
      </c>
      <c r="N622" s="24" t="str">
        <f>IF($H622="","",IF($C622="諸油脂",0,$L622/電力_高騰率!$D$23))</f>
        <v/>
      </c>
      <c r="O622" s="24" t="str">
        <f t="shared" si="20"/>
        <v/>
      </c>
      <c r="P622" s="24"/>
    </row>
    <row r="623" spans="1:16" x14ac:dyDescent="0.45">
      <c r="A623" t="str">
        <f>IF(COUNTIF('使用不可　（諸油脂）'!$A:$A,$A622+1)+COUNTIF('コロナ交付金要綱　様式第３号（電力）'!$A:$A,$A622+1)=1,$A622+1,IF(MAX('使用不可　（諸油脂）'!$A:$A,'コロナ交付金要綱　様式第３号（電力）'!$A:$A)&gt;$A622,(INT(A622/100)+1)*100,""))</f>
        <v/>
      </c>
      <c r="B623" t="str">
        <f>IF($C623="","",IF(C623="諸油脂",IF(MOD($A623,100)=0,VLOOKUP($A623,'使用不可　（諸油脂）'!$A:$D,4),$B622),IF(MOD($A623,100)=0,VLOOKUP($A623,'コロナ交付金要綱　様式第３号（電力）'!$A:$D,4),$B622)))</f>
        <v/>
      </c>
      <c r="C623" t="str">
        <f>IF($A623="","",IF(COUNTIF('使用不可　（諸油脂）'!$A:$A,$A623)=1,"諸油脂",IF(COUNTIF('コロナ交付金要綱　様式第３号（電力）'!$A:$A,$A623)=1,"電力","")))</f>
        <v/>
      </c>
      <c r="D623" t="str">
        <f>IF(OR($A623="",IFERROR(MOD($A623,100),"")=0),"",IF($C623="諸油脂",VLOOKUP($A623,'使用不可　（諸油脂）'!$A:$C,3,FALSE),IF($C623="電力",VLOOKUP($A623,'コロナ交付金要綱　様式第３号（電力）'!$A:$C,3,FALSE),"")))</f>
        <v/>
      </c>
      <c r="E623" t="str">
        <f>IF(OR($C623="",IFERROR(MOD($A623,100)=0,TRUE)),"",IF($C623="諸油脂",VLOOKUP($A623,'使用不可　（諸油脂）'!$A:$F,6),VLOOKUP($A623,'コロナ交付金要綱　様式第３号（電力）'!$A:$F,6)))</f>
        <v/>
      </c>
      <c r="F623" t="str">
        <f>IF($D623="","",IF($B$7="既存",IF($C623="諸油脂",VLOOKUP(交付額!$A623,'使用不可　（諸油脂）'!$A:$B,2,FALSE),IF($C623="電力",VLOOKUP(交付額!$A623,'コロナ交付金要綱　様式第３号（電力）'!$A:$B,2,FALSE),"")),0))</f>
        <v/>
      </c>
      <c r="G623" s="59" t="str">
        <f t="shared" si="19"/>
        <v/>
      </c>
      <c r="H623" t="str">
        <f>IF($C623="","",IF(C623="諸油脂",IF(MOD($A623,100)=0,"",VLOOKUP($A623,'使用不可　（諸油脂）'!$A:$H,8)),IF(MOD($A623,100)=0,"",VLOOKUP($A623,'コロナ交付金要綱　様式第３号（電力）'!$A:$I,9))))</f>
        <v/>
      </c>
      <c r="I623" t="str" cm="1">
        <f t="array" ref="I623">IF(OR($C623&lt;&gt;"電力",IFERROR(MOD($A623,100)=0,TRUE)),"",INDEX('コロナ交付金要綱　様式第３号（電力）'!$A:$I,MATCH($A623,'コロナ交付金要綱　様式第３号（電力）'!$A:$A,0)+2,9))</f>
        <v/>
      </c>
      <c r="J623" t="str" cm="1">
        <f t="array" ref="J623">IF(OR($C623&lt;&gt;"電力",IFERROR(MOD($A623,100)=0,TRUE)),"",INDEX('コロナ交付金要綱　様式第３号（電力）'!$A:$I,MATCH($A623,'コロナ交付金要綱　様式第３号（電力）'!$A:$A,0)+3,9))</f>
        <v/>
      </c>
      <c r="K623" t="str" cm="1">
        <f t="array" ref="K623">IF(OR($C623&lt;&gt;"電力",IFERROR(MOD($A623,100)=0,TRUE)),"",INDEX('コロナ交付金要綱　様式第３号（電力）'!$A:$I,MATCH($A623,'コロナ交付金要綱　様式第３号（電力）'!$A:$A,0)+4,9))</f>
        <v/>
      </c>
      <c r="L623" t="str" cm="1">
        <f t="array" ref="L623">IF(OR($C623&lt;&gt;"電力",IFERROR(MOD($A623,100)=0,TRUE)),"",INDEX('コロナ交付金要綱　様式第３号（電力）'!$A:$I,MATCH($A623,'コロナ交付金要綱　様式第３号（電力）'!$A:$A,0)+5,9))</f>
        <v/>
      </c>
      <c r="M623" s="24" t="str" cm="1">
        <f t="array" ref="M623">IF($H623="","",IF($C623="諸油脂",$H623/INDEX(諸油脂_高騰率!$B$2:$F$12,MATCH($C$10,諸油脂_高騰率!$B$2:$B$12,0),MATCH($E623,諸油脂_高騰率!$B$3:$F$3,0)),$I623/INDEX(電力_高騰率!$B$3:$I$14,MATCH($B$10,電力_高騰率!$B$3:$B$14,0),MATCH($E623,電力_高騰率!$B$4:$F$4,0))+$J623/INDEX(電力_高騰率!$B$3:$I$14,MATCH($B$10,電力_高騰率!$B$3:$B$14,0),MATCH($E623,電力_高騰率!$B$4:$F$4,0)+3)+$K623/INDEX(電力_高騰率!$B$3:$I$14,MATCH($B$10,電力_高騰率!$B$3:$B$14,0),MATCH($E623,電力_高騰率!$B$4:$F$4,0)+3)+$L623/電力_高騰率!$D$23))</f>
        <v/>
      </c>
      <c r="N623" s="24" t="str">
        <f>IF($H623="","",IF($C623="諸油脂",0,$L623/電力_高騰率!$D$23))</f>
        <v/>
      </c>
      <c r="O623" s="24" t="str">
        <f t="shared" si="20"/>
        <v/>
      </c>
      <c r="P623" s="24"/>
    </row>
    <row r="624" spans="1:16" x14ac:dyDescent="0.45">
      <c r="A624" t="str">
        <f>IF(COUNTIF('使用不可　（諸油脂）'!$A:$A,$A623+1)+COUNTIF('コロナ交付金要綱　様式第３号（電力）'!$A:$A,$A623+1)=1,$A623+1,IF(MAX('使用不可　（諸油脂）'!$A:$A,'コロナ交付金要綱　様式第３号（電力）'!$A:$A)&gt;$A623,(INT(A623/100)+1)*100,""))</f>
        <v/>
      </c>
      <c r="B624" t="str">
        <f>IF($C624="","",IF(C624="諸油脂",IF(MOD($A624,100)=0,VLOOKUP($A624,'使用不可　（諸油脂）'!$A:$D,4),$B623),IF(MOD($A624,100)=0,VLOOKUP($A624,'コロナ交付金要綱　様式第３号（電力）'!$A:$D,4),$B623)))</f>
        <v/>
      </c>
      <c r="C624" t="str">
        <f>IF($A624="","",IF(COUNTIF('使用不可　（諸油脂）'!$A:$A,$A624)=1,"諸油脂",IF(COUNTIF('コロナ交付金要綱　様式第３号（電力）'!$A:$A,$A624)=1,"電力","")))</f>
        <v/>
      </c>
      <c r="D624" t="str">
        <f>IF(OR($A624="",IFERROR(MOD($A624,100),"")=0),"",IF($C624="諸油脂",VLOOKUP($A624,'使用不可　（諸油脂）'!$A:$C,3,FALSE),IF($C624="電力",VLOOKUP($A624,'コロナ交付金要綱　様式第３号（電力）'!$A:$C,3,FALSE),"")))</f>
        <v/>
      </c>
      <c r="E624" t="str">
        <f>IF(OR($C624="",IFERROR(MOD($A624,100)=0,TRUE)),"",IF($C624="諸油脂",VLOOKUP($A624,'使用不可　（諸油脂）'!$A:$F,6),VLOOKUP($A624,'コロナ交付金要綱　様式第３号（電力）'!$A:$F,6)))</f>
        <v/>
      </c>
      <c r="F624" t="str">
        <f>IF($D624="","",IF($B$7="既存",IF($C624="諸油脂",VLOOKUP(交付額!$A624,'使用不可　（諸油脂）'!$A:$B,2,FALSE),IF($C624="電力",VLOOKUP(交付額!$A624,'コロナ交付金要綱　様式第３号（電力）'!$A:$B,2,FALSE),"")),0))</f>
        <v/>
      </c>
      <c r="G624" s="59" t="str">
        <f t="shared" si="19"/>
        <v/>
      </c>
      <c r="H624" t="str">
        <f>IF($C624="","",IF(C624="諸油脂",IF(MOD($A624,100)=0,"",VLOOKUP($A624,'使用不可　（諸油脂）'!$A:$H,8)),IF(MOD($A624,100)=0,"",VLOOKUP($A624,'コロナ交付金要綱　様式第３号（電力）'!$A:$I,9))))</f>
        <v/>
      </c>
      <c r="I624" t="str" cm="1">
        <f t="array" ref="I624">IF(OR($C624&lt;&gt;"電力",IFERROR(MOD($A624,100)=0,TRUE)),"",INDEX('コロナ交付金要綱　様式第３号（電力）'!$A:$I,MATCH($A624,'コロナ交付金要綱　様式第３号（電力）'!$A:$A,0)+2,9))</f>
        <v/>
      </c>
      <c r="J624" t="str" cm="1">
        <f t="array" ref="J624">IF(OR($C624&lt;&gt;"電力",IFERROR(MOD($A624,100)=0,TRUE)),"",INDEX('コロナ交付金要綱　様式第３号（電力）'!$A:$I,MATCH($A624,'コロナ交付金要綱　様式第３号（電力）'!$A:$A,0)+3,9))</f>
        <v/>
      </c>
      <c r="K624" t="str" cm="1">
        <f t="array" ref="K624">IF(OR($C624&lt;&gt;"電力",IFERROR(MOD($A624,100)=0,TRUE)),"",INDEX('コロナ交付金要綱　様式第３号（電力）'!$A:$I,MATCH($A624,'コロナ交付金要綱　様式第３号（電力）'!$A:$A,0)+4,9))</f>
        <v/>
      </c>
      <c r="L624" t="str" cm="1">
        <f t="array" ref="L624">IF(OR($C624&lt;&gt;"電力",IFERROR(MOD($A624,100)=0,TRUE)),"",INDEX('コロナ交付金要綱　様式第３号（電力）'!$A:$I,MATCH($A624,'コロナ交付金要綱　様式第３号（電力）'!$A:$A,0)+5,9))</f>
        <v/>
      </c>
      <c r="M624" s="24" t="str" cm="1">
        <f t="array" ref="M624">IF($H624="","",IF($C624="諸油脂",$H624/INDEX(諸油脂_高騰率!$B$2:$F$12,MATCH($C$10,諸油脂_高騰率!$B$2:$B$12,0),MATCH($E624,諸油脂_高騰率!$B$3:$F$3,0)),$I624/INDEX(電力_高騰率!$B$3:$I$14,MATCH($B$10,電力_高騰率!$B$3:$B$14,0),MATCH($E624,電力_高騰率!$B$4:$F$4,0))+$J624/INDEX(電力_高騰率!$B$3:$I$14,MATCH($B$10,電力_高騰率!$B$3:$B$14,0),MATCH($E624,電力_高騰率!$B$4:$F$4,0)+3)+$K624/INDEX(電力_高騰率!$B$3:$I$14,MATCH($B$10,電力_高騰率!$B$3:$B$14,0),MATCH($E624,電力_高騰率!$B$4:$F$4,0)+3)+$L624/電力_高騰率!$D$23))</f>
        <v/>
      </c>
      <c r="N624" s="24" t="str">
        <f>IF($H624="","",IF($C624="諸油脂",0,$L624/電力_高騰率!$D$23))</f>
        <v/>
      </c>
      <c r="O624" s="24" t="str">
        <f t="shared" si="20"/>
        <v/>
      </c>
      <c r="P624" s="24"/>
    </row>
    <row r="625" spans="1:16" x14ac:dyDescent="0.45">
      <c r="A625" t="str">
        <f>IF(COUNTIF('使用不可　（諸油脂）'!$A:$A,$A624+1)+COUNTIF('コロナ交付金要綱　様式第３号（電力）'!$A:$A,$A624+1)=1,$A624+1,IF(MAX('使用不可　（諸油脂）'!$A:$A,'コロナ交付金要綱　様式第３号（電力）'!$A:$A)&gt;$A624,(INT(A624/100)+1)*100,""))</f>
        <v/>
      </c>
      <c r="B625" t="str">
        <f>IF($C625="","",IF(C625="諸油脂",IF(MOD($A625,100)=0,VLOOKUP($A625,'使用不可　（諸油脂）'!$A:$D,4),$B624),IF(MOD($A625,100)=0,VLOOKUP($A625,'コロナ交付金要綱　様式第３号（電力）'!$A:$D,4),$B624)))</f>
        <v/>
      </c>
      <c r="C625" t="str">
        <f>IF($A625="","",IF(COUNTIF('使用不可　（諸油脂）'!$A:$A,$A625)=1,"諸油脂",IF(COUNTIF('コロナ交付金要綱　様式第３号（電力）'!$A:$A,$A625)=1,"電力","")))</f>
        <v/>
      </c>
      <c r="D625" t="str">
        <f>IF(OR($A625="",IFERROR(MOD($A625,100),"")=0),"",IF($C625="諸油脂",VLOOKUP($A625,'使用不可　（諸油脂）'!$A:$C,3,FALSE),IF($C625="電力",VLOOKUP($A625,'コロナ交付金要綱　様式第３号（電力）'!$A:$C,3,FALSE),"")))</f>
        <v/>
      </c>
      <c r="E625" t="str">
        <f>IF(OR($C625="",IFERROR(MOD($A625,100)=0,TRUE)),"",IF($C625="諸油脂",VLOOKUP($A625,'使用不可　（諸油脂）'!$A:$F,6),VLOOKUP($A625,'コロナ交付金要綱　様式第３号（電力）'!$A:$F,6)))</f>
        <v/>
      </c>
      <c r="F625" t="str">
        <f>IF($D625="","",IF($B$7="既存",IF($C625="諸油脂",VLOOKUP(交付額!$A625,'使用不可　（諸油脂）'!$A:$B,2,FALSE),IF($C625="電力",VLOOKUP(交付額!$A625,'コロナ交付金要綱　様式第３号（電力）'!$A:$B,2,FALSE),"")),0))</f>
        <v/>
      </c>
      <c r="G625" s="59" t="str">
        <f t="shared" si="19"/>
        <v/>
      </c>
      <c r="H625" t="str">
        <f>IF($C625="","",IF(C625="諸油脂",IF(MOD($A625,100)=0,"",VLOOKUP($A625,'使用不可　（諸油脂）'!$A:$H,8)),IF(MOD($A625,100)=0,"",VLOOKUP($A625,'コロナ交付金要綱　様式第３号（電力）'!$A:$I,9))))</f>
        <v/>
      </c>
      <c r="I625" t="str" cm="1">
        <f t="array" ref="I625">IF(OR($C625&lt;&gt;"電力",IFERROR(MOD($A625,100)=0,TRUE)),"",INDEX('コロナ交付金要綱　様式第３号（電力）'!$A:$I,MATCH($A625,'コロナ交付金要綱　様式第３号（電力）'!$A:$A,0)+2,9))</f>
        <v/>
      </c>
      <c r="J625" t="str" cm="1">
        <f t="array" ref="J625">IF(OR($C625&lt;&gt;"電力",IFERROR(MOD($A625,100)=0,TRUE)),"",INDEX('コロナ交付金要綱　様式第３号（電力）'!$A:$I,MATCH($A625,'コロナ交付金要綱　様式第３号（電力）'!$A:$A,0)+3,9))</f>
        <v/>
      </c>
      <c r="K625" t="str" cm="1">
        <f t="array" ref="K625">IF(OR($C625&lt;&gt;"電力",IFERROR(MOD($A625,100)=0,TRUE)),"",INDEX('コロナ交付金要綱　様式第３号（電力）'!$A:$I,MATCH($A625,'コロナ交付金要綱　様式第３号（電力）'!$A:$A,0)+4,9))</f>
        <v/>
      </c>
      <c r="L625" t="str" cm="1">
        <f t="array" ref="L625">IF(OR($C625&lt;&gt;"電力",IFERROR(MOD($A625,100)=0,TRUE)),"",INDEX('コロナ交付金要綱　様式第３号（電力）'!$A:$I,MATCH($A625,'コロナ交付金要綱　様式第３号（電力）'!$A:$A,0)+5,9))</f>
        <v/>
      </c>
      <c r="M625" s="24" t="str" cm="1">
        <f t="array" ref="M625">IF($H625="","",IF($C625="諸油脂",$H625/INDEX(諸油脂_高騰率!$B$2:$F$12,MATCH($C$10,諸油脂_高騰率!$B$2:$B$12,0),MATCH($E625,諸油脂_高騰率!$B$3:$F$3,0)),$I625/INDEX(電力_高騰率!$B$3:$I$14,MATCH($B$10,電力_高騰率!$B$3:$B$14,0),MATCH($E625,電力_高騰率!$B$4:$F$4,0))+$J625/INDEX(電力_高騰率!$B$3:$I$14,MATCH($B$10,電力_高騰率!$B$3:$B$14,0),MATCH($E625,電力_高騰率!$B$4:$F$4,0)+3)+$K625/INDEX(電力_高騰率!$B$3:$I$14,MATCH($B$10,電力_高騰率!$B$3:$B$14,0),MATCH($E625,電力_高騰率!$B$4:$F$4,0)+3)+$L625/電力_高騰率!$D$23))</f>
        <v/>
      </c>
      <c r="N625" s="24" t="str">
        <f>IF($H625="","",IF($C625="諸油脂",0,$L625/電力_高騰率!$D$23))</f>
        <v/>
      </c>
      <c r="O625" s="24" t="str">
        <f t="shared" si="20"/>
        <v/>
      </c>
      <c r="P625" s="24"/>
    </row>
    <row r="626" spans="1:16" x14ac:dyDescent="0.45">
      <c r="A626" t="str">
        <f>IF(COUNTIF('使用不可　（諸油脂）'!$A:$A,$A625+1)+COUNTIF('コロナ交付金要綱　様式第３号（電力）'!$A:$A,$A625+1)=1,$A625+1,IF(MAX('使用不可　（諸油脂）'!$A:$A,'コロナ交付金要綱　様式第３号（電力）'!$A:$A)&gt;$A625,(INT(A625/100)+1)*100,""))</f>
        <v/>
      </c>
      <c r="B626" t="str">
        <f>IF($C626="","",IF(C626="諸油脂",IF(MOD($A626,100)=0,VLOOKUP($A626,'使用不可　（諸油脂）'!$A:$D,4),$B625),IF(MOD($A626,100)=0,VLOOKUP($A626,'コロナ交付金要綱　様式第３号（電力）'!$A:$D,4),$B625)))</f>
        <v/>
      </c>
      <c r="C626" t="str">
        <f>IF($A626="","",IF(COUNTIF('使用不可　（諸油脂）'!$A:$A,$A626)=1,"諸油脂",IF(COUNTIF('コロナ交付金要綱　様式第３号（電力）'!$A:$A,$A626)=1,"電力","")))</f>
        <v/>
      </c>
      <c r="D626" t="str">
        <f>IF(OR($A626="",IFERROR(MOD($A626,100),"")=0),"",IF($C626="諸油脂",VLOOKUP($A626,'使用不可　（諸油脂）'!$A:$C,3,FALSE),IF($C626="電力",VLOOKUP($A626,'コロナ交付金要綱　様式第３号（電力）'!$A:$C,3,FALSE),"")))</f>
        <v/>
      </c>
      <c r="E626" t="str">
        <f>IF(OR($C626="",IFERROR(MOD($A626,100)=0,TRUE)),"",IF($C626="諸油脂",VLOOKUP($A626,'使用不可　（諸油脂）'!$A:$F,6),VLOOKUP($A626,'コロナ交付金要綱　様式第３号（電力）'!$A:$F,6)))</f>
        <v/>
      </c>
      <c r="F626" t="str">
        <f>IF($D626="","",IF($B$7="既存",IF($C626="諸油脂",VLOOKUP(交付額!$A626,'使用不可　（諸油脂）'!$A:$B,2,FALSE),IF($C626="電力",VLOOKUP(交付額!$A626,'コロナ交付金要綱　様式第３号（電力）'!$A:$B,2,FALSE),"")),0))</f>
        <v/>
      </c>
      <c r="G626" s="59" t="str">
        <f t="shared" si="19"/>
        <v/>
      </c>
      <c r="H626" t="str">
        <f>IF($C626="","",IF(C626="諸油脂",IF(MOD($A626,100)=0,"",VLOOKUP($A626,'使用不可　（諸油脂）'!$A:$H,8)),IF(MOD($A626,100)=0,"",VLOOKUP($A626,'コロナ交付金要綱　様式第３号（電力）'!$A:$I,9))))</f>
        <v/>
      </c>
      <c r="I626" t="str" cm="1">
        <f t="array" ref="I626">IF(OR($C626&lt;&gt;"電力",IFERROR(MOD($A626,100)=0,TRUE)),"",INDEX('コロナ交付金要綱　様式第３号（電力）'!$A:$I,MATCH($A626,'コロナ交付金要綱　様式第３号（電力）'!$A:$A,0)+2,9))</f>
        <v/>
      </c>
      <c r="J626" t="str" cm="1">
        <f t="array" ref="J626">IF(OR($C626&lt;&gt;"電力",IFERROR(MOD($A626,100)=0,TRUE)),"",INDEX('コロナ交付金要綱　様式第３号（電力）'!$A:$I,MATCH($A626,'コロナ交付金要綱　様式第３号（電力）'!$A:$A,0)+3,9))</f>
        <v/>
      </c>
      <c r="K626" t="str" cm="1">
        <f t="array" ref="K626">IF(OR($C626&lt;&gt;"電力",IFERROR(MOD($A626,100)=0,TRUE)),"",INDEX('コロナ交付金要綱　様式第３号（電力）'!$A:$I,MATCH($A626,'コロナ交付金要綱　様式第３号（電力）'!$A:$A,0)+4,9))</f>
        <v/>
      </c>
      <c r="L626" t="str" cm="1">
        <f t="array" ref="L626">IF(OR($C626&lt;&gt;"電力",IFERROR(MOD($A626,100)=0,TRUE)),"",INDEX('コロナ交付金要綱　様式第３号（電力）'!$A:$I,MATCH($A626,'コロナ交付金要綱　様式第３号（電力）'!$A:$A,0)+5,9))</f>
        <v/>
      </c>
      <c r="M626" s="24" t="str" cm="1">
        <f t="array" ref="M626">IF($H626="","",IF($C626="諸油脂",$H626/INDEX(諸油脂_高騰率!$B$2:$F$12,MATCH($C$10,諸油脂_高騰率!$B$2:$B$12,0),MATCH($E626,諸油脂_高騰率!$B$3:$F$3,0)),$I626/INDEX(電力_高騰率!$B$3:$I$14,MATCH($B$10,電力_高騰率!$B$3:$B$14,0),MATCH($E626,電力_高騰率!$B$4:$F$4,0))+$J626/INDEX(電力_高騰率!$B$3:$I$14,MATCH($B$10,電力_高騰率!$B$3:$B$14,0),MATCH($E626,電力_高騰率!$B$4:$F$4,0)+3)+$K626/INDEX(電力_高騰率!$B$3:$I$14,MATCH($B$10,電力_高騰率!$B$3:$B$14,0),MATCH($E626,電力_高騰率!$B$4:$F$4,0)+3)+$L626/電力_高騰率!$D$23))</f>
        <v/>
      </c>
      <c r="N626" s="24" t="str">
        <f>IF($H626="","",IF($C626="諸油脂",0,$L626/電力_高騰率!$D$23))</f>
        <v/>
      </c>
      <c r="O626" s="24" t="str">
        <f t="shared" si="20"/>
        <v/>
      </c>
      <c r="P626" s="24"/>
    </row>
    <row r="627" spans="1:16" x14ac:dyDescent="0.45">
      <c r="A627" t="str">
        <f>IF(COUNTIF('使用不可　（諸油脂）'!$A:$A,$A626+1)+COUNTIF('コロナ交付金要綱　様式第３号（電力）'!$A:$A,$A626+1)=1,$A626+1,IF(MAX('使用不可　（諸油脂）'!$A:$A,'コロナ交付金要綱　様式第３号（電力）'!$A:$A)&gt;$A626,(INT(A626/100)+1)*100,""))</f>
        <v/>
      </c>
      <c r="B627" t="str">
        <f>IF($C627="","",IF(C627="諸油脂",IF(MOD($A627,100)=0,VLOOKUP($A627,'使用不可　（諸油脂）'!$A:$D,4),$B626),IF(MOD($A627,100)=0,VLOOKUP($A627,'コロナ交付金要綱　様式第３号（電力）'!$A:$D,4),$B626)))</f>
        <v/>
      </c>
      <c r="C627" t="str">
        <f>IF($A627="","",IF(COUNTIF('使用不可　（諸油脂）'!$A:$A,$A627)=1,"諸油脂",IF(COUNTIF('コロナ交付金要綱　様式第３号（電力）'!$A:$A,$A627)=1,"電力","")))</f>
        <v/>
      </c>
      <c r="D627" t="str">
        <f>IF(OR($A627="",IFERROR(MOD($A627,100),"")=0),"",IF($C627="諸油脂",VLOOKUP($A627,'使用不可　（諸油脂）'!$A:$C,3,FALSE),IF($C627="電力",VLOOKUP($A627,'コロナ交付金要綱　様式第３号（電力）'!$A:$C,3,FALSE),"")))</f>
        <v/>
      </c>
      <c r="E627" t="str">
        <f>IF(OR($C627="",IFERROR(MOD($A627,100)=0,TRUE)),"",IF($C627="諸油脂",VLOOKUP($A627,'使用不可　（諸油脂）'!$A:$F,6),VLOOKUP($A627,'コロナ交付金要綱　様式第３号（電力）'!$A:$F,6)))</f>
        <v/>
      </c>
      <c r="F627" t="str">
        <f>IF($D627="","",IF($B$7="既存",IF($C627="諸油脂",VLOOKUP(交付額!$A627,'使用不可　（諸油脂）'!$A:$B,2,FALSE),IF($C627="電力",VLOOKUP(交付額!$A627,'コロナ交付金要綱　様式第３号（電力）'!$A:$B,2,FALSE),"")),0))</f>
        <v/>
      </c>
      <c r="G627" s="59" t="str">
        <f t="shared" si="19"/>
        <v/>
      </c>
      <c r="H627" t="str">
        <f>IF($C627="","",IF(C627="諸油脂",IF(MOD($A627,100)=0,"",VLOOKUP($A627,'使用不可　（諸油脂）'!$A:$H,8)),IF(MOD($A627,100)=0,"",VLOOKUP($A627,'コロナ交付金要綱　様式第３号（電力）'!$A:$I,9))))</f>
        <v/>
      </c>
      <c r="I627" t="str" cm="1">
        <f t="array" ref="I627">IF(OR($C627&lt;&gt;"電力",IFERROR(MOD($A627,100)=0,TRUE)),"",INDEX('コロナ交付金要綱　様式第３号（電力）'!$A:$I,MATCH($A627,'コロナ交付金要綱　様式第３号（電力）'!$A:$A,0)+2,9))</f>
        <v/>
      </c>
      <c r="J627" t="str" cm="1">
        <f t="array" ref="J627">IF(OR($C627&lt;&gt;"電力",IFERROR(MOD($A627,100)=0,TRUE)),"",INDEX('コロナ交付金要綱　様式第３号（電力）'!$A:$I,MATCH($A627,'コロナ交付金要綱　様式第３号（電力）'!$A:$A,0)+3,9))</f>
        <v/>
      </c>
      <c r="K627" t="str" cm="1">
        <f t="array" ref="K627">IF(OR($C627&lt;&gt;"電力",IFERROR(MOD($A627,100)=0,TRUE)),"",INDEX('コロナ交付金要綱　様式第３号（電力）'!$A:$I,MATCH($A627,'コロナ交付金要綱　様式第３号（電力）'!$A:$A,0)+4,9))</f>
        <v/>
      </c>
      <c r="L627" t="str" cm="1">
        <f t="array" ref="L627">IF(OR($C627&lt;&gt;"電力",IFERROR(MOD($A627,100)=0,TRUE)),"",INDEX('コロナ交付金要綱　様式第３号（電力）'!$A:$I,MATCH($A627,'コロナ交付金要綱　様式第３号（電力）'!$A:$A,0)+5,9))</f>
        <v/>
      </c>
      <c r="M627" s="24" t="str" cm="1">
        <f t="array" ref="M627">IF($H627="","",IF($C627="諸油脂",$H627/INDEX(諸油脂_高騰率!$B$2:$F$12,MATCH($C$10,諸油脂_高騰率!$B$2:$B$12,0),MATCH($E627,諸油脂_高騰率!$B$3:$F$3,0)),$I627/INDEX(電力_高騰率!$B$3:$I$14,MATCH($B$10,電力_高騰率!$B$3:$B$14,0),MATCH($E627,電力_高騰率!$B$4:$F$4,0))+$J627/INDEX(電力_高騰率!$B$3:$I$14,MATCH($B$10,電力_高騰率!$B$3:$B$14,0),MATCH($E627,電力_高騰率!$B$4:$F$4,0)+3)+$K627/INDEX(電力_高騰率!$B$3:$I$14,MATCH($B$10,電力_高騰率!$B$3:$B$14,0),MATCH($E627,電力_高騰率!$B$4:$F$4,0)+3)+$L627/電力_高騰率!$D$23))</f>
        <v/>
      </c>
      <c r="N627" s="24" t="str">
        <f>IF($H627="","",IF($C627="諸油脂",0,$L627/電力_高騰率!$D$23))</f>
        <v/>
      </c>
      <c r="O627" s="24" t="str">
        <f t="shared" si="20"/>
        <v/>
      </c>
      <c r="P627" s="24"/>
    </row>
    <row r="628" spans="1:16" x14ac:dyDescent="0.45">
      <c r="A628" t="str">
        <f>IF(COUNTIF('使用不可　（諸油脂）'!$A:$A,$A627+1)+COUNTIF('コロナ交付金要綱　様式第３号（電力）'!$A:$A,$A627+1)=1,$A627+1,IF(MAX('使用不可　（諸油脂）'!$A:$A,'コロナ交付金要綱　様式第３号（電力）'!$A:$A)&gt;$A627,(INT(A627/100)+1)*100,""))</f>
        <v/>
      </c>
      <c r="B628" t="str">
        <f>IF($C628="","",IF(C628="諸油脂",IF(MOD($A628,100)=0,VLOOKUP($A628,'使用不可　（諸油脂）'!$A:$D,4),$B627),IF(MOD($A628,100)=0,VLOOKUP($A628,'コロナ交付金要綱　様式第３号（電力）'!$A:$D,4),$B627)))</f>
        <v/>
      </c>
      <c r="C628" t="str">
        <f>IF($A628="","",IF(COUNTIF('使用不可　（諸油脂）'!$A:$A,$A628)=1,"諸油脂",IF(COUNTIF('コロナ交付金要綱　様式第３号（電力）'!$A:$A,$A628)=1,"電力","")))</f>
        <v/>
      </c>
      <c r="D628" t="str">
        <f>IF(OR($A628="",IFERROR(MOD($A628,100),"")=0),"",IF($C628="諸油脂",VLOOKUP($A628,'使用不可　（諸油脂）'!$A:$C,3,FALSE),IF($C628="電力",VLOOKUP($A628,'コロナ交付金要綱　様式第３号（電力）'!$A:$C,3,FALSE),"")))</f>
        <v/>
      </c>
      <c r="E628" t="str">
        <f>IF(OR($C628="",IFERROR(MOD($A628,100)=0,TRUE)),"",IF($C628="諸油脂",VLOOKUP($A628,'使用不可　（諸油脂）'!$A:$F,6),VLOOKUP($A628,'コロナ交付金要綱　様式第３号（電力）'!$A:$F,6)))</f>
        <v/>
      </c>
      <c r="F628" t="str">
        <f>IF($D628="","",IF($B$7="既存",IF($C628="諸油脂",VLOOKUP(交付額!$A628,'使用不可　（諸油脂）'!$A:$B,2,FALSE),IF($C628="電力",VLOOKUP(交付額!$A628,'コロナ交付金要綱　様式第３号（電力）'!$A:$B,2,FALSE),"")),0))</f>
        <v/>
      </c>
      <c r="G628" s="59" t="str">
        <f t="shared" si="19"/>
        <v/>
      </c>
      <c r="H628" t="str">
        <f>IF($C628="","",IF(C628="諸油脂",IF(MOD($A628,100)=0,"",VLOOKUP($A628,'使用不可　（諸油脂）'!$A:$H,8)),IF(MOD($A628,100)=0,"",VLOOKUP($A628,'コロナ交付金要綱　様式第３号（電力）'!$A:$I,9))))</f>
        <v/>
      </c>
      <c r="I628" t="str" cm="1">
        <f t="array" ref="I628">IF(OR($C628&lt;&gt;"電力",IFERROR(MOD($A628,100)=0,TRUE)),"",INDEX('コロナ交付金要綱　様式第３号（電力）'!$A:$I,MATCH($A628,'コロナ交付金要綱　様式第３号（電力）'!$A:$A,0)+2,9))</f>
        <v/>
      </c>
      <c r="J628" t="str" cm="1">
        <f t="array" ref="J628">IF(OR($C628&lt;&gt;"電力",IFERROR(MOD($A628,100)=0,TRUE)),"",INDEX('コロナ交付金要綱　様式第３号（電力）'!$A:$I,MATCH($A628,'コロナ交付金要綱　様式第３号（電力）'!$A:$A,0)+3,9))</f>
        <v/>
      </c>
      <c r="K628" t="str" cm="1">
        <f t="array" ref="K628">IF(OR($C628&lt;&gt;"電力",IFERROR(MOD($A628,100)=0,TRUE)),"",INDEX('コロナ交付金要綱　様式第３号（電力）'!$A:$I,MATCH($A628,'コロナ交付金要綱　様式第３号（電力）'!$A:$A,0)+4,9))</f>
        <v/>
      </c>
      <c r="L628" t="str" cm="1">
        <f t="array" ref="L628">IF(OR($C628&lt;&gt;"電力",IFERROR(MOD($A628,100)=0,TRUE)),"",INDEX('コロナ交付金要綱　様式第３号（電力）'!$A:$I,MATCH($A628,'コロナ交付金要綱　様式第３号（電力）'!$A:$A,0)+5,9))</f>
        <v/>
      </c>
      <c r="M628" s="24" t="str" cm="1">
        <f t="array" ref="M628">IF($H628="","",IF($C628="諸油脂",$H628/INDEX(諸油脂_高騰率!$B$2:$F$12,MATCH($C$10,諸油脂_高騰率!$B$2:$B$12,0),MATCH($E628,諸油脂_高騰率!$B$3:$F$3,0)),$I628/INDEX(電力_高騰率!$B$3:$I$14,MATCH($B$10,電力_高騰率!$B$3:$B$14,0),MATCH($E628,電力_高騰率!$B$4:$F$4,0))+$J628/INDEX(電力_高騰率!$B$3:$I$14,MATCH($B$10,電力_高騰率!$B$3:$B$14,0),MATCH($E628,電力_高騰率!$B$4:$F$4,0)+3)+$K628/INDEX(電力_高騰率!$B$3:$I$14,MATCH($B$10,電力_高騰率!$B$3:$B$14,0),MATCH($E628,電力_高騰率!$B$4:$F$4,0)+3)+$L628/電力_高騰率!$D$23))</f>
        <v/>
      </c>
      <c r="N628" s="24" t="str">
        <f>IF($H628="","",IF($C628="諸油脂",0,$L628/電力_高騰率!$D$23))</f>
        <v/>
      </c>
      <c r="O628" s="24" t="str">
        <f t="shared" si="20"/>
        <v/>
      </c>
      <c r="P628" s="24"/>
    </row>
    <row r="629" spans="1:16" x14ac:dyDescent="0.45">
      <c r="A629" t="str">
        <f>IF(COUNTIF('使用不可　（諸油脂）'!$A:$A,$A628+1)+COUNTIF('コロナ交付金要綱　様式第３号（電力）'!$A:$A,$A628+1)=1,$A628+1,IF(MAX('使用不可　（諸油脂）'!$A:$A,'コロナ交付金要綱　様式第３号（電力）'!$A:$A)&gt;$A628,(INT(A628/100)+1)*100,""))</f>
        <v/>
      </c>
      <c r="B629" t="str">
        <f>IF($C629="","",IF(C629="諸油脂",IF(MOD($A629,100)=0,VLOOKUP($A629,'使用不可　（諸油脂）'!$A:$D,4),$B628),IF(MOD($A629,100)=0,VLOOKUP($A629,'コロナ交付金要綱　様式第３号（電力）'!$A:$D,4),$B628)))</f>
        <v/>
      </c>
      <c r="C629" t="str">
        <f>IF($A629="","",IF(COUNTIF('使用不可　（諸油脂）'!$A:$A,$A629)=1,"諸油脂",IF(COUNTIF('コロナ交付金要綱　様式第３号（電力）'!$A:$A,$A629)=1,"電力","")))</f>
        <v/>
      </c>
      <c r="D629" t="str">
        <f>IF(OR($A629="",IFERROR(MOD($A629,100),"")=0),"",IF($C629="諸油脂",VLOOKUP($A629,'使用不可　（諸油脂）'!$A:$C,3,FALSE),IF($C629="電力",VLOOKUP($A629,'コロナ交付金要綱　様式第３号（電力）'!$A:$C,3,FALSE),"")))</f>
        <v/>
      </c>
      <c r="E629" t="str">
        <f>IF(OR($C629="",IFERROR(MOD($A629,100)=0,TRUE)),"",IF($C629="諸油脂",VLOOKUP($A629,'使用不可　（諸油脂）'!$A:$F,6),VLOOKUP($A629,'コロナ交付金要綱　様式第３号（電力）'!$A:$F,6)))</f>
        <v/>
      </c>
      <c r="F629" t="str">
        <f>IF($D629="","",IF($B$7="既存",IF($C629="諸油脂",VLOOKUP(交付額!$A629,'使用不可　（諸油脂）'!$A:$B,2,FALSE),IF($C629="電力",VLOOKUP(交付額!$A629,'コロナ交付金要綱　様式第３号（電力）'!$A:$B,2,FALSE),"")),0))</f>
        <v/>
      </c>
      <c r="G629" s="59" t="str">
        <f t="shared" si="19"/>
        <v/>
      </c>
      <c r="H629" t="str">
        <f>IF($C629="","",IF(C629="諸油脂",IF(MOD($A629,100)=0,"",VLOOKUP($A629,'使用不可　（諸油脂）'!$A:$H,8)),IF(MOD($A629,100)=0,"",VLOOKUP($A629,'コロナ交付金要綱　様式第３号（電力）'!$A:$I,9))))</f>
        <v/>
      </c>
      <c r="I629" t="str" cm="1">
        <f t="array" ref="I629">IF(OR($C629&lt;&gt;"電力",IFERROR(MOD($A629,100)=0,TRUE)),"",INDEX('コロナ交付金要綱　様式第３号（電力）'!$A:$I,MATCH($A629,'コロナ交付金要綱　様式第３号（電力）'!$A:$A,0)+2,9))</f>
        <v/>
      </c>
      <c r="J629" t="str" cm="1">
        <f t="array" ref="J629">IF(OR($C629&lt;&gt;"電力",IFERROR(MOD($A629,100)=0,TRUE)),"",INDEX('コロナ交付金要綱　様式第３号（電力）'!$A:$I,MATCH($A629,'コロナ交付金要綱　様式第３号（電力）'!$A:$A,0)+3,9))</f>
        <v/>
      </c>
      <c r="K629" t="str" cm="1">
        <f t="array" ref="K629">IF(OR($C629&lt;&gt;"電力",IFERROR(MOD($A629,100)=0,TRUE)),"",INDEX('コロナ交付金要綱　様式第３号（電力）'!$A:$I,MATCH($A629,'コロナ交付金要綱　様式第３号（電力）'!$A:$A,0)+4,9))</f>
        <v/>
      </c>
      <c r="L629" t="str" cm="1">
        <f t="array" ref="L629">IF(OR($C629&lt;&gt;"電力",IFERROR(MOD($A629,100)=0,TRUE)),"",INDEX('コロナ交付金要綱　様式第３号（電力）'!$A:$I,MATCH($A629,'コロナ交付金要綱　様式第３号（電力）'!$A:$A,0)+5,9))</f>
        <v/>
      </c>
      <c r="M629" s="24" t="str" cm="1">
        <f t="array" ref="M629">IF($H629="","",IF($C629="諸油脂",$H629/INDEX(諸油脂_高騰率!$B$2:$F$12,MATCH($C$10,諸油脂_高騰率!$B$2:$B$12,0),MATCH($E629,諸油脂_高騰率!$B$3:$F$3,0)),$I629/INDEX(電力_高騰率!$B$3:$I$14,MATCH($B$10,電力_高騰率!$B$3:$B$14,0),MATCH($E629,電力_高騰率!$B$4:$F$4,0))+$J629/INDEX(電力_高騰率!$B$3:$I$14,MATCH($B$10,電力_高騰率!$B$3:$B$14,0),MATCH($E629,電力_高騰率!$B$4:$F$4,0)+3)+$K629/INDEX(電力_高騰率!$B$3:$I$14,MATCH($B$10,電力_高騰率!$B$3:$B$14,0),MATCH($E629,電力_高騰率!$B$4:$F$4,0)+3)+$L629/電力_高騰率!$D$23))</f>
        <v/>
      </c>
      <c r="N629" s="24" t="str">
        <f>IF($H629="","",IF($C629="諸油脂",0,$L629/電力_高騰率!$D$23))</f>
        <v/>
      </c>
      <c r="O629" s="24" t="str">
        <f t="shared" si="20"/>
        <v/>
      </c>
      <c r="P629" s="24"/>
    </row>
    <row r="630" spans="1:16" x14ac:dyDescent="0.45">
      <c r="A630" t="str">
        <f>IF(COUNTIF('使用不可　（諸油脂）'!$A:$A,$A629+1)+COUNTIF('コロナ交付金要綱　様式第３号（電力）'!$A:$A,$A629+1)=1,$A629+1,IF(MAX('使用不可　（諸油脂）'!$A:$A,'コロナ交付金要綱　様式第３号（電力）'!$A:$A)&gt;$A629,(INT(A629/100)+1)*100,""))</f>
        <v/>
      </c>
      <c r="B630" t="str">
        <f>IF($C630="","",IF(C630="諸油脂",IF(MOD($A630,100)=0,VLOOKUP($A630,'使用不可　（諸油脂）'!$A:$D,4),$B629),IF(MOD($A630,100)=0,VLOOKUP($A630,'コロナ交付金要綱　様式第３号（電力）'!$A:$D,4),$B629)))</f>
        <v/>
      </c>
      <c r="C630" t="str">
        <f>IF($A630="","",IF(COUNTIF('使用不可　（諸油脂）'!$A:$A,$A630)=1,"諸油脂",IF(COUNTIF('コロナ交付金要綱　様式第３号（電力）'!$A:$A,$A630)=1,"電力","")))</f>
        <v/>
      </c>
      <c r="D630" t="str">
        <f>IF(OR($A630="",IFERROR(MOD($A630,100),"")=0),"",IF($C630="諸油脂",VLOOKUP($A630,'使用不可　（諸油脂）'!$A:$C,3,FALSE),IF($C630="電力",VLOOKUP($A630,'コロナ交付金要綱　様式第３号（電力）'!$A:$C,3,FALSE),"")))</f>
        <v/>
      </c>
      <c r="E630" t="str">
        <f>IF(OR($C630="",IFERROR(MOD($A630,100)=0,TRUE)),"",IF($C630="諸油脂",VLOOKUP($A630,'使用不可　（諸油脂）'!$A:$F,6),VLOOKUP($A630,'コロナ交付金要綱　様式第３号（電力）'!$A:$F,6)))</f>
        <v/>
      </c>
      <c r="F630" t="str">
        <f>IF($D630="","",IF($B$7="既存",IF($C630="諸油脂",VLOOKUP(交付額!$A630,'使用不可　（諸油脂）'!$A:$B,2,FALSE),IF($C630="電力",VLOOKUP(交付額!$A630,'コロナ交付金要綱　様式第３号（電力）'!$A:$B,2,FALSE),"")),0))</f>
        <v/>
      </c>
      <c r="G630" s="59" t="str">
        <f t="shared" si="19"/>
        <v/>
      </c>
      <c r="H630" t="str">
        <f>IF($C630="","",IF(C630="諸油脂",IF(MOD($A630,100)=0,"",VLOOKUP($A630,'使用不可　（諸油脂）'!$A:$H,8)),IF(MOD($A630,100)=0,"",VLOOKUP($A630,'コロナ交付金要綱　様式第３号（電力）'!$A:$I,9))))</f>
        <v/>
      </c>
      <c r="I630" t="str" cm="1">
        <f t="array" ref="I630">IF(OR($C630&lt;&gt;"電力",IFERROR(MOD($A630,100)=0,TRUE)),"",INDEX('コロナ交付金要綱　様式第３号（電力）'!$A:$I,MATCH($A630,'コロナ交付金要綱　様式第３号（電力）'!$A:$A,0)+2,9))</f>
        <v/>
      </c>
      <c r="J630" t="str" cm="1">
        <f t="array" ref="J630">IF(OR($C630&lt;&gt;"電力",IFERROR(MOD($A630,100)=0,TRUE)),"",INDEX('コロナ交付金要綱　様式第３号（電力）'!$A:$I,MATCH($A630,'コロナ交付金要綱　様式第３号（電力）'!$A:$A,0)+3,9))</f>
        <v/>
      </c>
      <c r="K630" t="str" cm="1">
        <f t="array" ref="K630">IF(OR($C630&lt;&gt;"電力",IFERROR(MOD($A630,100)=0,TRUE)),"",INDEX('コロナ交付金要綱　様式第３号（電力）'!$A:$I,MATCH($A630,'コロナ交付金要綱　様式第３号（電力）'!$A:$A,0)+4,9))</f>
        <v/>
      </c>
      <c r="L630" t="str" cm="1">
        <f t="array" ref="L630">IF(OR($C630&lt;&gt;"電力",IFERROR(MOD($A630,100)=0,TRUE)),"",INDEX('コロナ交付金要綱　様式第３号（電力）'!$A:$I,MATCH($A630,'コロナ交付金要綱　様式第３号（電力）'!$A:$A,0)+5,9))</f>
        <v/>
      </c>
      <c r="M630" s="24" t="str" cm="1">
        <f t="array" ref="M630">IF($H630="","",IF($C630="諸油脂",$H630/INDEX(諸油脂_高騰率!$B$2:$F$12,MATCH($C$10,諸油脂_高騰率!$B$2:$B$12,0),MATCH($E630,諸油脂_高騰率!$B$3:$F$3,0)),$I630/INDEX(電力_高騰率!$B$3:$I$14,MATCH($B$10,電力_高騰率!$B$3:$B$14,0),MATCH($E630,電力_高騰率!$B$4:$F$4,0))+$J630/INDEX(電力_高騰率!$B$3:$I$14,MATCH($B$10,電力_高騰率!$B$3:$B$14,0),MATCH($E630,電力_高騰率!$B$4:$F$4,0)+3)+$K630/INDEX(電力_高騰率!$B$3:$I$14,MATCH($B$10,電力_高騰率!$B$3:$B$14,0),MATCH($E630,電力_高騰率!$B$4:$F$4,0)+3)+$L630/電力_高騰率!$D$23))</f>
        <v/>
      </c>
      <c r="N630" s="24" t="str">
        <f>IF($H630="","",IF($C630="諸油脂",0,$L630/電力_高騰率!$D$23))</f>
        <v/>
      </c>
      <c r="O630" s="24" t="str">
        <f t="shared" si="20"/>
        <v/>
      </c>
      <c r="P630" s="24"/>
    </row>
    <row r="631" spans="1:16" x14ac:dyDescent="0.45">
      <c r="A631" t="str">
        <f>IF(COUNTIF('使用不可　（諸油脂）'!$A:$A,$A630+1)+COUNTIF('コロナ交付金要綱　様式第３号（電力）'!$A:$A,$A630+1)=1,$A630+1,IF(MAX('使用不可　（諸油脂）'!$A:$A,'コロナ交付金要綱　様式第３号（電力）'!$A:$A)&gt;$A630,(INT(A630/100)+1)*100,""))</f>
        <v/>
      </c>
      <c r="B631" t="str">
        <f>IF($C631="","",IF(C631="諸油脂",IF(MOD($A631,100)=0,VLOOKUP($A631,'使用不可　（諸油脂）'!$A:$D,4),$B630),IF(MOD($A631,100)=0,VLOOKUP($A631,'コロナ交付金要綱　様式第３号（電力）'!$A:$D,4),$B630)))</f>
        <v/>
      </c>
      <c r="C631" t="str">
        <f>IF($A631="","",IF(COUNTIF('使用不可　（諸油脂）'!$A:$A,$A631)=1,"諸油脂",IF(COUNTIF('コロナ交付金要綱　様式第３号（電力）'!$A:$A,$A631)=1,"電力","")))</f>
        <v/>
      </c>
      <c r="D631" t="str">
        <f>IF(OR($A631="",IFERROR(MOD($A631,100),"")=0),"",IF($C631="諸油脂",VLOOKUP($A631,'使用不可　（諸油脂）'!$A:$C,3,FALSE),IF($C631="電力",VLOOKUP($A631,'コロナ交付金要綱　様式第３号（電力）'!$A:$C,3,FALSE),"")))</f>
        <v/>
      </c>
      <c r="E631" t="str">
        <f>IF(OR($C631="",IFERROR(MOD($A631,100)=0,TRUE)),"",IF($C631="諸油脂",VLOOKUP($A631,'使用不可　（諸油脂）'!$A:$F,6),VLOOKUP($A631,'コロナ交付金要綱　様式第３号（電力）'!$A:$F,6)))</f>
        <v/>
      </c>
      <c r="F631" t="str">
        <f>IF($D631="","",IF($B$7="既存",IF($C631="諸油脂",VLOOKUP(交付額!$A631,'使用不可　（諸油脂）'!$A:$B,2,FALSE),IF($C631="電力",VLOOKUP(交付額!$A631,'コロナ交付金要綱　様式第３号（電力）'!$A:$B,2,FALSE),"")),0))</f>
        <v/>
      </c>
      <c r="G631" s="59" t="str">
        <f t="shared" si="19"/>
        <v/>
      </c>
      <c r="H631" t="str">
        <f>IF($C631="","",IF(C631="諸油脂",IF(MOD($A631,100)=0,"",VLOOKUP($A631,'使用不可　（諸油脂）'!$A:$H,8)),IF(MOD($A631,100)=0,"",VLOOKUP($A631,'コロナ交付金要綱　様式第３号（電力）'!$A:$I,9))))</f>
        <v/>
      </c>
      <c r="I631" t="str" cm="1">
        <f t="array" ref="I631">IF(OR($C631&lt;&gt;"電力",IFERROR(MOD($A631,100)=0,TRUE)),"",INDEX('コロナ交付金要綱　様式第３号（電力）'!$A:$I,MATCH($A631,'コロナ交付金要綱　様式第３号（電力）'!$A:$A,0)+2,9))</f>
        <v/>
      </c>
      <c r="J631" t="str" cm="1">
        <f t="array" ref="J631">IF(OR($C631&lt;&gt;"電力",IFERROR(MOD($A631,100)=0,TRUE)),"",INDEX('コロナ交付金要綱　様式第３号（電力）'!$A:$I,MATCH($A631,'コロナ交付金要綱　様式第３号（電力）'!$A:$A,0)+3,9))</f>
        <v/>
      </c>
      <c r="K631" t="str" cm="1">
        <f t="array" ref="K631">IF(OR($C631&lt;&gt;"電力",IFERROR(MOD($A631,100)=0,TRUE)),"",INDEX('コロナ交付金要綱　様式第３号（電力）'!$A:$I,MATCH($A631,'コロナ交付金要綱　様式第３号（電力）'!$A:$A,0)+4,9))</f>
        <v/>
      </c>
      <c r="L631" t="str" cm="1">
        <f t="array" ref="L631">IF(OR($C631&lt;&gt;"電力",IFERROR(MOD($A631,100)=0,TRUE)),"",INDEX('コロナ交付金要綱　様式第３号（電力）'!$A:$I,MATCH($A631,'コロナ交付金要綱　様式第３号（電力）'!$A:$A,0)+5,9))</f>
        <v/>
      </c>
      <c r="M631" s="24" t="str" cm="1">
        <f t="array" ref="M631">IF($H631="","",IF($C631="諸油脂",$H631/INDEX(諸油脂_高騰率!$B$2:$F$12,MATCH($C$10,諸油脂_高騰率!$B$2:$B$12,0),MATCH($E631,諸油脂_高騰率!$B$3:$F$3,0)),$I631/INDEX(電力_高騰率!$B$3:$I$14,MATCH($B$10,電力_高騰率!$B$3:$B$14,0),MATCH($E631,電力_高騰率!$B$4:$F$4,0))+$J631/INDEX(電力_高騰率!$B$3:$I$14,MATCH($B$10,電力_高騰率!$B$3:$B$14,0),MATCH($E631,電力_高騰率!$B$4:$F$4,0)+3)+$K631/INDEX(電力_高騰率!$B$3:$I$14,MATCH($B$10,電力_高騰率!$B$3:$B$14,0),MATCH($E631,電力_高騰率!$B$4:$F$4,0)+3)+$L631/電力_高騰率!$D$23))</f>
        <v/>
      </c>
      <c r="N631" s="24" t="str">
        <f>IF($H631="","",IF($C631="諸油脂",0,$L631/電力_高騰率!$D$23))</f>
        <v/>
      </c>
      <c r="O631" s="24" t="str">
        <f t="shared" si="20"/>
        <v/>
      </c>
      <c r="P631" s="24"/>
    </row>
    <row r="632" spans="1:16" x14ac:dyDescent="0.45">
      <c r="A632" t="str">
        <f>IF(COUNTIF('使用不可　（諸油脂）'!$A:$A,$A631+1)+COUNTIF('コロナ交付金要綱　様式第３号（電力）'!$A:$A,$A631+1)=1,$A631+1,IF(MAX('使用不可　（諸油脂）'!$A:$A,'コロナ交付金要綱　様式第３号（電力）'!$A:$A)&gt;$A631,(INT(A631/100)+1)*100,""))</f>
        <v/>
      </c>
      <c r="B632" t="str">
        <f>IF($C632="","",IF(C632="諸油脂",IF(MOD($A632,100)=0,VLOOKUP($A632,'使用不可　（諸油脂）'!$A:$D,4),$B631),IF(MOD($A632,100)=0,VLOOKUP($A632,'コロナ交付金要綱　様式第３号（電力）'!$A:$D,4),$B631)))</f>
        <v/>
      </c>
      <c r="C632" t="str">
        <f>IF($A632="","",IF(COUNTIF('使用不可　（諸油脂）'!$A:$A,$A632)=1,"諸油脂",IF(COUNTIF('コロナ交付金要綱　様式第３号（電力）'!$A:$A,$A632)=1,"電力","")))</f>
        <v/>
      </c>
      <c r="D632" t="str">
        <f>IF(OR($A632="",IFERROR(MOD($A632,100),"")=0),"",IF($C632="諸油脂",VLOOKUP($A632,'使用不可　（諸油脂）'!$A:$C,3,FALSE),IF($C632="電力",VLOOKUP($A632,'コロナ交付金要綱　様式第３号（電力）'!$A:$C,3,FALSE),"")))</f>
        <v/>
      </c>
      <c r="E632" t="str">
        <f>IF(OR($C632="",IFERROR(MOD($A632,100)=0,TRUE)),"",IF($C632="諸油脂",VLOOKUP($A632,'使用不可　（諸油脂）'!$A:$F,6),VLOOKUP($A632,'コロナ交付金要綱　様式第３号（電力）'!$A:$F,6)))</f>
        <v/>
      </c>
      <c r="F632" t="str">
        <f>IF($D632="","",IF($B$7="既存",IF($C632="諸油脂",VLOOKUP(交付額!$A632,'使用不可　（諸油脂）'!$A:$B,2,FALSE),IF($C632="電力",VLOOKUP(交付額!$A632,'コロナ交付金要綱　様式第３号（電力）'!$A:$B,2,FALSE),"")),0))</f>
        <v/>
      </c>
      <c r="G632" s="59" t="str">
        <f t="shared" si="19"/>
        <v/>
      </c>
      <c r="H632" t="str">
        <f>IF($C632="","",IF(C632="諸油脂",IF(MOD($A632,100)=0,"",VLOOKUP($A632,'使用不可　（諸油脂）'!$A:$H,8)),IF(MOD($A632,100)=0,"",VLOOKUP($A632,'コロナ交付金要綱　様式第３号（電力）'!$A:$I,9))))</f>
        <v/>
      </c>
      <c r="I632" t="str" cm="1">
        <f t="array" ref="I632">IF(OR($C632&lt;&gt;"電力",IFERROR(MOD($A632,100)=0,TRUE)),"",INDEX('コロナ交付金要綱　様式第３号（電力）'!$A:$I,MATCH($A632,'コロナ交付金要綱　様式第３号（電力）'!$A:$A,0)+2,9))</f>
        <v/>
      </c>
      <c r="J632" t="str" cm="1">
        <f t="array" ref="J632">IF(OR($C632&lt;&gt;"電力",IFERROR(MOD($A632,100)=0,TRUE)),"",INDEX('コロナ交付金要綱　様式第３号（電力）'!$A:$I,MATCH($A632,'コロナ交付金要綱　様式第３号（電力）'!$A:$A,0)+3,9))</f>
        <v/>
      </c>
      <c r="K632" t="str" cm="1">
        <f t="array" ref="K632">IF(OR($C632&lt;&gt;"電力",IFERROR(MOD($A632,100)=0,TRUE)),"",INDEX('コロナ交付金要綱　様式第３号（電力）'!$A:$I,MATCH($A632,'コロナ交付金要綱　様式第３号（電力）'!$A:$A,0)+4,9))</f>
        <v/>
      </c>
      <c r="L632" t="str" cm="1">
        <f t="array" ref="L632">IF(OR($C632&lt;&gt;"電力",IFERROR(MOD($A632,100)=0,TRUE)),"",INDEX('コロナ交付金要綱　様式第３号（電力）'!$A:$I,MATCH($A632,'コロナ交付金要綱　様式第３号（電力）'!$A:$A,0)+5,9))</f>
        <v/>
      </c>
      <c r="M632" s="24" t="str" cm="1">
        <f t="array" ref="M632">IF($H632="","",IF($C632="諸油脂",$H632/INDEX(諸油脂_高騰率!$B$2:$F$12,MATCH($C$10,諸油脂_高騰率!$B$2:$B$12,0),MATCH($E632,諸油脂_高騰率!$B$3:$F$3,0)),$I632/INDEX(電力_高騰率!$B$3:$I$14,MATCH($B$10,電力_高騰率!$B$3:$B$14,0),MATCH($E632,電力_高騰率!$B$4:$F$4,0))+$J632/INDEX(電力_高騰率!$B$3:$I$14,MATCH($B$10,電力_高騰率!$B$3:$B$14,0),MATCH($E632,電力_高騰率!$B$4:$F$4,0)+3)+$K632/INDEX(電力_高騰率!$B$3:$I$14,MATCH($B$10,電力_高騰率!$B$3:$B$14,0),MATCH($E632,電力_高騰率!$B$4:$F$4,0)+3)+$L632/電力_高騰率!$D$23))</f>
        <v/>
      </c>
      <c r="N632" s="24" t="str">
        <f>IF($H632="","",IF($C632="諸油脂",0,$L632/電力_高騰率!$D$23))</f>
        <v/>
      </c>
      <c r="O632" s="24" t="str">
        <f t="shared" si="20"/>
        <v/>
      </c>
      <c r="P632" s="24"/>
    </row>
    <row r="633" spans="1:16" x14ac:dyDescent="0.45">
      <c r="A633" t="str">
        <f>IF(COUNTIF('使用不可　（諸油脂）'!$A:$A,$A632+1)+COUNTIF('コロナ交付金要綱　様式第３号（電力）'!$A:$A,$A632+1)=1,$A632+1,IF(MAX('使用不可　（諸油脂）'!$A:$A,'コロナ交付金要綱　様式第３号（電力）'!$A:$A)&gt;$A632,(INT(A632/100)+1)*100,""))</f>
        <v/>
      </c>
      <c r="B633" t="str">
        <f>IF($C633="","",IF(C633="諸油脂",IF(MOD($A633,100)=0,VLOOKUP($A633,'使用不可　（諸油脂）'!$A:$D,4),$B632),IF(MOD($A633,100)=0,VLOOKUP($A633,'コロナ交付金要綱　様式第３号（電力）'!$A:$D,4),$B632)))</f>
        <v/>
      </c>
      <c r="C633" t="str">
        <f>IF($A633="","",IF(COUNTIF('使用不可　（諸油脂）'!$A:$A,$A633)=1,"諸油脂",IF(COUNTIF('コロナ交付金要綱　様式第３号（電力）'!$A:$A,$A633)=1,"電力","")))</f>
        <v/>
      </c>
      <c r="D633" t="str">
        <f>IF(OR($A633="",IFERROR(MOD($A633,100),"")=0),"",IF($C633="諸油脂",VLOOKUP($A633,'使用不可　（諸油脂）'!$A:$C,3,FALSE),IF($C633="電力",VLOOKUP($A633,'コロナ交付金要綱　様式第３号（電力）'!$A:$C,3,FALSE),"")))</f>
        <v/>
      </c>
      <c r="E633" t="str">
        <f>IF(OR($C633="",IFERROR(MOD($A633,100)=0,TRUE)),"",IF($C633="諸油脂",VLOOKUP($A633,'使用不可　（諸油脂）'!$A:$F,6),VLOOKUP($A633,'コロナ交付金要綱　様式第３号（電力）'!$A:$F,6)))</f>
        <v/>
      </c>
      <c r="F633" t="str">
        <f>IF($D633="","",IF($B$7="既存",IF($C633="諸油脂",VLOOKUP(交付額!$A633,'使用不可　（諸油脂）'!$A:$B,2,FALSE),IF($C633="電力",VLOOKUP(交付額!$A633,'コロナ交付金要綱　様式第３号（電力）'!$A:$B,2,FALSE),"")),0))</f>
        <v/>
      </c>
      <c r="G633" s="59" t="str">
        <f t="shared" si="19"/>
        <v/>
      </c>
      <c r="H633" t="str">
        <f>IF($C633="","",IF(C633="諸油脂",IF(MOD($A633,100)=0,"",VLOOKUP($A633,'使用不可　（諸油脂）'!$A:$H,8)),IF(MOD($A633,100)=0,"",VLOOKUP($A633,'コロナ交付金要綱　様式第３号（電力）'!$A:$I,9))))</f>
        <v/>
      </c>
      <c r="I633" t="str" cm="1">
        <f t="array" ref="I633">IF(OR($C633&lt;&gt;"電力",IFERROR(MOD($A633,100)=0,TRUE)),"",INDEX('コロナ交付金要綱　様式第３号（電力）'!$A:$I,MATCH($A633,'コロナ交付金要綱　様式第３号（電力）'!$A:$A,0)+2,9))</f>
        <v/>
      </c>
      <c r="J633" t="str" cm="1">
        <f t="array" ref="J633">IF(OR($C633&lt;&gt;"電力",IFERROR(MOD($A633,100)=0,TRUE)),"",INDEX('コロナ交付金要綱　様式第３号（電力）'!$A:$I,MATCH($A633,'コロナ交付金要綱　様式第３号（電力）'!$A:$A,0)+3,9))</f>
        <v/>
      </c>
      <c r="K633" t="str" cm="1">
        <f t="array" ref="K633">IF(OR($C633&lt;&gt;"電力",IFERROR(MOD($A633,100)=0,TRUE)),"",INDEX('コロナ交付金要綱　様式第３号（電力）'!$A:$I,MATCH($A633,'コロナ交付金要綱　様式第３号（電力）'!$A:$A,0)+4,9))</f>
        <v/>
      </c>
      <c r="L633" t="str" cm="1">
        <f t="array" ref="L633">IF(OR($C633&lt;&gt;"電力",IFERROR(MOD($A633,100)=0,TRUE)),"",INDEX('コロナ交付金要綱　様式第３号（電力）'!$A:$I,MATCH($A633,'コロナ交付金要綱　様式第３号（電力）'!$A:$A,0)+5,9))</f>
        <v/>
      </c>
      <c r="M633" s="24" t="str" cm="1">
        <f t="array" ref="M633">IF($H633="","",IF($C633="諸油脂",$H633/INDEX(諸油脂_高騰率!$B$2:$F$12,MATCH($C$10,諸油脂_高騰率!$B$2:$B$12,0),MATCH($E633,諸油脂_高騰率!$B$3:$F$3,0)),$I633/INDEX(電力_高騰率!$B$3:$I$14,MATCH($B$10,電力_高騰率!$B$3:$B$14,0),MATCH($E633,電力_高騰率!$B$4:$F$4,0))+$J633/INDEX(電力_高騰率!$B$3:$I$14,MATCH($B$10,電力_高騰率!$B$3:$B$14,0),MATCH($E633,電力_高騰率!$B$4:$F$4,0)+3)+$K633/INDEX(電力_高騰率!$B$3:$I$14,MATCH($B$10,電力_高騰率!$B$3:$B$14,0),MATCH($E633,電力_高騰率!$B$4:$F$4,0)+3)+$L633/電力_高騰率!$D$23))</f>
        <v/>
      </c>
      <c r="N633" s="24" t="str">
        <f>IF($H633="","",IF($C633="諸油脂",0,$L633/電力_高騰率!$D$23))</f>
        <v/>
      </c>
      <c r="O633" s="24" t="str">
        <f t="shared" si="20"/>
        <v/>
      </c>
      <c r="P633" s="24"/>
    </row>
    <row r="634" spans="1:16" x14ac:dyDescent="0.45">
      <c r="A634" t="str">
        <f>IF(COUNTIF('使用不可　（諸油脂）'!$A:$A,$A633+1)+COUNTIF('コロナ交付金要綱　様式第３号（電力）'!$A:$A,$A633+1)=1,$A633+1,IF(MAX('使用不可　（諸油脂）'!$A:$A,'コロナ交付金要綱　様式第３号（電力）'!$A:$A)&gt;$A633,(INT(A633/100)+1)*100,""))</f>
        <v/>
      </c>
      <c r="B634" t="str">
        <f>IF($C634="","",IF(C634="諸油脂",IF(MOD($A634,100)=0,VLOOKUP($A634,'使用不可　（諸油脂）'!$A:$D,4),$B633),IF(MOD($A634,100)=0,VLOOKUP($A634,'コロナ交付金要綱　様式第３号（電力）'!$A:$D,4),$B633)))</f>
        <v/>
      </c>
      <c r="C634" t="str">
        <f>IF($A634="","",IF(COUNTIF('使用不可　（諸油脂）'!$A:$A,$A634)=1,"諸油脂",IF(COUNTIF('コロナ交付金要綱　様式第３号（電力）'!$A:$A,$A634)=1,"電力","")))</f>
        <v/>
      </c>
      <c r="D634" t="str">
        <f>IF(OR($A634="",IFERROR(MOD($A634,100),"")=0),"",IF($C634="諸油脂",VLOOKUP($A634,'使用不可　（諸油脂）'!$A:$C,3,FALSE),IF($C634="電力",VLOOKUP($A634,'コロナ交付金要綱　様式第３号（電力）'!$A:$C,3,FALSE),"")))</f>
        <v/>
      </c>
      <c r="E634" t="str">
        <f>IF(OR($C634="",IFERROR(MOD($A634,100)=0,TRUE)),"",IF($C634="諸油脂",VLOOKUP($A634,'使用不可　（諸油脂）'!$A:$F,6),VLOOKUP($A634,'コロナ交付金要綱　様式第３号（電力）'!$A:$F,6)))</f>
        <v/>
      </c>
      <c r="F634" t="str">
        <f>IF($D634="","",IF($B$7="既存",IF($C634="諸油脂",VLOOKUP(交付額!$A634,'使用不可　（諸油脂）'!$A:$B,2,FALSE),IF($C634="電力",VLOOKUP(交付額!$A634,'コロナ交付金要綱　様式第３号（電力）'!$A:$B,2,FALSE),"")),0))</f>
        <v/>
      </c>
      <c r="G634" s="59" t="str">
        <f t="shared" si="19"/>
        <v/>
      </c>
      <c r="H634" t="str">
        <f>IF($C634="","",IF(C634="諸油脂",IF(MOD($A634,100)=0,"",VLOOKUP($A634,'使用不可　（諸油脂）'!$A:$H,8)),IF(MOD($A634,100)=0,"",VLOOKUP($A634,'コロナ交付金要綱　様式第３号（電力）'!$A:$I,9))))</f>
        <v/>
      </c>
      <c r="I634" t="str" cm="1">
        <f t="array" ref="I634">IF(OR($C634&lt;&gt;"電力",IFERROR(MOD($A634,100)=0,TRUE)),"",INDEX('コロナ交付金要綱　様式第３号（電力）'!$A:$I,MATCH($A634,'コロナ交付金要綱　様式第３号（電力）'!$A:$A,0)+2,9))</f>
        <v/>
      </c>
      <c r="J634" t="str" cm="1">
        <f t="array" ref="J634">IF(OR($C634&lt;&gt;"電力",IFERROR(MOD($A634,100)=0,TRUE)),"",INDEX('コロナ交付金要綱　様式第３号（電力）'!$A:$I,MATCH($A634,'コロナ交付金要綱　様式第３号（電力）'!$A:$A,0)+3,9))</f>
        <v/>
      </c>
      <c r="K634" t="str" cm="1">
        <f t="array" ref="K634">IF(OR($C634&lt;&gt;"電力",IFERROR(MOD($A634,100)=0,TRUE)),"",INDEX('コロナ交付金要綱　様式第３号（電力）'!$A:$I,MATCH($A634,'コロナ交付金要綱　様式第３号（電力）'!$A:$A,0)+4,9))</f>
        <v/>
      </c>
      <c r="L634" t="str" cm="1">
        <f t="array" ref="L634">IF(OR($C634&lt;&gt;"電力",IFERROR(MOD($A634,100)=0,TRUE)),"",INDEX('コロナ交付金要綱　様式第３号（電力）'!$A:$I,MATCH($A634,'コロナ交付金要綱　様式第３号（電力）'!$A:$A,0)+5,9))</f>
        <v/>
      </c>
      <c r="M634" s="24" t="str" cm="1">
        <f t="array" ref="M634">IF($H634="","",IF($C634="諸油脂",$H634/INDEX(諸油脂_高騰率!$B$2:$F$12,MATCH($C$10,諸油脂_高騰率!$B$2:$B$12,0),MATCH($E634,諸油脂_高騰率!$B$3:$F$3,0)),$I634/INDEX(電力_高騰率!$B$3:$I$14,MATCH($B$10,電力_高騰率!$B$3:$B$14,0),MATCH($E634,電力_高騰率!$B$4:$F$4,0))+$J634/INDEX(電力_高騰率!$B$3:$I$14,MATCH($B$10,電力_高騰率!$B$3:$B$14,0),MATCH($E634,電力_高騰率!$B$4:$F$4,0)+3)+$K634/INDEX(電力_高騰率!$B$3:$I$14,MATCH($B$10,電力_高騰率!$B$3:$B$14,0),MATCH($E634,電力_高騰率!$B$4:$F$4,0)+3)+$L634/電力_高騰率!$D$23))</f>
        <v/>
      </c>
      <c r="N634" s="24" t="str">
        <f>IF($H634="","",IF($C634="諸油脂",0,$L634/電力_高騰率!$D$23))</f>
        <v/>
      </c>
      <c r="O634" s="24" t="str">
        <f t="shared" si="20"/>
        <v/>
      </c>
      <c r="P634" s="24"/>
    </row>
    <row r="635" spans="1:16" x14ac:dyDescent="0.45">
      <c r="A635" t="str">
        <f>IF(COUNTIF('使用不可　（諸油脂）'!$A:$A,$A634+1)+COUNTIF('コロナ交付金要綱　様式第３号（電力）'!$A:$A,$A634+1)=1,$A634+1,IF(MAX('使用不可　（諸油脂）'!$A:$A,'コロナ交付金要綱　様式第３号（電力）'!$A:$A)&gt;$A634,(INT(A634/100)+1)*100,""))</f>
        <v/>
      </c>
      <c r="B635" t="str">
        <f>IF($C635="","",IF(C635="諸油脂",IF(MOD($A635,100)=0,VLOOKUP($A635,'使用不可　（諸油脂）'!$A:$D,4),$B634),IF(MOD($A635,100)=0,VLOOKUP($A635,'コロナ交付金要綱　様式第３号（電力）'!$A:$D,4),$B634)))</f>
        <v/>
      </c>
      <c r="C635" t="str">
        <f>IF($A635="","",IF(COUNTIF('使用不可　（諸油脂）'!$A:$A,$A635)=1,"諸油脂",IF(COUNTIF('コロナ交付金要綱　様式第３号（電力）'!$A:$A,$A635)=1,"電力","")))</f>
        <v/>
      </c>
      <c r="D635" t="str">
        <f>IF(OR($A635="",IFERROR(MOD($A635,100),"")=0),"",IF($C635="諸油脂",VLOOKUP($A635,'使用不可　（諸油脂）'!$A:$C,3,FALSE),IF($C635="電力",VLOOKUP($A635,'コロナ交付金要綱　様式第３号（電力）'!$A:$C,3,FALSE),"")))</f>
        <v/>
      </c>
      <c r="E635" t="str">
        <f>IF(OR($C635="",IFERROR(MOD($A635,100)=0,TRUE)),"",IF($C635="諸油脂",VLOOKUP($A635,'使用不可　（諸油脂）'!$A:$F,6),VLOOKUP($A635,'コロナ交付金要綱　様式第３号（電力）'!$A:$F,6)))</f>
        <v/>
      </c>
      <c r="F635" t="str">
        <f>IF($D635="","",IF($B$7="既存",IF($C635="諸油脂",VLOOKUP(交付額!$A635,'使用不可　（諸油脂）'!$A:$B,2,FALSE),IF($C635="電力",VLOOKUP(交付額!$A635,'コロナ交付金要綱　様式第３号（電力）'!$A:$B,2,FALSE),"")),0))</f>
        <v/>
      </c>
      <c r="G635" s="59" t="str">
        <f t="shared" si="19"/>
        <v/>
      </c>
      <c r="H635" t="str">
        <f>IF($C635="","",IF(C635="諸油脂",IF(MOD($A635,100)=0,"",VLOOKUP($A635,'使用不可　（諸油脂）'!$A:$H,8)),IF(MOD($A635,100)=0,"",VLOOKUP($A635,'コロナ交付金要綱　様式第３号（電力）'!$A:$I,9))))</f>
        <v/>
      </c>
      <c r="I635" t="str" cm="1">
        <f t="array" ref="I635">IF(OR($C635&lt;&gt;"電力",IFERROR(MOD($A635,100)=0,TRUE)),"",INDEX('コロナ交付金要綱　様式第３号（電力）'!$A:$I,MATCH($A635,'コロナ交付金要綱　様式第３号（電力）'!$A:$A,0)+2,9))</f>
        <v/>
      </c>
      <c r="J635" t="str" cm="1">
        <f t="array" ref="J635">IF(OR($C635&lt;&gt;"電力",IFERROR(MOD($A635,100)=0,TRUE)),"",INDEX('コロナ交付金要綱　様式第３号（電力）'!$A:$I,MATCH($A635,'コロナ交付金要綱　様式第３号（電力）'!$A:$A,0)+3,9))</f>
        <v/>
      </c>
      <c r="K635" t="str" cm="1">
        <f t="array" ref="K635">IF(OR($C635&lt;&gt;"電力",IFERROR(MOD($A635,100)=0,TRUE)),"",INDEX('コロナ交付金要綱　様式第３号（電力）'!$A:$I,MATCH($A635,'コロナ交付金要綱　様式第３号（電力）'!$A:$A,0)+4,9))</f>
        <v/>
      </c>
      <c r="L635" t="str" cm="1">
        <f t="array" ref="L635">IF(OR($C635&lt;&gt;"電力",IFERROR(MOD($A635,100)=0,TRUE)),"",INDEX('コロナ交付金要綱　様式第３号（電力）'!$A:$I,MATCH($A635,'コロナ交付金要綱　様式第３号（電力）'!$A:$A,0)+5,9))</f>
        <v/>
      </c>
      <c r="M635" s="24" t="str" cm="1">
        <f t="array" ref="M635">IF($H635="","",IF($C635="諸油脂",$H635/INDEX(諸油脂_高騰率!$B$2:$F$12,MATCH($C$10,諸油脂_高騰率!$B$2:$B$12,0),MATCH($E635,諸油脂_高騰率!$B$3:$F$3,0)),$I635/INDEX(電力_高騰率!$B$3:$I$14,MATCH($B$10,電力_高騰率!$B$3:$B$14,0),MATCH($E635,電力_高騰率!$B$4:$F$4,0))+$J635/INDEX(電力_高騰率!$B$3:$I$14,MATCH($B$10,電力_高騰率!$B$3:$B$14,0),MATCH($E635,電力_高騰率!$B$4:$F$4,0)+3)+$K635/INDEX(電力_高騰率!$B$3:$I$14,MATCH($B$10,電力_高騰率!$B$3:$B$14,0),MATCH($E635,電力_高騰率!$B$4:$F$4,0)+3)+$L635/電力_高騰率!$D$23))</f>
        <v/>
      </c>
      <c r="N635" s="24" t="str">
        <f>IF($H635="","",IF($C635="諸油脂",0,$L635/電力_高騰率!$D$23))</f>
        <v/>
      </c>
      <c r="O635" s="24" t="str">
        <f t="shared" si="20"/>
        <v/>
      </c>
      <c r="P635" s="24"/>
    </row>
    <row r="636" spans="1:16" x14ac:dyDescent="0.45">
      <c r="A636" t="str">
        <f>IF(COUNTIF('使用不可　（諸油脂）'!$A:$A,$A635+1)+COUNTIF('コロナ交付金要綱　様式第３号（電力）'!$A:$A,$A635+1)=1,$A635+1,IF(MAX('使用不可　（諸油脂）'!$A:$A,'コロナ交付金要綱　様式第３号（電力）'!$A:$A)&gt;$A635,(INT(A635/100)+1)*100,""))</f>
        <v/>
      </c>
      <c r="B636" t="str">
        <f>IF($C636="","",IF(C636="諸油脂",IF(MOD($A636,100)=0,VLOOKUP($A636,'使用不可　（諸油脂）'!$A:$D,4),$B635),IF(MOD($A636,100)=0,VLOOKUP($A636,'コロナ交付金要綱　様式第３号（電力）'!$A:$D,4),$B635)))</f>
        <v/>
      </c>
      <c r="C636" t="str">
        <f>IF($A636="","",IF(COUNTIF('使用不可　（諸油脂）'!$A:$A,$A636)=1,"諸油脂",IF(COUNTIF('コロナ交付金要綱　様式第３号（電力）'!$A:$A,$A636)=1,"電力","")))</f>
        <v/>
      </c>
      <c r="D636" t="str">
        <f>IF(OR($A636="",IFERROR(MOD($A636,100),"")=0),"",IF($C636="諸油脂",VLOOKUP($A636,'使用不可　（諸油脂）'!$A:$C,3,FALSE),IF($C636="電力",VLOOKUP($A636,'コロナ交付金要綱　様式第３号（電力）'!$A:$C,3,FALSE),"")))</f>
        <v/>
      </c>
      <c r="E636" t="str">
        <f>IF(OR($C636="",IFERROR(MOD($A636,100)=0,TRUE)),"",IF($C636="諸油脂",VLOOKUP($A636,'使用不可　（諸油脂）'!$A:$F,6),VLOOKUP($A636,'コロナ交付金要綱　様式第３号（電力）'!$A:$F,6)))</f>
        <v/>
      </c>
      <c r="F636" t="str">
        <f>IF($D636="","",IF($B$7="既存",IF($C636="諸油脂",VLOOKUP(交付額!$A636,'使用不可　（諸油脂）'!$A:$B,2,FALSE),IF($C636="電力",VLOOKUP(交付額!$A636,'コロナ交付金要綱　様式第３号（電力）'!$A:$B,2,FALSE),"")),0))</f>
        <v/>
      </c>
      <c r="G636" s="59" t="str">
        <f t="shared" si="19"/>
        <v/>
      </c>
      <c r="H636" t="str">
        <f>IF($C636="","",IF(C636="諸油脂",IF(MOD($A636,100)=0,"",VLOOKUP($A636,'使用不可　（諸油脂）'!$A:$H,8)),IF(MOD($A636,100)=0,"",VLOOKUP($A636,'コロナ交付金要綱　様式第３号（電力）'!$A:$I,9))))</f>
        <v/>
      </c>
      <c r="I636" t="str" cm="1">
        <f t="array" ref="I636">IF(OR($C636&lt;&gt;"電力",IFERROR(MOD($A636,100)=0,TRUE)),"",INDEX('コロナ交付金要綱　様式第３号（電力）'!$A:$I,MATCH($A636,'コロナ交付金要綱　様式第３号（電力）'!$A:$A,0)+2,9))</f>
        <v/>
      </c>
      <c r="J636" t="str" cm="1">
        <f t="array" ref="J636">IF(OR($C636&lt;&gt;"電力",IFERROR(MOD($A636,100)=0,TRUE)),"",INDEX('コロナ交付金要綱　様式第３号（電力）'!$A:$I,MATCH($A636,'コロナ交付金要綱　様式第３号（電力）'!$A:$A,0)+3,9))</f>
        <v/>
      </c>
      <c r="K636" t="str" cm="1">
        <f t="array" ref="K636">IF(OR($C636&lt;&gt;"電力",IFERROR(MOD($A636,100)=0,TRUE)),"",INDEX('コロナ交付金要綱　様式第３号（電力）'!$A:$I,MATCH($A636,'コロナ交付金要綱　様式第３号（電力）'!$A:$A,0)+4,9))</f>
        <v/>
      </c>
      <c r="L636" t="str" cm="1">
        <f t="array" ref="L636">IF(OR($C636&lt;&gt;"電力",IFERROR(MOD($A636,100)=0,TRUE)),"",INDEX('コロナ交付金要綱　様式第３号（電力）'!$A:$I,MATCH($A636,'コロナ交付金要綱　様式第３号（電力）'!$A:$A,0)+5,9))</f>
        <v/>
      </c>
      <c r="M636" s="24" t="str" cm="1">
        <f t="array" ref="M636">IF($H636="","",IF($C636="諸油脂",$H636/INDEX(諸油脂_高騰率!$B$2:$F$12,MATCH($C$10,諸油脂_高騰率!$B$2:$B$12,0),MATCH($E636,諸油脂_高騰率!$B$3:$F$3,0)),$I636/INDEX(電力_高騰率!$B$3:$I$14,MATCH($B$10,電力_高騰率!$B$3:$B$14,0),MATCH($E636,電力_高騰率!$B$4:$F$4,0))+$J636/INDEX(電力_高騰率!$B$3:$I$14,MATCH($B$10,電力_高騰率!$B$3:$B$14,0),MATCH($E636,電力_高騰率!$B$4:$F$4,0)+3)+$K636/INDEX(電力_高騰率!$B$3:$I$14,MATCH($B$10,電力_高騰率!$B$3:$B$14,0),MATCH($E636,電力_高騰率!$B$4:$F$4,0)+3)+$L636/電力_高騰率!$D$23))</f>
        <v/>
      </c>
      <c r="N636" s="24" t="str">
        <f>IF($H636="","",IF($C636="諸油脂",0,$L636/電力_高騰率!$D$23))</f>
        <v/>
      </c>
      <c r="O636" s="24" t="str">
        <f t="shared" si="20"/>
        <v/>
      </c>
      <c r="P636" s="24"/>
    </row>
    <row r="637" spans="1:16" x14ac:dyDescent="0.45">
      <c r="A637" t="str">
        <f>IF(COUNTIF('使用不可　（諸油脂）'!$A:$A,$A636+1)+COUNTIF('コロナ交付金要綱　様式第３号（電力）'!$A:$A,$A636+1)=1,$A636+1,IF(MAX('使用不可　（諸油脂）'!$A:$A,'コロナ交付金要綱　様式第３号（電力）'!$A:$A)&gt;$A636,(INT(A636/100)+1)*100,""))</f>
        <v/>
      </c>
      <c r="B637" t="str">
        <f>IF($C637="","",IF(C637="諸油脂",IF(MOD($A637,100)=0,VLOOKUP($A637,'使用不可　（諸油脂）'!$A:$D,4),$B636),IF(MOD($A637,100)=0,VLOOKUP($A637,'コロナ交付金要綱　様式第３号（電力）'!$A:$D,4),$B636)))</f>
        <v/>
      </c>
      <c r="C637" t="str">
        <f>IF($A637="","",IF(COUNTIF('使用不可　（諸油脂）'!$A:$A,$A637)=1,"諸油脂",IF(COUNTIF('コロナ交付金要綱　様式第３号（電力）'!$A:$A,$A637)=1,"電力","")))</f>
        <v/>
      </c>
      <c r="D637" t="str">
        <f>IF(OR($A637="",IFERROR(MOD($A637,100),"")=0),"",IF($C637="諸油脂",VLOOKUP($A637,'使用不可　（諸油脂）'!$A:$C,3,FALSE),IF($C637="電力",VLOOKUP($A637,'コロナ交付金要綱　様式第３号（電力）'!$A:$C,3,FALSE),"")))</f>
        <v/>
      </c>
      <c r="E637" t="str">
        <f>IF(OR($C637="",IFERROR(MOD($A637,100)=0,TRUE)),"",IF($C637="諸油脂",VLOOKUP($A637,'使用不可　（諸油脂）'!$A:$F,6),VLOOKUP($A637,'コロナ交付金要綱　様式第３号（電力）'!$A:$F,6)))</f>
        <v/>
      </c>
      <c r="F637" t="str">
        <f>IF($D637="","",IF($B$7="既存",IF($C637="諸油脂",VLOOKUP(交付額!$A637,'使用不可　（諸油脂）'!$A:$B,2,FALSE),IF($C637="電力",VLOOKUP(交付額!$A637,'コロナ交付金要綱　様式第３号（電力）'!$A:$B,2,FALSE),"")),0))</f>
        <v/>
      </c>
      <c r="G637" s="59" t="str">
        <f t="shared" si="19"/>
        <v/>
      </c>
      <c r="H637" t="str">
        <f>IF($C637="","",IF(C637="諸油脂",IF(MOD($A637,100)=0,"",VLOOKUP($A637,'使用不可　（諸油脂）'!$A:$H,8)),IF(MOD($A637,100)=0,"",VLOOKUP($A637,'コロナ交付金要綱　様式第３号（電力）'!$A:$I,9))))</f>
        <v/>
      </c>
      <c r="I637" t="str" cm="1">
        <f t="array" ref="I637">IF(OR($C637&lt;&gt;"電力",IFERROR(MOD($A637,100)=0,TRUE)),"",INDEX('コロナ交付金要綱　様式第３号（電力）'!$A:$I,MATCH($A637,'コロナ交付金要綱　様式第３号（電力）'!$A:$A,0)+2,9))</f>
        <v/>
      </c>
      <c r="J637" t="str" cm="1">
        <f t="array" ref="J637">IF(OR($C637&lt;&gt;"電力",IFERROR(MOD($A637,100)=0,TRUE)),"",INDEX('コロナ交付金要綱　様式第３号（電力）'!$A:$I,MATCH($A637,'コロナ交付金要綱　様式第３号（電力）'!$A:$A,0)+3,9))</f>
        <v/>
      </c>
      <c r="K637" t="str" cm="1">
        <f t="array" ref="K637">IF(OR($C637&lt;&gt;"電力",IFERROR(MOD($A637,100)=0,TRUE)),"",INDEX('コロナ交付金要綱　様式第３号（電力）'!$A:$I,MATCH($A637,'コロナ交付金要綱　様式第３号（電力）'!$A:$A,0)+4,9))</f>
        <v/>
      </c>
      <c r="L637" t="str" cm="1">
        <f t="array" ref="L637">IF(OR($C637&lt;&gt;"電力",IFERROR(MOD($A637,100)=0,TRUE)),"",INDEX('コロナ交付金要綱　様式第３号（電力）'!$A:$I,MATCH($A637,'コロナ交付金要綱　様式第３号（電力）'!$A:$A,0)+5,9))</f>
        <v/>
      </c>
      <c r="M637" s="24" t="str" cm="1">
        <f t="array" ref="M637">IF($H637="","",IF($C637="諸油脂",$H637/INDEX(諸油脂_高騰率!$B$2:$F$12,MATCH($C$10,諸油脂_高騰率!$B$2:$B$12,0),MATCH($E637,諸油脂_高騰率!$B$3:$F$3,0)),$I637/INDEX(電力_高騰率!$B$3:$I$14,MATCH($B$10,電力_高騰率!$B$3:$B$14,0),MATCH($E637,電力_高騰率!$B$4:$F$4,0))+$J637/INDEX(電力_高騰率!$B$3:$I$14,MATCH($B$10,電力_高騰率!$B$3:$B$14,0),MATCH($E637,電力_高騰率!$B$4:$F$4,0)+3)+$K637/INDEX(電力_高騰率!$B$3:$I$14,MATCH($B$10,電力_高騰率!$B$3:$B$14,0),MATCH($E637,電力_高騰率!$B$4:$F$4,0)+3)+$L637/電力_高騰率!$D$23))</f>
        <v/>
      </c>
      <c r="N637" s="24" t="str">
        <f>IF($H637="","",IF($C637="諸油脂",0,$L637/電力_高騰率!$D$23))</f>
        <v/>
      </c>
      <c r="O637" s="24" t="str">
        <f t="shared" si="20"/>
        <v/>
      </c>
      <c r="P637" s="24"/>
    </row>
    <row r="638" spans="1:16" x14ac:dyDescent="0.45">
      <c r="A638" t="str">
        <f>IF(COUNTIF('使用不可　（諸油脂）'!$A:$A,$A637+1)+COUNTIF('コロナ交付金要綱　様式第３号（電力）'!$A:$A,$A637+1)=1,$A637+1,IF(MAX('使用不可　（諸油脂）'!$A:$A,'コロナ交付金要綱　様式第３号（電力）'!$A:$A)&gt;$A637,(INT(A637/100)+1)*100,""))</f>
        <v/>
      </c>
      <c r="B638" t="str">
        <f>IF($C638="","",IF(C638="諸油脂",IF(MOD($A638,100)=0,VLOOKUP($A638,'使用不可　（諸油脂）'!$A:$D,4),$B637),IF(MOD($A638,100)=0,VLOOKUP($A638,'コロナ交付金要綱　様式第３号（電力）'!$A:$D,4),$B637)))</f>
        <v/>
      </c>
      <c r="C638" t="str">
        <f>IF($A638="","",IF(COUNTIF('使用不可　（諸油脂）'!$A:$A,$A638)=1,"諸油脂",IF(COUNTIF('コロナ交付金要綱　様式第３号（電力）'!$A:$A,$A638)=1,"電力","")))</f>
        <v/>
      </c>
      <c r="D638" t="str">
        <f>IF(OR($A638="",IFERROR(MOD($A638,100),"")=0),"",IF($C638="諸油脂",VLOOKUP($A638,'使用不可　（諸油脂）'!$A:$C,3,FALSE),IF($C638="電力",VLOOKUP($A638,'コロナ交付金要綱　様式第３号（電力）'!$A:$C,3,FALSE),"")))</f>
        <v/>
      </c>
      <c r="E638" t="str">
        <f>IF(OR($C638="",IFERROR(MOD($A638,100)=0,TRUE)),"",IF($C638="諸油脂",VLOOKUP($A638,'使用不可　（諸油脂）'!$A:$F,6),VLOOKUP($A638,'コロナ交付金要綱　様式第３号（電力）'!$A:$F,6)))</f>
        <v/>
      </c>
      <c r="F638" t="str">
        <f>IF($D638="","",IF($B$7="既存",IF($C638="諸油脂",VLOOKUP(交付額!$A638,'使用不可　（諸油脂）'!$A:$B,2,FALSE),IF($C638="電力",VLOOKUP(交付額!$A638,'コロナ交付金要綱　様式第３号（電力）'!$A:$B,2,FALSE),"")),0))</f>
        <v/>
      </c>
      <c r="G638" s="59" t="str">
        <f t="shared" si="19"/>
        <v/>
      </c>
      <c r="H638" t="str">
        <f>IF($C638="","",IF(C638="諸油脂",IF(MOD($A638,100)=0,"",VLOOKUP($A638,'使用不可　（諸油脂）'!$A:$H,8)),IF(MOD($A638,100)=0,"",VLOOKUP($A638,'コロナ交付金要綱　様式第３号（電力）'!$A:$I,9))))</f>
        <v/>
      </c>
      <c r="I638" t="str" cm="1">
        <f t="array" ref="I638">IF(OR($C638&lt;&gt;"電力",IFERROR(MOD($A638,100)=0,TRUE)),"",INDEX('コロナ交付金要綱　様式第３号（電力）'!$A:$I,MATCH($A638,'コロナ交付金要綱　様式第３号（電力）'!$A:$A,0)+2,9))</f>
        <v/>
      </c>
      <c r="J638" t="str" cm="1">
        <f t="array" ref="J638">IF(OR($C638&lt;&gt;"電力",IFERROR(MOD($A638,100)=0,TRUE)),"",INDEX('コロナ交付金要綱　様式第３号（電力）'!$A:$I,MATCH($A638,'コロナ交付金要綱　様式第３号（電力）'!$A:$A,0)+3,9))</f>
        <v/>
      </c>
      <c r="K638" t="str" cm="1">
        <f t="array" ref="K638">IF(OR($C638&lt;&gt;"電力",IFERROR(MOD($A638,100)=0,TRUE)),"",INDEX('コロナ交付金要綱　様式第３号（電力）'!$A:$I,MATCH($A638,'コロナ交付金要綱　様式第３号（電力）'!$A:$A,0)+4,9))</f>
        <v/>
      </c>
      <c r="L638" t="str" cm="1">
        <f t="array" ref="L638">IF(OR($C638&lt;&gt;"電力",IFERROR(MOD($A638,100)=0,TRUE)),"",INDEX('コロナ交付金要綱　様式第３号（電力）'!$A:$I,MATCH($A638,'コロナ交付金要綱　様式第３号（電力）'!$A:$A,0)+5,9))</f>
        <v/>
      </c>
      <c r="M638" s="24" t="str" cm="1">
        <f t="array" ref="M638">IF($H638="","",IF($C638="諸油脂",$H638/INDEX(諸油脂_高騰率!$B$2:$F$12,MATCH($C$10,諸油脂_高騰率!$B$2:$B$12,0),MATCH($E638,諸油脂_高騰率!$B$3:$F$3,0)),$I638/INDEX(電力_高騰率!$B$3:$I$14,MATCH($B$10,電力_高騰率!$B$3:$B$14,0),MATCH($E638,電力_高騰率!$B$4:$F$4,0))+$J638/INDEX(電力_高騰率!$B$3:$I$14,MATCH($B$10,電力_高騰率!$B$3:$B$14,0),MATCH($E638,電力_高騰率!$B$4:$F$4,0)+3)+$K638/INDEX(電力_高騰率!$B$3:$I$14,MATCH($B$10,電力_高騰率!$B$3:$B$14,0),MATCH($E638,電力_高騰率!$B$4:$F$4,0)+3)+$L638/電力_高騰率!$D$23))</f>
        <v/>
      </c>
      <c r="N638" s="24" t="str">
        <f>IF($H638="","",IF($C638="諸油脂",0,$L638/電力_高騰率!$D$23))</f>
        <v/>
      </c>
      <c r="O638" s="24" t="str">
        <f t="shared" si="20"/>
        <v/>
      </c>
      <c r="P638" s="24"/>
    </row>
    <row r="639" spans="1:16" x14ac:dyDescent="0.45">
      <c r="A639" t="str">
        <f>IF(COUNTIF('使用不可　（諸油脂）'!$A:$A,$A638+1)+COUNTIF('コロナ交付金要綱　様式第３号（電力）'!$A:$A,$A638+1)=1,$A638+1,IF(MAX('使用不可　（諸油脂）'!$A:$A,'コロナ交付金要綱　様式第３号（電力）'!$A:$A)&gt;$A638,(INT(A638/100)+1)*100,""))</f>
        <v/>
      </c>
      <c r="B639" t="str">
        <f>IF($C639="","",IF(C639="諸油脂",IF(MOD($A639,100)=0,VLOOKUP($A639,'使用不可　（諸油脂）'!$A:$D,4),$B638),IF(MOD($A639,100)=0,VLOOKUP($A639,'コロナ交付金要綱　様式第３号（電力）'!$A:$D,4),$B638)))</f>
        <v/>
      </c>
      <c r="C639" t="str">
        <f>IF($A639="","",IF(COUNTIF('使用不可　（諸油脂）'!$A:$A,$A639)=1,"諸油脂",IF(COUNTIF('コロナ交付金要綱　様式第３号（電力）'!$A:$A,$A639)=1,"電力","")))</f>
        <v/>
      </c>
      <c r="D639" t="str">
        <f>IF(OR($A639="",IFERROR(MOD($A639,100),"")=0),"",IF($C639="諸油脂",VLOOKUP($A639,'使用不可　（諸油脂）'!$A:$C,3,FALSE),IF($C639="電力",VLOOKUP($A639,'コロナ交付金要綱　様式第３号（電力）'!$A:$C,3,FALSE),"")))</f>
        <v/>
      </c>
      <c r="E639" t="str">
        <f>IF(OR($C639="",IFERROR(MOD($A639,100)=0,TRUE)),"",IF($C639="諸油脂",VLOOKUP($A639,'使用不可　（諸油脂）'!$A:$F,6),VLOOKUP($A639,'コロナ交付金要綱　様式第３号（電力）'!$A:$F,6)))</f>
        <v/>
      </c>
      <c r="F639" t="str">
        <f>IF($D639="","",IF($B$7="既存",IF($C639="諸油脂",VLOOKUP(交付額!$A639,'使用不可　（諸油脂）'!$A:$B,2,FALSE),IF($C639="電力",VLOOKUP(交付額!$A639,'コロナ交付金要綱　様式第３号（電力）'!$A:$B,2,FALSE),"")),0))</f>
        <v/>
      </c>
      <c r="G639" s="59" t="str">
        <f t="shared" si="19"/>
        <v/>
      </c>
      <c r="H639" t="str">
        <f>IF($C639="","",IF(C639="諸油脂",IF(MOD($A639,100)=0,"",VLOOKUP($A639,'使用不可　（諸油脂）'!$A:$H,8)),IF(MOD($A639,100)=0,"",VLOOKUP($A639,'コロナ交付金要綱　様式第３号（電力）'!$A:$I,9))))</f>
        <v/>
      </c>
      <c r="I639" t="str" cm="1">
        <f t="array" ref="I639">IF(OR($C639&lt;&gt;"電力",IFERROR(MOD($A639,100)=0,TRUE)),"",INDEX('コロナ交付金要綱　様式第３号（電力）'!$A:$I,MATCH($A639,'コロナ交付金要綱　様式第３号（電力）'!$A:$A,0)+2,9))</f>
        <v/>
      </c>
      <c r="J639" t="str" cm="1">
        <f t="array" ref="J639">IF(OR($C639&lt;&gt;"電力",IFERROR(MOD($A639,100)=0,TRUE)),"",INDEX('コロナ交付金要綱　様式第３号（電力）'!$A:$I,MATCH($A639,'コロナ交付金要綱　様式第３号（電力）'!$A:$A,0)+3,9))</f>
        <v/>
      </c>
      <c r="K639" t="str" cm="1">
        <f t="array" ref="K639">IF(OR($C639&lt;&gt;"電力",IFERROR(MOD($A639,100)=0,TRUE)),"",INDEX('コロナ交付金要綱　様式第３号（電力）'!$A:$I,MATCH($A639,'コロナ交付金要綱　様式第３号（電力）'!$A:$A,0)+4,9))</f>
        <v/>
      </c>
      <c r="L639" t="str" cm="1">
        <f t="array" ref="L639">IF(OR($C639&lt;&gt;"電力",IFERROR(MOD($A639,100)=0,TRUE)),"",INDEX('コロナ交付金要綱　様式第３号（電力）'!$A:$I,MATCH($A639,'コロナ交付金要綱　様式第３号（電力）'!$A:$A,0)+5,9))</f>
        <v/>
      </c>
      <c r="M639" s="24" t="str" cm="1">
        <f t="array" ref="M639">IF($H639="","",IF($C639="諸油脂",$H639/INDEX(諸油脂_高騰率!$B$2:$F$12,MATCH($C$10,諸油脂_高騰率!$B$2:$B$12,0),MATCH($E639,諸油脂_高騰率!$B$3:$F$3,0)),$I639/INDEX(電力_高騰率!$B$3:$I$14,MATCH($B$10,電力_高騰率!$B$3:$B$14,0),MATCH($E639,電力_高騰率!$B$4:$F$4,0))+$J639/INDEX(電力_高騰率!$B$3:$I$14,MATCH($B$10,電力_高騰率!$B$3:$B$14,0),MATCH($E639,電力_高騰率!$B$4:$F$4,0)+3)+$K639/INDEX(電力_高騰率!$B$3:$I$14,MATCH($B$10,電力_高騰率!$B$3:$B$14,0),MATCH($E639,電力_高騰率!$B$4:$F$4,0)+3)+$L639/電力_高騰率!$D$23))</f>
        <v/>
      </c>
      <c r="N639" s="24" t="str">
        <f>IF($H639="","",IF($C639="諸油脂",0,$L639/電力_高騰率!$D$23))</f>
        <v/>
      </c>
      <c r="O639" s="24" t="str">
        <f t="shared" si="20"/>
        <v/>
      </c>
      <c r="P639" s="24"/>
    </row>
    <row r="640" spans="1:16" x14ac:dyDescent="0.45">
      <c r="A640" t="str">
        <f>IF(COUNTIF('使用不可　（諸油脂）'!$A:$A,$A639+1)+COUNTIF('コロナ交付金要綱　様式第３号（電力）'!$A:$A,$A639+1)=1,$A639+1,IF(MAX('使用不可　（諸油脂）'!$A:$A,'コロナ交付金要綱　様式第３号（電力）'!$A:$A)&gt;$A639,(INT(A639/100)+1)*100,""))</f>
        <v/>
      </c>
      <c r="B640" t="str">
        <f>IF($C640="","",IF(C640="諸油脂",IF(MOD($A640,100)=0,VLOOKUP($A640,'使用不可　（諸油脂）'!$A:$D,4),$B639),IF(MOD($A640,100)=0,VLOOKUP($A640,'コロナ交付金要綱　様式第３号（電力）'!$A:$D,4),$B639)))</f>
        <v/>
      </c>
      <c r="C640" t="str">
        <f>IF($A640="","",IF(COUNTIF('使用不可　（諸油脂）'!$A:$A,$A640)=1,"諸油脂",IF(COUNTIF('コロナ交付金要綱　様式第３号（電力）'!$A:$A,$A640)=1,"電力","")))</f>
        <v/>
      </c>
      <c r="D640" t="str">
        <f>IF(OR($A640="",IFERROR(MOD($A640,100),"")=0),"",IF($C640="諸油脂",VLOOKUP($A640,'使用不可　（諸油脂）'!$A:$C,3,FALSE),IF($C640="電力",VLOOKUP($A640,'コロナ交付金要綱　様式第３号（電力）'!$A:$C,3,FALSE),"")))</f>
        <v/>
      </c>
      <c r="E640" t="str">
        <f>IF(OR($C640="",IFERROR(MOD($A640,100)=0,TRUE)),"",IF($C640="諸油脂",VLOOKUP($A640,'使用不可　（諸油脂）'!$A:$F,6),VLOOKUP($A640,'コロナ交付金要綱　様式第３号（電力）'!$A:$F,6)))</f>
        <v/>
      </c>
      <c r="F640" t="str">
        <f>IF($D640="","",IF($B$7="既存",IF($C640="諸油脂",VLOOKUP(交付額!$A640,'使用不可　（諸油脂）'!$A:$B,2,FALSE),IF($C640="電力",VLOOKUP(交付額!$A640,'コロナ交付金要綱　様式第３号（電力）'!$A:$B,2,FALSE),"")),0))</f>
        <v/>
      </c>
      <c r="G640" s="59" t="str">
        <f t="shared" si="19"/>
        <v/>
      </c>
      <c r="H640" t="str">
        <f>IF($C640="","",IF(C640="諸油脂",IF(MOD($A640,100)=0,"",VLOOKUP($A640,'使用不可　（諸油脂）'!$A:$H,8)),IF(MOD($A640,100)=0,"",VLOOKUP($A640,'コロナ交付金要綱　様式第３号（電力）'!$A:$I,9))))</f>
        <v/>
      </c>
      <c r="I640" t="str" cm="1">
        <f t="array" ref="I640">IF(OR($C640&lt;&gt;"電力",IFERROR(MOD($A640,100)=0,TRUE)),"",INDEX('コロナ交付金要綱　様式第３号（電力）'!$A:$I,MATCH($A640,'コロナ交付金要綱　様式第３号（電力）'!$A:$A,0)+2,9))</f>
        <v/>
      </c>
      <c r="J640" t="str" cm="1">
        <f t="array" ref="J640">IF(OR($C640&lt;&gt;"電力",IFERROR(MOD($A640,100)=0,TRUE)),"",INDEX('コロナ交付金要綱　様式第３号（電力）'!$A:$I,MATCH($A640,'コロナ交付金要綱　様式第３号（電力）'!$A:$A,0)+3,9))</f>
        <v/>
      </c>
      <c r="K640" t="str" cm="1">
        <f t="array" ref="K640">IF(OR($C640&lt;&gt;"電力",IFERROR(MOD($A640,100)=0,TRUE)),"",INDEX('コロナ交付金要綱　様式第３号（電力）'!$A:$I,MATCH($A640,'コロナ交付金要綱　様式第３号（電力）'!$A:$A,0)+4,9))</f>
        <v/>
      </c>
      <c r="L640" t="str" cm="1">
        <f t="array" ref="L640">IF(OR($C640&lt;&gt;"電力",IFERROR(MOD($A640,100)=0,TRUE)),"",INDEX('コロナ交付金要綱　様式第３号（電力）'!$A:$I,MATCH($A640,'コロナ交付金要綱　様式第３号（電力）'!$A:$A,0)+5,9))</f>
        <v/>
      </c>
      <c r="M640" s="24" t="str" cm="1">
        <f t="array" ref="M640">IF($H640="","",IF($C640="諸油脂",$H640/INDEX(諸油脂_高騰率!$B$2:$F$12,MATCH($C$10,諸油脂_高騰率!$B$2:$B$12,0),MATCH($E640,諸油脂_高騰率!$B$3:$F$3,0)),$I640/INDEX(電力_高騰率!$B$3:$I$14,MATCH($B$10,電力_高騰率!$B$3:$B$14,0),MATCH($E640,電力_高騰率!$B$4:$F$4,0))+$J640/INDEX(電力_高騰率!$B$3:$I$14,MATCH($B$10,電力_高騰率!$B$3:$B$14,0),MATCH($E640,電力_高騰率!$B$4:$F$4,0)+3)+$K640/INDEX(電力_高騰率!$B$3:$I$14,MATCH($B$10,電力_高騰率!$B$3:$B$14,0),MATCH($E640,電力_高騰率!$B$4:$F$4,0)+3)+$L640/電力_高騰率!$D$23))</f>
        <v/>
      </c>
      <c r="N640" s="24" t="str">
        <f>IF($H640="","",IF($C640="諸油脂",0,$L640/電力_高騰率!$D$23))</f>
        <v/>
      </c>
      <c r="O640" s="24" t="str">
        <f t="shared" si="20"/>
        <v/>
      </c>
      <c r="P640" s="24"/>
    </row>
    <row r="641" spans="1:16" x14ac:dyDescent="0.45">
      <c r="A641" t="str">
        <f>IF(COUNTIF('使用不可　（諸油脂）'!$A:$A,$A640+1)+COUNTIF('コロナ交付金要綱　様式第３号（電力）'!$A:$A,$A640+1)=1,$A640+1,IF(MAX('使用不可　（諸油脂）'!$A:$A,'コロナ交付金要綱　様式第３号（電力）'!$A:$A)&gt;$A640,(INT(A640/100)+1)*100,""))</f>
        <v/>
      </c>
      <c r="B641" t="str">
        <f>IF($C641="","",IF(C641="諸油脂",IF(MOD($A641,100)=0,VLOOKUP($A641,'使用不可　（諸油脂）'!$A:$D,4),$B640),IF(MOD($A641,100)=0,VLOOKUP($A641,'コロナ交付金要綱　様式第３号（電力）'!$A:$D,4),$B640)))</f>
        <v/>
      </c>
      <c r="C641" t="str">
        <f>IF($A641="","",IF(COUNTIF('使用不可　（諸油脂）'!$A:$A,$A641)=1,"諸油脂",IF(COUNTIF('コロナ交付金要綱　様式第３号（電力）'!$A:$A,$A641)=1,"電力","")))</f>
        <v/>
      </c>
      <c r="D641" t="str">
        <f>IF(OR($A641="",IFERROR(MOD($A641,100),"")=0),"",IF($C641="諸油脂",VLOOKUP($A641,'使用不可　（諸油脂）'!$A:$C,3,FALSE),IF($C641="電力",VLOOKUP($A641,'コロナ交付金要綱　様式第３号（電力）'!$A:$C,3,FALSE),"")))</f>
        <v/>
      </c>
      <c r="E641" t="str">
        <f>IF(OR($C641="",IFERROR(MOD($A641,100)=0,TRUE)),"",IF($C641="諸油脂",VLOOKUP($A641,'使用不可　（諸油脂）'!$A:$F,6),VLOOKUP($A641,'コロナ交付金要綱　様式第３号（電力）'!$A:$F,6)))</f>
        <v/>
      </c>
      <c r="F641" t="str">
        <f>IF($D641="","",IF($B$7="既存",IF($C641="諸油脂",VLOOKUP(交付額!$A641,'使用不可　（諸油脂）'!$A:$B,2,FALSE),IF($C641="電力",VLOOKUP(交付額!$A641,'コロナ交付金要綱　様式第３号（電力）'!$A:$B,2,FALSE),"")),0))</f>
        <v/>
      </c>
      <c r="G641" s="59" t="str">
        <f t="shared" si="19"/>
        <v/>
      </c>
      <c r="H641" t="str">
        <f>IF($C641="","",IF(C641="諸油脂",IF(MOD($A641,100)=0,"",VLOOKUP($A641,'使用不可　（諸油脂）'!$A:$H,8)),IF(MOD($A641,100)=0,"",VLOOKUP($A641,'コロナ交付金要綱　様式第３号（電力）'!$A:$I,9))))</f>
        <v/>
      </c>
      <c r="I641" t="str" cm="1">
        <f t="array" ref="I641">IF(OR($C641&lt;&gt;"電力",IFERROR(MOD($A641,100)=0,TRUE)),"",INDEX('コロナ交付金要綱　様式第３号（電力）'!$A:$I,MATCH($A641,'コロナ交付金要綱　様式第３号（電力）'!$A:$A,0)+2,9))</f>
        <v/>
      </c>
      <c r="J641" t="str" cm="1">
        <f t="array" ref="J641">IF(OR($C641&lt;&gt;"電力",IFERROR(MOD($A641,100)=0,TRUE)),"",INDEX('コロナ交付金要綱　様式第３号（電力）'!$A:$I,MATCH($A641,'コロナ交付金要綱　様式第３号（電力）'!$A:$A,0)+3,9))</f>
        <v/>
      </c>
      <c r="K641" t="str" cm="1">
        <f t="array" ref="K641">IF(OR($C641&lt;&gt;"電力",IFERROR(MOD($A641,100)=0,TRUE)),"",INDEX('コロナ交付金要綱　様式第３号（電力）'!$A:$I,MATCH($A641,'コロナ交付金要綱　様式第３号（電力）'!$A:$A,0)+4,9))</f>
        <v/>
      </c>
      <c r="L641" t="str" cm="1">
        <f t="array" ref="L641">IF(OR($C641&lt;&gt;"電力",IFERROR(MOD($A641,100)=0,TRUE)),"",INDEX('コロナ交付金要綱　様式第３号（電力）'!$A:$I,MATCH($A641,'コロナ交付金要綱　様式第３号（電力）'!$A:$A,0)+5,9))</f>
        <v/>
      </c>
      <c r="M641" s="24" t="str" cm="1">
        <f t="array" ref="M641">IF($H641="","",IF($C641="諸油脂",$H641/INDEX(諸油脂_高騰率!$B$2:$F$12,MATCH($C$10,諸油脂_高騰率!$B$2:$B$12,0),MATCH($E641,諸油脂_高騰率!$B$3:$F$3,0)),$I641/INDEX(電力_高騰率!$B$3:$I$14,MATCH($B$10,電力_高騰率!$B$3:$B$14,0),MATCH($E641,電力_高騰率!$B$4:$F$4,0))+$J641/INDEX(電力_高騰率!$B$3:$I$14,MATCH($B$10,電力_高騰率!$B$3:$B$14,0),MATCH($E641,電力_高騰率!$B$4:$F$4,0)+3)+$K641/INDEX(電力_高騰率!$B$3:$I$14,MATCH($B$10,電力_高騰率!$B$3:$B$14,0),MATCH($E641,電力_高騰率!$B$4:$F$4,0)+3)+$L641/電力_高騰率!$D$23))</f>
        <v/>
      </c>
      <c r="N641" s="24" t="str">
        <f>IF($H641="","",IF($C641="諸油脂",0,$L641/電力_高騰率!$D$23))</f>
        <v/>
      </c>
      <c r="O641" s="24" t="str">
        <f t="shared" si="20"/>
        <v/>
      </c>
      <c r="P641" s="24"/>
    </row>
    <row r="642" spans="1:16" x14ac:dyDescent="0.45">
      <c r="A642" t="str">
        <f>IF(COUNTIF('使用不可　（諸油脂）'!$A:$A,$A641+1)+COUNTIF('コロナ交付金要綱　様式第３号（電力）'!$A:$A,$A641+1)=1,$A641+1,IF(MAX('使用不可　（諸油脂）'!$A:$A,'コロナ交付金要綱　様式第３号（電力）'!$A:$A)&gt;$A641,(INT(A641/100)+1)*100,""))</f>
        <v/>
      </c>
      <c r="B642" t="str">
        <f>IF($C642="","",IF(C642="諸油脂",IF(MOD($A642,100)=0,VLOOKUP($A642,'使用不可　（諸油脂）'!$A:$D,4),$B641),IF(MOD($A642,100)=0,VLOOKUP($A642,'コロナ交付金要綱　様式第３号（電力）'!$A:$D,4),$B641)))</f>
        <v/>
      </c>
      <c r="C642" t="str">
        <f>IF($A642="","",IF(COUNTIF('使用不可　（諸油脂）'!$A:$A,$A642)=1,"諸油脂",IF(COUNTIF('コロナ交付金要綱　様式第３号（電力）'!$A:$A,$A642)=1,"電力","")))</f>
        <v/>
      </c>
      <c r="D642" t="str">
        <f>IF(OR($A642="",IFERROR(MOD($A642,100),"")=0),"",IF($C642="諸油脂",VLOOKUP($A642,'使用不可　（諸油脂）'!$A:$C,3,FALSE),IF($C642="電力",VLOOKUP($A642,'コロナ交付金要綱　様式第３号（電力）'!$A:$C,3,FALSE),"")))</f>
        <v/>
      </c>
      <c r="E642" t="str">
        <f>IF(OR($C642="",IFERROR(MOD($A642,100)=0,TRUE)),"",IF($C642="諸油脂",VLOOKUP($A642,'使用不可　（諸油脂）'!$A:$F,6),VLOOKUP($A642,'コロナ交付金要綱　様式第３号（電力）'!$A:$F,6)))</f>
        <v/>
      </c>
      <c r="F642" t="str">
        <f>IF($D642="","",IF($B$7="既存",IF($C642="諸油脂",VLOOKUP(交付額!$A642,'使用不可　（諸油脂）'!$A:$B,2,FALSE),IF($C642="電力",VLOOKUP(交付額!$A642,'コロナ交付金要綱　様式第３号（電力）'!$A:$B,2,FALSE),"")),0))</f>
        <v/>
      </c>
      <c r="G642" s="59" t="str">
        <f t="shared" si="19"/>
        <v/>
      </c>
      <c r="H642" t="str">
        <f>IF($C642="","",IF(C642="諸油脂",IF(MOD($A642,100)=0,"",VLOOKUP($A642,'使用不可　（諸油脂）'!$A:$H,8)),IF(MOD($A642,100)=0,"",VLOOKUP($A642,'コロナ交付金要綱　様式第３号（電力）'!$A:$I,9))))</f>
        <v/>
      </c>
      <c r="I642" t="str" cm="1">
        <f t="array" ref="I642">IF(OR($C642&lt;&gt;"電力",IFERROR(MOD($A642,100)=0,TRUE)),"",INDEX('コロナ交付金要綱　様式第３号（電力）'!$A:$I,MATCH($A642,'コロナ交付金要綱　様式第３号（電力）'!$A:$A,0)+2,9))</f>
        <v/>
      </c>
      <c r="J642" t="str" cm="1">
        <f t="array" ref="J642">IF(OR($C642&lt;&gt;"電力",IFERROR(MOD($A642,100)=0,TRUE)),"",INDEX('コロナ交付金要綱　様式第３号（電力）'!$A:$I,MATCH($A642,'コロナ交付金要綱　様式第３号（電力）'!$A:$A,0)+3,9))</f>
        <v/>
      </c>
      <c r="K642" t="str" cm="1">
        <f t="array" ref="K642">IF(OR($C642&lt;&gt;"電力",IFERROR(MOD($A642,100)=0,TRUE)),"",INDEX('コロナ交付金要綱　様式第３号（電力）'!$A:$I,MATCH($A642,'コロナ交付金要綱　様式第３号（電力）'!$A:$A,0)+4,9))</f>
        <v/>
      </c>
      <c r="L642" t="str" cm="1">
        <f t="array" ref="L642">IF(OR($C642&lt;&gt;"電力",IFERROR(MOD($A642,100)=0,TRUE)),"",INDEX('コロナ交付金要綱　様式第３号（電力）'!$A:$I,MATCH($A642,'コロナ交付金要綱　様式第３号（電力）'!$A:$A,0)+5,9))</f>
        <v/>
      </c>
      <c r="M642" s="24" t="str" cm="1">
        <f t="array" ref="M642">IF($H642="","",IF($C642="諸油脂",$H642/INDEX(諸油脂_高騰率!$B$2:$F$12,MATCH($C$10,諸油脂_高騰率!$B$2:$B$12,0),MATCH($E642,諸油脂_高騰率!$B$3:$F$3,0)),$I642/INDEX(電力_高騰率!$B$3:$I$14,MATCH($B$10,電力_高騰率!$B$3:$B$14,0),MATCH($E642,電力_高騰率!$B$4:$F$4,0))+$J642/INDEX(電力_高騰率!$B$3:$I$14,MATCH($B$10,電力_高騰率!$B$3:$B$14,0),MATCH($E642,電力_高騰率!$B$4:$F$4,0)+3)+$K642/INDEX(電力_高騰率!$B$3:$I$14,MATCH($B$10,電力_高騰率!$B$3:$B$14,0),MATCH($E642,電力_高騰率!$B$4:$F$4,0)+3)+$L642/電力_高騰率!$D$23))</f>
        <v/>
      </c>
      <c r="N642" s="24" t="str">
        <f>IF($H642="","",IF($C642="諸油脂",0,$L642/電力_高騰率!$D$23))</f>
        <v/>
      </c>
      <c r="O642" s="24" t="str">
        <f t="shared" si="20"/>
        <v/>
      </c>
      <c r="P642" s="24"/>
    </row>
    <row r="643" spans="1:16" x14ac:dyDescent="0.45">
      <c r="A643" t="str">
        <f>IF(COUNTIF('使用不可　（諸油脂）'!$A:$A,$A642+1)+COUNTIF('コロナ交付金要綱　様式第３号（電力）'!$A:$A,$A642+1)=1,$A642+1,IF(MAX('使用不可　（諸油脂）'!$A:$A,'コロナ交付金要綱　様式第３号（電力）'!$A:$A)&gt;$A642,(INT(A642/100)+1)*100,""))</f>
        <v/>
      </c>
      <c r="B643" t="str">
        <f>IF($C643="","",IF(C643="諸油脂",IF(MOD($A643,100)=0,VLOOKUP($A643,'使用不可　（諸油脂）'!$A:$D,4),$B642),IF(MOD($A643,100)=0,VLOOKUP($A643,'コロナ交付金要綱　様式第３号（電力）'!$A:$D,4),$B642)))</f>
        <v/>
      </c>
      <c r="C643" t="str">
        <f>IF($A643="","",IF(COUNTIF('使用不可　（諸油脂）'!$A:$A,$A643)=1,"諸油脂",IF(COUNTIF('コロナ交付金要綱　様式第３号（電力）'!$A:$A,$A643)=1,"電力","")))</f>
        <v/>
      </c>
      <c r="D643" t="str">
        <f>IF(OR($A643="",IFERROR(MOD($A643,100),"")=0),"",IF($C643="諸油脂",VLOOKUP($A643,'使用不可　（諸油脂）'!$A:$C,3,FALSE),IF($C643="電力",VLOOKUP($A643,'コロナ交付金要綱　様式第３号（電力）'!$A:$C,3,FALSE),"")))</f>
        <v/>
      </c>
      <c r="E643" t="str">
        <f>IF(OR($C643="",IFERROR(MOD($A643,100)=0,TRUE)),"",IF($C643="諸油脂",VLOOKUP($A643,'使用不可　（諸油脂）'!$A:$F,6),VLOOKUP($A643,'コロナ交付金要綱　様式第３号（電力）'!$A:$F,6)))</f>
        <v/>
      </c>
      <c r="F643" t="str">
        <f>IF($D643="","",IF($B$7="既存",IF($C643="諸油脂",VLOOKUP(交付額!$A643,'使用不可　（諸油脂）'!$A:$B,2,FALSE),IF($C643="電力",VLOOKUP(交付額!$A643,'コロナ交付金要綱　様式第３号（電力）'!$A:$B,2,FALSE),"")),0))</f>
        <v/>
      </c>
      <c r="G643" s="59" t="str">
        <f t="shared" si="19"/>
        <v/>
      </c>
      <c r="H643" t="str">
        <f>IF($C643="","",IF(C643="諸油脂",IF(MOD($A643,100)=0,"",VLOOKUP($A643,'使用不可　（諸油脂）'!$A:$H,8)),IF(MOD($A643,100)=0,"",VLOOKUP($A643,'コロナ交付金要綱　様式第３号（電力）'!$A:$I,9))))</f>
        <v/>
      </c>
      <c r="I643" t="str" cm="1">
        <f t="array" ref="I643">IF(OR($C643&lt;&gt;"電力",IFERROR(MOD($A643,100)=0,TRUE)),"",INDEX('コロナ交付金要綱　様式第３号（電力）'!$A:$I,MATCH($A643,'コロナ交付金要綱　様式第３号（電力）'!$A:$A,0)+2,9))</f>
        <v/>
      </c>
      <c r="J643" t="str" cm="1">
        <f t="array" ref="J643">IF(OR($C643&lt;&gt;"電力",IFERROR(MOD($A643,100)=0,TRUE)),"",INDEX('コロナ交付金要綱　様式第３号（電力）'!$A:$I,MATCH($A643,'コロナ交付金要綱　様式第３号（電力）'!$A:$A,0)+3,9))</f>
        <v/>
      </c>
      <c r="K643" t="str" cm="1">
        <f t="array" ref="K643">IF(OR($C643&lt;&gt;"電力",IFERROR(MOD($A643,100)=0,TRUE)),"",INDEX('コロナ交付金要綱　様式第３号（電力）'!$A:$I,MATCH($A643,'コロナ交付金要綱　様式第３号（電力）'!$A:$A,0)+4,9))</f>
        <v/>
      </c>
      <c r="L643" t="str" cm="1">
        <f t="array" ref="L643">IF(OR($C643&lt;&gt;"電力",IFERROR(MOD($A643,100)=0,TRUE)),"",INDEX('コロナ交付金要綱　様式第３号（電力）'!$A:$I,MATCH($A643,'コロナ交付金要綱　様式第３号（電力）'!$A:$A,0)+5,9))</f>
        <v/>
      </c>
      <c r="M643" s="24" t="str" cm="1">
        <f t="array" ref="M643">IF($H643="","",IF($C643="諸油脂",$H643/INDEX(諸油脂_高騰率!$B$2:$F$12,MATCH($C$10,諸油脂_高騰率!$B$2:$B$12,0),MATCH($E643,諸油脂_高騰率!$B$3:$F$3,0)),$I643/INDEX(電力_高騰率!$B$3:$I$14,MATCH($B$10,電力_高騰率!$B$3:$B$14,0),MATCH($E643,電力_高騰率!$B$4:$F$4,0))+$J643/INDEX(電力_高騰率!$B$3:$I$14,MATCH($B$10,電力_高騰率!$B$3:$B$14,0),MATCH($E643,電力_高騰率!$B$4:$F$4,0)+3)+$K643/INDEX(電力_高騰率!$B$3:$I$14,MATCH($B$10,電力_高騰率!$B$3:$B$14,0),MATCH($E643,電力_高騰率!$B$4:$F$4,0)+3)+$L643/電力_高騰率!$D$23))</f>
        <v/>
      </c>
      <c r="N643" s="24" t="str">
        <f>IF($H643="","",IF($C643="諸油脂",0,$L643/電力_高騰率!$D$23))</f>
        <v/>
      </c>
      <c r="O643" s="24" t="str">
        <f t="shared" si="20"/>
        <v/>
      </c>
      <c r="P643" s="24"/>
    </row>
    <row r="644" spans="1:16" x14ac:dyDescent="0.45">
      <c r="A644" t="str">
        <f>IF(COUNTIF('使用不可　（諸油脂）'!$A:$A,$A643+1)+COUNTIF('コロナ交付金要綱　様式第３号（電力）'!$A:$A,$A643+1)=1,$A643+1,IF(MAX('使用不可　（諸油脂）'!$A:$A,'コロナ交付金要綱　様式第３号（電力）'!$A:$A)&gt;$A643,(INT(A643/100)+1)*100,""))</f>
        <v/>
      </c>
      <c r="B644" t="str">
        <f>IF($C644="","",IF(C644="諸油脂",IF(MOD($A644,100)=0,VLOOKUP($A644,'使用不可　（諸油脂）'!$A:$D,4),$B643),IF(MOD($A644,100)=0,VLOOKUP($A644,'コロナ交付金要綱　様式第３号（電力）'!$A:$D,4),$B643)))</f>
        <v/>
      </c>
      <c r="C644" t="str">
        <f>IF($A644="","",IF(COUNTIF('使用不可　（諸油脂）'!$A:$A,$A644)=1,"諸油脂",IF(COUNTIF('コロナ交付金要綱　様式第３号（電力）'!$A:$A,$A644)=1,"電力","")))</f>
        <v/>
      </c>
      <c r="D644" t="str">
        <f>IF(OR($A644="",IFERROR(MOD($A644,100),"")=0),"",IF($C644="諸油脂",VLOOKUP($A644,'使用不可　（諸油脂）'!$A:$C,3,FALSE),IF($C644="電力",VLOOKUP($A644,'コロナ交付金要綱　様式第３号（電力）'!$A:$C,3,FALSE),"")))</f>
        <v/>
      </c>
      <c r="E644" t="str">
        <f>IF(OR($C644="",IFERROR(MOD($A644,100)=0,TRUE)),"",IF($C644="諸油脂",VLOOKUP($A644,'使用不可　（諸油脂）'!$A:$F,6),VLOOKUP($A644,'コロナ交付金要綱　様式第３号（電力）'!$A:$F,6)))</f>
        <v/>
      </c>
      <c r="F644" t="str">
        <f>IF($D644="","",IF($B$7="既存",IF($C644="諸油脂",VLOOKUP(交付額!$A644,'使用不可　（諸油脂）'!$A:$B,2,FALSE),IF($C644="電力",VLOOKUP(交付額!$A644,'コロナ交付金要綱　様式第３号（電力）'!$A:$B,2,FALSE),"")),0))</f>
        <v/>
      </c>
      <c r="G644" s="59" t="str">
        <f t="shared" si="19"/>
        <v/>
      </c>
      <c r="H644" t="str">
        <f>IF($C644="","",IF(C644="諸油脂",IF(MOD($A644,100)=0,"",VLOOKUP($A644,'使用不可　（諸油脂）'!$A:$H,8)),IF(MOD($A644,100)=0,"",VLOOKUP($A644,'コロナ交付金要綱　様式第３号（電力）'!$A:$I,9))))</f>
        <v/>
      </c>
      <c r="I644" t="str" cm="1">
        <f t="array" ref="I644">IF(OR($C644&lt;&gt;"電力",IFERROR(MOD($A644,100)=0,TRUE)),"",INDEX('コロナ交付金要綱　様式第３号（電力）'!$A:$I,MATCH($A644,'コロナ交付金要綱　様式第３号（電力）'!$A:$A,0)+2,9))</f>
        <v/>
      </c>
      <c r="J644" t="str" cm="1">
        <f t="array" ref="J644">IF(OR($C644&lt;&gt;"電力",IFERROR(MOD($A644,100)=0,TRUE)),"",INDEX('コロナ交付金要綱　様式第３号（電力）'!$A:$I,MATCH($A644,'コロナ交付金要綱　様式第３号（電力）'!$A:$A,0)+3,9))</f>
        <v/>
      </c>
      <c r="K644" t="str" cm="1">
        <f t="array" ref="K644">IF(OR($C644&lt;&gt;"電力",IFERROR(MOD($A644,100)=0,TRUE)),"",INDEX('コロナ交付金要綱　様式第３号（電力）'!$A:$I,MATCH($A644,'コロナ交付金要綱　様式第３号（電力）'!$A:$A,0)+4,9))</f>
        <v/>
      </c>
      <c r="L644" t="str" cm="1">
        <f t="array" ref="L644">IF(OR($C644&lt;&gt;"電力",IFERROR(MOD($A644,100)=0,TRUE)),"",INDEX('コロナ交付金要綱　様式第３号（電力）'!$A:$I,MATCH($A644,'コロナ交付金要綱　様式第３号（電力）'!$A:$A,0)+5,9))</f>
        <v/>
      </c>
      <c r="M644" s="24" t="str" cm="1">
        <f t="array" ref="M644">IF($H644="","",IF($C644="諸油脂",$H644/INDEX(諸油脂_高騰率!$B$2:$F$12,MATCH($C$10,諸油脂_高騰率!$B$2:$B$12,0),MATCH($E644,諸油脂_高騰率!$B$3:$F$3,0)),$I644/INDEX(電力_高騰率!$B$3:$I$14,MATCH($B$10,電力_高騰率!$B$3:$B$14,0),MATCH($E644,電力_高騰率!$B$4:$F$4,0))+$J644/INDEX(電力_高騰率!$B$3:$I$14,MATCH($B$10,電力_高騰率!$B$3:$B$14,0),MATCH($E644,電力_高騰率!$B$4:$F$4,0)+3)+$K644/INDEX(電力_高騰率!$B$3:$I$14,MATCH($B$10,電力_高騰率!$B$3:$B$14,0),MATCH($E644,電力_高騰率!$B$4:$F$4,0)+3)+$L644/電力_高騰率!$D$23))</f>
        <v/>
      </c>
      <c r="N644" s="24" t="str">
        <f>IF($H644="","",IF($C644="諸油脂",0,$L644/電力_高騰率!$D$23))</f>
        <v/>
      </c>
      <c r="O644" s="24" t="str">
        <f t="shared" si="20"/>
        <v/>
      </c>
      <c r="P644" s="24"/>
    </row>
    <row r="645" spans="1:16" x14ac:dyDescent="0.45">
      <c r="A645" t="str">
        <f>IF(COUNTIF('使用不可　（諸油脂）'!$A:$A,$A644+1)+COUNTIF('コロナ交付金要綱　様式第３号（電力）'!$A:$A,$A644+1)=1,$A644+1,IF(MAX('使用不可　（諸油脂）'!$A:$A,'コロナ交付金要綱　様式第３号（電力）'!$A:$A)&gt;$A644,(INT(A644/100)+1)*100,""))</f>
        <v/>
      </c>
      <c r="B645" t="str">
        <f>IF($C645="","",IF(C645="諸油脂",IF(MOD($A645,100)=0,VLOOKUP($A645,'使用不可　（諸油脂）'!$A:$D,4),$B644),IF(MOD($A645,100)=0,VLOOKUP($A645,'コロナ交付金要綱　様式第３号（電力）'!$A:$D,4),$B644)))</f>
        <v/>
      </c>
      <c r="C645" t="str">
        <f>IF($A645="","",IF(COUNTIF('使用不可　（諸油脂）'!$A:$A,$A645)=1,"諸油脂",IF(COUNTIF('コロナ交付金要綱　様式第３号（電力）'!$A:$A,$A645)=1,"電力","")))</f>
        <v/>
      </c>
      <c r="D645" t="str">
        <f>IF(OR($A645="",IFERROR(MOD($A645,100),"")=0),"",IF($C645="諸油脂",VLOOKUP($A645,'使用不可　（諸油脂）'!$A:$C,3,FALSE),IF($C645="電力",VLOOKUP($A645,'コロナ交付金要綱　様式第３号（電力）'!$A:$C,3,FALSE),"")))</f>
        <v/>
      </c>
      <c r="E645" t="str">
        <f>IF(OR($C645="",IFERROR(MOD($A645,100)=0,TRUE)),"",IF($C645="諸油脂",VLOOKUP($A645,'使用不可　（諸油脂）'!$A:$F,6),VLOOKUP($A645,'コロナ交付金要綱　様式第３号（電力）'!$A:$F,6)))</f>
        <v/>
      </c>
      <c r="F645" t="str">
        <f>IF($D645="","",IF($B$7="既存",IF($C645="諸油脂",VLOOKUP(交付額!$A645,'使用不可　（諸油脂）'!$A:$B,2,FALSE),IF($C645="電力",VLOOKUP(交付額!$A645,'コロナ交付金要綱　様式第３号（電力）'!$A:$B,2,FALSE),"")),0))</f>
        <v/>
      </c>
      <c r="G645" s="59" t="str">
        <f t="shared" si="19"/>
        <v/>
      </c>
      <c r="H645" t="str">
        <f>IF($C645="","",IF(C645="諸油脂",IF(MOD($A645,100)=0,"",VLOOKUP($A645,'使用不可　（諸油脂）'!$A:$H,8)),IF(MOD($A645,100)=0,"",VLOOKUP($A645,'コロナ交付金要綱　様式第３号（電力）'!$A:$I,9))))</f>
        <v/>
      </c>
      <c r="I645" t="str" cm="1">
        <f t="array" ref="I645">IF(OR($C645&lt;&gt;"電力",IFERROR(MOD($A645,100)=0,TRUE)),"",INDEX('コロナ交付金要綱　様式第３号（電力）'!$A:$I,MATCH($A645,'コロナ交付金要綱　様式第３号（電力）'!$A:$A,0)+2,9))</f>
        <v/>
      </c>
      <c r="J645" t="str" cm="1">
        <f t="array" ref="J645">IF(OR($C645&lt;&gt;"電力",IFERROR(MOD($A645,100)=0,TRUE)),"",INDEX('コロナ交付金要綱　様式第３号（電力）'!$A:$I,MATCH($A645,'コロナ交付金要綱　様式第３号（電力）'!$A:$A,0)+3,9))</f>
        <v/>
      </c>
      <c r="K645" t="str" cm="1">
        <f t="array" ref="K645">IF(OR($C645&lt;&gt;"電力",IFERROR(MOD($A645,100)=0,TRUE)),"",INDEX('コロナ交付金要綱　様式第３号（電力）'!$A:$I,MATCH($A645,'コロナ交付金要綱　様式第３号（電力）'!$A:$A,0)+4,9))</f>
        <v/>
      </c>
      <c r="L645" t="str" cm="1">
        <f t="array" ref="L645">IF(OR($C645&lt;&gt;"電力",IFERROR(MOD($A645,100)=0,TRUE)),"",INDEX('コロナ交付金要綱　様式第３号（電力）'!$A:$I,MATCH($A645,'コロナ交付金要綱　様式第３号（電力）'!$A:$A,0)+5,9))</f>
        <v/>
      </c>
      <c r="M645" s="24" t="str" cm="1">
        <f t="array" ref="M645">IF($H645="","",IF($C645="諸油脂",$H645/INDEX(諸油脂_高騰率!$B$2:$F$12,MATCH($C$10,諸油脂_高騰率!$B$2:$B$12,0),MATCH($E645,諸油脂_高騰率!$B$3:$F$3,0)),$I645/INDEX(電力_高騰率!$B$3:$I$14,MATCH($B$10,電力_高騰率!$B$3:$B$14,0),MATCH($E645,電力_高騰率!$B$4:$F$4,0))+$J645/INDEX(電力_高騰率!$B$3:$I$14,MATCH($B$10,電力_高騰率!$B$3:$B$14,0),MATCH($E645,電力_高騰率!$B$4:$F$4,0)+3)+$K645/INDEX(電力_高騰率!$B$3:$I$14,MATCH($B$10,電力_高騰率!$B$3:$B$14,0),MATCH($E645,電力_高騰率!$B$4:$F$4,0)+3)+$L645/電力_高騰率!$D$23))</f>
        <v/>
      </c>
      <c r="N645" s="24" t="str">
        <f>IF($H645="","",IF($C645="諸油脂",0,$L645/電力_高騰率!$D$23))</f>
        <v/>
      </c>
      <c r="O645" s="24" t="str">
        <f t="shared" si="20"/>
        <v/>
      </c>
      <c r="P645" s="24"/>
    </row>
    <row r="646" spans="1:16" x14ac:dyDescent="0.45">
      <c r="A646" t="str">
        <f>IF(COUNTIF('使用不可　（諸油脂）'!$A:$A,$A645+1)+COUNTIF('コロナ交付金要綱　様式第３号（電力）'!$A:$A,$A645+1)=1,$A645+1,IF(MAX('使用不可　（諸油脂）'!$A:$A,'コロナ交付金要綱　様式第３号（電力）'!$A:$A)&gt;$A645,(INT(A645/100)+1)*100,""))</f>
        <v/>
      </c>
      <c r="B646" t="str">
        <f>IF($C646="","",IF(C646="諸油脂",IF(MOD($A646,100)=0,VLOOKUP($A646,'使用不可　（諸油脂）'!$A:$D,4),$B645),IF(MOD($A646,100)=0,VLOOKUP($A646,'コロナ交付金要綱　様式第３号（電力）'!$A:$D,4),$B645)))</f>
        <v/>
      </c>
      <c r="C646" t="str">
        <f>IF($A646="","",IF(COUNTIF('使用不可　（諸油脂）'!$A:$A,$A646)=1,"諸油脂",IF(COUNTIF('コロナ交付金要綱　様式第３号（電力）'!$A:$A,$A646)=1,"電力","")))</f>
        <v/>
      </c>
      <c r="D646" t="str">
        <f>IF(OR($A646="",IFERROR(MOD($A646,100),"")=0),"",IF($C646="諸油脂",VLOOKUP($A646,'使用不可　（諸油脂）'!$A:$C,3,FALSE),IF($C646="電力",VLOOKUP($A646,'コロナ交付金要綱　様式第３号（電力）'!$A:$C,3,FALSE),"")))</f>
        <v/>
      </c>
      <c r="E646" t="str">
        <f>IF(OR($C646="",IFERROR(MOD($A646,100)=0,TRUE)),"",IF($C646="諸油脂",VLOOKUP($A646,'使用不可　（諸油脂）'!$A:$F,6),VLOOKUP($A646,'コロナ交付金要綱　様式第３号（電力）'!$A:$F,6)))</f>
        <v/>
      </c>
      <c r="F646" t="str">
        <f>IF($D646="","",IF($B$7="既存",IF($C646="諸油脂",VLOOKUP(交付額!$A646,'使用不可　（諸油脂）'!$A:$B,2,FALSE),IF($C646="電力",VLOOKUP(交付額!$A646,'コロナ交付金要綱　様式第３号（電力）'!$A:$B,2,FALSE),"")),0))</f>
        <v/>
      </c>
      <c r="G646" s="59" t="str">
        <f t="shared" si="19"/>
        <v/>
      </c>
      <c r="H646" t="str">
        <f>IF($C646="","",IF(C646="諸油脂",IF(MOD($A646,100)=0,"",VLOOKUP($A646,'使用不可　（諸油脂）'!$A:$H,8)),IF(MOD($A646,100)=0,"",VLOOKUP($A646,'コロナ交付金要綱　様式第３号（電力）'!$A:$I,9))))</f>
        <v/>
      </c>
      <c r="I646" t="str" cm="1">
        <f t="array" ref="I646">IF(OR($C646&lt;&gt;"電力",IFERROR(MOD($A646,100)=0,TRUE)),"",INDEX('コロナ交付金要綱　様式第３号（電力）'!$A:$I,MATCH($A646,'コロナ交付金要綱　様式第３号（電力）'!$A:$A,0)+2,9))</f>
        <v/>
      </c>
      <c r="J646" t="str" cm="1">
        <f t="array" ref="J646">IF(OR($C646&lt;&gt;"電力",IFERROR(MOD($A646,100)=0,TRUE)),"",INDEX('コロナ交付金要綱　様式第３号（電力）'!$A:$I,MATCH($A646,'コロナ交付金要綱　様式第３号（電力）'!$A:$A,0)+3,9))</f>
        <v/>
      </c>
      <c r="K646" t="str" cm="1">
        <f t="array" ref="K646">IF(OR($C646&lt;&gt;"電力",IFERROR(MOD($A646,100)=0,TRUE)),"",INDEX('コロナ交付金要綱　様式第３号（電力）'!$A:$I,MATCH($A646,'コロナ交付金要綱　様式第３号（電力）'!$A:$A,0)+4,9))</f>
        <v/>
      </c>
      <c r="L646" t="str" cm="1">
        <f t="array" ref="L646">IF(OR($C646&lt;&gt;"電力",IFERROR(MOD($A646,100)=0,TRUE)),"",INDEX('コロナ交付金要綱　様式第３号（電力）'!$A:$I,MATCH($A646,'コロナ交付金要綱　様式第３号（電力）'!$A:$A,0)+5,9))</f>
        <v/>
      </c>
      <c r="M646" s="24" t="str" cm="1">
        <f t="array" ref="M646">IF($H646="","",IF($C646="諸油脂",$H646/INDEX(諸油脂_高騰率!$B$2:$F$12,MATCH($C$10,諸油脂_高騰率!$B$2:$B$12,0),MATCH($E646,諸油脂_高騰率!$B$3:$F$3,0)),$I646/INDEX(電力_高騰率!$B$3:$I$14,MATCH($B$10,電力_高騰率!$B$3:$B$14,0),MATCH($E646,電力_高騰率!$B$4:$F$4,0))+$J646/INDEX(電力_高騰率!$B$3:$I$14,MATCH($B$10,電力_高騰率!$B$3:$B$14,0),MATCH($E646,電力_高騰率!$B$4:$F$4,0)+3)+$K646/INDEX(電力_高騰率!$B$3:$I$14,MATCH($B$10,電力_高騰率!$B$3:$B$14,0),MATCH($E646,電力_高騰率!$B$4:$F$4,0)+3)+$L646/電力_高騰率!$D$23))</f>
        <v/>
      </c>
      <c r="N646" s="24" t="str">
        <f>IF($H646="","",IF($C646="諸油脂",0,$L646/電力_高騰率!$D$23))</f>
        <v/>
      </c>
      <c r="O646" s="24" t="str">
        <f t="shared" si="20"/>
        <v/>
      </c>
      <c r="P646" s="24"/>
    </row>
    <row r="647" spans="1:16" x14ac:dyDescent="0.45">
      <c r="A647" t="str">
        <f>IF(COUNTIF('使用不可　（諸油脂）'!$A:$A,$A646+1)+COUNTIF('コロナ交付金要綱　様式第３号（電力）'!$A:$A,$A646+1)=1,$A646+1,IF(MAX('使用不可　（諸油脂）'!$A:$A,'コロナ交付金要綱　様式第３号（電力）'!$A:$A)&gt;$A646,(INT(A646/100)+1)*100,""))</f>
        <v/>
      </c>
      <c r="B647" t="str">
        <f>IF($C647="","",IF(C647="諸油脂",IF(MOD($A647,100)=0,VLOOKUP($A647,'使用不可　（諸油脂）'!$A:$D,4),$B646),IF(MOD($A647,100)=0,VLOOKUP($A647,'コロナ交付金要綱　様式第３号（電力）'!$A:$D,4),$B646)))</f>
        <v/>
      </c>
      <c r="C647" t="str">
        <f>IF($A647="","",IF(COUNTIF('使用不可　（諸油脂）'!$A:$A,$A647)=1,"諸油脂",IF(COUNTIF('コロナ交付金要綱　様式第３号（電力）'!$A:$A,$A647)=1,"電力","")))</f>
        <v/>
      </c>
      <c r="D647" t="str">
        <f>IF(OR($A647="",IFERROR(MOD($A647,100),"")=0),"",IF($C647="諸油脂",VLOOKUP($A647,'使用不可　（諸油脂）'!$A:$C,3,FALSE),IF($C647="電力",VLOOKUP($A647,'コロナ交付金要綱　様式第３号（電力）'!$A:$C,3,FALSE),"")))</f>
        <v/>
      </c>
      <c r="E647" t="str">
        <f>IF(OR($C647="",IFERROR(MOD($A647,100)=0,TRUE)),"",IF($C647="諸油脂",VLOOKUP($A647,'使用不可　（諸油脂）'!$A:$F,6),VLOOKUP($A647,'コロナ交付金要綱　様式第３号（電力）'!$A:$F,6)))</f>
        <v/>
      </c>
      <c r="F647" t="str">
        <f>IF($D647="","",IF($B$7="既存",IF($C647="諸油脂",VLOOKUP(交付額!$A647,'使用不可　（諸油脂）'!$A:$B,2,FALSE),IF($C647="電力",VLOOKUP(交付額!$A647,'コロナ交付金要綱　様式第３号（電力）'!$A:$B,2,FALSE),"")),0))</f>
        <v/>
      </c>
      <c r="G647" s="59" t="str">
        <f t="shared" si="19"/>
        <v/>
      </c>
      <c r="H647" t="str">
        <f>IF($C647="","",IF(C647="諸油脂",IF(MOD($A647,100)=0,"",VLOOKUP($A647,'使用不可　（諸油脂）'!$A:$H,8)),IF(MOD($A647,100)=0,"",VLOOKUP($A647,'コロナ交付金要綱　様式第３号（電力）'!$A:$I,9))))</f>
        <v/>
      </c>
      <c r="I647" t="str" cm="1">
        <f t="array" ref="I647">IF(OR($C647&lt;&gt;"電力",IFERROR(MOD($A647,100)=0,TRUE)),"",INDEX('コロナ交付金要綱　様式第３号（電力）'!$A:$I,MATCH($A647,'コロナ交付金要綱　様式第３号（電力）'!$A:$A,0)+2,9))</f>
        <v/>
      </c>
      <c r="J647" t="str" cm="1">
        <f t="array" ref="J647">IF(OR($C647&lt;&gt;"電力",IFERROR(MOD($A647,100)=0,TRUE)),"",INDEX('コロナ交付金要綱　様式第３号（電力）'!$A:$I,MATCH($A647,'コロナ交付金要綱　様式第３号（電力）'!$A:$A,0)+3,9))</f>
        <v/>
      </c>
      <c r="K647" t="str" cm="1">
        <f t="array" ref="K647">IF(OR($C647&lt;&gt;"電力",IFERROR(MOD($A647,100)=0,TRUE)),"",INDEX('コロナ交付金要綱　様式第３号（電力）'!$A:$I,MATCH($A647,'コロナ交付金要綱　様式第３号（電力）'!$A:$A,0)+4,9))</f>
        <v/>
      </c>
      <c r="L647" t="str" cm="1">
        <f t="array" ref="L647">IF(OR($C647&lt;&gt;"電力",IFERROR(MOD($A647,100)=0,TRUE)),"",INDEX('コロナ交付金要綱　様式第３号（電力）'!$A:$I,MATCH($A647,'コロナ交付金要綱　様式第３号（電力）'!$A:$A,0)+5,9))</f>
        <v/>
      </c>
      <c r="M647" s="24" t="str" cm="1">
        <f t="array" ref="M647">IF($H647="","",IF($C647="諸油脂",$H647/INDEX(諸油脂_高騰率!$B$2:$F$12,MATCH($C$10,諸油脂_高騰率!$B$2:$B$12,0),MATCH($E647,諸油脂_高騰率!$B$3:$F$3,0)),$I647/INDEX(電力_高騰率!$B$3:$I$14,MATCH($B$10,電力_高騰率!$B$3:$B$14,0),MATCH($E647,電力_高騰率!$B$4:$F$4,0))+$J647/INDEX(電力_高騰率!$B$3:$I$14,MATCH($B$10,電力_高騰率!$B$3:$B$14,0),MATCH($E647,電力_高騰率!$B$4:$F$4,0)+3)+$K647/INDEX(電力_高騰率!$B$3:$I$14,MATCH($B$10,電力_高騰率!$B$3:$B$14,0),MATCH($E647,電力_高騰率!$B$4:$F$4,0)+3)+$L647/電力_高騰率!$D$23))</f>
        <v/>
      </c>
      <c r="N647" s="24" t="str">
        <f>IF($H647="","",IF($C647="諸油脂",0,$L647/電力_高騰率!$D$23))</f>
        <v/>
      </c>
      <c r="O647" s="24" t="str">
        <f t="shared" si="20"/>
        <v/>
      </c>
      <c r="P647" s="24"/>
    </row>
    <row r="648" spans="1:16" x14ac:dyDescent="0.45">
      <c r="A648" t="str">
        <f>IF(COUNTIF('使用不可　（諸油脂）'!$A:$A,$A647+1)+COUNTIF('コロナ交付金要綱　様式第３号（電力）'!$A:$A,$A647+1)=1,$A647+1,IF(MAX('使用不可　（諸油脂）'!$A:$A,'コロナ交付金要綱　様式第３号（電力）'!$A:$A)&gt;$A647,(INT(A647/100)+1)*100,""))</f>
        <v/>
      </c>
      <c r="B648" t="str">
        <f>IF($C648="","",IF(C648="諸油脂",IF(MOD($A648,100)=0,VLOOKUP($A648,'使用不可　（諸油脂）'!$A:$D,4),$B647),IF(MOD($A648,100)=0,VLOOKUP($A648,'コロナ交付金要綱　様式第３号（電力）'!$A:$D,4),$B647)))</f>
        <v/>
      </c>
      <c r="C648" t="str">
        <f>IF($A648="","",IF(COUNTIF('使用不可　（諸油脂）'!$A:$A,$A648)=1,"諸油脂",IF(COUNTIF('コロナ交付金要綱　様式第３号（電力）'!$A:$A,$A648)=1,"電力","")))</f>
        <v/>
      </c>
      <c r="D648" t="str">
        <f>IF(OR($A648="",IFERROR(MOD($A648,100),"")=0),"",IF($C648="諸油脂",VLOOKUP($A648,'使用不可　（諸油脂）'!$A:$C,3,FALSE),IF($C648="電力",VLOOKUP($A648,'コロナ交付金要綱　様式第３号（電力）'!$A:$C,3,FALSE),"")))</f>
        <v/>
      </c>
      <c r="E648" t="str">
        <f>IF(OR($C648="",IFERROR(MOD($A648,100)=0,TRUE)),"",IF($C648="諸油脂",VLOOKUP($A648,'使用不可　（諸油脂）'!$A:$F,6),VLOOKUP($A648,'コロナ交付金要綱　様式第３号（電力）'!$A:$F,6)))</f>
        <v/>
      </c>
      <c r="F648" t="str">
        <f>IF($D648="","",IF($B$7="既存",IF($C648="諸油脂",VLOOKUP(交付額!$A648,'使用不可　（諸油脂）'!$A:$B,2,FALSE),IF($C648="電力",VLOOKUP(交付額!$A648,'コロナ交付金要綱　様式第３号（電力）'!$A:$B,2,FALSE),"")),0))</f>
        <v/>
      </c>
      <c r="G648" s="59" t="str">
        <f t="shared" si="19"/>
        <v/>
      </c>
      <c r="H648" t="str">
        <f>IF($C648="","",IF(C648="諸油脂",IF(MOD($A648,100)=0,"",VLOOKUP($A648,'使用不可　（諸油脂）'!$A:$H,8)),IF(MOD($A648,100)=0,"",VLOOKUP($A648,'コロナ交付金要綱　様式第３号（電力）'!$A:$I,9))))</f>
        <v/>
      </c>
      <c r="I648" t="str" cm="1">
        <f t="array" ref="I648">IF(OR($C648&lt;&gt;"電力",IFERROR(MOD($A648,100)=0,TRUE)),"",INDEX('コロナ交付金要綱　様式第３号（電力）'!$A:$I,MATCH($A648,'コロナ交付金要綱　様式第３号（電力）'!$A:$A,0)+2,9))</f>
        <v/>
      </c>
      <c r="J648" t="str" cm="1">
        <f t="array" ref="J648">IF(OR($C648&lt;&gt;"電力",IFERROR(MOD($A648,100)=0,TRUE)),"",INDEX('コロナ交付金要綱　様式第３号（電力）'!$A:$I,MATCH($A648,'コロナ交付金要綱　様式第３号（電力）'!$A:$A,0)+3,9))</f>
        <v/>
      </c>
      <c r="K648" t="str" cm="1">
        <f t="array" ref="K648">IF(OR($C648&lt;&gt;"電力",IFERROR(MOD($A648,100)=0,TRUE)),"",INDEX('コロナ交付金要綱　様式第３号（電力）'!$A:$I,MATCH($A648,'コロナ交付金要綱　様式第３号（電力）'!$A:$A,0)+4,9))</f>
        <v/>
      </c>
      <c r="L648" t="str" cm="1">
        <f t="array" ref="L648">IF(OR($C648&lt;&gt;"電力",IFERROR(MOD($A648,100)=0,TRUE)),"",INDEX('コロナ交付金要綱　様式第３号（電力）'!$A:$I,MATCH($A648,'コロナ交付金要綱　様式第３号（電力）'!$A:$A,0)+5,9))</f>
        <v/>
      </c>
      <c r="M648" s="24" t="str" cm="1">
        <f t="array" ref="M648">IF($H648="","",IF($C648="諸油脂",$H648/INDEX(諸油脂_高騰率!$B$2:$F$12,MATCH($C$10,諸油脂_高騰率!$B$2:$B$12,0),MATCH($E648,諸油脂_高騰率!$B$3:$F$3,0)),$I648/INDEX(電力_高騰率!$B$3:$I$14,MATCH($B$10,電力_高騰率!$B$3:$B$14,0),MATCH($E648,電力_高騰率!$B$4:$F$4,0))+$J648/INDEX(電力_高騰率!$B$3:$I$14,MATCH($B$10,電力_高騰率!$B$3:$B$14,0),MATCH($E648,電力_高騰率!$B$4:$F$4,0)+3)+$K648/INDEX(電力_高騰率!$B$3:$I$14,MATCH($B$10,電力_高騰率!$B$3:$B$14,0),MATCH($E648,電力_高騰率!$B$4:$F$4,0)+3)+$L648/電力_高騰率!$D$23))</f>
        <v/>
      </c>
      <c r="N648" s="24" t="str">
        <f>IF($H648="","",IF($C648="諸油脂",0,$L648/電力_高騰率!$D$23))</f>
        <v/>
      </c>
      <c r="O648" s="24" t="str">
        <f t="shared" si="20"/>
        <v/>
      </c>
      <c r="P648" s="24"/>
    </row>
    <row r="649" spans="1:16" x14ac:dyDescent="0.45">
      <c r="A649" t="str">
        <f>IF(COUNTIF('使用不可　（諸油脂）'!$A:$A,$A648+1)+COUNTIF('コロナ交付金要綱　様式第３号（電力）'!$A:$A,$A648+1)=1,$A648+1,IF(MAX('使用不可　（諸油脂）'!$A:$A,'コロナ交付金要綱　様式第３号（電力）'!$A:$A)&gt;$A648,(INT(A648/100)+1)*100,""))</f>
        <v/>
      </c>
      <c r="B649" t="str">
        <f>IF($C649="","",IF(C649="諸油脂",IF(MOD($A649,100)=0,VLOOKUP($A649,'使用不可　（諸油脂）'!$A:$D,4),$B648),IF(MOD($A649,100)=0,VLOOKUP($A649,'コロナ交付金要綱　様式第３号（電力）'!$A:$D,4),$B648)))</f>
        <v/>
      </c>
      <c r="C649" t="str">
        <f>IF($A649="","",IF(COUNTIF('使用不可　（諸油脂）'!$A:$A,$A649)=1,"諸油脂",IF(COUNTIF('コロナ交付金要綱　様式第３号（電力）'!$A:$A,$A649)=1,"電力","")))</f>
        <v/>
      </c>
      <c r="D649" t="str">
        <f>IF(OR($A649="",IFERROR(MOD($A649,100),"")=0),"",IF($C649="諸油脂",VLOOKUP($A649,'使用不可　（諸油脂）'!$A:$C,3,FALSE),IF($C649="電力",VLOOKUP($A649,'コロナ交付金要綱　様式第３号（電力）'!$A:$C,3,FALSE),"")))</f>
        <v/>
      </c>
      <c r="E649" t="str">
        <f>IF(OR($C649="",IFERROR(MOD($A649,100)=0,TRUE)),"",IF($C649="諸油脂",VLOOKUP($A649,'使用不可　（諸油脂）'!$A:$F,6),VLOOKUP($A649,'コロナ交付金要綱　様式第３号（電力）'!$A:$F,6)))</f>
        <v/>
      </c>
      <c r="F649" t="str">
        <f>IF($D649="","",IF($B$7="既存",IF($C649="諸油脂",VLOOKUP(交付額!$A649,'使用不可　（諸油脂）'!$A:$B,2,FALSE),IF($C649="電力",VLOOKUP(交付額!$A649,'コロナ交付金要綱　様式第３号（電力）'!$A:$B,2,FALSE),"")),0))</f>
        <v/>
      </c>
      <c r="G649" s="59" t="str">
        <f t="shared" si="19"/>
        <v/>
      </c>
      <c r="H649" t="str">
        <f>IF($C649="","",IF(C649="諸油脂",IF(MOD($A649,100)=0,"",VLOOKUP($A649,'使用不可　（諸油脂）'!$A:$H,8)),IF(MOD($A649,100)=0,"",VLOOKUP($A649,'コロナ交付金要綱　様式第３号（電力）'!$A:$I,9))))</f>
        <v/>
      </c>
      <c r="I649" t="str" cm="1">
        <f t="array" ref="I649">IF(OR($C649&lt;&gt;"電力",IFERROR(MOD($A649,100)=0,TRUE)),"",INDEX('コロナ交付金要綱　様式第３号（電力）'!$A:$I,MATCH($A649,'コロナ交付金要綱　様式第３号（電力）'!$A:$A,0)+2,9))</f>
        <v/>
      </c>
      <c r="J649" t="str" cm="1">
        <f t="array" ref="J649">IF(OR($C649&lt;&gt;"電力",IFERROR(MOD($A649,100)=0,TRUE)),"",INDEX('コロナ交付金要綱　様式第３号（電力）'!$A:$I,MATCH($A649,'コロナ交付金要綱　様式第３号（電力）'!$A:$A,0)+3,9))</f>
        <v/>
      </c>
      <c r="K649" t="str" cm="1">
        <f t="array" ref="K649">IF(OR($C649&lt;&gt;"電力",IFERROR(MOD($A649,100)=0,TRUE)),"",INDEX('コロナ交付金要綱　様式第３号（電力）'!$A:$I,MATCH($A649,'コロナ交付金要綱　様式第３号（電力）'!$A:$A,0)+4,9))</f>
        <v/>
      </c>
      <c r="L649" t="str" cm="1">
        <f t="array" ref="L649">IF(OR($C649&lt;&gt;"電力",IFERROR(MOD($A649,100)=0,TRUE)),"",INDEX('コロナ交付金要綱　様式第３号（電力）'!$A:$I,MATCH($A649,'コロナ交付金要綱　様式第３号（電力）'!$A:$A,0)+5,9))</f>
        <v/>
      </c>
      <c r="M649" s="24" t="str" cm="1">
        <f t="array" ref="M649">IF($H649="","",IF($C649="諸油脂",$H649/INDEX(諸油脂_高騰率!$B$2:$F$12,MATCH($C$10,諸油脂_高騰率!$B$2:$B$12,0),MATCH($E649,諸油脂_高騰率!$B$3:$F$3,0)),$I649/INDEX(電力_高騰率!$B$3:$I$14,MATCH($B$10,電力_高騰率!$B$3:$B$14,0),MATCH($E649,電力_高騰率!$B$4:$F$4,0))+$J649/INDEX(電力_高騰率!$B$3:$I$14,MATCH($B$10,電力_高騰率!$B$3:$B$14,0),MATCH($E649,電力_高騰率!$B$4:$F$4,0)+3)+$K649/INDEX(電力_高騰率!$B$3:$I$14,MATCH($B$10,電力_高騰率!$B$3:$B$14,0),MATCH($E649,電力_高騰率!$B$4:$F$4,0)+3)+$L649/電力_高騰率!$D$23))</f>
        <v/>
      </c>
      <c r="N649" s="24" t="str">
        <f>IF($H649="","",IF($C649="諸油脂",0,$L649/電力_高騰率!$D$23))</f>
        <v/>
      </c>
      <c r="O649" s="24" t="str">
        <f t="shared" si="20"/>
        <v/>
      </c>
      <c r="P649" s="24"/>
    </row>
    <row r="650" spans="1:16" x14ac:dyDescent="0.45">
      <c r="A650" t="str">
        <f>IF(COUNTIF('使用不可　（諸油脂）'!$A:$A,$A649+1)+COUNTIF('コロナ交付金要綱　様式第３号（電力）'!$A:$A,$A649+1)=1,$A649+1,IF(MAX('使用不可　（諸油脂）'!$A:$A,'コロナ交付金要綱　様式第３号（電力）'!$A:$A)&gt;$A649,(INT(A649/100)+1)*100,""))</f>
        <v/>
      </c>
      <c r="B650" t="str">
        <f>IF($C650="","",IF(C650="諸油脂",IF(MOD($A650,100)=0,VLOOKUP($A650,'使用不可　（諸油脂）'!$A:$D,4),$B649),IF(MOD($A650,100)=0,VLOOKUP($A650,'コロナ交付金要綱　様式第３号（電力）'!$A:$D,4),$B649)))</f>
        <v/>
      </c>
      <c r="C650" t="str">
        <f>IF($A650="","",IF(COUNTIF('使用不可　（諸油脂）'!$A:$A,$A650)=1,"諸油脂",IF(COUNTIF('コロナ交付金要綱　様式第３号（電力）'!$A:$A,$A650)=1,"電力","")))</f>
        <v/>
      </c>
      <c r="D650" t="str">
        <f>IF(OR($A650="",IFERROR(MOD($A650,100),"")=0),"",IF($C650="諸油脂",VLOOKUP($A650,'使用不可　（諸油脂）'!$A:$C,3,FALSE),IF($C650="電力",VLOOKUP($A650,'コロナ交付金要綱　様式第３号（電力）'!$A:$C,3,FALSE),"")))</f>
        <v/>
      </c>
      <c r="E650" t="str">
        <f>IF(OR($C650="",IFERROR(MOD($A650,100)=0,TRUE)),"",IF($C650="諸油脂",VLOOKUP($A650,'使用不可　（諸油脂）'!$A:$F,6),VLOOKUP($A650,'コロナ交付金要綱　様式第３号（電力）'!$A:$F,6)))</f>
        <v/>
      </c>
      <c r="F650" t="str">
        <f>IF($D650="","",IF($B$7="既存",IF($C650="諸油脂",VLOOKUP(交付額!$A650,'使用不可　（諸油脂）'!$A:$B,2,FALSE),IF($C650="電力",VLOOKUP(交付額!$A650,'コロナ交付金要綱　様式第３号（電力）'!$A:$B,2,FALSE),"")),0))</f>
        <v/>
      </c>
      <c r="G650" s="59" t="str">
        <f t="shared" si="19"/>
        <v/>
      </c>
      <c r="H650" t="str">
        <f>IF($C650="","",IF(C650="諸油脂",IF(MOD($A650,100)=0,"",VLOOKUP($A650,'使用不可　（諸油脂）'!$A:$H,8)),IF(MOD($A650,100)=0,"",VLOOKUP($A650,'コロナ交付金要綱　様式第３号（電力）'!$A:$I,9))))</f>
        <v/>
      </c>
      <c r="I650" t="str" cm="1">
        <f t="array" ref="I650">IF(OR($C650&lt;&gt;"電力",IFERROR(MOD($A650,100)=0,TRUE)),"",INDEX('コロナ交付金要綱　様式第３号（電力）'!$A:$I,MATCH($A650,'コロナ交付金要綱　様式第３号（電力）'!$A:$A,0)+2,9))</f>
        <v/>
      </c>
      <c r="J650" t="str" cm="1">
        <f t="array" ref="J650">IF(OR($C650&lt;&gt;"電力",IFERROR(MOD($A650,100)=0,TRUE)),"",INDEX('コロナ交付金要綱　様式第３号（電力）'!$A:$I,MATCH($A650,'コロナ交付金要綱　様式第３号（電力）'!$A:$A,0)+3,9))</f>
        <v/>
      </c>
      <c r="K650" t="str" cm="1">
        <f t="array" ref="K650">IF(OR($C650&lt;&gt;"電力",IFERROR(MOD($A650,100)=0,TRUE)),"",INDEX('コロナ交付金要綱　様式第３号（電力）'!$A:$I,MATCH($A650,'コロナ交付金要綱　様式第３号（電力）'!$A:$A,0)+4,9))</f>
        <v/>
      </c>
      <c r="L650" t="str" cm="1">
        <f t="array" ref="L650">IF(OR($C650&lt;&gt;"電力",IFERROR(MOD($A650,100)=0,TRUE)),"",INDEX('コロナ交付金要綱　様式第３号（電力）'!$A:$I,MATCH($A650,'コロナ交付金要綱　様式第３号（電力）'!$A:$A,0)+5,9))</f>
        <v/>
      </c>
      <c r="M650" s="24" t="str" cm="1">
        <f t="array" ref="M650">IF($H650="","",IF($C650="諸油脂",$H650/INDEX(諸油脂_高騰率!$B$2:$F$12,MATCH($C$10,諸油脂_高騰率!$B$2:$B$12,0),MATCH($E650,諸油脂_高騰率!$B$3:$F$3,0)),$I650/INDEX(電力_高騰率!$B$3:$I$14,MATCH($B$10,電力_高騰率!$B$3:$B$14,0),MATCH($E650,電力_高騰率!$B$4:$F$4,0))+$J650/INDEX(電力_高騰率!$B$3:$I$14,MATCH($B$10,電力_高騰率!$B$3:$B$14,0),MATCH($E650,電力_高騰率!$B$4:$F$4,0)+3)+$K650/INDEX(電力_高騰率!$B$3:$I$14,MATCH($B$10,電力_高騰率!$B$3:$B$14,0),MATCH($E650,電力_高騰率!$B$4:$F$4,0)+3)+$L650/電力_高騰率!$D$23))</f>
        <v/>
      </c>
      <c r="N650" s="24" t="str">
        <f>IF($H650="","",IF($C650="諸油脂",0,$L650/電力_高騰率!$D$23))</f>
        <v/>
      </c>
      <c r="O650" s="24" t="str">
        <f t="shared" si="20"/>
        <v/>
      </c>
      <c r="P650" s="24"/>
    </row>
    <row r="651" spans="1:16" x14ac:dyDescent="0.45">
      <c r="A651" t="str">
        <f>IF(COUNTIF('使用不可　（諸油脂）'!$A:$A,$A650+1)+COUNTIF('コロナ交付金要綱　様式第３号（電力）'!$A:$A,$A650+1)=1,$A650+1,IF(MAX('使用不可　（諸油脂）'!$A:$A,'コロナ交付金要綱　様式第３号（電力）'!$A:$A)&gt;$A650,(INT(A650/100)+1)*100,""))</f>
        <v/>
      </c>
      <c r="B651" t="str">
        <f>IF($C651="","",IF(C651="諸油脂",IF(MOD($A651,100)=0,VLOOKUP($A651,'使用不可　（諸油脂）'!$A:$D,4),$B650),IF(MOD($A651,100)=0,VLOOKUP($A651,'コロナ交付金要綱　様式第３号（電力）'!$A:$D,4),$B650)))</f>
        <v/>
      </c>
      <c r="C651" t="str">
        <f>IF($A651="","",IF(COUNTIF('使用不可　（諸油脂）'!$A:$A,$A651)=1,"諸油脂",IF(COUNTIF('コロナ交付金要綱　様式第３号（電力）'!$A:$A,$A651)=1,"電力","")))</f>
        <v/>
      </c>
      <c r="D651" t="str">
        <f>IF(OR($A651="",IFERROR(MOD($A651,100),"")=0),"",IF($C651="諸油脂",VLOOKUP($A651,'使用不可　（諸油脂）'!$A:$C,3,FALSE),IF($C651="電力",VLOOKUP($A651,'コロナ交付金要綱　様式第３号（電力）'!$A:$C,3,FALSE),"")))</f>
        <v/>
      </c>
      <c r="E651" t="str">
        <f>IF(OR($C651="",IFERROR(MOD($A651,100)=0,TRUE)),"",IF($C651="諸油脂",VLOOKUP($A651,'使用不可　（諸油脂）'!$A:$F,6),VLOOKUP($A651,'コロナ交付金要綱　様式第３号（電力）'!$A:$F,6)))</f>
        <v/>
      </c>
      <c r="F651" t="str">
        <f>IF($D651="","",IF($B$7="既存",IF($C651="諸油脂",VLOOKUP(交付額!$A651,'使用不可　（諸油脂）'!$A:$B,2,FALSE),IF($C651="電力",VLOOKUP(交付額!$A651,'コロナ交付金要綱　様式第３号（電力）'!$A:$B,2,FALSE),"")),0))</f>
        <v/>
      </c>
      <c r="G651" s="59" t="str">
        <f t="shared" si="19"/>
        <v/>
      </c>
      <c r="H651" t="str">
        <f>IF($C651="","",IF(C651="諸油脂",IF(MOD($A651,100)=0,"",VLOOKUP($A651,'使用不可　（諸油脂）'!$A:$H,8)),IF(MOD($A651,100)=0,"",VLOOKUP($A651,'コロナ交付金要綱　様式第３号（電力）'!$A:$I,9))))</f>
        <v/>
      </c>
      <c r="I651" t="str" cm="1">
        <f t="array" ref="I651">IF(OR($C651&lt;&gt;"電力",IFERROR(MOD($A651,100)=0,TRUE)),"",INDEX('コロナ交付金要綱　様式第３号（電力）'!$A:$I,MATCH($A651,'コロナ交付金要綱　様式第３号（電力）'!$A:$A,0)+2,9))</f>
        <v/>
      </c>
      <c r="J651" t="str" cm="1">
        <f t="array" ref="J651">IF(OR($C651&lt;&gt;"電力",IFERROR(MOD($A651,100)=0,TRUE)),"",INDEX('コロナ交付金要綱　様式第３号（電力）'!$A:$I,MATCH($A651,'コロナ交付金要綱　様式第３号（電力）'!$A:$A,0)+3,9))</f>
        <v/>
      </c>
      <c r="K651" t="str" cm="1">
        <f t="array" ref="K651">IF(OR($C651&lt;&gt;"電力",IFERROR(MOD($A651,100)=0,TRUE)),"",INDEX('コロナ交付金要綱　様式第３号（電力）'!$A:$I,MATCH($A651,'コロナ交付金要綱　様式第３号（電力）'!$A:$A,0)+4,9))</f>
        <v/>
      </c>
      <c r="L651" t="str" cm="1">
        <f t="array" ref="L651">IF(OR($C651&lt;&gt;"電力",IFERROR(MOD($A651,100)=0,TRUE)),"",INDEX('コロナ交付金要綱　様式第３号（電力）'!$A:$I,MATCH($A651,'コロナ交付金要綱　様式第３号（電力）'!$A:$A,0)+5,9))</f>
        <v/>
      </c>
      <c r="M651" s="24" t="str" cm="1">
        <f t="array" ref="M651">IF($H651="","",IF($C651="諸油脂",$H651/INDEX(諸油脂_高騰率!$B$2:$F$12,MATCH($C$10,諸油脂_高騰率!$B$2:$B$12,0),MATCH($E651,諸油脂_高騰率!$B$3:$F$3,0)),$I651/INDEX(電力_高騰率!$B$3:$I$14,MATCH($B$10,電力_高騰率!$B$3:$B$14,0),MATCH($E651,電力_高騰率!$B$4:$F$4,0))+$J651/INDEX(電力_高騰率!$B$3:$I$14,MATCH($B$10,電力_高騰率!$B$3:$B$14,0),MATCH($E651,電力_高騰率!$B$4:$F$4,0)+3)+$K651/INDEX(電力_高騰率!$B$3:$I$14,MATCH($B$10,電力_高騰率!$B$3:$B$14,0),MATCH($E651,電力_高騰率!$B$4:$F$4,0)+3)+$L651/電力_高騰率!$D$23))</f>
        <v/>
      </c>
      <c r="N651" s="24" t="str">
        <f>IF($H651="","",IF($C651="諸油脂",0,$L651/電力_高騰率!$D$23))</f>
        <v/>
      </c>
      <c r="O651" s="24" t="str">
        <f t="shared" si="20"/>
        <v/>
      </c>
      <c r="P651" s="24"/>
    </row>
    <row r="652" spans="1:16" x14ac:dyDescent="0.45">
      <c r="A652" t="str">
        <f>IF(COUNTIF('使用不可　（諸油脂）'!$A:$A,$A651+1)+COUNTIF('コロナ交付金要綱　様式第３号（電力）'!$A:$A,$A651+1)=1,$A651+1,IF(MAX('使用不可　（諸油脂）'!$A:$A,'コロナ交付金要綱　様式第３号（電力）'!$A:$A)&gt;$A651,(INT(A651/100)+1)*100,""))</f>
        <v/>
      </c>
      <c r="B652" t="str">
        <f>IF($C652="","",IF(C652="諸油脂",IF(MOD($A652,100)=0,VLOOKUP($A652,'使用不可　（諸油脂）'!$A:$D,4),$B651),IF(MOD($A652,100)=0,VLOOKUP($A652,'コロナ交付金要綱　様式第３号（電力）'!$A:$D,4),$B651)))</f>
        <v/>
      </c>
      <c r="C652" t="str">
        <f>IF($A652="","",IF(COUNTIF('使用不可　（諸油脂）'!$A:$A,$A652)=1,"諸油脂",IF(COUNTIF('コロナ交付金要綱　様式第３号（電力）'!$A:$A,$A652)=1,"電力","")))</f>
        <v/>
      </c>
      <c r="D652" t="str">
        <f>IF(OR($A652="",IFERROR(MOD($A652,100),"")=0),"",IF($C652="諸油脂",VLOOKUP($A652,'使用不可　（諸油脂）'!$A:$C,3,FALSE),IF($C652="電力",VLOOKUP($A652,'コロナ交付金要綱　様式第３号（電力）'!$A:$C,3,FALSE),"")))</f>
        <v/>
      </c>
      <c r="E652" t="str">
        <f>IF(OR($C652="",IFERROR(MOD($A652,100)=0,TRUE)),"",IF($C652="諸油脂",VLOOKUP($A652,'使用不可　（諸油脂）'!$A:$F,6),VLOOKUP($A652,'コロナ交付金要綱　様式第３号（電力）'!$A:$F,6)))</f>
        <v/>
      </c>
      <c r="F652" t="str">
        <f>IF($D652="","",IF($B$7="既存",IF($C652="諸油脂",VLOOKUP(交付額!$A652,'使用不可　（諸油脂）'!$A:$B,2,FALSE),IF($C652="電力",VLOOKUP(交付額!$A652,'コロナ交付金要綱　様式第３号（電力）'!$A:$B,2,FALSE),"")),0))</f>
        <v/>
      </c>
      <c r="G652" s="59" t="str">
        <f t="shared" si="19"/>
        <v/>
      </c>
      <c r="H652" t="str">
        <f>IF($C652="","",IF(C652="諸油脂",IF(MOD($A652,100)=0,"",VLOOKUP($A652,'使用不可　（諸油脂）'!$A:$H,8)),IF(MOD($A652,100)=0,"",VLOOKUP($A652,'コロナ交付金要綱　様式第３号（電力）'!$A:$I,9))))</f>
        <v/>
      </c>
      <c r="I652" t="str" cm="1">
        <f t="array" ref="I652">IF(OR($C652&lt;&gt;"電力",IFERROR(MOD($A652,100)=0,TRUE)),"",INDEX('コロナ交付金要綱　様式第３号（電力）'!$A:$I,MATCH($A652,'コロナ交付金要綱　様式第３号（電力）'!$A:$A,0)+2,9))</f>
        <v/>
      </c>
      <c r="J652" t="str" cm="1">
        <f t="array" ref="J652">IF(OR($C652&lt;&gt;"電力",IFERROR(MOD($A652,100)=0,TRUE)),"",INDEX('コロナ交付金要綱　様式第３号（電力）'!$A:$I,MATCH($A652,'コロナ交付金要綱　様式第３号（電力）'!$A:$A,0)+3,9))</f>
        <v/>
      </c>
      <c r="K652" t="str" cm="1">
        <f t="array" ref="K652">IF(OR($C652&lt;&gt;"電力",IFERROR(MOD($A652,100)=0,TRUE)),"",INDEX('コロナ交付金要綱　様式第３号（電力）'!$A:$I,MATCH($A652,'コロナ交付金要綱　様式第３号（電力）'!$A:$A,0)+4,9))</f>
        <v/>
      </c>
      <c r="L652" t="str" cm="1">
        <f t="array" ref="L652">IF(OR($C652&lt;&gt;"電力",IFERROR(MOD($A652,100)=0,TRUE)),"",INDEX('コロナ交付金要綱　様式第３号（電力）'!$A:$I,MATCH($A652,'コロナ交付金要綱　様式第３号（電力）'!$A:$A,0)+5,9))</f>
        <v/>
      </c>
      <c r="M652" s="24" t="str" cm="1">
        <f t="array" ref="M652">IF($H652="","",IF($C652="諸油脂",$H652/INDEX(諸油脂_高騰率!$B$2:$F$12,MATCH($C$10,諸油脂_高騰率!$B$2:$B$12,0),MATCH($E652,諸油脂_高騰率!$B$3:$F$3,0)),$I652/INDEX(電力_高騰率!$B$3:$I$14,MATCH($B$10,電力_高騰率!$B$3:$B$14,0),MATCH($E652,電力_高騰率!$B$4:$F$4,0))+$J652/INDEX(電力_高騰率!$B$3:$I$14,MATCH($B$10,電力_高騰率!$B$3:$B$14,0),MATCH($E652,電力_高騰率!$B$4:$F$4,0)+3)+$K652/INDEX(電力_高騰率!$B$3:$I$14,MATCH($B$10,電力_高騰率!$B$3:$B$14,0),MATCH($E652,電力_高騰率!$B$4:$F$4,0)+3)+$L652/電力_高騰率!$D$23))</f>
        <v/>
      </c>
      <c r="N652" s="24" t="str">
        <f>IF($H652="","",IF($C652="諸油脂",0,$L652/電力_高騰率!$D$23))</f>
        <v/>
      </c>
      <c r="O652" s="24" t="str">
        <f t="shared" si="20"/>
        <v/>
      </c>
      <c r="P652" s="24"/>
    </row>
    <row r="653" spans="1:16" x14ac:dyDescent="0.45">
      <c r="A653" t="str">
        <f>IF(COUNTIF('使用不可　（諸油脂）'!$A:$A,$A652+1)+COUNTIF('コロナ交付金要綱　様式第３号（電力）'!$A:$A,$A652+1)=1,$A652+1,IF(MAX('使用不可　（諸油脂）'!$A:$A,'コロナ交付金要綱　様式第３号（電力）'!$A:$A)&gt;$A652,(INT(A652/100)+1)*100,""))</f>
        <v/>
      </c>
      <c r="B653" t="str">
        <f>IF($C653="","",IF(C653="諸油脂",IF(MOD($A653,100)=0,VLOOKUP($A653,'使用不可　（諸油脂）'!$A:$D,4),$B652),IF(MOD($A653,100)=0,VLOOKUP($A653,'コロナ交付金要綱　様式第３号（電力）'!$A:$D,4),$B652)))</f>
        <v/>
      </c>
      <c r="C653" t="str">
        <f>IF($A653="","",IF(COUNTIF('使用不可　（諸油脂）'!$A:$A,$A653)=1,"諸油脂",IF(COUNTIF('コロナ交付金要綱　様式第３号（電力）'!$A:$A,$A653)=1,"電力","")))</f>
        <v/>
      </c>
      <c r="D653" t="str">
        <f>IF(OR($A653="",IFERROR(MOD($A653,100),"")=0),"",IF($C653="諸油脂",VLOOKUP($A653,'使用不可　（諸油脂）'!$A:$C,3,FALSE),IF($C653="電力",VLOOKUP($A653,'コロナ交付金要綱　様式第３号（電力）'!$A:$C,3,FALSE),"")))</f>
        <v/>
      </c>
      <c r="E653" t="str">
        <f>IF(OR($C653="",IFERROR(MOD($A653,100)=0,TRUE)),"",IF($C653="諸油脂",VLOOKUP($A653,'使用不可　（諸油脂）'!$A:$F,6),VLOOKUP($A653,'コロナ交付金要綱　様式第３号（電力）'!$A:$F,6)))</f>
        <v/>
      </c>
      <c r="F653" t="str">
        <f>IF($D653="","",IF($B$7="既存",IF($C653="諸油脂",VLOOKUP(交付額!$A653,'使用不可　（諸油脂）'!$A:$B,2,FALSE),IF($C653="電力",VLOOKUP(交付額!$A653,'コロナ交付金要綱　様式第３号（電力）'!$A:$B,2,FALSE),"")),0))</f>
        <v/>
      </c>
      <c r="G653" s="59" t="str">
        <f t="shared" si="19"/>
        <v/>
      </c>
      <c r="H653" t="str">
        <f>IF($C653="","",IF(C653="諸油脂",IF(MOD($A653,100)=0,"",VLOOKUP($A653,'使用不可　（諸油脂）'!$A:$H,8)),IF(MOD($A653,100)=0,"",VLOOKUP($A653,'コロナ交付金要綱　様式第３号（電力）'!$A:$I,9))))</f>
        <v/>
      </c>
      <c r="I653" t="str" cm="1">
        <f t="array" ref="I653">IF(OR($C653&lt;&gt;"電力",IFERROR(MOD($A653,100)=0,TRUE)),"",INDEX('コロナ交付金要綱　様式第３号（電力）'!$A:$I,MATCH($A653,'コロナ交付金要綱　様式第３号（電力）'!$A:$A,0)+2,9))</f>
        <v/>
      </c>
      <c r="J653" t="str" cm="1">
        <f t="array" ref="J653">IF(OR($C653&lt;&gt;"電力",IFERROR(MOD($A653,100)=0,TRUE)),"",INDEX('コロナ交付金要綱　様式第３号（電力）'!$A:$I,MATCH($A653,'コロナ交付金要綱　様式第３号（電力）'!$A:$A,0)+3,9))</f>
        <v/>
      </c>
      <c r="K653" t="str" cm="1">
        <f t="array" ref="K653">IF(OR($C653&lt;&gt;"電力",IFERROR(MOD($A653,100)=0,TRUE)),"",INDEX('コロナ交付金要綱　様式第３号（電力）'!$A:$I,MATCH($A653,'コロナ交付金要綱　様式第３号（電力）'!$A:$A,0)+4,9))</f>
        <v/>
      </c>
      <c r="L653" t="str" cm="1">
        <f t="array" ref="L653">IF(OR($C653&lt;&gt;"電力",IFERROR(MOD($A653,100)=0,TRUE)),"",INDEX('コロナ交付金要綱　様式第３号（電力）'!$A:$I,MATCH($A653,'コロナ交付金要綱　様式第３号（電力）'!$A:$A,0)+5,9))</f>
        <v/>
      </c>
      <c r="M653" s="24" t="str" cm="1">
        <f t="array" ref="M653">IF($H653="","",IF($C653="諸油脂",$H653/INDEX(諸油脂_高騰率!$B$2:$F$12,MATCH($C$10,諸油脂_高騰率!$B$2:$B$12,0),MATCH($E653,諸油脂_高騰率!$B$3:$F$3,0)),$I653/INDEX(電力_高騰率!$B$3:$I$14,MATCH($B$10,電力_高騰率!$B$3:$B$14,0),MATCH($E653,電力_高騰率!$B$4:$F$4,0))+$J653/INDEX(電力_高騰率!$B$3:$I$14,MATCH($B$10,電力_高騰率!$B$3:$B$14,0),MATCH($E653,電力_高騰率!$B$4:$F$4,0)+3)+$K653/INDEX(電力_高騰率!$B$3:$I$14,MATCH($B$10,電力_高騰率!$B$3:$B$14,0),MATCH($E653,電力_高騰率!$B$4:$F$4,0)+3)+$L653/電力_高騰率!$D$23))</f>
        <v/>
      </c>
      <c r="N653" s="24" t="str">
        <f>IF($H653="","",IF($C653="諸油脂",0,$L653/電力_高騰率!$D$23))</f>
        <v/>
      </c>
      <c r="O653" s="24" t="str">
        <f t="shared" si="20"/>
        <v/>
      </c>
      <c r="P653" s="24"/>
    </row>
    <row r="654" spans="1:16" x14ac:dyDescent="0.45">
      <c r="A654" t="str">
        <f>IF(COUNTIF('使用不可　（諸油脂）'!$A:$A,$A653+1)+COUNTIF('コロナ交付金要綱　様式第３号（電力）'!$A:$A,$A653+1)=1,$A653+1,IF(MAX('使用不可　（諸油脂）'!$A:$A,'コロナ交付金要綱　様式第３号（電力）'!$A:$A)&gt;$A653,(INT(A653/100)+1)*100,""))</f>
        <v/>
      </c>
      <c r="B654" t="str">
        <f>IF($C654="","",IF(C654="諸油脂",IF(MOD($A654,100)=0,VLOOKUP($A654,'使用不可　（諸油脂）'!$A:$D,4),$B653),IF(MOD($A654,100)=0,VLOOKUP($A654,'コロナ交付金要綱　様式第３号（電力）'!$A:$D,4),$B653)))</f>
        <v/>
      </c>
      <c r="C654" t="str">
        <f>IF($A654="","",IF(COUNTIF('使用不可　（諸油脂）'!$A:$A,$A654)=1,"諸油脂",IF(COUNTIF('コロナ交付金要綱　様式第３号（電力）'!$A:$A,$A654)=1,"電力","")))</f>
        <v/>
      </c>
      <c r="D654" t="str">
        <f>IF(OR($A654="",IFERROR(MOD($A654,100),"")=0),"",IF($C654="諸油脂",VLOOKUP($A654,'使用不可　（諸油脂）'!$A:$C,3,FALSE),IF($C654="電力",VLOOKUP($A654,'コロナ交付金要綱　様式第３号（電力）'!$A:$C,3,FALSE),"")))</f>
        <v/>
      </c>
      <c r="E654" t="str">
        <f>IF(OR($C654="",IFERROR(MOD($A654,100)=0,TRUE)),"",IF($C654="諸油脂",VLOOKUP($A654,'使用不可　（諸油脂）'!$A:$F,6),VLOOKUP($A654,'コロナ交付金要綱　様式第３号（電力）'!$A:$F,6)))</f>
        <v/>
      </c>
      <c r="F654" t="str">
        <f>IF($D654="","",IF($B$7="既存",IF($C654="諸油脂",VLOOKUP(交付額!$A654,'使用不可　（諸油脂）'!$A:$B,2,FALSE),IF($C654="電力",VLOOKUP(交付額!$A654,'コロナ交付金要綱　様式第３号（電力）'!$A:$B,2,FALSE),"")),0))</f>
        <v/>
      </c>
      <c r="G654" s="59" t="str">
        <f t="shared" ref="G654:G717" si="21">IF($F654="多面",$G$10,IF($F654="治水ダム等",$G$11,""))</f>
        <v/>
      </c>
      <c r="H654" t="str">
        <f>IF($C654="","",IF(C654="諸油脂",IF(MOD($A654,100)=0,"",VLOOKUP($A654,'使用不可　（諸油脂）'!$A:$H,8)),IF(MOD($A654,100)=0,"",VLOOKUP($A654,'コロナ交付金要綱　様式第３号（電力）'!$A:$I,9))))</f>
        <v/>
      </c>
      <c r="I654" t="str" cm="1">
        <f t="array" ref="I654">IF(OR($C654&lt;&gt;"電力",IFERROR(MOD($A654,100)=0,TRUE)),"",INDEX('コロナ交付金要綱　様式第３号（電力）'!$A:$I,MATCH($A654,'コロナ交付金要綱　様式第３号（電力）'!$A:$A,0)+2,9))</f>
        <v/>
      </c>
      <c r="J654" t="str" cm="1">
        <f t="array" ref="J654">IF(OR($C654&lt;&gt;"電力",IFERROR(MOD($A654,100)=0,TRUE)),"",INDEX('コロナ交付金要綱　様式第３号（電力）'!$A:$I,MATCH($A654,'コロナ交付金要綱　様式第３号（電力）'!$A:$A,0)+3,9))</f>
        <v/>
      </c>
      <c r="K654" t="str" cm="1">
        <f t="array" ref="K654">IF(OR($C654&lt;&gt;"電力",IFERROR(MOD($A654,100)=0,TRUE)),"",INDEX('コロナ交付金要綱　様式第３号（電力）'!$A:$I,MATCH($A654,'コロナ交付金要綱　様式第３号（電力）'!$A:$A,0)+4,9))</f>
        <v/>
      </c>
      <c r="L654" t="str" cm="1">
        <f t="array" ref="L654">IF(OR($C654&lt;&gt;"電力",IFERROR(MOD($A654,100)=0,TRUE)),"",INDEX('コロナ交付金要綱　様式第３号（電力）'!$A:$I,MATCH($A654,'コロナ交付金要綱　様式第３号（電力）'!$A:$A,0)+5,9))</f>
        <v/>
      </c>
      <c r="M654" s="24" t="str" cm="1">
        <f t="array" ref="M654">IF($H654="","",IF($C654="諸油脂",$H654/INDEX(諸油脂_高騰率!$B$2:$F$12,MATCH($C$10,諸油脂_高騰率!$B$2:$B$12,0),MATCH($E654,諸油脂_高騰率!$B$3:$F$3,0)),$I654/INDEX(電力_高騰率!$B$3:$I$14,MATCH($B$10,電力_高騰率!$B$3:$B$14,0),MATCH($E654,電力_高騰率!$B$4:$F$4,0))+$J654/INDEX(電力_高騰率!$B$3:$I$14,MATCH($B$10,電力_高騰率!$B$3:$B$14,0),MATCH($E654,電力_高騰率!$B$4:$F$4,0)+3)+$K654/INDEX(電力_高騰率!$B$3:$I$14,MATCH($B$10,電力_高騰率!$B$3:$B$14,0),MATCH($E654,電力_高騰率!$B$4:$F$4,0)+3)+$L654/電力_高騰率!$D$23))</f>
        <v/>
      </c>
      <c r="N654" s="24" t="str">
        <f>IF($H654="","",IF($C654="諸油脂",0,$L654/電力_高騰率!$D$23))</f>
        <v/>
      </c>
      <c r="O654" s="24" t="str">
        <f t="shared" si="20"/>
        <v/>
      </c>
      <c r="P654" s="24"/>
    </row>
    <row r="655" spans="1:16" x14ac:dyDescent="0.45">
      <c r="A655" t="str">
        <f>IF(COUNTIF('使用不可　（諸油脂）'!$A:$A,$A654+1)+COUNTIF('コロナ交付金要綱　様式第３号（電力）'!$A:$A,$A654+1)=1,$A654+1,IF(MAX('使用不可　（諸油脂）'!$A:$A,'コロナ交付金要綱　様式第３号（電力）'!$A:$A)&gt;$A654,(INT(A654/100)+1)*100,""))</f>
        <v/>
      </c>
      <c r="B655" t="str">
        <f>IF($C655="","",IF(C655="諸油脂",IF(MOD($A655,100)=0,VLOOKUP($A655,'使用不可　（諸油脂）'!$A:$D,4),$B654),IF(MOD($A655,100)=0,VLOOKUP($A655,'コロナ交付金要綱　様式第３号（電力）'!$A:$D,4),$B654)))</f>
        <v/>
      </c>
      <c r="C655" t="str">
        <f>IF($A655="","",IF(COUNTIF('使用不可　（諸油脂）'!$A:$A,$A655)=1,"諸油脂",IF(COUNTIF('コロナ交付金要綱　様式第３号（電力）'!$A:$A,$A655)=1,"電力","")))</f>
        <v/>
      </c>
      <c r="D655" t="str">
        <f>IF(OR($A655="",IFERROR(MOD($A655,100),"")=0),"",IF($C655="諸油脂",VLOOKUP($A655,'使用不可　（諸油脂）'!$A:$C,3,FALSE),IF($C655="電力",VLOOKUP($A655,'コロナ交付金要綱　様式第３号（電力）'!$A:$C,3,FALSE),"")))</f>
        <v/>
      </c>
      <c r="E655" t="str">
        <f>IF(OR($C655="",IFERROR(MOD($A655,100)=0,TRUE)),"",IF($C655="諸油脂",VLOOKUP($A655,'使用不可　（諸油脂）'!$A:$F,6),VLOOKUP($A655,'コロナ交付金要綱　様式第３号（電力）'!$A:$F,6)))</f>
        <v/>
      </c>
      <c r="F655" t="str">
        <f>IF($D655="","",IF($B$7="既存",IF($C655="諸油脂",VLOOKUP(交付額!$A655,'使用不可　（諸油脂）'!$A:$B,2,FALSE),IF($C655="電力",VLOOKUP(交付額!$A655,'コロナ交付金要綱　様式第３号（電力）'!$A:$B,2,FALSE),"")),0))</f>
        <v/>
      </c>
      <c r="G655" s="59" t="str">
        <f t="shared" si="21"/>
        <v/>
      </c>
      <c r="H655" t="str">
        <f>IF($C655="","",IF(C655="諸油脂",IF(MOD($A655,100)=0,"",VLOOKUP($A655,'使用不可　（諸油脂）'!$A:$H,8)),IF(MOD($A655,100)=0,"",VLOOKUP($A655,'コロナ交付金要綱　様式第３号（電力）'!$A:$I,9))))</f>
        <v/>
      </c>
      <c r="I655" t="str" cm="1">
        <f t="array" ref="I655">IF(OR($C655&lt;&gt;"電力",IFERROR(MOD($A655,100)=0,TRUE)),"",INDEX('コロナ交付金要綱　様式第３号（電力）'!$A:$I,MATCH($A655,'コロナ交付金要綱　様式第３号（電力）'!$A:$A,0)+2,9))</f>
        <v/>
      </c>
      <c r="J655" t="str" cm="1">
        <f t="array" ref="J655">IF(OR($C655&lt;&gt;"電力",IFERROR(MOD($A655,100)=0,TRUE)),"",INDEX('コロナ交付金要綱　様式第３号（電力）'!$A:$I,MATCH($A655,'コロナ交付金要綱　様式第３号（電力）'!$A:$A,0)+3,9))</f>
        <v/>
      </c>
      <c r="K655" t="str" cm="1">
        <f t="array" ref="K655">IF(OR($C655&lt;&gt;"電力",IFERROR(MOD($A655,100)=0,TRUE)),"",INDEX('コロナ交付金要綱　様式第３号（電力）'!$A:$I,MATCH($A655,'コロナ交付金要綱　様式第３号（電力）'!$A:$A,0)+4,9))</f>
        <v/>
      </c>
      <c r="L655" t="str" cm="1">
        <f t="array" ref="L655">IF(OR($C655&lt;&gt;"電力",IFERROR(MOD($A655,100)=0,TRUE)),"",INDEX('コロナ交付金要綱　様式第３号（電力）'!$A:$I,MATCH($A655,'コロナ交付金要綱　様式第３号（電力）'!$A:$A,0)+5,9))</f>
        <v/>
      </c>
      <c r="M655" s="24" t="str" cm="1">
        <f t="array" ref="M655">IF($H655="","",IF($C655="諸油脂",$H655/INDEX(諸油脂_高騰率!$B$2:$F$12,MATCH($C$10,諸油脂_高騰率!$B$2:$B$12,0),MATCH($E655,諸油脂_高騰率!$B$3:$F$3,0)),$I655/INDEX(電力_高騰率!$B$3:$I$14,MATCH($B$10,電力_高騰率!$B$3:$B$14,0),MATCH($E655,電力_高騰率!$B$4:$F$4,0))+$J655/INDEX(電力_高騰率!$B$3:$I$14,MATCH($B$10,電力_高騰率!$B$3:$B$14,0),MATCH($E655,電力_高騰率!$B$4:$F$4,0)+3)+$K655/INDEX(電力_高騰率!$B$3:$I$14,MATCH($B$10,電力_高騰率!$B$3:$B$14,0),MATCH($E655,電力_高騰率!$B$4:$F$4,0)+3)+$L655/電力_高騰率!$D$23))</f>
        <v/>
      </c>
      <c r="N655" s="24" t="str">
        <f>IF($H655="","",IF($C655="諸油脂",0,$L655/電力_高騰率!$D$23))</f>
        <v/>
      </c>
      <c r="O655" s="24" t="str">
        <f t="shared" ref="O655:O718" si="22">IF($M655="","",IF($B$7="新規",0,$M655*$G655))</f>
        <v/>
      </c>
      <c r="P655" s="24"/>
    </row>
    <row r="656" spans="1:16" x14ac:dyDescent="0.45">
      <c r="A656" t="str">
        <f>IF(COUNTIF('使用不可　（諸油脂）'!$A:$A,$A655+1)+COUNTIF('コロナ交付金要綱　様式第３号（電力）'!$A:$A,$A655+1)=1,$A655+1,IF(MAX('使用不可　（諸油脂）'!$A:$A,'コロナ交付金要綱　様式第３号（電力）'!$A:$A)&gt;$A655,(INT(A655/100)+1)*100,""))</f>
        <v/>
      </c>
      <c r="B656" t="str">
        <f>IF($C656="","",IF(C656="諸油脂",IF(MOD($A656,100)=0,VLOOKUP($A656,'使用不可　（諸油脂）'!$A:$D,4),$B655),IF(MOD($A656,100)=0,VLOOKUP($A656,'コロナ交付金要綱　様式第３号（電力）'!$A:$D,4),$B655)))</f>
        <v/>
      </c>
      <c r="C656" t="str">
        <f>IF($A656="","",IF(COUNTIF('使用不可　（諸油脂）'!$A:$A,$A656)=1,"諸油脂",IF(COUNTIF('コロナ交付金要綱　様式第３号（電力）'!$A:$A,$A656)=1,"電力","")))</f>
        <v/>
      </c>
      <c r="D656" t="str">
        <f>IF(OR($A656="",IFERROR(MOD($A656,100),"")=0),"",IF($C656="諸油脂",VLOOKUP($A656,'使用不可　（諸油脂）'!$A:$C,3,FALSE),IF($C656="電力",VLOOKUP($A656,'コロナ交付金要綱　様式第３号（電力）'!$A:$C,3,FALSE),"")))</f>
        <v/>
      </c>
      <c r="E656" t="str">
        <f>IF(OR($C656="",IFERROR(MOD($A656,100)=0,TRUE)),"",IF($C656="諸油脂",VLOOKUP($A656,'使用不可　（諸油脂）'!$A:$F,6),VLOOKUP($A656,'コロナ交付金要綱　様式第３号（電力）'!$A:$F,6)))</f>
        <v/>
      </c>
      <c r="F656" t="str">
        <f>IF($D656="","",IF($B$7="既存",IF($C656="諸油脂",VLOOKUP(交付額!$A656,'使用不可　（諸油脂）'!$A:$B,2,FALSE),IF($C656="電力",VLOOKUP(交付額!$A656,'コロナ交付金要綱　様式第３号（電力）'!$A:$B,2,FALSE),"")),0))</f>
        <v/>
      </c>
      <c r="G656" s="59" t="str">
        <f t="shared" si="21"/>
        <v/>
      </c>
      <c r="H656" t="str">
        <f>IF($C656="","",IF(C656="諸油脂",IF(MOD($A656,100)=0,"",VLOOKUP($A656,'使用不可　（諸油脂）'!$A:$H,8)),IF(MOD($A656,100)=0,"",VLOOKUP($A656,'コロナ交付金要綱　様式第３号（電力）'!$A:$I,9))))</f>
        <v/>
      </c>
      <c r="I656" t="str" cm="1">
        <f t="array" ref="I656">IF(OR($C656&lt;&gt;"電力",IFERROR(MOD($A656,100)=0,TRUE)),"",INDEX('コロナ交付金要綱　様式第３号（電力）'!$A:$I,MATCH($A656,'コロナ交付金要綱　様式第３号（電力）'!$A:$A,0)+2,9))</f>
        <v/>
      </c>
      <c r="J656" t="str" cm="1">
        <f t="array" ref="J656">IF(OR($C656&lt;&gt;"電力",IFERROR(MOD($A656,100)=0,TRUE)),"",INDEX('コロナ交付金要綱　様式第３号（電力）'!$A:$I,MATCH($A656,'コロナ交付金要綱　様式第３号（電力）'!$A:$A,0)+3,9))</f>
        <v/>
      </c>
      <c r="K656" t="str" cm="1">
        <f t="array" ref="K656">IF(OR($C656&lt;&gt;"電力",IFERROR(MOD($A656,100)=0,TRUE)),"",INDEX('コロナ交付金要綱　様式第３号（電力）'!$A:$I,MATCH($A656,'コロナ交付金要綱　様式第３号（電力）'!$A:$A,0)+4,9))</f>
        <v/>
      </c>
      <c r="L656" t="str" cm="1">
        <f t="array" ref="L656">IF(OR($C656&lt;&gt;"電力",IFERROR(MOD($A656,100)=0,TRUE)),"",INDEX('コロナ交付金要綱　様式第３号（電力）'!$A:$I,MATCH($A656,'コロナ交付金要綱　様式第３号（電力）'!$A:$A,0)+5,9))</f>
        <v/>
      </c>
      <c r="M656" s="24" t="str" cm="1">
        <f t="array" ref="M656">IF($H656="","",IF($C656="諸油脂",$H656/INDEX(諸油脂_高騰率!$B$2:$F$12,MATCH($C$10,諸油脂_高騰率!$B$2:$B$12,0),MATCH($E656,諸油脂_高騰率!$B$3:$F$3,0)),$I656/INDEX(電力_高騰率!$B$3:$I$14,MATCH($B$10,電力_高騰率!$B$3:$B$14,0),MATCH($E656,電力_高騰率!$B$4:$F$4,0))+$J656/INDEX(電力_高騰率!$B$3:$I$14,MATCH($B$10,電力_高騰率!$B$3:$B$14,0),MATCH($E656,電力_高騰率!$B$4:$F$4,0)+3)+$K656/INDEX(電力_高騰率!$B$3:$I$14,MATCH($B$10,電力_高騰率!$B$3:$B$14,0),MATCH($E656,電力_高騰率!$B$4:$F$4,0)+3)+$L656/電力_高騰率!$D$23))</f>
        <v/>
      </c>
      <c r="N656" s="24" t="str">
        <f>IF($H656="","",IF($C656="諸油脂",0,$L656/電力_高騰率!$D$23))</f>
        <v/>
      </c>
      <c r="O656" s="24" t="str">
        <f t="shared" si="22"/>
        <v/>
      </c>
      <c r="P656" s="24"/>
    </row>
    <row r="657" spans="1:16" x14ac:dyDescent="0.45">
      <c r="A657" t="str">
        <f>IF(COUNTIF('使用不可　（諸油脂）'!$A:$A,$A656+1)+COUNTIF('コロナ交付金要綱　様式第３号（電力）'!$A:$A,$A656+1)=1,$A656+1,IF(MAX('使用不可　（諸油脂）'!$A:$A,'コロナ交付金要綱　様式第３号（電力）'!$A:$A)&gt;$A656,(INT(A656/100)+1)*100,""))</f>
        <v/>
      </c>
      <c r="B657" t="str">
        <f>IF($C657="","",IF(C657="諸油脂",IF(MOD($A657,100)=0,VLOOKUP($A657,'使用不可　（諸油脂）'!$A:$D,4),$B656),IF(MOD($A657,100)=0,VLOOKUP($A657,'コロナ交付金要綱　様式第３号（電力）'!$A:$D,4),$B656)))</f>
        <v/>
      </c>
      <c r="C657" t="str">
        <f>IF($A657="","",IF(COUNTIF('使用不可　（諸油脂）'!$A:$A,$A657)=1,"諸油脂",IF(COUNTIF('コロナ交付金要綱　様式第３号（電力）'!$A:$A,$A657)=1,"電力","")))</f>
        <v/>
      </c>
      <c r="D657" t="str">
        <f>IF(OR($A657="",IFERROR(MOD($A657,100),"")=0),"",IF($C657="諸油脂",VLOOKUP($A657,'使用不可　（諸油脂）'!$A:$C,3,FALSE),IF($C657="電力",VLOOKUP($A657,'コロナ交付金要綱　様式第３号（電力）'!$A:$C,3,FALSE),"")))</f>
        <v/>
      </c>
      <c r="E657" t="str">
        <f>IF(OR($C657="",IFERROR(MOD($A657,100)=0,TRUE)),"",IF($C657="諸油脂",VLOOKUP($A657,'使用不可　（諸油脂）'!$A:$F,6),VLOOKUP($A657,'コロナ交付金要綱　様式第３号（電力）'!$A:$F,6)))</f>
        <v/>
      </c>
      <c r="F657" t="str">
        <f>IF($D657="","",IF($B$7="既存",IF($C657="諸油脂",VLOOKUP(交付額!$A657,'使用不可　（諸油脂）'!$A:$B,2,FALSE),IF($C657="電力",VLOOKUP(交付額!$A657,'コロナ交付金要綱　様式第３号（電力）'!$A:$B,2,FALSE),"")),0))</f>
        <v/>
      </c>
      <c r="G657" s="59" t="str">
        <f t="shared" si="21"/>
        <v/>
      </c>
      <c r="H657" t="str">
        <f>IF($C657="","",IF(C657="諸油脂",IF(MOD($A657,100)=0,"",VLOOKUP($A657,'使用不可　（諸油脂）'!$A:$H,8)),IF(MOD($A657,100)=0,"",VLOOKUP($A657,'コロナ交付金要綱　様式第３号（電力）'!$A:$I,9))))</f>
        <v/>
      </c>
      <c r="I657" t="str" cm="1">
        <f t="array" ref="I657">IF(OR($C657&lt;&gt;"電力",IFERROR(MOD($A657,100)=0,TRUE)),"",INDEX('コロナ交付金要綱　様式第３号（電力）'!$A:$I,MATCH($A657,'コロナ交付金要綱　様式第３号（電力）'!$A:$A,0)+2,9))</f>
        <v/>
      </c>
      <c r="J657" t="str" cm="1">
        <f t="array" ref="J657">IF(OR($C657&lt;&gt;"電力",IFERROR(MOD($A657,100)=0,TRUE)),"",INDEX('コロナ交付金要綱　様式第３号（電力）'!$A:$I,MATCH($A657,'コロナ交付金要綱　様式第３号（電力）'!$A:$A,0)+3,9))</f>
        <v/>
      </c>
      <c r="K657" t="str" cm="1">
        <f t="array" ref="K657">IF(OR($C657&lt;&gt;"電力",IFERROR(MOD($A657,100)=0,TRUE)),"",INDEX('コロナ交付金要綱　様式第３号（電力）'!$A:$I,MATCH($A657,'コロナ交付金要綱　様式第３号（電力）'!$A:$A,0)+4,9))</f>
        <v/>
      </c>
      <c r="L657" t="str" cm="1">
        <f t="array" ref="L657">IF(OR($C657&lt;&gt;"電力",IFERROR(MOD($A657,100)=0,TRUE)),"",INDEX('コロナ交付金要綱　様式第３号（電力）'!$A:$I,MATCH($A657,'コロナ交付金要綱　様式第３号（電力）'!$A:$A,0)+5,9))</f>
        <v/>
      </c>
      <c r="M657" s="24" t="str" cm="1">
        <f t="array" ref="M657">IF($H657="","",IF($C657="諸油脂",$H657/INDEX(諸油脂_高騰率!$B$2:$F$12,MATCH($C$10,諸油脂_高騰率!$B$2:$B$12,0),MATCH($E657,諸油脂_高騰率!$B$3:$F$3,0)),$I657/INDEX(電力_高騰率!$B$3:$I$14,MATCH($B$10,電力_高騰率!$B$3:$B$14,0),MATCH($E657,電力_高騰率!$B$4:$F$4,0))+$J657/INDEX(電力_高騰率!$B$3:$I$14,MATCH($B$10,電力_高騰率!$B$3:$B$14,0),MATCH($E657,電力_高騰率!$B$4:$F$4,0)+3)+$K657/INDEX(電力_高騰率!$B$3:$I$14,MATCH($B$10,電力_高騰率!$B$3:$B$14,0),MATCH($E657,電力_高騰率!$B$4:$F$4,0)+3)+$L657/電力_高騰率!$D$23))</f>
        <v/>
      </c>
      <c r="N657" s="24" t="str">
        <f>IF($H657="","",IF($C657="諸油脂",0,$L657/電力_高騰率!$D$23))</f>
        <v/>
      </c>
      <c r="O657" s="24" t="str">
        <f t="shared" si="22"/>
        <v/>
      </c>
      <c r="P657" s="24"/>
    </row>
    <row r="658" spans="1:16" x14ac:dyDescent="0.45">
      <c r="A658" t="str">
        <f>IF(COUNTIF('使用不可　（諸油脂）'!$A:$A,$A657+1)+COUNTIF('コロナ交付金要綱　様式第３号（電力）'!$A:$A,$A657+1)=1,$A657+1,IF(MAX('使用不可　（諸油脂）'!$A:$A,'コロナ交付金要綱　様式第３号（電力）'!$A:$A)&gt;$A657,(INT(A657/100)+1)*100,""))</f>
        <v/>
      </c>
      <c r="B658" t="str">
        <f>IF($C658="","",IF(C658="諸油脂",IF(MOD($A658,100)=0,VLOOKUP($A658,'使用不可　（諸油脂）'!$A:$D,4),$B657),IF(MOD($A658,100)=0,VLOOKUP($A658,'コロナ交付金要綱　様式第３号（電力）'!$A:$D,4),$B657)))</f>
        <v/>
      </c>
      <c r="C658" t="str">
        <f>IF($A658="","",IF(COUNTIF('使用不可　（諸油脂）'!$A:$A,$A658)=1,"諸油脂",IF(COUNTIF('コロナ交付金要綱　様式第３号（電力）'!$A:$A,$A658)=1,"電力","")))</f>
        <v/>
      </c>
      <c r="D658" t="str">
        <f>IF(OR($A658="",IFERROR(MOD($A658,100),"")=0),"",IF($C658="諸油脂",VLOOKUP($A658,'使用不可　（諸油脂）'!$A:$C,3,FALSE),IF($C658="電力",VLOOKUP($A658,'コロナ交付金要綱　様式第３号（電力）'!$A:$C,3,FALSE),"")))</f>
        <v/>
      </c>
      <c r="E658" t="str">
        <f>IF(OR($C658="",IFERROR(MOD($A658,100)=0,TRUE)),"",IF($C658="諸油脂",VLOOKUP($A658,'使用不可　（諸油脂）'!$A:$F,6),VLOOKUP($A658,'コロナ交付金要綱　様式第３号（電力）'!$A:$F,6)))</f>
        <v/>
      </c>
      <c r="F658" t="str">
        <f>IF($D658="","",IF($B$7="既存",IF($C658="諸油脂",VLOOKUP(交付額!$A658,'使用不可　（諸油脂）'!$A:$B,2,FALSE),IF($C658="電力",VLOOKUP(交付額!$A658,'コロナ交付金要綱　様式第３号（電力）'!$A:$B,2,FALSE),"")),0))</f>
        <v/>
      </c>
      <c r="G658" s="59" t="str">
        <f t="shared" si="21"/>
        <v/>
      </c>
      <c r="H658" t="str">
        <f>IF($C658="","",IF(C658="諸油脂",IF(MOD($A658,100)=0,"",VLOOKUP($A658,'使用不可　（諸油脂）'!$A:$H,8)),IF(MOD($A658,100)=0,"",VLOOKUP($A658,'コロナ交付金要綱　様式第３号（電力）'!$A:$I,9))))</f>
        <v/>
      </c>
      <c r="I658" t="str" cm="1">
        <f t="array" ref="I658">IF(OR($C658&lt;&gt;"電力",IFERROR(MOD($A658,100)=0,TRUE)),"",INDEX('コロナ交付金要綱　様式第３号（電力）'!$A:$I,MATCH($A658,'コロナ交付金要綱　様式第３号（電力）'!$A:$A,0)+2,9))</f>
        <v/>
      </c>
      <c r="J658" t="str" cm="1">
        <f t="array" ref="J658">IF(OR($C658&lt;&gt;"電力",IFERROR(MOD($A658,100)=0,TRUE)),"",INDEX('コロナ交付金要綱　様式第３号（電力）'!$A:$I,MATCH($A658,'コロナ交付金要綱　様式第３号（電力）'!$A:$A,0)+3,9))</f>
        <v/>
      </c>
      <c r="K658" t="str" cm="1">
        <f t="array" ref="K658">IF(OR($C658&lt;&gt;"電力",IFERROR(MOD($A658,100)=0,TRUE)),"",INDEX('コロナ交付金要綱　様式第３号（電力）'!$A:$I,MATCH($A658,'コロナ交付金要綱　様式第３号（電力）'!$A:$A,0)+4,9))</f>
        <v/>
      </c>
      <c r="L658" t="str" cm="1">
        <f t="array" ref="L658">IF(OR($C658&lt;&gt;"電力",IFERROR(MOD($A658,100)=0,TRUE)),"",INDEX('コロナ交付金要綱　様式第３号（電力）'!$A:$I,MATCH($A658,'コロナ交付金要綱　様式第３号（電力）'!$A:$A,0)+5,9))</f>
        <v/>
      </c>
      <c r="M658" s="24" t="str" cm="1">
        <f t="array" ref="M658">IF($H658="","",IF($C658="諸油脂",$H658/INDEX(諸油脂_高騰率!$B$2:$F$12,MATCH($C$10,諸油脂_高騰率!$B$2:$B$12,0),MATCH($E658,諸油脂_高騰率!$B$3:$F$3,0)),$I658/INDEX(電力_高騰率!$B$3:$I$14,MATCH($B$10,電力_高騰率!$B$3:$B$14,0),MATCH($E658,電力_高騰率!$B$4:$F$4,0))+$J658/INDEX(電力_高騰率!$B$3:$I$14,MATCH($B$10,電力_高騰率!$B$3:$B$14,0),MATCH($E658,電力_高騰率!$B$4:$F$4,0)+3)+$K658/INDEX(電力_高騰率!$B$3:$I$14,MATCH($B$10,電力_高騰率!$B$3:$B$14,0),MATCH($E658,電力_高騰率!$B$4:$F$4,0)+3)+$L658/電力_高騰率!$D$23))</f>
        <v/>
      </c>
      <c r="N658" s="24" t="str">
        <f>IF($H658="","",IF($C658="諸油脂",0,$L658/電力_高騰率!$D$23))</f>
        <v/>
      </c>
      <c r="O658" s="24" t="str">
        <f t="shared" si="22"/>
        <v/>
      </c>
      <c r="P658" s="24"/>
    </row>
    <row r="659" spans="1:16" x14ac:dyDescent="0.45">
      <c r="A659" t="str">
        <f>IF(COUNTIF('使用不可　（諸油脂）'!$A:$A,$A658+1)+COUNTIF('コロナ交付金要綱　様式第３号（電力）'!$A:$A,$A658+1)=1,$A658+1,IF(MAX('使用不可　（諸油脂）'!$A:$A,'コロナ交付金要綱　様式第３号（電力）'!$A:$A)&gt;$A658,(INT(A658/100)+1)*100,""))</f>
        <v/>
      </c>
      <c r="B659" t="str">
        <f>IF($C659="","",IF(C659="諸油脂",IF(MOD($A659,100)=0,VLOOKUP($A659,'使用不可　（諸油脂）'!$A:$D,4),$B658),IF(MOD($A659,100)=0,VLOOKUP($A659,'コロナ交付金要綱　様式第３号（電力）'!$A:$D,4),$B658)))</f>
        <v/>
      </c>
      <c r="C659" t="str">
        <f>IF($A659="","",IF(COUNTIF('使用不可　（諸油脂）'!$A:$A,$A659)=1,"諸油脂",IF(COUNTIF('コロナ交付金要綱　様式第３号（電力）'!$A:$A,$A659)=1,"電力","")))</f>
        <v/>
      </c>
      <c r="D659" t="str">
        <f>IF(OR($A659="",IFERROR(MOD($A659,100),"")=0),"",IF($C659="諸油脂",VLOOKUP($A659,'使用不可　（諸油脂）'!$A:$C,3,FALSE),IF($C659="電力",VLOOKUP($A659,'コロナ交付金要綱　様式第３号（電力）'!$A:$C,3,FALSE),"")))</f>
        <v/>
      </c>
      <c r="E659" t="str">
        <f>IF(OR($C659="",IFERROR(MOD($A659,100)=0,TRUE)),"",IF($C659="諸油脂",VLOOKUP($A659,'使用不可　（諸油脂）'!$A:$F,6),VLOOKUP($A659,'コロナ交付金要綱　様式第３号（電力）'!$A:$F,6)))</f>
        <v/>
      </c>
      <c r="F659" t="str">
        <f>IF($D659="","",IF($B$7="既存",IF($C659="諸油脂",VLOOKUP(交付額!$A659,'使用不可　（諸油脂）'!$A:$B,2,FALSE),IF($C659="電力",VLOOKUP(交付額!$A659,'コロナ交付金要綱　様式第３号（電力）'!$A:$B,2,FALSE),"")),0))</f>
        <v/>
      </c>
      <c r="G659" s="59" t="str">
        <f t="shared" si="21"/>
        <v/>
      </c>
      <c r="H659" t="str">
        <f>IF($C659="","",IF(C659="諸油脂",IF(MOD($A659,100)=0,"",VLOOKUP($A659,'使用不可　（諸油脂）'!$A:$H,8)),IF(MOD($A659,100)=0,"",VLOOKUP($A659,'コロナ交付金要綱　様式第３号（電力）'!$A:$I,9))))</f>
        <v/>
      </c>
      <c r="I659" t="str" cm="1">
        <f t="array" ref="I659">IF(OR($C659&lt;&gt;"電力",IFERROR(MOD($A659,100)=0,TRUE)),"",INDEX('コロナ交付金要綱　様式第３号（電力）'!$A:$I,MATCH($A659,'コロナ交付金要綱　様式第３号（電力）'!$A:$A,0)+2,9))</f>
        <v/>
      </c>
      <c r="J659" t="str" cm="1">
        <f t="array" ref="J659">IF(OR($C659&lt;&gt;"電力",IFERROR(MOD($A659,100)=0,TRUE)),"",INDEX('コロナ交付金要綱　様式第３号（電力）'!$A:$I,MATCH($A659,'コロナ交付金要綱　様式第３号（電力）'!$A:$A,0)+3,9))</f>
        <v/>
      </c>
      <c r="K659" t="str" cm="1">
        <f t="array" ref="K659">IF(OR($C659&lt;&gt;"電力",IFERROR(MOD($A659,100)=0,TRUE)),"",INDEX('コロナ交付金要綱　様式第３号（電力）'!$A:$I,MATCH($A659,'コロナ交付金要綱　様式第３号（電力）'!$A:$A,0)+4,9))</f>
        <v/>
      </c>
      <c r="L659" t="str" cm="1">
        <f t="array" ref="L659">IF(OR($C659&lt;&gt;"電力",IFERROR(MOD($A659,100)=0,TRUE)),"",INDEX('コロナ交付金要綱　様式第３号（電力）'!$A:$I,MATCH($A659,'コロナ交付金要綱　様式第３号（電力）'!$A:$A,0)+5,9))</f>
        <v/>
      </c>
      <c r="M659" s="24" t="str" cm="1">
        <f t="array" ref="M659">IF($H659="","",IF($C659="諸油脂",$H659/INDEX(諸油脂_高騰率!$B$2:$F$12,MATCH($C$10,諸油脂_高騰率!$B$2:$B$12,0),MATCH($E659,諸油脂_高騰率!$B$3:$F$3,0)),$I659/INDEX(電力_高騰率!$B$3:$I$14,MATCH($B$10,電力_高騰率!$B$3:$B$14,0),MATCH($E659,電力_高騰率!$B$4:$F$4,0))+$J659/INDEX(電力_高騰率!$B$3:$I$14,MATCH($B$10,電力_高騰率!$B$3:$B$14,0),MATCH($E659,電力_高騰率!$B$4:$F$4,0)+3)+$K659/INDEX(電力_高騰率!$B$3:$I$14,MATCH($B$10,電力_高騰率!$B$3:$B$14,0),MATCH($E659,電力_高騰率!$B$4:$F$4,0)+3)+$L659/電力_高騰率!$D$23))</f>
        <v/>
      </c>
      <c r="N659" s="24" t="str">
        <f>IF($H659="","",IF($C659="諸油脂",0,$L659/電力_高騰率!$D$23))</f>
        <v/>
      </c>
      <c r="O659" s="24" t="str">
        <f t="shared" si="22"/>
        <v/>
      </c>
      <c r="P659" s="24"/>
    </row>
    <row r="660" spans="1:16" x14ac:dyDescent="0.45">
      <c r="A660" t="str">
        <f>IF(COUNTIF('使用不可　（諸油脂）'!$A:$A,$A659+1)+COUNTIF('コロナ交付金要綱　様式第３号（電力）'!$A:$A,$A659+1)=1,$A659+1,IF(MAX('使用不可　（諸油脂）'!$A:$A,'コロナ交付金要綱　様式第３号（電力）'!$A:$A)&gt;$A659,(INT(A659/100)+1)*100,""))</f>
        <v/>
      </c>
      <c r="B660" t="str">
        <f>IF($C660="","",IF(C660="諸油脂",IF(MOD($A660,100)=0,VLOOKUP($A660,'使用不可　（諸油脂）'!$A:$D,4),$B659),IF(MOD($A660,100)=0,VLOOKUP($A660,'コロナ交付金要綱　様式第３号（電力）'!$A:$D,4),$B659)))</f>
        <v/>
      </c>
      <c r="C660" t="str">
        <f>IF($A660="","",IF(COUNTIF('使用不可　（諸油脂）'!$A:$A,$A660)=1,"諸油脂",IF(COUNTIF('コロナ交付金要綱　様式第３号（電力）'!$A:$A,$A660)=1,"電力","")))</f>
        <v/>
      </c>
      <c r="D660" t="str">
        <f>IF(OR($A660="",IFERROR(MOD($A660,100),"")=0),"",IF($C660="諸油脂",VLOOKUP($A660,'使用不可　（諸油脂）'!$A:$C,3,FALSE),IF($C660="電力",VLOOKUP($A660,'コロナ交付金要綱　様式第３号（電力）'!$A:$C,3,FALSE),"")))</f>
        <v/>
      </c>
      <c r="E660" t="str">
        <f>IF(OR($C660="",IFERROR(MOD($A660,100)=0,TRUE)),"",IF($C660="諸油脂",VLOOKUP($A660,'使用不可　（諸油脂）'!$A:$F,6),VLOOKUP($A660,'コロナ交付金要綱　様式第３号（電力）'!$A:$F,6)))</f>
        <v/>
      </c>
      <c r="F660" t="str">
        <f>IF($D660="","",IF($B$7="既存",IF($C660="諸油脂",VLOOKUP(交付額!$A660,'使用不可　（諸油脂）'!$A:$B,2,FALSE),IF($C660="電力",VLOOKUP(交付額!$A660,'コロナ交付金要綱　様式第３号（電力）'!$A:$B,2,FALSE),"")),0))</f>
        <v/>
      </c>
      <c r="G660" s="59" t="str">
        <f t="shared" si="21"/>
        <v/>
      </c>
      <c r="H660" t="str">
        <f>IF($C660="","",IF(C660="諸油脂",IF(MOD($A660,100)=0,"",VLOOKUP($A660,'使用不可　（諸油脂）'!$A:$H,8)),IF(MOD($A660,100)=0,"",VLOOKUP($A660,'コロナ交付金要綱　様式第３号（電力）'!$A:$I,9))))</f>
        <v/>
      </c>
      <c r="I660" t="str" cm="1">
        <f t="array" ref="I660">IF(OR($C660&lt;&gt;"電力",IFERROR(MOD($A660,100)=0,TRUE)),"",INDEX('コロナ交付金要綱　様式第３号（電力）'!$A:$I,MATCH($A660,'コロナ交付金要綱　様式第３号（電力）'!$A:$A,0)+2,9))</f>
        <v/>
      </c>
      <c r="J660" t="str" cm="1">
        <f t="array" ref="J660">IF(OR($C660&lt;&gt;"電力",IFERROR(MOD($A660,100)=0,TRUE)),"",INDEX('コロナ交付金要綱　様式第３号（電力）'!$A:$I,MATCH($A660,'コロナ交付金要綱　様式第３号（電力）'!$A:$A,0)+3,9))</f>
        <v/>
      </c>
      <c r="K660" t="str" cm="1">
        <f t="array" ref="K660">IF(OR($C660&lt;&gt;"電力",IFERROR(MOD($A660,100)=0,TRUE)),"",INDEX('コロナ交付金要綱　様式第３号（電力）'!$A:$I,MATCH($A660,'コロナ交付金要綱　様式第３号（電力）'!$A:$A,0)+4,9))</f>
        <v/>
      </c>
      <c r="L660" t="str" cm="1">
        <f t="array" ref="L660">IF(OR($C660&lt;&gt;"電力",IFERROR(MOD($A660,100)=0,TRUE)),"",INDEX('コロナ交付金要綱　様式第３号（電力）'!$A:$I,MATCH($A660,'コロナ交付金要綱　様式第３号（電力）'!$A:$A,0)+5,9))</f>
        <v/>
      </c>
      <c r="M660" s="24" t="str" cm="1">
        <f t="array" ref="M660">IF($H660="","",IF($C660="諸油脂",$H660/INDEX(諸油脂_高騰率!$B$2:$F$12,MATCH($C$10,諸油脂_高騰率!$B$2:$B$12,0),MATCH($E660,諸油脂_高騰率!$B$3:$F$3,0)),$I660/INDEX(電力_高騰率!$B$3:$I$14,MATCH($B$10,電力_高騰率!$B$3:$B$14,0),MATCH($E660,電力_高騰率!$B$4:$F$4,0))+$J660/INDEX(電力_高騰率!$B$3:$I$14,MATCH($B$10,電力_高騰率!$B$3:$B$14,0),MATCH($E660,電力_高騰率!$B$4:$F$4,0)+3)+$K660/INDEX(電力_高騰率!$B$3:$I$14,MATCH($B$10,電力_高騰率!$B$3:$B$14,0),MATCH($E660,電力_高騰率!$B$4:$F$4,0)+3)+$L660/電力_高騰率!$D$23))</f>
        <v/>
      </c>
      <c r="N660" s="24" t="str">
        <f>IF($H660="","",IF($C660="諸油脂",0,$L660/電力_高騰率!$D$23))</f>
        <v/>
      </c>
      <c r="O660" s="24" t="str">
        <f t="shared" si="22"/>
        <v/>
      </c>
      <c r="P660" s="24"/>
    </row>
    <row r="661" spans="1:16" x14ac:dyDescent="0.45">
      <c r="A661" t="str">
        <f>IF(COUNTIF('使用不可　（諸油脂）'!$A:$A,$A660+1)+COUNTIF('コロナ交付金要綱　様式第３号（電力）'!$A:$A,$A660+1)=1,$A660+1,IF(MAX('使用不可　（諸油脂）'!$A:$A,'コロナ交付金要綱　様式第３号（電力）'!$A:$A)&gt;$A660,(INT(A660/100)+1)*100,""))</f>
        <v/>
      </c>
      <c r="B661" t="str">
        <f>IF($C661="","",IF(C661="諸油脂",IF(MOD($A661,100)=0,VLOOKUP($A661,'使用不可　（諸油脂）'!$A:$D,4),$B660),IF(MOD($A661,100)=0,VLOOKUP($A661,'コロナ交付金要綱　様式第３号（電力）'!$A:$D,4),$B660)))</f>
        <v/>
      </c>
      <c r="C661" t="str">
        <f>IF($A661="","",IF(COUNTIF('使用不可　（諸油脂）'!$A:$A,$A661)=1,"諸油脂",IF(COUNTIF('コロナ交付金要綱　様式第３号（電力）'!$A:$A,$A661)=1,"電力","")))</f>
        <v/>
      </c>
      <c r="D661" t="str">
        <f>IF(OR($A661="",IFERROR(MOD($A661,100),"")=0),"",IF($C661="諸油脂",VLOOKUP($A661,'使用不可　（諸油脂）'!$A:$C,3,FALSE),IF($C661="電力",VLOOKUP($A661,'コロナ交付金要綱　様式第３号（電力）'!$A:$C,3,FALSE),"")))</f>
        <v/>
      </c>
      <c r="E661" t="str">
        <f>IF(OR($C661="",IFERROR(MOD($A661,100)=0,TRUE)),"",IF($C661="諸油脂",VLOOKUP($A661,'使用不可　（諸油脂）'!$A:$F,6),VLOOKUP($A661,'コロナ交付金要綱　様式第３号（電力）'!$A:$F,6)))</f>
        <v/>
      </c>
      <c r="F661" t="str">
        <f>IF($D661="","",IF($B$7="既存",IF($C661="諸油脂",VLOOKUP(交付額!$A661,'使用不可　（諸油脂）'!$A:$B,2,FALSE),IF($C661="電力",VLOOKUP(交付額!$A661,'コロナ交付金要綱　様式第３号（電力）'!$A:$B,2,FALSE),"")),0))</f>
        <v/>
      </c>
      <c r="G661" s="59" t="str">
        <f t="shared" si="21"/>
        <v/>
      </c>
      <c r="H661" t="str">
        <f>IF($C661="","",IF(C661="諸油脂",IF(MOD($A661,100)=0,"",VLOOKUP($A661,'使用不可　（諸油脂）'!$A:$H,8)),IF(MOD($A661,100)=0,"",VLOOKUP($A661,'コロナ交付金要綱　様式第３号（電力）'!$A:$I,9))))</f>
        <v/>
      </c>
      <c r="I661" t="str" cm="1">
        <f t="array" ref="I661">IF(OR($C661&lt;&gt;"電力",IFERROR(MOD($A661,100)=0,TRUE)),"",INDEX('コロナ交付金要綱　様式第３号（電力）'!$A:$I,MATCH($A661,'コロナ交付金要綱　様式第３号（電力）'!$A:$A,0)+2,9))</f>
        <v/>
      </c>
      <c r="J661" t="str" cm="1">
        <f t="array" ref="J661">IF(OR($C661&lt;&gt;"電力",IFERROR(MOD($A661,100)=0,TRUE)),"",INDEX('コロナ交付金要綱　様式第３号（電力）'!$A:$I,MATCH($A661,'コロナ交付金要綱　様式第３号（電力）'!$A:$A,0)+3,9))</f>
        <v/>
      </c>
      <c r="K661" t="str" cm="1">
        <f t="array" ref="K661">IF(OR($C661&lt;&gt;"電力",IFERROR(MOD($A661,100)=0,TRUE)),"",INDEX('コロナ交付金要綱　様式第３号（電力）'!$A:$I,MATCH($A661,'コロナ交付金要綱　様式第３号（電力）'!$A:$A,0)+4,9))</f>
        <v/>
      </c>
      <c r="L661" t="str" cm="1">
        <f t="array" ref="L661">IF(OR($C661&lt;&gt;"電力",IFERROR(MOD($A661,100)=0,TRUE)),"",INDEX('コロナ交付金要綱　様式第３号（電力）'!$A:$I,MATCH($A661,'コロナ交付金要綱　様式第３号（電力）'!$A:$A,0)+5,9))</f>
        <v/>
      </c>
      <c r="M661" s="24" t="str" cm="1">
        <f t="array" ref="M661">IF($H661="","",IF($C661="諸油脂",$H661/INDEX(諸油脂_高騰率!$B$2:$F$12,MATCH($C$10,諸油脂_高騰率!$B$2:$B$12,0),MATCH($E661,諸油脂_高騰率!$B$3:$F$3,0)),$I661/INDEX(電力_高騰率!$B$3:$I$14,MATCH($B$10,電力_高騰率!$B$3:$B$14,0),MATCH($E661,電力_高騰率!$B$4:$F$4,0))+$J661/INDEX(電力_高騰率!$B$3:$I$14,MATCH($B$10,電力_高騰率!$B$3:$B$14,0),MATCH($E661,電力_高騰率!$B$4:$F$4,0)+3)+$K661/INDEX(電力_高騰率!$B$3:$I$14,MATCH($B$10,電力_高騰率!$B$3:$B$14,0),MATCH($E661,電力_高騰率!$B$4:$F$4,0)+3)+$L661/電力_高騰率!$D$23))</f>
        <v/>
      </c>
      <c r="N661" s="24" t="str">
        <f>IF($H661="","",IF($C661="諸油脂",0,$L661/電力_高騰率!$D$23))</f>
        <v/>
      </c>
      <c r="O661" s="24" t="str">
        <f t="shared" si="22"/>
        <v/>
      </c>
      <c r="P661" s="24"/>
    </row>
    <row r="662" spans="1:16" x14ac:dyDescent="0.45">
      <c r="A662" t="str">
        <f>IF(COUNTIF('使用不可　（諸油脂）'!$A:$A,$A661+1)+COUNTIF('コロナ交付金要綱　様式第３号（電力）'!$A:$A,$A661+1)=1,$A661+1,IF(MAX('使用不可　（諸油脂）'!$A:$A,'コロナ交付金要綱　様式第３号（電力）'!$A:$A)&gt;$A661,(INT(A661/100)+1)*100,""))</f>
        <v/>
      </c>
      <c r="B662" t="str">
        <f>IF($C662="","",IF(C662="諸油脂",IF(MOD($A662,100)=0,VLOOKUP($A662,'使用不可　（諸油脂）'!$A:$D,4),$B661),IF(MOD($A662,100)=0,VLOOKUP($A662,'コロナ交付金要綱　様式第３号（電力）'!$A:$D,4),$B661)))</f>
        <v/>
      </c>
      <c r="C662" t="str">
        <f>IF($A662="","",IF(COUNTIF('使用不可　（諸油脂）'!$A:$A,$A662)=1,"諸油脂",IF(COUNTIF('コロナ交付金要綱　様式第３号（電力）'!$A:$A,$A662)=1,"電力","")))</f>
        <v/>
      </c>
      <c r="D662" t="str">
        <f>IF(OR($A662="",IFERROR(MOD($A662,100),"")=0),"",IF($C662="諸油脂",VLOOKUP($A662,'使用不可　（諸油脂）'!$A:$C,3,FALSE),IF($C662="電力",VLOOKUP($A662,'コロナ交付金要綱　様式第３号（電力）'!$A:$C,3,FALSE),"")))</f>
        <v/>
      </c>
      <c r="E662" t="str">
        <f>IF(OR($C662="",IFERROR(MOD($A662,100)=0,TRUE)),"",IF($C662="諸油脂",VLOOKUP($A662,'使用不可　（諸油脂）'!$A:$F,6),VLOOKUP($A662,'コロナ交付金要綱　様式第３号（電力）'!$A:$F,6)))</f>
        <v/>
      </c>
      <c r="F662" t="str">
        <f>IF($D662="","",IF($B$7="既存",IF($C662="諸油脂",VLOOKUP(交付額!$A662,'使用不可　（諸油脂）'!$A:$B,2,FALSE),IF($C662="電力",VLOOKUP(交付額!$A662,'コロナ交付金要綱　様式第３号（電力）'!$A:$B,2,FALSE),"")),0))</f>
        <v/>
      </c>
      <c r="G662" s="59" t="str">
        <f t="shared" si="21"/>
        <v/>
      </c>
      <c r="H662" t="str">
        <f>IF($C662="","",IF(C662="諸油脂",IF(MOD($A662,100)=0,"",VLOOKUP($A662,'使用不可　（諸油脂）'!$A:$H,8)),IF(MOD($A662,100)=0,"",VLOOKUP($A662,'コロナ交付金要綱　様式第３号（電力）'!$A:$I,9))))</f>
        <v/>
      </c>
      <c r="I662" t="str" cm="1">
        <f t="array" ref="I662">IF(OR($C662&lt;&gt;"電力",IFERROR(MOD($A662,100)=0,TRUE)),"",INDEX('コロナ交付金要綱　様式第３号（電力）'!$A:$I,MATCH($A662,'コロナ交付金要綱　様式第３号（電力）'!$A:$A,0)+2,9))</f>
        <v/>
      </c>
      <c r="J662" t="str" cm="1">
        <f t="array" ref="J662">IF(OR($C662&lt;&gt;"電力",IFERROR(MOD($A662,100)=0,TRUE)),"",INDEX('コロナ交付金要綱　様式第３号（電力）'!$A:$I,MATCH($A662,'コロナ交付金要綱　様式第３号（電力）'!$A:$A,0)+3,9))</f>
        <v/>
      </c>
      <c r="K662" t="str" cm="1">
        <f t="array" ref="K662">IF(OR($C662&lt;&gt;"電力",IFERROR(MOD($A662,100)=0,TRUE)),"",INDEX('コロナ交付金要綱　様式第３号（電力）'!$A:$I,MATCH($A662,'コロナ交付金要綱　様式第３号（電力）'!$A:$A,0)+4,9))</f>
        <v/>
      </c>
      <c r="L662" t="str" cm="1">
        <f t="array" ref="L662">IF(OR($C662&lt;&gt;"電力",IFERROR(MOD($A662,100)=0,TRUE)),"",INDEX('コロナ交付金要綱　様式第３号（電力）'!$A:$I,MATCH($A662,'コロナ交付金要綱　様式第３号（電力）'!$A:$A,0)+5,9))</f>
        <v/>
      </c>
      <c r="M662" s="24" t="str" cm="1">
        <f t="array" ref="M662">IF($H662="","",IF($C662="諸油脂",$H662/INDEX(諸油脂_高騰率!$B$2:$F$12,MATCH($C$10,諸油脂_高騰率!$B$2:$B$12,0),MATCH($E662,諸油脂_高騰率!$B$3:$F$3,0)),$I662/INDEX(電力_高騰率!$B$3:$I$14,MATCH($B$10,電力_高騰率!$B$3:$B$14,0),MATCH($E662,電力_高騰率!$B$4:$F$4,0))+$J662/INDEX(電力_高騰率!$B$3:$I$14,MATCH($B$10,電力_高騰率!$B$3:$B$14,0),MATCH($E662,電力_高騰率!$B$4:$F$4,0)+3)+$K662/INDEX(電力_高騰率!$B$3:$I$14,MATCH($B$10,電力_高騰率!$B$3:$B$14,0),MATCH($E662,電力_高騰率!$B$4:$F$4,0)+3)+$L662/電力_高騰率!$D$23))</f>
        <v/>
      </c>
      <c r="N662" s="24" t="str">
        <f>IF($H662="","",IF($C662="諸油脂",0,$L662/電力_高騰率!$D$23))</f>
        <v/>
      </c>
      <c r="O662" s="24" t="str">
        <f t="shared" si="22"/>
        <v/>
      </c>
      <c r="P662" s="24"/>
    </row>
    <row r="663" spans="1:16" x14ac:dyDescent="0.45">
      <c r="A663" t="str">
        <f>IF(COUNTIF('使用不可　（諸油脂）'!$A:$A,$A662+1)+COUNTIF('コロナ交付金要綱　様式第３号（電力）'!$A:$A,$A662+1)=1,$A662+1,IF(MAX('使用不可　（諸油脂）'!$A:$A,'コロナ交付金要綱　様式第３号（電力）'!$A:$A)&gt;$A662,(INT(A662/100)+1)*100,""))</f>
        <v/>
      </c>
      <c r="B663" t="str">
        <f>IF($C663="","",IF(C663="諸油脂",IF(MOD($A663,100)=0,VLOOKUP($A663,'使用不可　（諸油脂）'!$A:$D,4),$B662),IF(MOD($A663,100)=0,VLOOKUP($A663,'コロナ交付金要綱　様式第３号（電力）'!$A:$D,4),$B662)))</f>
        <v/>
      </c>
      <c r="C663" t="str">
        <f>IF($A663="","",IF(COUNTIF('使用不可　（諸油脂）'!$A:$A,$A663)=1,"諸油脂",IF(COUNTIF('コロナ交付金要綱　様式第３号（電力）'!$A:$A,$A663)=1,"電力","")))</f>
        <v/>
      </c>
      <c r="D663" t="str">
        <f>IF(OR($A663="",IFERROR(MOD($A663,100),"")=0),"",IF($C663="諸油脂",VLOOKUP($A663,'使用不可　（諸油脂）'!$A:$C,3,FALSE),IF($C663="電力",VLOOKUP($A663,'コロナ交付金要綱　様式第３号（電力）'!$A:$C,3,FALSE),"")))</f>
        <v/>
      </c>
      <c r="E663" t="str">
        <f>IF(OR($C663="",IFERROR(MOD($A663,100)=0,TRUE)),"",IF($C663="諸油脂",VLOOKUP($A663,'使用不可　（諸油脂）'!$A:$F,6),VLOOKUP($A663,'コロナ交付金要綱　様式第３号（電力）'!$A:$F,6)))</f>
        <v/>
      </c>
      <c r="F663" t="str">
        <f>IF($D663="","",IF($B$7="既存",IF($C663="諸油脂",VLOOKUP(交付額!$A663,'使用不可　（諸油脂）'!$A:$B,2,FALSE),IF($C663="電力",VLOOKUP(交付額!$A663,'コロナ交付金要綱　様式第３号（電力）'!$A:$B,2,FALSE),"")),0))</f>
        <v/>
      </c>
      <c r="G663" s="59" t="str">
        <f t="shared" si="21"/>
        <v/>
      </c>
      <c r="H663" t="str">
        <f>IF($C663="","",IF(C663="諸油脂",IF(MOD($A663,100)=0,"",VLOOKUP($A663,'使用不可　（諸油脂）'!$A:$H,8)),IF(MOD($A663,100)=0,"",VLOOKUP($A663,'コロナ交付金要綱　様式第３号（電力）'!$A:$I,9))))</f>
        <v/>
      </c>
      <c r="I663" t="str" cm="1">
        <f t="array" ref="I663">IF(OR($C663&lt;&gt;"電力",IFERROR(MOD($A663,100)=0,TRUE)),"",INDEX('コロナ交付金要綱　様式第３号（電力）'!$A:$I,MATCH($A663,'コロナ交付金要綱　様式第３号（電力）'!$A:$A,0)+2,9))</f>
        <v/>
      </c>
      <c r="J663" t="str" cm="1">
        <f t="array" ref="J663">IF(OR($C663&lt;&gt;"電力",IFERROR(MOD($A663,100)=0,TRUE)),"",INDEX('コロナ交付金要綱　様式第３号（電力）'!$A:$I,MATCH($A663,'コロナ交付金要綱　様式第３号（電力）'!$A:$A,0)+3,9))</f>
        <v/>
      </c>
      <c r="K663" t="str" cm="1">
        <f t="array" ref="K663">IF(OR($C663&lt;&gt;"電力",IFERROR(MOD($A663,100)=0,TRUE)),"",INDEX('コロナ交付金要綱　様式第３号（電力）'!$A:$I,MATCH($A663,'コロナ交付金要綱　様式第３号（電力）'!$A:$A,0)+4,9))</f>
        <v/>
      </c>
      <c r="L663" t="str" cm="1">
        <f t="array" ref="L663">IF(OR($C663&lt;&gt;"電力",IFERROR(MOD($A663,100)=0,TRUE)),"",INDEX('コロナ交付金要綱　様式第３号（電力）'!$A:$I,MATCH($A663,'コロナ交付金要綱　様式第３号（電力）'!$A:$A,0)+5,9))</f>
        <v/>
      </c>
      <c r="M663" s="24" t="str" cm="1">
        <f t="array" ref="M663">IF($H663="","",IF($C663="諸油脂",$H663/INDEX(諸油脂_高騰率!$B$2:$F$12,MATCH($C$10,諸油脂_高騰率!$B$2:$B$12,0),MATCH($E663,諸油脂_高騰率!$B$3:$F$3,0)),$I663/INDEX(電力_高騰率!$B$3:$I$14,MATCH($B$10,電力_高騰率!$B$3:$B$14,0),MATCH($E663,電力_高騰率!$B$4:$F$4,0))+$J663/INDEX(電力_高騰率!$B$3:$I$14,MATCH($B$10,電力_高騰率!$B$3:$B$14,0),MATCH($E663,電力_高騰率!$B$4:$F$4,0)+3)+$K663/INDEX(電力_高騰率!$B$3:$I$14,MATCH($B$10,電力_高騰率!$B$3:$B$14,0),MATCH($E663,電力_高騰率!$B$4:$F$4,0)+3)+$L663/電力_高騰率!$D$23))</f>
        <v/>
      </c>
      <c r="N663" s="24" t="str">
        <f>IF($H663="","",IF($C663="諸油脂",0,$L663/電力_高騰率!$D$23))</f>
        <v/>
      </c>
      <c r="O663" s="24" t="str">
        <f t="shared" si="22"/>
        <v/>
      </c>
      <c r="P663" s="24"/>
    </row>
    <row r="664" spans="1:16" x14ac:dyDescent="0.45">
      <c r="A664" t="str">
        <f>IF(COUNTIF('使用不可　（諸油脂）'!$A:$A,$A663+1)+COUNTIF('コロナ交付金要綱　様式第３号（電力）'!$A:$A,$A663+1)=1,$A663+1,IF(MAX('使用不可　（諸油脂）'!$A:$A,'コロナ交付金要綱　様式第３号（電力）'!$A:$A)&gt;$A663,(INT(A663/100)+1)*100,""))</f>
        <v/>
      </c>
      <c r="B664" t="str">
        <f>IF($C664="","",IF(C664="諸油脂",IF(MOD($A664,100)=0,VLOOKUP($A664,'使用不可　（諸油脂）'!$A:$D,4),$B663),IF(MOD($A664,100)=0,VLOOKUP($A664,'コロナ交付金要綱　様式第３号（電力）'!$A:$D,4),$B663)))</f>
        <v/>
      </c>
      <c r="C664" t="str">
        <f>IF($A664="","",IF(COUNTIF('使用不可　（諸油脂）'!$A:$A,$A664)=1,"諸油脂",IF(COUNTIF('コロナ交付金要綱　様式第３号（電力）'!$A:$A,$A664)=1,"電力","")))</f>
        <v/>
      </c>
      <c r="D664" t="str">
        <f>IF(OR($A664="",IFERROR(MOD($A664,100),"")=0),"",IF($C664="諸油脂",VLOOKUP($A664,'使用不可　（諸油脂）'!$A:$C,3,FALSE),IF($C664="電力",VLOOKUP($A664,'コロナ交付金要綱　様式第３号（電力）'!$A:$C,3,FALSE),"")))</f>
        <v/>
      </c>
      <c r="E664" t="str">
        <f>IF(OR($C664="",IFERROR(MOD($A664,100)=0,TRUE)),"",IF($C664="諸油脂",VLOOKUP($A664,'使用不可　（諸油脂）'!$A:$F,6),VLOOKUP($A664,'コロナ交付金要綱　様式第３号（電力）'!$A:$F,6)))</f>
        <v/>
      </c>
      <c r="F664" t="str">
        <f>IF($D664="","",IF($B$7="既存",IF($C664="諸油脂",VLOOKUP(交付額!$A664,'使用不可　（諸油脂）'!$A:$B,2,FALSE),IF($C664="電力",VLOOKUP(交付額!$A664,'コロナ交付金要綱　様式第３号（電力）'!$A:$B,2,FALSE),"")),0))</f>
        <v/>
      </c>
      <c r="G664" s="59" t="str">
        <f t="shared" si="21"/>
        <v/>
      </c>
      <c r="H664" t="str">
        <f>IF($C664="","",IF(C664="諸油脂",IF(MOD($A664,100)=0,"",VLOOKUP($A664,'使用不可　（諸油脂）'!$A:$H,8)),IF(MOD($A664,100)=0,"",VLOOKUP($A664,'コロナ交付金要綱　様式第３号（電力）'!$A:$I,9))))</f>
        <v/>
      </c>
      <c r="I664" t="str" cm="1">
        <f t="array" ref="I664">IF(OR($C664&lt;&gt;"電力",IFERROR(MOD($A664,100)=0,TRUE)),"",INDEX('コロナ交付金要綱　様式第３号（電力）'!$A:$I,MATCH($A664,'コロナ交付金要綱　様式第３号（電力）'!$A:$A,0)+2,9))</f>
        <v/>
      </c>
      <c r="J664" t="str" cm="1">
        <f t="array" ref="J664">IF(OR($C664&lt;&gt;"電力",IFERROR(MOD($A664,100)=0,TRUE)),"",INDEX('コロナ交付金要綱　様式第３号（電力）'!$A:$I,MATCH($A664,'コロナ交付金要綱　様式第３号（電力）'!$A:$A,0)+3,9))</f>
        <v/>
      </c>
      <c r="K664" t="str" cm="1">
        <f t="array" ref="K664">IF(OR($C664&lt;&gt;"電力",IFERROR(MOD($A664,100)=0,TRUE)),"",INDEX('コロナ交付金要綱　様式第３号（電力）'!$A:$I,MATCH($A664,'コロナ交付金要綱　様式第３号（電力）'!$A:$A,0)+4,9))</f>
        <v/>
      </c>
      <c r="L664" t="str" cm="1">
        <f t="array" ref="L664">IF(OR($C664&lt;&gt;"電力",IFERROR(MOD($A664,100)=0,TRUE)),"",INDEX('コロナ交付金要綱　様式第３号（電力）'!$A:$I,MATCH($A664,'コロナ交付金要綱　様式第３号（電力）'!$A:$A,0)+5,9))</f>
        <v/>
      </c>
      <c r="M664" s="24" t="str" cm="1">
        <f t="array" ref="M664">IF($H664="","",IF($C664="諸油脂",$H664/INDEX(諸油脂_高騰率!$B$2:$F$12,MATCH($C$10,諸油脂_高騰率!$B$2:$B$12,0),MATCH($E664,諸油脂_高騰率!$B$3:$F$3,0)),$I664/INDEX(電力_高騰率!$B$3:$I$14,MATCH($B$10,電力_高騰率!$B$3:$B$14,0),MATCH($E664,電力_高騰率!$B$4:$F$4,0))+$J664/INDEX(電力_高騰率!$B$3:$I$14,MATCH($B$10,電力_高騰率!$B$3:$B$14,0),MATCH($E664,電力_高騰率!$B$4:$F$4,0)+3)+$K664/INDEX(電力_高騰率!$B$3:$I$14,MATCH($B$10,電力_高騰率!$B$3:$B$14,0),MATCH($E664,電力_高騰率!$B$4:$F$4,0)+3)+$L664/電力_高騰率!$D$23))</f>
        <v/>
      </c>
      <c r="N664" s="24" t="str">
        <f>IF($H664="","",IF($C664="諸油脂",0,$L664/電力_高騰率!$D$23))</f>
        <v/>
      </c>
      <c r="O664" s="24" t="str">
        <f t="shared" si="22"/>
        <v/>
      </c>
      <c r="P664" s="24"/>
    </row>
    <row r="665" spans="1:16" x14ac:dyDescent="0.45">
      <c r="A665" t="str">
        <f>IF(COUNTIF('使用不可　（諸油脂）'!$A:$A,$A664+1)+COUNTIF('コロナ交付金要綱　様式第３号（電力）'!$A:$A,$A664+1)=1,$A664+1,IF(MAX('使用不可　（諸油脂）'!$A:$A,'コロナ交付金要綱　様式第３号（電力）'!$A:$A)&gt;$A664,(INT(A664/100)+1)*100,""))</f>
        <v/>
      </c>
      <c r="B665" t="str">
        <f>IF($C665="","",IF(C665="諸油脂",IF(MOD($A665,100)=0,VLOOKUP($A665,'使用不可　（諸油脂）'!$A:$D,4),$B664),IF(MOD($A665,100)=0,VLOOKUP($A665,'コロナ交付金要綱　様式第３号（電力）'!$A:$D,4),$B664)))</f>
        <v/>
      </c>
      <c r="C665" t="str">
        <f>IF($A665="","",IF(COUNTIF('使用不可　（諸油脂）'!$A:$A,$A665)=1,"諸油脂",IF(COUNTIF('コロナ交付金要綱　様式第３号（電力）'!$A:$A,$A665)=1,"電力","")))</f>
        <v/>
      </c>
      <c r="D665" t="str">
        <f>IF(OR($A665="",IFERROR(MOD($A665,100),"")=0),"",IF($C665="諸油脂",VLOOKUP($A665,'使用不可　（諸油脂）'!$A:$C,3,FALSE),IF($C665="電力",VLOOKUP($A665,'コロナ交付金要綱　様式第３号（電力）'!$A:$C,3,FALSE),"")))</f>
        <v/>
      </c>
      <c r="E665" t="str">
        <f>IF(OR($C665="",IFERROR(MOD($A665,100)=0,TRUE)),"",IF($C665="諸油脂",VLOOKUP($A665,'使用不可　（諸油脂）'!$A:$F,6),VLOOKUP($A665,'コロナ交付金要綱　様式第３号（電力）'!$A:$F,6)))</f>
        <v/>
      </c>
      <c r="F665" t="str">
        <f>IF($D665="","",IF($B$7="既存",IF($C665="諸油脂",VLOOKUP(交付額!$A665,'使用不可　（諸油脂）'!$A:$B,2,FALSE),IF($C665="電力",VLOOKUP(交付額!$A665,'コロナ交付金要綱　様式第３号（電力）'!$A:$B,2,FALSE),"")),0))</f>
        <v/>
      </c>
      <c r="G665" s="59" t="str">
        <f t="shared" si="21"/>
        <v/>
      </c>
      <c r="H665" t="str">
        <f>IF($C665="","",IF(C665="諸油脂",IF(MOD($A665,100)=0,"",VLOOKUP($A665,'使用不可　（諸油脂）'!$A:$H,8)),IF(MOD($A665,100)=0,"",VLOOKUP($A665,'コロナ交付金要綱　様式第３号（電力）'!$A:$I,9))))</f>
        <v/>
      </c>
      <c r="I665" t="str" cm="1">
        <f t="array" ref="I665">IF(OR($C665&lt;&gt;"電力",IFERROR(MOD($A665,100)=0,TRUE)),"",INDEX('コロナ交付金要綱　様式第３号（電力）'!$A:$I,MATCH($A665,'コロナ交付金要綱　様式第３号（電力）'!$A:$A,0)+2,9))</f>
        <v/>
      </c>
      <c r="J665" t="str" cm="1">
        <f t="array" ref="J665">IF(OR($C665&lt;&gt;"電力",IFERROR(MOD($A665,100)=0,TRUE)),"",INDEX('コロナ交付金要綱　様式第３号（電力）'!$A:$I,MATCH($A665,'コロナ交付金要綱　様式第３号（電力）'!$A:$A,0)+3,9))</f>
        <v/>
      </c>
      <c r="K665" t="str" cm="1">
        <f t="array" ref="K665">IF(OR($C665&lt;&gt;"電力",IFERROR(MOD($A665,100)=0,TRUE)),"",INDEX('コロナ交付金要綱　様式第３号（電力）'!$A:$I,MATCH($A665,'コロナ交付金要綱　様式第３号（電力）'!$A:$A,0)+4,9))</f>
        <v/>
      </c>
      <c r="L665" t="str" cm="1">
        <f t="array" ref="L665">IF(OR($C665&lt;&gt;"電力",IFERROR(MOD($A665,100)=0,TRUE)),"",INDEX('コロナ交付金要綱　様式第３号（電力）'!$A:$I,MATCH($A665,'コロナ交付金要綱　様式第３号（電力）'!$A:$A,0)+5,9))</f>
        <v/>
      </c>
      <c r="M665" s="24" t="str" cm="1">
        <f t="array" ref="M665">IF($H665="","",IF($C665="諸油脂",$H665/INDEX(諸油脂_高騰率!$B$2:$F$12,MATCH($C$10,諸油脂_高騰率!$B$2:$B$12,0),MATCH($E665,諸油脂_高騰率!$B$3:$F$3,0)),$I665/INDEX(電力_高騰率!$B$3:$I$14,MATCH($B$10,電力_高騰率!$B$3:$B$14,0),MATCH($E665,電力_高騰率!$B$4:$F$4,0))+$J665/INDEX(電力_高騰率!$B$3:$I$14,MATCH($B$10,電力_高騰率!$B$3:$B$14,0),MATCH($E665,電力_高騰率!$B$4:$F$4,0)+3)+$K665/INDEX(電力_高騰率!$B$3:$I$14,MATCH($B$10,電力_高騰率!$B$3:$B$14,0),MATCH($E665,電力_高騰率!$B$4:$F$4,0)+3)+$L665/電力_高騰率!$D$23))</f>
        <v/>
      </c>
      <c r="N665" s="24" t="str">
        <f>IF($H665="","",IF($C665="諸油脂",0,$L665/電力_高騰率!$D$23))</f>
        <v/>
      </c>
      <c r="O665" s="24" t="str">
        <f t="shared" si="22"/>
        <v/>
      </c>
      <c r="P665" s="24"/>
    </row>
    <row r="666" spans="1:16" x14ac:dyDescent="0.45">
      <c r="A666" t="str">
        <f>IF(COUNTIF('使用不可　（諸油脂）'!$A:$A,$A665+1)+COUNTIF('コロナ交付金要綱　様式第３号（電力）'!$A:$A,$A665+1)=1,$A665+1,IF(MAX('使用不可　（諸油脂）'!$A:$A,'コロナ交付金要綱　様式第３号（電力）'!$A:$A)&gt;$A665,(INT(A665/100)+1)*100,""))</f>
        <v/>
      </c>
      <c r="B666" t="str">
        <f>IF($C666="","",IF(C666="諸油脂",IF(MOD($A666,100)=0,VLOOKUP($A666,'使用不可　（諸油脂）'!$A:$D,4),$B665),IF(MOD($A666,100)=0,VLOOKUP($A666,'コロナ交付金要綱　様式第３号（電力）'!$A:$D,4),$B665)))</f>
        <v/>
      </c>
      <c r="C666" t="str">
        <f>IF($A666="","",IF(COUNTIF('使用不可　（諸油脂）'!$A:$A,$A666)=1,"諸油脂",IF(COUNTIF('コロナ交付金要綱　様式第３号（電力）'!$A:$A,$A666)=1,"電力","")))</f>
        <v/>
      </c>
      <c r="D666" t="str">
        <f>IF(OR($A666="",IFERROR(MOD($A666,100),"")=0),"",IF($C666="諸油脂",VLOOKUP($A666,'使用不可　（諸油脂）'!$A:$C,3,FALSE),IF($C666="電力",VLOOKUP($A666,'コロナ交付金要綱　様式第３号（電力）'!$A:$C,3,FALSE),"")))</f>
        <v/>
      </c>
      <c r="E666" t="str">
        <f>IF(OR($C666="",IFERROR(MOD($A666,100)=0,TRUE)),"",IF($C666="諸油脂",VLOOKUP($A666,'使用不可　（諸油脂）'!$A:$F,6),VLOOKUP($A666,'コロナ交付金要綱　様式第３号（電力）'!$A:$F,6)))</f>
        <v/>
      </c>
      <c r="F666" t="str">
        <f>IF($D666="","",IF($B$7="既存",IF($C666="諸油脂",VLOOKUP(交付額!$A666,'使用不可　（諸油脂）'!$A:$B,2,FALSE),IF($C666="電力",VLOOKUP(交付額!$A666,'コロナ交付金要綱　様式第３号（電力）'!$A:$B,2,FALSE),"")),0))</f>
        <v/>
      </c>
      <c r="G666" s="59" t="str">
        <f t="shared" si="21"/>
        <v/>
      </c>
      <c r="H666" t="str">
        <f>IF($C666="","",IF(C666="諸油脂",IF(MOD($A666,100)=0,"",VLOOKUP($A666,'使用不可　（諸油脂）'!$A:$H,8)),IF(MOD($A666,100)=0,"",VLOOKUP($A666,'コロナ交付金要綱　様式第３号（電力）'!$A:$I,9))))</f>
        <v/>
      </c>
      <c r="I666" t="str" cm="1">
        <f t="array" ref="I666">IF(OR($C666&lt;&gt;"電力",IFERROR(MOD($A666,100)=0,TRUE)),"",INDEX('コロナ交付金要綱　様式第３号（電力）'!$A:$I,MATCH($A666,'コロナ交付金要綱　様式第３号（電力）'!$A:$A,0)+2,9))</f>
        <v/>
      </c>
      <c r="J666" t="str" cm="1">
        <f t="array" ref="J666">IF(OR($C666&lt;&gt;"電力",IFERROR(MOD($A666,100)=0,TRUE)),"",INDEX('コロナ交付金要綱　様式第３号（電力）'!$A:$I,MATCH($A666,'コロナ交付金要綱　様式第３号（電力）'!$A:$A,0)+3,9))</f>
        <v/>
      </c>
      <c r="K666" t="str" cm="1">
        <f t="array" ref="K666">IF(OR($C666&lt;&gt;"電力",IFERROR(MOD($A666,100)=0,TRUE)),"",INDEX('コロナ交付金要綱　様式第３号（電力）'!$A:$I,MATCH($A666,'コロナ交付金要綱　様式第３号（電力）'!$A:$A,0)+4,9))</f>
        <v/>
      </c>
      <c r="L666" t="str" cm="1">
        <f t="array" ref="L666">IF(OR($C666&lt;&gt;"電力",IFERROR(MOD($A666,100)=0,TRUE)),"",INDEX('コロナ交付金要綱　様式第３号（電力）'!$A:$I,MATCH($A666,'コロナ交付金要綱　様式第３号（電力）'!$A:$A,0)+5,9))</f>
        <v/>
      </c>
      <c r="M666" s="24" t="str" cm="1">
        <f t="array" ref="M666">IF($H666="","",IF($C666="諸油脂",$H666/INDEX(諸油脂_高騰率!$B$2:$F$12,MATCH($C$10,諸油脂_高騰率!$B$2:$B$12,0),MATCH($E666,諸油脂_高騰率!$B$3:$F$3,0)),$I666/INDEX(電力_高騰率!$B$3:$I$14,MATCH($B$10,電力_高騰率!$B$3:$B$14,0),MATCH($E666,電力_高騰率!$B$4:$F$4,0))+$J666/INDEX(電力_高騰率!$B$3:$I$14,MATCH($B$10,電力_高騰率!$B$3:$B$14,0),MATCH($E666,電力_高騰率!$B$4:$F$4,0)+3)+$K666/INDEX(電力_高騰率!$B$3:$I$14,MATCH($B$10,電力_高騰率!$B$3:$B$14,0),MATCH($E666,電力_高騰率!$B$4:$F$4,0)+3)+$L666/電力_高騰率!$D$23))</f>
        <v/>
      </c>
      <c r="N666" s="24" t="str">
        <f>IF($H666="","",IF($C666="諸油脂",0,$L666/電力_高騰率!$D$23))</f>
        <v/>
      </c>
      <c r="O666" s="24" t="str">
        <f t="shared" si="22"/>
        <v/>
      </c>
      <c r="P666" s="24"/>
    </row>
    <row r="667" spans="1:16" x14ac:dyDescent="0.45">
      <c r="A667" t="str">
        <f>IF(COUNTIF('使用不可　（諸油脂）'!$A:$A,$A666+1)+COUNTIF('コロナ交付金要綱　様式第３号（電力）'!$A:$A,$A666+1)=1,$A666+1,IF(MAX('使用不可　（諸油脂）'!$A:$A,'コロナ交付金要綱　様式第３号（電力）'!$A:$A)&gt;$A666,(INT(A666/100)+1)*100,""))</f>
        <v/>
      </c>
      <c r="B667" t="str">
        <f>IF($C667="","",IF(C667="諸油脂",IF(MOD($A667,100)=0,VLOOKUP($A667,'使用不可　（諸油脂）'!$A:$D,4),$B666),IF(MOD($A667,100)=0,VLOOKUP($A667,'コロナ交付金要綱　様式第３号（電力）'!$A:$D,4),$B666)))</f>
        <v/>
      </c>
      <c r="C667" t="str">
        <f>IF($A667="","",IF(COUNTIF('使用不可　（諸油脂）'!$A:$A,$A667)=1,"諸油脂",IF(COUNTIF('コロナ交付金要綱　様式第３号（電力）'!$A:$A,$A667)=1,"電力","")))</f>
        <v/>
      </c>
      <c r="D667" t="str">
        <f>IF(OR($A667="",IFERROR(MOD($A667,100),"")=0),"",IF($C667="諸油脂",VLOOKUP($A667,'使用不可　（諸油脂）'!$A:$C,3,FALSE),IF($C667="電力",VLOOKUP($A667,'コロナ交付金要綱　様式第３号（電力）'!$A:$C,3,FALSE),"")))</f>
        <v/>
      </c>
      <c r="E667" t="str">
        <f>IF(OR($C667="",IFERROR(MOD($A667,100)=0,TRUE)),"",IF($C667="諸油脂",VLOOKUP($A667,'使用不可　（諸油脂）'!$A:$F,6),VLOOKUP($A667,'コロナ交付金要綱　様式第３号（電力）'!$A:$F,6)))</f>
        <v/>
      </c>
      <c r="F667" t="str">
        <f>IF($D667="","",IF($B$7="既存",IF($C667="諸油脂",VLOOKUP(交付額!$A667,'使用不可　（諸油脂）'!$A:$B,2,FALSE),IF($C667="電力",VLOOKUP(交付額!$A667,'コロナ交付金要綱　様式第３号（電力）'!$A:$B,2,FALSE),"")),0))</f>
        <v/>
      </c>
      <c r="G667" s="59" t="str">
        <f t="shared" si="21"/>
        <v/>
      </c>
      <c r="H667" t="str">
        <f>IF($C667="","",IF(C667="諸油脂",IF(MOD($A667,100)=0,"",VLOOKUP($A667,'使用不可　（諸油脂）'!$A:$H,8)),IF(MOD($A667,100)=0,"",VLOOKUP($A667,'コロナ交付金要綱　様式第３号（電力）'!$A:$I,9))))</f>
        <v/>
      </c>
      <c r="I667" t="str" cm="1">
        <f t="array" ref="I667">IF(OR($C667&lt;&gt;"電力",IFERROR(MOD($A667,100)=0,TRUE)),"",INDEX('コロナ交付金要綱　様式第３号（電力）'!$A:$I,MATCH($A667,'コロナ交付金要綱　様式第３号（電力）'!$A:$A,0)+2,9))</f>
        <v/>
      </c>
      <c r="J667" t="str" cm="1">
        <f t="array" ref="J667">IF(OR($C667&lt;&gt;"電力",IFERROR(MOD($A667,100)=0,TRUE)),"",INDEX('コロナ交付金要綱　様式第３号（電力）'!$A:$I,MATCH($A667,'コロナ交付金要綱　様式第３号（電力）'!$A:$A,0)+3,9))</f>
        <v/>
      </c>
      <c r="K667" t="str" cm="1">
        <f t="array" ref="K667">IF(OR($C667&lt;&gt;"電力",IFERROR(MOD($A667,100)=0,TRUE)),"",INDEX('コロナ交付金要綱　様式第３号（電力）'!$A:$I,MATCH($A667,'コロナ交付金要綱　様式第３号（電力）'!$A:$A,0)+4,9))</f>
        <v/>
      </c>
      <c r="L667" t="str" cm="1">
        <f t="array" ref="L667">IF(OR($C667&lt;&gt;"電力",IFERROR(MOD($A667,100)=0,TRUE)),"",INDEX('コロナ交付金要綱　様式第３号（電力）'!$A:$I,MATCH($A667,'コロナ交付金要綱　様式第３号（電力）'!$A:$A,0)+5,9))</f>
        <v/>
      </c>
      <c r="M667" s="24" t="str" cm="1">
        <f t="array" ref="M667">IF($H667="","",IF($C667="諸油脂",$H667/INDEX(諸油脂_高騰率!$B$2:$F$12,MATCH($C$10,諸油脂_高騰率!$B$2:$B$12,0),MATCH($E667,諸油脂_高騰率!$B$3:$F$3,0)),$I667/INDEX(電力_高騰率!$B$3:$I$14,MATCH($B$10,電力_高騰率!$B$3:$B$14,0),MATCH($E667,電力_高騰率!$B$4:$F$4,0))+$J667/INDEX(電力_高騰率!$B$3:$I$14,MATCH($B$10,電力_高騰率!$B$3:$B$14,0),MATCH($E667,電力_高騰率!$B$4:$F$4,0)+3)+$K667/INDEX(電力_高騰率!$B$3:$I$14,MATCH($B$10,電力_高騰率!$B$3:$B$14,0),MATCH($E667,電力_高騰率!$B$4:$F$4,0)+3)+$L667/電力_高騰率!$D$23))</f>
        <v/>
      </c>
      <c r="N667" s="24" t="str">
        <f>IF($H667="","",IF($C667="諸油脂",0,$L667/電力_高騰率!$D$23))</f>
        <v/>
      </c>
      <c r="O667" s="24" t="str">
        <f t="shared" si="22"/>
        <v/>
      </c>
      <c r="P667" s="24"/>
    </row>
    <row r="668" spans="1:16" x14ac:dyDescent="0.45">
      <c r="A668" t="str">
        <f>IF(COUNTIF('使用不可　（諸油脂）'!$A:$A,$A667+1)+COUNTIF('コロナ交付金要綱　様式第３号（電力）'!$A:$A,$A667+1)=1,$A667+1,IF(MAX('使用不可　（諸油脂）'!$A:$A,'コロナ交付金要綱　様式第３号（電力）'!$A:$A)&gt;$A667,(INT(A667/100)+1)*100,""))</f>
        <v/>
      </c>
      <c r="B668" t="str">
        <f>IF($C668="","",IF(C668="諸油脂",IF(MOD($A668,100)=0,VLOOKUP($A668,'使用不可　（諸油脂）'!$A:$D,4),$B667),IF(MOD($A668,100)=0,VLOOKUP($A668,'コロナ交付金要綱　様式第３号（電力）'!$A:$D,4),$B667)))</f>
        <v/>
      </c>
      <c r="C668" t="str">
        <f>IF($A668="","",IF(COUNTIF('使用不可　（諸油脂）'!$A:$A,$A668)=1,"諸油脂",IF(COUNTIF('コロナ交付金要綱　様式第３号（電力）'!$A:$A,$A668)=1,"電力","")))</f>
        <v/>
      </c>
      <c r="D668" t="str">
        <f>IF(OR($A668="",IFERROR(MOD($A668,100),"")=0),"",IF($C668="諸油脂",VLOOKUP($A668,'使用不可　（諸油脂）'!$A:$C,3,FALSE),IF($C668="電力",VLOOKUP($A668,'コロナ交付金要綱　様式第３号（電力）'!$A:$C,3,FALSE),"")))</f>
        <v/>
      </c>
      <c r="E668" t="str">
        <f>IF(OR($C668="",IFERROR(MOD($A668,100)=0,TRUE)),"",IF($C668="諸油脂",VLOOKUP($A668,'使用不可　（諸油脂）'!$A:$F,6),VLOOKUP($A668,'コロナ交付金要綱　様式第３号（電力）'!$A:$F,6)))</f>
        <v/>
      </c>
      <c r="F668" t="str">
        <f>IF($D668="","",IF($B$7="既存",IF($C668="諸油脂",VLOOKUP(交付額!$A668,'使用不可　（諸油脂）'!$A:$B,2,FALSE),IF($C668="電力",VLOOKUP(交付額!$A668,'コロナ交付金要綱　様式第３号（電力）'!$A:$B,2,FALSE),"")),0))</f>
        <v/>
      </c>
      <c r="G668" s="59" t="str">
        <f t="shared" si="21"/>
        <v/>
      </c>
      <c r="H668" t="str">
        <f>IF($C668="","",IF(C668="諸油脂",IF(MOD($A668,100)=0,"",VLOOKUP($A668,'使用不可　（諸油脂）'!$A:$H,8)),IF(MOD($A668,100)=0,"",VLOOKUP($A668,'コロナ交付金要綱　様式第３号（電力）'!$A:$I,9))))</f>
        <v/>
      </c>
      <c r="I668" t="str" cm="1">
        <f t="array" ref="I668">IF(OR($C668&lt;&gt;"電力",IFERROR(MOD($A668,100)=0,TRUE)),"",INDEX('コロナ交付金要綱　様式第３号（電力）'!$A:$I,MATCH($A668,'コロナ交付金要綱　様式第３号（電力）'!$A:$A,0)+2,9))</f>
        <v/>
      </c>
      <c r="J668" t="str" cm="1">
        <f t="array" ref="J668">IF(OR($C668&lt;&gt;"電力",IFERROR(MOD($A668,100)=0,TRUE)),"",INDEX('コロナ交付金要綱　様式第３号（電力）'!$A:$I,MATCH($A668,'コロナ交付金要綱　様式第３号（電力）'!$A:$A,0)+3,9))</f>
        <v/>
      </c>
      <c r="K668" t="str" cm="1">
        <f t="array" ref="K668">IF(OR($C668&lt;&gt;"電力",IFERROR(MOD($A668,100)=0,TRUE)),"",INDEX('コロナ交付金要綱　様式第３号（電力）'!$A:$I,MATCH($A668,'コロナ交付金要綱　様式第３号（電力）'!$A:$A,0)+4,9))</f>
        <v/>
      </c>
      <c r="L668" t="str" cm="1">
        <f t="array" ref="L668">IF(OR($C668&lt;&gt;"電力",IFERROR(MOD($A668,100)=0,TRUE)),"",INDEX('コロナ交付金要綱　様式第３号（電力）'!$A:$I,MATCH($A668,'コロナ交付金要綱　様式第３号（電力）'!$A:$A,0)+5,9))</f>
        <v/>
      </c>
      <c r="M668" s="24" t="str" cm="1">
        <f t="array" ref="M668">IF($H668="","",IF($C668="諸油脂",$H668/INDEX(諸油脂_高騰率!$B$2:$F$12,MATCH($C$10,諸油脂_高騰率!$B$2:$B$12,0),MATCH($E668,諸油脂_高騰率!$B$3:$F$3,0)),$I668/INDEX(電力_高騰率!$B$3:$I$14,MATCH($B$10,電力_高騰率!$B$3:$B$14,0),MATCH($E668,電力_高騰率!$B$4:$F$4,0))+$J668/INDEX(電力_高騰率!$B$3:$I$14,MATCH($B$10,電力_高騰率!$B$3:$B$14,0),MATCH($E668,電力_高騰率!$B$4:$F$4,0)+3)+$K668/INDEX(電力_高騰率!$B$3:$I$14,MATCH($B$10,電力_高騰率!$B$3:$B$14,0),MATCH($E668,電力_高騰率!$B$4:$F$4,0)+3)+$L668/電力_高騰率!$D$23))</f>
        <v/>
      </c>
      <c r="N668" s="24" t="str">
        <f>IF($H668="","",IF($C668="諸油脂",0,$L668/電力_高騰率!$D$23))</f>
        <v/>
      </c>
      <c r="O668" s="24" t="str">
        <f t="shared" si="22"/>
        <v/>
      </c>
      <c r="P668" s="24"/>
    </row>
    <row r="669" spans="1:16" x14ac:dyDescent="0.45">
      <c r="A669" t="str">
        <f>IF(COUNTIF('使用不可　（諸油脂）'!$A:$A,$A668+1)+COUNTIF('コロナ交付金要綱　様式第３号（電力）'!$A:$A,$A668+1)=1,$A668+1,IF(MAX('使用不可　（諸油脂）'!$A:$A,'コロナ交付金要綱　様式第３号（電力）'!$A:$A)&gt;$A668,(INT(A668/100)+1)*100,""))</f>
        <v/>
      </c>
      <c r="B669" t="str">
        <f>IF($C669="","",IF(C669="諸油脂",IF(MOD($A669,100)=0,VLOOKUP($A669,'使用不可　（諸油脂）'!$A:$D,4),$B668),IF(MOD($A669,100)=0,VLOOKUP($A669,'コロナ交付金要綱　様式第３号（電力）'!$A:$D,4),$B668)))</f>
        <v/>
      </c>
      <c r="C669" t="str">
        <f>IF($A669="","",IF(COUNTIF('使用不可　（諸油脂）'!$A:$A,$A669)=1,"諸油脂",IF(COUNTIF('コロナ交付金要綱　様式第３号（電力）'!$A:$A,$A669)=1,"電力","")))</f>
        <v/>
      </c>
      <c r="D669" t="str">
        <f>IF(OR($A669="",IFERROR(MOD($A669,100),"")=0),"",IF($C669="諸油脂",VLOOKUP($A669,'使用不可　（諸油脂）'!$A:$C,3,FALSE),IF($C669="電力",VLOOKUP($A669,'コロナ交付金要綱　様式第３号（電力）'!$A:$C,3,FALSE),"")))</f>
        <v/>
      </c>
      <c r="E669" t="str">
        <f>IF(OR($C669="",IFERROR(MOD($A669,100)=0,TRUE)),"",IF($C669="諸油脂",VLOOKUP($A669,'使用不可　（諸油脂）'!$A:$F,6),VLOOKUP($A669,'コロナ交付金要綱　様式第３号（電力）'!$A:$F,6)))</f>
        <v/>
      </c>
      <c r="F669" t="str">
        <f>IF($D669="","",IF($B$7="既存",IF($C669="諸油脂",VLOOKUP(交付額!$A669,'使用不可　（諸油脂）'!$A:$B,2,FALSE),IF($C669="電力",VLOOKUP(交付額!$A669,'コロナ交付金要綱　様式第３号（電力）'!$A:$B,2,FALSE),"")),0))</f>
        <v/>
      </c>
      <c r="G669" s="59" t="str">
        <f t="shared" si="21"/>
        <v/>
      </c>
      <c r="H669" t="str">
        <f>IF($C669="","",IF(C669="諸油脂",IF(MOD($A669,100)=0,"",VLOOKUP($A669,'使用不可　（諸油脂）'!$A:$H,8)),IF(MOD($A669,100)=0,"",VLOOKUP($A669,'コロナ交付金要綱　様式第３号（電力）'!$A:$I,9))))</f>
        <v/>
      </c>
      <c r="I669" t="str" cm="1">
        <f t="array" ref="I669">IF(OR($C669&lt;&gt;"電力",IFERROR(MOD($A669,100)=0,TRUE)),"",INDEX('コロナ交付金要綱　様式第３号（電力）'!$A:$I,MATCH($A669,'コロナ交付金要綱　様式第３号（電力）'!$A:$A,0)+2,9))</f>
        <v/>
      </c>
      <c r="J669" t="str" cm="1">
        <f t="array" ref="J669">IF(OR($C669&lt;&gt;"電力",IFERROR(MOD($A669,100)=0,TRUE)),"",INDEX('コロナ交付金要綱　様式第３号（電力）'!$A:$I,MATCH($A669,'コロナ交付金要綱　様式第３号（電力）'!$A:$A,0)+3,9))</f>
        <v/>
      </c>
      <c r="K669" t="str" cm="1">
        <f t="array" ref="K669">IF(OR($C669&lt;&gt;"電力",IFERROR(MOD($A669,100)=0,TRUE)),"",INDEX('コロナ交付金要綱　様式第３号（電力）'!$A:$I,MATCH($A669,'コロナ交付金要綱　様式第３号（電力）'!$A:$A,0)+4,9))</f>
        <v/>
      </c>
      <c r="L669" t="str" cm="1">
        <f t="array" ref="L669">IF(OR($C669&lt;&gt;"電力",IFERROR(MOD($A669,100)=0,TRUE)),"",INDEX('コロナ交付金要綱　様式第３号（電力）'!$A:$I,MATCH($A669,'コロナ交付金要綱　様式第３号（電力）'!$A:$A,0)+5,9))</f>
        <v/>
      </c>
      <c r="M669" s="24" t="str" cm="1">
        <f t="array" ref="M669">IF($H669="","",IF($C669="諸油脂",$H669/INDEX(諸油脂_高騰率!$B$2:$F$12,MATCH($C$10,諸油脂_高騰率!$B$2:$B$12,0),MATCH($E669,諸油脂_高騰率!$B$3:$F$3,0)),$I669/INDEX(電力_高騰率!$B$3:$I$14,MATCH($B$10,電力_高騰率!$B$3:$B$14,0),MATCH($E669,電力_高騰率!$B$4:$F$4,0))+$J669/INDEX(電力_高騰率!$B$3:$I$14,MATCH($B$10,電力_高騰率!$B$3:$B$14,0),MATCH($E669,電力_高騰率!$B$4:$F$4,0)+3)+$K669/INDEX(電力_高騰率!$B$3:$I$14,MATCH($B$10,電力_高騰率!$B$3:$B$14,0),MATCH($E669,電力_高騰率!$B$4:$F$4,0)+3)+$L669/電力_高騰率!$D$23))</f>
        <v/>
      </c>
      <c r="N669" s="24" t="str">
        <f>IF($H669="","",IF($C669="諸油脂",0,$L669/電力_高騰率!$D$23))</f>
        <v/>
      </c>
      <c r="O669" s="24" t="str">
        <f t="shared" si="22"/>
        <v/>
      </c>
      <c r="P669" s="24"/>
    </row>
    <row r="670" spans="1:16" x14ac:dyDescent="0.45">
      <c r="A670" t="str">
        <f>IF(COUNTIF('使用不可　（諸油脂）'!$A:$A,$A669+1)+COUNTIF('コロナ交付金要綱　様式第３号（電力）'!$A:$A,$A669+1)=1,$A669+1,IF(MAX('使用不可　（諸油脂）'!$A:$A,'コロナ交付金要綱　様式第３号（電力）'!$A:$A)&gt;$A669,(INT(A669/100)+1)*100,""))</f>
        <v/>
      </c>
      <c r="B670" t="str">
        <f>IF($C670="","",IF(C670="諸油脂",IF(MOD($A670,100)=0,VLOOKUP($A670,'使用不可　（諸油脂）'!$A:$D,4),$B669),IF(MOD($A670,100)=0,VLOOKUP($A670,'コロナ交付金要綱　様式第３号（電力）'!$A:$D,4),$B669)))</f>
        <v/>
      </c>
      <c r="C670" t="str">
        <f>IF($A670="","",IF(COUNTIF('使用不可　（諸油脂）'!$A:$A,$A670)=1,"諸油脂",IF(COUNTIF('コロナ交付金要綱　様式第３号（電力）'!$A:$A,$A670)=1,"電力","")))</f>
        <v/>
      </c>
      <c r="D670" t="str">
        <f>IF(OR($A670="",IFERROR(MOD($A670,100),"")=0),"",IF($C670="諸油脂",VLOOKUP($A670,'使用不可　（諸油脂）'!$A:$C,3,FALSE),IF($C670="電力",VLOOKUP($A670,'コロナ交付金要綱　様式第３号（電力）'!$A:$C,3,FALSE),"")))</f>
        <v/>
      </c>
      <c r="E670" t="str">
        <f>IF(OR($C670="",IFERROR(MOD($A670,100)=0,TRUE)),"",IF($C670="諸油脂",VLOOKUP($A670,'使用不可　（諸油脂）'!$A:$F,6),VLOOKUP($A670,'コロナ交付金要綱　様式第３号（電力）'!$A:$F,6)))</f>
        <v/>
      </c>
      <c r="F670" t="str">
        <f>IF($D670="","",IF($B$7="既存",IF($C670="諸油脂",VLOOKUP(交付額!$A670,'使用不可　（諸油脂）'!$A:$B,2,FALSE),IF($C670="電力",VLOOKUP(交付額!$A670,'コロナ交付金要綱　様式第３号（電力）'!$A:$B,2,FALSE),"")),0))</f>
        <v/>
      </c>
      <c r="G670" s="59" t="str">
        <f t="shared" si="21"/>
        <v/>
      </c>
      <c r="H670" t="str">
        <f>IF($C670="","",IF(C670="諸油脂",IF(MOD($A670,100)=0,"",VLOOKUP($A670,'使用不可　（諸油脂）'!$A:$H,8)),IF(MOD($A670,100)=0,"",VLOOKUP($A670,'コロナ交付金要綱　様式第３号（電力）'!$A:$I,9))))</f>
        <v/>
      </c>
      <c r="I670" t="str" cm="1">
        <f t="array" ref="I670">IF(OR($C670&lt;&gt;"電力",IFERROR(MOD($A670,100)=0,TRUE)),"",INDEX('コロナ交付金要綱　様式第３号（電力）'!$A:$I,MATCH($A670,'コロナ交付金要綱　様式第３号（電力）'!$A:$A,0)+2,9))</f>
        <v/>
      </c>
      <c r="J670" t="str" cm="1">
        <f t="array" ref="J670">IF(OR($C670&lt;&gt;"電力",IFERROR(MOD($A670,100)=0,TRUE)),"",INDEX('コロナ交付金要綱　様式第３号（電力）'!$A:$I,MATCH($A670,'コロナ交付金要綱　様式第３号（電力）'!$A:$A,0)+3,9))</f>
        <v/>
      </c>
      <c r="K670" t="str" cm="1">
        <f t="array" ref="K670">IF(OR($C670&lt;&gt;"電力",IFERROR(MOD($A670,100)=0,TRUE)),"",INDEX('コロナ交付金要綱　様式第３号（電力）'!$A:$I,MATCH($A670,'コロナ交付金要綱　様式第３号（電力）'!$A:$A,0)+4,9))</f>
        <v/>
      </c>
      <c r="L670" t="str" cm="1">
        <f t="array" ref="L670">IF(OR($C670&lt;&gt;"電力",IFERROR(MOD($A670,100)=0,TRUE)),"",INDEX('コロナ交付金要綱　様式第３号（電力）'!$A:$I,MATCH($A670,'コロナ交付金要綱　様式第３号（電力）'!$A:$A,0)+5,9))</f>
        <v/>
      </c>
      <c r="M670" s="24" t="str" cm="1">
        <f t="array" ref="M670">IF($H670="","",IF($C670="諸油脂",$H670/INDEX(諸油脂_高騰率!$B$2:$F$12,MATCH($C$10,諸油脂_高騰率!$B$2:$B$12,0),MATCH($E670,諸油脂_高騰率!$B$3:$F$3,0)),$I670/INDEX(電力_高騰率!$B$3:$I$14,MATCH($B$10,電力_高騰率!$B$3:$B$14,0),MATCH($E670,電力_高騰率!$B$4:$F$4,0))+$J670/INDEX(電力_高騰率!$B$3:$I$14,MATCH($B$10,電力_高騰率!$B$3:$B$14,0),MATCH($E670,電力_高騰率!$B$4:$F$4,0)+3)+$K670/INDEX(電力_高騰率!$B$3:$I$14,MATCH($B$10,電力_高騰率!$B$3:$B$14,0),MATCH($E670,電力_高騰率!$B$4:$F$4,0)+3)+$L670/電力_高騰率!$D$23))</f>
        <v/>
      </c>
      <c r="N670" s="24" t="str">
        <f>IF($H670="","",IF($C670="諸油脂",0,$L670/電力_高騰率!$D$23))</f>
        <v/>
      </c>
      <c r="O670" s="24" t="str">
        <f t="shared" si="22"/>
        <v/>
      </c>
      <c r="P670" s="24"/>
    </row>
    <row r="671" spans="1:16" x14ac:dyDescent="0.45">
      <c r="A671" t="str">
        <f>IF(COUNTIF('使用不可　（諸油脂）'!$A:$A,$A670+1)+COUNTIF('コロナ交付金要綱　様式第３号（電力）'!$A:$A,$A670+1)=1,$A670+1,IF(MAX('使用不可　（諸油脂）'!$A:$A,'コロナ交付金要綱　様式第３号（電力）'!$A:$A)&gt;$A670,(INT(A670/100)+1)*100,""))</f>
        <v/>
      </c>
      <c r="B671" t="str">
        <f>IF($C671="","",IF(C671="諸油脂",IF(MOD($A671,100)=0,VLOOKUP($A671,'使用不可　（諸油脂）'!$A:$D,4),$B670),IF(MOD($A671,100)=0,VLOOKUP($A671,'コロナ交付金要綱　様式第３号（電力）'!$A:$D,4),$B670)))</f>
        <v/>
      </c>
      <c r="C671" t="str">
        <f>IF($A671="","",IF(COUNTIF('使用不可　（諸油脂）'!$A:$A,$A671)=1,"諸油脂",IF(COUNTIF('コロナ交付金要綱　様式第３号（電力）'!$A:$A,$A671)=1,"電力","")))</f>
        <v/>
      </c>
      <c r="D671" t="str">
        <f>IF(OR($A671="",IFERROR(MOD($A671,100),"")=0),"",IF($C671="諸油脂",VLOOKUP($A671,'使用不可　（諸油脂）'!$A:$C,3,FALSE),IF($C671="電力",VLOOKUP($A671,'コロナ交付金要綱　様式第３号（電力）'!$A:$C,3,FALSE),"")))</f>
        <v/>
      </c>
      <c r="E671" t="str">
        <f>IF(OR($C671="",IFERROR(MOD($A671,100)=0,TRUE)),"",IF($C671="諸油脂",VLOOKUP($A671,'使用不可　（諸油脂）'!$A:$F,6),VLOOKUP($A671,'コロナ交付金要綱　様式第３号（電力）'!$A:$F,6)))</f>
        <v/>
      </c>
      <c r="F671" t="str">
        <f>IF($D671="","",IF($B$7="既存",IF($C671="諸油脂",VLOOKUP(交付額!$A671,'使用不可　（諸油脂）'!$A:$B,2,FALSE),IF($C671="電力",VLOOKUP(交付額!$A671,'コロナ交付金要綱　様式第３号（電力）'!$A:$B,2,FALSE),"")),0))</f>
        <v/>
      </c>
      <c r="G671" s="59" t="str">
        <f t="shared" si="21"/>
        <v/>
      </c>
      <c r="H671" t="str">
        <f>IF($C671="","",IF(C671="諸油脂",IF(MOD($A671,100)=0,"",VLOOKUP($A671,'使用不可　（諸油脂）'!$A:$H,8)),IF(MOD($A671,100)=0,"",VLOOKUP($A671,'コロナ交付金要綱　様式第３号（電力）'!$A:$I,9))))</f>
        <v/>
      </c>
      <c r="I671" t="str" cm="1">
        <f t="array" ref="I671">IF(OR($C671&lt;&gt;"電力",IFERROR(MOD($A671,100)=0,TRUE)),"",INDEX('コロナ交付金要綱　様式第３号（電力）'!$A:$I,MATCH($A671,'コロナ交付金要綱　様式第３号（電力）'!$A:$A,0)+2,9))</f>
        <v/>
      </c>
      <c r="J671" t="str" cm="1">
        <f t="array" ref="J671">IF(OR($C671&lt;&gt;"電力",IFERROR(MOD($A671,100)=0,TRUE)),"",INDEX('コロナ交付金要綱　様式第３号（電力）'!$A:$I,MATCH($A671,'コロナ交付金要綱　様式第３号（電力）'!$A:$A,0)+3,9))</f>
        <v/>
      </c>
      <c r="K671" t="str" cm="1">
        <f t="array" ref="K671">IF(OR($C671&lt;&gt;"電力",IFERROR(MOD($A671,100)=0,TRUE)),"",INDEX('コロナ交付金要綱　様式第３号（電力）'!$A:$I,MATCH($A671,'コロナ交付金要綱　様式第３号（電力）'!$A:$A,0)+4,9))</f>
        <v/>
      </c>
      <c r="L671" t="str" cm="1">
        <f t="array" ref="L671">IF(OR($C671&lt;&gt;"電力",IFERROR(MOD($A671,100)=0,TRUE)),"",INDEX('コロナ交付金要綱　様式第３号（電力）'!$A:$I,MATCH($A671,'コロナ交付金要綱　様式第３号（電力）'!$A:$A,0)+5,9))</f>
        <v/>
      </c>
      <c r="M671" s="24" t="str" cm="1">
        <f t="array" ref="M671">IF($H671="","",IF($C671="諸油脂",$H671/INDEX(諸油脂_高騰率!$B$2:$F$12,MATCH($C$10,諸油脂_高騰率!$B$2:$B$12,0),MATCH($E671,諸油脂_高騰率!$B$3:$F$3,0)),$I671/INDEX(電力_高騰率!$B$3:$I$14,MATCH($B$10,電力_高騰率!$B$3:$B$14,0),MATCH($E671,電力_高騰率!$B$4:$F$4,0))+$J671/INDEX(電力_高騰率!$B$3:$I$14,MATCH($B$10,電力_高騰率!$B$3:$B$14,0),MATCH($E671,電力_高騰率!$B$4:$F$4,0)+3)+$K671/INDEX(電力_高騰率!$B$3:$I$14,MATCH($B$10,電力_高騰率!$B$3:$B$14,0),MATCH($E671,電力_高騰率!$B$4:$F$4,0)+3)+$L671/電力_高騰率!$D$23))</f>
        <v/>
      </c>
      <c r="N671" s="24" t="str">
        <f>IF($H671="","",IF($C671="諸油脂",0,$L671/電力_高騰率!$D$23))</f>
        <v/>
      </c>
      <c r="O671" s="24" t="str">
        <f t="shared" si="22"/>
        <v/>
      </c>
      <c r="P671" s="24"/>
    </row>
    <row r="672" spans="1:16" x14ac:dyDescent="0.45">
      <c r="A672" t="str">
        <f>IF(COUNTIF('使用不可　（諸油脂）'!$A:$A,$A671+1)+COUNTIF('コロナ交付金要綱　様式第３号（電力）'!$A:$A,$A671+1)=1,$A671+1,IF(MAX('使用不可　（諸油脂）'!$A:$A,'コロナ交付金要綱　様式第３号（電力）'!$A:$A)&gt;$A671,(INT(A671/100)+1)*100,""))</f>
        <v/>
      </c>
      <c r="B672" t="str">
        <f>IF($C672="","",IF(C672="諸油脂",IF(MOD($A672,100)=0,VLOOKUP($A672,'使用不可　（諸油脂）'!$A:$D,4),$B671),IF(MOD($A672,100)=0,VLOOKUP($A672,'コロナ交付金要綱　様式第３号（電力）'!$A:$D,4),$B671)))</f>
        <v/>
      </c>
      <c r="C672" t="str">
        <f>IF($A672="","",IF(COUNTIF('使用不可　（諸油脂）'!$A:$A,$A672)=1,"諸油脂",IF(COUNTIF('コロナ交付金要綱　様式第３号（電力）'!$A:$A,$A672)=1,"電力","")))</f>
        <v/>
      </c>
      <c r="D672" t="str">
        <f>IF(OR($A672="",IFERROR(MOD($A672,100),"")=0),"",IF($C672="諸油脂",VLOOKUP($A672,'使用不可　（諸油脂）'!$A:$C,3,FALSE),IF($C672="電力",VLOOKUP($A672,'コロナ交付金要綱　様式第３号（電力）'!$A:$C,3,FALSE),"")))</f>
        <v/>
      </c>
      <c r="E672" t="str">
        <f>IF(OR($C672="",IFERROR(MOD($A672,100)=0,TRUE)),"",IF($C672="諸油脂",VLOOKUP($A672,'使用不可　（諸油脂）'!$A:$F,6),VLOOKUP($A672,'コロナ交付金要綱　様式第３号（電力）'!$A:$F,6)))</f>
        <v/>
      </c>
      <c r="F672" t="str">
        <f>IF($D672="","",IF($B$7="既存",IF($C672="諸油脂",VLOOKUP(交付額!$A672,'使用不可　（諸油脂）'!$A:$B,2,FALSE),IF($C672="電力",VLOOKUP(交付額!$A672,'コロナ交付金要綱　様式第３号（電力）'!$A:$B,2,FALSE),"")),0))</f>
        <v/>
      </c>
      <c r="G672" s="59" t="str">
        <f t="shared" si="21"/>
        <v/>
      </c>
      <c r="H672" t="str">
        <f>IF($C672="","",IF(C672="諸油脂",IF(MOD($A672,100)=0,"",VLOOKUP($A672,'使用不可　（諸油脂）'!$A:$H,8)),IF(MOD($A672,100)=0,"",VLOOKUP($A672,'コロナ交付金要綱　様式第３号（電力）'!$A:$I,9))))</f>
        <v/>
      </c>
      <c r="I672" t="str" cm="1">
        <f t="array" ref="I672">IF(OR($C672&lt;&gt;"電力",IFERROR(MOD($A672,100)=0,TRUE)),"",INDEX('コロナ交付金要綱　様式第３号（電力）'!$A:$I,MATCH($A672,'コロナ交付金要綱　様式第３号（電力）'!$A:$A,0)+2,9))</f>
        <v/>
      </c>
      <c r="J672" t="str" cm="1">
        <f t="array" ref="J672">IF(OR($C672&lt;&gt;"電力",IFERROR(MOD($A672,100)=0,TRUE)),"",INDEX('コロナ交付金要綱　様式第３号（電力）'!$A:$I,MATCH($A672,'コロナ交付金要綱　様式第３号（電力）'!$A:$A,0)+3,9))</f>
        <v/>
      </c>
      <c r="K672" t="str" cm="1">
        <f t="array" ref="K672">IF(OR($C672&lt;&gt;"電力",IFERROR(MOD($A672,100)=0,TRUE)),"",INDEX('コロナ交付金要綱　様式第３号（電力）'!$A:$I,MATCH($A672,'コロナ交付金要綱　様式第３号（電力）'!$A:$A,0)+4,9))</f>
        <v/>
      </c>
      <c r="L672" t="str" cm="1">
        <f t="array" ref="L672">IF(OR($C672&lt;&gt;"電力",IFERROR(MOD($A672,100)=0,TRUE)),"",INDEX('コロナ交付金要綱　様式第３号（電力）'!$A:$I,MATCH($A672,'コロナ交付金要綱　様式第３号（電力）'!$A:$A,0)+5,9))</f>
        <v/>
      </c>
      <c r="M672" s="24" t="str" cm="1">
        <f t="array" ref="M672">IF($H672="","",IF($C672="諸油脂",$H672/INDEX(諸油脂_高騰率!$B$2:$F$12,MATCH($C$10,諸油脂_高騰率!$B$2:$B$12,0),MATCH($E672,諸油脂_高騰率!$B$3:$F$3,0)),$I672/INDEX(電力_高騰率!$B$3:$I$14,MATCH($B$10,電力_高騰率!$B$3:$B$14,0),MATCH($E672,電力_高騰率!$B$4:$F$4,0))+$J672/INDEX(電力_高騰率!$B$3:$I$14,MATCH($B$10,電力_高騰率!$B$3:$B$14,0),MATCH($E672,電力_高騰率!$B$4:$F$4,0)+3)+$K672/INDEX(電力_高騰率!$B$3:$I$14,MATCH($B$10,電力_高騰率!$B$3:$B$14,0),MATCH($E672,電力_高騰率!$B$4:$F$4,0)+3)+$L672/電力_高騰率!$D$23))</f>
        <v/>
      </c>
      <c r="N672" s="24" t="str">
        <f>IF($H672="","",IF($C672="諸油脂",0,$L672/電力_高騰率!$D$23))</f>
        <v/>
      </c>
      <c r="O672" s="24" t="str">
        <f t="shared" si="22"/>
        <v/>
      </c>
      <c r="P672" s="24"/>
    </row>
    <row r="673" spans="1:16" x14ac:dyDescent="0.45">
      <c r="A673" t="str">
        <f>IF(COUNTIF('使用不可　（諸油脂）'!$A:$A,$A672+1)+COUNTIF('コロナ交付金要綱　様式第３号（電力）'!$A:$A,$A672+1)=1,$A672+1,IF(MAX('使用不可　（諸油脂）'!$A:$A,'コロナ交付金要綱　様式第３号（電力）'!$A:$A)&gt;$A672,(INT(A672/100)+1)*100,""))</f>
        <v/>
      </c>
      <c r="B673" t="str">
        <f>IF($C673="","",IF(C673="諸油脂",IF(MOD($A673,100)=0,VLOOKUP($A673,'使用不可　（諸油脂）'!$A:$D,4),$B672),IF(MOD($A673,100)=0,VLOOKUP($A673,'コロナ交付金要綱　様式第３号（電力）'!$A:$D,4),$B672)))</f>
        <v/>
      </c>
      <c r="C673" t="str">
        <f>IF($A673="","",IF(COUNTIF('使用不可　（諸油脂）'!$A:$A,$A673)=1,"諸油脂",IF(COUNTIF('コロナ交付金要綱　様式第３号（電力）'!$A:$A,$A673)=1,"電力","")))</f>
        <v/>
      </c>
      <c r="D673" t="str">
        <f>IF(OR($A673="",IFERROR(MOD($A673,100),"")=0),"",IF($C673="諸油脂",VLOOKUP($A673,'使用不可　（諸油脂）'!$A:$C,3,FALSE),IF($C673="電力",VLOOKUP($A673,'コロナ交付金要綱　様式第３号（電力）'!$A:$C,3,FALSE),"")))</f>
        <v/>
      </c>
      <c r="E673" t="str">
        <f>IF(OR($C673="",IFERROR(MOD($A673,100)=0,TRUE)),"",IF($C673="諸油脂",VLOOKUP($A673,'使用不可　（諸油脂）'!$A:$F,6),VLOOKUP($A673,'コロナ交付金要綱　様式第３号（電力）'!$A:$F,6)))</f>
        <v/>
      </c>
      <c r="F673" t="str">
        <f>IF($D673="","",IF($B$7="既存",IF($C673="諸油脂",VLOOKUP(交付額!$A673,'使用不可　（諸油脂）'!$A:$B,2,FALSE),IF($C673="電力",VLOOKUP(交付額!$A673,'コロナ交付金要綱　様式第３号（電力）'!$A:$B,2,FALSE),"")),0))</f>
        <v/>
      </c>
      <c r="G673" s="59" t="str">
        <f t="shared" si="21"/>
        <v/>
      </c>
      <c r="H673" t="str">
        <f>IF($C673="","",IF(C673="諸油脂",IF(MOD($A673,100)=0,"",VLOOKUP($A673,'使用不可　（諸油脂）'!$A:$H,8)),IF(MOD($A673,100)=0,"",VLOOKUP($A673,'コロナ交付金要綱　様式第３号（電力）'!$A:$I,9))))</f>
        <v/>
      </c>
      <c r="I673" t="str" cm="1">
        <f t="array" ref="I673">IF(OR($C673&lt;&gt;"電力",IFERROR(MOD($A673,100)=0,TRUE)),"",INDEX('コロナ交付金要綱　様式第３号（電力）'!$A:$I,MATCH($A673,'コロナ交付金要綱　様式第３号（電力）'!$A:$A,0)+2,9))</f>
        <v/>
      </c>
      <c r="J673" t="str" cm="1">
        <f t="array" ref="J673">IF(OR($C673&lt;&gt;"電力",IFERROR(MOD($A673,100)=0,TRUE)),"",INDEX('コロナ交付金要綱　様式第３号（電力）'!$A:$I,MATCH($A673,'コロナ交付金要綱　様式第３号（電力）'!$A:$A,0)+3,9))</f>
        <v/>
      </c>
      <c r="K673" t="str" cm="1">
        <f t="array" ref="K673">IF(OR($C673&lt;&gt;"電力",IFERROR(MOD($A673,100)=0,TRUE)),"",INDEX('コロナ交付金要綱　様式第３号（電力）'!$A:$I,MATCH($A673,'コロナ交付金要綱　様式第３号（電力）'!$A:$A,0)+4,9))</f>
        <v/>
      </c>
      <c r="L673" t="str" cm="1">
        <f t="array" ref="L673">IF(OR($C673&lt;&gt;"電力",IFERROR(MOD($A673,100)=0,TRUE)),"",INDEX('コロナ交付金要綱　様式第３号（電力）'!$A:$I,MATCH($A673,'コロナ交付金要綱　様式第３号（電力）'!$A:$A,0)+5,9))</f>
        <v/>
      </c>
      <c r="M673" s="24" t="str" cm="1">
        <f t="array" ref="M673">IF($H673="","",IF($C673="諸油脂",$H673/INDEX(諸油脂_高騰率!$B$2:$F$12,MATCH($C$10,諸油脂_高騰率!$B$2:$B$12,0),MATCH($E673,諸油脂_高騰率!$B$3:$F$3,0)),$I673/INDEX(電力_高騰率!$B$3:$I$14,MATCH($B$10,電力_高騰率!$B$3:$B$14,0),MATCH($E673,電力_高騰率!$B$4:$F$4,0))+$J673/INDEX(電力_高騰率!$B$3:$I$14,MATCH($B$10,電力_高騰率!$B$3:$B$14,0),MATCH($E673,電力_高騰率!$B$4:$F$4,0)+3)+$K673/INDEX(電力_高騰率!$B$3:$I$14,MATCH($B$10,電力_高騰率!$B$3:$B$14,0),MATCH($E673,電力_高騰率!$B$4:$F$4,0)+3)+$L673/電力_高騰率!$D$23))</f>
        <v/>
      </c>
      <c r="N673" s="24" t="str">
        <f>IF($H673="","",IF($C673="諸油脂",0,$L673/電力_高騰率!$D$23))</f>
        <v/>
      </c>
      <c r="O673" s="24" t="str">
        <f t="shared" si="22"/>
        <v/>
      </c>
      <c r="P673" s="24"/>
    </row>
    <row r="674" spans="1:16" x14ac:dyDescent="0.45">
      <c r="A674" t="str">
        <f>IF(COUNTIF('使用不可　（諸油脂）'!$A:$A,$A673+1)+COUNTIF('コロナ交付金要綱　様式第３号（電力）'!$A:$A,$A673+1)=1,$A673+1,IF(MAX('使用不可　（諸油脂）'!$A:$A,'コロナ交付金要綱　様式第３号（電力）'!$A:$A)&gt;$A673,(INT(A673/100)+1)*100,""))</f>
        <v/>
      </c>
      <c r="B674" t="str">
        <f>IF($C674="","",IF(C674="諸油脂",IF(MOD($A674,100)=0,VLOOKUP($A674,'使用不可　（諸油脂）'!$A:$D,4),$B673),IF(MOD($A674,100)=0,VLOOKUP($A674,'コロナ交付金要綱　様式第３号（電力）'!$A:$D,4),$B673)))</f>
        <v/>
      </c>
      <c r="C674" t="str">
        <f>IF($A674="","",IF(COUNTIF('使用不可　（諸油脂）'!$A:$A,$A674)=1,"諸油脂",IF(COUNTIF('コロナ交付金要綱　様式第３号（電力）'!$A:$A,$A674)=1,"電力","")))</f>
        <v/>
      </c>
      <c r="D674" t="str">
        <f>IF(OR($A674="",IFERROR(MOD($A674,100),"")=0),"",IF($C674="諸油脂",VLOOKUP($A674,'使用不可　（諸油脂）'!$A:$C,3,FALSE),IF($C674="電力",VLOOKUP($A674,'コロナ交付金要綱　様式第３号（電力）'!$A:$C,3,FALSE),"")))</f>
        <v/>
      </c>
      <c r="E674" t="str">
        <f>IF(OR($C674="",IFERROR(MOD($A674,100)=0,TRUE)),"",IF($C674="諸油脂",VLOOKUP($A674,'使用不可　（諸油脂）'!$A:$F,6),VLOOKUP($A674,'コロナ交付金要綱　様式第３号（電力）'!$A:$F,6)))</f>
        <v/>
      </c>
      <c r="F674" t="str">
        <f>IF($D674="","",IF($B$7="既存",IF($C674="諸油脂",VLOOKUP(交付額!$A674,'使用不可　（諸油脂）'!$A:$B,2,FALSE),IF($C674="電力",VLOOKUP(交付額!$A674,'コロナ交付金要綱　様式第３号（電力）'!$A:$B,2,FALSE),"")),0))</f>
        <v/>
      </c>
      <c r="G674" s="59" t="str">
        <f t="shared" si="21"/>
        <v/>
      </c>
      <c r="H674" t="str">
        <f>IF($C674="","",IF(C674="諸油脂",IF(MOD($A674,100)=0,"",VLOOKUP($A674,'使用不可　（諸油脂）'!$A:$H,8)),IF(MOD($A674,100)=0,"",VLOOKUP($A674,'コロナ交付金要綱　様式第３号（電力）'!$A:$I,9))))</f>
        <v/>
      </c>
      <c r="I674" t="str" cm="1">
        <f t="array" ref="I674">IF(OR($C674&lt;&gt;"電力",IFERROR(MOD($A674,100)=0,TRUE)),"",INDEX('コロナ交付金要綱　様式第３号（電力）'!$A:$I,MATCH($A674,'コロナ交付金要綱　様式第３号（電力）'!$A:$A,0)+2,9))</f>
        <v/>
      </c>
      <c r="J674" t="str" cm="1">
        <f t="array" ref="J674">IF(OR($C674&lt;&gt;"電力",IFERROR(MOD($A674,100)=0,TRUE)),"",INDEX('コロナ交付金要綱　様式第３号（電力）'!$A:$I,MATCH($A674,'コロナ交付金要綱　様式第３号（電力）'!$A:$A,0)+3,9))</f>
        <v/>
      </c>
      <c r="K674" t="str" cm="1">
        <f t="array" ref="K674">IF(OR($C674&lt;&gt;"電力",IFERROR(MOD($A674,100)=0,TRUE)),"",INDEX('コロナ交付金要綱　様式第３号（電力）'!$A:$I,MATCH($A674,'コロナ交付金要綱　様式第３号（電力）'!$A:$A,0)+4,9))</f>
        <v/>
      </c>
      <c r="L674" t="str" cm="1">
        <f t="array" ref="L674">IF(OR($C674&lt;&gt;"電力",IFERROR(MOD($A674,100)=0,TRUE)),"",INDEX('コロナ交付金要綱　様式第３号（電力）'!$A:$I,MATCH($A674,'コロナ交付金要綱　様式第３号（電力）'!$A:$A,0)+5,9))</f>
        <v/>
      </c>
      <c r="M674" s="24" t="str" cm="1">
        <f t="array" ref="M674">IF($H674="","",IF($C674="諸油脂",$H674/INDEX(諸油脂_高騰率!$B$2:$F$12,MATCH($C$10,諸油脂_高騰率!$B$2:$B$12,0),MATCH($E674,諸油脂_高騰率!$B$3:$F$3,0)),$I674/INDEX(電力_高騰率!$B$3:$I$14,MATCH($B$10,電力_高騰率!$B$3:$B$14,0),MATCH($E674,電力_高騰率!$B$4:$F$4,0))+$J674/INDEX(電力_高騰率!$B$3:$I$14,MATCH($B$10,電力_高騰率!$B$3:$B$14,0),MATCH($E674,電力_高騰率!$B$4:$F$4,0)+3)+$K674/INDEX(電力_高騰率!$B$3:$I$14,MATCH($B$10,電力_高騰率!$B$3:$B$14,0),MATCH($E674,電力_高騰率!$B$4:$F$4,0)+3)+$L674/電力_高騰率!$D$23))</f>
        <v/>
      </c>
      <c r="N674" s="24" t="str">
        <f>IF($H674="","",IF($C674="諸油脂",0,$L674/電力_高騰率!$D$23))</f>
        <v/>
      </c>
      <c r="O674" s="24" t="str">
        <f t="shared" si="22"/>
        <v/>
      </c>
      <c r="P674" s="24"/>
    </row>
    <row r="675" spans="1:16" x14ac:dyDescent="0.45">
      <c r="A675" t="str">
        <f>IF(COUNTIF('使用不可　（諸油脂）'!$A:$A,$A674+1)+COUNTIF('コロナ交付金要綱　様式第３号（電力）'!$A:$A,$A674+1)=1,$A674+1,IF(MAX('使用不可　（諸油脂）'!$A:$A,'コロナ交付金要綱　様式第３号（電力）'!$A:$A)&gt;$A674,(INT(A674/100)+1)*100,""))</f>
        <v/>
      </c>
      <c r="B675" t="str">
        <f>IF($C675="","",IF(C675="諸油脂",IF(MOD($A675,100)=0,VLOOKUP($A675,'使用不可　（諸油脂）'!$A:$D,4),$B674),IF(MOD($A675,100)=0,VLOOKUP($A675,'コロナ交付金要綱　様式第３号（電力）'!$A:$D,4),$B674)))</f>
        <v/>
      </c>
      <c r="C675" t="str">
        <f>IF($A675="","",IF(COUNTIF('使用不可　（諸油脂）'!$A:$A,$A675)=1,"諸油脂",IF(COUNTIF('コロナ交付金要綱　様式第３号（電力）'!$A:$A,$A675)=1,"電力","")))</f>
        <v/>
      </c>
      <c r="D675" t="str">
        <f>IF(OR($A675="",IFERROR(MOD($A675,100),"")=0),"",IF($C675="諸油脂",VLOOKUP($A675,'使用不可　（諸油脂）'!$A:$C,3,FALSE),IF($C675="電力",VLOOKUP($A675,'コロナ交付金要綱　様式第３号（電力）'!$A:$C,3,FALSE),"")))</f>
        <v/>
      </c>
      <c r="E675" t="str">
        <f>IF(OR($C675="",IFERROR(MOD($A675,100)=0,TRUE)),"",IF($C675="諸油脂",VLOOKUP($A675,'使用不可　（諸油脂）'!$A:$F,6),VLOOKUP($A675,'コロナ交付金要綱　様式第３号（電力）'!$A:$F,6)))</f>
        <v/>
      </c>
      <c r="F675" t="str">
        <f>IF($D675="","",IF($B$7="既存",IF($C675="諸油脂",VLOOKUP(交付額!$A675,'使用不可　（諸油脂）'!$A:$B,2,FALSE),IF($C675="電力",VLOOKUP(交付額!$A675,'コロナ交付金要綱　様式第３号（電力）'!$A:$B,2,FALSE),"")),0))</f>
        <v/>
      </c>
      <c r="G675" s="59" t="str">
        <f t="shared" si="21"/>
        <v/>
      </c>
      <c r="H675" t="str">
        <f>IF($C675="","",IF(C675="諸油脂",IF(MOD($A675,100)=0,"",VLOOKUP($A675,'使用不可　（諸油脂）'!$A:$H,8)),IF(MOD($A675,100)=0,"",VLOOKUP($A675,'コロナ交付金要綱　様式第３号（電力）'!$A:$I,9))))</f>
        <v/>
      </c>
      <c r="I675" t="str" cm="1">
        <f t="array" ref="I675">IF(OR($C675&lt;&gt;"電力",IFERROR(MOD($A675,100)=0,TRUE)),"",INDEX('コロナ交付金要綱　様式第３号（電力）'!$A:$I,MATCH($A675,'コロナ交付金要綱　様式第３号（電力）'!$A:$A,0)+2,9))</f>
        <v/>
      </c>
      <c r="J675" t="str" cm="1">
        <f t="array" ref="J675">IF(OR($C675&lt;&gt;"電力",IFERROR(MOD($A675,100)=0,TRUE)),"",INDEX('コロナ交付金要綱　様式第３号（電力）'!$A:$I,MATCH($A675,'コロナ交付金要綱　様式第３号（電力）'!$A:$A,0)+3,9))</f>
        <v/>
      </c>
      <c r="K675" t="str" cm="1">
        <f t="array" ref="K675">IF(OR($C675&lt;&gt;"電力",IFERROR(MOD($A675,100)=0,TRUE)),"",INDEX('コロナ交付金要綱　様式第３号（電力）'!$A:$I,MATCH($A675,'コロナ交付金要綱　様式第３号（電力）'!$A:$A,0)+4,9))</f>
        <v/>
      </c>
      <c r="L675" t="str" cm="1">
        <f t="array" ref="L675">IF(OR($C675&lt;&gt;"電力",IFERROR(MOD($A675,100)=0,TRUE)),"",INDEX('コロナ交付金要綱　様式第３号（電力）'!$A:$I,MATCH($A675,'コロナ交付金要綱　様式第３号（電力）'!$A:$A,0)+5,9))</f>
        <v/>
      </c>
      <c r="M675" s="24" t="str" cm="1">
        <f t="array" ref="M675">IF($H675="","",IF($C675="諸油脂",$H675/INDEX(諸油脂_高騰率!$B$2:$F$12,MATCH($C$10,諸油脂_高騰率!$B$2:$B$12,0),MATCH($E675,諸油脂_高騰率!$B$3:$F$3,0)),$I675/INDEX(電力_高騰率!$B$3:$I$14,MATCH($B$10,電力_高騰率!$B$3:$B$14,0),MATCH($E675,電力_高騰率!$B$4:$F$4,0))+$J675/INDEX(電力_高騰率!$B$3:$I$14,MATCH($B$10,電力_高騰率!$B$3:$B$14,0),MATCH($E675,電力_高騰率!$B$4:$F$4,0)+3)+$K675/INDEX(電力_高騰率!$B$3:$I$14,MATCH($B$10,電力_高騰率!$B$3:$B$14,0),MATCH($E675,電力_高騰率!$B$4:$F$4,0)+3)+$L675/電力_高騰率!$D$23))</f>
        <v/>
      </c>
      <c r="N675" s="24" t="str">
        <f>IF($H675="","",IF($C675="諸油脂",0,$L675/電力_高騰率!$D$23))</f>
        <v/>
      </c>
      <c r="O675" s="24" t="str">
        <f t="shared" si="22"/>
        <v/>
      </c>
      <c r="P675" s="24"/>
    </row>
    <row r="676" spans="1:16" x14ac:dyDescent="0.45">
      <c r="A676" t="str">
        <f>IF(COUNTIF('使用不可　（諸油脂）'!$A:$A,$A675+1)+COUNTIF('コロナ交付金要綱　様式第３号（電力）'!$A:$A,$A675+1)=1,$A675+1,IF(MAX('使用不可　（諸油脂）'!$A:$A,'コロナ交付金要綱　様式第３号（電力）'!$A:$A)&gt;$A675,(INT(A675/100)+1)*100,""))</f>
        <v/>
      </c>
      <c r="B676" t="str">
        <f>IF($C676="","",IF(C676="諸油脂",IF(MOD($A676,100)=0,VLOOKUP($A676,'使用不可　（諸油脂）'!$A:$D,4),$B675),IF(MOD($A676,100)=0,VLOOKUP($A676,'コロナ交付金要綱　様式第３号（電力）'!$A:$D,4),$B675)))</f>
        <v/>
      </c>
      <c r="C676" t="str">
        <f>IF($A676="","",IF(COUNTIF('使用不可　（諸油脂）'!$A:$A,$A676)=1,"諸油脂",IF(COUNTIF('コロナ交付金要綱　様式第３号（電力）'!$A:$A,$A676)=1,"電力","")))</f>
        <v/>
      </c>
      <c r="D676" t="str">
        <f>IF(OR($A676="",IFERROR(MOD($A676,100),"")=0),"",IF($C676="諸油脂",VLOOKUP($A676,'使用不可　（諸油脂）'!$A:$C,3,FALSE),IF($C676="電力",VLOOKUP($A676,'コロナ交付金要綱　様式第３号（電力）'!$A:$C,3,FALSE),"")))</f>
        <v/>
      </c>
      <c r="E676" t="str">
        <f>IF(OR($C676="",IFERROR(MOD($A676,100)=0,TRUE)),"",IF($C676="諸油脂",VLOOKUP($A676,'使用不可　（諸油脂）'!$A:$F,6),VLOOKUP($A676,'コロナ交付金要綱　様式第３号（電力）'!$A:$F,6)))</f>
        <v/>
      </c>
      <c r="F676" t="str">
        <f>IF($D676="","",IF($B$7="既存",IF($C676="諸油脂",VLOOKUP(交付額!$A676,'使用不可　（諸油脂）'!$A:$B,2,FALSE),IF($C676="電力",VLOOKUP(交付額!$A676,'コロナ交付金要綱　様式第３号（電力）'!$A:$B,2,FALSE),"")),0))</f>
        <v/>
      </c>
      <c r="G676" s="59" t="str">
        <f t="shared" si="21"/>
        <v/>
      </c>
      <c r="H676" t="str">
        <f>IF($C676="","",IF(C676="諸油脂",IF(MOD($A676,100)=0,"",VLOOKUP($A676,'使用不可　（諸油脂）'!$A:$H,8)),IF(MOD($A676,100)=0,"",VLOOKUP($A676,'コロナ交付金要綱　様式第３号（電力）'!$A:$I,9))))</f>
        <v/>
      </c>
      <c r="I676" t="str" cm="1">
        <f t="array" ref="I676">IF(OR($C676&lt;&gt;"電力",IFERROR(MOD($A676,100)=0,TRUE)),"",INDEX('コロナ交付金要綱　様式第３号（電力）'!$A:$I,MATCH($A676,'コロナ交付金要綱　様式第３号（電力）'!$A:$A,0)+2,9))</f>
        <v/>
      </c>
      <c r="J676" t="str" cm="1">
        <f t="array" ref="J676">IF(OR($C676&lt;&gt;"電力",IFERROR(MOD($A676,100)=0,TRUE)),"",INDEX('コロナ交付金要綱　様式第３号（電力）'!$A:$I,MATCH($A676,'コロナ交付金要綱　様式第３号（電力）'!$A:$A,0)+3,9))</f>
        <v/>
      </c>
      <c r="K676" t="str" cm="1">
        <f t="array" ref="K676">IF(OR($C676&lt;&gt;"電力",IFERROR(MOD($A676,100)=0,TRUE)),"",INDEX('コロナ交付金要綱　様式第３号（電力）'!$A:$I,MATCH($A676,'コロナ交付金要綱　様式第３号（電力）'!$A:$A,0)+4,9))</f>
        <v/>
      </c>
      <c r="L676" t="str" cm="1">
        <f t="array" ref="L676">IF(OR($C676&lt;&gt;"電力",IFERROR(MOD($A676,100)=0,TRUE)),"",INDEX('コロナ交付金要綱　様式第３号（電力）'!$A:$I,MATCH($A676,'コロナ交付金要綱　様式第３号（電力）'!$A:$A,0)+5,9))</f>
        <v/>
      </c>
      <c r="M676" s="24" t="str" cm="1">
        <f t="array" ref="M676">IF($H676="","",IF($C676="諸油脂",$H676/INDEX(諸油脂_高騰率!$B$2:$F$12,MATCH($C$10,諸油脂_高騰率!$B$2:$B$12,0),MATCH($E676,諸油脂_高騰率!$B$3:$F$3,0)),$I676/INDEX(電力_高騰率!$B$3:$I$14,MATCH($B$10,電力_高騰率!$B$3:$B$14,0),MATCH($E676,電力_高騰率!$B$4:$F$4,0))+$J676/INDEX(電力_高騰率!$B$3:$I$14,MATCH($B$10,電力_高騰率!$B$3:$B$14,0),MATCH($E676,電力_高騰率!$B$4:$F$4,0)+3)+$K676/INDEX(電力_高騰率!$B$3:$I$14,MATCH($B$10,電力_高騰率!$B$3:$B$14,0),MATCH($E676,電力_高騰率!$B$4:$F$4,0)+3)+$L676/電力_高騰率!$D$23))</f>
        <v/>
      </c>
      <c r="N676" s="24" t="str">
        <f>IF($H676="","",IF($C676="諸油脂",0,$L676/電力_高騰率!$D$23))</f>
        <v/>
      </c>
      <c r="O676" s="24" t="str">
        <f t="shared" si="22"/>
        <v/>
      </c>
      <c r="P676" s="24"/>
    </row>
    <row r="677" spans="1:16" x14ac:dyDescent="0.45">
      <c r="A677" t="str">
        <f>IF(COUNTIF('使用不可　（諸油脂）'!$A:$A,$A676+1)+COUNTIF('コロナ交付金要綱　様式第３号（電力）'!$A:$A,$A676+1)=1,$A676+1,IF(MAX('使用不可　（諸油脂）'!$A:$A,'コロナ交付金要綱　様式第３号（電力）'!$A:$A)&gt;$A676,(INT(A676/100)+1)*100,""))</f>
        <v/>
      </c>
      <c r="B677" t="str">
        <f>IF($C677="","",IF(C677="諸油脂",IF(MOD($A677,100)=0,VLOOKUP($A677,'使用不可　（諸油脂）'!$A:$D,4),$B676),IF(MOD($A677,100)=0,VLOOKUP($A677,'コロナ交付金要綱　様式第３号（電力）'!$A:$D,4),$B676)))</f>
        <v/>
      </c>
      <c r="C677" t="str">
        <f>IF($A677="","",IF(COUNTIF('使用不可　（諸油脂）'!$A:$A,$A677)=1,"諸油脂",IF(COUNTIF('コロナ交付金要綱　様式第３号（電力）'!$A:$A,$A677)=1,"電力","")))</f>
        <v/>
      </c>
      <c r="D677" t="str">
        <f>IF(OR($A677="",IFERROR(MOD($A677,100),"")=0),"",IF($C677="諸油脂",VLOOKUP($A677,'使用不可　（諸油脂）'!$A:$C,3,FALSE),IF($C677="電力",VLOOKUP($A677,'コロナ交付金要綱　様式第３号（電力）'!$A:$C,3,FALSE),"")))</f>
        <v/>
      </c>
      <c r="E677" t="str">
        <f>IF(OR($C677="",IFERROR(MOD($A677,100)=0,TRUE)),"",IF($C677="諸油脂",VLOOKUP($A677,'使用不可　（諸油脂）'!$A:$F,6),VLOOKUP($A677,'コロナ交付金要綱　様式第３号（電力）'!$A:$F,6)))</f>
        <v/>
      </c>
      <c r="F677" t="str">
        <f>IF($D677="","",IF($B$7="既存",IF($C677="諸油脂",VLOOKUP(交付額!$A677,'使用不可　（諸油脂）'!$A:$B,2,FALSE),IF($C677="電力",VLOOKUP(交付額!$A677,'コロナ交付金要綱　様式第３号（電力）'!$A:$B,2,FALSE),"")),0))</f>
        <v/>
      </c>
      <c r="G677" s="59" t="str">
        <f t="shared" si="21"/>
        <v/>
      </c>
      <c r="H677" t="str">
        <f>IF($C677="","",IF(C677="諸油脂",IF(MOD($A677,100)=0,"",VLOOKUP($A677,'使用不可　（諸油脂）'!$A:$H,8)),IF(MOD($A677,100)=0,"",VLOOKUP($A677,'コロナ交付金要綱　様式第３号（電力）'!$A:$I,9))))</f>
        <v/>
      </c>
      <c r="I677" t="str" cm="1">
        <f t="array" ref="I677">IF(OR($C677&lt;&gt;"電力",IFERROR(MOD($A677,100)=0,TRUE)),"",INDEX('コロナ交付金要綱　様式第３号（電力）'!$A:$I,MATCH($A677,'コロナ交付金要綱　様式第３号（電力）'!$A:$A,0)+2,9))</f>
        <v/>
      </c>
      <c r="J677" t="str" cm="1">
        <f t="array" ref="J677">IF(OR($C677&lt;&gt;"電力",IFERROR(MOD($A677,100)=0,TRUE)),"",INDEX('コロナ交付金要綱　様式第３号（電力）'!$A:$I,MATCH($A677,'コロナ交付金要綱　様式第３号（電力）'!$A:$A,0)+3,9))</f>
        <v/>
      </c>
      <c r="K677" t="str" cm="1">
        <f t="array" ref="K677">IF(OR($C677&lt;&gt;"電力",IFERROR(MOD($A677,100)=0,TRUE)),"",INDEX('コロナ交付金要綱　様式第３号（電力）'!$A:$I,MATCH($A677,'コロナ交付金要綱　様式第３号（電力）'!$A:$A,0)+4,9))</f>
        <v/>
      </c>
      <c r="L677" t="str" cm="1">
        <f t="array" ref="L677">IF(OR($C677&lt;&gt;"電力",IFERROR(MOD($A677,100)=0,TRUE)),"",INDEX('コロナ交付金要綱　様式第３号（電力）'!$A:$I,MATCH($A677,'コロナ交付金要綱　様式第３号（電力）'!$A:$A,0)+5,9))</f>
        <v/>
      </c>
      <c r="M677" s="24" t="str" cm="1">
        <f t="array" ref="M677">IF($H677="","",IF($C677="諸油脂",$H677/INDEX(諸油脂_高騰率!$B$2:$F$12,MATCH($C$10,諸油脂_高騰率!$B$2:$B$12,0),MATCH($E677,諸油脂_高騰率!$B$3:$F$3,0)),$I677/INDEX(電力_高騰率!$B$3:$I$14,MATCH($B$10,電力_高騰率!$B$3:$B$14,0),MATCH($E677,電力_高騰率!$B$4:$F$4,0))+$J677/INDEX(電力_高騰率!$B$3:$I$14,MATCH($B$10,電力_高騰率!$B$3:$B$14,0),MATCH($E677,電力_高騰率!$B$4:$F$4,0)+3)+$K677/INDEX(電力_高騰率!$B$3:$I$14,MATCH($B$10,電力_高騰率!$B$3:$B$14,0),MATCH($E677,電力_高騰率!$B$4:$F$4,0)+3)+$L677/電力_高騰率!$D$23))</f>
        <v/>
      </c>
      <c r="N677" s="24" t="str">
        <f>IF($H677="","",IF($C677="諸油脂",0,$L677/電力_高騰率!$D$23))</f>
        <v/>
      </c>
      <c r="O677" s="24" t="str">
        <f t="shared" si="22"/>
        <v/>
      </c>
      <c r="P677" s="24"/>
    </row>
    <row r="678" spans="1:16" x14ac:dyDescent="0.45">
      <c r="A678" t="str">
        <f>IF(COUNTIF('使用不可　（諸油脂）'!$A:$A,$A677+1)+COUNTIF('コロナ交付金要綱　様式第３号（電力）'!$A:$A,$A677+1)=1,$A677+1,IF(MAX('使用不可　（諸油脂）'!$A:$A,'コロナ交付金要綱　様式第３号（電力）'!$A:$A)&gt;$A677,(INT(A677/100)+1)*100,""))</f>
        <v/>
      </c>
      <c r="B678" t="str">
        <f>IF($C678="","",IF(C678="諸油脂",IF(MOD($A678,100)=0,VLOOKUP($A678,'使用不可　（諸油脂）'!$A:$D,4),$B677),IF(MOD($A678,100)=0,VLOOKUP($A678,'コロナ交付金要綱　様式第３号（電力）'!$A:$D,4),$B677)))</f>
        <v/>
      </c>
      <c r="C678" t="str">
        <f>IF($A678="","",IF(COUNTIF('使用不可　（諸油脂）'!$A:$A,$A678)=1,"諸油脂",IF(COUNTIF('コロナ交付金要綱　様式第３号（電力）'!$A:$A,$A678)=1,"電力","")))</f>
        <v/>
      </c>
      <c r="D678" t="str">
        <f>IF(OR($A678="",IFERROR(MOD($A678,100),"")=0),"",IF($C678="諸油脂",VLOOKUP($A678,'使用不可　（諸油脂）'!$A:$C,3,FALSE),IF($C678="電力",VLOOKUP($A678,'コロナ交付金要綱　様式第３号（電力）'!$A:$C,3,FALSE),"")))</f>
        <v/>
      </c>
      <c r="E678" t="str">
        <f>IF(OR($C678="",IFERROR(MOD($A678,100)=0,TRUE)),"",IF($C678="諸油脂",VLOOKUP($A678,'使用不可　（諸油脂）'!$A:$F,6),VLOOKUP($A678,'コロナ交付金要綱　様式第３号（電力）'!$A:$F,6)))</f>
        <v/>
      </c>
      <c r="F678" t="str">
        <f>IF($D678="","",IF($B$7="既存",IF($C678="諸油脂",VLOOKUP(交付額!$A678,'使用不可　（諸油脂）'!$A:$B,2,FALSE),IF($C678="電力",VLOOKUP(交付額!$A678,'コロナ交付金要綱　様式第３号（電力）'!$A:$B,2,FALSE),"")),0))</f>
        <v/>
      </c>
      <c r="G678" s="59" t="str">
        <f t="shared" si="21"/>
        <v/>
      </c>
      <c r="H678" t="str">
        <f>IF($C678="","",IF(C678="諸油脂",IF(MOD($A678,100)=0,"",VLOOKUP($A678,'使用不可　（諸油脂）'!$A:$H,8)),IF(MOD($A678,100)=0,"",VLOOKUP($A678,'コロナ交付金要綱　様式第３号（電力）'!$A:$I,9))))</f>
        <v/>
      </c>
      <c r="I678" t="str" cm="1">
        <f t="array" ref="I678">IF(OR($C678&lt;&gt;"電力",IFERROR(MOD($A678,100)=0,TRUE)),"",INDEX('コロナ交付金要綱　様式第３号（電力）'!$A:$I,MATCH($A678,'コロナ交付金要綱　様式第３号（電力）'!$A:$A,0)+2,9))</f>
        <v/>
      </c>
      <c r="J678" t="str" cm="1">
        <f t="array" ref="J678">IF(OR($C678&lt;&gt;"電力",IFERROR(MOD($A678,100)=0,TRUE)),"",INDEX('コロナ交付金要綱　様式第３号（電力）'!$A:$I,MATCH($A678,'コロナ交付金要綱　様式第３号（電力）'!$A:$A,0)+3,9))</f>
        <v/>
      </c>
      <c r="K678" t="str" cm="1">
        <f t="array" ref="K678">IF(OR($C678&lt;&gt;"電力",IFERROR(MOD($A678,100)=0,TRUE)),"",INDEX('コロナ交付金要綱　様式第３号（電力）'!$A:$I,MATCH($A678,'コロナ交付金要綱　様式第３号（電力）'!$A:$A,0)+4,9))</f>
        <v/>
      </c>
      <c r="L678" t="str" cm="1">
        <f t="array" ref="L678">IF(OR($C678&lt;&gt;"電力",IFERROR(MOD($A678,100)=0,TRUE)),"",INDEX('コロナ交付金要綱　様式第３号（電力）'!$A:$I,MATCH($A678,'コロナ交付金要綱　様式第３号（電力）'!$A:$A,0)+5,9))</f>
        <v/>
      </c>
      <c r="M678" s="24" t="str" cm="1">
        <f t="array" ref="M678">IF($H678="","",IF($C678="諸油脂",$H678/INDEX(諸油脂_高騰率!$B$2:$F$12,MATCH($C$10,諸油脂_高騰率!$B$2:$B$12,0),MATCH($E678,諸油脂_高騰率!$B$3:$F$3,0)),$I678/INDEX(電力_高騰率!$B$3:$I$14,MATCH($B$10,電力_高騰率!$B$3:$B$14,0),MATCH($E678,電力_高騰率!$B$4:$F$4,0))+$J678/INDEX(電力_高騰率!$B$3:$I$14,MATCH($B$10,電力_高騰率!$B$3:$B$14,0),MATCH($E678,電力_高騰率!$B$4:$F$4,0)+3)+$K678/INDEX(電力_高騰率!$B$3:$I$14,MATCH($B$10,電力_高騰率!$B$3:$B$14,0),MATCH($E678,電力_高騰率!$B$4:$F$4,0)+3)+$L678/電力_高騰率!$D$23))</f>
        <v/>
      </c>
      <c r="N678" s="24" t="str">
        <f>IF($H678="","",IF($C678="諸油脂",0,$L678/電力_高騰率!$D$23))</f>
        <v/>
      </c>
      <c r="O678" s="24" t="str">
        <f t="shared" si="22"/>
        <v/>
      </c>
      <c r="P678" s="24"/>
    </row>
    <row r="679" spans="1:16" x14ac:dyDescent="0.45">
      <c r="A679" t="str">
        <f>IF(COUNTIF('使用不可　（諸油脂）'!$A:$A,$A678+1)+COUNTIF('コロナ交付金要綱　様式第３号（電力）'!$A:$A,$A678+1)=1,$A678+1,IF(MAX('使用不可　（諸油脂）'!$A:$A,'コロナ交付金要綱　様式第３号（電力）'!$A:$A)&gt;$A678,(INT(A678/100)+1)*100,""))</f>
        <v/>
      </c>
      <c r="B679" t="str">
        <f>IF($C679="","",IF(C679="諸油脂",IF(MOD($A679,100)=0,VLOOKUP($A679,'使用不可　（諸油脂）'!$A:$D,4),$B678),IF(MOD($A679,100)=0,VLOOKUP($A679,'コロナ交付金要綱　様式第３号（電力）'!$A:$D,4),$B678)))</f>
        <v/>
      </c>
      <c r="C679" t="str">
        <f>IF($A679="","",IF(COUNTIF('使用不可　（諸油脂）'!$A:$A,$A679)=1,"諸油脂",IF(COUNTIF('コロナ交付金要綱　様式第３号（電力）'!$A:$A,$A679)=1,"電力","")))</f>
        <v/>
      </c>
      <c r="D679" t="str">
        <f>IF(OR($A679="",IFERROR(MOD($A679,100),"")=0),"",IF($C679="諸油脂",VLOOKUP($A679,'使用不可　（諸油脂）'!$A:$C,3,FALSE),IF($C679="電力",VLOOKUP($A679,'コロナ交付金要綱　様式第３号（電力）'!$A:$C,3,FALSE),"")))</f>
        <v/>
      </c>
      <c r="E679" t="str">
        <f>IF(OR($C679="",IFERROR(MOD($A679,100)=0,TRUE)),"",IF($C679="諸油脂",VLOOKUP($A679,'使用不可　（諸油脂）'!$A:$F,6),VLOOKUP($A679,'コロナ交付金要綱　様式第３号（電力）'!$A:$F,6)))</f>
        <v/>
      </c>
      <c r="F679" t="str">
        <f>IF($D679="","",IF($B$7="既存",IF($C679="諸油脂",VLOOKUP(交付額!$A679,'使用不可　（諸油脂）'!$A:$B,2,FALSE),IF($C679="電力",VLOOKUP(交付額!$A679,'コロナ交付金要綱　様式第３号（電力）'!$A:$B,2,FALSE),"")),0))</f>
        <v/>
      </c>
      <c r="G679" s="59" t="str">
        <f t="shared" si="21"/>
        <v/>
      </c>
      <c r="H679" t="str">
        <f>IF($C679="","",IF(C679="諸油脂",IF(MOD($A679,100)=0,"",VLOOKUP($A679,'使用不可　（諸油脂）'!$A:$H,8)),IF(MOD($A679,100)=0,"",VLOOKUP($A679,'コロナ交付金要綱　様式第３号（電力）'!$A:$I,9))))</f>
        <v/>
      </c>
      <c r="I679" t="str" cm="1">
        <f t="array" ref="I679">IF(OR($C679&lt;&gt;"電力",IFERROR(MOD($A679,100)=0,TRUE)),"",INDEX('コロナ交付金要綱　様式第３号（電力）'!$A:$I,MATCH($A679,'コロナ交付金要綱　様式第３号（電力）'!$A:$A,0)+2,9))</f>
        <v/>
      </c>
      <c r="J679" t="str" cm="1">
        <f t="array" ref="J679">IF(OR($C679&lt;&gt;"電力",IFERROR(MOD($A679,100)=0,TRUE)),"",INDEX('コロナ交付金要綱　様式第３号（電力）'!$A:$I,MATCH($A679,'コロナ交付金要綱　様式第３号（電力）'!$A:$A,0)+3,9))</f>
        <v/>
      </c>
      <c r="K679" t="str" cm="1">
        <f t="array" ref="K679">IF(OR($C679&lt;&gt;"電力",IFERROR(MOD($A679,100)=0,TRUE)),"",INDEX('コロナ交付金要綱　様式第３号（電力）'!$A:$I,MATCH($A679,'コロナ交付金要綱　様式第３号（電力）'!$A:$A,0)+4,9))</f>
        <v/>
      </c>
      <c r="L679" t="str" cm="1">
        <f t="array" ref="L679">IF(OR($C679&lt;&gt;"電力",IFERROR(MOD($A679,100)=0,TRUE)),"",INDEX('コロナ交付金要綱　様式第３号（電力）'!$A:$I,MATCH($A679,'コロナ交付金要綱　様式第３号（電力）'!$A:$A,0)+5,9))</f>
        <v/>
      </c>
      <c r="M679" s="24" t="str" cm="1">
        <f t="array" ref="M679">IF($H679="","",IF($C679="諸油脂",$H679/INDEX(諸油脂_高騰率!$B$2:$F$12,MATCH($C$10,諸油脂_高騰率!$B$2:$B$12,0),MATCH($E679,諸油脂_高騰率!$B$3:$F$3,0)),$I679/INDEX(電力_高騰率!$B$3:$I$14,MATCH($B$10,電力_高騰率!$B$3:$B$14,0),MATCH($E679,電力_高騰率!$B$4:$F$4,0))+$J679/INDEX(電力_高騰率!$B$3:$I$14,MATCH($B$10,電力_高騰率!$B$3:$B$14,0),MATCH($E679,電力_高騰率!$B$4:$F$4,0)+3)+$K679/INDEX(電力_高騰率!$B$3:$I$14,MATCH($B$10,電力_高騰率!$B$3:$B$14,0),MATCH($E679,電力_高騰率!$B$4:$F$4,0)+3)+$L679/電力_高騰率!$D$23))</f>
        <v/>
      </c>
      <c r="N679" s="24" t="str">
        <f>IF($H679="","",IF($C679="諸油脂",0,$L679/電力_高騰率!$D$23))</f>
        <v/>
      </c>
      <c r="O679" s="24" t="str">
        <f t="shared" si="22"/>
        <v/>
      </c>
      <c r="P679" s="24"/>
    </row>
    <row r="680" spans="1:16" x14ac:dyDescent="0.45">
      <c r="A680" t="str">
        <f>IF(COUNTIF('使用不可　（諸油脂）'!$A:$A,$A679+1)+COUNTIF('コロナ交付金要綱　様式第３号（電力）'!$A:$A,$A679+1)=1,$A679+1,IF(MAX('使用不可　（諸油脂）'!$A:$A,'コロナ交付金要綱　様式第３号（電力）'!$A:$A)&gt;$A679,(INT(A679/100)+1)*100,""))</f>
        <v/>
      </c>
      <c r="B680" t="str">
        <f>IF($C680="","",IF(C680="諸油脂",IF(MOD($A680,100)=0,VLOOKUP($A680,'使用不可　（諸油脂）'!$A:$D,4),$B679),IF(MOD($A680,100)=0,VLOOKUP($A680,'コロナ交付金要綱　様式第３号（電力）'!$A:$D,4),$B679)))</f>
        <v/>
      </c>
      <c r="C680" t="str">
        <f>IF($A680="","",IF(COUNTIF('使用不可　（諸油脂）'!$A:$A,$A680)=1,"諸油脂",IF(COUNTIF('コロナ交付金要綱　様式第３号（電力）'!$A:$A,$A680)=1,"電力","")))</f>
        <v/>
      </c>
      <c r="D680" t="str">
        <f>IF(OR($A680="",IFERROR(MOD($A680,100),"")=0),"",IF($C680="諸油脂",VLOOKUP($A680,'使用不可　（諸油脂）'!$A:$C,3,FALSE),IF($C680="電力",VLOOKUP($A680,'コロナ交付金要綱　様式第３号（電力）'!$A:$C,3,FALSE),"")))</f>
        <v/>
      </c>
      <c r="E680" t="str">
        <f>IF(OR($C680="",IFERROR(MOD($A680,100)=0,TRUE)),"",IF($C680="諸油脂",VLOOKUP($A680,'使用不可　（諸油脂）'!$A:$F,6),VLOOKUP($A680,'コロナ交付金要綱　様式第３号（電力）'!$A:$F,6)))</f>
        <v/>
      </c>
      <c r="F680" t="str">
        <f>IF($D680="","",IF($B$7="既存",IF($C680="諸油脂",VLOOKUP(交付額!$A680,'使用不可　（諸油脂）'!$A:$B,2,FALSE),IF($C680="電力",VLOOKUP(交付額!$A680,'コロナ交付金要綱　様式第３号（電力）'!$A:$B,2,FALSE),"")),0))</f>
        <v/>
      </c>
      <c r="G680" s="59" t="str">
        <f t="shared" si="21"/>
        <v/>
      </c>
      <c r="H680" t="str">
        <f>IF($C680="","",IF(C680="諸油脂",IF(MOD($A680,100)=0,"",VLOOKUP($A680,'使用不可　（諸油脂）'!$A:$H,8)),IF(MOD($A680,100)=0,"",VLOOKUP($A680,'コロナ交付金要綱　様式第３号（電力）'!$A:$I,9))))</f>
        <v/>
      </c>
      <c r="I680" t="str" cm="1">
        <f t="array" ref="I680">IF(OR($C680&lt;&gt;"電力",IFERROR(MOD($A680,100)=0,TRUE)),"",INDEX('コロナ交付金要綱　様式第３号（電力）'!$A:$I,MATCH($A680,'コロナ交付金要綱　様式第３号（電力）'!$A:$A,0)+2,9))</f>
        <v/>
      </c>
      <c r="J680" t="str" cm="1">
        <f t="array" ref="J680">IF(OR($C680&lt;&gt;"電力",IFERROR(MOD($A680,100)=0,TRUE)),"",INDEX('コロナ交付金要綱　様式第３号（電力）'!$A:$I,MATCH($A680,'コロナ交付金要綱　様式第３号（電力）'!$A:$A,0)+3,9))</f>
        <v/>
      </c>
      <c r="K680" t="str" cm="1">
        <f t="array" ref="K680">IF(OR($C680&lt;&gt;"電力",IFERROR(MOD($A680,100)=0,TRUE)),"",INDEX('コロナ交付金要綱　様式第３号（電力）'!$A:$I,MATCH($A680,'コロナ交付金要綱　様式第３号（電力）'!$A:$A,0)+4,9))</f>
        <v/>
      </c>
      <c r="L680" t="str" cm="1">
        <f t="array" ref="L680">IF(OR($C680&lt;&gt;"電力",IFERROR(MOD($A680,100)=0,TRUE)),"",INDEX('コロナ交付金要綱　様式第３号（電力）'!$A:$I,MATCH($A680,'コロナ交付金要綱　様式第３号（電力）'!$A:$A,0)+5,9))</f>
        <v/>
      </c>
      <c r="M680" s="24" t="str" cm="1">
        <f t="array" ref="M680">IF($H680="","",IF($C680="諸油脂",$H680/INDEX(諸油脂_高騰率!$B$2:$F$12,MATCH($C$10,諸油脂_高騰率!$B$2:$B$12,0),MATCH($E680,諸油脂_高騰率!$B$3:$F$3,0)),$I680/INDEX(電力_高騰率!$B$3:$I$14,MATCH($B$10,電力_高騰率!$B$3:$B$14,0),MATCH($E680,電力_高騰率!$B$4:$F$4,0))+$J680/INDEX(電力_高騰率!$B$3:$I$14,MATCH($B$10,電力_高騰率!$B$3:$B$14,0),MATCH($E680,電力_高騰率!$B$4:$F$4,0)+3)+$K680/INDEX(電力_高騰率!$B$3:$I$14,MATCH($B$10,電力_高騰率!$B$3:$B$14,0),MATCH($E680,電力_高騰率!$B$4:$F$4,0)+3)+$L680/電力_高騰率!$D$23))</f>
        <v/>
      </c>
      <c r="N680" s="24" t="str">
        <f>IF($H680="","",IF($C680="諸油脂",0,$L680/電力_高騰率!$D$23))</f>
        <v/>
      </c>
      <c r="O680" s="24" t="str">
        <f t="shared" si="22"/>
        <v/>
      </c>
      <c r="P680" s="24"/>
    </row>
    <row r="681" spans="1:16" x14ac:dyDescent="0.45">
      <c r="A681" t="str">
        <f>IF(COUNTIF('使用不可　（諸油脂）'!$A:$A,$A680+1)+COUNTIF('コロナ交付金要綱　様式第３号（電力）'!$A:$A,$A680+1)=1,$A680+1,IF(MAX('使用不可　（諸油脂）'!$A:$A,'コロナ交付金要綱　様式第３号（電力）'!$A:$A)&gt;$A680,(INT(A680/100)+1)*100,""))</f>
        <v/>
      </c>
      <c r="B681" t="str">
        <f>IF($C681="","",IF(C681="諸油脂",IF(MOD($A681,100)=0,VLOOKUP($A681,'使用不可　（諸油脂）'!$A:$D,4),$B680),IF(MOD($A681,100)=0,VLOOKUP($A681,'コロナ交付金要綱　様式第３号（電力）'!$A:$D,4),$B680)))</f>
        <v/>
      </c>
      <c r="C681" t="str">
        <f>IF($A681="","",IF(COUNTIF('使用不可　（諸油脂）'!$A:$A,$A681)=1,"諸油脂",IF(COUNTIF('コロナ交付金要綱　様式第３号（電力）'!$A:$A,$A681)=1,"電力","")))</f>
        <v/>
      </c>
      <c r="D681" t="str">
        <f>IF(OR($A681="",IFERROR(MOD($A681,100),"")=0),"",IF($C681="諸油脂",VLOOKUP($A681,'使用不可　（諸油脂）'!$A:$C,3,FALSE),IF($C681="電力",VLOOKUP($A681,'コロナ交付金要綱　様式第３号（電力）'!$A:$C,3,FALSE),"")))</f>
        <v/>
      </c>
      <c r="E681" t="str">
        <f>IF(OR($C681="",IFERROR(MOD($A681,100)=0,TRUE)),"",IF($C681="諸油脂",VLOOKUP($A681,'使用不可　（諸油脂）'!$A:$F,6),VLOOKUP($A681,'コロナ交付金要綱　様式第３号（電力）'!$A:$F,6)))</f>
        <v/>
      </c>
      <c r="F681" t="str">
        <f>IF($D681="","",IF($B$7="既存",IF($C681="諸油脂",VLOOKUP(交付額!$A681,'使用不可　（諸油脂）'!$A:$B,2,FALSE),IF($C681="電力",VLOOKUP(交付額!$A681,'コロナ交付金要綱　様式第３号（電力）'!$A:$B,2,FALSE),"")),0))</f>
        <v/>
      </c>
      <c r="G681" s="59" t="str">
        <f t="shared" si="21"/>
        <v/>
      </c>
      <c r="H681" t="str">
        <f>IF($C681="","",IF(C681="諸油脂",IF(MOD($A681,100)=0,"",VLOOKUP($A681,'使用不可　（諸油脂）'!$A:$H,8)),IF(MOD($A681,100)=0,"",VLOOKUP($A681,'コロナ交付金要綱　様式第３号（電力）'!$A:$I,9))))</f>
        <v/>
      </c>
      <c r="I681" t="str" cm="1">
        <f t="array" ref="I681">IF(OR($C681&lt;&gt;"電力",IFERROR(MOD($A681,100)=0,TRUE)),"",INDEX('コロナ交付金要綱　様式第３号（電力）'!$A:$I,MATCH($A681,'コロナ交付金要綱　様式第３号（電力）'!$A:$A,0)+2,9))</f>
        <v/>
      </c>
      <c r="J681" t="str" cm="1">
        <f t="array" ref="J681">IF(OR($C681&lt;&gt;"電力",IFERROR(MOD($A681,100)=0,TRUE)),"",INDEX('コロナ交付金要綱　様式第３号（電力）'!$A:$I,MATCH($A681,'コロナ交付金要綱　様式第３号（電力）'!$A:$A,0)+3,9))</f>
        <v/>
      </c>
      <c r="K681" t="str" cm="1">
        <f t="array" ref="K681">IF(OR($C681&lt;&gt;"電力",IFERROR(MOD($A681,100)=0,TRUE)),"",INDEX('コロナ交付金要綱　様式第３号（電力）'!$A:$I,MATCH($A681,'コロナ交付金要綱　様式第３号（電力）'!$A:$A,0)+4,9))</f>
        <v/>
      </c>
      <c r="L681" t="str" cm="1">
        <f t="array" ref="L681">IF(OR($C681&lt;&gt;"電力",IFERROR(MOD($A681,100)=0,TRUE)),"",INDEX('コロナ交付金要綱　様式第３号（電力）'!$A:$I,MATCH($A681,'コロナ交付金要綱　様式第３号（電力）'!$A:$A,0)+5,9))</f>
        <v/>
      </c>
      <c r="M681" s="24" t="str" cm="1">
        <f t="array" ref="M681">IF($H681="","",IF($C681="諸油脂",$H681/INDEX(諸油脂_高騰率!$B$2:$F$12,MATCH($C$10,諸油脂_高騰率!$B$2:$B$12,0),MATCH($E681,諸油脂_高騰率!$B$3:$F$3,0)),$I681/INDEX(電力_高騰率!$B$3:$I$14,MATCH($B$10,電力_高騰率!$B$3:$B$14,0),MATCH($E681,電力_高騰率!$B$4:$F$4,0))+$J681/INDEX(電力_高騰率!$B$3:$I$14,MATCH($B$10,電力_高騰率!$B$3:$B$14,0),MATCH($E681,電力_高騰率!$B$4:$F$4,0)+3)+$K681/INDEX(電力_高騰率!$B$3:$I$14,MATCH($B$10,電力_高騰率!$B$3:$B$14,0),MATCH($E681,電力_高騰率!$B$4:$F$4,0)+3)+$L681/電力_高騰率!$D$23))</f>
        <v/>
      </c>
      <c r="N681" s="24" t="str">
        <f>IF($H681="","",IF($C681="諸油脂",0,$L681/電力_高騰率!$D$23))</f>
        <v/>
      </c>
      <c r="O681" s="24" t="str">
        <f t="shared" si="22"/>
        <v/>
      </c>
      <c r="P681" s="24"/>
    </row>
    <row r="682" spans="1:16" x14ac:dyDescent="0.45">
      <c r="A682" t="str">
        <f>IF(COUNTIF('使用不可　（諸油脂）'!$A:$A,$A681+1)+COUNTIF('コロナ交付金要綱　様式第３号（電力）'!$A:$A,$A681+1)=1,$A681+1,IF(MAX('使用不可　（諸油脂）'!$A:$A,'コロナ交付金要綱　様式第３号（電力）'!$A:$A)&gt;$A681,(INT(A681/100)+1)*100,""))</f>
        <v/>
      </c>
      <c r="B682" t="str">
        <f>IF($C682="","",IF(C682="諸油脂",IF(MOD($A682,100)=0,VLOOKUP($A682,'使用不可　（諸油脂）'!$A:$D,4),$B681),IF(MOD($A682,100)=0,VLOOKUP($A682,'コロナ交付金要綱　様式第３号（電力）'!$A:$D,4),$B681)))</f>
        <v/>
      </c>
      <c r="C682" t="str">
        <f>IF($A682="","",IF(COUNTIF('使用不可　（諸油脂）'!$A:$A,$A682)=1,"諸油脂",IF(COUNTIF('コロナ交付金要綱　様式第３号（電力）'!$A:$A,$A682)=1,"電力","")))</f>
        <v/>
      </c>
      <c r="D682" t="str">
        <f>IF(OR($A682="",IFERROR(MOD($A682,100),"")=0),"",IF($C682="諸油脂",VLOOKUP($A682,'使用不可　（諸油脂）'!$A:$C,3,FALSE),IF($C682="電力",VLOOKUP($A682,'コロナ交付金要綱　様式第３号（電力）'!$A:$C,3,FALSE),"")))</f>
        <v/>
      </c>
      <c r="E682" t="str">
        <f>IF(OR($C682="",IFERROR(MOD($A682,100)=0,TRUE)),"",IF($C682="諸油脂",VLOOKUP($A682,'使用不可　（諸油脂）'!$A:$F,6),VLOOKUP($A682,'コロナ交付金要綱　様式第３号（電力）'!$A:$F,6)))</f>
        <v/>
      </c>
      <c r="F682" t="str">
        <f>IF($D682="","",IF($B$7="既存",IF($C682="諸油脂",VLOOKUP(交付額!$A682,'使用不可　（諸油脂）'!$A:$B,2,FALSE),IF($C682="電力",VLOOKUP(交付額!$A682,'コロナ交付金要綱　様式第３号（電力）'!$A:$B,2,FALSE),"")),0))</f>
        <v/>
      </c>
      <c r="G682" s="59" t="str">
        <f t="shared" si="21"/>
        <v/>
      </c>
      <c r="H682" t="str">
        <f>IF($C682="","",IF(C682="諸油脂",IF(MOD($A682,100)=0,"",VLOOKUP($A682,'使用不可　（諸油脂）'!$A:$H,8)),IF(MOD($A682,100)=0,"",VLOOKUP($A682,'コロナ交付金要綱　様式第３号（電力）'!$A:$I,9))))</f>
        <v/>
      </c>
      <c r="I682" t="str" cm="1">
        <f t="array" ref="I682">IF(OR($C682&lt;&gt;"電力",IFERROR(MOD($A682,100)=0,TRUE)),"",INDEX('コロナ交付金要綱　様式第３号（電力）'!$A:$I,MATCH($A682,'コロナ交付金要綱　様式第３号（電力）'!$A:$A,0)+2,9))</f>
        <v/>
      </c>
      <c r="J682" t="str" cm="1">
        <f t="array" ref="J682">IF(OR($C682&lt;&gt;"電力",IFERROR(MOD($A682,100)=0,TRUE)),"",INDEX('コロナ交付金要綱　様式第３号（電力）'!$A:$I,MATCH($A682,'コロナ交付金要綱　様式第３号（電力）'!$A:$A,0)+3,9))</f>
        <v/>
      </c>
      <c r="K682" t="str" cm="1">
        <f t="array" ref="K682">IF(OR($C682&lt;&gt;"電力",IFERROR(MOD($A682,100)=0,TRUE)),"",INDEX('コロナ交付金要綱　様式第３号（電力）'!$A:$I,MATCH($A682,'コロナ交付金要綱　様式第３号（電力）'!$A:$A,0)+4,9))</f>
        <v/>
      </c>
      <c r="L682" t="str" cm="1">
        <f t="array" ref="L682">IF(OR($C682&lt;&gt;"電力",IFERROR(MOD($A682,100)=0,TRUE)),"",INDEX('コロナ交付金要綱　様式第３号（電力）'!$A:$I,MATCH($A682,'コロナ交付金要綱　様式第３号（電力）'!$A:$A,0)+5,9))</f>
        <v/>
      </c>
      <c r="M682" s="24" t="str" cm="1">
        <f t="array" ref="M682">IF($H682="","",IF($C682="諸油脂",$H682/INDEX(諸油脂_高騰率!$B$2:$F$12,MATCH($C$10,諸油脂_高騰率!$B$2:$B$12,0),MATCH($E682,諸油脂_高騰率!$B$3:$F$3,0)),$I682/INDEX(電力_高騰率!$B$3:$I$14,MATCH($B$10,電力_高騰率!$B$3:$B$14,0),MATCH($E682,電力_高騰率!$B$4:$F$4,0))+$J682/INDEX(電力_高騰率!$B$3:$I$14,MATCH($B$10,電力_高騰率!$B$3:$B$14,0),MATCH($E682,電力_高騰率!$B$4:$F$4,0)+3)+$K682/INDEX(電力_高騰率!$B$3:$I$14,MATCH($B$10,電力_高騰率!$B$3:$B$14,0),MATCH($E682,電力_高騰率!$B$4:$F$4,0)+3)+$L682/電力_高騰率!$D$23))</f>
        <v/>
      </c>
      <c r="N682" s="24" t="str">
        <f>IF($H682="","",IF($C682="諸油脂",0,$L682/電力_高騰率!$D$23))</f>
        <v/>
      </c>
      <c r="O682" s="24" t="str">
        <f t="shared" si="22"/>
        <v/>
      </c>
      <c r="P682" s="24"/>
    </row>
    <row r="683" spans="1:16" x14ac:dyDescent="0.45">
      <c r="A683" t="str">
        <f>IF(COUNTIF('使用不可　（諸油脂）'!$A:$A,$A682+1)+COUNTIF('コロナ交付金要綱　様式第３号（電力）'!$A:$A,$A682+1)=1,$A682+1,IF(MAX('使用不可　（諸油脂）'!$A:$A,'コロナ交付金要綱　様式第３号（電力）'!$A:$A)&gt;$A682,(INT(A682/100)+1)*100,""))</f>
        <v/>
      </c>
      <c r="B683" t="str">
        <f>IF($C683="","",IF(C683="諸油脂",IF(MOD($A683,100)=0,VLOOKUP($A683,'使用不可　（諸油脂）'!$A:$D,4),$B682),IF(MOD($A683,100)=0,VLOOKUP($A683,'コロナ交付金要綱　様式第３号（電力）'!$A:$D,4),$B682)))</f>
        <v/>
      </c>
      <c r="C683" t="str">
        <f>IF($A683="","",IF(COUNTIF('使用不可　（諸油脂）'!$A:$A,$A683)=1,"諸油脂",IF(COUNTIF('コロナ交付金要綱　様式第３号（電力）'!$A:$A,$A683)=1,"電力","")))</f>
        <v/>
      </c>
      <c r="D683" t="str">
        <f>IF(OR($A683="",IFERROR(MOD($A683,100),"")=0),"",IF($C683="諸油脂",VLOOKUP($A683,'使用不可　（諸油脂）'!$A:$C,3,FALSE),IF($C683="電力",VLOOKUP($A683,'コロナ交付金要綱　様式第３号（電力）'!$A:$C,3,FALSE),"")))</f>
        <v/>
      </c>
      <c r="E683" t="str">
        <f>IF(OR($C683="",IFERROR(MOD($A683,100)=0,TRUE)),"",IF($C683="諸油脂",VLOOKUP($A683,'使用不可　（諸油脂）'!$A:$F,6),VLOOKUP($A683,'コロナ交付金要綱　様式第３号（電力）'!$A:$F,6)))</f>
        <v/>
      </c>
      <c r="F683" t="str">
        <f>IF($D683="","",IF($B$7="既存",IF($C683="諸油脂",VLOOKUP(交付額!$A683,'使用不可　（諸油脂）'!$A:$B,2,FALSE),IF($C683="電力",VLOOKUP(交付額!$A683,'コロナ交付金要綱　様式第３号（電力）'!$A:$B,2,FALSE),"")),0))</f>
        <v/>
      </c>
      <c r="G683" s="59" t="str">
        <f t="shared" si="21"/>
        <v/>
      </c>
      <c r="H683" t="str">
        <f>IF($C683="","",IF(C683="諸油脂",IF(MOD($A683,100)=0,"",VLOOKUP($A683,'使用不可　（諸油脂）'!$A:$H,8)),IF(MOD($A683,100)=0,"",VLOOKUP($A683,'コロナ交付金要綱　様式第３号（電力）'!$A:$I,9))))</f>
        <v/>
      </c>
      <c r="I683" t="str" cm="1">
        <f t="array" ref="I683">IF(OR($C683&lt;&gt;"電力",IFERROR(MOD($A683,100)=0,TRUE)),"",INDEX('コロナ交付金要綱　様式第３号（電力）'!$A:$I,MATCH($A683,'コロナ交付金要綱　様式第３号（電力）'!$A:$A,0)+2,9))</f>
        <v/>
      </c>
      <c r="J683" t="str" cm="1">
        <f t="array" ref="J683">IF(OR($C683&lt;&gt;"電力",IFERROR(MOD($A683,100)=0,TRUE)),"",INDEX('コロナ交付金要綱　様式第３号（電力）'!$A:$I,MATCH($A683,'コロナ交付金要綱　様式第３号（電力）'!$A:$A,0)+3,9))</f>
        <v/>
      </c>
      <c r="K683" t="str" cm="1">
        <f t="array" ref="K683">IF(OR($C683&lt;&gt;"電力",IFERROR(MOD($A683,100)=0,TRUE)),"",INDEX('コロナ交付金要綱　様式第３号（電力）'!$A:$I,MATCH($A683,'コロナ交付金要綱　様式第３号（電力）'!$A:$A,0)+4,9))</f>
        <v/>
      </c>
      <c r="L683" t="str" cm="1">
        <f t="array" ref="L683">IF(OR($C683&lt;&gt;"電力",IFERROR(MOD($A683,100)=0,TRUE)),"",INDEX('コロナ交付金要綱　様式第３号（電力）'!$A:$I,MATCH($A683,'コロナ交付金要綱　様式第３号（電力）'!$A:$A,0)+5,9))</f>
        <v/>
      </c>
      <c r="M683" s="24" t="str" cm="1">
        <f t="array" ref="M683">IF($H683="","",IF($C683="諸油脂",$H683/INDEX(諸油脂_高騰率!$B$2:$F$12,MATCH($C$10,諸油脂_高騰率!$B$2:$B$12,0),MATCH($E683,諸油脂_高騰率!$B$3:$F$3,0)),$I683/INDEX(電力_高騰率!$B$3:$I$14,MATCH($B$10,電力_高騰率!$B$3:$B$14,0),MATCH($E683,電力_高騰率!$B$4:$F$4,0))+$J683/INDEX(電力_高騰率!$B$3:$I$14,MATCH($B$10,電力_高騰率!$B$3:$B$14,0),MATCH($E683,電力_高騰率!$B$4:$F$4,0)+3)+$K683/INDEX(電力_高騰率!$B$3:$I$14,MATCH($B$10,電力_高騰率!$B$3:$B$14,0),MATCH($E683,電力_高騰率!$B$4:$F$4,0)+3)+$L683/電力_高騰率!$D$23))</f>
        <v/>
      </c>
      <c r="N683" s="24" t="str">
        <f>IF($H683="","",IF($C683="諸油脂",0,$L683/電力_高騰率!$D$23))</f>
        <v/>
      </c>
      <c r="O683" s="24" t="str">
        <f t="shared" si="22"/>
        <v/>
      </c>
      <c r="P683" s="24"/>
    </row>
    <row r="684" spans="1:16" x14ac:dyDescent="0.45">
      <c r="A684" t="str">
        <f>IF(COUNTIF('使用不可　（諸油脂）'!$A:$A,$A683+1)+COUNTIF('コロナ交付金要綱　様式第３号（電力）'!$A:$A,$A683+1)=1,$A683+1,IF(MAX('使用不可　（諸油脂）'!$A:$A,'コロナ交付金要綱　様式第３号（電力）'!$A:$A)&gt;$A683,(INT(A683/100)+1)*100,""))</f>
        <v/>
      </c>
      <c r="B684" t="str">
        <f>IF($C684="","",IF(C684="諸油脂",IF(MOD($A684,100)=0,VLOOKUP($A684,'使用不可　（諸油脂）'!$A:$D,4),$B683),IF(MOD($A684,100)=0,VLOOKUP($A684,'コロナ交付金要綱　様式第３号（電力）'!$A:$D,4),$B683)))</f>
        <v/>
      </c>
      <c r="C684" t="str">
        <f>IF($A684="","",IF(COUNTIF('使用不可　（諸油脂）'!$A:$A,$A684)=1,"諸油脂",IF(COUNTIF('コロナ交付金要綱　様式第３号（電力）'!$A:$A,$A684)=1,"電力","")))</f>
        <v/>
      </c>
      <c r="D684" t="str">
        <f>IF(OR($A684="",IFERROR(MOD($A684,100),"")=0),"",IF($C684="諸油脂",VLOOKUP($A684,'使用不可　（諸油脂）'!$A:$C,3,FALSE),IF($C684="電力",VLOOKUP($A684,'コロナ交付金要綱　様式第３号（電力）'!$A:$C,3,FALSE),"")))</f>
        <v/>
      </c>
      <c r="E684" t="str">
        <f>IF(OR($C684="",IFERROR(MOD($A684,100)=0,TRUE)),"",IF($C684="諸油脂",VLOOKUP($A684,'使用不可　（諸油脂）'!$A:$F,6),VLOOKUP($A684,'コロナ交付金要綱　様式第３号（電力）'!$A:$F,6)))</f>
        <v/>
      </c>
      <c r="F684" t="str">
        <f>IF($D684="","",IF($B$7="既存",IF($C684="諸油脂",VLOOKUP(交付額!$A684,'使用不可　（諸油脂）'!$A:$B,2,FALSE),IF($C684="電力",VLOOKUP(交付額!$A684,'コロナ交付金要綱　様式第３号（電力）'!$A:$B,2,FALSE),"")),0))</f>
        <v/>
      </c>
      <c r="G684" s="59" t="str">
        <f t="shared" si="21"/>
        <v/>
      </c>
      <c r="H684" t="str">
        <f>IF($C684="","",IF(C684="諸油脂",IF(MOD($A684,100)=0,"",VLOOKUP($A684,'使用不可　（諸油脂）'!$A:$H,8)),IF(MOD($A684,100)=0,"",VLOOKUP($A684,'コロナ交付金要綱　様式第３号（電力）'!$A:$I,9))))</f>
        <v/>
      </c>
      <c r="I684" t="str" cm="1">
        <f t="array" ref="I684">IF(OR($C684&lt;&gt;"電力",IFERROR(MOD($A684,100)=0,TRUE)),"",INDEX('コロナ交付金要綱　様式第３号（電力）'!$A:$I,MATCH($A684,'コロナ交付金要綱　様式第３号（電力）'!$A:$A,0)+2,9))</f>
        <v/>
      </c>
      <c r="J684" t="str" cm="1">
        <f t="array" ref="J684">IF(OR($C684&lt;&gt;"電力",IFERROR(MOD($A684,100)=0,TRUE)),"",INDEX('コロナ交付金要綱　様式第３号（電力）'!$A:$I,MATCH($A684,'コロナ交付金要綱　様式第３号（電力）'!$A:$A,0)+3,9))</f>
        <v/>
      </c>
      <c r="K684" t="str" cm="1">
        <f t="array" ref="K684">IF(OR($C684&lt;&gt;"電力",IFERROR(MOD($A684,100)=0,TRUE)),"",INDEX('コロナ交付金要綱　様式第３号（電力）'!$A:$I,MATCH($A684,'コロナ交付金要綱　様式第３号（電力）'!$A:$A,0)+4,9))</f>
        <v/>
      </c>
      <c r="L684" t="str" cm="1">
        <f t="array" ref="L684">IF(OR($C684&lt;&gt;"電力",IFERROR(MOD($A684,100)=0,TRUE)),"",INDEX('コロナ交付金要綱　様式第３号（電力）'!$A:$I,MATCH($A684,'コロナ交付金要綱　様式第３号（電力）'!$A:$A,0)+5,9))</f>
        <v/>
      </c>
      <c r="M684" s="24" t="str" cm="1">
        <f t="array" ref="M684">IF($H684="","",IF($C684="諸油脂",$H684/INDEX(諸油脂_高騰率!$B$2:$F$12,MATCH($C$10,諸油脂_高騰率!$B$2:$B$12,0),MATCH($E684,諸油脂_高騰率!$B$3:$F$3,0)),$I684/INDEX(電力_高騰率!$B$3:$I$14,MATCH($B$10,電力_高騰率!$B$3:$B$14,0),MATCH($E684,電力_高騰率!$B$4:$F$4,0))+$J684/INDEX(電力_高騰率!$B$3:$I$14,MATCH($B$10,電力_高騰率!$B$3:$B$14,0),MATCH($E684,電力_高騰率!$B$4:$F$4,0)+3)+$K684/INDEX(電力_高騰率!$B$3:$I$14,MATCH($B$10,電力_高騰率!$B$3:$B$14,0),MATCH($E684,電力_高騰率!$B$4:$F$4,0)+3)+$L684/電力_高騰率!$D$23))</f>
        <v/>
      </c>
      <c r="N684" s="24" t="str">
        <f>IF($H684="","",IF($C684="諸油脂",0,$L684/電力_高騰率!$D$23))</f>
        <v/>
      </c>
      <c r="O684" s="24" t="str">
        <f t="shared" si="22"/>
        <v/>
      </c>
      <c r="P684" s="24"/>
    </row>
    <row r="685" spans="1:16" x14ac:dyDescent="0.45">
      <c r="A685" t="str">
        <f>IF(COUNTIF('使用不可　（諸油脂）'!$A:$A,$A684+1)+COUNTIF('コロナ交付金要綱　様式第３号（電力）'!$A:$A,$A684+1)=1,$A684+1,IF(MAX('使用不可　（諸油脂）'!$A:$A,'コロナ交付金要綱　様式第３号（電力）'!$A:$A)&gt;$A684,(INT(A684/100)+1)*100,""))</f>
        <v/>
      </c>
      <c r="B685" t="str">
        <f>IF($C685="","",IF(C685="諸油脂",IF(MOD($A685,100)=0,VLOOKUP($A685,'使用不可　（諸油脂）'!$A:$D,4),$B684),IF(MOD($A685,100)=0,VLOOKUP($A685,'コロナ交付金要綱　様式第３号（電力）'!$A:$D,4),$B684)))</f>
        <v/>
      </c>
      <c r="C685" t="str">
        <f>IF($A685="","",IF(COUNTIF('使用不可　（諸油脂）'!$A:$A,$A685)=1,"諸油脂",IF(COUNTIF('コロナ交付金要綱　様式第３号（電力）'!$A:$A,$A685)=1,"電力","")))</f>
        <v/>
      </c>
      <c r="D685" t="str">
        <f>IF(OR($A685="",IFERROR(MOD($A685,100),"")=0),"",IF($C685="諸油脂",VLOOKUP($A685,'使用不可　（諸油脂）'!$A:$C,3,FALSE),IF($C685="電力",VLOOKUP($A685,'コロナ交付金要綱　様式第３号（電力）'!$A:$C,3,FALSE),"")))</f>
        <v/>
      </c>
      <c r="E685" t="str">
        <f>IF(OR($C685="",IFERROR(MOD($A685,100)=0,TRUE)),"",IF($C685="諸油脂",VLOOKUP($A685,'使用不可　（諸油脂）'!$A:$F,6),VLOOKUP($A685,'コロナ交付金要綱　様式第３号（電力）'!$A:$F,6)))</f>
        <v/>
      </c>
      <c r="F685" t="str">
        <f>IF($D685="","",IF($B$7="既存",IF($C685="諸油脂",VLOOKUP(交付額!$A685,'使用不可　（諸油脂）'!$A:$B,2,FALSE),IF($C685="電力",VLOOKUP(交付額!$A685,'コロナ交付金要綱　様式第３号（電力）'!$A:$B,2,FALSE),"")),0))</f>
        <v/>
      </c>
      <c r="G685" s="59" t="str">
        <f t="shared" si="21"/>
        <v/>
      </c>
      <c r="H685" t="str">
        <f>IF($C685="","",IF(C685="諸油脂",IF(MOD($A685,100)=0,"",VLOOKUP($A685,'使用不可　（諸油脂）'!$A:$H,8)),IF(MOD($A685,100)=0,"",VLOOKUP($A685,'コロナ交付金要綱　様式第３号（電力）'!$A:$I,9))))</f>
        <v/>
      </c>
      <c r="I685" t="str" cm="1">
        <f t="array" ref="I685">IF(OR($C685&lt;&gt;"電力",IFERROR(MOD($A685,100)=0,TRUE)),"",INDEX('コロナ交付金要綱　様式第３号（電力）'!$A:$I,MATCH($A685,'コロナ交付金要綱　様式第３号（電力）'!$A:$A,0)+2,9))</f>
        <v/>
      </c>
      <c r="J685" t="str" cm="1">
        <f t="array" ref="J685">IF(OR($C685&lt;&gt;"電力",IFERROR(MOD($A685,100)=0,TRUE)),"",INDEX('コロナ交付金要綱　様式第３号（電力）'!$A:$I,MATCH($A685,'コロナ交付金要綱　様式第３号（電力）'!$A:$A,0)+3,9))</f>
        <v/>
      </c>
      <c r="K685" t="str" cm="1">
        <f t="array" ref="K685">IF(OR($C685&lt;&gt;"電力",IFERROR(MOD($A685,100)=0,TRUE)),"",INDEX('コロナ交付金要綱　様式第３号（電力）'!$A:$I,MATCH($A685,'コロナ交付金要綱　様式第３号（電力）'!$A:$A,0)+4,9))</f>
        <v/>
      </c>
      <c r="L685" t="str" cm="1">
        <f t="array" ref="L685">IF(OR($C685&lt;&gt;"電力",IFERROR(MOD($A685,100)=0,TRUE)),"",INDEX('コロナ交付金要綱　様式第３号（電力）'!$A:$I,MATCH($A685,'コロナ交付金要綱　様式第３号（電力）'!$A:$A,0)+5,9))</f>
        <v/>
      </c>
      <c r="M685" s="24" t="str" cm="1">
        <f t="array" ref="M685">IF($H685="","",IF($C685="諸油脂",$H685/INDEX(諸油脂_高騰率!$B$2:$F$12,MATCH($C$10,諸油脂_高騰率!$B$2:$B$12,0),MATCH($E685,諸油脂_高騰率!$B$3:$F$3,0)),$I685/INDEX(電力_高騰率!$B$3:$I$14,MATCH($B$10,電力_高騰率!$B$3:$B$14,0),MATCH($E685,電力_高騰率!$B$4:$F$4,0))+$J685/INDEX(電力_高騰率!$B$3:$I$14,MATCH($B$10,電力_高騰率!$B$3:$B$14,0),MATCH($E685,電力_高騰率!$B$4:$F$4,0)+3)+$K685/INDEX(電力_高騰率!$B$3:$I$14,MATCH($B$10,電力_高騰率!$B$3:$B$14,0),MATCH($E685,電力_高騰率!$B$4:$F$4,0)+3)+$L685/電力_高騰率!$D$23))</f>
        <v/>
      </c>
      <c r="N685" s="24" t="str">
        <f>IF($H685="","",IF($C685="諸油脂",0,$L685/電力_高騰率!$D$23))</f>
        <v/>
      </c>
      <c r="O685" s="24" t="str">
        <f t="shared" si="22"/>
        <v/>
      </c>
      <c r="P685" s="24"/>
    </row>
    <row r="686" spans="1:16" x14ac:dyDescent="0.45">
      <c r="A686" t="str">
        <f>IF(COUNTIF('使用不可　（諸油脂）'!$A:$A,$A685+1)+COUNTIF('コロナ交付金要綱　様式第３号（電力）'!$A:$A,$A685+1)=1,$A685+1,IF(MAX('使用不可　（諸油脂）'!$A:$A,'コロナ交付金要綱　様式第３号（電力）'!$A:$A)&gt;$A685,(INT(A685/100)+1)*100,""))</f>
        <v/>
      </c>
      <c r="B686" t="str">
        <f>IF($C686="","",IF(C686="諸油脂",IF(MOD($A686,100)=0,VLOOKUP($A686,'使用不可　（諸油脂）'!$A:$D,4),$B685),IF(MOD($A686,100)=0,VLOOKUP($A686,'コロナ交付金要綱　様式第３号（電力）'!$A:$D,4),$B685)))</f>
        <v/>
      </c>
      <c r="C686" t="str">
        <f>IF($A686="","",IF(COUNTIF('使用不可　（諸油脂）'!$A:$A,$A686)=1,"諸油脂",IF(COUNTIF('コロナ交付金要綱　様式第３号（電力）'!$A:$A,$A686)=1,"電力","")))</f>
        <v/>
      </c>
      <c r="D686" t="str">
        <f>IF(OR($A686="",IFERROR(MOD($A686,100),"")=0),"",IF($C686="諸油脂",VLOOKUP($A686,'使用不可　（諸油脂）'!$A:$C,3,FALSE),IF($C686="電力",VLOOKUP($A686,'コロナ交付金要綱　様式第３号（電力）'!$A:$C,3,FALSE),"")))</f>
        <v/>
      </c>
      <c r="E686" t="str">
        <f>IF(OR($C686="",IFERROR(MOD($A686,100)=0,TRUE)),"",IF($C686="諸油脂",VLOOKUP($A686,'使用不可　（諸油脂）'!$A:$F,6),VLOOKUP($A686,'コロナ交付金要綱　様式第３号（電力）'!$A:$F,6)))</f>
        <v/>
      </c>
      <c r="F686" t="str">
        <f>IF($D686="","",IF($B$7="既存",IF($C686="諸油脂",VLOOKUP(交付額!$A686,'使用不可　（諸油脂）'!$A:$B,2,FALSE),IF($C686="電力",VLOOKUP(交付額!$A686,'コロナ交付金要綱　様式第３号（電力）'!$A:$B,2,FALSE),"")),0))</f>
        <v/>
      </c>
      <c r="G686" s="59" t="str">
        <f t="shared" si="21"/>
        <v/>
      </c>
      <c r="H686" t="str">
        <f>IF($C686="","",IF(C686="諸油脂",IF(MOD($A686,100)=0,"",VLOOKUP($A686,'使用不可　（諸油脂）'!$A:$H,8)),IF(MOD($A686,100)=0,"",VLOOKUP($A686,'コロナ交付金要綱　様式第３号（電力）'!$A:$I,9))))</f>
        <v/>
      </c>
      <c r="I686" t="str" cm="1">
        <f t="array" ref="I686">IF(OR($C686&lt;&gt;"電力",IFERROR(MOD($A686,100)=0,TRUE)),"",INDEX('コロナ交付金要綱　様式第３号（電力）'!$A:$I,MATCH($A686,'コロナ交付金要綱　様式第３号（電力）'!$A:$A,0)+2,9))</f>
        <v/>
      </c>
      <c r="J686" t="str" cm="1">
        <f t="array" ref="J686">IF(OR($C686&lt;&gt;"電力",IFERROR(MOD($A686,100)=0,TRUE)),"",INDEX('コロナ交付金要綱　様式第３号（電力）'!$A:$I,MATCH($A686,'コロナ交付金要綱　様式第３号（電力）'!$A:$A,0)+3,9))</f>
        <v/>
      </c>
      <c r="K686" t="str" cm="1">
        <f t="array" ref="K686">IF(OR($C686&lt;&gt;"電力",IFERROR(MOD($A686,100)=0,TRUE)),"",INDEX('コロナ交付金要綱　様式第３号（電力）'!$A:$I,MATCH($A686,'コロナ交付金要綱　様式第３号（電力）'!$A:$A,0)+4,9))</f>
        <v/>
      </c>
      <c r="L686" t="str" cm="1">
        <f t="array" ref="L686">IF(OR($C686&lt;&gt;"電力",IFERROR(MOD($A686,100)=0,TRUE)),"",INDEX('コロナ交付金要綱　様式第３号（電力）'!$A:$I,MATCH($A686,'コロナ交付金要綱　様式第３号（電力）'!$A:$A,0)+5,9))</f>
        <v/>
      </c>
      <c r="M686" s="24" t="str" cm="1">
        <f t="array" ref="M686">IF($H686="","",IF($C686="諸油脂",$H686/INDEX(諸油脂_高騰率!$B$2:$F$12,MATCH($C$10,諸油脂_高騰率!$B$2:$B$12,0),MATCH($E686,諸油脂_高騰率!$B$3:$F$3,0)),$I686/INDEX(電力_高騰率!$B$3:$I$14,MATCH($B$10,電力_高騰率!$B$3:$B$14,0),MATCH($E686,電力_高騰率!$B$4:$F$4,0))+$J686/INDEX(電力_高騰率!$B$3:$I$14,MATCH($B$10,電力_高騰率!$B$3:$B$14,0),MATCH($E686,電力_高騰率!$B$4:$F$4,0)+3)+$K686/INDEX(電力_高騰率!$B$3:$I$14,MATCH($B$10,電力_高騰率!$B$3:$B$14,0),MATCH($E686,電力_高騰率!$B$4:$F$4,0)+3)+$L686/電力_高騰率!$D$23))</f>
        <v/>
      </c>
      <c r="N686" s="24" t="str">
        <f>IF($H686="","",IF($C686="諸油脂",0,$L686/電力_高騰率!$D$23))</f>
        <v/>
      </c>
      <c r="O686" s="24" t="str">
        <f t="shared" si="22"/>
        <v/>
      </c>
      <c r="P686" s="24"/>
    </row>
    <row r="687" spans="1:16" x14ac:dyDescent="0.45">
      <c r="A687" t="str">
        <f>IF(COUNTIF('使用不可　（諸油脂）'!$A:$A,$A686+1)+COUNTIF('コロナ交付金要綱　様式第３号（電力）'!$A:$A,$A686+1)=1,$A686+1,IF(MAX('使用不可　（諸油脂）'!$A:$A,'コロナ交付金要綱　様式第３号（電力）'!$A:$A)&gt;$A686,(INT(A686/100)+1)*100,""))</f>
        <v/>
      </c>
      <c r="B687" t="str">
        <f>IF($C687="","",IF(C687="諸油脂",IF(MOD($A687,100)=0,VLOOKUP($A687,'使用不可　（諸油脂）'!$A:$D,4),$B686),IF(MOD($A687,100)=0,VLOOKUP($A687,'コロナ交付金要綱　様式第３号（電力）'!$A:$D,4),$B686)))</f>
        <v/>
      </c>
      <c r="C687" t="str">
        <f>IF($A687="","",IF(COUNTIF('使用不可　（諸油脂）'!$A:$A,$A687)=1,"諸油脂",IF(COUNTIF('コロナ交付金要綱　様式第３号（電力）'!$A:$A,$A687)=1,"電力","")))</f>
        <v/>
      </c>
      <c r="D687" t="str">
        <f>IF(OR($A687="",IFERROR(MOD($A687,100),"")=0),"",IF($C687="諸油脂",VLOOKUP($A687,'使用不可　（諸油脂）'!$A:$C,3,FALSE),IF($C687="電力",VLOOKUP($A687,'コロナ交付金要綱　様式第３号（電力）'!$A:$C,3,FALSE),"")))</f>
        <v/>
      </c>
      <c r="E687" t="str">
        <f>IF(OR($C687="",IFERROR(MOD($A687,100)=0,TRUE)),"",IF($C687="諸油脂",VLOOKUP($A687,'使用不可　（諸油脂）'!$A:$F,6),VLOOKUP($A687,'コロナ交付金要綱　様式第３号（電力）'!$A:$F,6)))</f>
        <v/>
      </c>
      <c r="F687" t="str">
        <f>IF($D687="","",IF($B$7="既存",IF($C687="諸油脂",VLOOKUP(交付額!$A687,'使用不可　（諸油脂）'!$A:$B,2,FALSE),IF($C687="電力",VLOOKUP(交付額!$A687,'コロナ交付金要綱　様式第３号（電力）'!$A:$B,2,FALSE),"")),0))</f>
        <v/>
      </c>
      <c r="G687" s="59" t="str">
        <f t="shared" si="21"/>
        <v/>
      </c>
      <c r="H687" t="str">
        <f>IF($C687="","",IF(C687="諸油脂",IF(MOD($A687,100)=0,"",VLOOKUP($A687,'使用不可　（諸油脂）'!$A:$H,8)),IF(MOD($A687,100)=0,"",VLOOKUP($A687,'コロナ交付金要綱　様式第３号（電力）'!$A:$I,9))))</f>
        <v/>
      </c>
      <c r="I687" t="str" cm="1">
        <f t="array" ref="I687">IF(OR($C687&lt;&gt;"電力",IFERROR(MOD($A687,100)=0,TRUE)),"",INDEX('コロナ交付金要綱　様式第３号（電力）'!$A:$I,MATCH($A687,'コロナ交付金要綱　様式第３号（電力）'!$A:$A,0)+2,9))</f>
        <v/>
      </c>
      <c r="J687" t="str" cm="1">
        <f t="array" ref="J687">IF(OR($C687&lt;&gt;"電力",IFERROR(MOD($A687,100)=0,TRUE)),"",INDEX('コロナ交付金要綱　様式第３号（電力）'!$A:$I,MATCH($A687,'コロナ交付金要綱　様式第３号（電力）'!$A:$A,0)+3,9))</f>
        <v/>
      </c>
      <c r="K687" t="str" cm="1">
        <f t="array" ref="K687">IF(OR($C687&lt;&gt;"電力",IFERROR(MOD($A687,100)=0,TRUE)),"",INDEX('コロナ交付金要綱　様式第３号（電力）'!$A:$I,MATCH($A687,'コロナ交付金要綱　様式第３号（電力）'!$A:$A,0)+4,9))</f>
        <v/>
      </c>
      <c r="L687" t="str" cm="1">
        <f t="array" ref="L687">IF(OR($C687&lt;&gt;"電力",IFERROR(MOD($A687,100)=0,TRUE)),"",INDEX('コロナ交付金要綱　様式第３号（電力）'!$A:$I,MATCH($A687,'コロナ交付金要綱　様式第３号（電力）'!$A:$A,0)+5,9))</f>
        <v/>
      </c>
      <c r="M687" s="24" t="str" cm="1">
        <f t="array" ref="M687">IF($H687="","",IF($C687="諸油脂",$H687/INDEX(諸油脂_高騰率!$B$2:$F$12,MATCH($C$10,諸油脂_高騰率!$B$2:$B$12,0),MATCH($E687,諸油脂_高騰率!$B$3:$F$3,0)),$I687/INDEX(電力_高騰率!$B$3:$I$14,MATCH($B$10,電力_高騰率!$B$3:$B$14,0),MATCH($E687,電力_高騰率!$B$4:$F$4,0))+$J687/INDEX(電力_高騰率!$B$3:$I$14,MATCH($B$10,電力_高騰率!$B$3:$B$14,0),MATCH($E687,電力_高騰率!$B$4:$F$4,0)+3)+$K687/INDEX(電力_高騰率!$B$3:$I$14,MATCH($B$10,電力_高騰率!$B$3:$B$14,0),MATCH($E687,電力_高騰率!$B$4:$F$4,0)+3)+$L687/電力_高騰率!$D$23))</f>
        <v/>
      </c>
      <c r="N687" s="24" t="str">
        <f>IF($H687="","",IF($C687="諸油脂",0,$L687/電力_高騰率!$D$23))</f>
        <v/>
      </c>
      <c r="O687" s="24" t="str">
        <f t="shared" si="22"/>
        <v/>
      </c>
      <c r="P687" s="24"/>
    </row>
    <row r="688" spans="1:16" x14ac:dyDescent="0.45">
      <c r="A688" t="str">
        <f>IF(COUNTIF('使用不可　（諸油脂）'!$A:$A,$A687+1)+COUNTIF('コロナ交付金要綱　様式第３号（電力）'!$A:$A,$A687+1)=1,$A687+1,IF(MAX('使用不可　（諸油脂）'!$A:$A,'コロナ交付金要綱　様式第３号（電力）'!$A:$A)&gt;$A687,(INT(A687/100)+1)*100,""))</f>
        <v/>
      </c>
      <c r="B688" t="str">
        <f>IF($C688="","",IF(C688="諸油脂",IF(MOD($A688,100)=0,VLOOKUP($A688,'使用不可　（諸油脂）'!$A:$D,4),$B687),IF(MOD($A688,100)=0,VLOOKUP($A688,'コロナ交付金要綱　様式第３号（電力）'!$A:$D,4),$B687)))</f>
        <v/>
      </c>
      <c r="C688" t="str">
        <f>IF($A688="","",IF(COUNTIF('使用不可　（諸油脂）'!$A:$A,$A688)=1,"諸油脂",IF(COUNTIF('コロナ交付金要綱　様式第３号（電力）'!$A:$A,$A688)=1,"電力","")))</f>
        <v/>
      </c>
      <c r="D688" t="str">
        <f>IF(OR($A688="",IFERROR(MOD($A688,100),"")=0),"",IF($C688="諸油脂",VLOOKUP($A688,'使用不可　（諸油脂）'!$A:$C,3,FALSE),IF($C688="電力",VLOOKUP($A688,'コロナ交付金要綱　様式第３号（電力）'!$A:$C,3,FALSE),"")))</f>
        <v/>
      </c>
      <c r="E688" t="str">
        <f>IF(OR($C688="",IFERROR(MOD($A688,100)=0,TRUE)),"",IF($C688="諸油脂",VLOOKUP($A688,'使用不可　（諸油脂）'!$A:$F,6),VLOOKUP($A688,'コロナ交付金要綱　様式第３号（電力）'!$A:$F,6)))</f>
        <v/>
      </c>
      <c r="F688" t="str">
        <f>IF($D688="","",IF($B$7="既存",IF($C688="諸油脂",VLOOKUP(交付額!$A688,'使用不可　（諸油脂）'!$A:$B,2,FALSE),IF($C688="電力",VLOOKUP(交付額!$A688,'コロナ交付金要綱　様式第３号（電力）'!$A:$B,2,FALSE),"")),0))</f>
        <v/>
      </c>
      <c r="G688" s="59" t="str">
        <f t="shared" si="21"/>
        <v/>
      </c>
      <c r="H688" t="str">
        <f>IF($C688="","",IF(C688="諸油脂",IF(MOD($A688,100)=0,"",VLOOKUP($A688,'使用不可　（諸油脂）'!$A:$H,8)),IF(MOD($A688,100)=0,"",VLOOKUP($A688,'コロナ交付金要綱　様式第３号（電力）'!$A:$I,9))))</f>
        <v/>
      </c>
      <c r="I688" t="str" cm="1">
        <f t="array" ref="I688">IF(OR($C688&lt;&gt;"電力",IFERROR(MOD($A688,100)=0,TRUE)),"",INDEX('コロナ交付金要綱　様式第３号（電力）'!$A:$I,MATCH($A688,'コロナ交付金要綱　様式第３号（電力）'!$A:$A,0)+2,9))</f>
        <v/>
      </c>
      <c r="J688" t="str" cm="1">
        <f t="array" ref="J688">IF(OR($C688&lt;&gt;"電力",IFERROR(MOD($A688,100)=0,TRUE)),"",INDEX('コロナ交付金要綱　様式第３号（電力）'!$A:$I,MATCH($A688,'コロナ交付金要綱　様式第３号（電力）'!$A:$A,0)+3,9))</f>
        <v/>
      </c>
      <c r="K688" t="str" cm="1">
        <f t="array" ref="K688">IF(OR($C688&lt;&gt;"電力",IFERROR(MOD($A688,100)=0,TRUE)),"",INDEX('コロナ交付金要綱　様式第３号（電力）'!$A:$I,MATCH($A688,'コロナ交付金要綱　様式第３号（電力）'!$A:$A,0)+4,9))</f>
        <v/>
      </c>
      <c r="L688" t="str" cm="1">
        <f t="array" ref="L688">IF(OR($C688&lt;&gt;"電力",IFERROR(MOD($A688,100)=0,TRUE)),"",INDEX('コロナ交付金要綱　様式第３号（電力）'!$A:$I,MATCH($A688,'コロナ交付金要綱　様式第３号（電力）'!$A:$A,0)+5,9))</f>
        <v/>
      </c>
      <c r="M688" s="24" t="str" cm="1">
        <f t="array" ref="M688">IF($H688="","",IF($C688="諸油脂",$H688/INDEX(諸油脂_高騰率!$B$2:$F$12,MATCH($C$10,諸油脂_高騰率!$B$2:$B$12,0),MATCH($E688,諸油脂_高騰率!$B$3:$F$3,0)),$I688/INDEX(電力_高騰率!$B$3:$I$14,MATCH($B$10,電力_高騰率!$B$3:$B$14,0),MATCH($E688,電力_高騰率!$B$4:$F$4,0))+$J688/INDEX(電力_高騰率!$B$3:$I$14,MATCH($B$10,電力_高騰率!$B$3:$B$14,0),MATCH($E688,電力_高騰率!$B$4:$F$4,0)+3)+$K688/INDEX(電力_高騰率!$B$3:$I$14,MATCH($B$10,電力_高騰率!$B$3:$B$14,0),MATCH($E688,電力_高騰率!$B$4:$F$4,0)+3)+$L688/電力_高騰率!$D$23))</f>
        <v/>
      </c>
      <c r="N688" s="24" t="str">
        <f>IF($H688="","",IF($C688="諸油脂",0,$L688/電力_高騰率!$D$23))</f>
        <v/>
      </c>
      <c r="O688" s="24" t="str">
        <f t="shared" si="22"/>
        <v/>
      </c>
      <c r="P688" s="24"/>
    </row>
    <row r="689" spans="1:16" x14ac:dyDescent="0.45">
      <c r="A689" t="str">
        <f>IF(COUNTIF('使用不可　（諸油脂）'!$A:$A,$A688+1)+COUNTIF('コロナ交付金要綱　様式第３号（電力）'!$A:$A,$A688+1)=1,$A688+1,IF(MAX('使用不可　（諸油脂）'!$A:$A,'コロナ交付金要綱　様式第３号（電力）'!$A:$A)&gt;$A688,(INT(A688/100)+1)*100,""))</f>
        <v/>
      </c>
      <c r="B689" t="str">
        <f>IF($C689="","",IF(C689="諸油脂",IF(MOD($A689,100)=0,VLOOKUP($A689,'使用不可　（諸油脂）'!$A:$D,4),$B688),IF(MOD($A689,100)=0,VLOOKUP($A689,'コロナ交付金要綱　様式第３号（電力）'!$A:$D,4),$B688)))</f>
        <v/>
      </c>
      <c r="C689" t="str">
        <f>IF($A689="","",IF(COUNTIF('使用不可　（諸油脂）'!$A:$A,$A689)=1,"諸油脂",IF(COUNTIF('コロナ交付金要綱　様式第３号（電力）'!$A:$A,$A689)=1,"電力","")))</f>
        <v/>
      </c>
      <c r="D689" t="str">
        <f>IF(OR($A689="",IFERROR(MOD($A689,100),"")=0),"",IF($C689="諸油脂",VLOOKUP($A689,'使用不可　（諸油脂）'!$A:$C,3,FALSE),IF($C689="電力",VLOOKUP($A689,'コロナ交付金要綱　様式第３号（電力）'!$A:$C,3,FALSE),"")))</f>
        <v/>
      </c>
      <c r="E689" t="str">
        <f>IF(OR($C689="",IFERROR(MOD($A689,100)=0,TRUE)),"",IF($C689="諸油脂",VLOOKUP($A689,'使用不可　（諸油脂）'!$A:$F,6),VLOOKUP($A689,'コロナ交付金要綱　様式第３号（電力）'!$A:$F,6)))</f>
        <v/>
      </c>
      <c r="F689" t="str">
        <f>IF($D689="","",IF($B$7="既存",IF($C689="諸油脂",VLOOKUP(交付額!$A689,'使用不可　（諸油脂）'!$A:$B,2,FALSE),IF($C689="電力",VLOOKUP(交付額!$A689,'コロナ交付金要綱　様式第３号（電力）'!$A:$B,2,FALSE),"")),0))</f>
        <v/>
      </c>
      <c r="G689" s="59" t="str">
        <f t="shared" si="21"/>
        <v/>
      </c>
      <c r="H689" t="str">
        <f>IF($C689="","",IF(C689="諸油脂",IF(MOD($A689,100)=0,"",VLOOKUP($A689,'使用不可　（諸油脂）'!$A:$H,8)),IF(MOD($A689,100)=0,"",VLOOKUP($A689,'コロナ交付金要綱　様式第３号（電力）'!$A:$I,9))))</f>
        <v/>
      </c>
      <c r="I689" t="str" cm="1">
        <f t="array" ref="I689">IF(OR($C689&lt;&gt;"電力",IFERROR(MOD($A689,100)=0,TRUE)),"",INDEX('コロナ交付金要綱　様式第３号（電力）'!$A:$I,MATCH($A689,'コロナ交付金要綱　様式第３号（電力）'!$A:$A,0)+2,9))</f>
        <v/>
      </c>
      <c r="J689" t="str" cm="1">
        <f t="array" ref="J689">IF(OR($C689&lt;&gt;"電力",IFERROR(MOD($A689,100)=0,TRUE)),"",INDEX('コロナ交付金要綱　様式第３号（電力）'!$A:$I,MATCH($A689,'コロナ交付金要綱　様式第３号（電力）'!$A:$A,0)+3,9))</f>
        <v/>
      </c>
      <c r="K689" t="str" cm="1">
        <f t="array" ref="K689">IF(OR($C689&lt;&gt;"電力",IFERROR(MOD($A689,100)=0,TRUE)),"",INDEX('コロナ交付金要綱　様式第３号（電力）'!$A:$I,MATCH($A689,'コロナ交付金要綱　様式第３号（電力）'!$A:$A,0)+4,9))</f>
        <v/>
      </c>
      <c r="L689" t="str" cm="1">
        <f t="array" ref="L689">IF(OR($C689&lt;&gt;"電力",IFERROR(MOD($A689,100)=0,TRUE)),"",INDEX('コロナ交付金要綱　様式第３号（電力）'!$A:$I,MATCH($A689,'コロナ交付金要綱　様式第３号（電力）'!$A:$A,0)+5,9))</f>
        <v/>
      </c>
      <c r="M689" s="24" t="str" cm="1">
        <f t="array" ref="M689">IF($H689="","",IF($C689="諸油脂",$H689/INDEX(諸油脂_高騰率!$B$2:$F$12,MATCH($C$10,諸油脂_高騰率!$B$2:$B$12,0),MATCH($E689,諸油脂_高騰率!$B$3:$F$3,0)),$I689/INDEX(電力_高騰率!$B$3:$I$14,MATCH($B$10,電力_高騰率!$B$3:$B$14,0),MATCH($E689,電力_高騰率!$B$4:$F$4,0))+$J689/INDEX(電力_高騰率!$B$3:$I$14,MATCH($B$10,電力_高騰率!$B$3:$B$14,0),MATCH($E689,電力_高騰率!$B$4:$F$4,0)+3)+$K689/INDEX(電力_高騰率!$B$3:$I$14,MATCH($B$10,電力_高騰率!$B$3:$B$14,0),MATCH($E689,電力_高騰率!$B$4:$F$4,0)+3)+$L689/電力_高騰率!$D$23))</f>
        <v/>
      </c>
      <c r="N689" s="24" t="str">
        <f>IF($H689="","",IF($C689="諸油脂",0,$L689/電力_高騰率!$D$23))</f>
        <v/>
      </c>
      <c r="O689" s="24" t="str">
        <f t="shared" si="22"/>
        <v/>
      </c>
      <c r="P689" s="24"/>
    </row>
    <row r="690" spans="1:16" x14ac:dyDescent="0.45">
      <c r="A690" t="str">
        <f>IF(COUNTIF('使用不可　（諸油脂）'!$A:$A,$A689+1)+COUNTIF('コロナ交付金要綱　様式第３号（電力）'!$A:$A,$A689+1)=1,$A689+1,IF(MAX('使用不可　（諸油脂）'!$A:$A,'コロナ交付金要綱　様式第３号（電力）'!$A:$A)&gt;$A689,(INT(A689/100)+1)*100,""))</f>
        <v/>
      </c>
      <c r="B690" t="str">
        <f>IF($C690="","",IF(C690="諸油脂",IF(MOD($A690,100)=0,VLOOKUP($A690,'使用不可　（諸油脂）'!$A:$D,4),$B689),IF(MOD($A690,100)=0,VLOOKUP($A690,'コロナ交付金要綱　様式第３号（電力）'!$A:$D,4),$B689)))</f>
        <v/>
      </c>
      <c r="C690" t="str">
        <f>IF($A690="","",IF(COUNTIF('使用不可　（諸油脂）'!$A:$A,$A690)=1,"諸油脂",IF(COUNTIF('コロナ交付金要綱　様式第３号（電力）'!$A:$A,$A690)=1,"電力","")))</f>
        <v/>
      </c>
      <c r="D690" t="str">
        <f>IF(OR($A690="",IFERROR(MOD($A690,100),"")=0),"",IF($C690="諸油脂",VLOOKUP($A690,'使用不可　（諸油脂）'!$A:$C,3,FALSE),IF($C690="電力",VLOOKUP($A690,'コロナ交付金要綱　様式第３号（電力）'!$A:$C,3,FALSE),"")))</f>
        <v/>
      </c>
      <c r="E690" t="str">
        <f>IF(OR($C690="",IFERROR(MOD($A690,100)=0,TRUE)),"",IF($C690="諸油脂",VLOOKUP($A690,'使用不可　（諸油脂）'!$A:$F,6),VLOOKUP($A690,'コロナ交付金要綱　様式第３号（電力）'!$A:$F,6)))</f>
        <v/>
      </c>
      <c r="F690" t="str">
        <f>IF($D690="","",IF($B$7="既存",IF($C690="諸油脂",VLOOKUP(交付額!$A690,'使用不可　（諸油脂）'!$A:$B,2,FALSE),IF($C690="電力",VLOOKUP(交付額!$A690,'コロナ交付金要綱　様式第３号（電力）'!$A:$B,2,FALSE),"")),0))</f>
        <v/>
      </c>
      <c r="G690" s="59" t="str">
        <f t="shared" si="21"/>
        <v/>
      </c>
      <c r="H690" t="str">
        <f>IF($C690="","",IF(C690="諸油脂",IF(MOD($A690,100)=0,"",VLOOKUP($A690,'使用不可　（諸油脂）'!$A:$H,8)),IF(MOD($A690,100)=0,"",VLOOKUP($A690,'コロナ交付金要綱　様式第３号（電力）'!$A:$I,9))))</f>
        <v/>
      </c>
      <c r="I690" t="str" cm="1">
        <f t="array" ref="I690">IF(OR($C690&lt;&gt;"電力",IFERROR(MOD($A690,100)=0,TRUE)),"",INDEX('コロナ交付金要綱　様式第３号（電力）'!$A:$I,MATCH($A690,'コロナ交付金要綱　様式第３号（電力）'!$A:$A,0)+2,9))</f>
        <v/>
      </c>
      <c r="J690" t="str" cm="1">
        <f t="array" ref="J690">IF(OR($C690&lt;&gt;"電力",IFERROR(MOD($A690,100)=0,TRUE)),"",INDEX('コロナ交付金要綱　様式第３号（電力）'!$A:$I,MATCH($A690,'コロナ交付金要綱　様式第３号（電力）'!$A:$A,0)+3,9))</f>
        <v/>
      </c>
      <c r="K690" t="str" cm="1">
        <f t="array" ref="K690">IF(OR($C690&lt;&gt;"電力",IFERROR(MOD($A690,100)=0,TRUE)),"",INDEX('コロナ交付金要綱　様式第３号（電力）'!$A:$I,MATCH($A690,'コロナ交付金要綱　様式第３号（電力）'!$A:$A,0)+4,9))</f>
        <v/>
      </c>
      <c r="L690" t="str" cm="1">
        <f t="array" ref="L690">IF(OR($C690&lt;&gt;"電力",IFERROR(MOD($A690,100)=0,TRUE)),"",INDEX('コロナ交付金要綱　様式第３号（電力）'!$A:$I,MATCH($A690,'コロナ交付金要綱　様式第３号（電力）'!$A:$A,0)+5,9))</f>
        <v/>
      </c>
      <c r="M690" s="24" t="str" cm="1">
        <f t="array" ref="M690">IF($H690="","",IF($C690="諸油脂",$H690/INDEX(諸油脂_高騰率!$B$2:$F$12,MATCH($C$10,諸油脂_高騰率!$B$2:$B$12,0),MATCH($E690,諸油脂_高騰率!$B$3:$F$3,0)),$I690/INDEX(電力_高騰率!$B$3:$I$14,MATCH($B$10,電力_高騰率!$B$3:$B$14,0),MATCH($E690,電力_高騰率!$B$4:$F$4,0))+$J690/INDEX(電力_高騰率!$B$3:$I$14,MATCH($B$10,電力_高騰率!$B$3:$B$14,0),MATCH($E690,電力_高騰率!$B$4:$F$4,0)+3)+$K690/INDEX(電力_高騰率!$B$3:$I$14,MATCH($B$10,電力_高騰率!$B$3:$B$14,0),MATCH($E690,電力_高騰率!$B$4:$F$4,0)+3)+$L690/電力_高騰率!$D$23))</f>
        <v/>
      </c>
      <c r="N690" s="24" t="str">
        <f>IF($H690="","",IF($C690="諸油脂",0,$L690/電力_高騰率!$D$23))</f>
        <v/>
      </c>
      <c r="O690" s="24" t="str">
        <f t="shared" si="22"/>
        <v/>
      </c>
      <c r="P690" s="24"/>
    </row>
    <row r="691" spans="1:16" x14ac:dyDescent="0.45">
      <c r="A691" t="str">
        <f>IF(COUNTIF('使用不可　（諸油脂）'!$A:$A,$A690+1)+COUNTIF('コロナ交付金要綱　様式第３号（電力）'!$A:$A,$A690+1)=1,$A690+1,IF(MAX('使用不可　（諸油脂）'!$A:$A,'コロナ交付金要綱　様式第３号（電力）'!$A:$A)&gt;$A690,(INT(A690/100)+1)*100,""))</f>
        <v/>
      </c>
      <c r="B691" t="str">
        <f>IF($C691="","",IF(C691="諸油脂",IF(MOD($A691,100)=0,VLOOKUP($A691,'使用不可　（諸油脂）'!$A:$D,4),$B690),IF(MOD($A691,100)=0,VLOOKUP($A691,'コロナ交付金要綱　様式第３号（電力）'!$A:$D,4),$B690)))</f>
        <v/>
      </c>
      <c r="C691" t="str">
        <f>IF($A691="","",IF(COUNTIF('使用不可　（諸油脂）'!$A:$A,$A691)=1,"諸油脂",IF(COUNTIF('コロナ交付金要綱　様式第３号（電力）'!$A:$A,$A691)=1,"電力","")))</f>
        <v/>
      </c>
      <c r="D691" t="str">
        <f>IF(OR($A691="",IFERROR(MOD($A691,100),"")=0),"",IF($C691="諸油脂",VLOOKUP($A691,'使用不可　（諸油脂）'!$A:$C,3,FALSE),IF($C691="電力",VLOOKUP($A691,'コロナ交付金要綱　様式第３号（電力）'!$A:$C,3,FALSE),"")))</f>
        <v/>
      </c>
      <c r="E691" t="str">
        <f>IF(OR($C691="",IFERROR(MOD($A691,100)=0,TRUE)),"",IF($C691="諸油脂",VLOOKUP($A691,'使用不可　（諸油脂）'!$A:$F,6),VLOOKUP($A691,'コロナ交付金要綱　様式第３号（電力）'!$A:$F,6)))</f>
        <v/>
      </c>
      <c r="F691" t="str">
        <f>IF($D691="","",IF($B$7="既存",IF($C691="諸油脂",VLOOKUP(交付額!$A691,'使用不可　（諸油脂）'!$A:$B,2,FALSE),IF($C691="電力",VLOOKUP(交付額!$A691,'コロナ交付金要綱　様式第３号（電力）'!$A:$B,2,FALSE),"")),0))</f>
        <v/>
      </c>
      <c r="G691" s="59" t="str">
        <f t="shared" si="21"/>
        <v/>
      </c>
      <c r="H691" t="str">
        <f>IF($C691="","",IF(C691="諸油脂",IF(MOD($A691,100)=0,"",VLOOKUP($A691,'使用不可　（諸油脂）'!$A:$H,8)),IF(MOD($A691,100)=0,"",VLOOKUP($A691,'コロナ交付金要綱　様式第３号（電力）'!$A:$I,9))))</f>
        <v/>
      </c>
      <c r="I691" t="str" cm="1">
        <f t="array" ref="I691">IF(OR($C691&lt;&gt;"電力",IFERROR(MOD($A691,100)=0,TRUE)),"",INDEX('コロナ交付金要綱　様式第３号（電力）'!$A:$I,MATCH($A691,'コロナ交付金要綱　様式第３号（電力）'!$A:$A,0)+2,9))</f>
        <v/>
      </c>
      <c r="J691" t="str" cm="1">
        <f t="array" ref="J691">IF(OR($C691&lt;&gt;"電力",IFERROR(MOD($A691,100)=0,TRUE)),"",INDEX('コロナ交付金要綱　様式第３号（電力）'!$A:$I,MATCH($A691,'コロナ交付金要綱　様式第３号（電力）'!$A:$A,0)+3,9))</f>
        <v/>
      </c>
      <c r="K691" t="str" cm="1">
        <f t="array" ref="K691">IF(OR($C691&lt;&gt;"電力",IFERROR(MOD($A691,100)=0,TRUE)),"",INDEX('コロナ交付金要綱　様式第３号（電力）'!$A:$I,MATCH($A691,'コロナ交付金要綱　様式第３号（電力）'!$A:$A,0)+4,9))</f>
        <v/>
      </c>
      <c r="L691" t="str" cm="1">
        <f t="array" ref="L691">IF(OR($C691&lt;&gt;"電力",IFERROR(MOD($A691,100)=0,TRUE)),"",INDEX('コロナ交付金要綱　様式第３号（電力）'!$A:$I,MATCH($A691,'コロナ交付金要綱　様式第３号（電力）'!$A:$A,0)+5,9))</f>
        <v/>
      </c>
      <c r="M691" s="24" t="str" cm="1">
        <f t="array" ref="M691">IF($H691="","",IF($C691="諸油脂",$H691/INDEX(諸油脂_高騰率!$B$2:$F$12,MATCH($C$10,諸油脂_高騰率!$B$2:$B$12,0),MATCH($E691,諸油脂_高騰率!$B$3:$F$3,0)),$I691/INDEX(電力_高騰率!$B$3:$I$14,MATCH($B$10,電力_高騰率!$B$3:$B$14,0),MATCH($E691,電力_高騰率!$B$4:$F$4,0))+$J691/INDEX(電力_高騰率!$B$3:$I$14,MATCH($B$10,電力_高騰率!$B$3:$B$14,0),MATCH($E691,電力_高騰率!$B$4:$F$4,0)+3)+$K691/INDEX(電力_高騰率!$B$3:$I$14,MATCH($B$10,電力_高騰率!$B$3:$B$14,0),MATCH($E691,電力_高騰率!$B$4:$F$4,0)+3)+$L691/電力_高騰率!$D$23))</f>
        <v/>
      </c>
      <c r="N691" s="24" t="str">
        <f>IF($H691="","",IF($C691="諸油脂",0,$L691/電力_高騰率!$D$23))</f>
        <v/>
      </c>
      <c r="O691" s="24" t="str">
        <f t="shared" si="22"/>
        <v/>
      </c>
      <c r="P691" s="24"/>
    </row>
    <row r="692" spans="1:16" x14ac:dyDescent="0.45">
      <c r="A692" t="str">
        <f>IF(COUNTIF('使用不可　（諸油脂）'!$A:$A,$A691+1)+COUNTIF('コロナ交付金要綱　様式第３号（電力）'!$A:$A,$A691+1)=1,$A691+1,IF(MAX('使用不可　（諸油脂）'!$A:$A,'コロナ交付金要綱　様式第３号（電力）'!$A:$A)&gt;$A691,(INT(A691/100)+1)*100,""))</f>
        <v/>
      </c>
      <c r="B692" t="str">
        <f>IF($C692="","",IF(C692="諸油脂",IF(MOD($A692,100)=0,VLOOKUP($A692,'使用不可　（諸油脂）'!$A:$D,4),$B691),IF(MOD($A692,100)=0,VLOOKUP($A692,'コロナ交付金要綱　様式第３号（電力）'!$A:$D,4),$B691)))</f>
        <v/>
      </c>
      <c r="C692" t="str">
        <f>IF($A692="","",IF(COUNTIF('使用不可　（諸油脂）'!$A:$A,$A692)=1,"諸油脂",IF(COUNTIF('コロナ交付金要綱　様式第３号（電力）'!$A:$A,$A692)=1,"電力","")))</f>
        <v/>
      </c>
      <c r="D692" t="str">
        <f>IF(OR($A692="",IFERROR(MOD($A692,100),"")=0),"",IF($C692="諸油脂",VLOOKUP($A692,'使用不可　（諸油脂）'!$A:$C,3,FALSE),IF($C692="電力",VLOOKUP($A692,'コロナ交付金要綱　様式第３号（電力）'!$A:$C,3,FALSE),"")))</f>
        <v/>
      </c>
      <c r="E692" t="str">
        <f>IF(OR($C692="",IFERROR(MOD($A692,100)=0,TRUE)),"",IF($C692="諸油脂",VLOOKUP($A692,'使用不可　（諸油脂）'!$A:$F,6),VLOOKUP($A692,'コロナ交付金要綱　様式第３号（電力）'!$A:$F,6)))</f>
        <v/>
      </c>
      <c r="F692" t="str">
        <f>IF($D692="","",IF($B$7="既存",IF($C692="諸油脂",VLOOKUP(交付額!$A692,'使用不可　（諸油脂）'!$A:$B,2,FALSE),IF($C692="電力",VLOOKUP(交付額!$A692,'コロナ交付金要綱　様式第３号（電力）'!$A:$B,2,FALSE),"")),0))</f>
        <v/>
      </c>
      <c r="G692" s="59" t="str">
        <f t="shared" si="21"/>
        <v/>
      </c>
      <c r="H692" t="str">
        <f>IF($C692="","",IF(C692="諸油脂",IF(MOD($A692,100)=0,"",VLOOKUP($A692,'使用不可　（諸油脂）'!$A:$H,8)),IF(MOD($A692,100)=0,"",VLOOKUP($A692,'コロナ交付金要綱　様式第３号（電力）'!$A:$I,9))))</f>
        <v/>
      </c>
      <c r="I692" t="str" cm="1">
        <f t="array" ref="I692">IF(OR($C692&lt;&gt;"電力",IFERROR(MOD($A692,100)=0,TRUE)),"",INDEX('コロナ交付金要綱　様式第３号（電力）'!$A:$I,MATCH($A692,'コロナ交付金要綱　様式第３号（電力）'!$A:$A,0)+2,9))</f>
        <v/>
      </c>
      <c r="J692" t="str" cm="1">
        <f t="array" ref="J692">IF(OR($C692&lt;&gt;"電力",IFERROR(MOD($A692,100)=0,TRUE)),"",INDEX('コロナ交付金要綱　様式第３号（電力）'!$A:$I,MATCH($A692,'コロナ交付金要綱　様式第３号（電力）'!$A:$A,0)+3,9))</f>
        <v/>
      </c>
      <c r="K692" t="str" cm="1">
        <f t="array" ref="K692">IF(OR($C692&lt;&gt;"電力",IFERROR(MOD($A692,100)=0,TRUE)),"",INDEX('コロナ交付金要綱　様式第３号（電力）'!$A:$I,MATCH($A692,'コロナ交付金要綱　様式第３号（電力）'!$A:$A,0)+4,9))</f>
        <v/>
      </c>
      <c r="L692" t="str" cm="1">
        <f t="array" ref="L692">IF(OR($C692&lt;&gt;"電力",IFERROR(MOD($A692,100)=0,TRUE)),"",INDEX('コロナ交付金要綱　様式第３号（電力）'!$A:$I,MATCH($A692,'コロナ交付金要綱　様式第３号（電力）'!$A:$A,0)+5,9))</f>
        <v/>
      </c>
      <c r="M692" s="24" t="str" cm="1">
        <f t="array" ref="M692">IF($H692="","",IF($C692="諸油脂",$H692/INDEX(諸油脂_高騰率!$B$2:$F$12,MATCH($C$10,諸油脂_高騰率!$B$2:$B$12,0),MATCH($E692,諸油脂_高騰率!$B$3:$F$3,0)),$I692/INDEX(電力_高騰率!$B$3:$I$14,MATCH($B$10,電力_高騰率!$B$3:$B$14,0),MATCH($E692,電力_高騰率!$B$4:$F$4,0))+$J692/INDEX(電力_高騰率!$B$3:$I$14,MATCH($B$10,電力_高騰率!$B$3:$B$14,0),MATCH($E692,電力_高騰率!$B$4:$F$4,0)+3)+$K692/INDEX(電力_高騰率!$B$3:$I$14,MATCH($B$10,電力_高騰率!$B$3:$B$14,0),MATCH($E692,電力_高騰率!$B$4:$F$4,0)+3)+$L692/電力_高騰率!$D$23))</f>
        <v/>
      </c>
      <c r="N692" s="24" t="str">
        <f>IF($H692="","",IF($C692="諸油脂",0,$L692/電力_高騰率!$D$23))</f>
        <v/>
      </c>
      <c r="O692" s="24" t="str">
        <f t="shared" si="22"/>
        <v/>
      </c>
      <c r="P692" s="24"/>
    </row>
    <row r="693" spans="1:16" x14ac:dyDescent="0.45">
      <c r="A693" t="str">
        <f>IF(COUNTIF('使用不可　（諸油脂）'!$A:$A,$A692+1)+COUNTIF('コロナ交付金要綱　様式第３号（電力）'!$A:$A,$A692+1)=1,$A692+1,IF(MAX('使用不可　（諸油脂）'!$A:$A,'コロナ交付金要綱　様式第３号（電力）'!$A:$A)&gt;$A692,(INT(A692/100)+1)*100,""))</f>
        <v/>
      </c>
      <c r="B693" t="str">
        <f>IF($C693="","",IF(C693="諸油脂",IF(MOD($A693,100)=0,VLOOKUP($A693,'使用不可　（諸油脂）'!$A:$D,4),$B692),IF(MOD($A693,100)=0,VLOOKUP($A693,'コロナ交付金要綱　様式第３号（電力）'!$A:$D,4),$B692)))</f>
        <v/>
      </c>
      <c r="C693" t="str">
        <f>IF($A693="","",IF(COUNTIF('使用不可　（諸油脂）'!$A:$A,$A693)=1,"諸油脂",IF(COUNTIF('コロナ交付金要綱　様式第３号（電力）'!$A:$A,$A693)=1,"電力","")))</f>
        <v/>
      </c>
      <c r="D693" t="str">
        <f>IF(OR($A693="",IFERROR(MOD($A693,100),"")=0),"",IF($C693="諸油脂",VLOOKUP($A693,'使用不可　（諸油脂）'!$A:$C,3,FALSE),IF($C693="電力",VLOOKUP($A693,'コロナ交付金要綱　様式第３号（電力）'!$A:$C,3,FALSE),"")))</f>
        <v/>
      </c>
      <c r="E693" t="str">
        <f>IF(OR($C693="",IFERROR(MOD($A693,100)=0,TRUE)),"",IF($C693="諸油脂",VLOOKUP($A693,'使用不可　（諸油脂）'!$A:$F,6),VLOOKUP($A693,'コロナ交付金要綱　様式第３号（電力）'!$A:$F,6)))</f>
        <v/>
      </c>
      <c r="F693" t="str">
        <f>IF($D693="","",IF($B$7="既存",IF($C693="諸油脂",VLOOKUP(交付額!$A693,'使用不可　（諸油脂）'!$A:$B,2,FALSE),IF($C693="電力",VLOOKUP(交付額!$A693,'コロナ交付金要綱　様式第３号（電力）'!$A:$B,2,FALSE),"")),0))</f>
        <v/>
      </c>
      <c r="G693" s="59" t="str">
        <f t="shared" si="21"/>
        <v/>
      </c>
      <c r="H693" t="str">
        <f>IF($C693="","",IF(C693="諸油脂",IF(MOD($A693,100)=0,"",VLOOKUP($A693,'使用不可　（諸油脂）'!$A:$H,8)),IF(MOD($A693,100)=0,"",VLOOKUP($A693,'コロナ交付金要綱　様式第３号（電力）'!$A:$I,9))))</f>
        <v/>
      </c>
      <c r="I693" t="str" cm="1">
        <f t="array" ref="I693">IF(OR($C693&lt;&gt;"電力",IFERROR(MOD($A693,100)=0,TRUE)),"",INDEX('コロナ交付金要綱　様式第３号（電力）'!$A:$I,MATCH($A693,'コロナ交付金要綱　様式第３号（電力）'!$A:$A,0)+2,9))</f>
        <v/>
      </c>
      <c r="J693" t="str" cm="1">
        <f t="array" ref="J693">IF(OR($C693&lt;&gt;"電力",IFERROR(MOD($A693,100)=0,TRUE)),"",INDEX('コロナ交付金要綱　様式第３号（電力）'!$A:$I,MATCH($A693,'コロナ交付金要綱　様式第３号（電力）'!$A:$A,0)+3,9))</f>
        <v/>
      </c>
      <c r="K693" t="str" cm="1">
        <f t="array" ref="K693">IF(OR($C693&lt;&gt;"電力",IFERROR(MOD($A693,100)=0,TRUE)),"",INDEX('コロナ交付金要綱　様式第３号（電力）'!$A:$I,MATCH($A693,'コロナ交付金要綱　様式第３号（電力）'!$A:$A,0)+4,9))</f>
        <v/>
      </c>
      <c r="L693" t="str" cm="1">
        <f t="array" ref="L693">IF(OR($C693&lt;&gt;"電力",IFERROR(MOD($A693,100)=0,TRUE)),"",INDEX('コロナ交付金要綱　様式第３号（電力）'!$A:$I,MATCH($A693,'コロナ交付金要綱　様式第３号（電力）'!$A:$A,0)+5,9))</f>
        <v/>
      </c>
      <c r="M693" s="24" t="str" cm="1">
        <f t="array" ref="M693">IF($H693="","",IF($C693="諸油脂",$H693/INDEX(諸油脂_高騰率!$B$2:$F$12,MATCH($C$10,諸油脂_高騰率!$B$2:$B$12,0),MATCH($E693,諸油脂_高騰率!$B$3:$F$3,0)),$I693/INDEX(電力_高騰率!$B$3:$I$14,MATCH($B$10,電力_高騰率!$B$3:$B$14,0),MATCH($E693,電力_高騰率!$B$4:$F$4,0))+$J693/INDEX(電力_高騰率!$B$3:$I$14,MATCH($B$10,電力_高騰率!$B$3:$B$14,0),MATCH($E693,電力_高騰率!$B$4:$F$4,0)+3)+$K693/INDEX(電力_高騰率!$B$3:$I$14,MATCH($B$10,電力_高騰率!$B$3:$B$14,0),MATCH($E693,電力_高騰率!$B$4:$F$4,0)+3)+$L693/電力_高騰率!$D$23))</f>
        <v/>
      </c>
      <c r="N693" s="24" t="str">
        <f>IF($H693="","",IF($C693="諸油脂",0,$L693/電力_高騰率!$D$23))</f>
        <v/>
      </c>
      <c r="O693" s="24" t="str">
        <f t="shared" si="22"/>
        <v/>
      </c>
      <c r="P693" s="24"/>
    </row>
    <row r="694" spans="1:16" x14ac:dyDescent="0.45">
      <c r="A694" t="str">
        <f>IF(COUNTIF('使用不可　（諸油脂）'!$A:$A,$A693+1)+COUNTIF('コロナ交付金要綱　様式第３号（電力）'!$A:$A,$A693+1)=1,$A693+1,IF(MAX('使用不可　（諸油脂）'!$A:$A,'コロナ交付金要綱　様式第３号（電力）'!$A:$A)&gt;$A693,(INT(A693/100)+1)*100,""))</f>
        <v/>
      </c>
      <c r="B694" t="str">
        <f>IF($C694="","",IF(C694="諸油脂",IF(MOD($A694,100)=0,VLOOKUP($A694,'使用不可　（諸油脂）'!$A:$D,4),$B693),IF(MOD($A694,100)=0,VLOOKUP($A694,'コロナ交付金要綱　様式第３号（電力）'!$A:$D,4),$B693)))</f>
        <v/>
      </c>
      <c r="C694" t="str">
        <f>IF($A694="","",IF(COUNTIF('使用不可　（諸油脂）'!$A:$A,$A694)=1,"諸油脂",IF(COUNTIF('コロナ交付金要綱　様式第３号（電力）'!$A:$A,$A694)=1,"電力","")))</f>
        <v/>
      </c>
      <c r="D694" t="str">
        <f>IF(OR($A694="",IFERROR(MOD($A694,100),"")=0),"",IF($C694="諸油脂",VLOOKUP($A694,'使用不可　（諸油脂）'!$A:$C,3,FALSE),IF($C694="電力",VLOOKUP($A694,'コロナ交付金要綱　様式第３号（電力）'!$A:$C,3,FALSE),"")))</f>
        <v/>
      </c>
      <c r="E694" t="str">
        <f>IF(OR($C694="",IFERROR(MOD($A694,100)=0,TRUE)),"",IF($C694="諸油脂",VLOOKUP($A694,'使用不可　（諸油脂）'!$A:$F,6),VLOOKUP($A694,'コロナ交付金要綱　様式第３号（電力）'!$A:$F,6)))</f>
        <v/>
      </c>
      <c r="F694" t="str">
        <f>IF($D694="","",IF($B$7="既存",IF($C694="諸油脂",VLOOKUP(交付額!$A694,'使用不可　（諸油脂）'!$A:$B,2,FALSE),IF($C694="電力",VLOOKUP(交付額!$A694,'コロナ交付金要綱　様式第３号（電力）'!$A:$B,2,FALSE),"")),0))</f>
        <v/>
      </c>
      <c r="G694" s="59" t="str">
        <f t="shared" si="21"/>
        <v/>
      </c>
      <c r="H694" t="str">
        <f>IF($C694="","",IF(C694="諸油脂",IF(MOD($A694,100)=0,"",VLOOKUP($A694,'使用不可　（諸油脂）'!$A:$H,8)),IF(MOD($A694,100)=0,"",VLOOKUP($A694,'コロナ交付金要綱　様式第３号（電力）'!$A:$I,9))))</f>
        <v/>
      </c>
      <c r="I694" t="str" cm="1">
        <f t="array" ref="I694">IF(OR($C694&lt;&gt;"電力",IFERROR(MOD($A694,100)=0,TRUE)),"",INDEX('コロナ交付金要綱　様式第３号（電力）'!$A:$I,MATCH($A694,'コロナ交付金要綱　様式第３号（電力）'!$A:$A,0)+2,9))</f>
        <v/>
      </c>
      <c r="J694" t="str" cm="1">
        <f t="array" ref="J694">IF(OR($C694&lt;&gt;"電力",IFERROR(MOD($A694,100)=0,TRUE)),"",INDEX('コロナ交付金要綱　様式第３号（電力）'!$A:$I,MATCH($A694,'コロナ交付金要綱　様式第３号（電力）'!$A:$A,0)+3,9))</f>
        <v/>
      </c>
      <c r="K694" t="str" cm="1">
        <f t="array" ref="K694">IF(OR($C694&lt;&gt;"電力",IFERROR(MOD($A694,100)=0,TRUE)),"",INDEX('コロナ交付金要綱　様式第３号（電力）'!$A:$I,MATCH($A694,'コロナ交付金要綱　様式第３号（電力）'!$A:$A,0)+4,9))</f>
        <v/>
      </c>
      <c r="L694" t="str" cm="1">
        <f t="array" ref="L694">IF(OR($C694&lt;&gt;"電力",IFERROR(MOD($A694,100)=0,TRUE)),"",INDEX('コロナ交付金要綱　様式第３号（電力）'!$A:$I,MATCH($A694,'コロナ交付金要綱　様式第３号（電力）'!$A:$A,0)+5,9))</f>
        <v/>
      </c>
      <c r="M694" s="24" t="str" cm="1">
        <f t="array" ref="M694">IF($H694="","",IF($C694="諸油脂",$H694/INDEX(諸油脂_高騰率!$B$2:$F$12,MATCH($C$10,諸油脂_高騰率!$B$2:$B$12,0),MATCH($E694,諸油脂_高騰率!$B$3:$F$3,0)),$I694/INDEX(電力_高騰率!$B$3:$I$14,MATCH($B$10,電力_高騰率!$B$3:$B$14,0),MATCH($E694,電力_高騰率!$B$4:$F$4,0))+$J694/INDEX(電力_高騰率!$B$3:$I$14,MATCH($B$10,電力_高騰率!$B$3:$B$14,0),MATCH($E694,電力_高騰率!$B$4:$F$4,0)+3)+$K694/INDEX(電力_高騰率!$B$3:$I$14,MATCH($B$10,電力_高騰率!$B$3:$B$14,0),MATCH($E694,電力_高騰率!$B$4:$F$4,0)+3)+$L694/電力_高騰率!$D$23))</f>
        <v/>
      </c>
      <c r="N694" s="24" t="str">
        <f>IF($H694="","",IF($C694="諸油脂",0,$L694/電力_高騰率!$D$23))</f>
        <v/>
      </c>
      <c r="O694" s="24" t="str">
        <f t="shared" si="22"/>
        <v/>
      </c>
      <c r="P694" s="24"/>
    </row>
    <row r="695" spans="1:16" x14ac:dyDescent="0.45">
      <c r="A695" t="str">
        <f>IF(COUNTIF('使用不可　（諸油脂）'!$A:$A,$A694+1)+COUNTIF('コロナ交付金要綱　様式第３号（電力）'!$A:$A,$A694+1)=1,$A694+1,IF(MAX('使用不可　（諸油脂）'!$A:$A,'コロナ交付金要綱　様式第３号（電力）'!$A:$A)&gt;$A694,(INT(A694/100)+1)*100,""))</f>
        <v/>
      </c>
      <c r="B695" t="str">
        <f>IF($C695="","",IF(C695="諸油脂",IF(MOD($A695,100)=0,VLOOKUP($A695,'使用不可　（諸油脂）'!$A:$D,4),$B694),IF(MOD($A695,100)=0,VLOOKUP($A695,'コロナ交付金要綱　様式第３号（電力）'!$A:$D,4),$B694)))</f>
        <v/>
      </c>
      <c r="C695" t="str">
        <f>IF($A695="","",IF(COUNTIF('使用不可　（諸油脂）'!$A:$A,$A695)=1,"諸油脂",IF(COUNTIF('コロナ交付金要綱　様式第３号（電力）'!$A:$A,$A695)=1,"電力","")))</f>
        <v/>
      </c>
      <c r="D695" t="str">
        <f>IF(OR($A695="",IFERROR(MOD($A695,100),"")=0),"",IF($C695="諸油脂",VLOOKUP($A695,'使用不可　（諸油脂）'!$A:$C,3,FALSE),IF($C695="電力",VLOOKUP($A695,'コロナ交付金要綱　様式第３号（電力）'!$A:$C,3,FALSE),"")))</f>
        <v/>
      </c>
      <c r="E695" t="str">
        <f>IF(OR($C695="",IFERROR(MOD($A695,100)=0,TRUE)),"",IF($C695="諸油脂",VLOOKUP($A695,'使用不可　（諸油脂）'!$A:$F,6),VLOOKUP($A695,'コロナ交付金要綱　様式第３号（電力）'!$A:$F,6)))</f>
        <v/>
      </c>
      <c r="F695" t="str">
        <f>IF($D695="","",IF($B$7="既存",IF($C695="諸油脂",VLOOKUP(交付額!$A695,'使用不可　（諸油脂）'!$A:$B,2,FALSE),IF($C695="電力",VLOOKUP(交付額!$A695,'コロナ交付金要綱　様式第３号（電力）'!$A:$B,2,FALSE),"")),0))</f>
        <v/>
      </c>
      <c r="G695" s="59" t="str">
        <f t="shared" si="21"/>
        <v/>
      </c>
      <c r="H695" t="str">
        <f>IF($C695="","",IF(C695="諸油脂",IF(MOD($A695,100)=0,"",VLOOKUP($A695,'使用不可　（諸油脂）'!$A:$H,8)),IF(MOD($A695,100)=0,"",VLOOKUP($A695,'コロナ交付金要綱　様式第３号（電力）'!$A:$I,9))))</f>
        <v/>
      </c>
      <c r="I695" t="str" cm="1">
        <f t="array" ref="I695">IF(OR($C695&lt;&gt;"電力",IFERROR(MOD($A695,100)=0,TRUE)),"",INDEX('コロナ交付金要綱　様式第３号（電力）'!$A:$I,MATCH($A695,'コロナ交付金要綱　様式第３号（電力）'!$A:$A,0)+2,9))</f>
        <v/>
      </c>
      <c r="J695" t="str" cm="1">
        <f t="array" ref="J695">IF(OR($C695&lt;&gt;"電力",IFERROR(MOD($A695,100)=0,TRUE)),"",INDEX('コロナ交付金要綱　様式第３号（電力）'!$A:$I,MATCH($A695,'コロナ交付金要綱　様式第３号（電力）'!$A:$A,0)+3,9))</f>
        <v/>
      </c>
      <c r="K695" t="str" cm="1">
        <f t="array" ref="K695">IF(OR($C695&lt;&gt;"電力",IFERROR(MOD($A695,100)=0,TRUE)),"",INDEX('コロナ交付金要綱　様式第３号（電力）'!$A:$I,MATCH($A695,'コロナ交付金要綱　様式第３号（電力）'!$A:$A,0)+4,9))</f>
        <v/>
      </c>
      <c r="L695" t="str" cm="1">
        <f t="array" ref="L695">IF(OR($C695&lt;&gt;"電力",IFERROR(MOD($A695,100)=0,TRUE)),"",INDEX('コロナ交付金要綱　様式第３号（電力）'!$A:$I,MATCH($A695,'コロナ交付金要綱　様式第３号（電力）'!$A:$A,0)+5,9))</f>
        <v/>
      </c>
      <c r="M695" s="24" t="str" cm="1">
        <f t="array" ref="M695">IF($H695="","",IF($C695="諸油脂",$H695/INDEX(諸油脂_高騰率!$B$2:$F$12,MATCH($C$10,諸油脂_高騰率!$B$2:$B$12,0),MATCH($E695,諸油脂_高騰率!$B$3:$F$3,0)),$I695/INDEX(電力_高騰率!$B$3:$I$14,MATCH($B$10,電力_高騰率!$B$3:$B$14,0),MATCH($E695,電力_高騰率!$B$4:$F$4,0))+$J695/INDEX(電力_高騰率!$B$3:$I$14,MATCH($B$10,電力_高騰率!$B$3:$B$14,0),MATCH($E695,電力_高騰率!$B$4:$F$4,0)+3)+$K695/INDEX(電力_高騰率!$B$3:$I$14,MATCH($B$10,電力_高騰率!$B$3:$B$14,0),MATCH($E695,電力_高騰率!$B$4:$F$4,0)+3)+$L695/電力_高騰率!$D$23))</f>
        <v/>
      </c>
      <c r="N695" s="24" t="str">
        <f>IF($H695="","",IF($C695="諸油脂",0,$L695/電力_高騰率!$D$23))</f>
        <v/>
      </c>
      <c r="O695" s="24" t="str">
        <f t="shared" si="22"/>
        <v/>
      </c>
      <c r="P695" s="24"/>
    </row>
    <row r="696" spans="1:16" x14ac:dyDescent="0.45">
      <c r="A696" t="str">
        <f>IF(COUNTIF('使用不可　（諸油脂）'!$A:$A,$A695+1)+COUNTIF('コロナ交付金要綱　様式第３号（電力）'!$A:$A,$A695+1)=1,$A695+1,IF(MAX('使用不可　（諸油脂）'!$A:$A,'コロナ交付金要綱　様式第３号（電力）'!$A:$A)&gt;$A695,(INT(A695/100)+1)*100,""))</f>
        <v/>
      </c>
      <c r="B696" t="str">
        <f>IF($C696="","",IF(C696="諸油脂",IF(MOD($A696,100)=0,VLOOKUP($A696,'使用不可　（諸油脂）'!$A:$D,4),$B695),IF(MOD($A696,100)=0,VLOOKUP($A696,'コロナ交付金要綱　様式第３号（電力）'!$A:$D,4),$B695)))</f>
        <v/>
      </c>
      <c r="C696" t="str">
        <f>IF($A696="","",IF(COUNTIF('使用不可　（諸油脂）'!$A:$A,$A696)=1,"諸油脂",IF(COUNTIF('コロナ交付金要綱　様式第３号（電力）'!$A:$A,$A696)=1,"電力","")))</f>
        <v/>
      </c>
      <c r="D696" t="str">
        <f>IF(OR($A696="",IFERROR(MOD($A696,100),"")=0),"",IF($C696="諸油脂",VLOOKUP($A696,'使用不可　（諸油脂）'!$A:$C,3,FALSE),IF($C696="電力",VLOOKUP($A696,'コロナ交付金要綱　様式第３号（電力）'!$A:$C,3,FALSE),"")))</f>
        <v/>
      </c>
      <c r="E696" t="str">
        <f>IF(OR($C696="",IFERROR(MOD($A696,100)=0,TRUE)),"",IF($C696="諸油脂",VLOOKUP($A696,'使用不可　（諸油脂）'!$A:$F,6),VLOOKUP($A696,'コロナ交付金要綱　様式第３号（電力）'!$A:$F,6)))</f>
        <v/>
      </c>
      <c r="F696" t="str">
        <f>IF($D696="","",IF($B$7="既存",IF($C696="諸油脂",VLOOKUP(交付額!$A696,'使用不可　（諸油脂）'!$A:$B,2,FALSE),IF($C696="電力",VLOOKUP(交付額!$A696,'コロナ交付金要綱　様式第３号（電力）'!$A:$B,2,FALSE),"")),0))</f>
        <v/>
      </c>
      <c r="G696" s="59" t="str">
        <f t="shared" si="21"/>
        <v/>
      </c>
      <c r="H696" t="str">
        <f>IF($C696="","",IF(C696="諸油脂",IF(MOD($A696,100)=0,"",VLOOKUP($A696,'使用不可　（諸油脂）'!$A:$H,8)),IF(MOD($A696,100)=0,"",VLOOKUP($A696,'コロナ交付金要綱　様式第３号（電力）'!$A:$I,9))))</f>
        <v/>
      </c>
      <c r="I696" t="str" cm="1">
        <f t="array" ref="I696">IF(OR($C696&lt;&gt;"電力",IFERROR(MOD($A696,100)=0,TRUE)),"",INDEX('コロナ交付金要綱　様式第３号（電力）'!$A:$I,MATCH($A696,'コロナ交付金要綱　様式第３号（電力）'!$A:$A,0)+2,9))</f>
        <v/>
      </c>
      <c r="J696" t="str" cm="1">
        <f t="array" ref="J696">IF(OR($C696&lt;&gt;"電力",IFERROR(MOD($A696,100)=0,TRUE)),"",INDEX('コロナ交付金要綱　様式第３号（電力）'!$A:$I,MATCH($A696,'コロナ交付金要綱　様式第３号（電力）'!$A:$A,0)+3,9))</f>
        <v/>
      </c>
      <c r="K696" t="str" cm="1">
        <f t="array" ref="K696">IF(OR($C696&lt;&gt;"電力",IFERROR(MOD($A696,100)=0,TRUE)),"",INDEX('コロナ交付金要綱　様式第３号（電力）'!$A:$I,MATCH($A696,'コロナ交付金要綱　様式第３号（電力）'!$A:$A,0)+4,9))</f>
        <v/>
      </c>
      <c r="L696" t="str" cm="1">
        <f t="array" ref="L696">IF(OR($C696&lt;&gt;"電力",IFERROR(MOD($A696,100)=0,TRUE)),"",INDEX('コロナ交付金要綱　様式第３号（電力）'!$A:$I,MATCH($A696,'コロナ交付金要綱　様式第３号（電力）'!$A:$A,0)+5,9))</f>
        <v/>
      </c>
      <c r="M696" s="24" t="str" cm="1">
        <f t="array" ref="M696">IF($H696="","",IF($C696="諸油脂",$H696/INDEX(諸油脂_高騰率!$B$2:$F$12,MATCH($C$10,諸油脂_高騰率!$B$2:$B$12,0),MATCH($E696,諸油脂_高騰率!$B$3:$F$3,0)),$I696/INDEX(電力_高騰率!$B$3:$I$14,MATCH($B$10,電力_高騰率!$B$3:$B$14,0),MATCH($E696,電力_高騰率!$B$4:$F$4,0))+$J696/INDEX(電力_高騰率!$B$3:$I$14,MATCH($B$10,電力_高騰率!$B$3:$B$14,0),MATCH($E696,電力_高騰率!$B$4:$F$4,0)+3)+$K696/INDEX(電力_高騰率!$B$3:$I$14,MATCH($B$10,電力_高騰率!$B$3:$B$14,0),MATCH($E696,電力_高騰率!$B$4:$F$4,0)+3)+$L696/電力_高騰率!$D$23))</f>
        <v/>
      </c>
      <c r="N696" s="24" t="str">
        <f>IF($H696="","",IF($C696="諸油脂",0,$L696/電力_高騰率!$D$23))</f>
        <v/>
      </c>
      <c r="O696" s="24" t="str">
        <f t="shared" si="22"/>
        <v/>
      </c>
      <c r="P696" s="24"/>
    </row>
    <row r="697" spans="1:16" x14ac:dyDescent="0.45">
      <c r="A697" t="str">
        <f>IF(COUNTIF('使用不可　（諸油脂）'!$A:$A,$A696+1)+COUNTIF('コロナ交付金要綱　様式第３号（電力）'!$A:$A,$A696+1)=1,$A696+1,IF(MAX('使用不可　（諸油脂）'!$A:$A,'コロナ交付金要綱　様式第３号（電力）'!$A:$A)&gt;$A696,(INT(A696/100)+1)*100,""))</f>
        <v/>
      </c>
      <c r="B697" t="str">
        <f>IF($C697="","",IF(C697="諸油脂",IF(MOD($A697,100)=0,VLOOKUP($A697,'使用不可　（諸油脂）'!$A:$D,4),$B696),IF(MOD($A697,100)=0,VLOOKUP($A697,'コロナ交付金要綱　様式第３号（電力）'!$A:$D,4),$B696)))</f>
        <v/>
      </c>
      <c r="C697" t="str">
        <f>IF($A697="","",IF(COUNTIF('使用不可　（諸油脂）'!$A:$A,$A697)=1,"諸油脂",IF(COUNTIF('コロナ交付金要綱　様式第３号（電力）'!$A:$A,$A697)=1,"電力","")))</f>
        <v/>
      </c>
      <c r="D697" t="str">
        <f>IF(OR($A697="",IFERROR(MOD($A697,100),"")=0),"",IF($C697="諸油脂",VLOOKUP($A697,'使用不可　（諸油脂）'!$A:$C,3,FALSE),IF($C697="電力",VLOOKUP($A697,'コロナ交付金要綱　様式第３号（電力）'!$A:$C,3,FALSE),"")))</f>
        <v/>
      </c>
      <c r="E697" t="str">
        <f>IF(OR($C697="",IFERROR(MOD($A697,100)=0,TRUE)),"",IF($C697="諸油脂",VLOOKUP($A697,'使用不可　（諸油脂）'!$A:$F,6),VLOOKUP($A697,'コロナ交付金要綱　様式第３号（電力）'!$A:$F,6)))</f>
        <v/>
      </c>
      <c r="F697" t="str">
        <f>IF($D697="","",IF($B$7="既存",IF($C697="諸油脂",VLOOKUP(交付額!$A697,'使用不可　（諸油脂）'!$A:$B,2,FALSE),IF($C697="電力",VLOOKUP(交付額!$A697,'コロナ交付金要綱　様式第３号（電力）'!$A:$B,2,FALSE),"")),0))</f>
        <v/>
      </c>
      <c r="G697" s="59" t="str">
        <f t="shared" si="21"/>
        <v/>
      </c>
      <c r="H697" t="str">
        <f>IF($C697="","",IF(C697="諸油脂",IF(MOD($A697,100)=0,"",VLOOKUP($A697,'使用不可　（諸油脂）'!$A:$H,8)),IF(MOD($A697,100)=0,"",VLOOKUP($A697,'コロナ交付金要綱　様式第３号（電力）'!$A:$I,9))))</f>
        <v/>
      </c>
      <c r="I697" t="str" cm="1">
        <f t="array" ref="I697">IF(OR($C697&lt;&gt;"電力",IFERROR(MOD($A697,100)=0,TRUE)),"",INDEX('コロナ交付金要綱　様式第３号（電力）'!$A:$I,MATCH($A697,'コロナ交付金要綱　様式第３号（電力）'!$A:$A,0)+2,9))</f>
        <v/>
      </c>
      <c r="J697" t="str" cm="1">
        <f t="array" ref="J697">IF(OR($C697&lt;&gt;"電力",IFERROR(MOD($A697,100)=0,TRUE)),"",INDEX('コロナ交付金要綱　様式第３号（電力）'!$A:$I,MATCH($A697,'コロナ交付金要綱　様式第３号（電力）'!$A:$A,0)+3,9))</f>
        <v/>
      </c>
      <c r="K697" t="str" cm="1">
        <f t="array" ref="K697">IF(OR($C697&lt;&gt;"電力",IFERROR(MOD($A697,100)=0,TRUE)),"",INDEX('コロナ交付金要綱　様式第３号（電力）'!$A:$I,MATCH($A697,'コロナ交付金要綱　様式第３号（電力）'!$A:$A,0)+4,9))</f>
        <v/>
      </c>
      <c r="L697" t="str" cm="1">
        <f t="array" ref="L697">IF(OR($C697&lt;&gt;"電力",IFERROR(MOD($A697,100)=0,TRUE)),"",INDEX('コロナ交付金要綱　様式第３号（電力）'!$A:$I,MATCH($A697,'コロナ交付金要綱　様式第３号（電力）'!$A:$A,0)+5,9))</f>
        <v/>
      </c>
      <c r="M697" s="24" t="str" cm="1">
        <f t="array" ref="M697">IF($H697="","",IF($C697="諸油脂",$H697/INDEX(諸油脂_高騰率!$B$2:$F$12,MATCH($C$10,諸油脂_高騰率!$B$2:$B$12,0),MATCH($E697,諸油脂_高騰率!$B$3:$F$3,0)),$I697/INDEX(電力_高騰率!$B$3:$I$14,MATCH($B$10,電力_高騰率!$B$3:$B$14,0),MATCH($E697,電力_高騰率!$B$4:$F$4,0))+$J697/INDEX(電力_高騰率!$B$3:$I$14,MATCH($B$10,電力_高騰率!$B$3:$B$14,0),MATCH($E697,電力_高騰率!$B$4:$F$4,0)+3)+$K697/INDEX(電力_高騰率!$B$3:$I$14,MATCH($B$10,電力_高騰率!$B$3:$B$14,0),MATCH($E697,電力_高騰率!$B$4:$F$4,0)+3)+$L697/電力_高騰率!$D$23))</f>
        <v/>
      </c>
      <c r="N697" s="24" t="str">
        <f>IF($H697="","",IF($C697="諸油脂",0,$L697/電力_高騰率!$D$23))</f>
        <v/>
      </c>
      <c r="O697" s="24" t="str">
        <f t="shared" si="22"/>
        <v/>
      </c>
      <c r="P697" s="24"/>
    </row>
    <row r="698" spans="1:16" x14ac:dyDescent="0.45">
      <c r="A698" t="str">
        <f>IF(COUNTIF('使用不可　（諸油脂）'!$A:$A,$A697+1)+COUNTIF('コロナ交付金要綱　様式第３号（電力）'!$A:$A,$A697+1)=1,$A697+1,IF(MAX('使用不可　（諸油脂）'!$A:$A,'コロナ交付金要綱　様式第３号（電力）'!$A:$A)&gt;$A697,(INT(A697/100)+1)*100,""))</f>
        <v/>
      </c>
      <c r="B698" t="str">
        <f>IF($C698="","",IF(C698="諸油脂",IF(MOD($A698,100)=0,VLOOKUP($A698,'使用不可　（諸油脂）'!$A:$D,4),$B697),IF(MOD($A698,100)=0,VLOOKUP($A698,'コロナ交付金要綱　様式第３号（電力）'!$A:$D,4),$B697)))</f>
        <v/>
      </c>
      <c r="C698" t="str">
        <f>IF($A698="","",IF(COUNTIF('使用不可　（諸油脂）'!$A:$A,$A698)=1,"諸油脂",IF(COUNTIF('コロナ交付金要綱　様式第３号（電力）'!$A:$A,$A698)=1,"電力","")))</f>
        <v/>
      </c>
      <c r="D698" t="str">
        <f>IF(OR($A698="",IFERROR(MOD($A698,100),"")=0),"",IF($C698="諸油脂",VLOOKUP($A698,'使用不可　（諸油脂）'!$A:$C,3,FALSE),IF($C698="電力",VLOOKUP($A698,'コロナ交付金要綱　様式第３号（電力）'!$A:$C,3,FALSE),"")))</f>
        <v/>
      </c>
      <c r="E698" t="str">
        <f>IF(OR($C698="",IFERROR(MOD($A698,100)=0,TRUE)),"",IF($C698="諸油脂",VLOOKUP($A698,'使用不可　（諸油脂）'!$A:$F,6),VLOOKUP($A698,'コロナ交付金要綱　様式第３号（電力）'!$A:$F,6)))</f>
        <v/>
      </c>
      <c r="F698" t="str">
        <f>IF($D698="","",IF($B$7="既存",IF($C698="諸油脂",VLOOKUP(交付額!$A698,'使用不可　（諸油脂）'!$A:$B,2,FALSE),IF($C698="電力",VLOOKUP(交付額!$A698,'コロナ交付金要綱　様式第３号（電力）'!$A:$B,2,FALSE),"")),0))</f>
        <v/>
      </c>
      <c r="G698" s="59" t="str">
        <f t="shared" si="21"/>
        <v/>
      </c>
      <c r="H698" t="str">
        <f>IF($C698="","",IF(C698="諸油脂",IF(MOD($A698,100)=0,"",VLOOKUP($A698,'使用不可　（諸油脂）'!$A:$H,8)),IF(MOD($A698,100)=0,"",VLOOKUP($A698,'コロナ交付金要綱　様式第３号（電力）'!$A:$I,9))))</f>
        <v/>
      </c>
      <c r="I698" t="str" cm="1">
        <f t="array" ref="I698">IF(OR($C698&lt;&gt;"電力",IFERROR(MOD($A698,100)=0,TRUE)),"",INDEX('コロナ交付金要綱　様式第３号（電力）'!$A:$I,MATCH($A698,'コロナ交付金要綱　様式第３号（電力）'!$A:$A,0)+2,9))</f>
        <v/>
      </c>
      <c r="J698" t="str" cm="1">
        <f t="array" ref="J698">IF(OR($C698&lt;&gt;"電力",IFERROR(MOD($A698,100)=0,TRUE)),"",INDEX('コロナ交付金要綱　様式第３号（電力）'!$A:$I,MATCH($A698,'コロナ交付金要綱　様式第３号（電力）'!$A:$A,0)+3,9))</f>
        <v/>
      </c>
      <c r="K698" t="str" cm="1">
        <f t="array" ref="K698">IF(OR($C698&lt;&gt;"電力",IFERROR(MOD($A698,100)=0,TRUE)),"",INDEX('コロナ交付金要綱　様式第３号（電力）'!$A:$I,MATCH($A698,'コロナ交付金要綱　様式第３号（電力）'!$A:$A,0)+4,9))</f>
        <v/>
      </c>
      <c r="L698" t="str" cm="1">
        <f t="array" ref="L698">IF(OR($C698&lt;&gt;"電力",IFERROR(MOD($A698,100)=0,TRUE)),"",INDEX('コロナ交付金要綱　様式第３号（電力）'!$A:$I,MATCH($A698,'コロナ交付金要綱　様式第３号（電力）'!$A:$A,0)+5,9))</f>
        <v/>
      </c>
      <c r="M698" s="24" t="str" cm="1">
        <f t="array" ref="M698">IF($H698="","",IF($C698="諸油脂",$H698/INDEX(諸油脂_高騰率!$B$2:$F$12,MATCH($C$10,諸油脂_高騰率!$B$2:$B$12,0),MATCH($E698,諸油脂_高騰率!$B$3:$F$3,0)),$I698/INDEX(電力_高騰率!$B$3:$I$14,MATCH($B$10,電力_高騰率!$B$3:$B$14,0),MATCH($E698,電力_高騰率!$B$4:$F$4,0))+$J698/INDEX(電力_高騰率!$B$3:$I$14,MATCH($B$10,電力_高騰率!$B$3:$B$14,0),MATCH($E698,電力_高騰率!$B$4:$F$4,0)+3)+$K698/INDEX(電力_高騰率!$B$3:$I$14,MATCH($B$10,電力_高騰率!$B$3:$B$14,0),MATCH($E698,電力_高騰率!$B$4:$F$4,0)+3)+$L698/電力_高騰率!$D$23))</f>
        <v/>
      </c>
      <c r="N698" s="24" t="str">
        <f>IF($H698="","",IF($C698="諸油脂",0,$L698/電力_高騰率!$D$23))</f>
        <v/>
      </c>
      <c r="O698" s="24" t="str">
        <f t="shared" si="22"/>
        <v/>
      </c>
      <c r="P698" s="24"/>
    </row>
    <row r="699" spans="1:16" x14ac:dyDescent="0.45">
      <c r="A699" t="str">
        <f>IF(COUNTIF('使用不可　（諸油脂）'!$A:$A,$A698+1)+COUNTIF('コロナ交付金要綱　様式第３号（電力）'!$A:$A,$A698+1)=1,$A698+1,IF(MAX('使用不可　（諸油脂）'!$A:$A,'コロナ交付金要綱　様式第３号（電力）'!$A:$A)&gt;$A698,(INT(A698/100)+1)*100,""))</f>
        <v/>
      </c>
      <c r="B699" t="str">
        <f>IF($C699="","",IF(C699="諸油脂",IF(MOD($A699,100)=0,VLOOKUP($A699,'使用不可　（諸油脂）'!$A:$D,4),$B698),IF(MOD($A699,100)=0,VLOOKUP($A699,'コロナ交付金要綱　様式第３号（電力）'!$A:$D,4),$B698)))</f>
        <v/>
      </c>
      <c r="C699" t="str">
        <f>IF($A699="","",IF(COUNTIF('使用不可　（諸油脂）'!$A:$A,$A699)=1,"諸油脂",IF(COUNTIF('コロナ交付金要綱　様式第３号（電力）'!$A:$A,$A699)=1,"電力","")))</f>
        <v/>
      </c>
      <c r="D699" t="str">
        <f>IF(OR($A699="",IFERROR(MOD($A699,100),"")=0),"",IF($C699="諸油脂",VLOOKUP($A699,'使用不可　（諸油脂）'!$A:$C,3,FALSE),IF($C699="電力",VLOOKUP($A699,'コロナ交付金要綱　様式第３号（電力）'!$A:$C,3,FALSE),"")))</f>
        <v/>
      </c>
      <c r="E699" t="str">
        <f>IF(OR($C699="",IFERROR(MOD($A699,100)=0,TRUE)),"",IF($C699="諸油脂",VLOOKUP($A699,'使用不可　（諸油脂）'!$A:$F,6),VLOOKUP($A699,'コロナ交付金要綱　様式第３号（電力）'!$A:$F,6)))</f>
        <v/>
      </c>
      <c r="F699" t="str">
        <f>IF($D699="","",IF($B$7="既存",IF($C699="諸油脂",VLOOKUP(交付額!$A699,'使用不可　（諸油脂）'!$A:$B,2,FALSE),IF($C699="電力",VLOOKUP(交付額!$A699,'コロナ交付金要綱　様式第３号（電力）'!$A:$B,2,FALSE),"")),0))</f>
        <v/>
      </c>
      <c r="G699" s="59" t="str">
        <f t="shared" si="21"/>
        <v/>
      </c>
      <c r="H699" t="str">
        <f>IF($C699="","",IF(C699="諸油脂",IF(MOD($A699,100)=0,"",VLOOKUP($A699,'使用不可　（諸油脂）'!$A:$H,8)),IF(MOD($A699,100)=0,"",VLOOKUP($A699,'コロナ交付金要綱　様式第３号（電力）'!$A:$I,9))))</f>
        <v/>
      </c>
      <c r="I699" t="str" cm="1">
        <f t="array" ref="I699">IF(OR($C699&lt;&gt;"電力",IFERROR(MOD($A699,100)=0,TRUE)),"",INDEX('コロナ交付金要綱　様式第３号（電力）'!$A:$I,MATCH($A699,'コロナ交付金要綱　様式第３号（電力）'!$A:$A,0)+2,9))</f>
        <v/>
      </c>
      <c r="J699" t="str" cm="1">
        <f t="array" ref="J699">IF(OR($C699&lt;&gt;"電力",IFERROR(MOD($A699,100)=0,TRUE)),"",INDEX('コロナ交付金要綱　様式第３号（電力）'!$A:$I,MATCH($A699,'コロナ交付金要綱　様式第３号（電力）'!$A:$A,0)+3,9))</f>
        <v/>
      </c>
      <c r="K699" t="str" cm="1">
        <f t="array" ref="K699">IF(OR($C699&lt;&gt;"電力",IFERROR(MOD($A699,100)=0,TRUE)),"",INDEX('コロナ交付金要綱　様式第３号（電力）'!$A:$I,MATCH($A699,'コロナ交付金要綱　様式第３号（電力）'!$A:$A,0)+4,9))</f>
        <v/>
      </c>
      <c r="L699" t="str" cm="1">
        <f t="array" ref="L699">IF(OR($C699&lt;&gt;"電力",IFERROR(MOD($A699,100)=0,TRUE)),"",INDEX('コロナ交付金要綱　様式第３号（電力）'!$A:$I,MATCH($A699,'コロナ交付金要綱　様式第３号（電力）'!$A:$A,0)+5,9))</f>
        <v/>
      </c>
      <c r="M699" s="24" t="str" cm="1">
        <f t="array" ref="M699">IF($H699="","",IF($C699="諸油脂",$H699/INDEX(諸油脂_高騰率!$B$2:$F$12,MATCH($C$10,諸油脂_高騰率!$B$2:$B$12,0),MATCH($E699,諸油脂_高騰率!$B$3:$F$3,0)),$I699/INDEX(電力_高騰率!$B$3:$I$14,MATCH($B$10,電力_高騰率!$B$3:$B$14,0),MATCH($E699,電力_高騰率!$B$4:$F$4,0))+$J699/INDEX(電力_高騰率!$B$3:$I$14,MATCH($B$10,電力_高騰率!$B$3:$B$14,0),MATCH($E699,電力_高騰率!$B$4:$F$4,0)+3)+$K699/INDEX(電力_高騰率!$B$3:$I$14,MATCH($B$10,電力_高騰率!$B$3:$B$14,0),MATCH($E699,電力_高騰率!$B$4:$F$4,0)+3)+$L699/電力_高騰率!$D$23))</f>
        <v/>
      </c>
      <c r="N699" s="24" t="str">
        <f>IF($H699="","",IF($C699="諸油脂",0,$L699/電力_高騰率!$D$23))</f>
        <v/>
      </c>
      <c r="O699" s="24" t="str">
        <f t="shared" si="22"/>
        <v/>
      </c>
      <c r="P699" s="24"/>
    </row>
    <row r="700" spans="1:16" x14ac:dyDescent="0.45">
      <c r="A700" t="str">
        <f>IF(COUNTIF('使用不可　（諸油脂）'!$A:$A,$A699+1)+COUNTIF('コロナ交付金要綱　様式第３号（電力）'!$A:$A,$A699+1)=1,$A699+1,IF(MAX('使用不可　（諸油脂）'!$A:$A,'コロナ交付金要綱　様式第３号（電力）'!$A:$A)&gt;$A699,(INT(A699/100)+1)*100,""))</f>
        <v/>
      </c>
      <c r="B700" t="str">
        <f>IF($C700="","",IF(C700="諸油脂",IF(MOD($A700,100)=0,VLOOKUP($A700,'使用不可　（諸油脂）'!$A:$D,4),$B699),IF(MOD($A700,100)=0,VLOOKUP($A700,'コロナ交付金要綱　様式第３号（電力）'!$A:$D,4),$B699)))</f>
        <v/>
      </c>
      <c r="C700" t="str">
        <f>IF($A700="","",IF(COUNTIF('使用不可　（諸油脂）'!$A:$A,$A700)=1,"諸油脂",IF(COUNTIF('コロナ交付金要綱　様式第３号（電力）'!$A:$A,$A700)=1,"電力","")))</f>
        <v/>
      </c>
      <c r="D700" t="str">
        <f>IF(OR($A700="",IFERROR(MOD($A700,100),"")=0),"",IF($C700="諸油脂",VLOOKUP($A700,'使用不可　（諸油脂）'!$A:$C,3,FALSE),IF($C700="電力",VLOOKUP($A700,'コロナ交付金要綱　様式第３号（電力）'!$A:$C,3,FALSE),"")))</f>
        <v/>
      </c>
      <c r="E700" t="str">
        <f>IF(OR($C700="",IFERROR(MOD($A700,100)=0,TRUE)),"",IF($C700="諸油脂",VLOOKUP($A700,'使用不可　（諸油脂）'!$A:$F,6),VLOOKUP($A700,'コロナ交付金要綱　様式第３号（電力）'!$A:$F,6)))</f>
        <v/>
      </c>
      <c r="F700" t="str">
        <f>IF($D700="","",IF($B$7="既存",IF($C700="諸油脂",VLOOKUP(交付額!$A700,'使用不可　（諸油脂）'!$A:$B,2,FALSE),IF($C700="電力",VLOOKUP(交付額!$A700,'コロナ交付金要綱　様式第３号（電力）'!$A:$B,2,FALSE),"")),0))</f>
        <v/>
      </c>
      <c r="G700" s="59" t="str">
        <f t="shared" si="21"/>
        <v/>
      </c>
      <c r="H700" t="str">
        <f>IF($C700="","",IF(C700="諸油脂",IF(MOD($A700,100)=0,"",VLOOKUP($A700,'使用不可　（諸油脂）'!$A:$H,8)),IF(MOD($A700,100)=0,"",VLOOKUP($A700,'コロナ交付金要綱　様式第３号（電力）'!$A:$I,9))))</f>
        <v/>
      </c>
      <c r="I700" t="str" cm="1">
        <f t="array" ref="I700">IF(OR($C700&lt;&gt;"電力",IFERROR(MOD($A700,100)=0,TRUE)),"",INDEX('コロナ交付金要綱　様式第３号（電力）'!$A:$I,MATCH($A700,'コロナ交付金要綱　様式第３号（電力）'!$A:$A,0)+2,9))</f>
        <v/>
      </c>
      <c r="J700" t="str" cm="1">
        <f t="array" ref="J700">IF(OR($C700&lt;&gt;"電力",IFERROR(MOD($A700,100)=0,TRUE)),"",INDEX('コロナ交付金要綱　様式第３号（電力）'!$A:$I,MATCH($A700,'コロナ交付金要綱　様式第３号（電力）'!$A:$A,0)+3,9))</f>
        <v/>
      </c>
      <c r="K700" t="str" cm="1">
        <f t="array" ref="K700">IF(OR($C700&lt;&gt;"電力",IFERROR(MOD($A700,100)=0,TRUE)),"",INDEX('コロナ交付金要綱　様式第３号（電力）'!$A:$I,MATCH($A700,'コロナ交付金要綱　様式第３号（電力）'!$A:$A,0)+4,9))</f>
        <v/>
      </c>
      <c r="L700" t="str" cm="1">
        <f t="array" ref="L700">IF(OR($C700&lt;&gt;"電力",IFERROR(MOD($A700,100)=0,TRUE)),"",INDEX('コロナ交付金要綱　様式第３号（電力）'!$A:$I,MATCH($A700,'コロナ交付金要綱　様式第３号（電力）'!$A:$A,0)+5,9))</f>
        <v/>
      </c>
      <c r="M700" s="24" t="str" cm="1">
        <f t="array" ref="M700">IF($H700="","",IF($C700="諸油脂",$H700/INDEX(諸油脂_高騰率!$B$2:$F$12,MATCH($C$10,諸油脂_高騰率!$B$2:$B$12,0),MATCH($E700,諸油脂_高騰率!$B$3:$F$3,0)),$I700/INDEX(電力_高騰率!$B$3:$I$14,MATCH($B$10,電力_高騰率!$B$3:$B$14,0),MATCH($E700,電力_高騰率!$B$4:$F$4,0))+$J700/INDEX(電力_高騰率!$B$3:$I$14,MATCH($B$10,電力_高騰率!$B$3:$B$14,0),MATCH($E700,電力_高騰率!$B$4:$F$4,0)+3)+$K700/INDEX(電力_高騰率!$B$3:$I$14,MATCH($B$10,電力_高騰率!$B$3:$B$14,0),MATCH($E700,電力_高騰率!$B$4:$F$4,0)+3)+$L700/電力_高騰率!$D$23))</f>
        <v/>
      </c>
      <c r="N700" s="24" t="str">
        <f>IF($H700="","",IF($C700="諸油脂",0,$L700/電力_高騰率!$D$23))</f>
        <v/>
      </c>
      <c r="O700" s="24" t="str">
        <f t="shared" si="22"/>
        <v/>
      </c>
      <c r="P700" s="24"/>
    </row>
    <row r="701" spans="1:16" x14ac:dyDescent="0.45">
      <c r="A701" t="str">
        <f>IF(COUNTIF('使用不可　（諸油脂）'!$A:$A,$A700+1)+COUNTIF('コロナ交付金要綱　様式第３号（電力）'!$A:$A,$A700+1)=1,$A700+1,IF(MAX('使用不可　（諸油脂）'!$A:$A,'コロナ交付金要綱　様式第３号（電力）'!$A:$A)&gt;$A700,(INT(A700/100)+1)*100,""))</f>
        <v/>
      </c>
      <c r="B701" t="str">
        <f>IF($C701="","",IF(C701="諸油脂",IF(MOD($A701,100)=0,VLOOKUP($A701,'使用不可　（諸油脂）'!$A:$D,4),$B700),IF(MOD($A701,100)=0,VLOOKUP($A701,'コロナ交付金要綱　様式第３号（電力）'!$A:$D,4),$B700)))</f>
        <v/>
      </c>
      <c r="C701" t="str">
        <f>IF($A701="","",IF(COUNTIF('使用不可　（諸油脂）'!$A:$A,$A701)=1,"諸油脂",IF(COUNTIF('コロナ交付金要綱　様式第３号（電力）'!$A:$A,$A701)=1,"電力","")))</f>
        <v/>
      </c>
      <c r="D701" t="str">
        <f>IF(OR($A701="",IFERROR(MOD($A701,100),"")=0),"",IF($C701="諸油脂",VLOOKUP($A701,'使用不可　（諸油脂）'!$A:$C,3,FALSE),IF($C701="電力",VLOOKUP($A701,'コロナ交付金要綱　様式第３号（電力）'!$A:$C,3,FALSE),"")))</f>
        <v/>
      </c>
      <c r="E701" t="str">
        <f>IF(OR($C701="",IFERROR(MOD($A701,100)=0,TRUE)),"",IF($C701="諸油脂",VLOOKUP($A701,'使用不可　（諸油脂）'!$A:$F,6),VLOOKUP($A701,'コロナ交付金要綱　様式第３号（電力）'!$A:$F,6)))</f>
        <v/>
      </c>
      <c r="F701" t="str">
        <f>IF($D701="","",IF($B$7="既存",IF($C701="諸油脂",VLOOKUP(交付額!$A701,'使用不可　（諸油脂）'!$A:$B,2,FALSE),IF($C701="電力",VLOOKUP(交付額!$A701,'コロナ交付金要綱　様式第３号（電力）'!$A:$B,2,FALSE),"")),0))</f>
        <v/>
      </c>
      <c r="G701" s="59" t="str">
        <f t="shared" si="21"/>
        <v/>
      </c>
      <c r="H701" t="str">
        <f>IF($C701="","",IF(C701="諸油脂",IF(MOD($A701,100)=0,"",VLOOKUP($A701,'使用不可　（諸油脂）'!$A:$H,8)),IF(MOD($A701,100)=0,"",VLOOKUP($A701,'コロナ交付金要綱　様式第３号（電力）'!$A:$I,9))))</f>
        <v/>
      </c>
      <c r="I701" t="str" cm="1">
        <f t="array" ref="I701">IF(OR($C701&lt;&gt;"電力",IFERROR(MOD($A701,100)=0,TRUE)),"",INDEX('コロナ交付金要綱　様式第３号（電力）'!$A:$I,MATCH($A701,'コロナ交付金要綱　様式第３号（電力）'!$A:$A,0)+2,9))</f>
        <v/>
      </c>
      <c r="J701" t="str" cm="1">
        <f t="array" ref="J701">IF(OR($C701&lt;&gt;"電力",IFERROR(MOD($A701,100)=0,TRUE)),"",INDEX('コロナ交付金要綱　様式第３号（電力）'!$A:$I,MATCH($A701,'コロナ交付金要綱　様式第３号（電力）'!$A:$A,0)+3,9))</f>
        <v/>
      </c>
      <c r="K701" t="str" cm="1">
        <f t="array" ref="K701">IF(OR($C701&lt;&gt;"電力",IFERROR(MOD($A701,100)=0,TRUE)),"",INDEX('コロナ交付金要綱　様式第３号（電力）'!$A:$I,MATCH($A701,'コロナ交付金要綱　様式第３号（電力）'!$A:$A,0)+4,9))</f>
        <v/>
      </c>
      <c r="L701" t="str" cm="1">
        <f t="array" ref="L701">IF(OR($C701&lt;&gt;"電力",IFERROR(MOD($A701,100)=0,TRUE)),"",INDEX('コロナ交付金要綱　様式第３号（電力）'!$A:$I,MATCH($A701,'コロナ交付金要綱　様式第３号（電力）'!$A:$A,0)+5,9))</f>
        <v/>
      </c>
      <c r="M701" s="24" t="str" cm="1">
        <f t="array" ref="M701">IF($H701="","",IF($C701="諸油脂",$H701/INDEX(諸油脂_高騰率!$B$2:$F$12,MATCH($C$10,諸油脂_高騰率!$B$2:$B$12,0),MATCH($E701,諸油脂_高騰率!$B$3:$F$3,0)),$I701/INDEX(電力_高騰率!$B$3:$I$14,MATCH($B$10,電力_高騰率!$B$3:$B$14,0),MATCH($E701,電力_高騰率!$B$4:$F$4,0))+$J701/INDEX(電力_高騰率!$B$3:$I$14,MATCH($B$10,電力_高騰率!$B$3:$B$14,0),MATCH($E701,電力_高騰率!$B$4:$F$4,0)+3)+$K701/INDEX(電力_高騰率!$B$3:$I$14,MATCH($B$10,電力_高騰率!$B$3:$B$14,0),MATCH($E701,電力_高騰率!$B$4:$F$4,0)+3)+$L701/電力_高騰率!$D$23))</f>
        <v/>
      </c>
      <c r="N701" s="24" t="str">
        <f>IF($H701="","",IF($C701="諸油脂",0,$L701/電力_高騰率!$D$23))</f>
        <v/>
      </c>
      <c r="O701" s="24" t="str">
        <f t="shared" si="22"/>
        <v/>
      </c>
      <c r="P701" s="24"/>
    </row>
    <row r="702" spans="1:16" x14ac:dyDescent="0.45">
      <c r="A702" t="str">
        <f>IF(COUNTIF('使用不可　（諸油脂）'!$A:$A,$A701+1)+COUNTIF('コロナ交付金要綱　様式第３号（電力）'!$A:$A,$A701+1)=1,$A701+1,IF(MAX('使用不可　（諸油脂）'!$A:$A,'コロナ交付金要綱　様式第３号（電力）'!$A:$A)&gt;$A701,(INT(A701/100)+1)*100,""))</f>
        <v/>
      </c>
      <c r="B702" t="str">
        <f>IF($C702="","",IF(C702="諸油脂",IF(MOD($A702,100)=0,VLOOKUP($A702,'使用不可　（諸油脂）'!$A:$D,4),$B701),IF(MOD($A702,100)=0,VLOOKUP($A702,'コロナ交付金要綱　様式第３号（電力）'!$A:$D,4),$B701)))</f>
        <v/>
      </c>
      <c r="C702" t="str">
        <f>IF($A702="","",IF(COUNTIF('使用不可　（諸油脂）'!$A:$A,$A702)=1,"諸油脂",IF(COUNTIF('コロナ交付金要綱　様式第３号（電力）'!$A:$A,$A702)=1,"電力","")))</f>
        <v/>
      </c>
      <c r="D702" t="str">
        <f>IF(OR($A702="",IFERROR(MOD($A702,100),"")=0),"",IF($C702="諸油脂",VLOOKUP($A702,'使用不可　（諸油脂）'!$A:$C,3,FALSE),IF($C702="電力",VLOOKUP($A702,'コロナ交付金要綱　様式第３号（電力）'!$A:$C,3,FALSE),"")))</f>
        <v/>
      </c>
      <c r="E702" t="str">
        <f>IF(OR($C702="",IFERROR(MOD($A702,100)=0,TRUE)),"",IF($C702="諸油脂",VLOOKUP($A702,'使用不可　（諸油脂）'!$A:$F,6),VLOOKUP($A702,'コロナ交付金要綱　様式第３号（電力）'!$A:$F,6)))</f>
        <v/>
      </c>
      <c r="F702" t="str">
        <f>IF($D702="","",IF($B$7="既存",IF($C702="諸油脂",VLOOKUP(交付額!$A702,'使用不可　（諸油脂）'!$A:$B,2,FALSE),IF($C702="電力",VLOOKUP(交付額!$A702,'コロナ交付金要綱　様式第３号（電力）'!$A:$B,2,FALSE),"")),0))</f>
        <v/>
      </c>
      <c r="G702" s="59" t="str">
        <f t="shared" si="21"/>
        <v/>
      </c>
      <c r="H702" t="str">
        <f>IF($C702="","",IF(C702="諸油脂",IF(MOD($A702,100)=0,"",VLOOKUP($A702,'使用不可　（諸油脂）'!$A:$H,8)),IF(MOD($A702,100)=0,"",VLOOKUP($A702,'コロナ交付金要綱　様式第３号（電力）'!$A:$I,9))))</f>
        <v/>
      </c>
      <c r="I702" t="str" cm="1">
        <f t="array" ref="I702">IF(OR($C702&lt;&gt;"電力",IFERROR(MOD($A702,100)=0,TRUE)),"",INDEX('コロナ交付金要綱　様式第３号（電力）'!$A:$I,MATCH($A702,'コロナ交付金要綱　様式第３号（電力）'!$A:$A,0)+2,9))</f>
        <v/>
      </c>
      <c r="J702" t="str" cm="1">
        <f t="array" ref="J702">IF(OR($C702&lt;&gt;"電力",IFERROR(MOD($A702,100)=0,TRUE)),"",INDEX('コロナ交付金要綱　様式第３号（電力）'!$A:$I,MATCH($A702,'コロナ交付金要綱　様式第３号（電力）'!$A:$A,0)+3,9))</f>
        <v/>
      </c>
      <c r="K702" t="str" cm="1">
        <f t="array" ref="K702">IF(OR($C702&lt;&gt;"電力",IFERROR(MOD($A702,100)=0,TRUE)),"",INDEX('コロナ交付金要綱　様式第３号（電力）'!$A:$I,MATCH($A702,'コロナ交付金要綱　様式第３号（電力）'!$A:$A,0)+4,9))</f>
        <v/>
      </c>
      <c r="L702" t="str" cm="1">
        <f t="array" ref="L702">IF(OR($C702&lt;&gt;"電力",IFERROR(MOD($A702,100)=0,TRUE)),"",INDEX('コロナ交付金要綱　様式第３号（電力）'!$A:$I,MATCH($A702,'コロナ交付金要綱　様式第３号（電力）'!$A:$A,0)+5,9))</f>
        <v/>
      </c>
      <c r="M702" s="24" t="str" cm="1">
        <f t="array" ref="M702">IF($H702="","",IF($C702="諸油脂",$H702/INDEX(諸油脂_高騰率!$B$2:$F$12,MATCH($C$10,諸油脂_高騰率!$B$2:$B$12,0),MATCH($E702,諸油脂_高騰率!$B$3:$F$3,0)),$I702/INDEX(電力_高騰率!$B$3:$I$14,MATCH($B$10,電力_高騰率!$B$3:$B$14,0),MATCH($E702,電力_高騰率!$B$4:$F$4,0))+$J702/INDEX(電力_高騰率!$B$3:$I$14,MATCH($B$10,電力_高騰率!$B$3:$B$14,0),MATCH($E702,電力_高騰率!$B$4:$F$4,0)+3)+$K702/INDEX(電力_高騰率!$B$3:$I$14,MATCH($B$10,電力_高騰率!$B$3:$B$14,0),MATCH($E702,電力_高騰率!$B$4:$F$4,0)+3)+$L702/電力_高騰率!$D$23))</f>
        <v/>
      </c>
      <c r="N702" s="24" t="str">
        <f>IF($H702="","",IF($C702="諸油脂",0,$L702/電力_高騰率!$D$23))</f>
        <v/>
      </c>
      <c r="O702" s="24" t="str">
        <f t="shared" si="22"/>
        <v/>
      </c>
      <c r="P702" s="24"/>
    </row>
    <row r="703" spans="1:16" x14ac:dyDescent="0.45">
      <c r="A703" t="str">
        <f>IF(COUNTIF('使用不可　（諸油脂）'!$A:$A,$A702+1)+COUNTIF('コロナ交付金要綱　様式第３号（電力）'!$A:$A,$A702+1)=1,$A702+1,IF(MAX('使用不可　（諸油脂）'!$A:$A,'コロナ交付金要綱　様式第３号（電力）'!$A:$A)&gt;$A702,(INT(A702/100)+1)*100,""))</f>
        <v/>
      </c>
      <c r="B703" t="str">
        <f>IF($C703="","",IF(C703="諸油脂",IF(MOD($A703,100)=0,VLOOKUP($A703,'使用不可　（諸油脂）'!$A:$D,4),$B702),IF(MOD($A703,100)=0,VLOOKUP($A703,'コロナ交付金要綱　様式第３号（電力）'!$A:$D,4),$B702)))</f>
        <v/>
      </c>
      <c r="C703" t="str">
        <f>IF($A703="","",IF(COUNTIF('使用不可　（諸油脂）'!$A:$A,$A703)=1,"諸油脂",IF(COUNTIF('コロナ交付金要綱　様式第３号（電力）'!$A:$A,$A703)=1,"電力","")))</f>
        <v/>
      </c>
      <c r="D703" t="str">
        <f>IF(OR($A703="",IFERROR(MOD($A703,100),"")=0),"",IF($C703="諸油脂",VLOOKUP($A703,'使用不可　（諸油脂）'!$A:$C,3,FALSE),IF($C703="電力",VLOOKUP($A703,'コロナ交付金要綱　様式第３号（電力）'!$A:$C,3,FALSE),"")))</f>
        <v/>
      </c>
      <c r="E703" t="str">
        <f>IF(OR($C703="",IFERROR(MOD($A703,100)=0,TRUE)),"",IF($C703="諸油脂",VLOOKUP($A703,'使用不可　（諸油脂）'!$A:$F,6),VLOOKUP($A703,'コロナ交付金要綱　様式第３号（電力）'!$A:$F,6)))</f>
        <v/>
      </c>
      <c r="F703" t="str">
        <f>IF($D703="","",IF($B$7="既存",IF($C703="諸油脂",VLOOKUP(交付額!$A703,'使用不可　（諸油脂）'!$A:$B,2,FALSE),IF($C703="電力",VLOOKUP(交付額!$A703,'コロナ交付金要綱　様式第３号（電力）'!$A:$B,2,FALSE),"")),0))</f>
        <v/>
      </c>
      <c r="G703" s="59" t="str">
        <f t="shared" si="21"/>
        <v/>
      </c>
      <c r="H703" t="str">
        <f>IF($C703="","",IF(C703="諸油脂",IF(MOD($A703,100)=0,"",VLOOKUP($A703,'使用不可　（諸油脂）'!$A:$H,8)),IF(MOD($A703,100)=0,"",VLOOKUP($A703,'コロナ交付金要綱　様式第３号（電力）'!$A:$I,9))))</f>
        <v/>
      </c>
      <c r="I703" t="str" cm="1">
        <f t="array" ref="I703">IF(OR($C703&lt;&gt;"電力",IFERROR(MOD($A703,100)=0,TRUE)),"",INDEX('コロナ交付金要綱　様式第３号（電力）'!$A:$I,MATCH($A703,'コロナ交付金要綱　様式第３号（電力）'!$A:$A,0)+2,9))</f>
        <v/>
      </c>
      <c r="J703" t="str" cm="1">
        <f t="array" ref="J703">IF(OR($C703&lt;&gt;"電力",IFERROR(MOD($A703,100)=0,TRUE)),"",INDEX('コロナ交付金要綱　様式第３号（電力）'!$A:$I,MATCH($A703,'コロナ交付金要綱　様式第３号（電力）'!$A:$A,0)+3,9))</f>
        <v/>
      </c>
      <c r="K703" t="str" cm="1">
        <f t="array" ref="K703">IF(OR($C703&lt;&gt;"電力",IFERROR(MOD($A703,100)=0,TRUE)),"",INDEX('コロナ交付金要綱　様式第３号（電力）'!$A:$I,MATCH($A703,'コロナ交付金要綱　様式第３号（電力）'!$A:$A,0)+4,9))</f>
        <v/>
      </c>
      <c r="L703" t="str" cm="1">
        <f t="array" ref="L703">IF(OR($C703&lt;&gt;"電力",IFERROR(MOD($A703,100)=0,TRUE)),"",INDEX('コロナ交付金要綱　様式第３号（電力）'!$A:$I,MATCH($A703,'コロナ交付金要綱　様式第３号（電力）'!$A:$A,0)+5,9))</f>
        <v/>
      </c>
      <c r="M703" s="24" t="str" cm="1">
        <f t="array" ref="M703">IF($H703="","",IF($C703="諸油脂",$H703/INDEX(諸油脂_高騰率!$B$2:$F$12,MATCH($C$10,諸油脂_高騰率!$B$2:$B$12,0),MATCH($E703,諸油脂_高騰率!$B$3:$F$3,0)),$I703/INDEX(電力_高騰率!$B$3:$I$14,MATCH($B$10,電力_高騰率!$B$3:$B$14,0),MATCH($E703,電力_高騰率!$B$4:$F$4,0))+$J703/INDEX(電力_高騰率!$B$3:$I$14,MATCH($B$10,電力_高騰率!$B$3:$B$14,0),MATCH($E703,電力_高騰率!$B$4:$F$4,0)+3)+$K703/INDEX(電力_高騰率!$B$3:$I$14,MATCH($B$10,電力_高騰率!$B$3:$B$14,0),MATCH($E703,電力_高騰率!$B$4:$F$4,0)+3)+$L703/電力_高騰率!$D$23))</f>
        <v/>
      </c>
      <c r="N703" s="24" t="str">
        <f>IF($H703="","",IF($C703="諸油脂",0,$L703/電力_高騰率!$D$23))</f>
        <v/>
      </c>
      <c r="O703" s="24" t="str">
        <f t="shared" si="22"/>
        <v/>
      </c>
      <c r="P703" s="24"/>
    </row>
    <row r="704" spans="1:16" x14ac:dyDescent="0.45">
      <c r="A704" t="str">
        <f>IF(COUNTIF('使用不可　（諸油脂）'!$A:$A,$A703+1)+COUNTIF('コロナ交付金要綱　様式第３号（電力）'!$A:$A,$A703+1)=1,$A703+1,IF(MAX('使用不可　（諸油脂）'!$A:$A,'コロナ交付金要綱　様式第３号（電力）'!$A:$A)&gt;$A703,(INT(A703/100)+1)*100,""))</f>
        <v/>
      </c>
      <c r="B704" t="str">
        <f>IF($C704="","",IF(C704="諸油脂",IF(MOD($A704,100)=0,VLOOKUP($A704,'使用不可　（諸油脂）'!$A:$D,4),$B703),IF(MOD($A704,100)=0,VLOOKUP($A704,'コロナ交付金要綱　様式第３号（電力）'!$A:$D,4),$B703)))</f>
        <v/>
      </c>
      <c r="C704" t="str">
        <f>IF($A704="","",IF(COUNTIF('使用不可　（諸油脂）'!$A:$A,$A704)=1,"諸油脂",IF(COUNTIF('コロナ交付金要綱　様式第３号（電力）'!$A:$A,$A704)=1,"電力","")))</f>
        <v/>
      </c>
      <c r="D704" t="str">
        <f>IF(OR($A704="",IFERROR(MOD($A704,100),"")=0),"",IF($C704="諸油脂",VLOOKUP($A704,'使用不可　（諸油脂）'!$A:$C,3,FALSE),IF($C704="電力",VLOOKUP($A704,'コロナ交付金要綱　様式第３号（電力）'!$A:$C,3,FALSE),"")))</f>
        <v/>
      </c>
      <c r="E704" t="str">
        <f>IF(OR($C704="",IFERROR(MOD($A704,100)=0,TRUE)),"",IF($C704="諸油脂",VLOOKUP($A704,'使用不可　（諸油脂）'!$A:$F,6),VLOOKUP($A704,'コロナ交付金要綱　様式第３号（電力）'!$A:$F,6)))</f>
        <v/>
      </c>
      <c r="F704" t="str">
        <f>IF($D704="","",IF($B$7="既存",IF($C704="諸油脂",VLOOKUP(交付額!$A704,'使用不可　（諸油脂）'!$A:$B,2,FALSE),IF($C704="電力",VLOOKUP(交付額!$A704,'コロナ交付金要綱　様式第３号（電力）'!$A:$B,2,FALSE),"")),0))</f>
        <v/>
      </c>
      <c r="G704" s="59" t="str">
        <f t="shared" si="21"/>
        <v/>
      </c>
      <c r="H704" t="str">
        <f>IF($C704="","",IF(C704="諸油脂",IF(MOD($A704,100)=0,"",VLOOKUP($A704,'使用不可　（諸油脂）'!$A:$H,8)),IF(MOD($A704,100)=0,"",VLOOKUP($A704,'コロナ交付金要綱　様式第３号（電力）'!$A:$I,9))))</f>
        <v/>
      </c>
      <c r="I704" t="str" cm="1">
        <f t="array" ref="I704">IF(OR($C704&lt;&gt;"電力",IFERROR(MOD($A704,100)=0,TRUE)),"",INDEX('コロナ交付金要綱　様式第３号（電力）'!$A:$I,MATCH($A704,'コロナ交付金要綱　様式第３号（電力）'!$A:$A,0)+2,9))</f>
        <v/>
      </c>
      <c r="J704" t="str" cm="1">
        <f t="array" ref="J704">IF(OR($C704&lt;&gt;"電力",IFERROR(MOD($A704,100)=0,TRUE)),"",INDEX('コロナ交付金要綱　様式第３号（電力）'!$A:$I,MATCH($A704,'コロナ交付金要綱　様式第３号（電力）'!$A:$A,0)+3,9))</f>
        <v/>
      </c>
      <c r="K704" t="str" cm="1">
        <f t="array" ref="K704">IF(OR($C704&lt;&gt;"電力",IFERROR(MOD($A704,100)=0,TRUE)),"",INDEX('コロナ交付金要綱　様式第３号（電力）'!$A:$I,MATCH($A704,'コロナ交付金要綱　様式第３号（電力）'!$A:$A,0)+4,9))</f>
        <v/>
      </c>
      <c r="L704" t="str" cm="1">
        <f t="array" ref="L704">IF(OR($C704&lt;&gt;"電力",IFERROR(MOD($A704,100)=0,TRUE)),"",INDEX('コロナ交付金要綱　様式第３号（電力）'!$A:$I,MATCH($A704,'コロナ交付金要綱　様式第３号（電力）'!$A:$A,0)+5,9))</f>
        <v/>
      </c>
      <c r="M704" s="24" t="str" cm="1">
        <f t="array" ref="M704">IF($H704="","",IF($C704="諸油脂",$H704/INDEX(諸油脂_高騰率!$B$2:$F$12,MATCH($C$10,諸油脂_高騰率!$B$2:$B$12,0),MATCH($E704,諸油脂_高騰率!$B$3:$F$3,0)),$I704/INDEX(電力_高騰率!$B$3:$I$14,MATCH($B$10,電力_高騰率!$B$3:$B$14,0),MATCH($E704,電力_高騰率!$B$4:$F$4,0))+$J704/INDEX(電力_高騰率!$B$3:$I$14,MATCH($B$10,電力_高騰率!$B$3:$B$14,0),MATCH($E704,電力_高騰率!$B$4:$F$4,0)+3)+$K704/INDEX(電力_高騰率!$B$3:$I$14,MATCH($B$10,電力_高騰率!$B$3:$B$14,0),MATCH($E704,電力_高騰率!$B$4:$F$4,0)+3)+$L704/電力_高騰率!$D$23))</f>
        <v/>
      </c>
      <c r="N704" s="24" t="str">
        <f>IF($H704="","",IF($C704="諸油脂",0,$L704/電力_高騰率!$D$23))</f>
        <v/>
      </c>
      <c r="O704" s="24" t="str">
        <f t="shared" si="22"/>
        <v/>
      </c>
      <c r="P704" s="24"/>
    </row>
    <row r="705" spans="1:16" x14ac:dyDescent="0.45">
      <c r="A705" t="str">
        <f>IF(COUNTIF('使用不可　（諸油脂）'!$A:$A,$A704+1)+COUNTIF('コロナ交付金要綱　様式第３号（電力）'!$A:$A,$A704+1)=1,$A704+1,IF(MAX('使用不可　（諸油脂）'!$A:$A,'コロナ交付金要綱　様式第３号（電力）'!$A:$A)&gt;$A704,(INT(A704/100)+1)*100,""))</f>
        <v/>
      </c>
      <c r="B705" t="str">
        <f>IF($C705="","",IF(C705="諸油脂",IF(MOD($A705,100)=0,VLOOKUP($A705,'使用不可　（諸油脂）'!$A:$D,4),$B704),IF(MOD($A705,100)=0,VLOOKUP($A705,'コロナ交付金要綱　様式第３号（電力）'!$A:$D,4),$B704)))</f>
        <v/>
      </c>
      <c r="C705" t="str">
        <f>IF($A705="","",IF(COUNTIF('使用不可　（諸油脂）'!$A:$A,$A705)=1,"諸油脂",IF(COUNTIF('コロナ交付金要綱　様式第３号（電力）'!$A:$A,$A705)=1,"電力","")))</f>
        <v/>
      </c>
      <c r="D705" t="str">
        <f>IF(OR($A705="",IFERROR(MOD($A705,100),"")=0),"",IF($C705="諸油脂",VLOOKUP($A705,'使用不可　（諸油脂）'!$A:$C,3,FALSE),IF($C705="電力",VLOOKUP($A705,'コロナ交付金要綱　様式第３号（電力）'!$A:$C,3,FALSE),"")))</f>
        <v/>
      </c>
      <c r="E705" t="str">
        <f>IF(OR($C705="",IFERROR(MOD($A705,100)=0,TRUE)),"",IF($C705="諸油脂",VLOOKUP($A705,'使用不可　（諸油脂）'!$A:$F,6),VLOOKUP($A705,'コロナ交付金要綱　様式第３号（電力）'!$A:$F,6)))</f>
        <v/>
      </c>
      <c r="F705" t="str">
        <f>IF($D705="","",IF($B$7="既存",IF($C705="諸油脂",VLOOKUP(交付額!$A705,'使用不可　（諸油脂）'!$A:$B,2,FALSE),IF($C705="電力",VLOOKUP(交付額!$A705,'コロナ交付金要綱　様式第３号（電力）'!$A:$B,2,FALSE),"")),0))</f>
        <v/>
      </c>
      <c r="G705" s="59" t="str">
        <f t="shared" si="21"/>
        <v/>
      </c>
      <c r="H705" t="str">
        <f>IF($C705="","",IF(C705="諸油脂",IF(MOD($A705,100)=0,"",VLOOKUP($A705,'使用不可　（諸油脂）'!$A:$H,8)),IF(MOD($A705,100)=0,"",VLOOKUP($A705,'コロナ交付金要綱　様式第３号（電力）'!$A:$I,9))))</f>
        <v/>
      </c>
      <c r="I705" t="str" cm="1">
        <f t="array" ref="I705">IF(OR($C705&lt;&gt;"電力",IFERROR(MOD($A705,100)=0,TRUE)),"",INDEX('コロナ交付金要綱　様式第３号（電力）'!$A:$I,MATCH($A705,'コロナ交付金要綱　様式第３号（電力）'!$A:$A,0)+2,9))</f>
        <v/>
      </c>
      <c r="J705" t="str" cm="1">
        <f t="array" ref="J705">IF(OR($C705&lt;&gt;"電力",IFERROR(MOD($A705,100)=0,TRUE)),"",INDEX('コロナ交付金要綱　様式第３号（電力）'!$A:$I,MATCH($A705,'コロナ交付金要綱　様式第３号（電力）'!$A:$A,0)+3,9))</f>
        <v/>
      </c>
      <c r="K705" t="str" cm="1">
        <f t="array" ref="K705">IF(OR($C705&lt;&gt;"電力",IFERROR(MOD($A705,100)=0,TRUE)),"",INDEX('コロナ交付金要綱　様式第３号（電力）'!$A:$I,MATCH($A705,'コロナ交付金要綱　様式第３号（電力）'!$A:$A,0)+4,9))</f>
        <v/>
      </c>
      <c r="L705" t="str" cm="1">
        <f t="array" ref="L705">IF(OR($C705&lt;&gt;"電力",IFERROR(MOD($A705,100)=0,TRUE)),"",INDEX('コロナ交付金要綱　様式第３号（電力）'!$A:$I,MATCH($A705,'コロナ交付金要綱　様式第３号（電力）'!$A:$A,0)+5,9))</f>
        <v/>
      </c>
      <c r="M705" s="24" t="str" cm="1">
        <f t="array" ref="M705">IF($H705="","",IF($C705="諸油脂",$H705/INDEX(諸油脂_高騰率!$B$2:$F$12,MATCH($C$10,諸油脂_高騰率!$B$2:$B$12,0),MATCH($E705,諸油脂_高騰率!$B$3:$F$3,0)),$I705/INDEX(電力_高騰率!$B$3:$I$14,MATCH($B$10,電力_高騰率!$B$3:$B$14,0),MATCH($E705,電力_高騰率!$B$4:$F$4,0))+$J705/INDEX(電力_高騰率!$B$3:$I$14,MATCH($B$10,電力_高騰率!$B$3:$B$14,0),MATCH($E705,電力_高騰率!$B$4:$F$4,0)+3)+$K705/INDEX(電力_高騰率!$B$3:$I$14,MATCH($B$10,電力_高騰率!$B$3:$B$14,0),MATCH($E705,電力_高騰率!$B$4:$F$4,0)+3)+$L705/電力_高騰率!$D$23))</f>
        <v/>
      </c>
      <c r="N705" s="24" t="str">
        <f>IF($H705="","",IF($C705="諸油脂",0,$L705/電力_高騰率!$D$23))</f>
        <v/>
      </c>
      <c r="O705" s="24" t="str">
        <f t="shared" si="22"/>
        <v/>
      </c>
      <c r="P705" s="24"/>
    </row>
    <row r="706" spans="1:16" x14ac:dyDescent="0.45">
      <c r="A706" t="str">
        <f>IF(COUNTIF('使用不可　（諸油脂）'!$A:$A,$A705+1)+COUNTIF('コロナ交付金要綱　様式第３号（電力）'!$A:$A,$A705+1)=1,$A705+1,IF(MAX('使用不可　（諸油脂）'!$A:$A,'コロナ交付金要綱　様式第３号（電力）'!$A:$A)&gt;$A705,(INT(A705/100)+1)*100,""))</f>
        <v/>
      </c>
      <c r="B706" t="str">
        <f>IF($C706="","",IF(C706="諸油脂",IF(MOD($A706,100)=0,VLOOKUP($A706,'使用不可　（諸油脂）'!$A:$D,4),$B705),IF(MOD($A706,100)=0,VLOOKUP($A706,'コロナ交付金要綱　様式第３号（電力）'!$A:$D,4),$B705)))</f>
        <v/>
      </c>
      <c r="C706" t="str">
        <f>IF($A706="","",IF(COUNTIF('使用不可　（諸油脂）'!$A:$A,$A706)=1,"諸油脂",IF(COUNTIF('コロナ交付金要綱　様式第３号（電力）'!$A:$A,$A706)=1,"電力","")))</f>
        <v/>
      </c>
      <c r="D706" t="str">
        <f>IF(OR($A706="",IFERROR(MOD($A706,100),"")=0),"",IF($C706="諸油脂",VLOOKUP($A706,'使用不可　（諸油脂）'!$A:$C,3,FALSE),IF($C706="電力",VLOOKUP($A706,'コロナ交付金要綱　様式第３号（電力）'!$A:$C,3,FALSE),"")))</f>
        <v/>
      </c>
      <c r="E706" t="str">
        <f>IF(OR($C706="",IFERROR(MOD($A706,100)=0,TRUE)),"",IF($C706="諸油脂",VLOOKUP($A706,'使用不可　（諸油脂）'!$A:$F,6),VLOOKUP($A706,'コロナ交付金要綱　様式第３号（電力）'!$A:$F,6)))</f>
        <v/>
      </c>
      <c r="F706" t="str">
        <f>IF($D706="","",IF($B$7="既存",IF($C706="諸油脂",VLOOKUP(交付額!$A706,'使用不可　（諸油脂）'!$A:$B,2,FALSE),IF($C706="電力",VLOOKUP(交付額!$A706,'コロナ交付金要綱　様式第３号（電力）'!$A:$B,2,FALSE),"")),0))</f>
        <v/>
      </c>
      <c r="G706" s="59" t="str">
        <f t="shared" si="21"/>
        <v/>
      </c>
      <c r="H706" t="str">
        <f>IF($C706="","",IF(C706="諸油脂",IF(MOD($A706,100)=0,"",VLOOKUP($A706,'使用不可　（諸油脂）'!$A:$H,8)),IF(MOD($A706,100)=0,"",VLOOKUP($A706,'コロナ交付金要綱　様式第３号（電力）'!$A:$I,9))))</f>
        <v/>
      </c>
      <c r="I706" t="str" cm="1">
        <f t="array" ref="I706">IF(OR($C706&lt;&gt;"電力",IFERROR(MOD($A706,100)=0,TRUE)),"",INDEX('コロナ交付金要綱　様式第３号（電力）'!$A:$I,MATCH($A706,'コロナ交付金要綱　様式第３号（電力）'!$A:$A,0)+2,9))</f>
        <v/>
      </c>
      <c r="J706" t="str" cm="1">
        <f t="array" ref="J706">IF(OR($C706&lt;&gt;"電力",IFERROR(MOD($A706,100)=0,TRUE)),"",INDEX('コロナ交付金要綱　様式第３号（電力）'!$A:$I,MATCH($A706,'コロナ交付金要綱　様式第３号（電力）'!$A:$A,0)+3,9))</f>
        <v/>
      </c>
      <c r="K706" t="str" cm="1">
        <f t="array" ref="K706">IF(OR($C706&lt;&gt;"電力",IFERROR(MOD($A706,100)=0,TRUE)),"",INDEX('コロナ交付金要綱　様式第３号（電力）'!$A:$I,MATCH($A706,'コロナ交付金要綱　様式第３号（電力）'!$A:$A,0)+4,9))</f>
        <v/>
      </c>
      <c r="L706" t="str" cm="1">
        <f t="array" ref="L706">IF(OR($C706&lt;&gt;"電力",IFERROR(MOD($A706,100)=0,TRUE)),"",INDEX('コロナ交付金要綱　様式第３号（電力）'!$A:$I,MATCH($A706,'コロナ交付金要綱　様式第３号（電力）'!$A:$A,0)+5,9))</f>
        <v/>
      </c>
      <c r="M706" s="24" t="str" cm="1">
        <f t="array" ref="M706">IF($H706="","",IF($C706="諸油脂",$H706/INDEX(諸油脂_高騰率!$B$2:$F$12,MATCH($C$10,諸油脂_高騰率!$B$2:$B$12,0),MATCH($E706,諸油脂_高騰率!$B$3:$F$3,0)),$I706/INDEX(電力_高騰率!$B$3:$I$14,MATCH($B$10,電力_高騰率!$B$3:$B$14,0),MATCH($E706,電力_高騰率!$B$4:$F$4,0))+$J706/INDEX(電力_高騰率!$B$3:$I$14,MATCH($B$10,電力_高騰率!$B$3:$B$14,0),MATCH($E706,電力_高騰率!$B$4:$F$4,0)+3)+$K706/INDEX(電力_高騰率!$B$3:$I$14,MATCH($B$10,電力_高騰率!$B$3:$B$14,0),MATCH($E706,電力_高騰率!$B$4:$F$4,0)+3)+$L706/電力_高騰率!$D$23))</f>
        <v/>
      </c>
      <c r="N706" s="24" t="str">
        <f>IF($H706="","",IF($C706="諸油脂",0,$L706/電力_高騰率!$D$23))</f>
        <v/>
      </c>
      <c r="O706" s="24" t="str">
        <f t="shared" si="22"/>
        <v/>
      </c>
      <c r="P706" s="24"/>
    </row>
    <row r="707" spans="1:16" x14ac:dyDescent="0.45">
      <c r="A707" t="str">
        <f>IF(COUNTIF('使用不可　（諸油脂）'!$A:$A,$A706+1)+COUNTIF('コロナ交付金要綱　様式第３号（電力）'!$A:$A,$A706+1)=1,$A706+1,IF(MAX('使用不可　（諸油脂）'!$A:$A,'コロナ交付金要綱　様式第３号（電力）'!$A:$A)&gt;$A706,(INT(A706/100)+1)*100,""))</f>
        <v/>
      </c>
      <c r="B707" t="str">
        <f>IF($C707="","",IF(C707="諸油脂",IF(MOD($A707,100)=0,VLOOKUP($A707,'使用不可　（諸油脂）'!$A:$D,4),$B706),IF(MOD($A707,100)=0,VLOOKUP($A707,'コロナ交付金要綱　様式第３号（電力）'!$A:$D,4),$B706)))</f>
        <v/>
      </c>
      <c r="C707" t="str">
        <f>IF($A707="","",IF(COUNTIF('使用不可　（諸油脂）'!$A:$A,$A707)=1,"諸油脂",IF(COUNTIF('コロナ交付金要綱　様式第３号（電力）'!$A:$A,$A707)=1,"電力","")))</f>
        <v/>
      </c>
      <c r="D707" t="str">
        <f>IF(OR($A707="",IFERROR(MOD($A707,100),"")=0),"",IF($C707="諸油脂",VLOOKUP($A707,'使用不可　（諸油脂）'!$A:$C,3,FALSE),IF($C707="電力",VLOOKUP($A707,'コロナ交付金要綱　様式第３号（電力）'!$A:$C,3,FALSE),"")))</f>
        <v/>
      </c>
      <c r="E707" t="str">
        <f>IF(OR($C707="",IFERROR(MOD($A707,100)=0,TRUE)),"",IF($C707="諸油脂",VLOOKUP($A707,'使用不可　（諸油脂）'!$A:$F,6),VLOOKUP($A707,'コロナ交付金要綱　様式第３号（電力）'!$A:$F,6)))</f>
        <v/>
      </c>
      <c r="F707" t="str">
        <f>IF($D707="","",IF($B$7="既存",IF($C707="諸油脂",VLOOKUP(交付額!$A707,'使用不可　（諸油脂）'!$A:$B,2,FALSE),IF($C707="電力",VLOOKUP(交付額!$A707,'コロナ交付金要綱　様式第３号（電力）'!$A:$B,2,FALSE),"")),0))</f>
        <v/>
      </c>
      <c r="G707" s="59" t="str">
        <f t="shared" si="21"/>
        <v/>
      </c>
      <c r="H707" t="str">
        <f>IF($C707="","",IF(C707="諸油脂",IF(MOD($A707,100)=0,"",VLOOKUP($A707,'使用不可　（諸油脂）'!$A:$H,8)),IF(MOD($A707,100)=0,"",VLOOKUP($A707,'コロナ交付金要綱　様式第３号（電力）'!$A:$I,9))))</f>
        <v/>
      </c>
      <c r="I707" t="str" cm="1">
        <f t="array" ref="I707">IF(OR($C707&lt;&gt;"電力",IFERROR(MOD($A707,100)=0,TRUE)),"",INDEX('コロナ交付金要綱　様式第３号（電力）'!$A:$I,MATCH($A707,'コロナ交付金要綱　様式第３号（電力）'!$A:$A,0)+2,9))</f>
        <v/>
      </c>
      <c r="J707" t="str" cm="1">
        <f t="array" ref="J707">IF(OR($C707&lt;&gt;"電力",IFERROR(MOD($A707,100)=0,TRUE)),"",INDEX('コロナ交付金要綱　様式第３号（電力）'!$A:$I,MATCH($A707,'コロナ交付金要綱　様式第３号（電力）'!$A:$A,0)+3,9))</f>
        <v/>
      </c>
      <c r="K707" t="str" cm="1">
        <f t="array" ref="K707">IF(OR($C707&lt;&gt;"電力",IFERROR(MOD($A707,100)=0,TRUE)),"",INDEX('コロナ交付金要綱　様式第３号（電力）'!$A:$I,MATCH($A707,'コロナ交付金要綱　様式第３号（電力）'!$A:$A,0)+4,9))</f>
        <v/>
      </c>
      <c r="L707" t="str" cm="1">
        <f t="array" ref="L707">IF(OR($C707&lt;&gt;"電力",IFERROR(MOD($A707,100)=0,TRUE)),"",INDEX('コロナ交付金要綱　様式第３号（電力）'!$A:$I,MATCH($A707,'コロナ交付金要綱　様式第３号（電力）'!$A:$A,0)+5,9))</f>
        <v/>
      </c>
      <c r="M707" s="24" t="str" cm="1">
        <f t="array" ref="M707">IF($H707="","",IF($C707="諸油脂",$H707/INDEX(諸油脂_高騰率!$B$2:$F$12,MATCH($C$10,諸油脂_高騰率!$B$2:$B$12,0),MATCH($E707,諸油脂_高騰率!$B$3:$F$3,0)),$I707/INDEX(電力_高騰率!$B$3:$I$14,MATCH($B$10,電力_高騰率!$B$3:$B$14,0),MATCH($E707,電力_高騰率!$B$4:$F$4,0))+$J707/INDEX(電力_高騰率!$B$3:$I$14,MATCH($B$10,電力_高騰率!$B$3:$B$14,0),MATCH($E707,電力_高騰率!$B$4:$F$4,0)+3)+$K707/INDEX(電力_高騰率!$B$3:$I$14,MATCH($B$10,電力_高騰率!$B$3:$B$14,0),MATCH($E707,電力_高騰率!$B$4:$F$4,0)+3)+$L707/電力_高騰率!$D$23))</f>
        <v/>
      </c>
      <c r="N707" s="24" t="str">
        <f>IF($H707="","",IF($C707="諸油脂",0,$L707/電力_高騰率!$D$23))</f>
        <v/>
      </c>
      <c r="O707" s="24" t="str">
        <f t="shared" si="22"/>
        <v/>
      </c>
      <c r="P707" s="24"/>
    </row>
    <row r="708" spans="1:16" x14ac:dyDescent="0.45">
      <c r="A708" t="str">
        <f>IF(COUNTIF('使用不可　（諸油脂）'!$A:$A,$A707+1)+COUNTIF('コロナ交付金要綱　様式第３号（電力）'!$A:$A,$A707+1)=1,$A707+1,IF(MAX('使用不可　（諸油脂）'!$A:$A,'コロナ交付金要綱　様式第３号（電力）'!$A:$A)&gt;$A707,(INT(A707/100)+1)*100,""))</f>
        <v/>
      </c>
      <c r="B708" t="str">
        <f>IF($C708="","",IF(C708="諸油脂",IF(MOD($A708,100)=0,VLOOKUP($A708,'使用不可　（諸油脂）'!$A:$D,4),$B707),IF(MOD($A708,100)=0,VLOOKUP($A708,'コロナ交付金要綱　様式第３号（電力）'!$A:$D,4),$B707)))</f>
        <v/>
      </c>
      <c r="C708" t="str">
        <f>IF($A708="","",IF(COUNTIF('使用不可　（諸油脂）'!$A:$A,$A708)=1,"諸油脂",IF(COUNTIF('コロナ交付金要綱　様式第３号（電力）'!$A:$A,$A708)=1,"電力","")))</f>
        <v/>
      </c>
      <c r="D708" t="str">
        <f>IF(OR($A708="",IFERROR(MOD($A708,100),"")=0),"",IF($C708="諸油脂",VLOOKUP($A708,'使用不可　（諸油脂）'!$A:$C,3,FALSE),IF($C708="電力",VLOOKUP($A708,'コロナ交付金要綱　様式第３号（電力）'!$A:$C,3,FALSE),"")))</f>
        <v/>
      </c>
      <c r="E708" t="str">
        <f>IF(OR($C708="",IFERROR(MOD($A708,100)=0,TRUE)),"",IF($C708="諸油脂",VLOOKUP($A708,'使用不可　（諸油脂）'!$A:$F,6),VLOOKUP($A708,'コロナ交付金要綱　様式第３号（電力）'!$A:$F,6)))</f>
        <v/>
      </c>
      <c r="F708" t="str">
        <f>IF($D708="","",IF($B$7="既存",IF($C708="諸油脂",VLOOKUP(交付額!$A708,'使用不可　（諸油脂）'!$A:$B,2,FALSE),IF($C708="電力",VLOOKUP(交付額!$A708,'コロナ交付金要綱　様式第３号（電力）'!$A:$B,2,FALSE),"")),0))</f>
        <v/>
      </c>
      <c r="G708" s="59" t="str">
        <f t="shared" si="21"/>
        <v/>
      </c>
      <c r="H708" t="str">
        <f>IF($C708="","",IF(C708="諸油脂",IF(MOD($A708,100)=0,"",VLOOKUP($A708,'使用不可　（諸油脂）'!$A:$H,8)),IF(MOD($A708,100)=0,"",VLOOKUP($A708,'コロナ交付金要綱　様式第３号（電力）'!$A:$I,9))))</f>
        <v/>
      </c>
      <c r="I708" t="str" cm="1">
        <f t="array" ref="I708">IF(OR($C708&lt;&gt;"電力",IFERROR(MOD($A708,100)=0,TRUE)),"",INDEX('コロナ交付金要綱　様式第３号（電力）'!$A:$I,MATCH($A708,'コロナ交付金要綱　様式第３号（電力）'!$A:$A,0)+2,9))</f>
        <v/>
      </c>
      <c r="J708" t="str" cm="1">
        <f t="array" ref="J708">IF(OR($C708&lt;&gt;"電力",IFERROR(MOD($A708,100)=0,TRUE)),"",INDEX('コロナ交付金要綱　様式第３号（電力）'!$A:$I,MATCH($A708,'コロナ交付金要綱　様式第３号（電力）'!$A:$A,0)+3,9))</f>
        <v/>
      </c>
      <c r="K708" t="str" cm="1">
        <f t="array" ref="K708">IF(OR($C708&lt;&gt;"電力",IFERROR(MOD($A708,100)=0,TRUE)),"",INDEX('コロナ交付金要綱　様式第３号（電力）'!$A:$I,MATCH($A708,'コロナ交付金要綱　様式第３号（電力）'!$A:$A,0)+4,9))</f>
        <v/>
      </c>
      <c r="L708" t="str" cm="1">
        <f t="array" ref="L708">IF(OR($C708&lt;&gt;"電力",IFERROR(MOD($A708,100)=0,TRUE)),"",INDEX('コロナ交付金要綱　様式第３号（電力）'!$A:$I,MATCH($A708,'コロナ交付金要綱　様式第３号（電力）'!$A:$A,0)+5,9))</f>
        <v/>
      </c>
      <c r="M708" s="24" t="str" cm="1">
        <f t="array" ref="M708">IF($H708="","",IF($C708="諸油脂",$H708/INDEX(諸油脂_高騰率!$B$2:$F$12,MATCH($C$10,諸油脂_高騰率!$B$2:$B$12,0),MATCH($E708,諸油脂_高騰率!$B$3:$F$3,0)),$I708/INDEX(電力_高騰率!$B$3:$I$14,MATCH($B$10,電力_高騰率!$B$3:$B$14,0),MATCH($E708,電力_高騰率!$B$4:$F$4,0))+$J708/INDEX(電力_高騰率!$B$3:$I$14,MATCH($B$10,電力_高騰率!$B$3:$B$14,0),MATCH($E708,電力_高騰率!$B$4:$F$4,0)+3)+$K708/INDEX(電力_高騰率!$B$3:$I$14,MATCH($B$10,電力_高騰率!$B$3:$B$14,0),MATCH($E708,電力_高騰率!$B$4:$F$4,0)+3)+$L708/電力_高騰率!$D$23))</f>
        <v/>
      </c>
      <c r="N708" s="24" t="str">
        <f>IF($H708="","",IF($C708="諸油脂",0,$L708/電力_高騰率!$D$23))</f>
        <v/>
      </c>
      <c r="O708" s="24" t="str">
        <f t="shared" si="22"/>
        <v/>
      </c>
      <c r="P708" s="24"/>
    </row>
    <row r="709" spans="1:16" x14ac:dyDescent="0.45">
      <c r="A709" t="str">
        <f>IF(COUNTIF('使用不可　（諸油脂）'!$A:$A,$A708+1)+COUNTIF('コロナ交付金要綱　様式第３号（電力）'!$A:$A,$A708+1)=1,$A708+1,IF(MAX('使用不可　（諸油脂）'!$A:$A,'コロナ交付金要綱　様式第３号（電力）'!$A:$A)&gt;$A708,(INT(A708/100)+1)*100,""))</f>
        <v/>
      </c>
      <c r="B709" t="str">
        <f>IF($C709="","",IF(C709="諸油脂",IF(MOD($A709,100)=0,VLOOKUP($A709,'使用不可　（諸油脂）'!$A:$D,4),$B708),IF(MOD($A709,100)=0,VLOOKUP($A709,'コロナ交付金要綱　様式第３号（電力）'!$A:$D,4),$B708)))</f>
        <v/>
      </c>
      <c r="C709" t="str">
        <f>IF($A709="","",IF(COUNTIF('使用不可　（諸油脂）'!$A:$A,$A709)=1,"諸油脂",IF(COUNTIF('コロナ交付金要綱　様式第３号（電力）'!$A:$A,$A709)=1,"電力","")))</f>
        <v/>
      </c>
      <c r="D709" t="str">
        <f>IF(OR($A709="",IFERROR(MOD($A709,100),"")=0),"",IF($C709="諸油脂",VLOOKUP($A709,'使用不可　（諸油脂）'!$A:$C,3,FALSE),IF($C709="電力",VLOOKUP($A709,'コロナ交付金要綱　様式第３号（電力）'!$A:$C,3,FALSE),"")))</f>
        <v/>
      </c>
      <c r="E709" t="str">
        <f>IF(OR($C709="",IFERROR(MOD($A709,100)=0,TRUE)),"",IF($C709="諸油脂",VLOOKUP($A709,'使用不可　（諸油脂）'!$A:$F,6),VLOOKUP($A709,'コロナ交付金要綱　様式第３号（電力）'!$A:$F,6)))</f>
        <v/>
      </c>
      <c r="F709" t="str">
        <f>IF($D709="","",IF($B$7="既存",IF($C709="諸油脂",VLOOKUP(交付額!$A709,'使用不可　（諸油脂）'!$A:$B,2,FALSE),IF($C709="電力",VLOOKUP(交付額!$A709,'コロナ交付金要綱　様式第３号（電力）'!$A:$B,2,FALSE),"")),0))</f>
        <v/>
      </c>
      <c r="G709" s="59" t="str">
        <f t="shared" si="21"/>
        <v/>
      </c>
      <c r="H709" t="str">
        <f>IF($C709="","",IF(C709="諸油脂",IF(MOD($A709,100)=0,"",VLOOKUP($A709,'使用不可　（諸油脂）'!$A:$H,8)),IF(MOD($A709,100)=0,"",VLOOKUP($A709,'コロナ交付金要綱　様式第３号（電力）'!$A:$I,9))))</f>
        <v/>
      </c>
      <c r="I709" t="str" cm="1">
        <f t="array" ref="I709">IF(OR($C709&lt;&gt;"電力",IFERROR(MOD($A709,100)=0,TRUE)),"",INDEX('コロナ交付金要綱　様式第３号（電力）'!$A:$I,MATCH($A709,'コロナ交付金要綱　様式第３号（電力）'!$A:$A,0)+2,9))</f>
        <v/>
      </c>
      <c r="J709" t="str" cm="1">
        <f t="array" ref="J709">IF(OR($C709&lt;&gt;"電力",IFERROR(MOD($A709,100)=0,TRUE)),"",INDEX('コロナ交付金要綱　様式第３号（電力）'!$A:$I,MATCH($A709,'コロナ交付金要綱　様式第３号（電力）'!$A:$A,0)+3,9))</f>
        <v/>
      </c>
      <c r="K709" t="str" cm="1">
        <f t="array" ref="K709">IF(OR($C709&lt;&gt;"電力",IFERROR(MOD($A709,100)=0,TRUE)),"",INDEX('コロナ交付金要綱　様式第３号（電力）'!$A:$I,MATCH($A709,'コロナ交付金要綱　様式第３号（電力）'!$A:$A,0)+4,9))</f>
        <v/>
      </c>
      <c r="L709" t="str" cm="1">
        <f t="array" ref="L709">IF(OR($C709&lt;&gt;"電力",IFERROR(MOD($A709,100)=0,TRUE)),"",INDEX('コロナ交付金要綱　様式第３号（電力）'!$A:$I,MATCH($A709,'コロナ交付金要綱　様式第３号（電力）'!$A:$A,0)+5,9))</f>
        <v/>
      </c>
      <c r="M709" s="24" t="str" cm="1">
        <f t="array" ref="M709">IF($H709="","",IF($C709="諸油脂",$H709/INDEX(諸油脂_高騰率!$B$2:$F$12,MATCH($C$10,諸油脂_高騰率!$B$2:$B$12,0),MATCH($E709,諸油脂_高騰率!$B$3:$F$3,0)),$I709/INDEX(電力_高騰率!$B$3:$I$14,MATCH($B$10,電力_高騰率!$B$3:$B$14,0),MATCH($E709,電力_高騰率!$B$4:$F$4,0))+$J709/INDEX(電力_高騰率!$B$3:$I$14,MATCH($B$10,電力_高騰率!$B$3:$B$14,0),MATCH($E709,電力_高騰率!$B$4:$F$4,0)+3)+$K709/INDEX(電力_高騰率!$B$3:$I$14,MATCH($B$10,電力_高騰率!$B$3:$B$14,0),MATCH($E709,電力_高騰率!$B$4:$F$4,0)+3)+$L709/電力_高騰率!$D$23))</f>
        <v/>
      </c>
      <c r="N709" s="24" t="str">
        <f>IF($H709="","",IF($C709="諸油脂",0,$L709/電力_高騰率!$D$23))</f>
        <v/>
      </c>
      <c r="O709" s="24" t="str">
        <f t="shared" si="22"/>
        <v/>
      </c>
      <c r="P709" s="24"/>
    </row>
    <row r="710" spans="1:16" x14ac:dyDescent="0.45">
      <c r="A710" t="str">
        <f>IF(COUNTIF('使用不可　（諸油脂）'!$A:$A,$A709+1)+COUNTIF('コロナ交付金要綱　様式第３号（電力）'!$A:$A,$A709+1)=1,$A709+1,IF(MAX('使用不可　（諸油脂）'!$A:$A,'コロナ交付金要綱　様式第３号（電力）'!$A:$A)&gt;$A709,(INT(A709/100)+1)*100,""))</f>
        <v/>
      </c>
      <c r="B710" t="str">
        <f>IF($C710="","",IF(C710="諸油脂",IF(MOD($A710,100)=0,VLOOKUP($A710,'使用不可　（諸油脂）'!$A:$D,4),$B709),IF(MOD($A710,100)=0,VLOOKUP($A710,'コロナ交付金要綱　様式第３号（電力）'!$A:$D,4),$B709)))</f>
        <v/>
      </c>
      <c r="C710" t="str">
        <f>IF($A710="","",IF(COUNTIF('使用不可　（諸油脂）'!$A:$A,$A710)=1,"諸油脂",IF(COUNTIF('コロナ交付金要綱　様式第３号（電力）'!$A:$A,$A710)=1,"電力","")))</f>
        <v/>
      </c>
      <c r="D710" t="str">
        <f>IF(OR($A710="",IFERROR(MOD($A710,100),"")=0),"",IF($C710="諸油脂",VLOOKUP($A710,'使用不可　（諸油脂）'!$A:$C,3,FALSE),IF($C710="電力",VLOOKUP($A710,'コロナ交付金要綱　様式第３号（電力）'!$A:$C,3,FALSE),"")))</f>
        <v/>
      </c>
      <c r="E710" t="str">
        <f>IF(OR($C710="",IFERROR(MOD($A710,100)=0,TRUE)),"",IF($C710="諸油脂",VLOOKUP($A710,'使用不可　（諸油脂）'!$A:$F,6),VLOOKUP($A710,'コロナ交付金要綱　様式第３号（電力）'!$A:$F,6)))</f>
        <v/>
      </c>
      <c r="F710" t="str">
        <f>IF($D710="","",IF($B$7="既存",IF($C710="諸油脂",VLOOKUP(交付額!$A710,'使用不可　（諸油脂）'!$A:$B,2,FALSE),IF($C710="電力",VLOOKUP(交付額!$A710,'コロナ交付金要綱　様式第３号（電力）'!$A:$B,2,FALSE),"")),0))</f>
        <v/>
      </c>
      <c r="G710" s="59" t="str">
        <f t="shared" si="21"/>
        <v/>
      </c>
      <c r="H710" t="str">
        <f>IF($C710="","",IF(C710="諸油脂",IF(MOD($A710,100)=0,"",VLOOKUP($A710,'使用不可　（諸油脂）'!$A:$H,8)),IF(MOD($A710,100)=0,"",VLOOKUP($A710,'コロナ交付金要綱　様式第３号（電力）'!$A:$I,9))))</f>
        <v/>
      </c>
      <c r="I710" t="str" cm="1">
        <f t="array" ref="I710">IF(OR($C710&lt;&gt;"電力",IFERROR(MOD($A710,100)=0,TRUE)),"",INDEX('コロナ交付金要綱　様式第３号（電力）'!$A:$I,MATCH($A710,'コロナ交付金要綱　様式第３号（電力）'!$A:$A,0)+2,9))</f>
        <v/>
      </c>
      <c r="J710" t="str" cm="1">
        <f t="array" ref="J710">IF(OR($C710&lt;&gt;"電力",IFERROR(MOD($A710,100)=0,TRUE)),"",INDEX('コロナ交付金要綱　様式第３号（電力）'!$A:$I,MATCH($A710,'コロナ交付金要綱　様式第３号（電力）'!$A:$A,0)+3,9))</f>
        <v/>
      </c>
      <c r="K710" t="str" cm="1">
        <f t="array" ref="K710">IF(OR($C710&lt;&gt;"電力",IFERROR(MOD($A710,100)=0,TRUE)),"",INDEX('コロナ交付金要綱　様式第３号（電力）'!$A:$I,MATCH($A710,'コロナ交付金要綱　様式第３号（電力）'!$A:$A,0)+4,9))</f>
        <v/>
      </c>
      <c r="L710" t="str" cm="1">
        <f t="array" ref="L710">IF(OR($C710&lt;&gt;"電力",IFERROR(MOD($A710,100)=0,TRUE)),"",INDEX('コロナ交付金要綱　様式第３号（電力）'!$A:$I,MATCH($A710,'コロナ交付金要綱　様式第３号（電力）'!$A:$A,0)+5,9))</f>
        <v/>
      </c>
      <c r="M710" s="24" t="str" cm="1">
        <f t="array" ref="M710">IF($H710="","",IF($C710="諸油脂",$H710/INDEX(諸油脂_高騰率!$B$2:$F$12,MATCH($C$10,諸油脂_高騰率!$B$2:$B$12,0),MATCH($E710,諸油脂_高騰率!$B$3:$F$3,0)),$I710/INDEX(電力_高騰率!$B$3:$I$14,MATCH($B$10,電力_高騰率!$B$3:$B$14,0),MATCH($E710,電力_高騰率!$B$4:$F$4,0))+$J710/INDEX(電力_高騰率!$B$3:$I$14,MATCH($B$10,電力_高騰率!$B$3:$B$14,0),MATCH($E710,電力_高騰率!$B$4:$F$4,0)+3)+$K710/INDEX(電力_高騰率!$B$3:$I$14,MATCH($B$10,電力_高騰率!$B$3:$B$14,0),MATCH($E710,電力_高騰率!$B$4:$F$4,0)+3)+$L710/電力_高騰率!$D$23))</f>
        <v/>
      </c>
      <c r="N710" s="24" t="str">
        <f>IF($H710="","",IF($C710="諸油脂",0,$L710/電力_高騰率!$D$23))</f>
        <v/>
      </c>
      <c r="O710" s="24" t="str">
        <f t="shared" si="22"/>
        <v/>
      </c>
      <c r="P710" s="24"/>
    </row>
    <row r="711" spans="1:16" x14ac:dyDescent="0.45">
      <c r="A711" t="str">
        <f>IF(COUNTIF('使用不可　（諸油脂）'!$A:$A,$A710+1)+COUNTIF('コロナ交付金要綱　様式第３号（電力）'!$A:$A,$A710+1)=1,$A710+1,IF(MAX('使用不可　（諸油脂）'!$A:$A,'コロナ交付金要綱　様式第３号（電力）'!$A:$A)&gt;$A710,(INT(A710/100)+1)*100,""))</f>
        <v/>
      </c>
      <c r="B711" t="str">
        <f>IF($C711="","",IF(C711="諸油脂",IF(MOD($A711,100)=0,VLOOKUP($A711,'使用不可　（諸油脂）'!$A:$D,4),$B710),IF(MOD($A711,100)=0,VLOOKUP($A711,'コロナ交付金要綱　様式第３号（電力）'!$A:$D,4),$B710)))</f>
        <v/>
      </c>
      <c r="C711" t="str">
        <f>IF($A711="","",IF(COUNTIF('使用不可　（諸油脂）'!$A:$A,$A711)=1,"諸油脂",IF(COUNTIF('コロナ交付金要綱　様式第３号（電力）'!$A:$A,$A711)=1,"電力","")))</f>
        <v/>
      </c>
      <c r="D711" t="str">
        <f>IF(OR($A711="",IFERROR(MOD($A711,100),"")=0),"",IF($C711="諸油脂",VLOOKUP($A711,'使用不可　（諸油脂）'!$A:$C,3,FALSE),IF($C711="電力",VLOOKUP($A711,'コロナ交付金要綱　様式第３号（電力）'!$A:$C,3,FALSE),"")))</f>
        <v/>
      </c>
      <c r="E711" t="str">
        <f>IF(OR($C711="",IFERROR(MOD($A711,100)=0,TRUE)),"",IF($C711="諸油脂",VLOOKUP($A711,'使用不可　（諸油脂）'!$A:$F,6),VLOOKUP($A711,'コロナ交付金要綱　様式第３号（電力）'!$A:$F,6)))</f>
        <v/>
      </c>
      <c r="F711" t="str">
        <f>IF($D711="","",IF($B$7="既存",IF($C711="諸油脂",VLOOKUP(交付額!$A711,'使用不可　（諸油脂）'!$A:$B,2,FALSE),IF($C711="電力",VLOOKUP(交付額!$A711,'コロナ交付金要綱　様式第３号（電力）'!$A:$B,2,FALSE),"")),0))</f>
        <v/>
      </c>
      <c r="G711" s="59" t="str">
        <f t="shared" si="21"/>
        <v/>
      </c>
      <c r="H711" t="str">
        <f>IF($C711="","",IF(C711="諸油脂",IF(MOD($A711,100)=0,"",VLOOKUP($A711,'使用不可　（諸油脂）'!$A:$H,8)),IF(MOD($A711,100)=0,"",VLOOKUP($A711,'コロナ交付金要綱　様式第３号（電力）'!$A:$I,9))))</f>
        <v/>
      </c>
      <c r="I711" t="str" cm="1">
        <f t="array" ref="I711">IF(OR($C711&lt;&gt;"電力",IFERROR(MOD($A711,100)=0,TRUE)),"",INDEX('コロナ交付金要綱　様式第３号（電力）'!$A:$I,MATCH($A711,'コロナ交付金要綱　様式第３号（電力）'!$A:$A,0)+2,9))</f>
        <v/>
      </c>
      <c r="J711" t="str" cm="1">
        <f t="array" ref="J711">IF(OR($C711&lt;&gt;"電力",IFERROR(MOD($A711,100)=0,TRUE)),"",INDEX('コロナ交付金要綱　様式第３号（電力）'!$A:$I,MATCH($A711,'コロナ交付金要綱　様式第３号（電力）'!$A:$A,0)+3,9))</f>
        <v/>
      </c>
      <c r="K711" t="str" cm="1">
        <f t="array" ref="K711">IF(OR($C711&lt;&gt;"電力",IFERROR(MOD($A711,100)=0,TRUE)),"",INDEX('コロナ交付金要綱　様式第３号（電力）'!$A:$I,MATCH($A711,'コロナ交付金要綱　様式第３号（電力）'!$A:$A,0)+4,9))</f>
        <v/>
      </c>
      <c r="L711" t="str" cm="1">
        <f t="array" ref="L711">IF(OR($C711&lt;&gt;"電力",IFERROR(MOD($A711,100)=0,TRUE)),"",INDEX('コロナ交付金要綱　様式第３号（電力）'!$A:$I,MATCH($A711,'コロナ交付金要綱　様式第３号（電力）'!$A:$A,0)+5,9))</f>
        <v/>
      </c>
      <c r="M711" s="24" t="str" cm="1">
        <f t="array" ref="M711">IF($H711="","",IF($C711="諸油脂",$H711/INDEX(諸油脂_高騰率!$B$2:$F$12,MATCH($C$10,諸油脂_高騰率!$B$2:$B$12,0),MATCH($E711,諸油脂_高騰率!$B$3:$F$3,0)),$I711/INDEX(電力_高騰率!$B$3:$I$14,MATCH($B$10,電力_高騰率!$B$3:$B$14,0),MATCH($E711,電力_高騰率!$B$4:$F$4,0))+$J711/INDEX(電力_高騰率!$B$3:$I$14,MATCH($B$10,電力_高騰率!$B$3:$B$14,0),MATCH($E711,電力_高騰率!$B$4:$F$4,0)+3)+$K711/INDEX(電力_高騰率!$B$3:$I$14,MATCH($B$10,電力_高騰率!$B$3:$B$14,0),MATCH($E711,電力_高騰率!$B$4:$F$4,0)+3)+$L711/電力_高騰率!$D$23))</f>
        <v/>
      </c>
      <c r="N711" s="24" t="str">
        <f>IF($H711="","",IF($C711="諸油脂",0,$L711/電力_高騰率!$D$23))</f>
        <v/>
      </c>
      <c r="O711" s="24" t="str">
        <f t="shared" si="22"/>
        <v/>
      </c>
      <c r="P711" s="24"/>
    </row>
    <row r="712" spans="1:16" x14ac:dyDescent="0.45">
      <c r="A712" t="str">
        <f>IF(COUNTIF('使用不可　（諸油脂）'!$A:$A,$A711+1)+COUNTIF('コロナ交付金要綱　様式第３号（電力）'!$A:$A,$A711+1)=1,$A711+1,IF(MAX('使用不可　（諸油脂）'!$A:$A,'コロナ交付金要綱　様式第３号（電力）'!$A:$A)&gt;$A711,(INT(A711/100)+1)*100,""))</f>
        <v/>
      </c>
      <c r="B712" t="str">
        <f>IF($C712="","",IF(C712="諸油脂",IF(MOD($A712,100)=0,VLOOKUP($A712,'使用不可　（諸油脂）'!$A:$D,4),$B711),IF(MOD($A712,100)=0,VLOOKUP($A712,'コロナ交付金要綱　様式第３号（電力）'!$A:$D,4),$B711)))</f>
        <v/>
      </c>
      <c r="C712" t="str">
        <f>IF($A712="","",IF(COUNTIF('使用不可　（諸油脂）'!$A:$A,$A712)=1,"諸油脂",IF(COUNTIF('コロナ交付金要綱　様式第３号（電力）'!$A:$A,$A712)=1,"電力","")))</f>
        <v/>
      </c>
      <c r="D712" t="str">
        <f>IF(OR($A712="",IFERROR(MOD($A712,100),"")=0),"",IF($C712="諸油脂",VLOOKUP($A712,'使用不可　（諸油脂）'!$A:$C,3,FALSE),IF($C712="電力",VLOOKUP($A712,'コロナ交付金要綱　様式第３号（電力）'!$A:$C,3,FALSE),"")))</f>
        <v/>
      </c>
      <c r="E712" t="str">
        <f>IF(OR($C712="",IFERROR(MOD($A712,100)=0,TRUE)),"",IF($C712="諸油脂",VLOOKUP($A712,'使用不可　（諸油脂）'!$A:$F,6),VLOOKUP($A712,'コロナ交付金要綱　様式第３号（電力）'!$A:$F,6)))</f>
        <v/>
      </c>
      <c r="F712" t="str">
        <f>IF($D712="","",IF($B$7="既存",IF($C712="諸油脂",VLOOKUP(交付額!$A712,'使用不可　（諸油脂）'!$A:$B,2,FALSE),IF($C712="電力",VLOOKUP(交付額!$A712,'コロナ交付金要綱　様式第３号（電力）'!$A:$B,2,FALSE),"")),0))</f>
        <v/>
      </c>
      <c r="G712" s="59" t="str">
        <f t="shared" si="21"/>
        <v/>
      </c>
      <c r="H712" t="str">
        <f>IF($C712="","",IF(C712="諸油脂",IF(MOD($A712,100)=0,"",VLOOKUP($A712,'使用不可　（諸油脂）'!$A:$H,8)),IF(MOD($A712,100)=0,"",VLOOKUP($A712,'コロナ交付金要綱　様式第３号（電力）'!$A:$I,9))))</f>
        <v/>
      </c>
      <c r="I712" t="str" cm="1">
        <f t="array" ref="I712">IF(OR($C712&lt;&gt;"電力",IFERROR(MOD($A712,100)=0,TRUE)),"",INDEX('コロナ交付金要綱　様式第３号（電力）'!$A:$I,MATCH($A712,'コロナ交付金要綱　様式第３号（電力）'!$A:$A,0)+2,9))</f>
        <v/>
      </c>
      <c r="J712" t="str" cm="1">
        <f t="array" ref="J712">IF(OR($C712&lt;&gt;"電力",IFERROR(MOD($A712,100)=0,TRUE)),"",INDEX('コロナ交付金要綱　様式第３号（電力）'!$A:$I,MATCH($A712,'コロナ交付金要綱　様式第３号（電力）'!$A:$A,0)+3,9))</f>
        <v/>
      </c>
      <c r="K712" t="str" cm="1">
        <f t="array" ref="K712">IF(OR($C712&lt;&gt;"電力",IFERROR(MOD($A712,100)=0,TRUE)),"",INDEX('コロナ交付金要綱　様式第３号（電力）'!$A:$I,MATCH($A712,'コロナ交付金要綱　様式第３号（電力）'!$A:$A,0)+4,9))</f>
        <v/>
      </c>
      <c r="L712" t="str" cm="1">
        <f t="array" ref="L712">IF(OR($C712&lt;&gt;"電力",IFERROR(MOD($A712,100)=0,TRUE)),"",INDEX('コロナ交付金要綱　様式第３号（電力）'!$A:$I,MATCH($A712,'コロナ交付金要綱　様式第３号（電力）'!$A:$A,0)+5,9))</f>
        <v/>
      </c>
      <c r="M712" s="24" t="str" cm="1">
        <f t="array" ref="M712">IF($H712="","",IF($C712="諸油脂",$H712/INDEX(諸油脂_高騰率!$B$2:$F$12,MATCH($C$10,諸油脂_高騰率!$B$2:$B$12,0),MATCH($E712,諸油脂_高騰率!$B$3:$F$3,0)),$I712/INDEX(電力_高騰率!$B$3:$I$14,MATCH($B$10,電力_高騰率!$B$3:$B$14,0),MATCH($E712,電力_高騰率!$B$4:$F$4,0))+$J712/INDEX(電力_高騰率!$B$3:$I$14,MATCH($B$10,電力_高騰率!$B$3:$B$14,0),MATCH($E712,電力_高騰率!$B$4:$F$4,0)+3)+$K712/INDEX(電力_高騰率!$B$3:$I$14,MATCH($B$10,電力_高騰率!$B$3:$B$14,0),MATCH($E712,電力_高騰率!$B$4:$F$4,0)+3)+$L712/電力_高騰率!$D$23))</f>
        <v/>
      </c>
      <c r="N712" s="24" t="str">
        <f>IF($H712="","",IF($C712="諸油脂",0,$L712/電力_高騰率!$D$23))</f>
        <v/>
      </c>
      <c r="O712" s="24" t="str">
        <f t="shared" si="22"/>
        <v/>
      </c>
      <c r="P712" s="24"/>
    </row>
    <row r="713" spans="1:16" x14ac:dyDescent="0.45">
      <c r="A713" t="str">
        <f>IF(COUNTIF('使用不可　（諸油脂）'!$A:$A,$A712+1)+COUNTIF('コロナ交付金要綱　様式第３号（電力）'!$A:$A,$A712+1)=1,$A712+1,IF(MAX('使用不可　（諸油脂）'!$A:$A,'コロナ交付金要綱　様式第３号（電力）'!$A:$A)&gt;$A712,(INT(A712/100)+1)*100,""))</f>
        <v/>
      </c>
      <c r="B713" t="str">
        <f>IF($C713="","",IF(C713="諸油脂",IF(MOD($A713,100)=0,VLOOKUP($A713,'使用不可　（諸油脂）'!$A:$D,4),$B712),IF(MOD($A713,100)=0,VLOOKUP($A713,'コロナ交付金要綱　様式第３号（電力）'!$A:$D,4),$B712)))</f>
        <v/>
      </c>
      <c r="C713" t="str">
        <f>IF($A713="","",IF(COUNTIF('使用不可　（諸油脂）'!$A:$A,$A713)=1,"諸油脂",IF(COUNTIF('コロナ交付金要綱　様式第３号（電力）'!$A:$A,$A713)=1,"電力","")))</f>
        <v/>
      </c>
      <c r="D713" t="str">
        <f>IF(OR($A713="",IFERROR(MOD($A713,100),"")=0),"",IF($C713="諸油脂",VLOOKUP($A713,'使用不可　（諸油脂）'!$A:$C,3,FALSE),IF($C713="電力",VLOOKUP($A713,'コロナ交付金要綱　様式第３号（電力）'!$A:$C,3,FALSE),"")))</f>
        <v/>
      </c>
      <c r="E713" t="str">
        <f>IF(OR($C713="",IFERROR(MOD($A713,100)=0,TRUE)),"",IF($C713="諸油脂",VLOOKUP($A713,'使用不可　（諸油脂）'!$A:$F,6),VLOOKUP($A713,'コロナ交付金要綱　様式第３号（電力）'!$A:$F,6)))</f>
        <v/>
      </c>
      <c r="F713" t="str">
        <f>IF($D713="","",IF($B$7="既存",IF($C713="諸油脂",VLOOKUP(交付額!$A713,'使用不可　（諸油脂）'!$A:$B,2,FALSE),IF($C713="電力",VLOOKUP(交付額!$A713,'コロナ交付金要綱　様式第３号（電力）'!$A:$B,2,FALSE),"")),0))</f>
        <v/>
      </c>
      <c r="G713" s="59" t="str">
        <f t="shared" si="21"/>
        <v/>
      </c>
      <c r="H713" t="str">
        <f>IF($C713="","",IF(C713="諸油脂",IF(MOD($A713,100)=0,"",VLOOKUP($A713,'使用不可　（諸油脂）'!$A:$H,8)),IF(MOD($A713,100)=0,"",VLOOKUP($A713,'コロナ交付金要綱　様式第３号（電力）'!$A:$I,9))))</f>
        <v/>
      </c>
      <c r="I713" t="str" cm="1">
        <f t="array" ref="I713">IF(OR($C713&lt;&gt;"電力",IFERROR(MOD($A713,100)=0,TRUE)),"",INDEX('コロナ交付金要綱　様式第３号（電力）'!$A:$I,MATCH($A713,'コロナ交付金要綱　様式第３号（電力）'!$A:$A,0)+2,9))</f>
        <v/>
      </c>
      <c r="J713" t="str" cm="1">
        <f t="array" ref="J713">IF(OR($C713&lt;&gt;"電力",IFERROR(MOD($A713,100)=0,TRUE)),"",INDEX('コロナ交付金要綱　様式第３号（電力）'!$A:$I,MATCH($A713,'コロナ交付金要綱　様式第３号（電力）'!$A:$A,0)+3,9))</f>
        <v/>
      </c>
      <c r="K713" t="str" cm="1">
        <f t="array" ref="K713">IF(OR($C713&lt;&gt;"電力",IFERROR(MOD($A713,100)=0,TRUE)),"",INDEX('コロナ交付金要綱　様式第３号（電力）'!$A:$I,MATCH($A713,'コロナ交付金要綱　様式第３号（電力）'!$A:$A,0)+4,9))</f>
        <v/>
      </c>
      <c r="L713" t="str" cm="1">
        <f t="array" ref="L713">IF(OR($C713&lt;&gt;"電力",IFERROR(MOD($A713,100)=0,TRUE)),"",INDEX('コロナ交付金要綱　様式第３号（電力）'!$A:$I,MATCH($A713,'コロナ交付金要綱　様式第３号（電力）'!$A:$A,0)+5,9))</f>
        <v/>
      </c>
      <c r="M713" s="24" t="str" cm="1">
        <f t="array" ref="M713">IF($H713="","",IF($C713="諸油脂",$H713/INDEX(諸油脂_高騰率!$B$2:$F$12,MATCH($C$10,諸油脂_高騰率!$B$2:$B$12,0),MATCH($E713,諸油脂_高騰率!$B$3:$F$3,0)),$I713/INDEX(電力_高騰率!$B$3:$I$14,MATCH($B$10,電力_高騰率!$B$3:$B$14,0),MATCH($E713,電力_高騰率!$B$4:$F$4,0))+$J713/INDEX(電力_高騰率!$B$3:$I$14,MATCH($B$10,電力_高騰率!$B$3:$B$14,0),MATCH($E713,電力_高騰率!$B$4:$F$4,0)+3)+$K713/INDEX(電力_高騰率!$B$3:$I$14,MATCH($B$10,電力_高騰率!$B$3:$B$14,0),MATCH($E713,電力_高騰率!$B$4:$F$4,0)+3)+$L713/電力_高騰率!$D$23))</f>
        <v/>
      </c>
      <c r="N713" s="24" t="str">
        <f>IF($H713="","",IF($C713="諸油脂",0,$L713/電力_高騰率!$D$23))</f>
        <v/>
      </c>
      <c r="O713" s="24" t="str">
        <f t="shared" si="22"/>
        <v/>
      </c>
      <c r="P713" s="24"/>
    </row>
    <row r="714" spans="1:16" x14ac:dyDescent="0.45">
      <c r="A714" t="str">
        <f>IF(COUNTIF('使用不可　（諸油脂）'!$A:$A,$A713+1)+COUNTIF('コロナ交付金要綱　様式第３号（電力）'!$A:$A,$A713+1)=1,$A713+1,IF(MAX('使用不可　（諸油脂）'!$A:$A,'コロナ交付金要綱　様式第３号（電力）'!$A:$A)&gt;$A713,(INT(A713/100)+1)*100,""))</f>
        <v/>
      </c>
      <c r="B714" t="str">
        <f>IF($C714="","",IF(C714="諸油脂",IF(MOD($A714,100)=0,VLOOKUP($A714,'使用不可　（諸油脂）'!$A:$D,4),$B713),IF(MOD($A714,100)=0,VLOOKUP($A714,'コロナ交付金要綱　様式第３号（電力）'!$A:$D,4),$B713)))</f>
        <v/>
      </c>
      <c r="C714" t="str">
        <f>IF($A714="","",IF(COUNTIF('使用不可　（諸油脂）'!$A:$A,$A714)=1,"諸油脂",IF(COUNTIF('コロナ交付金要綱　様式第３号（電力）'!$A:$A,$A714)=1,"電力","")))</f>
        <v/>
      </c>
      <c r="D714" t="str">
        <f>IF(OR($A714="",IFERROR(MOD($A714,100),"")=0),"",IF($C714="諸油脂",VLOOKUP($A714,'使用不可　（諸油脂）'!$A:$C,3,FALSE),IF($C714="電力",VLOOKUP($A714,'コロナ交付金要綱　様式第３号（電力）'!$A:$C,3,FALSE),"")))</f>
        <v/>
      </c>
      <c r="E714" t="str">
        <f>IF(OR($C714="",IFERROR(MOD($A714,100)=0,TRUE)),"",IF($C714="諸油脂",VLOOKUP($A714,'使用不可　（諸油脂）'!$A:$F,6),VLOOKUP($A714,'コロナ交付金要綱　様式第３号（電力）'!$A:$F,6)))</f>
        <v/>
      </c>
      <c r="F714" t="str">
        <f>IF($D714="","",IF($B$7="既存",IF($C714="諸油脂",VLOOKUP(交付額!$A714,'使用不可　（諸油脂）'!$A:$B,2,FALSE),IF($C714="電力",VLOOKUP(交付額!$A714,'コロナ交付金要綱　様式第３号（電力）'!$A:$B,2,FALSE),"")),0))</f>
        <v/>
      </c>
      <c r="G714" s="59" t="str">
        <f t="shared" si="21"/>
        <v/>
      </c>
      <c r="H714" t="str">
        <f>IF($C714="","",IF(C714="諸油脂",IF(MOD($A714,100)=0,"",VLOOKUP($A714,'使用不可　（諸油脂）'!$A:$H,8)),IF(MOD($A714,100)=0,"",VLOOKUP($A714,'コロナ交付金要綱　様式第３号（電力）'!$A:$I,9))))</f>
        <v/>
      </c>
      <c r="I714" t="str" cm="1">
        <f t="array" ref="I714">IF(OR($C714&lt;&gt;"電力",IFERROR(MOD($A714,100)=0,TRUE)),"",INDEX('コロナ交付金要綱　様式第３号（電力）'!$A:$I,MATCH($A714,'コロナ交付金要綱　様式第３号（電力）'!$A:$A,0)+2,9))</f>
        <v/>
      </c>
      <c r="J714" t="str" cm="1">
        <f t="array" ref="J714">IF(OR($C714&lt;&gt;"電力",IFERROR(MOD($A714,100)=0,TRUE)),"",INDEX('コロナ交付金要綱　様式第３号（電力）'!$A:$I,MATCH($A714,'コロナ交付金要綱　様式第３号（電力）'!$A:$A,0)+3,9))</f>
        <v/>
      </c>
      <c r="K714" t="str" cm="1">
        <f t="array" ref="K714">IF(OR($C714&lt;&gt;"電力",IFERROR(MOD($A714,100)=0,TRUE)),"",INDEX('コロナ交付金要綱　様式第３号（電力）'!$A:$I,MATCH($A714,'コロナ交付金要綱　様式第３号（電力）'!$A:$A,0)+4,9))</f>
        <v/>
      </c>
      <c r="L714" t="str" cm="1">
        <f t="array" ref="L714">IF(OR($C714&lt;&gt;"電力",IFERROR(MOD($A714,100)=0,TRUE)),"",INDEX('コロナ交付金要綱　様式第３号（電力）'!$A:$I,MATCH($A714,'コロナ交付金要綱　様式第３号（電力）'!$A:$A,0)+5,9))</f>
        <v/>
      </c>
      <c r="M714" s="24" t="str" cm="1">
        <f t="array" ref="M714">IF($H714="","",IF($C714="諸油脂",$H714/INDEX(諸油脂_高騰率!$B$2:$F$12,MATCH($C$10,諸油脂_高騰率!$B$2:$B$12,0),MATCH($E714,諸油脂_高騰率!$B$3:$F$3,0)),$I714/INDEX(電力_高騰率!$B$3:$I$14,MATCH($B$10,電力_高騰率!$B$3:$B$14,0),MATCH($E714,電力_高騰率!$B$4:$F$4,0))+$J714/INDEX(電力_高騰率!$B$3:$I$14,MATCH($B$10,電力_高騰率!$B$3:$B$14,0),MATCH($E714,電力_高騰率!$B$4:$F$4,0)+3)+$K714/INDEX(電力_高騰率!$B$3:$I$14,MATCH($B$10,電力_高騰率!$B$3:$B$14,0),MATCH($E714,電力_高騰率!$B$4:$F$4,0)+3)+$L714/電力_高騰率!$D$23))</f>
        <v/>
      </c>
      <c r="N714" s="24" t="str">
        <f>IF($H714="","",IF($C714="諸油脂",0,$L714/電力_高騰率!$D$23))</f>
        <v/>
      </c>
      <c r="O714" s="24" t="str">
        <f t="shared" si="22"/>
        <v/>
      </c>
      <c r="P714" s="24"/>
    </row>
    <row r="715" spans="1:16" x14ac:dyDescent="0.45">
      <c r="A715" t="str">
        <f>IF(COUNTIF('使用不可　（諸油脂）'!$A:$A,$A714+1)+COUNTIF('コロナ交付金要綱　様式第３号（電力）'!$A:$A,$A714+1)=1,$A714+1,IF(MAX('使用不可　（諸油脂）'!$A:$A,'コロナ交付金要綱　様式第３号（電力）'!$A:$A)&gt;$A714,(INT(A714/100)+1)*100,""))</f>
        <v/>
      </c>
      <c r="B715" t="str">
        <f>IF($C715="","",IF(C715="諸油脂",IF(MOD($A715,100)=0,VLOOKUP($A715,'使用不可　（諸油脂）'!$A:$D,4),$B714),IF(MOD($A715,100)=0,VLOOKUP($A715,'コロナ交付金要綱　様式第３号（電力）'!$A:$D,4),$B714)))</f>
        <v/>
      </c>
      <c r="C715" t="str">
        <f>IF($A715="","",IF(COUNTIF('使用不可　（諸油脂）'!$A:$A,$A715)=1,"諸油脂",IF(COUNTIF('コロナ交付金要綱　様式第３号（電力）'!$A:$A,$A715)=1,"電力","")))</f>
        <v/>
      </c>
      <c r="D715" t="str">
        <f>IF(OR($A715="",IFERROR(MOD($A715,100),"")=0),"",IF($C715="諸油脂",VLOOKUP($A715,'使用不可　（諸油脂）'!$A:$C,3,FALSE),IF($C715="電力",VLOOKUP($A715,'コロナ交付金要綱　様式第３号（電力）'!$A:$C,3,FALSE),"")))</f>
        <v/>
      </c>
      <c r="E715" t="str">
        <f>IF(OR($C715="",IFERROR(MOD($A715,100)=0,TRUE)),"",IF($C715="諸油脂",VLOOKUP($A715,'使用不可　（諸油脂）'!$A:$F,6),VLOOKUP($A715,'コロナ交付金要綱　様式第３号（電力）'!$A:$F,6)))</f>
        <v/>
      </c>
      <c r="F715" t="str">
        <f>IF($D715="","",IF($B$7="既存",IF($C715="諸油脂",VLOOKUP(交付額!$A715,'使用不可　（諸油脂）'!$A:$B,2,FALSE),IF($C715="電力",VLOOKUP(交付額!$A715,'コロナ交付金要綱　様式第３号（電力）'!$A:$B,2,FALSE),"")),0))</f>
        <v/>
      </c>
      <c r="G715" s="59" t="str">
        <f t="shared" si="21"/>
        <v/>
      </c>
      <c r="H715" t="str">
        <f>IF($C715="","",IF(C715="諸油脂",IF(MOD($A715,100)=0,"",VLOOKUP($A715,'使用不可　（諸油脂）'!$A:$H,8)),IF(MOD($A715,100)=0,"",VLOOKUP($A715,'コロナ交付金要綱　様式第３号（電力）'!$A:$I,9))))</f>
        <v/>
      </c>
      <c r="I715" t="str" cm="1">
        <f t="array" ref="I715">IF(OR($C715&lt;&gt;"電力",IFERROR(MOD($A715,100)=0,TRUE)),"",INDEX('コロナ交付金要綱　様式第３号（電力）'!$A:$I,MATCH($A715,'コロナ交付金要綱　様式第３号（電力）'!$A:$A,0)+2,9))</f>
        <v/>
      </c>
      <c r="J715" t="str" cm="1">
        <f t="array" ref="J715">IF(OR($C715&lt;&gt;"電力",IFERROR(MOD($A715,100)=0,TRUE)),"",INDEX('コロナ交付金要綱　様式第３号（電力）'!$A:$I,MATCH($A715,'コロナ交付金要綱　様式第３号（電力）'!$A:$A,0)+3,9))</f>
        <v/>
      </c>
      <c r="K715" t="str" cm="1">
        <f t="array" ref="K715">IF(OR($C715&lt;&gt;"電力",IFERROR(MOD($A715,100)=0,TRUE)),"",INDEX('コロナ交付金要綱　様式第３号（電力）'!$A:$I,MATCH($A715,'コロナ交付金要綱　様式第３号（電力）'!$A:$A,0)+4,9))</f>
        <v/>
      </c>
      <c r="L715" t="str" cm="1">
        <f t="array" ref="L715">IF(OR($C715&lt;&gt;"電力",IFERROR(MOD($A715,100)=0,TRUE)),"",INDEX('コロナ交付金要綱　様式第３号（電力）'!$A:$I,MATCH($A715,'コロナ交付金要綱　様式第３号（電力）'!$A:$A,0)+5,9))</f>
        <v/>
      </c>
      <c r="M715" s="24" t="str" cm="1">
        <f t="array" ref="M715">IF($H715="","",IF($C715="諸油脂",$H715/INDEX(諸油脂_高騰率!$B$2:$F$12,MATCH($C$10,諸油脂_高騰率!$B$2:$B$12,0),MATCH($E715,諸油脂_高騰率!$B$3:$F$3,0)),$I715/INDEX(電力_高騰率!$B$3:$I$14,MATCH($B$10,電力_高騰率!$B$3:$B$14,0),MATCH($E715,電力_高騰率!$B$4:$F$4,0))+$J715/INDEX(電力_高騰率!$B$3:$I$14,MATCH($B$10,電力_高騰率!$B$3:$B$14,0),MATCH($E715,電力_高騰率!$B$4:$F$4,0)+3)+$K715/INDEX(電力_高騰率!$B$3:$I$14,MATCH($B$10,電力_高騰率!$B$3:$B$14,0),MATCH($E715,電力_高騰率!$B$4:$F$4,0)+3)+$L715/電力_高騰率!$D$23))</f>
        <v/>
      </c>
      <c r="N715" s="24" t="str">
        <f>IF($H715="","",IF($C715="諸油脂",0,$L715/電力_高騰率!$D$23))</f>
        <v/>
      </c>
      <c r="O715" s="24" t="str">
        <f t="shared" si="22"/>
        <v/>
      </c>
      <c r="P715" s="24"/>
    </row>
    <row r="716" spans="1:16" x14ac:dyDescent="0.45">
      <c r="A716" t="str">
        <f>IF(COUNTIF('使用不可　（諸油脂）'!$A:$A,$A715+1)+COUNTIF('コロナ交付金要綱　様式第３号（電力）'!$A:$A,$A715+1)=1,$A715+1,IF(MAX('使用不可　（諸油脂）'!$A:$A,'コロナ交付金要綱　様式第３号（電力）'!$A:$A)&gt;$A715,(INT(A715/100)+1)*100,""))</f>
        <v/>
      </c>
      <c r="B716" t="str">
        <f>IF($C716="","",IF(C716="諸油脂",IF(MOD($A716,100)=0,VLOOKUP($A716,'使用不可　（諸油脂）'!$A:$D,4),$B715),IF(MOD($A716,100)=0,VLOOKUP($A716,'コロナ交付金要綱　様式第３号（電力）'!$A:$D,4),$B715)))</f>
        <v/>
      </c>
      <c r="C716" t="str">
        <f>IF($A716="","",IF(COUNTIF('使用不可　（諸油脂）'!$A:$A,$A716)=1,"諸油脂",IF(COUNTIF('コロナ交付金要綱　様式第３号（電力）'!$A:$A,$A716)=1,"電力","")))</f>
        <v/>
      </c>
      <c r="D716" t="str">
        <f>IF(OR($A716="",IFERROR(MOD($A716,100),"")=0),"",IF($C716="諸油脂",VLOOKUP($A716,'使用不可　（諸油脂）'!$A:$C,3,FALSE),IF($C716="電力",VLOOKUP($A716,'コロナ交付金要綱　様式第３号（電力）'!$A:$C,3,FALSE),"")))</f>
        <v/>
      </c>
      <c r="E716" t="str">
        <f>IF(OR($C716="",IFERROR(MOD($A716,100)=0,TRUE)),"",IF($C716="諸油脂",VLOOKUP($A716,'使用不可　（諸油脂）'!$A:$F,6),VLOOKUP($A716,'コロナ交付金要綱　様式第３号（電力）'!$A:$F,6)))</f>
        <v/>
      </c>
      <c r="F716" t="str">
        <f>IF($D716="","",IF($B$7="既存",IF($C716="諸油脂",VLOOKUP(交付額!$A716,'使用不可　（諸油脂）'!$A:$B,2,FALSE),IF($C716="電力",VLOOKUP(交付額!$A716,'コロナ交付金要綱　様式第３号（電力）'!$A:$B,2,FALSE),"")),0))</f>
        <v/>
      </c>
      <c r="G716" s="59" t="str">
        <f t="shared" si="21"/>
        <v/>
      </c>
      <c r="H716" t="str">
        <f>IF($C716="","",IF(C716="諸油脂",IF(MOD($A716,100)=0,"",VLOOKUP($A716,'使用不可　（諸油脂）'!$A:$H,8)),IF(MOD($A716,100)=0,"",VLOOKUP($A716,'コロナ交付金要綱　様式第３号（電力）'!$A:$I,9))))</f>
        <v/>
      </c>
      <c r="I716" t="str" cm="1">
        <f t="array" ref="I716">IF(OR($C716&lt;&gt;"電力",IFERROR(MOD($A716,100)=0,TRUE)),"",INDEX('コロナ交付金要綱　様式第３号（電力）'!$A:$I,MATCH($A716,'コロナ交付金要綱　様式第３号（電力）'!$A:$A,0)+2,9))</f>
        <v/>
      </c>
      <c r="J716" t="str" cm="1">
        <f t="array" ref="J716">IF(OR($C716&lt;&gt;"電力",IFERROR(MOD($A716,100)=0,TRUE)),"",INDEX('コロナ交付金要綱　様式第３号（電力）'!$A:$I,MATCH($A716,'コロナ交付金要綱　様式第３号（電力）'!$A:$A,0)+3,9))</f>
        <v/>
      </c>
      <c r="K716" t="str" cm="1">
        <f t="array" ref="K716">IF(OR($C716&lt;&gt;"電力",IFERROR(MOD($A716,100)=0,TRUE)),"",INDEX('コロナ交付金要綱　様式第３号（電力）'!$A:$I,MATCH($A716,'コロナ交付金要綱　様式第３号（電力）'!$A:$A,0)+4,9))</f>
        <v/>
      </c>
      <c r="L716" t="str" cm="1">
        <f t="array" ref="L716">IF(OR($C716&lt;&gt;"電力",IFERROR(MOD($A716,100)=0,TRUE)),"",INDEX('コロナ交付金要綱　様式第３号（電力）'!$A:$I,MATCH($A716,'コロナ交付金要綱　様式第３号（電力）'!$A:$A,0)+5,9))</f>
        <v/>
      </c>
      <c r="M716" s="24" t="str" cm="1">
        <f t="array" ref="M716">IF($H716="","",IF($C716="諸油脂",$H716/INDEX(諸油脂_高騰率!$B$2:$F$12,MATCH($C$10,諸油脂_高騰率!$B$2:$B$12,0),MATCH($E716,諸油脂_高騰率!$B$3:$F$3,0)),$I716/INDEX(電力_高騰率!$B$3:$I$14,MATCH($B$10,電力_高騰率!$B$3:$B$14,0),MATCH($E716,電力_高騰率!$B$4:$F$4,0))+$J716/INDEX(電力_高騰率!$B$3:$I$14,MATCH($B$10,電力_高騰率!$B$3:$B$14,0),MATCH($E716,電力_高騰率!$B$4:$F$4,0)+3)+$K716/INDEX(電力_高騰率!$B$3:$I$14,MATCH($B$10,電力_高騰率!$B$3:$B$14,0),MATCH($E716,電力_高騰率!$B$4:$F$4,0)+3)+$L716/電力_高騰率!$D$23))</f>
        <v/>
      </c>
      <c r="N716" s="24" t="str">
        <f>IF($H716="","",IF($C716="諸油脂",0,$L716/電力_高騰率!$D$23))</f>
        <v/>
      </c>
      <c r="O716" s="24" t="str">
        <f t="shared" si="22"/>
        <v/>
      </c>
      <c r="P716" s="24"/>
    </row>
    <row r="717" spans="1:16" x14ac:dyDescent="0.45">
      <c r="A717" t="str">
        <f>IF(COUNTIF('使用不可　（諸油脂）'!$A:$A,$A716+1)+COUNTIF('コロナ交付金要綱　様式第３号（電力）'!$A:$A,$A716+1)=1,$A716+1,IF(MAX('使用不可　（諸油脂）'!$A:$A,'コロナ交付金要綱　様式第３号（電力）'!$A:$A)&gt;$A716,(INT(A716/100)+1)*100,""))</f>
        <v/>
      </c>
      <c r="B717" t="str">
        <f>IF($C717="","",IF(C717="諸油脂",IF(MOD($A717,100)=0,VLOOKUP($A717,'使用不可　（諸油脂）'!$A:$D,4),$B716),IF(MOD($A717,100)=0,VLOOKUP($A717,'コロナ交付金要綱　様式第３号（電力）'!$A:$D,4),$B716)))</f>
        <v/>
      </c>
      <c r="C717" t="str">
        <f>IF($A717="","",IF(COUNTIF('使用不可　（諸油脂）'!$A:$A,$A717)=1,"諸油脂",IF(COUNTIF('コロナ交付金要綱　様式第３号（電力）'!$A:$A,$A717)=1,"電力","")))</f>
        <v/>
      </c>
      <c r="D717" t="str">
        <f>IF(OR($A717="",IFERROR(MOD($A717,100),"")=0),"",IF($C717="諸油脂",VLOOKUP($A717,'使用不可　（諸油脂）'!$A:$C,3,FALSE),IF($C717="電力",VLOOKUP($A717,'コロナ交付金要綱　様式第３号（電力）'!$A:$C,3,FALSE),"")))</f>
        <v/>
      </c>
      <c r="E717" t="str">
        <f>IF(OR($C717="",IFERROR(MOD($A717,100)=0,TRUE)),"",IF($C717="諸油脂",VLOOKUP($A717,'使用不可　（諸油脂）'!$A:$F,6),VLOOKUP($A717,'コロナ交付金要綱　様式第３号（電力）'!$A:$F,6)))</f>
        <v/>
      </c>
      <c r="F717" t="str">
        <f>IF($D717="","",IF($B$7="既存",IF($C717="諸油脂",VLOOKUP(交付額!$A717,'使用不可　（諸油脂）'!$A:$B,2,FALSE),IF($C717="電力",VLOOKUP(交付額!$A717,'コロナ交付金要綱　様式第３号（電力）'!$A:$B,2,FALSE),"")),0))</f>
        <v/>
      </c>
      <c r="G717" s="59" t="str">
        <f t="shared" si="21"/>
        <v/>
      </c>
      <c r="H717" t="str">
        <f>IF($C717="","",IF(C717="諸油脂",IF(MOD($A717,100)=0,"",VLOOKUP($A717,'使用不可　（諸油脂）'!$A:$H,8)),IF(MOD($A717,100)=0,"",VLOOKUP($A717,'コロナ交付金要綱　様式第３号（電力）'!$A:$I,9))))</f>
        <v/>
      </c>
      <c r="I717" t="str" cm="1">
        <f t="array" ref="I717">IF(OR($C717&lt;&gt;"電力",IFERROR(MOD($A717,100)=0,TRUE)),"",INDEX('コロナ交付金要綱　様式第３号（電力）'!$A:$I,MATCH($A717,'コロナ交付金要綱　様式第３号（電力）'!$A:$A,0)+2,9))</f>
        <v/>
      </c>
      <c r="J717" t="str" cm="1">
        <f t="array" ref="J717">IF(OR($C717&lt;&gt;"電力",IFERROR(MOD($A717,100)=0,TRUE)),"",INDEX('コロナ交付金要綱　様式第３号（電力）'!$A:$I,MATCH($A717,'コロナ交付金要綱　様式第３号（電力）'!$A:$A,0)+3,9))</f>
        <v/>
      </c>
      <c r="K717" t="str" cm="1">
        <f t="array" ref="K717">IF(OR($C717&lt;&gt;"電力",IFERROR(MOD($A717,100)=0,TRUE)),"",INDEX('コロナ交付金要綱　様式第３号（電力）'!$A:$I,MATCH($A717,'コロナ交付金要綱　様式第３号（電力）'!$A:$A,0)+4,9))</f>
        <v/>
      </c>
      <c r="L717" t="str" cm="1">
        <f t="array" ref="L717">IF(OR($C717&lt;&gt;"電力",IFERROR(MOD($A717,100)=0,TRUE)),"",INDEX('コロナ交付金要綱　様式第３号（電力）'!$A:$I,MATCH($A717,'コロナ交付金要綱　様式第３号（電力）'!$A:$A,0)+5,9))</f>
        <v/>
      </c>
      <c r="M717" s="24" t="str" cm="1">
        <f t="array" ref="M717">IF($H717="","",IF($C717="諸油脂",$H717/INDEX(諸油脂_高騰率!$B$2:$F$12,MATCH($C$10,諸油脂_高騰率!$B$2:$B$12,0),MATCH($E717,諸油脂_高騰率!$B$3:$F$3,0)),$I717/INDEX(電力_高騰率!$B$3:$I$14,MATCH($B$10,電力_高騰率!$B$3:$B$14,0),MATCH($E717,電力_高騰率!$B$4:$F$4,0))+$J717/INDEX(電力_高騰率!$B$3:$I$14,MATCH($B$10,電力_高騰率!$B$3:$B$14,0),MATCH($E717,電力_高騰率!$B$4:$F$4,0)+3)+$K717/INDEX(電力_高騰率!$B$3:$I$14,MATCH($B$10,電力_高騰率!$B$3:$B$14,0),MATCH($E717,電力_高騰率!$B$4:$F$4,0)+3)+$L717/電力_高騰率!$D$23))</f>
        <v/>
      </c>
      <c r="N717" s="24" t="str">
        <f>IF($H717="","",IF($C717="諸油脂",0,$L717/電力_高騰率!$D$23))</f>
        <v/>
      </c>
      <c r="O717" s="24" t="str">
        <f t="shared" si="22"/>
        <v/>
      </c>
      <c r="P717" s="24"/>
    </row>
    <row r="718" spans="1:16" x14ac:dyDescent="0.45">
      <c r="A718" t="str">
        <f>IF(COUNTIF('使用不可　（諸油脂）'!$A:$A,$A717+1)+COUNTIF('コロナ交付金要綱　様式第３号（電力）'!$A:$A,$A717+1)=1,$A717+1,IF(MAX('使用不可　（諸油脂）'!$A:$A,'コロナ交付金要綱　様式第３号（電力）'!$A:$A)&gt;$A717,(INT(A717/100)+1)*100,""))</f>
        <v/>
      </c>
      <c r="B718" t="str">
        <f>IF($C718="","",IF(C718="諸油脂",IF(MOD($A718,100)=0,VLOOKUP($A718,'使用不可　（諸油脂）'!$A:$D,4),$B717),IF(MOD($A718,100)=0,VLOOKUP($A718,'コロナ交付金要綱　様式第３号（電力）'!$A:$D,4),$B717)))</f>
        <v/>
      </c>
      <c r="C718" t="str">
        <f>IF($A718="","",IF(COUNTIF('使用不可　（諸油脂）'!$A:$A,$A718)=1,"諸油脂",IF(COUNTIF('コロナ交付金要綱　様式第３号（電力）'!$A:$A,$A718)=1,"電力","")))</f>
        <v/>
      </c>
      <c r="D718" t="str">
        <f>IF(OR($A718="",IFERROR(MOD($A718,100),"")=0),"",IF($C718="諸油脂",VLOOKUP($A718,'使用不可　（諸油脂）'!$A:$C,3,FALSE),IF($C718="電力",VLOOKUP($A718,'コロナ交付金要綱　様式第３号（電力）'!$A:$C,3,FALSE),"")))</f>
        <v/>
      </c>
      <c r="E718" t="str">
        <f>IF(OR($C718="",IFERROR(MOD($A718,100)=0,TRUE)),"",IF($C718="諸油脂",VLOOKUP($A718,'使用不可　（諸油脂）'!$A:$F,6),VLOOKUP($A718,'コロナ交付金要綱　様式第３号（電力）'!$A:$F,6)))</f>
        <v/>
      </c>
      <c r="F718" t="str">
        <f>IF($D718="","",IF($B$7="既存",IF($C718="諸油脂",VLOOKUP(交付額!$A718,'使用不可　（諸油脂）'!$A:$B,2,FALSE),IF($C718="電力",VLOOKUP(交付額!$A718,'コロナ交付金要綱　様式第３号（電力）'!$A:$B,2,FALSE),"")),0))</f>
        <v/>
      </c>
      <c r="G718" s="59" t="str">
        <f t="shared" ref="G718:G781" si="23">IF($F718="多面",$G$10,IF($F718="治水ダム等",$G$11,""))</f>
        <v/>
      </c>
      <c r="H718" t="str">
        <f>IF($C718="","",IF(C718="諸油脂",IF(MOD($A718,100)=0,"",VLOOKUP($A718,'使用不可　（諸油脂）'!$A:$H,8)),IF(MOD($A718,100)=0,"",VLOOKUP($A718,'コロナ交付金要綱　様式第３号（電力）'!$A:$I,9))))</f>
        <v/>
      </c>
      <c r="I718" t="str" cm="1">
        <f t="array" ref="I718">IF(OR($C718&lt;&gt;"電力",IFERROR(MOD($A718,100)=0,TRUE)),"",INDEX('コロナ交付金要綱　様式第３号（電力）'!$A:$I,MATCH($A718,'コロナ交付金要綱　様式第３号（電力）'!$A:$A,0)+2,9))</f>
        <v/>
      </c>
      <c r="J718" t="str" cm="1">
        <f t="array" ref="J718">IF(OR($C718&lt;&gt;"電力",IFERROR(MOD($A718,100)=0,TRUE)),"",INDEX('コロナ交付金要綱　様式第３号（電力）'!$A:$I,MATCH($A718,'コロナ交付金要綱　様式第３号（電力）'!$A:$A,0)+3,9))</f>
        <v/>
      </c>
      <c r="K718" t="str" cm="1">
        <f t="array" ref="K718">IF(OR($C718&lt;&gt;"電力",IFERROR(MOD($A718,100)=0,TRUE)),"",INDEX('コロナ交付金要綱　様式第３号（電力）'!$A:$I,MATCH($A718,'コロナ交付金要綱　様式第３号（電力）'!$A:$A,0)+4,9))</f>
        <v/>
      </c>
      <c r="L718" t="str" cm="1">
        <f t="array" ref="L718">IF(OR($C718&lt;&gt;"電力",IFERROR(MOD($A718,100)=0,TRUE)),"",INDEX('コロナ交付金要綱　様式第３号（電力）'!$A:$I,MATCH($A718,'コロナ交付金要綱　様式第３号（電力）'!$A:$A,0)+5,9))</f>
        <v/>
      </c>
      <c r="M718" s="24" t="str" cm="1">
        <f t="array" ref="M718">IF($H718="","",IF($C718="諸油脂",$H718/INDEX(諸油脂_高騰率!$B$2:$F$12,MATCH($C$10,諸油脂_高騰率!$B$2:$B$12,0),MATCH($E718,諸油脂_高騰率!$B$3:$F$3,0)),$I718/INDEX(電力_高騰率!$B$3:$I$14,MATCH($B$10,電力_高騰率!$B$3:$B$14,0),MATCH($E718,電力_高騰率!$B$4:$F$4,0))+$J718/INDEX(電力_高騰率!$B$3:$I$14,MATCH($B$10,電力_高騰率!$B$3:$B$14,0),MATCH($E718,電力_高騰率!$B$4:$F$4,0)+3)+$K718/INDEX(電力_高騰率!$B$3:$I$14,MATCH($B$10,電力_高騰率!$B$3:$B$14,0),MATCH($E718,電力_高騰率!$B$4:$F$4,0)+3)+$L718/電力_高騰率!$D$23))</f>
        <v/>
      </c>
      <c r="N718" s="24" t="str">
        <f>IF($H718="","",IF($C718="諸油脂",0,$L718/電力_高騰率!$D$23))</f>
        <v/>
      </c>
      <c r="O718" s="24" t="str">
        <f t="shared" si="22"/>
        <v/>
      </c>
      <c r="P718" s="24"/>
    </row>
    <row r="719" spans="1:16" x14ac:dyDescent="0.45">
      <c r="A719" t="str">
        <f>IF(COUNTIF('使用不可　（諸油脂）'!$A:$A,$A718+1)+COUNTIF('コロナ交付金要綱　様式第３号（電力）'!$A:$A,$A718+1)=1,$A718+1,IF(MAX('使用不可　（諸油脂）'!$A:$A,'コロナ交付金要綱　様式第３号（電力）'!$A:$A)&gt;$A718,(INT(A718/100)+1)*100,""))</f>
        <v/>
      </c>
      <c r="B719" t="str">
        <f>IF($C719="","",IF(C719="諸油脂",IF(MOD($A719,100)=0,VLOOKUP($A719,'使用不可　（諸油脂）'!$A:$D,4),$B718),IF(MOD($A719,100)=0,VLOOKUP($A719,'コロナ交付金要綱　様式第３号（電力）'!$A:$D,4),$B718)))</f>
        <v/>
      </c>
      <c r="C719" t="str">
        <f>IF($A719="","",IF(COUNTIF('使用不可　（諸油脂）'!$A:$A,$A719)=1,"諸油脂",IF(COUNTIF('コロナ交付金要綱　様式第３号（電力）'!$A:$A,$A719)=1,"電力","")))</f>
        <v/>
      </c>
      <c r="D719" t="str">
        <f>IF(OR($A719="",IFERROR(MOD($A719,100),"")=0),"",IF($C719="諸油脂",VLOOKUP($A719,'使用不可　（諸油脂）'!$A:$C,3,FALSE),IF($C719="電力",VLOOKUP($A719,'コロナ交付金要綱　様式第３号（電力）'!$A:$C,3,FALSE),"")))</f>
        <v/>
      </c>
      <c r="E719" t="str">
        <f>IF(OR($C719="",IFERROR(MOD($A719,100)=0,TRUE)),"",IF($C719="諸油脂",VLOOKUP($A719,'使用不可　（諸油脂）'!$A:$F,6),VLOOKUP($A719,'コロナ交付金要綱　様式第３号（電力）'!$A:$F,6)))</f>
        <v/>
      </c>
      <c r="F719" t="str">
        <f>IF($D719="","",IF($B$7="既存",IF($C719="諸油脂",VLOOKUP(交付額!$A719,'使用不可　（諸油脂）'!$A:$B,2,FALSE),IF($C719="電力",VLOOKUP(交付額!$A719,'コロナ交付金要綱　様式第３号（電力）'!$A:$B,2,FALSE),"")),0))</f>
        <v/>
      </c>
      <c r="G719" s="59" t="str">
        <f t="shared" si="23"/>
        <v/>
      </c>
      <c r="H719" t="str">
        <f>IF($C719="","",IF(C719="諸油脂",IF(MOD($A719,100)=0,"",VLOOKUP($A719,'使用不可　（諸油脂）'!$A:$H,8)),IF(MOD($A719,100)=0,"",VLOOKUP($A719,'コロナ交付金要綱　様式第３号（電力）'!$A:$I,9))))</f>
        <v/>
      </c>
      <c r="I719" t="str" cm="1">
        <f t="array" ref="I719">IF(OR($C719&lt;&gt;"電力",IFERROR(MOD($A719,100)=0,TRUE)),"",INDEX('コロナ交付金要綱　様式第３号（電力）'!$A:$I,MATCH($A719,'コロナ交付金要綱　様式第３号（電力）'!$A:$A,0)+2,9))</f>
        <v/>
      </c>
      <c r="J719" t="str" cm="1">
        <f t="array" ref="J719">IF(OR($C719&lt;&gt;"電力",IFERROR(MOD($A719,100)=0,TRUE)),"",INDEX('コロナ交付金要綱　様式第３号（電力）'!$A:$I,MATCH($A719,'コロナ交付金要綱　様式第３号（電力）'!$A:$A,0)+3,9))</f>
        <v/>
      </c>
      <c r="K719" t="str" cm="1">
        <f t="array" ref="K719">IF(OR($C719&lt;&gt;"電力",IFERROR(MOD($A719,100)=0,TRUE)),"",INDEX('コロナ交付金要綱　様式第３号（電力）'!$A:$I,MATCH($A719,'コロナ交付金要綱　様式第３号（電力）'!$A:$A,0)+4,9))</f>
        <v/>
      </c>
      <c r="L719" t="str" cm="1">
        <f t="array" ref="L719">IF(OR($C719&lt;&gt;"電力",IFERROR(MOD($A719,100)=0,TRUE)),"",INDEX('コロナ交付金要綱　様式第３号（電力）'!$A:$I,MATCH($A719,'コロナ交付金要綱　様式第３号（電力）'!$A:$A,0)+5,9))</f>
        <v/>
      </c>
      <c r="M719" s="24" t="str" cm="1">
        <f t="array" ref="M719">IF($H719="","",IF($C719="諸油脂",$H719/INDEX(諸油脂_高騰率!$B$2:$F$12,MATCH($C$10,諸油脂_高騰率!$B$2:$B$12,0),MATCH($E719,諸油脂_高騰率!$B$3:$F$3,0)),$I719/INDEX(電力_高騰率!$B$3:$I$14,MATCH($B$10,電力_高騰率!$B$3:$B$14,0),MATCH($E719,電力_高騰率!$B$4:$F$4,0))+$J719/INDEX(電力_高騰率!$B$3:$I$14,MATCH($B$10,電力_高騰率!$B$3:$B$14,0),MATCH($E719,電力_高騰率!$B$4:$F$4,0)+3)+$K719/INDEX(電力_高騰率!$B$3:$I$14,MATCH($B$10,電力_高騰率!$B$3:$B$14,0),MATCH($E719,電力_高騰率!$B$4:$F$4,0)+3)+$L719/電力_高騰率!$D$23))</f>
        <v/>
      </c>
      <c r="N719" s="24" t="str">
        <f>IF($H719="","",IF($C719="諸油脂",0,$L719/電力_高騰率!$D$23))</f>
        <v/>
      </c>
      <c r="O719" s="24" t="str">
        <f t="shared" ref="O719:O782" si="24">IF($M719="","",IF($B$7="新規",0,$M719*$G719))</f>
        <v/>
      </c>
      <c r="P719" s="24"/>
    </row>
    <row r="720" spans="1:16" x14ac:dyDescent="0.45">
      <c r="A720" t="str">
        <f>IF(COUNTIF('使用不可　（諸油脂）'!$A:$A,$A719+1)+COUNTIF('コロナ交付金要綱　様式第３号（電力）'!$A:$A,$A719+1)=1,$A719+1,IF(MAX('使用不可　（諸油脂）'!$A:$A,'コロナ交付金要綱　様式第３号（電力）'!$A:$A)&gt;$A719,(INT(A719/100)+1)*100,""))</f>
        <v/>
      </c>
      <c r="B720" t="str">
        <f>IF($C720="","",IF(C720="諸油脂",IF(MOD($A720,100)=0,VLOOKUP($A720,'使用不可　（諸油脂）'!$A:$D,4),$B719),IF(MOD($A720,100)=0,VLOOKUP($A720,'コロナ交付金要綱　様式第３号（電力）'!$A:$D,4),$B719)))</f>
        <v/>
      </c>
      <c r="C720" t="str">
        <f>IF($A720="","",IF(COUNTIF('使用不可　（諸油脂）'!$A:$A,$A720)=1,"諸油脂",IF(COUNTIF('コロナ交付金要綱　様式第３号（電力）'!$A:$A,$A720)=1,"電力","")))</f>
        <v/>
      </c>
      <c r="D720" t="str">
        <f>IF(OR($A720="",IFERROR(MOD($A720,100),"")=0),"",IF($C720="諸油脂",VLOOKUP($A720,'使用不可　（諸油脂）'!$A:$C,3,FALSE),IF($C720="電力",VLOOKUP($A720,'コロナ交付金要綱　様式第３号（電力）'!$A:$C,3,FALSE),"")))</f>
        <v/>
      </c>
      <c r="E720" t="str">
        <f>IF(OR($C720="",IFERROR(MOD($A720,100)=0,TRUE)),"",IF($C720="諸油脂",VLOOKUP($A720,'使用不可　（諸油脂）'!$A:$F,6),VLOOKUP($A720,'コロナ交付金要綱　様式第３号（電力）'!$A:$F,6)))</f>
        <v/>
      </c>
      <c r="F720" t="str">
        <f>IF($D720="","",IF($B$7="既存",IF($C720="諸油脂",VLOOKUP(交付額!$A720,'使用不可　（諸油脂）'!$A:$B,2,FALSE),IF($C720="電力",VLOOKUP(交付額!$A720,'コロナ交付金要綱　様式第３号（電力）'!$A:$B,2,FALSE),"")),0))</f>
        <v/>
      </c>
      <c r="G720" s="59" t="str">
        <f t="shared" si="23"/>
        <v/>
      </c>
      <c r="H720" t="str">
        <f>IF($C720="","",IF(C720="諸油脂",IF(MOD($A720,100)=0,"",VLOOKUP($A720,'使用不可　（諸油脂）'!$A:$H,8)),IF(MOD($A720,100)=0,"",VLOOKUP($A720,'コロナ交付金要綱　様式第３号（電力）'!$A:$I,9))))</f>
        <v/>
      </c>
      <c r="I720" t="str" cm="1">
        <f t="array" ref="I720">IF(OR($C720&lt;&gt;"電力",IFERROR(MOD($A720,100)=0,TRUE)),"",INDEX('コロナ交付金要綱　様式第３号（電力）'!$A:$I,MATCH($A720,'コロナ交付金要綱　様式第３号（電力）'!$A:$A,0)+2,9))</f>
        <v/>
      </c>
      <c r="J720" t="str" cm="1">
        <f t="array" ref="J720">IF(OR($C720&lt;&gt;"電力",IFERROR(MOD($A720,100)=0,TRUE)),"",INDEX('コロナ交付金要綱　様式第３号（電力）'!$A:$I,MATCH($A720,'コロナ交付金要綱　様式第３号（電力）'!$A:$A,0)+3,9))</f>
        <v/>
      </c>
      <c r="K720" t="str" cm="1">
        <f t="array" ref="K720">IF(OR($C720&lt;&gt;"電力",IFERROR(MOD($A720,100)=0,TRUE)),"",INDEX('コロナ交付金要綱　様式第３号（電力）'!$A:$I,MATCH($A720,'コロナ交付金要綱　様式第３号（電力）'!$A:$A,0)+4,9))</f>
        <v/>
      </c>
      <c r="L720" t="str" cm="1">
        <f t="array" ref="L720">IF(OR($C720&lt;&gt;"電力",IFERROR(MOD($A720,100)=0,TRUE)),"",INDEX('コロナ交付金要綱　様式第３号（電力）'!$A:$I,MATCH($A720,'コロナ交付金要綱　様式第３号（電力）'!$A:$A,0)+5,9))</f>
        <v/>
      </c>
      <c r="M720" s="24" t="str" cm="1">
        <f t="array" ref="M720">IF($H720="","",IF($C720="諸油脂",$H720/INDEX(諸油脂_高騰率!$B$2:$F$12,MATCH($C$10,諸油脂_高騰率!$B$2:$B$12,0),MATCH($E720,諸油脂_高騰率!$B$3:$F$3,0)),$I720/INDEX(電力_高騰率!$B$3:$I$14,MATCH($B$10,電力_高騰率!$B$3:$B$14,0),MATCH($E720,電力_高騰率!$B$4:$F$4,0))+$J720/INDEX(電力_高騰率!$B$3:$I$14,MATCH($B$10,電力_高騰率!$B$3:$B$14,0),MATCH($E720,電力_高騰率!$B$4:$F$4,0)+3)+$K720/INDEX(電力_高騰率!$B$3:$I$14,MATCH($B$10,電力_高騰率!$B$3:$B$14,0),MATCH($E720,電力_高騰率!$B$4:$F$4,0)+3)+$L720/電力_高騰率!$D$23))</f>
        <v/>
      </c>
      <c r="N720" s="24" t="str">
        <f>IF($H720="","",IF($C720="諸油脂",0,$L720/電力_高騰率!$D$23))</f>
        <v/>
      </c>
      <c r="O720" s="24" t="str">
        <f t="shared" si="24"/>
        <v/>
      </c>
      <c r="P720" s="24"/>
    </row>
    <row r="721" spans="1:16" x14ac:dyDescent="0.45">
      <c r="A721" t="str">
        <f>IF(COUNTIF('使用不可　（諸油脂）'!$A:$A,$A720+1)+COUNTIF('コロナ交付金要綱　様式第３号（電力）'!$A:$A,$A720+1)=1,$A720+1,IF(MAX('使用不可　（諸油脂）'!$A:$A,'コロナ交付金要綱　様式第３号（電力）'!$A:$A)&gt;$A720,(INT(A720/100)+1)*100,""))</f>
        <v/>
      </c>
      <c r="B721" t="str">
        <f>IF($C721="","",IF(C721="諸油脂",IF(MOD($A721,100)=0,VLOOKUP($A721,'使用不可　（諸油脂）'!$A:$D,4),$B720),IF(MOD($A721,100)=0,VLOOKUP($A721,'コロナ交付金要綱　様式第３号（電力）'!$A:$D,4),$B720)))</f>
        <v/>
      </c>
      <c r="C721" t="str">
        <f>IF($A721="","",IF(COUNTIF('使用不可　（諸油脂）'!$A:$A,$A721)=1,"諸油脂",IF(COUNTIF('コロナ交付金要綱　様式第３号（電力）'!$A:$A,$A721)=1,"電力","")))</f>
        <v/>
      </c>
      <c r="D721" t="str">
        <f>IF(OR($A721="",IFERROR(MOD($A721,100),"")=0),"",IF($C721="諸油脂",VLOOKUP($A721,'使用不可　（諸油脂）'!$A:$C,3,FALSE),IF($C721="電力",VLOOKUP($A721,'コロナ交付金要綱　様式第３号（電力）'!$A:$C,3,FALSE),"")))</f>
        <v/>
      </c>
      <c r="E721" t="str">
        <f>IF(OR($C721="",IFERROR(MOD($A721,100)=0,TRUE)),"",IF($C721="諸油脂",VLOOKUP($A721,'使用不可　（諸油脂）'!$A:$F,6),VLOOKUP($A721,'コロナ交付金要綱　様式第３号（電力）'!$A:$F,6)))</f>
        <v/>
      </c>
      <c r="F721" t="str">
        <f>IF($D721="","",IF($B$7="既存",IF($C721="諸油脂",VLOOKUP(交付額!$A721,'使用不可　（諸油脂）'!$A:$B,2,FALSE),IF($C721="電力",VLOOKUP(交付額!$A721,'コロナ交付金要綱　様式第３号（電力）'!$A:$B,2,FALSE),"")),0))</f>
        <v/>
      </c>
      <c r="G721" s="59" t="str">
        <f t="shared" si="23"/>
        <v/>
      </c>
      <c r="H721" t="str">
        <f>IF($C721="","",IF(C721="諸油脂",IF(MOD($A721,100)=0,"",VLOOKUP($A721,'使用不可　（諸油脂）'!$A:$H,8)),IF(MOD($A721,100)=0,"",VLOOKUP($A721,'コロナ交付金要綱　様式第３号（電力）'!$A:$I,9))))</f>
        <v/>
      </c>
      <c r="I721" t="str" cm="1">
        <f t="array" ref="I721">IF(OR($C721&lt;&gt;"電力",IFERROR(MOD($A721,100)=0,TRUE)),"",INDEX('コロナ交付金要綱　様式第３号（電力）'!$A:$I,MATCH($A721,'コロナ交付金要綱　様式第３号（電力）'!$A:$A,0)+2,9))</f>
        <v/>
      </c>
      <c r="J721" t="str" cm="1">
        <f t="array" ref="J721">IF(OR($C721&lt;&gt;"電力",IFERROR(MOD($A721,100)=0,TRUE)),"",INDEX('コロナ交付金要綱　様式第３号（電力）'!$A:$I,MATCH($A721,'コロナ交付金要綱　様式第３号（電力）'!$A:$A,0)+3,9))</f>
        <v/>
      </c>
      <c r="K721" t="str" cm="1">
        <f t="array" ref="K721">IF(OR($C721&lt;&gt;"電力",IFERROR(MOD($A721,100)=0,TRUE)),"",INDEX('コロナ交付金要綱　様式第３号（電力）'!$A:$I,MATCH($A721,'コロナ交付金要綱　様式第３号（電力）'!$A:$A,0)+4,9))</f>
        <v/>
      </c>
      <c r="L721" t="str" cm="1">
        <f t="array" ref="L721">IF(OR($C721&lt;&gt;"電力",IFERROR(MOD($A721,100)=0,TRUE)),"",INDEX('コロナ交付金要綱　様式第３号（電力）'!$A:$I,MATCH($A721,'コロナ交付金要綱　様式第３号（電力）'!$A:$A,0)+5,9))</f>
        <v/>
      </c>
      <c r="M721" s="24" t="str" cm="1">
        <f t="array" ref="M721">IF($H721="","",IF($C721="諸油脂",$H721/INDEX(諸油脂_高騰率!$B$2:$F$12,MATCH($C$10,諸油脂_高騰率!$B$2:$B$12,0),MATCH($E721,諸油脂_高騰率!$B$3:$F$3,0)),$I721/INDEX(電力_高騰率!$B$3:$I$14,MATCH($B$10,電力_高騰率!$B$3:$B$14,0),MATCH($E721,電力_高騰率!$B$4:$F$4,0))+$J721/INDEX(電力_高騰率!$B$3:$I$14,MATCH($B$10,電力_高騰率!$B$3:$B$14,0),MATCH($E721,電力_高騰率!$B$4:$F$4,0)+3)+$K721/INDEX(電力_高騰率!$B$3:$I$14,MATCH($B$10,電力_高騰率!$B$3:$B$14,0),MATCH($E721,電力_高騰率!$B$4:$F$4,0)+3)+$L721/電力_高騰率!$D$23))</f>
        <v/>
      </c>
      <c r="N721" s="24" t="str">
        <f>IF($H721="","",IF($C721="諸油脂",0,$L721/電力_高騰率!$D$23))</f>
        <v/>
      </c>
      <c r="O721" s="24" t="str">
        <f t="shared" si="24"/>
        <v/>
      </c>
      <c r="P721" s="24"/>
    </row>
    <row r="722" spans="1:16" x14ac:dyDescent="0.45">
      <c r="A722" t="str">
        <f>IF(COUNTIF('使用不可　（諸油脂）'!$A:$A,$A721+1)+COUNTIF('コロナ交付金要綱　様式第３号（電力）'!$A:$A,$A721+1)=1,$A721+1,IF(MAX('使用不可　（諸油脂）'!$A:$A,'コロナ交付金要綱　様式第３号（電力）'!$A:$A)&gt;$A721,(INT(A721/100)+1)*100,""))</f>
        <v/>
      </c>
      <c r="B722" t="str">
        <f>IF($C722="","",IF(C722="諸油脂",IF(MOD($A722,100)=0,VLOOKUP($A722,'使用不可　（諸油脂）'!$A:$D,4),$B721),IF(MOD($A722,100)=0,VLOOKUP($A722,'コロナ交付金要綱　様式第３号（電力）'!$A:$D,4),$B721)))</f>
        <v/>
      </c>
      <c r="C722" t="str">
        <f>IF($A722="","",IF(COUNTIF('使用不可　（諸油脂）'!$A:$A,$A722)=1,"諸油脂",IF(COUNTIF('コロナ交付金要綱　様式第３号（電力）'!$A:$A,$A722)=1,"電力","")))</f>
        <v/>
      </c>
      <c r="D722" t="str">
        <f>IF(OR($A722="",IFERROR(MOD($A722,100),"")=0),"",IF($C722="諸油脂",VLOOKUP($A722,'使用不可　（諸油脂）'!$A:$C,3,FALSE),IF($C722="電力",VLOOKUP($A722,'コロナ交付金要綱　様式第３号（電力）'!$A:$C,3,FALSE),"")))</f>
        <v/>
      </c>
      <c r="E722" t="str">
        <f>IF(OR($C722="",IFERROR(MOD($A722,100)=0,TRUE)),"",IF($C722="諸油脂",VLOOKUP($A722,'使用不可　（諸油脂）'!$A:$F,6),VLOOKUP($A722,'コロナ交付金要綱　様式第３号（電力）'!$A:$F,6)))</f>
        <v/>
      </c>
      <c r="F722" t="str">
        <f>IF($D722="","",IF($B$7="既存",IF($C722="諸油脂",VLOOKUP(交付額!$A722,'使用不可　（諸油脂）'!$A:$B,2,FALSE),IF($C722="電力",VLOOKUP(交付額!$A722,'コロナ交付金要綱　様式第３号（電力）'!$A:$B,2,FALSE),"")),0))</f>
        <v/>
      </c>
      <c r="G722" s="59" t="str">
        <f t="shared" si="23"/>
        <v/>
      </c>
      <c r="H722" t="str">
        <f>IF($C722="","",IF(C722="諸油脂",IF(MOD($A722,100)=0,"",VLOOKUP($A722,'使用不可　（諸油脂）'!$A:$H,8)),IF(MOD($A722,100)=0,"",VLOOKUP($A722,'コロナ交付金要綱　様式第３号（電力）'!$A:$I,9))))</f>
        <v/>
      </c>
      <c r="I722" t="str" cm="1">
        <f t="array" ref="I722">IF(OR($C722&lt;&gt;"電力",IFERROR(MOD($A722,100)=0,TRUE)),"",INDEX('コロナ交付金要綱　様式第３号（電力）'!$A:$I,MATCH($A722,'コロナ交付金要綱　様式第３号（電力）'!$A:$A,0)+2,9))</f>
        <v/>
      </c>
      <c r="J722" t="str" cm="1">
        <f t="array" ref="J722">IF(OR($C722&lt;&gt;"電力",IFERROR(MOD($A722,100)=0,TRUE)),"",INDEX('コロナ交付金要綱　様式第３号（電力）'!$A:$I,MATCH($A722,'コロナ交付金要綱　様式第３号（電力）'!$A:$A,0)+3,9))</f>
        <v/>
      </c>
      <c r="K722" t="str" cm="1">
        <f t="array" ref="K722">IF(OR($C722&lt;&gt;"電力",IFERROR(MOD($A722,100)=0,TRUE)),"",INDEX('コロナ交付金要綱　様式第３号（電力）'!$A:$I,MATCH($A722,'コロナ交付金要綱　様式第３号（電力）'!$A:$A,0)+4,9))</f>
        <v/>
      </c>
      <c r="L722" t="str" cm="1">
        <f t="array" ref="L722">IF(OR($C722&lt;&gt;"電力",IFERROR(MOD($A722,100)=0,TRUE)),"",INDEX('コロナ交付金要綱　様式第３号（電力）'!$A:$I,MATCH($A722,'コロナ交付金要綱　様式第３号（電力）'!$A:$A,0)+5,9))</f>
        <v/>
      </c>
      <c r="M722" s="24" t="str" cm="1">
        <f t="array" ref="M722">IF($H722="","",IF($C722="諸油脂",$H722/INDEX(諸油脂_高騰率!$B$2:$F$12,MATCH($C$10,諸油脂_高騰率!$B$2:$B$12,0),MATCH($E722,諸油脂_高騰率!$B$3:$F$3,0)),$I722/INDEX(電力_高騰率!$B$3:$I$14,MATCH($B$10,電力_高騰率!$B$3:$B$14,0),MATCH($E722,電力_高騰率!$B$4:$F$4,0))+$J722/INDEX(電力_高騰率!$B$3:$I$14,MATCH($B$10,電力_高騰率!$B$3:$B$14,0),MATCH($E722,電力_高騰率!$B$4:$F$4,0)+3)+$K722/INDEX(電力_高騰率!$B$3:$I$14,MATCH($B$10,電力_高騰率!$B$3:$B$14,0),MATCH($E722,電力_高騰率!$B$4:$F$4,0)+3)+$L722/電力_高騰率!$D$23))</f>
        <v/>
      </c>
      <c r="N722" s="24" t="str">
        <f>IF($H722="","",IF($C722="諸油脂",0,$L722/電力_高騰率!$D$23))</f>
        <v/>
      </c>
      <c r="O722" s="24" t="str">
        <f t="shared" si="24"/>
        <v/>
      </c>
      <c r="P722" s="24"/>
    </row>
    <row r="723" spans="1:16" x14ac:dyDescent="0.45">
      <c r="A723" t="str">
        <f>IF(COUNTIF('使用不可　（諸油脂）'!$A:$A,$A722+1)+COUNTIF('コロナ交付金要綱　様式第３号（電力）'!$A:$A,$A722+1)=1,$A722+1,IF(MAX('使用不可　（諸油脂）'!$A:$A,'コロナ交付金要綱　様式第３号（電力）'!$A:$A)&gt;$A722,(INT(A722/100)+1)*100,""))</f>
        <v/>
      </c>
      <c r="B723" t="str">
        <f>IF($C723="","",IF(C723="諸油脂",IF(MOD($A723,100)=0,VLOOKUP($A723,'使用不可　（諸油脂）'!$A:$D,4),$B722),IF(MOD($A723,100)=0,VLOOKUP($A723,'コロナ交付金要綱　様式第３号（電力）'!$A:$D,4),$B722)))</f>
        <v/>
      </c>
      <c r="C723" t="str">
        <f>IF($A723="","",IF(COUNTIF('使用不可　（諸油脂）'!$A:$A,$A723)=1,"諸油脂",IF(COUNTIF('コロナ交付金要綱　様式第３号（電力）'!$A:$A,$A723)=1,"電力","")))</f>
        <v/>
      </c>
      <c r="D723" t="str">
        <f>IF(OR($A723="",IFERROR(MOD($A723,100),"")=0),"",IF($C723="諸油脂",VLOOKUP($A723,'使用不可　（諸油脂）'!$A:$C,3,FALSE),IF($C723="電力",VLOOKUP($A723,'コロナ交付金要綱　様式第３号（電力）'!$A:$C,3,FALSE),"")))</f>
        <v/>
      </c>
      <c r="E723" t="str">
        <f>IF(OR($C723="",IFERROR(MOD($A723,100)=0,TRUE)),"",IF($C723="諸油脂",VLOOKUP($A723,'使用不可　（諸油脂）'!$A:$F,6),VLOOKUP($A723,'コロナ交付金要綱　様式第３号（電力）'!$A:$F,6)))</f>
        <v/>
      </c>
      <c r="F723" t="str">
        <f>IF($D723="","",IF($B$7="既存",IF($C723="諸油脂",VLOOKUP(交付額!$A723,'使用不可　（諸油脂）'!$A:$B,2,FALSE),IF($C723="電力",VLOOKUP(交付額!$A723,'コロナ交付金要綱　様式第３号（電力）'!$A:$B,2,FALSE),"")),0))</f>
        <v/>
      </c>
      <c r="G723" s="59" t="str">
        <f t="shared" si="23"/>
        <v/>
      </c>
      <c r="H723" t="str">
        <f>IF($C723="","",IF(C723="諸油脂",IF(MOD($A723,100)=0,"",VLOOKUP($A723,'使用不可　（諸油脂）'!$A:$H,8)),IF(MOD($A723,100)=0,"",VLOOKUP($A723,'コロナ交付金要綱　様式第３号（電力）'!$A:$I,9))))</f>
        <v/>
      </c>
      <c r="I723" t="str" cm="1">
        <f t="array" ref="I723">IF(OR($C723&lt;&gt;"電力",IFERROR(MOD($A723,100)=0,TRUE)),"",INDEX('コロナ交付金要綱　様式第３号（電力）'!$A:$I,MATCH($A723,'コロナ交付金要綱　様式第３号（電力）'!$A:$A,0)+2,9))</f>
        <v/>
      </c>
      <c r="J723" t="str" cm="1">
        <f t="array" ref="J723">IF(OR($C723&lt;&gt;"電力",IFERROR(MOD($A723,100)=0,TRUE)),"",INDEX('コロナ交付金要綱　様式第３号（電力）'!$A:$I,MATCH($A723,'コロナ交付金要綱　様式第３号（電力）'!$A:$A,0)+3,9))</f>
        <v/>
      </c>
      <c r="K723" t="str" cm="1">
        <f t="array" ref="K723">IF(OR($C723&lt;&gt;"電力",IFERROR(MOD($A723,100)=0,TRUE)),"",INDEX('コロナ交付金要綱　様式第３号（電力）'!$A:$I,MATCH($A723,'コロナ交付金要綱　様式第３号（電力）'!$A:$A,0)+4,9))</f>
        <v/>
      </c>
      <c r="L723" t="str" cm="1">
        <f t="array" ref="L723">IF(OR($C723&lt;&gt;"電力",IFERROR(MOD($A723,100)=0,TRUE)),"",INDEX('コロナ交付金要綱　様式第３号（電力）'!$A:$I,MATCH($A723,'コロナ交付金要綱　様式第３号（電力）'!$A:$A,0)+5,9))</f>
        <v/>
      </c>
      <c r="M723" s="24" t="str" cm="1">
        <f t="array" ref="M723">IF($H723="","",IF($C723="諸油脂",$H723/INDEX(諸油脂_高騰率!$B$2:$F$12,MATCH($C$10,諸油脂_高騰率!$B$2:$B$12,0),MATCH($E723,諸油脂_高騰率!$B$3:$F$3,0)),$I723/INDEX(電力_高騰率!$B$3:$I$14,MATCH($B$10,電力_高騰率!$B$3:$B$14,0),MATCH($E723,電力_高騰率!$B$4:$F$4,0))+$J723/INDEX(電力_高騰率!$B$3:$I$14,MATCH($B$10,電力_高騰率!$B$3:$B$14,0),MATCH($E723,電力_高騰率!$B$4:$F$4,0)+3)+$K723/INDEX(電力_高騰率!$B$3:$I$14,MATCH($B$10,電力_高騰率!$B$3:$B$14,0),MATCH($E723,電力_高騰率!$B$4:$F$4,0)+3)+$L723/電力_高騰率!$D$23))</f>
        <v/>
      </c>
      <c r="N723" s="24" t="str">
        <f>IF($H723="","",IF($C723="諸油脂",0,$L723/電力_高騰率!$D$23))</f>
        <v/>
      </c>
      <c r="O723" s="24" t="str">
        <f t="shared" si="24"/>
        <v/>
      </c>
      <c r="P723" s="24"/>
    </row>
    <row r="724" spans="1:16" x14ac:dyDescent="0.45">
      <c r="A724" t="str">
        <f>IF(COUNTIF('使用不可　（諸油脂）'!$A:$A,$A723+1)+COUNTIF('コロナ交付金要綱　様式第３号（電力）'!$A:$A,$A723+1)=1,$A723+1,IF(MAX('使用不可　（諸油脂）'!$A:$A,'コロナ交付金要綱　様式第３号（電力）'!$A:$A)&gt;$A723,(INT(A723/100)+1)*100,""))</f>
        <v/>
      </c>
      <c r="B724" t="str">
        <f>IF($C724="","",IF(C724="諸油脂",IF(MOD($A724,100)=0,VLOOKUP($A724,'使用不可　（諸油脂）'!$A:$D,4),$B723),IF(MOD($A724,100)=0,VLOOKUP($A724,'コロナ交付金要綱　様式第３号（電力）'!$A:$D,4),$B723)))</f>
        <v/>
      </c>
      <c r="C724" t="str">
        <f>IF($A724="","",IF(COUNTIF('使用不可　（諸油脂）'!$A:$A,$A724)=1,"諸油脂",IF(COUNTIF('コロナ交付金要綱　様式第３号（電力）'!$A:$A,$A724)=1,"電力","")))</f>
        <v/>
      </c>
      <c r="D724" t="str">
        <f>IF(OR($A724="",IFERROR(MOD($A724,100),"")=0),"",IF($C724="諸油脂",VLOOKUP($A724,'使用不可　（諸油脂）'!$A:$C,3,FALSE),IF($C724="電力",VLOOKUP($A724,'コロナ交付金要綱　様式第３号（電力）'!$A:$C,3,FALSE),"")))</f>
        <v/>
      </c>
      <c r="E724" t="str">
        <f>IF(OR($C724="",IFERROR(MOD($A724,100)=0,TRUE)),"",IF($C724="諸油脂",VLOOKUP($A724,'使用不可　（諸油脂）'!$A:$F,6),VLOOKUP($A724,'コロナ交付金要綱　様式第３号（電力）'!$A:$F,6)))</f>
        <v/>
      </c>
      <c r="F724" t="str">
        <f>IF($D724="","",IF($B$7="既存",IF($C724="諸油脂",VLOOKUP(交付額!$A724,'使用不可　（諸油脂）'!$A:$B,2,FALSE),IF($C724="電力",VLOOKUP(交付額!$A724,'コロナ交付金要綱　様式第３号（電力）'!$A:$B,2,FALSE),"")),0))</f>
        <v/>
      </c>
      <c r="G724" s="59" t="str">
        <f t="shared" si="23"/>
        <v/>
      </c>
      <c r="H724" t="str">
        <f>IF($C724="","",IF(C724="諸油脂",IF(MOD($A724,100)=0,"",VLOOKUP($A724,'使用不可　（諸油脂）'!$A:$H,8)),IF(MOD($A724,100)=0,"",VLOOKUP($A724,'コロナ交付金要綱　様式第３号（電力）'!$A:$I,9))))</f>
        <v/>
      </c>
      <c r="I724" t="str" cm="1">
        <f t="array" ref="I724">IF(OR($C724&lt;&gt;"電力",IFERROR(MOD($A724,100)=0,TRUE)),"",INDEX('コロナ交付金要綱　様式第３号（電力）'!$A:$I,MATCH($A724,'コロナ交付金要綱　様式第３号（電力）'!$A:$A,0)+2,9))</f>
        <v/>
      </c>
      <c r="J724" t="str" cm="1">
        <f t="array" ref="J724">IF(OR($C724&lt;&gt;"電力",IFERROR(MOD($A724,100)=0,TRUE)),"",INDEX('コロナ交付金要綱　様式第３号（電力）'!$A:$I,MATCH($A724,'コロナ交付金要綱　様式第３号（電力）'!$A:$A,0)+3,9))</f>
        <v/>
      </c>
      <c r="K724" t="str" cm="1">
        <f t="array" ref="K724">IF(OR($C724&lt;&gt;"電力",IFERROR(MOD($A724,100)=0,TRUE)),"",INDEX('コロナ交付金要綱　様式第３号（電力）'!$A:$I,MATCH($A724,'コロナ交付金要綱　様式第３号（電力）'!$A:$A,0)+4,9))</f>
        <v/>
      </c>
      <c r="L724" t="str" cm="1">
        <f t="array" ref="L724">IF(OR($C724&lt;&gt;"電力",IFERROR(MOD($A724,100)=0,TRUE)),"",INDEX('コロナ交付金要綱　様式第３号（電力）'!$A:$I,MATCH($A724,'コロナ交付金要綱　様式第３号（電力）'!$A:$A,0)+5,9))</f>
        <v/>
      </c>
      <c r="M724" s="24" t="str" cm="1">
        <f t="array" ref="M724">IF($H724="","",IF($C724="諸油脂",$H724/INDEX(諸油脂_高騰率!$B$2:$F$12,MATCH($C$10,諸油脂_高騰率!$B$2:$B$12,0),MATCH($E724,諸油脂_高騰率!$B$3:$F$3,0)),$I724/INDEX(電力_高騰率!$B$3:$I$14,MATCH($B$10,電力_高騰率!$B$3:$B$14,0),MATCH($E724,電力_高騰率!$B$4:$F$4,0))+$J724/INDEX(電力_高騰率!$B$3:$I$14,MATCH($B$10,電力_高騰率!$B$3:$B$14,0),MATCH($E724,電力_高騰率!$B$4:$F$4,0)+3)+$K724/INDEX(電力_高騰率!$B$3:$I$14,MATCH($B$10,電力_高騰率!$B$3:$B$14,0),MATCH($E724,電力_高騰率!$B$4:$F$4,0)+3)+$L724/電力_高騰率!$D$23))</f>
        <v/>
      </c>
      <c r="N724" s="24" t="str">
        <f>IF($H724="","",IF($C724="諸油脂",0,$L724/電力_高騰率!$D$23))</f>
        <v/>
      </c>
      <c r="O724" s="24" t="str">
        <f t="shared" si="24"/>
        <v/>
      </c>
      <c r="P724" s="24"/>
    </row>
    <row r="725" spans="1:16" x14ac:dyDescent="0.45">
      <c r="A725" t="str">
        <f>IF(COUNTIF('使用不可　（諸油脂）'!$A:$A,$A724+1)+COUNTIF('コロナ交付金要綱　様式第３号（電力）'!$A:$A,$A724+1)=1,$A724+1,IF(MAX('使用不可　（諸油脂）'!$A:$A,'コロナ交付金要綱　様式第３号（電力）'!$A:$A)&gt;$A724,(INT(A724/100)+1)*100,""))</f>
        <v/>
      </c>
      <c r="B725" t="str">
        <f>IF($C725="","",IF(C725="諸油脂",IF(MOD($A725,100)=0,VLOOKUP($A725,'使用不可　（諸油脂）'!$A:$D,4),$B724),IF(MOD($A725,100)=0,VLOOKUP($A725,'コロナ交付金要綱　様式第３号（電力）'!$A:$D,4),$B724)))</f>
        <v/>
      </c>
      <c r="C725" t="str">
        <f>IF($A725="","",IF(COUNTIF('使用不可　（諸油脂）'!$A:$A,$A725)=1,"諸油脂",IF(COUNTIF('コロナ交付金要綱　様式第３号（電力）'!$A:$A,$A725)=1,"電力","")))</f>
        <v/>
      </c>
      <c r="D725" t="str">
        <f>IF(OR($A725="",IFERROR(MOD($A725,100),"")=0),"",IF($C725="諸油脂",VLOOKUP($A725,'使用不可　（諸油脂）'!$A:$C,3,FALSE),IF($C725="電力",VLOOKUP($A725,'コロナ交付金要綱　様式第３号（電力）'!$A:$C,3,FALSE),"")))</f>
        <v/>
      </c>
      <c r="E725" t="str">
        <f>IF(OR($C725="",IFERROR(MOD($A725,100)=0,TRUE)),"",IF($C725="諸油脂",VLOOKUP($A725,'使用不可　（諸油脂）'!$A:$F,6),VLOOKUP($A725,'コロナ交付金要綱　様式第３号（電力）'!$A:$F,6)))</f>
        <v/>
      </c>
      <c r="F725" t="str">
        <f>IF($D725="","",IF($B$7="既存",IF($C725="諸油脂",VLOOKUP(交付額!$A725,'使用不可　（諸油脂）'!$A:$B,2,FALSE),IF($C725="電力",VLOOKUP(交付額!$A725,'コロナ交付金要綱　様式第３号（電力）'!$A:$B,2,FALSE),"")),0))</f>
        <v/>
      </c>
      <c r="G725" s="59" t="str">
        <f t="shared" si="23"/>
        <v/>
      </c>
      <c r="H725" t="str">
        <f>IF($C725="","",IF(C725="諸油脂",IF(MOD($A725,100)=0,"",VLOOKUP($A725,'使用不可　（諸油脂）'!$A:$H,8)),IF(MOD($A725,100)=0,"",VLOOKUP($A725,'コロナ交付金要綱　様式第３号（電力）'!$A:$I,9))))</f>
        <v/>
      </c>
      <c r="I725" t="str" cm="1">
        <f t="array" ref="I725">IF(OR($C725&lt;&gt;"電力",IFERROR(MOD($A725,100)=0,TRUE)),"",INDEX('コロナ交付金要綱　様式第３号（電力）'!$A:$I,MATCH($A725,'コロナ交付金要綱　様式第３号（電力）'!$A:$A,0)+2,9))</f>
        <v/>
      </c>
      <c r="J725" t="str" cm="1">
        <f t="array" ref="J725">IF(OR($C725&lt;&gt;"電力",IFERROR(MOD($A725,100)=0,TRUE)),"",INDEX('コロナ交付金要綱　様式第３号（電力）'!$A:$I,MATCH($A725,'コロナ交付金要綱　様式第３号（電力）'!$A:$A,0)+3,9))</f>
        <v/>
      </c>
      <c r="K725" t="str" cm="1">
        <f t="array" ref="K725">IF(OR($C725&lt;&gt;"電力",IFERROR(MOD($A725,100)=0,TRUE)),"",INDEX('コロナ交付金要綱　様式第３号（電力）'!$A:$I,MATCH($A725,'コロナ交付金要綱　様式第３号（電力）'!$A:$A,0)+4,9))</f>
        <v/>
      </c>
      <c r="L725" t="str" cm="1">
        <f t="array" ref="L725">IF(OR($C725&lt;&gt;"電力",IFERROR(MOD($A725,100)=0,TRUE)),"",INDEX('コロナ交付金要綱　様式第３号（電力）'!$A:$I,MATCH($A725,'コロナ交付金要綱　様式第３号（電力）'!$A:$A,0)+5,9))</f>
        <v/>
      </c>
      <c r="M725" s="24" t="str" cm="1">
        <f t="array" ref="M725">IF($H725="","",IF($C725="諸油脂",$H725/INDEX(諸油脂_高騰率!$B$2:$F$12,MATCH($C$10,諸油脂_高騰率!$B$2:$B$12,0),MATCH($E725,諸油脂_高騰率!$B$3:$F$3,0)),$I725/INDEX(電力_高騰率!$B$3:$I$14,MATCH($B$10,電力_高騰率!$B$3:$B$14,0),MATCH($E725,電力_高騰率!$B$4:$F$4,0))+$J725/INDEX(電力_高騰率!$B$3:$I$14,MATCH($B$10,電力_高騰率!$B$3:$B$14,0),MATCH($E725,電力_高騰率!$B$4:$F$4,0)+3)+$K725/INDEX(電力_高騰率!$B$3:$I$14,MATCH($B$10,電力_高騰率!$B$3:$B$14,0),MATCH($E725,電力_高騰率!$B$4:$F$4,0)+3)+$L725/電力_高騰率!$D$23))</f>
        <v/>
      </c>
      <c r="N725" s="24" t="str">
        <f>IF($H725="","",IF($C725="諸油脂",0,$L725/電力_高騰率!$D$23))</f>
        <v/>
      </c>
      <c r="O725" s="24" t="str">
        <f t="shared" si="24"/>
        <v/>
      </c>
      <c r="P725" s="24"/>
    </row>
    <row r="726" spans="1:16" x14ac:dyDescent="0.45">
      <c r="A726" t="str">
        <f>IF(COUNTIF('使用不可　（諸油脂）'!$A:$A,$A725+1)+COUNTIF('コロナ交付金要綱　様式第３号（電力）'!$A:$A,$A725+1)=1,$A725+1,IF(MAX('使用不可　（諸油脂）'!$A:$A,'コロナ交付金要綱　様式第３号（電力）'!$A:$A)&gt;$A725,(INT(A725/100)+1)*100,""))</f>
        <v/>
      </c>
      <c r="B726" t="str">
        <f>IF($C726="","",IF(C726="諸油脂",IF(MOD($A726,100)=0,VLOOKUP($A726,'使用不可　（諸油脂）'!$A:$D,4),$B725),IF(MOD($A726,100)=0,VLOOKUP($A726,'コロナ交付金要綱　様式第３号（電力）'!$A:$D,4),$B725)))</f>
        <v/>
      </c>
      <c r="C726" t="str">
        <f>IF($A726="","",IF(COUNTIF('使用不可　（諸油脂）'!$A:$A,$A726)=1,"諸油脂",IF(COUNTIF('コロナ交付金要綱　様式第３号（電力）'!$A:$A,$A726)=1,"電力","")))</f>
        <v/>
      </c>
      <c r="D726" t="str">
        <f>IF(OR($A726="",IFERROR(MOD($A726,100),"")=0),"",IF($C726="諸油脂",VLOOKUP($A726,'使用不可　（諸油脂）'!$A:$C,3,FALSE),IF($C726="電力",VLOOKUP($A726,'コロナ交付金要綱　様式第３号（電力）'!$A:$C,3,FALSE),"")))</f>
        <v/>
      </c>
      <c r="E726" t="str">
        <f>IF(OR($C726="",IFERROR(MOD($A726,100)=0,TRUE)),"",IF($C726="諸油脂",VLOOKUP($A726,'使用不可　（諸油脂）'!$A:$F,6),VLOOKUP($A726,'コロナ交付金要綱　様式第３号（電力）'!$A:$F,6)))</f>
        <v/>
      </c>
      <c r="F726" t="str">
        <f>IF($D726="","",IF($B$7="既存",IF($C726="諸油脂",VLOOKUP(交付額!$A726,'使用不可　（諸油脂）'!$A:$B,2,FALSE),IF($C726="電力",VLOOKUP(交付額!$A726,'コロナ交付金要綱　様式第３号（電力）'!$A:$B,2,FALSE),"")),0))</f>
        <v/>
      </c>
      <c r="G726" s="59" t="str">
        <f t="shared" si="23"/>
        <v/>
      </c>
      <c r="H726" t="str">
        <f>IF($C726="","",IF(C726="諸油脂",IF(MOD($A726,100)=0,"",VLOOKUP($A726,'使用不可　（諸油脂）'!$A:$H,8)),IF(MOD($A726,100)=0,"",VLOOKUP($A726,'コロナ交付金要綱　様式第３号（電力）'!$A:$I,9))))</f>
        <v/>
      </c>
      <c r="I726" t="str" cm="1">
        <f t="array" ref="I726">IF(OR($C726&lt;&gt;"電力",IFERROR(MOD($A726,100)=0,TRUE)),"",INDEX('コロナ交付金要綱　様式第３号（電力）'!$A:$I,MATCH($A726,'コロナ交付金要綱　様式第３号（電力）'!$A:$A,0)+2,9))</f>
        <v/>
      </c>
      <c r="J726" t="str" cm="1">
        <f t="array" ref="J726">IF(OR($C726&lt;&gt;"電力",IFERROR(MOD($A726,100)=0,TRUE)),"",INDEX('コロナ交付金要綱　様式第３号（電力）'!$A:$I,MATCH($A726,'コロナ交付金要綱　様式第３号（電力）'!$A:$A,0)+3,9))</f>
        <v/>
      </c>
      <c r="K726" t="str" cm="1">
        <f t="array" ref="K726">IF(OR($C726&lt;&gt;"電力",IFERROR(MOD($A726,100)=0,TRUE)),"",INDEX('コロナ交付金要綱　様式第３号（電力）'!$A:$I,MATCH($A726,'コロナ交付金要綱　様式第３号（電力）'!$A:$A,0)+4,9))</f>
        <v/>
      </c>
      <c r="L726" t="str" cm="1">
        <f t="array" ref="L726">IF(OR($C726&lt;&gt;"電力",IFERROR(MOD($A726,100)=0,TRUE)),"",INDEX('コロナ交付金要綱　様式第３号（電力）'!$A:$I,MATCH($A726,'コロナ交付金要綱　様式第３号（電力）'!$A:$A,0)+5,9))</f>
        <v/>
      </c>
      <c r="M726" s="24" t="str" cm="1">
        <f t="array" ref="M726">IF($H726="","",IF($C726="諸油脂",$H726/INDEX(諸油脂_高騰率!$B$2:$F$12,MATCH($C$10,諸油脂_高騰率!$B$2:$B$12,0),MATCH($E726,諸油脂_高騰率!$B$3:$F$3,0)),$I726/INDEX(電力_高騰率!$B$3:$I$14,MATCH($B$10,電力_高騰率!$B$3:$B$14,0),MATCH($E726,電力_高騰率!$B$4:$F$4,0))+$J726/INDEX(電力_高騰率!$B$3:$I$14,MATCH($B$10,電力_高騰率!$B$3:$B$14,0),MATCH($E726,電力_高騰率!$B$4:$F$4,0)+3)+$K726/INDEX(電力_高騰率!$B$3:$I$14,MATCH($B$10,電力_高騰率!$B$3:$B$14,0),MATCH($E726,電力_高騰率!$B$4:$F$4,0)+3)+$L726/電力_高騰率!$D$23))</f>
        <v/>
      </c>
      <c r="N726" s="24" t="str">
        <f>IF($H726="","",IF($C726="諸油脂",0,$L726/電力_高騰率!$D$23))</f>
        <v/>
      </c>
      <c r="O726" s="24" t="str">
        <f t="shared" si="24"/>
        <v/>
      </c>
      <c r="P726" s="24"/>
    </row>
    <row r="727" spans="1:16" x14ac:dyDescent="0.45">
      <c r="A727" t="str">
        <f>IF(COUNTIF('使用不可　（諸油脂）'!$A:$A,$A726+1)+COUNTIF('コロナ交付金要綱　様式第３号（電力）'!$A:$A,$A726+1)=1,$A726+1,IF(MAX('使用不可　（諸油脂）'!$A:$A,'コロナ交付金要綱　様式第３号（電力）'!$A:$A)&gt;$A726,(INT(A726/100)+1)*100,""))</f>
        <v/>
      </c>
      <c r="B727" t="str">
        <f>IF($C727="","",IF(C727="諸油脂",IF(MOD($A727,100)=0,VLOOKUP($A727,'使用不可　（諸油脂）'!$A:$D,4),$B726),IF(MOD($A727,100)=0,VLOOKUP($A727,'コロナ交付金要綱　様式第３号（電力）'!$A:$D,4),$B726)))</f>
        <v/>
      </c>
      <c r="C727" t="str">
        <f>IF($A727="","",IF(COUNTIF('使用不可　（諸油脂）'!$A:$A,$A727)=1,"諸油脂",IF(COUNTIF('コロナ交付金要綱　様式第３号（電力）'!$A:$A,$A727)=1,"電力","")))</f>
        <v/>
      </c>
      <c r="D727" t="str">
        <f>IF(OR($A727="",IFERROR(MOD($A727,100),"")=0),"",IF($C727="諸油脂",VLOOKUP($A727,'使用不可　（諸油脂）'!$A:$C,3,FALSE),IF($C727="電力",VLOOKUP($A727,'コロナ交付金要綱　様式第３号（電力）'!$A:$C,3,FALSE),"")))</f>
        <v/>
      </c>
      <c r="E727" t="str">
        <f>IF(OR($C727="",IFERROR(MOD($A727,100)=0,TRUE)),"",IF($C727="諸油脂",VLOOKUP($A727,'使用不可　（諸油脂）'!$A:$F,6),VLOOKUP($A727,'コロナ交付金要綱　様式第３号（電力）'!$A:$F,6)))</f>
        <v/>
      </c>
      <c r="F727" t="str">
        <f>IF($D727="","",IF($B$7="既存",IF($C727="諸油脂",VLOOKUP(交付額!$A727,'使用不可　（諸油脂）'!$A:$B,2,FALSE),IF($C727="電力",VLOOKUP(交付額!$A727,'コロナ交付金要綱　様式第３号（電力）'!$A:$B,2,FALSE),"")),0))</f>
        <v/>
      </c>
      <c r="G727" s="59" t="str">
        <f t="shared" si="23"/>
        <v/>
      </c>
      <c r="H727" t="str">
        <f>IF($C727="","",IF(C727="諸油脂",IF(MOD($A727,100)=0,"",VLOOKUP($A727,'使用不可　（諸油脂）'!$A:$H,8)),IF(MOD($A727,100)=0,"",VLOOKUP($A727,'コロナ交付金要綱　様式第３号（電力）'!$A:$I,9))))</f>
        <v/>
      </c>
      <c r="I727" t="str" cm="1">
        <f t="array" ref="I727">IF(OR($C727&lt;&gt;"電力",IFERROR(MOD($A727,100)=0,TRUE)),"",INDEX('コロナ交付金要綱　様式第３号（電力）'!$A:$I,MATCH($A727,'コロナ交付金要綱　様式第３号（電力）'!$A:$A,0)+2,9))</f>
        <v/>
      </c>
      <c r="J727" t="str" cm="1">
        <f t="array" ref="J727">IF(OR($C727&lt;&gt;"電力",IFERROR(MOD($A727,100)=0,TRUE)),"",INDEX('コロナ交付金要綱　様式第３号（電力）'!$A:$I,MATCH($A727,'コロナ交付金要綱　様式第３号（電力）'!$A:$A,0)+3,9))</f>
        <v/>
      </c>
      <c r="K727" t="str" cm="1">
        <f t="array" ref="K727">IF(OR($C727&lt;&gt;"電力",IFERROR(MOD($A727,100)=0,TRUE)),"",INDEX('コロナ交付金要綱　様式第３号（電力）'!$A:$I,MATCH($A727,'コロナ交付金要綱　様式第３号（電力）'!$A:$A,0)+4,9))</f>
        <v/>
      </c>
      <c r="L727" t="str" cm="1">
        <f t="array" ref="L727">IF(OR($C727&lt;&gt;"電力",IFERROR(MOD($A727,100)=0,TRUE)),"",INDEX('コロナ交付金要綱　様式第３号（電力）'!$A:$I,MATCH($A727,'コロナ交付金要綱　様式第３号（電力）'!$A:$A,0)+5,9))</f>
        <v/>
      </c>
      <c r="M727" s="24" t="str" cm="1">
        <f t="array" ref="M727">IF($H727="","",IF($C727="諸油脂",$H727/INDEX(諸油脂_高騰率!$B$2:$F$12,MATCH($C$10,諸油脂_高騰率!$B$2:$B$12,0),MATCH($E727,諸油脂_高騰率!$B$3:$F$3,0)),$I727/INDEX(電力_高騰率!$B$3:$I$14,MATCH($B$10,電力_高騰率!$B$3:$B$14,0),MATCH($E727,電力_高騰率!$B$4:$F$4,0))+$J727/INDEX(電力_高騰率!$B$3:$I$14,MATCH($B$10,電力_高騰率!$B$3:$B$14,0),MATCH($E727,電力_高騰率!$B$4:$F$4,0)+3)+$K727/INDEX(電力_高騰率!$B$3:$I$14,MATCH($B$10,電力_高騰率!$B$3:$B$14,0),MATCH($E727,電力_高騰率!$B$4:$F$4,0)+3)+$L727/電力_高騰率!$D$23))</f>
        <v/>
      </c>
      <c r="N727" s="24" t="str">
        <f>IF($H727="","",IF($C727="諸油脂",0,$L727/電力_高騰率!$D$23))</f>
        <v/>
      </c>
      <c r="O727" s="24" t="str">
        <f t="shared" si="24"/>
        <v/>
      </c>
      <c r="P727" s="24"/>
    </row>
    <row r="728" spans="1:16" x14ac:dyDescent="0.45">
      <c r="A728" t="str">
        <f>IF(COUNTIF('使用不可　（諸油脂）'!$A:$A,$A727+1)+COUNTIF('コロナ交付金要綱　様式第３号（電力）'!$A:$A,$A727+1)=1,$A727+1,IF(MAX('使用不可　（諸油脂）'!$A:$A,'コロナ交付金要綱　様式第３号（電力）'!$A:$A)&gt;$A727,(INT(A727/100)+1)*100,""))</f>
        <v/>
      </c>
      <c r="B728" t="str">
        <f>IF($C728="","",IF(C728="諸油脂",IF(MOD($A728,100)=0,VLOOKUP($A728,'使用不可　（諸油脂）'!$A:$D,4),$B727),IF(MOD($A728,100)=0,VLOOKUP($A728,'コロナ交付金要綱　様式第３号（電力）'!$A:$D,4),$B727)))</f>
        <v/>
      </c>
      <c r="C728" t="str">
        <f>IF($A728="","",IF(COUNTIF('使用不可　（諸油脂）'!$A:$A,$A728)=1,"諸油脂",IF(COUNTIF('コロナ交付金要綱　様式第３号（電力）'!$A:$A,$A728)=1,"電力","")))</f>
        <v/>
      </c>
      <c r="D728" t="str">
        <f>IF(OR($A728="",IFERROR(MOD($A728,100),"")=0),"",IF($C728="諸油脂",VLOOKUP($A728,'使用不可　（諸油脂）'!$A:$C,3,FALSE),IF($C728="電力",VLOOKUP($A728,'コロナ交付金要綱　様式第３号（電力）'!$A:$C,3,FALSE),"")))</f>
        <v/>
      </c>
      <c r="E728" t="str">
        <f>IF(OR($C728="",IFERROR(MOD($A728,100)=0,TRUE)),"",IF($C728="諸油脂",VLOOKUP($A728,'使用不可　（諸油脂）'!$A:$F,6),VLOOKUP($A728,'コロナ交付金要綱　様式第３号（電力）'!$A:$F,6)))</f>
        <v/>
      </c>
      <c r="F728" t="str">
        <f>IF($D728="","",IF($B$7="既存",IF($C728="諸油脂",VLOOKUP(交付額!$A728,'使用不可　（諸油脂）'!$A:$B,2,FALSE),IF($C728="電力",VLOOKUP(交付額!$A728,'コロナ交付金要綱　様式第３号（電力）'!$A:$B,2,FALSE),"")),0))</f>
        <v/>
      </c>
      <c r="G728" s="59" t="str">
        <f t="shared" si="23"/>
        <v/>
      </c>
      <c r="H728" t="str">
        <f>IF($C728="","",IF(C728="諸油脂",IF(MOD($A728,100)=0,"",VLOOKUP($A728,'使用不可　（諸油脂）'!$A:$H,8)),IF(MOD($A728,100)=0,"",VLOOKUP($A728,'コロナ交付金要綱　様式第３号（電力）'!$A:$I,9))))</f>
        <v/>
      </c>
      <c r="I728" t="str" cm="1">
        <f t="array" ref="I728">IF(OR($C728&lt;&gt;"電力",IFERROR(MOD($A728,100)=0,TRUE)),"",INDEX('コロナ交付金要綱　様式第３号（電力）'!$A:$I,MATCH($A728,'コロナ交付金要綱　様式第３号（電力）'!$A:$A,0)+2,9))</f>
        <v/>
      </c>
      <c r="J728" t="str" cm="1">
        <f t="array" ref="J728">IF(OR($C728&lt;&gt;"電力",IFERROR(MOD($A728,100)=0,TRUE)),"",INDEX('コロナ交付金要綱　様式第３号（電力）'!$A:$I,MATCH($A728,'コロナ交付金要綱　様式第３号（電力）'!$A:$A,0)+3,9))</f>
        <v/>
      </c>
      <c r="K728" t="str" cm="1">
        <f t="array" ref="K728">IF(OR($C728&lt;&gt;"電力",IFERROR(MOD($A728,100)=0,TRUE)),"",INDEX('コロナ交付金要綱　様式第３号（電力）'!$A:$I,MATCH($A728,'コロナ交付金要綱　様式第３号（電力）'!$A:$A,0)+4,9))</f>
        <v/>
      </c>
      <c r="L728" t="str" cm="1">
        <f t="array" ref="L728">IF(OR($C728&lt;&gt;"電力",IFERROR(MOD($A728,100)=0,TRUE)),"",INDEX('コロナ交付金要綱　様式第３号（電力）'!$A:$I,MATCH($A728,'コロナ交付金要綱　様式第３号（電力）'!$A:$A,0)+5,9))</f>
        <v/>
      </c>
      <c r="M728" s="24" t="str" cm="1">
        <f t="array" ref="M728">IF($H728="","",IF($C728="諸油脂",$H728/INDEX(諸油脂_高騰率!$B$2:$F$12,MATCH($C$10,諸油脂_高騰率!$B$2:$B$12,0),MATCH($E728,諸油脂_高騰率!$B$3:$F$3,0)),$I728/INDEX(電力_高騰率!$B$3:$I$14,MATCH($B$10,電力_高騰率!$B$3:$B$14,0),MATCH($E728,電力_高騰率!$B$4:$F$4,0))+$J728/INDEX(電力_高騰率!$B$3:$I$14,MATCH($B$10,電力_高騰率!$B$3:$B$14,0),MATCH($E728,電力_高騰率!$B$4:$F$4,0)+3)+$K728/INDEX(電力_高騰率!$B$3:$I$14,MATCH($B$10,電力_高騰率!$B$3:$B$14,0),MATCH($E728,電力_高騰率!$B$4:$F$4,0)+3)+$L728/電力_高騰率!$D$23))</f>
        <v/>
      </c>
      <c r="N728" s="24" t="str">
        <f>IF($H728="","",IF($C728="諸油脂",0,$L728/電力_高騰率!$D$23))</f>
        <v/>
      </c>
      <c r="O728" s="24" t="str">
        <f t="shared" si="24"/>
        <v/>
      </c>
      <c r="P728" s="24"/>
    </row>
    <row r="729" spans="1:16" x14ac:dyDescent="0.45">
      <c r="A729" t="str">
        <f>IF(COUNTIF('使用不可　（諸油脂）'!$A:$A,$A728+1)+COUNTIF('コロナ交付金要綱　様式第３号（電力）'!$A:$A,$A728+1)=1,$A728+1,IF(MAX('使用不可　（諸油脂）'!$A:$A,'コロナ交付金要綱　様式第３号（電力）'!$A:$A)&gt;$A728,(INT(A728/100)+1)*100,""))</f>
        <v/>
      </c>
      <c r="B729" t="str">
        <f>IF($C729="","",IF(C729="諸油脂",IF(MOD($A729,100)=0,VLOOKUP($A729,'使用不可　（諸油脂）'!$A:$D,4),$B728),IF(MOD($A729,100)=0,VLOOKUP($A729,'コロナ交付金要綱　様式第３号（電力）'!$A:$D,4),$B728)))</f>
        <v/>
      </c>
      <c r="C729" t="str">
        <f>IF($A729="","",IF(COUNTIF('使用不可　（諸油脂）'!$A:$A,$A729)=1,"諸油脂",IF(COUNTIF('コロナ交付金要綱　様式第３号（電力）'!$A:$A,$A729)=1,"電力","")))</f>
        <v/>
      </c>
      <c r="D729" t="str">
        <f>IF(OR($A729="",IFERROR(MOD($A729,100),"")=0),"",IF($C729="諸油脂",VLOOKUP($A729,'使用不可　（諸油脂）'!$A:$C,3,FALSE),IF($C729="電力",VLOOKUP($A729,'コロナ交付金要綱　様式第３号（電力）'!$A:$C,3,FALSE),"")))</f>
        <v/>
      </c>
      <c r="E729" t="str">
        <f>IF(OR($C729="",IFERROR(MOD($A729,100)=0,TRUE)),"",IF($C729="諸油脂",VLOOKUP($A729,'使用不可　（諸油脂）'!$A:$F,6),VLOOKUP($A729,'コロナ交付金要綱　様式第３号（電力）'!$A:$F,6)))</f>
        <v/>
      </c>
      <c r="F729" t="str">
        <f>IF($D729="","",IF($B$7="既存",IF($C729="諸油脂",VLOOKUP(交付額!$A729,'使用不可　（諸油脂）'!$A:$B,2,FALSE),IF($C729="電力",VLOOKUP(交付額!$A729,'コロナ交付金要綱　様式第３号（電力）'!$A:$B,2,FALSE),"")),0))</f>
        <v/>
      </c>
      <c r="G729" s="59" t="str">
        <f t="shared" si="23"/>
        <v/>
      </c>
      <c r="H729" t="str">
        <f>IF($C729="","",IF(C729="諸油脂",IF(MOD($A729,100)=0,"",VLOOKUP($A729,'使用不可　（諸油脂）'!$A:$H,8)),IF(MOD($A729,100)=0,"",VLOOKUP($A729,'コロナ交付金要綱　様式第３号（電力）'!$A:$I,9))))</f>
        <v/>
      </c>
      <c r="I729" t="str" cm="1">
        <f t="array" ref="I729">IF(OR($C729&lt;&gt;"電力",IFERROR(MOD($A729,100)=0,TRUE)),"",INDEX('コロナ交付金要綱　様式第３号（電力）'!$A:$I,MATCH($A729,'コロナ交付金要綱　様式第３号（電力）'!$A:$A,0)+2,9))</f>
        <v/>
      </c>
      <c r="J729" t="str" cm="1">
        <f t="array" ref="J729">IF(OR($C729&lt;&gt;"電力",IFERROR(MOD($A729,100)=0,TRUE)),"",INDEX('コロナ交付金要綱　様式第３号（電力）'!$A:$I,MATCH($A729,'コロナ交付金要綱　様式第３号（電力）'!$A:$A,0)+3,9))</f>
        <v/>
      </c>
      <c r="K729" t="str" cm="1">
        <f t="array" ref="K729">IF(OR($C729&lt;&gt;"電力",IFERROR(MOD($A729,100)=0,TRUE)),"",INDEX('コロナ交付金要綱　様式第３号（電力）'!$A:$I,MATCH($A729,'コロナ交付金要綱　様式第３号（電力）'!$A:$A,0)+4,9))</f>
        <v/>
      </c>
      <c r="L729" t="str" cm="1">
        <f t="array" ref="L729">IF(OR($C729&lt;&gt;"電力",IFERROR(MOD($A729,100)=0,TRUE)),"",INDEX('コロナ交付金要綱　様式第３号（電力）'!$A:$I,MATCH($A729,'コロナ交付金要綱　様式第３号（電力）'!$A:$A,0)+5,9))</f>
        <v/>
      </c>
      <c r="M729" s="24" t="str" cm="1">
        <f t="array" ref="M729">IF($H729="","",IF($C729="諸油脂",$H729/INDEX(諸油脂_高騰率!$B$2:$F$12,MATCH($C$10,諸油脂_高騰率!$B$2:$B$12,0),MATCH($E729,諸油脂_高騰率!$B$3:$F$3,0)),$I729/INDEX(電力_高騰率!$B$3:$I$14,MATCH($B$10,電力_高騰率!$B$3:$B$14,0),MATCH($E729,電力_高騰率!$B$4:$F$4,0))+$J729/INDEX(電力_高騰率!$B$3:$I$14,MATCH($B$10,電力_高騰率!$B$3:$B$14,0),MATCH($E729,電力_高騰率!$B$4:$F$4,0)+3)+$K729/INDEX(電力_高騰率!$B$3:$I$14,MATCH($B$10,電力_高騰率!$B$3:$B$14,0),MATCH($E729,電力_高騰率!$B$4:$F$4,0)+3)+$L729/電力_高騰率!$D$23))</f>
        <v/>
      </c>
      <c r="N729" s="24" t="str">
        <f>IF($H729="","",IF($C729="諸油脂",0,$L729/電力_高騰率!$D$23))</f>
        <v/>
      </c>
      <c r="O729" s="24" t="str">
        <f t="shared" si="24"/>
        <v/>
      </c>
      <c r="P729" s="24"/>
    </row>
    <row r="730" spans="1:16" x14ac:dyDescent="0.45">
      <c r="A730" t="str">
        <f>IF(COUNTIF('使用不可　（諸油脂）'!$A:$A,$A729+1)+COUNTIF('コロナ交付金要綱　様式第３号（電力）'!$A:$A,$A729+1)=1,$A729+1,IF(MAX('使用不可　（諸油脂）'!$A:$A,'コロナ交付金要綱　様式第３号（電力）'!$A:$A)&gt;$A729,(INT(A729/100)+1)*100,""))</f>
        <v/>
      </c>
      <c r="B730" t="str">
        <f>IF($C730="","",IF(C730="諸油脂",IF(MOD($A730,100)=0,VLOOKUP($A730,'使用不可　（諸油脂）'!$A:$D,4),$B729),IF(MOD($A730,100)=0,VLOOKUP($A730,'コロナ交付金要綱　様式第３号（電力）'!$A:$D,4),$B729)))</f>
        <v/>
      </c>
      <c r="C730" t="str">
        <f>IF($A730="","",IF(COUNTIF('使用不可　（諸油脂）'!$A:$A,$A730)=1,"諸油脂",IF(COUNTIF('コロナ交付金要綱　様式第３号（電力）'!$A:$A,$A730)=1,"電力","")))</f>
        <v/>
      </c>
      <c r="D730" t="str">
        <f>IF(OR($A730="",IFERROR(MOD($A730,100),"")=0),"",IF($C730="諸油脂",VLOOKUP($A730,'使用不可　（諸油脂）'!$A:$C,3,FALSE),IF($C730="電力",VLOOKUP($A730,'コロナ交付金要綱　様式第３号（電力）'!$A:$C,3,FALSE),"")))</f>
        <v/>
      </c>
      <c r="E730" t="str">
        <f>IF(OR($C730="",IFERROR(MOD($A730,100)=0,TRUE)),"",IF($C730="諸油脂",VLOOKUP($A730,'使用不可　（諸油脂）'!$A:$F,6),VLOOKUP($A730,'コロナ交付金要綱　様式第３号（電力）'!$A:$F,6)))</f>
        <v/>
      </c>
      <c r="F730" t="str">
        <f>IF($D730="","",IF($B$7="既存",IF($C730="諸油脂",VLOOKUP(交付額!$A730,'使用不可　（諸油脂）'!$A:$B,2,FALSE),IF($C730="電力",VLOOKUP(交付額!$A730,'コロナ交付金要綱　様式第３号（電力）'!$A:$B,2,FALSE),"")),0))</f>
        <v/>
      </c>
      <c r="G730" s="59" t="str">
        <f t="shared" si="23"/>
        <v/>
      </c>
      <c r="H730" t="str">
        <f>IF($C730="","",IF(C730="諸油脂",IF(MOD($A730,100)=0,"",VLOOKUP($A730,'使用不可　（諸油脂）'!$A:$H,8)),IF(MOD($A730,100)=0,"",VLOOKUP($A730,'コロナ交付金要綱　様式第３号（電力）'!$A:$I,9))))</f>
        <v/>
      </c>
      <c r="I730" t="str" cm="1">
        <f t="array" ref="I730">IF(OR($C730&lt;&gt;"電力",IFERROR(MOD($A730,100)=0,TRUE)),"",INDEX('コロナ交付金要綱　様式第３号（電力）'!$A:$I,MATCH($A730,'コロナ交付金要綱　様式第３号（電力）'!$A:$A,0)+2,9))</f>
        <v/>
      </c>
      <c r="J730" t="str" cm="1">
        <f t="array" ref="J730">IF(OR($C730&lt;&gt;"電力",IFERROR(MOD($A730,100)=0,TRUE)),"",INDEX('コロナ交付金要綱　様式第３号（電力）'!$A:$I,MATCH($A730,'コロナ交付金要綱　様式第３号（電力）'!$A:$A,0)+3,9))</f>
        <v/>
      </c>
      <c r="K730" t="str" cm="1">
        <f t="array" ref="K730">IF(OR($C730&lt;&gt;"電力",IFERROR(MOD($A730,100)=0,TRUE)),"",INDEX('コロナ交付金要綱　様式第３号（電力）'!$A:$I,MATCH($A730,'コロナ交付金要綱　様式第３号（電力）'!$A:$A,0)+4,9))</f>
        <v/>
      </c>
      <c r="L730" t="str" cm="1">
        <f t="array" ref="L730">IF(OR($C730&lt;&gt;"電力",IFERROR(MOD($A730,100)=0,TRUE)),"",INDEX('コロナ交付金要綱　様式第３号（電力）'!$A:$I,MATCH($A730,'コロナ交付金要綱　様式第３号（電力）'!$A:$A,0)+5,9))</f>
        <v/>
      </c>
      <c r="M730" s="24" t="str" cm="1">
        <f t="array" ref="M730">IF($H730="","",IF($C730="諸油脂",$H730/INDEX(諸油脂_高騰率!$B$2:$F$12,MATCH($C$10,諸油脂_高騰率!$B$2:$B$12,0),MATCH($E730,諸油脂_高騰率!$B$3:$F$3,0)),$I730/INDEX(電力_高騰率!$B$3:$I$14,MATCH($B$10,電力_高騰率!$B$3:$B$14,0),MATCH($E730,電力_高騰率!$B$4:$F$4,0))+$J730/INDEX(電力_高騰率!$B$3:$I$14,MATCH($B$10,電力_高騰率!$B$3:$B$14,0),MATCH($E730,電力_高騰率!$B$4:$F$4,0)+3)+$K730/INDEX(電力_高騰率!$B$3:$I$14,MATCH($B$10,電力_高騰率!$B$3:$B$14,0),MATCH($E730,電力_高騰率!$B$4:$F$4,0)+3)+$L730/電力_高騰率!$D$23))</f>
        <v/>
      </c>
      <c r="N730" s="24" t="str">
        <f>IF($H730="","",IF($C730="諸油脂",0,$L730/電力_高騰率!$D$23))</f>
        <v/>
      </c>
      <c r="O730" s="24" t="str">
        <f t="shared" si="24"/>
        <v/>
      </c>
      <c r="P730" s="24"/>
    </row>
    <row r="731" spans="1:16" x14ac:dyDescent="0.45">
      <c r="A731" t="str">
        <f>IF(COUNTIF('使用不可　（諸油脂）'!$A:$A,$A730+1)+COUNTIF('コロナ交付金要綱　様式第３号（電力）'!$A:$A,$A730+1)=1,$A730+1,IF(MAX('使用不可　（諸油脂）'!$A:$A,'コロナ交付金要綱　様式第３号（電力）'!$A:$A)&gt;$A730,(INT(A730/100)+1)*100,""))</f>
        <v/>
      </c>
      <c r="B731" t="str">
        <f>IF($C731="","",IF(C731="諸油脂",IF(MOD($A731,100)=0,VLOOKUP($A731,'使用不可　（諸油脂）'!$A:$D,4),$B730),IF(MOD($A731,100)=0,VLOOKUP($A731,'コロナ交付金要綱　様式第３号（電力）'!$A:$D,4),$B730)))</f>
        <v/>
      </c>
      <c r="C731" t="str">
        <f>IF($A731="","",IF(COUNTIF('使用不可　（諸油脂）'!$A:$A,$A731)=1,"諸油脂",IF(COUNTIF('コロナ交付金要綱　様式第３号（電力）'!$A:$A,$A731)=1,"電力","")))</f>
        <v/>
      </c>
      <c r="D731" t="str">
        <f>IF(OR($A731="",IFERROR(MOD($A731,100),"")=0),"",IF($C731="諸油脂",VLOOKUP($A731,'使用不可　（諸油脂）'!$A:$C,3,FALSE),IF($C731="電力",VLOOKUP($A731,'コロナ交付金要綱　様式第３号（電力）'!$A:$C,3,FALSE),"")))</f>
        <v/>
      </c>
      <c r="E731" t="str">
        <f>IF(OR($C731="",IFERROR(MOD($A731,100)=0,TRUE)),"",IF($C731="諸油脂",VLOOKUP($A731,'使用不可　（諸油脂）'!$A:$F,6),VLOOKUP($A731,'コロナ交付金要綱　様式第３号（電力）'!$A:$F,6)))</f>
        <v/>
      </c>
      <c r="F731" t="str">
        <f>IF($D731="","",IF($B$7="既存",IF($C731="諸油脂",VLOOKUP(交付額!$A731,'使用不可　（諸油脂）'!$A:$B,2,FALSE),IF($C731="電力",VLOOKUP(交付額!$A731,'コロナ交付金要綱　様式第３号（電力）'!$A:$B,2,FALSE),"")),0))</f>
        <v/>
      </c>
      <c r="G731" s="59" t="str">
        <f t="shared" si="23"/>
        <v/>
      </c>
      <c r="H731" t="str">
        <f>IF($C731="","",IF(C731="諸油脂",IF(MOD($A731,100)=0,"",VLOOKUP($A731,'使用不可　（諸油脂）'!$A:$H,8)),IF(MOD($A731,100)=0,"",VLOOKUP($A731,'コロナ交付金要綱　様式第３号（電力）'!$A:$I,9))))</f>
        <v/>
      </c>
      <c r="I731" t="str" cm="1">
        <f t="array" ref="I731">IF(OR($C731&lt;&gt;"電力",IFERROR(MOD($A731,100)=0,TRUE)),"",INDEX('コロナ交付金要綱　様式第３号（電力）'!$A:$I,MATCH($A731,'コロナ交付金要綱　様式第３号（電力）'!$A:$A,0)+2,9))</f>
        <v/>
      </c>
      <c r="J731" t="str" cm="1">
        <f t="array" ref="J731">IF(OR($C731&lt;&gt;"電力",IFERROR(MOD($A731,100)=0,TRUE)),"",INDEX('コロナ交付金要綱　様式第３号（電力）'!$A:$I,MATCH($A731,'コロナ交付金要綱　様式第３号（電力）'!$A:$A,0)+3,9))</f>
        <v/>
      </c>
      <c r="K731" t="str" cm="1">
        <f t="array" ref="K731">IF(OR($C731&lt;&gt;"電力",IFERROR(MOD($A731,100)=0,TRUE)),"",INDEX('コロナ交付金要綱　様式第３号（電力）'!$A:$I,MATCH($A731,'コロナ交付金要綱　様式第３号（電力）'!$A:$A,0)+4,9))</f>
        <v/>
      </c>
      <c r="L731" t="str" cm="1">
        <f t="array" ref="L731">IF(OR($C731&lt;&gt;"電力",IFERROR(MOD($A731,100)=0,TRUE)),"",INDEX('コロナ交付金要綱　様式第３号（電力）'!$A:$I,MATCH($A731,'コロナ交付金要綱　様式第３号（電力）'!$A:$A,0)+5,9))</f>
        <v/>
      </c>
      <c r="M731" s="24" t="str" cm="1">
        <f t="array" ref="M731">IF($H731="","",IF($C731="諸油脂",$H731/INDEX(諸油脂_高騰率!$B$2:$F$12,MATCH($C$10,諸油脂_高騰率!$B$2:$B$12,0),MATCH($E731,諸油脂_高騰率!$B$3:$F$3,0)),$I731/INDEX(電力_高騰率!$B$3:$I$14,MATCH($B$10,電力_高騰率!$B$3:$B$14,0),MATCH($E731,電力_高騰率!$B$4:$F$4,0))+$J731/INDEX(電力_高騰率!$B$3:$I$14,MATCH($B$10,電力_高騰率!$B$3:$B$14,0),MATCH($E731,電力_高騰率!$B$4:$F$4,0)+3)+$K731/INDEX(電力_高騰率!$B$3:$I$14,MATCH($B$10,電力_高騰率!$B$3:$B$14,0),MATCH($E731,電力_高騰率!$B$4:$F$4,0)+3)+$L731/電力_高騰率!$D$23))</f>
        <v/>
      </c>
      <c r="N731" s="24" t="str">
        <f>IF($H731="","",IF($C731="諸油脂",0,$L731/電力_高騰率!$D$23))</f>
        <v/>
      </c>
      <c r="O731" s="24" t="str">
        <f t="shared" si="24"/>
        <v/>
      </c>
      <c r="P731" s="24"/>
    </row>
    <row r="732" spans="1:16" x14ac:dyDescent="0.45">
      <c r="A732" t="str">
        <f>IF(COUNTIF('使用不可　（諸油脂）'!$A:$A,$A731+1)+COUNTIF('コロナ交付金要綱　様式第３号（電力）'!$A:$A,$A731+1)=1,$A731+1,IF(MAX('使用不可　（諸油脂）'!$A:$A,'コロナ交付金要綱　様式第３号（電力）'!$A:$A)&gt;$A731,(INT(A731/100)+1)*100,""))</f>
        <v/>
      </c>
      <c r="B732" t="str">
        <f>IF($C732="","",IF(C732="諸油脂",IF(MOD($A732,100)=0,VLOOKUP($A732,'使用不可　（諸油脂）'!$A:$D,4),$B731),IF(MOD($A732,100)=0,VLOOKUP($A732,'コロナ交付金要綱　様式第３号（電力）'!$A:$D,4),$B731)))</f>
        <v/>
      </c>
      <c r="C732" t="str">
        <f>IF($A732="","",IF(COUNTIF('使用不可　（諸油脂）'!$A:$A,$A732)=1,"諸油脂",IF(COUNTIF('コロナ交付金要綱　様式第３号（電力）'!$A:$A,$A732)=1,"電力","")))</f>
        <v/>
      </c>
      <c r="D732" t="str">
        <f>IF(OR($A732="",IFERROR(MOD($A732,100),"")=0),"",IF($C732="諸油脂",VLOOKUP($A732,'使用不可　（諸油脂）'!$A:$C,3,FALSE),IF($C732="電力",VLOOKUP($A732,'コロナ交付金要綱　様式第３号（電力）'!$A:$C,3,FALSE),"")))</f>
        <v/>
      </c>
      <c r="E732" t="str">
        <f>IF(OR($C732="",IFERROR(MOD($A732,100)=0,TRUE)),"",IF($C732="諸油脂",VLOOKUP($A732,'使用不可　（諸油脂）'!$A:$F,6),VLOOKUP($A732,'コロナ交付金要綱　様式第３号（電力）'!$A:$F,6)))</f>
        <v/>
      </c>
      <c r="F732" t="str">
        <f>IF($D732="","",IF($B$7="既存",IF($C732="諸油脂",VLOOKUP(交付額!$A732,'使用不可　（諸油脂）'!$A:$B,2,FALSE),IF($C732="電力",VLOOKUP(交付額!$A732,'コロナ交付金要綱　様式第３号（電力）'!$A:$B,2,FALSE),"")),0))</f>
        <v/>
      </c>
      <c r="G732" s="59" t="str">
        <f t="shared" si="23"/>
        <v/>
      </c>
      <c r="H732" t="str">
        <f>IF($C732="","",IF(C732="諸油脂",IF(MOD($A732,100)=0,"",VLOOKUP($A732,'使用不可　（諸油脂）'!$A:$H,8)),IF(MOD($A732,100)=0,"",VLOOKUP($A732,'コロナ交付金要綱　様式第３号（電力）'!$A:$I,9))))</f>
        <v/>
      </c>
      <c r="I732" t="str" cm="1">
        <f t="array" ref="I732">IF(OR($C732&lt;&gt;"電力",IFERROR(MOD($A732,100)=0,TRUE)),"",INDEX('コロナ交付金要綱　様式第３号（電力）'!$A:$I,MATCH($A732,'コロナ交付金要綱　様式第３号（電力）'!$A:$A,0)+2,9))</f>
        <v/>
      </c>
      <c r="J732" t="str" cm="1">
        <f t="array" ref="J732">IF(OR($C732&lt;&gt;"電力",IFERROR(MOD($A732,100)=0,TRUE)),"",INDEX('コロナ交付金要綱　様式第３号（電力）'!$A:$I,MATCH($A732,'コロナ交付金要綱　様式第３号（電力）'!$A:$A,0)+3,9))</f>
        <v/>
      </c>
      <c r="K732" t="str" cm="1">
        <f t="array" ref="K732">IF(OR($C732&lt;&gt;"電力",IFERROR(MOD($A732,100)=0,TRUE)),"",INDEX('コロナ交付金要綱　様式第３号（電力）'!$A:$I,MATCH($A732,'コロナ交付金要綱　様式第３号（電力）'!$A:$A,0)+4,9))</f>
        <v/>
      </c>
      <c r="L732" t="str" cm="1">
        <f t="array" ref="L732">IF(OR($C732&lt;&gt;"電力",IFERROR(MOD($A732,100)=0,TRUE)),"",INDEX('コロナ交付金要綱　様式第３号（電力）'!$A:$I,MATCH($A732,'コロナ交付金要綱　様式第３号（電力）'!$A:$A,0)+5,9))</f>
        <v/>
      </c>
      <c r="M732" s="24" t="str" cm="1">
        <f t="array" ref="M732">IF($H732="","",IF($C732="諸油脂",$H732/INDEX(諸油脂_高騰率!$B$2:$F$12,MATCH($C$10,諸油脂_高騰率!$B$2:$B$12,0),MATCH($E732,諸油脂_高騰率!$B$3:$F$3,0)),$I732/INDEX(電力_高騰率!$B$3:$I$14,MATCH($B$10,電力_高騰率!$B$3:$B$14,0),MATCH($E732,電力_高騰率!$B$4:$F$4,0))+$J732/INDEX(電力_高騰率!$B$3:$I$14,MATCH($B$10,電力_高騰率!$B$3:$B$14,0),MATCH($E732,電力_高騰率!$B$4:$F$4,0)+3)+$K732/INDEX(電力_高騰率!$B$3:$I$14,MATCH($B$10,電力_高騰率!$B$3:$B$14,0),MATCH($E732,電力_高騰率!$B$4:$F$4,0)+3)+$L732/電力_高騰率!$D$23))</f>
        <v/>
      </c>
      <c r="N732" s="24" t="str">
        <f>IF($H732="","",IF($C732="諸油脂",0,$L732/電力_高騰率!$D$23))</f>
        <v/>
      </c>
      <c r="O732" s="24" t="str">
        <f t="shared" si="24"/>
        <v/>
      </c>
      <c r="P732" s="24"/>
    </row>
    <row r="733" spans="1:16" x14ac:dyDescent="0.45">
      <c r="A733" t="str">
        <f>IF(COUNTIF('使用不可　（諸油脂）'!$A:$A,$A732+1)+COUNTIF('コロナ交付金要綱　様式第３号（電力）'!$A:$A,$A732+1)=1,$A732+1,IF(MAX('使用不可　（諸油脂）'!$A:$A,'コロナ交付金要綱　様式第３号（電力）'!$A:$A)&gt;$A732,(INT(A732/100)+1)*100,""))</f>
        <v/>
      </c>
      <c r="B733" t="str">
        <f>IF($C733="","",IF(C733="諸油脂",IF(MOD($A733,100)=0,VLOOKUP($A733,'使用不可　（諸油脂）'!$A:$D,4),$B732),IF(MOD($A733,100)=0,VLOOKUP($A733,'コロナ交付金要綱　様式第３号（電力）'!$A:$D,4),$B732)))</f>
        <v/>
      </c>
      <c r="C733" t="str">
        <f>IF($A733="","",IF(COUNTIF('使用不可　（諸油脂）'!$A:$A,$A733)=1,"諸油脂",IF(COUNTIF('コロナ交付金要綱　様式第３号（電力）'!$A:$A,$A733)=1,"電力","")))</f>
        <v/>
      </c>
      <c r="D733" t="str">
        <f>IF(OR($A733="",IFERROR(MOD($A733,100),"")=0),"",IF($C733="諸油脂",VLOOKUP($A733,'使用不可　（諸油脂）'!$A:$C,3,FALSE),IF($C733="電力",VLOOKUP($A733,'コロナ交付金要綱　様式第３号（電力）'!$A:$C,3,FALSE),"")))</f>
        <v/>
      </c>
      <c r="E733" t="str">
        <f>IF(OR($C733="",IFERROR(MOD($A733,100)=0,TRUE)),"",IF($C733="諸油脂",VLOOKUP($A733,'使用不可　（諸油脂）'!$A:$F,6),VLOOKUP($A733,'コロナ交付金要綱　様式第３号（電力）'!$A:$F,6)))</f>
        <v/>
      </c>
      <c r="F733" t="str">
        <f>IF($D733="","",IF($B$7="既存",IF($C733="諸油脂",VLOOKUP(交付額!$A733,'使用不可　（諸油脂）'!$A:$B,2,FALSE),IF($C733="電力",VLOOKUP(交付額!$A733,'コロナ交付金要綱　様式第３号（電力）'!$A:$B,2,FALSE),"")),0))</f>
        <v/>
      </c>
      <c r="G733" s="59" t="str">
        <f t="shared" si="23"/>
        <v/>
      </c>
      <c r="H733" t="str">
        <f>IF($C733="","",IF(C733="諸油脂",IF(MOD($A733,100)=0,"",VLOOKUP($A733,'使用不可　（諸油脂）'!$A:$H,8)),IF(MOD($A733,100)=0,"",VLOOKUP($A733,'コロナ交付金要綱　様式第３号（電力）'!$A:$I,9))))</f>
        <v/>
      </c>
      <c r="I733" t="str" cm="1">
        <f t="array" ref="I733">IF(OR($C733&lt;&gt;"電力",IFERROR(MOD($A733,100)=0,TRUE)),"",INDEX('コロナ交付金要綱　様式第３号（電力）'!$A:$I,MATCH($A733,'コロナ交付金要綱　様式第３号（電力）'!$A:$A,0)+2,9))</f>
        <v/>
      </c>
      <c r="J733" t="str" cm="1">
        <f t="array" ref="J733">IF(OR($C733&lt;&gt;"電力",IFERROR(MOD($A733,100)=0,TRUE)),"",INDEX('コロナ交付金要綱　様式第３号（電力）'!$A:$I,MATCH($A733,'コロナ交付金要綱　様式第３号（電力）'!$A:$A,0)+3,9))</f>
        <v/>
      </c>
      <c r="K733" t="str" cm="1">
        <f t="array" ref="K733">IF(OR($C733&lt;&gt;"電力",IFERROR(MOD($A733,100)=0,TRUE)),"",INDEX('コロナ交付金要綱　様式第３号（電力）'!$A:$I,MATCH($A733,'コロナ交付金要綱　様式第３号（電力）'!$A:$A,0)+4,9))</f>
        <v/>
      </c>
      <c r="L733" t="str" cm="1">
        <f t="array" ref="L733">IF(OR($C733&lt;&gt;"電力",IFERROR(MOD($A733,100)=0,TRUE)),"",INDEX('コロナ交付金要綱　様式第３号（電力）'!$A:$I,MATCH($A733,'コロナ交付金要綱　様式第３号（電力）'!$A:$A,0)+5,9))</f>
        <v/>
      </c>
      <c r="M733" s="24" t="str" cm="1">
        <f t="array" ref="M733">IF($H733="","",IF($C733="諸油脂",$H733/INDEX(諸油脂_高騰率!$B$2:$F$12,MATCH($C$10,諸油脂_高騰率!$B$2:$B$12,0),MATCH($E733,諸油脂_高騰率!$B$3:$F$3,0)),$I733/INDEX(電力_高騰率!$B$3:$I$14,MATCH($B$10,電力_高騰率!$B$3:$B$14,0),MATCH($E733,電力_高騰率!$B$4:$F$4,0))+$J733/INDEX(電力_高騰率!$B$3:$I$14,MATCH($B$10,電力_高騰率!$B$3:$B$14,0),MATCH($E733,電力_高騰率!$B$4:$F$4,0)+3)+$K733/INDEX(電力_高騰率!$B$3:$I$14,MATCH($B$10,電力_高騰率!$B$3:$B$14,0),MATCH($E733,電力_高騰率!$B$4:$F$4,0)+3)+$L733/電力_高騰率!$D$23))</f>
        <v/>
      </c>
      <c r="N733" s="24" t="str">
        <f>IF($H733="","",IF($C733="諸油脂",0,$L733/電力_高騰率!$D$23))</f>
        <v/>
      </c>
      <c r="O733" s="24" t="str">
        <f t="shared" si="24"/>
        <v/>
      </c>
      <c r="P733" s="24"/>
    </row>
    <row r="734" spans="1:16" x14ac:dyDescent="0.45">
      <c r="A734" t="str">
        <f>IF(COUNTIF('使用不可　（諸油脂）'!$A:$A,$A733+1)+COUNTIF('コロナ交付金要綱　様式第３号（電力）'!$A:$A,$A733+1)=1,$A733+1,IF(MAX('使用不可　（諸油脂）'!$A:$A,'コロナ交付金要綱　様式第３号（電力）'!$A:$A)&gt;$A733,(INT(A733/100)+1)*100,""))</f>
        <v/>
      </c>
      <c r="B734" t="str">
        <f>IF($C734="","",IF(C734="諸油脂",IF(MOD($A734,100)=0,VLOOKUP($A734,'使用不可　（諸油脂）'!$A:$D,4),$B733),IF(MOD($A734,100)=0,VLOOKUP($A734,'コロナ交付金要綱　様式第３号（電力）'!$A:$D,4),$B733)))</f>
        <v/>
      </c>
      <c r="C734" t="str">
        <f>IF($A734="","",IF(COUNTIF('使用不可　（諸油脂）'!$A:$A,$A734)=1,"諸油脂",IF(COUNTIF('コロナ交付金要綱　様式第３号（電力）'!$A:$A,$A734)=1,"電力","")))</f>
        <v/>
      </c>
      <c r="D734" t="str">
        <f>IF(OR($A734="",IFERROR(MOD($A734,100),"")=0),"",IF($C734="諸油脂",VLOOKUP($A734,'使用不可　（諸油脂）'!$A:$C,3,FALSE),IF($C734="電力",VLOOKUP($A734,'コロナ交付金要綱　様式第３号（電力）'!$A:$C,3,FALSE),"")))</f>
        <v/>
      </c>
      <c r="E734" t="str">
        <f>IF(OR($C734="",IFERROR(MOD($A734,100)=0,TRUE)),"",IF($C734="諸油脂",VLOOKUP($A734,'使用不可　（諸油脂）'!$A:$F,6),VLOOKUP($A734,'コロナ交付金要綱　様式第３号（電力）'!$A:$F,6)))</f>
        <v/>
      </c>
      <c r="F734" t="str">
        <f>IF($D734="","",IF($B$7="既存",IF($C734="諸油脂",VLOOKUP(交付額!$A734,'使用不可　（諸油脂）'!$A:$B,2,FALSE),IF($C734="電力",VLOOKUP(交付額!$A734,'コロナ交付金要綱　様式第３号（電力）'!$A:$B,2,FALSE),"")),0))</f>
        <v/>
      </c>
      <c r="G734" s="59" t="str">
        <f t="shared" si="23"/>
        <v/>
      </c>
      <c r="H734" t="str">
        <f>IF($C734="","",IF(C734="諸油脂",IF(MOD($A734,100)=0,"",VLOOKUP($A734,'使用不可　（諸油脂）'!$A:$H,8)),IF(MOD($A734,100)=0,"",VLOOKUP($A734,'コロナ交付金要綱　様式第３号（電力）'!$A:$I,9))))</f>
        <v/>
      </c>
      <c r="I734" t="str" cm="1">
        <f t="array" ref="I734">IF(OR($C734&lt;&gt;"電力",IFERROR(MOD($A734,100)=0,TRUE)),"",INDEX('コロナ交付金要綱　様式第３号（電力）'!$A:$I,MATCH($A734,'コロナ交付金要綱　様式第３号（電力）'!$A:$A,0)+2,9))</f>
        <v/>
      </c>
      <c r="J734" t="str" cm="1">
        <f t="array" ref="J734">IF(OR($C734&lt;&gt;"電力",IFERROR(MOD($A734,100)=0,TRUE)),"",INDEX('コロナ交付金要綱　様式第３号（電力）'!$A:$I,MATCH($A734,'コロナ交付金要綱　様式第３号（電力）'!$A:$A,0)+3,9))</f>
        <v/>
      </c>
      <c r="K734" t="str" cm="1">
        <f t="array" ref="K734">IF(OR($C734&lt;&gt;"電力",IFERROR(MOD($A734,100)=0,TRUE)),"",INDEX('コロナ交付金要綱　様式第３号（電力）'!$A:$I,MATCH($A734,'コロナ交付金要綱　様式第３号（電力）'!$A:$A,0)+4,9))</f>
        <v/>
      </c>
      <c r="L734" t="str" cm="1">
        <f t="array" ref="L734">IF(OR($C734&lt;&gt;"電力",IFERROR(MOD($A734,100)=0,TRUE)),"",INDEX('コロナ交付金要綱　様式第３号（電力）'!$A:$I,MATCH($A734,'コロナ交付金要綱　様式第３号（電力）'!$A:$A,0)+5,9))</f>
        <v/>
      </c>
      <c r="M734" s="24" t="str" cm="1">
        <f t="array" ref="M734">IF($H734="","",IF($C734="諸油脂",$H734/INDEX(諸油脂_高騰率!$B$2:$F$12,MATCH($C$10,諸油脂_高騰率!$B$2:$B$12,0),MATCH($E734,諸油脂_高騰率!$B$3:$F$3,0)),$I734/INDEX(電力_高騰率!$B$3:$I$14,MATCH($B$10,電力_高騰率!$B$3:$B$14,0),MATCH($E734,電力_高騰率!$B$4:$F$4,0))+$J734/INDEX(電力_高騰率!$B$3:$I$14,MATCH($B$10,電力_高騰率!$B$3:$B$14,0),MATCH($E734,電力_高騰率!$B$4:$F$4,0)+3)+$K734/INDEX(電力_高騰率!$B$3:$I$14,MATCH($B$10,電力_高騰率!$B$3:$B$14,0),MATCH($E734,電力_高騰率!$B$4:$F$4,0)+3)+$L734/電力_高騰率!$D$23))</f>
        <v/>
      </c>
      <c r="N734" s="24" t="str">
        <f>IF($H734="","",IF($C734="諸油脂",0,$L734/電力_高騰率!$D$23))</f>
        <v/>
      </c>
      <c r="O734" s="24" t="str">
        <f t="shared" si="24"/>
        <v/>
      </c>
      <c r="P734" s="24"/>
    </row>
    <row r="735" spans="1:16" x14ac:dyDescent="0.45">
      <c r="A735" t="str">
        <f>IF(COUNTIF('使用不可　（諸油脂）'!$A:$A,$A734+1)+COUNTIF('コロナ交付金要綱　様式第３号（電力）'!$A:$A,$A734+1)=1,$A734+1,IF(MAX('使用不可　（諸油脂）'!$A:$A,'コロナ交付金要綱　様式第３号（電力）'!$A:$A)&gt;$A734,(INT(A734/100)+1)*100,""))</f>
        <v/>
      </c>
      <c r="B735" t="str">
        <f>IF($C735="","",IF(C735="諸油脂",IF(MOD($A735,100)=0,VLOOKUP($A735,'使用不可　（諸油脂）'!$A:$D,4),$B734),IF(MOD($A735,100)=0,VLOOKUP($A735,'コロナ交付金要綱　様式第３号（電力）'!$A:$D,4),$B734)))</f>
        <v/>
      </c>
      <c r="C735" t="str">
        <f>IF($A735="","",IF(COUNTIF('使用不可　（諸油脂）'!$A:$A,$A735)=1,"諸油脂",IF(COUNTIF('コロナ交付金要綱　様式第３号（電力）'!$A:$A,$A735)=1,"電力","")))</f>
        <v/>
      </c>
      <c r="D735" t="str">
        <f>IF(OR($A735="",IFERROR(MOD($A735,100),"")=0),"",IF($C735="諸油脂",VLOOKUP($A735,'使用不可　（諸油脂）'!$A:$C,3,FALSE),IF($C735="電力",VLOOKUP($A735,'コロナ交付金要綱　様式第３号（電力）'!$A:$C,3,FALSE),"")))</f>
        <v/>
      </c>
      <c r="E735" t="str">
        <f>IF(OR($C735="",IFERROR(MOD($A735,100)=0,TRUE)),"",IF($C735="諸油脂",VLOOKUP($A735,'使用不可　（諸油脂）'!$A:$F,6),VLOOKUP($A735,'コロナ交付金要綱　様式第３号（電力）'!$A:$F,6)))</f>
        <v/>
      </c>
      <c r="F735" t="str">
        <f>IF($D735="","",IF($B$7="既存",IF($C735="諸油脂",VLOOKUP(交付額!$A735,'使用不可　（諸油脂）'!$A:$B,2,FALSE),IF($C735="電力",VLOOKUP(交付額!$A735,'コロナ交付金要綱　様式第３号（電力）'!$A:$B,2,FALSE),"")),0))</f>
        <v/>
      </c>
      <c r="G735" s="59" t="str">
        <f t="shared" si="23"/>
        <v/>
      </c>
      <c r="H735" t="str">
        <f>IF($C735="","",IF(C735="諸油脂",IF(MOD($A735,100)=0,"",VLOOKUP($A735,'使用不可　（諸油脂）'!$A:$H,8)),IF(MOD($A735,100)=0,"",VLOOKUP($A735,'コロナ交付金要綱　様式第３号（電力）'!$A:$I,9))))</f>
        <v/>
      </c>
      <c r="I735" t="str" cm="1">
        <f t="array" ref="I735">IF(OR($C735&lt;&gt;"電力",IFERROR(MOD($A735,100)=0,TRUE)),"",INDEX('コロナ交付金要綱　様式第３号（電力）'!$A:$I,MATCH($A735,'コロナ交付金要綱　様式第３号（電力）'!$A:$A,0)+2,9))</f>
        <v/>
      </c>
      <c r="J735" t="str" cm="1">
        <f t="array" ref="J735">IF(OR($C735&lt;&gt;"電力",IFERROR(MOD($A735,100)=0,TRUE)),"",INDEX('コロナ交付金要綱　様式第３号（電力）'!$A:$I,MATCH($A735,'コロナ交付金要綱　様式第３号（電力）'!$A:$A,0)+3,9))</f>
        <v/>
      </c>
      <c r="K735" t="str" cm="1">
        <f t="array" ref="K735">IF(OR($C735&lt;&gt;"電力",IFERROR(MOD($A735,100)=0,TRUE)),"",INDEX('コロナ交付金要綱　様式第３号（電力）'!$A:$I,MATCH($A735,'コロナ交付金要綱　様式第３号（電力）'!$A:$A,0)+4,9))</f>
        <v/>
      </c>
      <c r="L735" t="str" cm="1">
        <f t="array" ref="L735">IF(OR($C735&lt;&gt;"電力",IFERROR(MOD($A735,100)=0,TRUE)),"",INDEX('コロナ交付金要綱　様式第３号（電力）'!$A:$I,MATCH($A735,'コロナ交付金要綱　様式第３号（電力）'!$A:$A,0)+5,9))</f>
        <v/>
      </c>
      <c r="M735" s="24" t="str" cm="1">
        <f t="array" ref="M735">IF($H735="","",IF($C735="諸油脂",$H735/INDEX(諸油脂_高騰率!$B$2:$F$12,MATCH($C$10,諸油脂_高騰率!$B$2:$B$12,0),MATCH($E735,諸油脂_高騰率!$B$3:$F$3,0)),$I735/INDEX(電力_高騰率!$B$3:$I$14,MATCH($B$10,電力_高騰率!$B$3:$B$14,0),MATCH($E735,電力_高騰率!$B$4:$F$4,0))+$J735/INDEX(電力_高騰率!$B$3:$I$14,MATCH($B$10,電力_高騰率!$B$3:$B$14,0),MATCH($E735,電力_高騰率!$B$4:$F$4,0)+3)+$K735/INDEX(電力_高騰率!$B$3:$I$14,MATCH($B$10,電力_高騰率!$B$3:$B$14,0),MATCH($E735,電力_高騰率!$B$4:$F$4,0)+3)+$L735/電力_高騰率!$D$23))</f>
        <v/>
      </c>
      <c r="N735" s="24" t="str">
        <f>IF($H735="","",IF($C735="諸油脂",0,$L735/電力_高騰率!$D$23))</f>
        <v/>
      </c>
      <c r="O735" s="24" t="str">
        <f t="shared" si="24"/>
        <v/>
      </c>
      <c r="P735" s="24"/>
    </row>
    <row r="736" spans="1:16" x14ac:dyDescent="0.45">
      <c r="A736" t="str">
        <f>IF(COUNTIF('使用不可　（諸油脂）'!$A:$A,$A735+1)+COUNTIF('コロナ交付金要綱　様式第３号（電力）'!$A:$A,$A735+1)=1,$A735+1,IF(MAX('使用不可　（諸油脂）'!$A:$A,'コロナ交付金要綱　様式第３号（電力）'!$A:$A)&gt;$A735,(INT(A735/100)+1)*100,""))</f>
        <v/>
      </c>
      <c r="B736" t="str">
        <f>IF($C736="","",IF(C736="諸油脂",IF(MOD($A736,100)=0,VLOOKUP($A736,'使用不可　（諸油脂）'!$A:$D,4),$B735),IF(MOD($A736,100)=0,VLOOKUP($A736,'コロナ交付金要綱　様式第３号（電力）'!$A:$D,4),$B735)))</f>
        <v/>
      </c>
      <c r="C736" t="str">
        <f>IF($A736="","",IF(COUNTIF('使用不可　（諸油脂）'!$A:$A,$A736)=1,"諸油脂",IF(COUNTIF('コロナ交付金要綱　様式第３号（電力）'!$A:$A,$A736)=1,"電力","")))</f>
        <v/>
      </c>
      <c r="D736" t="str">
        <f>IF(OR($A736="",IFERROR(MOD($A736,100),"")=0),"",IF($C736="諸油脂",VLOOKUP($A736,'使用不可　（諸油脂）'!$A:$C,3,FALSE),IF($C736="電力",VLOOKUP($A736,'コロナ交付金要綱　様式第３号（電力）'!$A:$C,3,FALSE),"")))</f>
        <v/>
      </c>
      <c r="E736" t="str">
        <f>IF(OR($C736="",IFERROR(MOD($A736,100)=0,TRUE)),"",IF($C736="諸油脂",VLOOKUP($A736,'使用不可　（諸油脂）'!$A:$F,6),VLOOKUP($A736,'コロナ交付金要綱　様式第３号（電力）'!$A:$F,6)))</f>
        <v/>
      </c>
      <c r="F736" t="str">
        <f>IF($D736="","",IF($B$7="既存",IF($C736="諸油脂",VLOOKUP(交付額!$A736,'使用不可　（諸油脂）'!$A:$B,2,FALSE),IF($C736="電力",VLOOKUP(交付額!$A736,'コロナ交付金要綱　様式第３号（電力）'!$A:$B,2,FALSE),"")),0))</f>
        <v/>
      </c>
      <c r="G736" s="59" t="str">
        <f t="shared" si="23"/>
        <v/>
      </c>
      <c r="H736" t="str">
        <f>IF($C736="","",IF(C736="諸油脂",IF(MOD($A736,100)=0,"",VLOOKUP($A736,'使用不可　（諸油脂）'!$A:$H,8)),IF(MOD($A736,100)=0,"",VLOOKUP($A736,'コロナ交付金要綱　様式第３号（電力）'!$A:$I,9))))</f>
        <v/>
      </c>
      <c r="I736" t="str" cm="1">
        <f t="array" ref="I736">IF(OR($C736&lt;&gt;"電力",IFERROR(MOD($A736,100)=0,TRUE)),"",INDEX('コロナ交付金要綱　様式第３号（電力）'!$A:$I,MATCH($A736,'コロナ交付金要綱　様式第３号（電力）'!$A:$A,0)+2,9))</f>
        <v/>
      </c>
      <c r="J736" t="str" cm="1">
        <f t="array" ref="J736">IF(OR($C736&lt;&gt;"電力",IFERROR(MOD($A736,100)=0,TRUE)),"",INDEX('コロナ交付金要綱　様式第３号（電力）'!$A:$I,MATCH($A736,'コロナ交付金要綱　様式第３号（電力）'!$A:$A,0)+3,9))</f>
        <v/>
      </c>
      <c r="K736" t="str" cm="1">
        <f t="array" ref="K736">IF(OR($C736&lt;&gt;"電力",IFERROR(MOD($A736,100)=0,TRUE)),"",INDEX('コロナ交付金要綱　様式第３号（電力）'!$A:$I,MATCH($A736,'コロナ交付金要綱　様式第３号（電力）'!$A:$A,0)+4,9))</f>
        <v/>
      </c>
      <c r="L736" t="str" cm="1">
        <f t="array" ref="L736">IF(OR($C736&lt;&gt;"電力",IFERROR(MOD($A736,100)=0,TRUE)),"",INDEX('コロナ交付金要綱　様式第３号（電力）'!$A:$I,MATCH($A736,'コロナ交付金要綱　様式第３号（電力）'!$A:$A,0)+5,9))</f>
        <v/>
      </c>
      <c r="M736" s="24" t="str" cm="1">
        <f t="array" ref="M736">IF($H736="","",IF($C736="諸油脂",$H736/INDEX(諸油脂_高騰率!$B$2:$F$12,MATCH($C$10,諸油脂_高騰率!$B$2:$B$12,0),MATCH($E736,諸油脂_高騰率!$B$3:$F$3,0)),$I736/INDEX(電力_高騰率!$B$3:$I$14,MATCH($B$10,電力_高騰率!$B$3:$B$14,0),MATCH($E736,電力_高騰率!$B$4:$F$4,0))+$J736/INDEX(電力_高騰率!$B$3:$I$14,MATCH($B$10,電力_高騰率!$B$3:$B$14,0),MATCH($E736,電力_高騰率!$B$4:$F$4,0)+3)+$K736/INDEX(電力_高騰率!$B$3:$I$14,MATCH($B$10,電力_高騰率!$B$3:$B$14,0),MATCH($E736,電力_高騰率!$B$4:$F$4,0)+3)+$L736/電力_高騰率!$D$23))</f>
        <v/>
      </c>
      <c r="N736" s="24" t="str">
        <f>IF($H736="","",IF($C736="諸油脂",0,$L736/電力_高騰率!$D$23))</f>
        <v/>
      </c>
      <c r="O736" s="24" t="str">
        <f t="shared" si="24"/>
        <v/>
      </c>
      <c r="P736" s="24"/>
    </row>
    <row r="737" spans="1:16" x14ac:dyDescent="0.45">
      <c r="A737" t="str">
        <f>IF(COUNTIF('使用不可　（諸油脂）'!$A:$A,$A736+1)+COUNTIF('コロナ交付金要綱　様式第３号（電力）'!$A:$A,$A736+1)=1,$A736+1,IF(MAX('使用不可　（諸油脂）'!$A:$A,'コロナ交付金要綱　様式第３号（電力）'!$A:$A)&gt;$A736,(INT(A736/100)+1)*100,""))</f>
        <v/>
      </c>
      <c r="B737" t="str">
        <f>IF($C737="","",IF(C737="諸油脂",IF(MOD($A737,100)=0,VLOOKUP($A737,'使用不可　（諸油脂）'!$A:$D,4),$B736),IF(MOD($A737,100)=0,VLOOKUP($A737,'コロナ交付金要綱　様式第３号（電力）'!$A:$D,4),$B736)))</f>
        <v/>
      </c>
      <c r="C737" t="str">
        <f>IF($A737="","",IF(COUNTIF('使用不可　（諸油脂）'!$A:$A,$A737)=1,"諸油脂",IF(COUNTIF('コロナ交付金要綱　様式第３号（電力）'!$A:$A,$A737)=1,"電力","")))</f>
        <v/>
      </c>
      <c r="D737" t="str">
        <f>IF(OR($A737="",IFERROR(MOD($A737,100),"")=0),"",IF($C737="諸油脂",VLOOKUP($A737,'使用不可　（諸油脂）'!$A:$C,3,FALSE),IF($C737="電力",VLOOKUP($A737,'コロナ交付金要綱　様式第３号（電力）'!$A:$C,3,FALSE),"")))</f>
        <v/>
      </c>
      <c r="E737" t="str">
        <f>IF(OR($C737="",IFERROR(MOD($A737,100)=0,TRUE)),"",IF($C737="諸油脂",VLOOKUP($A737,'使用不可　（諸油脂）'!$A:$F,6),VLOOKUP($A737,'コロナ交付金要綱　様式第３号（電力）'!$A:$F,6)))</f>
        <v/>
      </c>
      <c r="F737" t="str">
        <f>IF($D737="","",IF($B$7="既存",IF($C737="諸油脂",VLOOKUP(交付額!$A737,'使用不可　（諸油脂）'!$A:$B,2,FALSE),IF($C737="電力",VLOOKUP(交付額!$A737,'コロナ交付金要綱　様式第３号（電力）'!$A:$B,2,FALSE),"")),0))</f>
        <v/>
      </c>
      <c r="G737" s="59" t="str">
        <f t="shared" si="23"/>
        <v/>
      </c>
      <c r="H737" t="str">
        <f>IF($C737="","",IF(C737="諸油脂",IF(MOD($A737,100)=0,"",VLOOKUP($A737,'使用不可　（諸油脂）'!$A:$H,8)),IF(MOD($A737,100)=0,"",VLOOKUP($A737,'コロナ交付金要綱　様式第３号（電力）'!$A:$I,9))))</f>
        <v/>
      </c>
      <c r="I737" t="str" cm="1">
        <f t="array" ref="I737">IF(OR($C737&lt;&gt;"電力",IFERROR(MOD($A737,100)=0,TRUE)),"",INDEX('コロナ交付金要綱　様式第３号（電力）'!$A:$I,MATCH($A737,'コロナ交付金要綱　様式第３号（電力）'!$A:$A,0)+2,9))</f>
        <v/>
      </c>
      <c r="J737" t="str" cm="1">
        <f t="array" ref="J737">IF(OR($C737&lt;&gt;"電力",IFERROR(MOD($A737,100)=0,TRUE)),"",INDEX('コロナ交付金要綱　様式第３号（電力）'!$A:$I,MATCH($A737,'コロナ交付金要綱　様式第３号（電力）'!$A:$A,0)+3,9))</f>
        <v/>
      </c>
      <c r="K737" t="str" cm="1">
        <f t="array" ref="K737">IF(OR($C737&lt;&gt;"電力",IFERROR(MOD($A737,100)=0,TRUE)),"",INDEX('コロナ交付金要綱　様式第３号（電力）'!$A:$I,MATCH($A737,'コロナ交付金要綱　様式第３号（電力）'!$A:$A,0)+4,9))</f>
        <v/>
      </c>
      <c r="L737" t="str" cm="1">
        <f t="array" ref="L737">IF(OR($C737&lt;&gt;"電力",IFERROR(MOD($A737,100)=0,TRUE)),"",INDEX('コロナ交付金要綱　様式第３号（電力）'!$A:$I,MATCH($A737,'コロナ交付金要綱　様式第３号（電力）'!$A:$A,0)+5,9))</f>
        <v/>
      </c>
      <c r="M737" s="24" t="str" cm="1">
        <f t="array" ref="M737">IF($H737="","",IF($C737="諸油脂",$H737/INDEX(諸油脂_高騰率!$B$2:$F$12,MATCH($C$10,諸油脂_高騰率!$B$2:$B$12,0),MATCH($E737,諸油脂_高騰率!$B$3:$F$3,0)),$I737/INDEX(電力_高騰率!$B$3:$I$14,MATCH($B$10,電力_高騰率!$B$3:$B$14,0),MATCH($E737,電力_高騰率!$B$4:$F$4,0))+$J737/INDEX(電力_高騰率!$B$3:$I$14,MATCH($B$10,電力_高騰率!$B$3:$B$14,0),MATCH($E737,電力_高騰率!$B$4:$F$4,0)+3)+$K737/INDEX(電力_高騰率!$B$3:$I$14,MATCH($B$10,電力_高騰率!$B$3:$B$14,0),MATCH($E737,電力_高騰率!$B$4:$F$4,0)+3)+$L737/電力_高騰率!$D$23))</f>
        <v/>
      </c>
      <c r="N737" s="24" t="str">
        <f>IF($H737="","",IF($C737="諸油脂",0,$L737/電力_高騰率!$D$23))</f>
        <v/>
      </c>
      <c r="O737" s="24" t="str">
        <f t="shared" si="24"/>
        <v/>
      </c>
      <c r="P737" s="24"/>
    </row>
    <row r="738" spans="1:16" x14ac:dyDescent="0.45">
      <c r="A738" t="str">
        <f>IF(COUNTIF('使用不可　（諸油脂）'!$A:$A,$A737+1)+COUNTIF('コロナ交付金要綱　様式第３号（電力）'!$A:$A,$A737+1)=1,$A737+1,IF(MAX('使用不可　（諸油脂）'!$A:$A,'コロナ交付金要綱　様式第３号（電力）'!$A:$A)&gt;$A737,(INT(A737/100)+1)*100,""))</f>
        <v/>
      </c>
      <c r="B738" t="str">
        <f>IF($C738="","",IF(C738="諸油脂",IF(MOD($A738,100)=0,VLOOKUP($A738,'使用不可　（諸油脂）'!$A:$D,4),$B737),IF(MOD($A738,100)=0,VLOOKUP($A738,'コロナ交付金要綱　様式第３号（電力）'!$A:$D,4),$B737)))</f>
        <v/>
      </c>
      <c r="C738" t="str">
        <f>IF($A738="","",IF(COUNTIF('使用不可　（諸油脂）'!$A:$A,$A738)=1,"諸油脂",IF(COUNTIF('コロナ交付金要綱　様式第３号（電力）'!$A:$A,$A738)=1,"電力","")))</f>
        <v/>
      </c>
      <c r="D738" t="str">
        <f>IF(OR($A738="",IFERROR(MOD($A738,100),"")=0),"",IF($C738="諸油脂",VLOOKUP($A738,'使用不可　（諸油脂）'!$A:$C,3,FALSE),IF($C738="電力",VLOOKUP($A738,'コロナ交付金要綱　様式第３号（電力）'!$A:$C,3,FALSE),"")))</f>
        <v/>
      </c>
      <c r="E738" t="str">
        <f>IF(OR($C738="",IFERROR(MOD($A738,100)=0,TRUE)),"",IF($C738="諸油脂",VLOOKUP($A738,'使用不可　（諸油脂）'!$A:$F,6),VLOOKUP($A738,'コロナ交付金要綱　様式第３号（電力）'!$A:$F,6)))</f>
        <v/>
      </c>
      <c r="F738" t="str">
        <f>IF($D738="","",IF($B$7="既存",IF($C738="諸油脂",VLOOKUP(交付額!$A738,'使用不可　（諸油脂）'!$A:$B,2,FALSE),IF($C738="電力",VLOOKUP(交付額!$A738,'コロナ交付金要綱　様式第３号（電力）'!$A:$B,2,FALSE),"")),0))</f>
        <v/>
      </c>
      <c r="G738" s="59" t="str">
        <f t="shared" si="23"/>
        <v/>
      </c>
      <c r="H738" t="str">
        <f>IF($C738="","",IF(C738="諸油脂",IF(MOD($A738,100)=0,"",VLOOKUP($A738,'使用不可　（諸油脂）'!$A:$H,8)),IF(MOD($A738,100)=0,"",VLOOKUP($A738,'コロナ交付金要綱　様式第３号（電力）'!$A:$I,9))))</f>
        <v/>
      </c>
      <c r="I738" t="str" cm="1">
        <f t="array" ref="I738">IF(OR($C738&lt;&gt;"電力",IFERROR(MOD($A738,100)=0,TRUE)),"",INDEX('コロナ交付金要綱　様式第３号（電力）'!$A:$I,MATCH($A738,'コロナ交付金要綱　様式第３号（電力）'!$A:$A,0)+2,9))</f>
        <v/>
      </c>
      <c r="J738" t="str" cm="1">
        <f t="array" ref="J738">IF(OR($C738&lt;&gt;"電力",IFERROR(MOD($A738,100)=0,TRUE)),"",INDEX('コロナ交付金要綱　様式第３号（電力）'!$A:$I,MATCH($A738,'コロナ交付金要綱　様式第３号（電力）'!$A:$A,0)+3,9))</f>
        <v/>
      </c>
      <c r="K738" t="str" cm="1">
        <f t="array" ref="K738">IF(OR($C738&lt;&gt;"電力",IFERROR(MOD($A738,100)=0,TRUE)),"",INDEX('コロナ交付金要綱　様式第３号（電力）'!$A:$I,MATCH($A738,'コロナ交付金要綱　様式第３号（電力）'!$A:$A,0)+4,9))</f>
        <v/>
      </c>
      <c r="L738" t="str" cm="1">
        <f t="array" ref="L738">IF(OR($C738&lt;&gt;"電力",IFERROR(MOD($A738,100)=0,TRUE)),"",INDEX('コロナ交付金要綱　様式第３号（電力）'!$A:$I,MATCH($A738,'コロナ交付金要綱　様式第３号（電力）'!$A:$A,0)+5,9))</f>
        <v/>
      </c>
      <c r="M738" s="24" t="str" cm="1">
        <f t="array" ref="M738">IF($H738="","",IF($C738="諸油脂",$H738/INDEX(諸油脂_高騰率!$B$2:$F$12,MATCH($C$10,諸油脂_高騰率!$B$2:$B$12,0),MATCH($E738,諸油脂_高騰率!$B$3:$F$3,0)),$I738/INDEX(電力_高騰率!$B$3:$I$14,MATCH($B$10,電力_高騰率!$B$3:$B$14,0),MATCH($E738,電力_高騰率!$B$4:$F$4,0))+$J738/INDEX(電力_高騰率!$B$3:$I$14,MATCH($B$10,電力_高騰率!$B$3:$B$14,0),MATCH($E738,電力_高騰率!$B$4:$F$4,0)+3)+$K738/INDEX(電力_高騰率!$B$3:$I$14,MATCH($B$10,電力_高騰率!$B$3:$B$14,0),MATCH($E738,電力_高騰率!$B$4:$F$4,0)+3)+$L738/電力_高騰率!$D$23))</f>
        <v/>
      </c>
      <c r="N738" s="24" t="str">
        <f>IF($H738="","",IF($C738="諸油脂",0,$L738/電力_高騰率!$D$23))</f>
        <v/>
      </c>
      <c r="O738" s="24" t="str">
        <f t="shared" si="24"/>
        <v/>
      </c>
      <c r="P738" s="24"/>
    </row>
    <row r="739" spans="1:16" x14ac:dyDescent="0.45">
      <c r="A739" t="str">
        <f>IF(COUNTIF('使用不可　（諸油脂）'!$A:$A,$A738+1)+COUNTIF('コロナ交付金要綱　様式第３号（電力）'!$A:$A,$A738+1)=1,$A738+1,IF(MAX('使用不可　（諸油脂）'!$A:$A,'コロナ交付金要綱　様式第３号（電力）'!$A:$A)&gt;$A738,(INT(A738/100)+1)*100,""))</f>
        <v/>
      </c>
      <c r="B739" t="str">
        <f>IF($C739="","",IF(C739="諸油脂",IF(MOD($A739,100)=0,VLOOKUP($A739,'使用不可　（諸油脂）'!$A:$D,4),$B738),IF(MOD($A739,100)=0,VLOOKUP($A739,'コロナ交付金要綱　様式第３号（電力）'!$A:$D,4),$B738)))</f>
        <v/>
      </c>
      <c r="C739" t="str">
        <f>IF($A739="","",IF(COUNTIF('使用不可　（諸油脂）'!$A:$A,$A739)=1,"諸油脂",IF(COUNTIF('コロナ交付金要綱　様式第３号（電力）'!$A:$A,$A739)=1,"電力","")))</f>
        <v/>
      </c>
      <c r="D739" t="str">
        <f>IF(OR($A739="",IFERROR(MOD($A739,100),"")=0),"",IF($C739="諸油脂",VLOOKUP($A739,'使用不可　（諸油脂）'!$A:$C,3,FALSE),IF($C739="電力",VLOOKUP($A739,'コロナ交付金要綱　様式第３号（電力）'!$A:$C,3,FALSE),"")))</f>
        <v/>
      </c>
      <c r="E739" t="str">
        <f>IF(OR($C739="",IFERROR(MOD($A739,100)=0,TRUE)),"",IF($C739="諸油脂",VLOOKUP($A739,'使用不可　（諸油脂）'!$A:$F,6),VLOOKUP($A739,'コロナ交付金要綱　様式第３号（電力）'!$A:$F,6)))</f>
        <v/>
      </c>
      <c r="F739" t="str">
        <f>IF($D739="","",IF($B$7="既存",IF($C739="諸油脂",VLOOKUP(交付額!$A739,'使用不可　（諸油脂）'!$A:$B,2,FALSE),IF($C739="電力",VLOOKUP(交付額!$A739,'コロナ交付金要綱　様式第３号（電力）'!$A:$B,2,FALSE),"")),0))</f>
        <v/>
      </c>
      <c r="G739" s="59" t="str">
        <f t="shared" si="23"/>
        <v/>
      </c>
      <c r="H739" t="str">
        <f>IF($C739="","",IF(C739="諸油脂",IF(MOD($A739,100)=0,"",VLOOKUP($A739,'使用不可　（諸油脂）'!$A:$H,8)),IF(MOD($A739,100)=0,"",VLOOKUP($A739,'コロナ交付金要綱　様式第３号（電力）'!$A:$I,9))))</f>
        <v/>
      </c>
      <c r="I739" t="str" cm="1">
        <f t="array" ref="I739">IF(OR($C739&lt;&gt;"電力",IFERROR(MOD($A739,100)=0,TRUE)),"",INDEX('コロナ交付金要綱　様式第３号（電力）'!$A:$I,MATCH($A739,'コロナ交付金要綱　様式第３号（電力）'!$A:$A,0)+2,9))</f>
        <v/>
      </c>
      <c r="J739" t="str" cm="1">
        <f t="array" ref="J739">IF(OR($C739&lt;&gt;"電力",IFERROR(MOD($A739,100)=0,TRUE)),"",INDEX('コロナ交付金要綱　様式第３号（電力）'!$A:$I,MATCH($A739,'コロナ交付金要綱　様式第３号（電力）'!$A:$A,0)+3,9))</f>
        <v/>
      </c>
      <c r="K739" t="str" cm="1">
        <f t="array" ref="K739">IF(OR($C739&lt;&gt;"電力",IFERROR(MOD($A739,100)=0,TRUE)),"",INDEX('コロナ交付金要綱　様式第３号（電力）'!$A:$I,MATCH($A739,'コロナ交付金要綱　様式第３号（電力）'!$A:$A,0)+4,9))</f>
        <v/>
      </c>
      <c r="L739" t="str" cm="1">
        <f t="array" ref="L739">IF(OR($C739&lt;&gt;"電力",IFERROR(MOD($A739,100)=0,TRUE)),"",INDEX('コロナ交付金要綱　様式第３号（電力）'!$A:$I,MATCH($A739,'コロナ交付金要綱　様式第３号（電力）'!$A:$A,0)+5,9))</f>
        <v/>
      </c>
      <c r="M739" s="24" t="str" cm="1">
        <f t="array" ref="M739">IF($H739="","",IF($C739="諸油脂",$H739/INDEX(諸油脂_高騰率!$B$2:$F$12,MATCH($C$10,諸油脂_高騰率!$B$2:$B$12,0),MATCH($E739,諸油脂_高騰率!$B$3:$F$3,0)),$I739/INDEX(電力_高騰率!$B$3:$I$14,MATCH($B$10,電力_高騰率!$B$3:$B$14,0),MATCH($E739,電力_高騰率!$B$4:$F$4,0))+$J739/INDEX(電力_高騰率!$B$3:$I$14,MATCH($B$10,電力_高騰率!$B$3:$B$14,0),MATCH($E739,電力_高騰率!$B$4:$F$4,0)+3)+$K739/INDEX(電力_高騰率!$B$3:$I$14,MATCH($B$10,電力_高騰率!$B$3:$B$14,0),MATCH($E739,電力_高騰率!$B$4:$F$4,0)+3)+$L739/電力_高騰率!$D$23))</f>
        <v/>
      </c>
      <c r="N739" s="24" t="str">
        <f>IF($H739="","",IF($C739="諸油脂",0,$L739/電力_高騰率!$D$23))</f>
        <v/>
      </c>
      <c r="O739" s="24" t="str">
        <f t="shared" si="24"/>
        <v/>
      </c>
      <c r="P739" s="24"/>
    </row>
    <row r="740" spans="1:16" x14ac:dyDescent="0.45">
      <c r="A740" t="str">
        <f>IF(COUNTIF('使用不可　（諸油脂）'!$A:$A,$A739+1)+COUNTIF('コロナ交付金要綱　様式第３号（電力）'!$A:$A,$A739+1)=1,$A739+1,IF(MAX('使用不可　（諸油脂）'!$A:$A,'コロナ交付金要綱　様式第３号（電力）'!$A:$A)&gt;$A739,(INT(A739/100)+1)*100,""))</f>
        <v/>
      </c>
      <c r="B740" t="str">
        <f>IF($C740="","",IF(C740="諸油脂",IF(MOD($A740,100)=0,VLOOKUP($A740,'使用不可　（諸油脂）'!$A:$D,4),$B739),IF(MOD($A740,100)=0,VLOOKUP($A740,'コロナ交付金要綱　様式第３号（電力）'!$A:$D,4),$B739)))</f>
        <v/>
      </c>
      <c r="C740" t="str">
        <f>IF($A740="","",IF(COUNTIF('使用不可　（諸油脂）'!$A:$A,$A740)=1,"諸油脂",IF(COUNTIF('コロナ交付金要綱　様式第３号（電力）'!$A:$A,$A740)=1,"電力","")))</f>
        <v/>
      </c>
      <c r="D740" t="str">
        <f>IF(OR($A740="",IFERROR(MOD($A740,100),"")=0),"",IF($C740="諸油脂",VLOOKUP($A740,'使用不可　（諸油脂）'!$A:$C,3,FALSE),IF($C740="電力",VLOOKUP($A740,'コロナ交付金要綱　様式第３号（電力）'!$A:$C,3,FALSE),"")))</f>
        <v/>
      </c>
      <c r="E740" t="str">
        <f>IF(OR($C740="",IFERROR(MOD($A740,100)=0,TRUE)),"",IF($C740="諸油脂",VLOOKUP($A740,'使用不可　（諸油脂）'!$A:$F,6),VLOOKUP($A740,'コロナ交付金要綱　様式第３号（電力）'!$A:$F,6)))</f>
        <v/>
      </c>
      <c r="F740" t="str">
        <f>IF($D740="","",IF($B$7="既存",IF($C740="諸油脂",VLOOKUP(交付額!$A740,'使用不可　（諸油脂）'!$A:$B,2,FALSE),IF($C740="電力",VLOOKUP(交付額!$A740,'コロナ交付金要綱　様式第３号（電力）'!$A:$B,2,FALSE),"")),0))</f>
        <v/>
      </c>
      <c r="G740" s="59" t="str">
        <f t="shared" si="23"/>
        <v/>
      </c>
      <c r="H740" t="str">
        <f>IF($C740="","",IF(C740="諸油脂",IF(MOD($A740,100)=0,"",VLOOKUP($A740,'使用不可　（諸油脂）'!$A:$H,8)),IF(MOD($A740,100)=0,"",VLOOKUP($A740,'コロナ交付金要綱　様式第３号（電力）'!$A:$I,9))))</f>
        <v/>
      </c>
      <c r="I740" t="str" cm="1">
        <f t="array" ref="I740">IF(OR($C740&lt;&gt;"電力",IFERROR(MOD($A740,100)=0,TRUE)),"",INDEX('コロナ交付金要綱　様式第３号（電力）'!$A:$I,MATCH($A740,'コロナ交付金要綱　様式第３号（電力）'!$A:$A,0)+2,9))</f>
        <v/>
      </c>
      <c r="J740" t="str" cm="1">
        <f t="array" ref="J740">IF(OR($C740&lt;&gt;"電力",IFERROR(MOD($A740,100)=0,TRUE)),"",INDEX('コロナ交付金要綱　様式第３号（電力）'!$A:$I,MATCH($A740,'コロナ交付金要綱　様式第３号（電力）'!$A:$A,0)+3,9))</f>
        <v/>
      </c>
      <c r="K740" t="str" cm="1">
        <f t="array" ref="K740">IF(OR($C740&lt;&gt;"電力",IFERROR(MOD($A740,100)=0,TRUE)),"",INDEX('コロナ交付金要綱　様式第３号（電力）'!$A:$I,MATCH($A740,'コロナ交付金要綱　様式第３号（電力）'!$A:$A,0)+4,9))</f>
        <v/>
      </c>
      <c r="L740" t="str" cm="1">
        <f t="array" ref="L740">IF(OR($C740&lt;&gt;"電力",IFERROR(MOD($A740,100)=0,TRUE)),"",INDEX('コロナ交付金要綱　様式第３号（電力）'!$A:$I,MATCH($A740,'コロナ交付金要綱　様式第３号（電力）'!$A:$A,0)+5,9))</f>
        <v/>
      </c>
      <c r="M740" s="24" t="str" cm="1">
        <f t="array" ref="M740">IF($H740="","",IF($C740="諸油脂",$H740/INDEX(諸油脂_高騰率!$B$2:$F$12,MATCH($C$10,諸油脂_高騰率!$B$2:$B$12,0),MATCH($E740,諸油脂_高騰率!$B$3:$F$3,0)),$I740/INDEX(電力_高騰率!$B$3:$I$14,MATCH($B$10,電力_高騰率!$B$3:$B$14,0),MATCH($E740,電力_高騰率!$B$4:$F$4,0))+$J740/INDEX(電力_高騰率!$B$3:$I$14,MATCH($B$10,電力_高騰率!$B$3:$B$14,0),MATCH($E740,電力_高騰率!$B$4:$F$4,0)+3)+$K740/INDEX(電力_高騰率!$B$3:$I$14,MATCH($B$10,電力_高騰率!$B$3:$B$14,0),MATCH($E740,電力_高騰率!$B$4:$F$4,0)+3)+$L740/電力_高騰率!$D$23))</f>
        <v/>
      </c>
      <c r="N740" s="24" t="str">
        <f>IF($H740="","",IF($C740="諸油脂",0,$L740/電力_高騰率!$D$23))</f>
        <v/>
      </c>
      <c r="O740" s="24" t="str">
        <f t="shared" si="24"/>
        <v/>
      </c>
      <c r="P740" s="24"/>
    </row>
    <row r="741" spans="1:16" x14ac:dyDescent="0.45">
      <c r="A741" t="str">
        <f>IF(COUNTIF('使用不可　（諸油脂）'!$A:$A,$A740+1)+COUNTIF('コロナ交付金要綱　様式第３号（電力）'!$A:$A,$A740+1)=1,$A740+1,IF(MAX('使用不可　（諸油脂）'!$A:$A,'コロナ交付金要綱　様式第３号（電力）'!$A:$A)&gt;$A740,(INT(A740/100)+1)*100,""))</f>
        <v/>
      </c>
      <c r="B741" t="str">
        <f>IF($C741="","",IF(C741="諸油脂",IF(MOD($A741,100)=0,VLOOKUP($A741,'使用不可　（諸油脂）'!$A:$D,4),$B740),IF(MOD($A741,100)=0,VLOOKUP($A741,'コロナ交付金要綱　様式第３号（電力）'!$A:$D,4),$B740)))</f>
        <v/>
      </c>
      <c r="C741" t="str">
        <f>IF($A741="","",IF(COUNTIF('使用不可　（諸油脂）'!$A:$A,$A741)=1,"諸油脂",IF(COUNTIF('コロナ交付金要綱　様式第３号（電力）'!$A:$A,$A741)=1,"電力","")))</f>
        <v/>
      </c>
      <c r="D741" t="str">
        <f>IF(OR($A741="",IFERROR(MOD($A741,100),"")=0),"",IF($C741="諸油脂",VLOOKUP($A741,'使用不可　（諸油脂）'!$A:$C,3,FALSE),IF($C741="電力",VLOOKUP($A741,'コロナ交付金要綱　様式第３号（電力）'!$A:$C,3,FALSE),"")))</f>
        <v/>
      </c>
      <c r="E741" t="str">
        <f>IF(OR($C741="",IFERROR(MOD($A741,100)=0,TRUE)),"",IF($C741="諸油脂",VLOOKUP($A741,'使用不可　（諸油脂）'!$A:$F,6),VLOOKUP($A741,'コロナ交付金要綱　様式第３号（電力）'!$A:$F,6)))</f>
        <v/>
      </c>
      <c r="F741" t="str">
        <f>IF($D741="","",IF($B$7="既存",IF($C741="諸油脂",VLOOKUP(交付額!$A741,'使用不可　（諸油脂）'!$A:$B,2,FALSE),IF($C741="電力",VLOOKUP(交付額!$A741,'コロナ交付金要綱　様式第３号（電力）'!$A:$B,2,FALSE),"")),0))</f>
        <v/>
      </c>
      <c r="G741" s="59" t="str">
        <f t="shared" si="23"/>
        <v/>
      </c>
      <c r="H741" t="str">
        <f>IF($C741="","",IF(C741="諸油脂",IF(MOD($A741,100)=0,"",VLOOKUP($A741,'使用不可　（諸油脂）'!$A:$H,8)),IF(MOD($A741,100)=0,"",VLOOKUP($A741,'コロナ交付金要綱　様式第３号（電力）'!$A:$I,9))))</f>
        <v/>
      </c>
      <c r="I741" t="str" cm="1">
        <f t="array" ref="I741">IF(OR($C741&lt;&gt;"電力",IFERROR(MOD($A741,100)=0,TRUE)),"",INDEX('コロナ交付金要綱　様式第３号（電力）'!$A:$I,MATCH($A741,'コロナ交付金要綱　様式第３号（電力）'!$A:$A,0)+2,9))</f>
        <v/>
      </c>
      <c r="J741" t="str" cm="1">
        <f t="array" ref="J741">IF(OR($C741&lt;&gt;"電力",IFERROR(MOD($A741,100)=0,TRUE)),"",INDEX('コロナ交付金要綱　様式第３号（電力）'!$A:$I,MATCH($A741,'コロナ交付金要綱　様式第３号（電力）'!$A:$A,0)+3,9))</f>
        <v/>
      </c>
      <c r="K741" t="str" cm="1">
        <f t="array" ref="K741">IF(OR($C741&lt;&gt;"電力",IFERROR(MOD($A741,100)=0,TRUE)),"",INDEX('コロナ交付金要綱　様式第３号（電力）'!$A:$I,MATCH($A741,'コロナ交付金要綱　様式第３号（電力）'!$A:$A,0)+4,9))</f>
        <v/>
      </c>
      <c r="L741" t="str" cm="1">
        <f t="array" ref="L741">IF(OR($C741&lt;&gt;"電力",IFERROR(MOD($A741,100)=0,TRUE)),"",INDEX('コロナ交付金要綱　様式第３号（電力）'!$A:$I,MATCH($A741,'コロナ交付金要綱　様式第３号（電力）'!$A:$A,0)+5,9))</f>
        <v/>
      </c>
      <c r="M741" s="24" t="str" cm="1">
        <f t="array" ref="M741">IF($H741="","",IF($C741="諸油脂",$H741/INDEX(諸油脂_高騰率!$B$2:$F$12,MATCH($C$10,諸油脂_高騰率!$B$2:$B$12,0),MATCH($E741,諸油脂_高騰率!$B$3:$F$3,0)),$I741/INDEX(電力_高騰率!$B$3:$I$14,MATCH($B$10,電力_高騰率!$B$3:$B$14,0),MATCH($E741,電力_高騰率!$B$4:$F$4,0))+$J741/INDEX(電力_高騰率!$B$3:$I$14,MATCH($B$10,電力_高騰率!$B$3:$B$14,0),MATCH($E741,電力_高騰率!$B$4:$F$4,0)+3)+$K741/INDEX(電力_高騰率!$B$3:$I$14,MATCH($B$10,電力_高騰率!$B$3:$B$14,0),MATCH($E741,電力_高騰率!$B$4:$F$4,0)+3)+$L741/電力_高騰率!$D$23))</f>
        <v/>
      </c>
      <c r="N741" s="24" t="str">
        <f>IF($H741="","",IF($C741="諸油脂",0,$L741/電力_高騰率!$D$23))</f>
        <v/>
      </c>
      <c r="O741" s="24" t="str">
        <f t="shared" si="24"/>
        <v/>
      </c>
      <c r="P741" s="24"/>
    </row>
    <row r="742" spans="1:16" x14ac:dyDescent="0.45">
      <c r="A742" t="str">
        <f>IF(COUNTIF('使用不可　（諸油脂）'!$A:$A,$A741+1)+COUNTIF('コロナ交付金要綱　様式第３号（電力）'!$A:$A,$A741+1)=1,$A741+1,IF(MAX('使用不可　（諸油脂）'!$A:$A,'コロナ交付金要綱　様式第３号（電力）'!$A:$A)&gt;$A741,(INT(A741/100)+1)*100,""))</f>
        <v/>
      </c>
      <c r="B742" t="str">
        <f>IF($C742="","",IF(C742="諸油脂",IF(MOD($A742,100)=0,VLOOKUP($A742,'使用不可　（諸油脂）'!$A:$D,4),$B741),IF(MOD($A742,100)=0,VLOOKUP($A742,'コロナ交付金要綱　様式第３号（電力）'!$A:$D,4),$B741)))</f>
        <v/>
      </c>
      <c r="C742" t="str">
        <f>IF($A742="","",IF(COUNTIF('使用不可　（諸油脂）'!$A:$A,$A742)=1,"諸油脂",IF(COUNTIF('コロナ交付金要綱　様式第３号（電力）'!$A:$A,$A742)=1,"電力","")))</f>
        <v/>
      </c>
      <c r="D742" t="str">
        <f>IF(OR($A742="",IFERROR(MOD($A742,100),"")=0),"",IF($C742="諸油脂",VLOOKUP($A742,'使用不可　（諸油脂）'!$A:$C,3,FALSE),IF($C742="電力",VLOOKUP($A742,'コロナ交付金要綱　様式第３号（電力）'!$A:$C,3,FALSE),"")))</f>
        <v/>
      </c>
      <c r="E742" t="str">
        <f>IF(OR($C742="",IFERROR(MOD($A742,100)=0,TRUE)),"",IF($C742="諸油脂",VLOOKUP($A742,'使用不可　（諸油脂）'!$A:$F,6),VLOOKUP($A742,'コロナ交付金要綱　様式第３号（電力）'!$A:$F,6)))</f>
        <v/>
      </c>
      <c r="F742" t="str">
        <f>IF($D742="","",IF($B$7="既存",IF($C742="諸油脂",VLOOKUP(交付額!$A742,'使用不可　（諸油脂）'!$A:$B,2,FALSE),IF($C742="電力",VLOOKUP(交付額!$A742,'コロナ交付金要綱　様式第３号（電力）'!$A:$B,2,FALSE),"")),0))</f>
        <v/>
      </c>
      <c r="G742" s="59" t="str">
        <f t="shared" si="23"/>
        <v/>
      </c>
      <c r="H742" t="str">
        <f>IF($C742="","",IF(C742="諸油脂",IF(MOD($A742,100)=0,"",VLOOKUP($A742,'使用不可　（諸油脂）'!$A:$H,8)),IF(MOD($A742,100)=0,"",VLOOKUP($A742,'コロナ交付金要綱　様式第３号（電力）'!$A:$I,9))))</f>
        <v/>
      </c>
      <c r="I742" t="str" cm="1">
        <f t="array" ref="I742">IF(OR($C742&lt;&gt;"電力",IFERROR(MOD($A742,100)=0,TRUE)),"",INDEX('コロナ交付金要綱　様式第３号（電力）'!$A:$I,MATCH($A742,'コロナ交付金要綱　様式第３号（電力）'!$A:$A,0)+2,9))</f>
        <v/>
      </c>
      <c r="J742" t="str" cm="1">
        <f t="array" ref="J742">IF(OR($C742&lt;&gt;"電力",IFERROR(MOD($A742,100)=0,TRUE)),"",INDEX('コロナ交付金要綱　様式第３号（電力）'!$A:$I,MATCH($A742,'コロナ交付金要綱　様式第３号（電力）'!$A:$A,0)+3,9))</f>
        <v/>
      </c>
      <c r="K742" t="str" cm="1">
        <f t="array" ref="K742">IF(OR($C742&lt;&gt;"電力",IFERROR(MOD($A742,100)=0,TRUE)),"",INDEX('コロナ交付金要綱　様式第３号（電力）'!$A:$I,MATCH($A742,'コロナ交付金要綱　様式第３号（電力）'!$A:$A,0)+4,9))</f>
        <v/>
      </c>
      <c r="L742" t="str" cm="1">
        <f t="array" ref="L742">IF(OR($C742&lt;&gt;"電力",IFERROR(MOD($A742,100)=0,TRUE)),"",INDEX('コロナ交付金要綱　様式第３号（電力）'!$A:$I,MATCH($A742,'コロナ交付金要綱　様式第３号（電力）'!$A:$A,0)+5,9))</f>
        <v/>
      </c>
      <c r="M742" s="24" t="str" cm="1">
        <f t="array" ref="M742">IF($H742="","",IF($C742="諸油脂",$H742/INDEX(諸油脂_高騰率!$B$2:$F$12,MATCH($C$10,諸油脂_高騰率!$B$2:$B$12,0),MATCH($E742,諸油脂_高騰率!$B$3:$F$3,0)),$I742/INDEX(電力_高騰率!$B$3:$I$14,MATCH($B$10,電力_高騰率!$B$3:$B$14,0),MATCH($E742,電力_高騰率!$B$4:$F$4,0))+$J742/INDEX(電力_高騰率!$B$3:$I$14,MATCH($B$10,電力_高騰率!$B$3:$B$14,0),MATCH($E742,電力_高騰率!$B$4:$F$4,0)+3)+$K742/INDEX(電力_高騰率!$B$3:$I$14,MATCH($B$10,電力_高騰率!$B$3:$B$14,0),MATCH($E742,電力_高騰率!$B$4:$F$4,0)+3)+$L742/電力_高騰率!$D$23))</f>
        <v/>
      </c>
      <c r="N742" s="24" t="str">
        <f>IF($H742="","",IF($C742="諸油脂",0,$L742/電力_高騰率!$D$23))</f>
        <v/>
      </c>
      <c r="O742" s="24" t="str">
        <f t="shared" si="24"/>
        <v/>
      </c>
      <c r="P742" s="24"/>
    </row>
    <row r="743" spans="1:16" x14ac:dyDescent="0.45">
      <c r="A743" t="str">
        <f>IF(COUNTIF('使用不可　（諸油脂）'!$A:$A,$A742+1)+COUNTIF('コロナ交付金要綱　様式第３号（電力）'!$A:$A,$A742+1)=1,$A742+1,IF(MAX('使用不可　（諸油脂）'!$A:$A,'コロナ交付金要綱　様式第３号（電力）'!$A:$A)&gt;$A742,(INT(A742/100)+1)*100,""))</f>
        <v/>
      </c>
      <c r="B743" t="str">
        <f>IF($C743="","",IF(C743="諸油脂",IF(MOD($A743,100)=0,VLOOKUP($A743,'使用不可　（諸油脂）'!$A:$D,4),$B742),IF(MOD($A743,100)=0,VLOOKUP($A743,'コロナ交付金要綱　様式第３号（電力）'!$A:$D,4),$B742)))</f>
        <v/>
      </c>
      <c r="C743" t="str">
        <f>IF($A743="","",IF(COUNTIF('使用不可　（諸油脂）'!$A:$A,$A743)=1,"諸油脂",IF(COUNTIF('コロナ交付金要綱　様式第３号（電力）'!$A:$A,$A743)=1,"電力","")))</f>
        <v/>
      </c>
      <c r="D743" t="str">
        <f>IF(OR($A743="",IFERROR(MOD($A743,100),"")=0),"",IF($C743="諸油脂",VLOOKUP($A743,'使用不可　（諸油脂）'!$A:$C,3,FALSE),IF($C743="電力",VLOOKUP($A743,'コロナ交付金要綱　様式第３号（電力）'!$A:$C,3,FALSE),"")))</f>
        <v/>
      </c>
      <c r="E743" t="str">
        <f>IF(OR($C743="",IFERROR(MOD($A743,100)=0,TRUE)),"",IF($C743="諸油脂",VLOOKUP($A743,'使用不可　（諸油脂）'!$A:$F,6),VLOOKUP($A743,'コロナ交付金要綱　様式第３号（電力）'!$A:$F,6)))</f>
        <v/>
      </c>
      <c r="F743" t="str">
        <f>IF($D743="","",IF($B$7="既存",IF($C743="諸油脂",VLOOKUP(交付額!$A743,'使用不可　（諸油脂）'!$A:$B,2,FALSE),IF($C743="電力",VLOOKUP(交付額!$A743,'コロナ交付金要綱　様式第３号（電力）'!$A:$B,2,FALSE),"")),0))</f>
        <v/>
      </c>
      <c r="G743" s="59" t="str">
        <f t="shared" si="23"/>
        <v/>
      </c>
      <c r="H743" t="str">
        <f>IF($C743="","",IF(C743="諸油脂",IF(MOD($A743,100)=0,"",VLOOKUP($A743,'使用不可　（諸油脂）'!$A:$H,8)),IF(MOD($A743,100)=0,"",VLOOKUP($A743,'コロナ交付金要綱　様式第３号（電力）'!$A:$I,9))))</f>
        <v/>
      </c>
      <c r="I743" t="str" cm="1">
        <f t="array" ref="I743">IF(OR($C743&lt;&gt;"電力",IFERROR(MOD($A743,100)=0,TRUE)),"",INDEX('コロナ交付金要綱　様式第３号（電力）'!$A:$I,MATCH($A743,'コロナ交付金要綱　様式第３号（電力）'!$A:$A,0)+2,9))</f>
        <v/>
      </c>
      <c r="J743" t="str" cm="1">
        <f t="array" ref="J743">IF(OR($C743&lt;&gt;"電力",IFERROR(MOD($A743,100)=0,TRUE)),"",INDEX('コロナ交付金要綱　様式第３号（電力）'!$A:$I,MATCH($A743,'コロナ交付金要綱　様式第３号（電力）'!$A:$A,0)+3,9))</f>
        <v/>
      </c>
      <c r="K743" t="str" cm="1">
        <f t="array" ref="K743">IF(OR($C743&lt;&gt;"電力",IFERROR(MOD($A743,100)=0,TRUE)),"",INDEX('コロナ交付金要綱　様式第３号（電力）'!$A:$I,MATCH($A743,'コロナ交付金要綱　様式第３号（電力）'!$A:$A,0)+4,9))</f>
        <v/>
      </c>
      <c r="L743" t="str" cm="1">
        <f t="array" ref="L743">IF(OR($C743&lt;&gt;"電力",IFERROR(MOD($A743,100)=0,TRUE)),"",INDEX('コロナ交付金要綱　様式第３号（電力）'!$A:$I,MATCH($A743,'コロナ交付金要綱　様式第３号（電力）'!$A:$A,0)+5,9))</f>
        <v/>
      </c>
      <c r="M743" s="24" t="str" cm="1">
        <f t="array" ref="M743">IF($H743="","",IF($C743="諸油脂",$H743/INDEX(諸油脂_高騰率!$B$2:$F$12,MATCH($C$10,諸油脂_高騰率!$B$2:$B$12,0),MATCH($E743,諸油脂_高騰率!$B$3:$F$3,0)),$I743/INDEX(電力_高騰率!$B$3:$I$14,MATCH($B$10,電力_高騰率!$B$3:$B$14,0),MATCH($E743,電力_高騰率!$B$4:$F$4,0))+$J743/INDEX(電力_高騰率!$B$3:$I$14,MATCH($B$10,電力_高騰率!$B$3:$B$14,0),MATCH($E743,電力_高騰率!$B$4:$F$4,0)+3)+$K743/INDEX(電力_高騰率!$B$3:$I$14,MATCH($B$10,電力_高騰率!$B$3:$B$14,0),MATCH($E743,電力_高騰率!$B$4:$F$4,0)+3)+$L743/電力_高騰率!$D$23))</f>
        <v/>
      </c>
      <c r="N743" s="24" t="str">
        <f>IF($H743="","",IF($C743="諸油脂",0,$L743/電力_高騰率!$D$23))</f>
        <v/>
      </c>
      <c r="O743" s="24" t="str">
        <f t="shared" si="24"/>
        <v/>
      </c>
      <c r="P743" s="24"/>
    </row>
    <row r="744" spans="1:16" x14ac:dyDescent="0.45">
      <c r="A744" t="str">
        <f>IF(COUNTIF('使用不可　（諸油脂）'!$A:$A,$A743+1)+COUNTIF('コロナ交付金要綱　様式第３号（電力）'!$A:$A,$A743+1)=1,$A743+1,IF(MAX('使用不可　（諸油脂）'!$A:$A,'コロナ交付金要綱　様式第３号（電力）'!$A:$A)&gt;$A743,(INT(A743/100)+1)*100,""))</f>
        <v/>
      </c>
      <c r="B744" t="str">
        <f>IF($C744="","",IF(C744="諸油脂",IF(MOD($A744,100)=0,VLOOKUP($A744,'使用不可　（諸油脂）'!$A:$D,4),$B743),IF(MOD($A744,100)=0,VLOOKUP($A744,'コロナ交付金要綱　様式第３号（電力）'!$A:$D,4),$B743)))</f>
        <v/>
      </c>
      <c r="C744" t="str">
        <f>IF($A744="","",IF(COUNTIF('使用不可　（諸油脂）'!$A:$A,$A744)=1,"諸油脂",IF(COUNTIF('コロナ交付金要綱　様式第３号（電力）'!$A:$A,$A744)=1,"電力","")))</f>
        <v/>
      </c>
      <c r="D744" t="str">
        <f>IF(OR($A744="",IFERROR(MOD($A744,100),"")=0),"",IF($C744="諸油脂",VLOOKUP($A744,'使用不可　（諸油脂）'!$A:$C,3,FALSE),IF($C744="電力",VLOOKUP($A744,'コロナ交付金要綱　様式第３号（電力）'!$A:$C,3,FALSE),"")))</f>
        <v/>
      </c>
      <c r="E744" t="str">
        <f>IF(OR($C744="",IFERROR(MOD($A744,100)=0,TRUE)),"",IF($C744="諸油脂",VLOOKUP($A744,'使用不可　（諸油脂）'!$A:$F,6),VLOOKUP($A744,'コロナ交付金要綱　様式第３号（電力）'!$A:$F,6)))</f>
        <v/>
      </c>
      <c r="F744" t="str">
        <f>IF($D744="","",IF($B$7="既存",IF($C744="諸油脂",VLOOKUP(交付額!$A744,'使用不可　（諸油脂）'!$A:$B,2,FALSE),IF($C744="電力",VLOOKUP(交付額!$A744,'コロナ交付金要綱　様式第３号（電力）'!$A:$B,2,FALSE),"")),0))</f>
        <v/>
      </c>
      <c r="G744" s="59" t="str">
        <f t="shared" si="23"/>
        <v/>
      </c>
      <c r="H744" t="str">
        <f>IF($C744="","",IF(C744="諸油脂",IF(MOD($A744,100)=0,"",VLOOKUP($A744,'使用不可　（諸油脂）'!$A:$H,8)),IF(MOD($A744,100)=0,"",VLOOKUP($A744,'コロナ交付金要綱　様式第３号（電力）'!$A:$I,9))))</f>
        <v/>
      </c>
      <c r="I744" t="str" cm="1">
        <f t="array" ref="I744">IF(OR($C744&lt;&gt;"電力",IFERROR(MOD($A744,100)=0,TRUE)),"",INDEX('コロナ交付金要綱　様式第３号（電力）'!$A:$I,MATCH($A744,'コロナ交付金要綱　様式第３号（電力）'!$A:$A,0)+2,9))</f>
        <v/>
      </c>
      <c r="J744" t="str" cm="1">
        <f t="array" ref="J744">IF(OR($C744&lt;&gt;"電力",IFERROR(MOD($A744,100)=0,TRUE)),"",INDEX('コロナ交付金要綱　様式第３号（電力）'!$A:$I,MATCH($A744,'コロナ交付金要綱　様式第３号（電力）'!$A:$A,0)+3,9))</f>
        <v/>
      </c>
      <c r="K744" t="str" cm="1">
        <f t="array" ref="K744">IF(OR($C744&lt;&gt;"電力",IFERROR(MOD($A744,100)=0,TRUE)),"",INDEX('コロナ交付金要綱　様式第３号（電力）'!$A:$I,MATCH($A744,'コロナ交付金要綱　様式第３号（電力）'!$A:$A,0)+4,9))</f>
        <v/>
      </c>
      <c r="L744" t="str" cm="1">
        <f t="array" ref="L744">IF(OR($C744&lt;&gt;"電力",IFERROR(MOD($A744,100)=0,TRUE)),"",INDEX('コロナ交付金要綱　様式第３号（電力）'!$A:$I,MATCH($A744,'コロナ交付金要綱　様式第３号（電力）'!$A:$A,0)+5,9))</f>
        <v/>
      </c>
      <c r="M744" s="24" t="str" cm="1">
        <f t="array" ref="M744">IF($H744="","",IF($C744="諸油脂",$H744/INDEX(諸油脂_高騰率!$B$2:$F$12,MATCH($C$10,諸油脂_高騰率!$B$2:$B$12,0),MATCH($E744,諸油脂_高騰率!$B$3:$F$3,0)),$I744/INDEX(電力_高騰率!$B$3:$I$14,MATCH($B$10,電力_高騰率!$B$3:$B$14,0),MATCH($E744,電力_高騰率!$B$4:$F$4,0))+$J744/INDEX(電力_高騰率!$B$3:$I$14,MATCH($B$10,電力_高騰率!$B$3:$B$14,0),MATCH($E744,電力_高騰率!$B$4:$F$4,0)+3)+$K744/INDEX(電力_高騰率!$B$3:$I$14,MATCH($B$10,電力_高騰率!$B$3:$B$14,0),MATCH($E744,電力_高騰率!$B$4:$F$4,0)+3)+$L744/電力_高騰率!$D$23))</f>
        <v/>
      </c>
      <c r="N744" s="24" t="str">
        <f>IF($H744="","",IF($C744="諸油脂",0,$L744/電力_高騰率!$D$23))</f>
        <v/>
      </c>
      <c r="O744" s="24" t="str">
        <f t="shared" si="24"/>
        <v/>
      </c>
      <c r="P744" s="24"/>
    </row>
    <row r="745" spans="1:16" x14ac:dyDescent="0.45">
      <c r="A745" t="str">
        <f>IF(COUNTIF('使用不可　（諸油脂）'!$A:$A,$A744+1)+COUNTIF('コロナ交付金要綱　様式第３号（電力）'!$A:$A,$A744+1)=1,$A744+1,IF(MAX('使用不可　（諸油脂）'!$A:$A,'コロナ交付金要綱　様式第３号（電力）'!$A:$A)&gt;$A744,(INT(A744/100)+1)*100,""))</f>
        <v/>
      </c>
      <c r="B745" t="str">
        <f>IF($C745="","",IF(C745="諸油脂",IF(MOD($A745,100)=0,VLOOKUP($A745,'使用不可　（諸油脂）'!$A:$D,4),$B744),IF(MOD($A745,100)=0,VLOOKUP($A745,'コロナ交付金要綱　様式第３号（電力）'!$A:$D,4),$B744)))</f>
        <v/>
      </c>
      <c r="C745" t="str">
        <f>IF($A745="","",IF(COUNTIF('使用不可　（諸油脂）'!$A:$A,$A745)=1,"諸油脂",IF(COUNTIF('コロナ交付金要綱　様式第３号（電力）'!$A:$A,$A745)=1,"電力","")))</f>
        <v/>
      </c>
      <c r="D745" t="str">
        <f>IF(OR($A745="",IFERROR(MOD($A745,100),"")=0),"",IF($C745="諸油脂",VLOOKUP($A745,'使用不可　（諸油脂）'!$A:$C,3,FALSE),IF($C745="電力",VLOOKUP($A745,'コロナ交付金要綱　様式第３号（電力）'!$A:$C,3,FALSE),"")))</f>
        <v/>
      </c>
      <c r="E745" t="str">
        <f>IF(OR($C745="",IFERROR(MOD($A745,100)=0,TRUE)),"",IF($C745="諸油脂",VLOOKUP($A745,'使用不可　（諸油脂）'!$A:$F,6),VLOOKUP($A745,'コロナ交付金要綱　様式第３号（電力）'!$A:$F,6)))</f>
        <v/>
      </c>
      <c r="F745" t="str">
        <f>IF($D745="","",IF($B$7="既存",IF($C745="諸油脂",VLOOKUP(交付額!$A745,'使用不可　（諸油脂）'!$A:$B,2,FALSE),IF($C745="電力",VLOOKUP(交付額!$A745,'コロナ交付金要綱　様式第３号（電力）'!$A:$B,2,FALSE),"")),0))</f>
        <v/>
      </c>
      <c r="G745" s="59" t="str">
        <f t="shared" si="23"/>
        <v/>
      </c>
      <c r="H745" t="str">
        <f>IF($C745="","",IF(C745="諸油脂",IF(MOD($A745,100)=0,"",VLOOKUP($A745,'使用不可　（諸油脂）'!$A:$H,8)),IF(MOD($A745,100)=0,"",VLOOKUP($A745,'コロナ交付金要綱　様式第３号（電力）'!$A:$I,9))))</f>
        <v/>
      </c>
      <c r="I745" t="str" cm="1">
        <f t="array" ref="I745">IF(OR($C745&lt;&gt;"電力",IFERROR(MOD($A745,100)=0,TRUE)),"",INDEX('コロナ交付金要綱　様式第３号（電力）'!$A:$I,MATCH($A745,'コロナ交付金要綱　様式第３号（電力）'!$A:$A,0)+2,9))</f>
        <v/>
      </c>
      <c r="J745" t="str" cm="1">
        <f t="array" ref="J745">IF(OR($C745&lt;&gt;"電力",IFERROR(MOD($A745,100)=0,TRUE)),"",INDEX('コロナ交付金要綱　様式第３号（電力）'!$A:$I,MATCH($A745,'コロナ交付金要綱　様式第３号（電力）'!$A:$A,0)+3,9))</f>
        <v/>
      </c>
      <c r="K745" t="str" cm="1">
        <f t="array" ref="K745">IF(OR($C745&lt;&gt;"電力",IFERROR(MOD($A745,100)=0,TRUE)),"",INDEX('コロナ交付金要綱　様式第３号（電力）'!$A:$I,MATCH($A745,'コロナ交付金要綱　様式第３号（電力）'!$A:$A,0)+4,9))</f>
        <v/>
      </c>
      <c r="L745" t="str" cm="1">
        <f t="array" ref="L745">IF(OR($C745&lt;&gt;"電力",IFERROR(MOD($A745,100)=0,TRUE)),"",INDEX('コロナ交付金要綱　様式第３号（電力）'!$A:$I,MATCH($A745,'コロナ交付金要綱　様式第３号（電力）'!$A:$A,0)+5,9))</f>
        <v/>
      </c>
      <c r="M745" s="24" t="str" cm="1">
        <f t="array" ref="M745">IF($H745="","",IF($C745="諸油脂",$H745/INDEX(諸油脂_高騰率!$B$2:$F$12,MATCH($C$10,諸油脂_高騰率!$B$2:$B$12,0),MATCH($E745,諸油脂_高騰率!$B$3:$F$3,0)),$I745/INDEX(電力_高騰率!$B$3:$I$14,MATCH($B$10,電力_高騰率!$B$3:$B$14,0),MATCH($E745,電力_高騰率!$B$4:$F$4,0))+$J745/INDEX(電力_高騰率!$B$3:$I$14,MATCH($B$10,電力_高騰率!$B$3:$B$14,0),MATCH($E745,電力_高騰率!$B$4:$F$4,0)+3)+$K745/INDEX(電力_高騰率!$B$3:$I$14,MATCH($B$10,電力_高騰率!$B$3:$B$14,0),MATCH($E745,電力_高騰率!$B$4:$F$4,0)+3)+$L745/電力_高騰率!$D$23))</f>
        <v/>
      </c>
      <c r="N745" s="24" t="str">
        <f>IF($H745="","",IF($C745="諸油脂",0,$L745/電力_高騰率!$D$23))</f>
        <v/>
      </c>
      <c r="O745" s="24" t="str">
        <f t="shared" si="24"/>
        <v/>
      </c>
      <c r="P745" s="24"/>
    </row>
    <row r="746" spans="1:16" x14ac:dyDescent="0.45">
      <c r="A746" t="str">
        <f>IF(COUNTIF('使用不可　（諸油脂）'!$A:$A,$A745+1)+COUNTIF('コロナ交付金要綱　様式第３号（電力）'!$A:$A,$A745+1)=1,$A745+1,IF(MAX('使用不可　（諸油脂）'!$A:$A,'コロナ交付金要綱　様式第３号（電力）'!$A:$A)&gt;$A745,(INT(A745/100)+1)*100,""))</f>
        <v/>
      </c>
      <c r="B746" t="str">
        <f>IF($C746="","",IF(C746="諸油脂",IF(MOD($A746,100)=0,VLOOKUP($A746,'使用不可　（諸油脂）'!$A:$D,4),$B745),IF(MOD($A746,100)=0,VLOOKUP($A746,'コロナ交付金要綱　様式第３号（電力）'!$A:$D,4),$B745)))</f>
        <v/>
      </c>
      <c r="C746" t="str">
        <f>IF($A746="","",IF(COUNTIF('使用不可　（諸油脂）'!$A:$A,$A746)=1,"諸油脂",IF(COUNTIF('コロナ交付金要綱　様式第３号（電力）'!$A:$A,$A746)=1,"電力","")))</f>
        <v/>
      </c>
      <c r="D746" t="str">
        <f>IF(OR($A746="",IFERROR(MOD($A746,100),"")=0),"",IF($C746="諸油脂",VLOOKUP($A746,'使用不可　（諸油脂）'!$A:$C,3,FALSE),IF($C746="電力",VLOOKUP($A746,'コロナ交付金要綱　様式第３号（電力）'!$A:$C,3,FALSE),"")))</f>
        <v/>
      </c>
      <c r="E746" t="str">
        <f>IF(OR($C746="",IFERROR(MOD($A746,100)=0,TRUE)),"",IF($C746="諸油脂",VLOOKUP($A746,'使用不可　（諸油脂）'!$A:$F,6),VLOOKUP($A746,'コロナ交付金要綱　様式第３号（電力）'!$A:$F,6)))</f>
        <v/>
      </c>
      <c r="F746" t="str">
        <f>IF($D746="","",IF($B$7="既存",IF($C746="諸油脂",VLOOKUP(交付額!$A746,'使用不可　（諸油脂）'!$A:$B,2,FALSE),IF($C746="電力",VLOOKUP(交付額!$A746,'コロナ交付金要綱　様式第３号（電力）'!$A:$B,2,FALSE),"")),0))</f>
        <v/>
      </c>
      <c r="G746" s="59" t="str">
        <f t="shared" si="23"/>
        <v/>
      </c>
      <c r="H746" t="str">
        <f>IF($C746="","",IF(C746="諸油脂",IF(MOD($A746,100)=0,"",VLOOKUP($A746,'使用不可　（諸油脂）'!$A:$H,8)),IF(MOD($A746,100)=0,"",VLOOKUP($A746,'コロナ交付金要綱　様式第３号（電力）'!$A:$I,9))))</f>
        <v/>
      </c>
      <c r="I746" t="str" cm="1">
        <f t="array" ref="I746">IF(OR($C746&lt;&gt;"電力",IFERROR(MOD($A746,100)=0,TRUE)),"",INDEX('コロナ交付金要綱　様式第３号（電力）'!$A:$I,MATCH($A746,'コロナ交付金要綱　様式第３号（電力）'!$A:$A,0)+2,9))</f>
        <v/>
      </c>
      <c r="J746" t="str" cm="1">
        <f t="array" ref="J746">IF(OR($C746&lt;&gt;"電力",IFERROR(MOD($A746,100)=0,TRUE)),"",INDEX('コロナ交付金要綱　様式第３号（電力）'!$A:$I,MATCH($A746,'コロナ交付金要綱　様式第３号（電力）'!$A:$A,0)+3,9))</f>
        <v/>
      </c>
      <c r="K746" t="str" cm="1">
        <f t="array" ref="K746">IF(OR($C746&lt;&gt;"電力",IFERROR(MOD($A746,100)=0,TRUE)),"",INDEX('コロナ交付金要綱　様式第３号（電力）'!$A:$I,MATCH($A746,'コロナ交付金要綱　様式第３号（電力）'!$A:$A,0)+4,9))</f>
        <v/>
      </c>
      <c r="L746" t="str" cm="1">
        <f t="array" ref="L746">IF(OR($C746&lt;&gt;"電力",IFERROR(MOD($A746,100)=0,TRUE)),"",INDEX('コロナ交付金要綱　様式第３号（電力）'!$A:$I,MATCH($A746,'コロナ交付金要綱　様式第３号（電力）'!$A:$A,0)+5,9))</f>
        <v/>
      </c>
      <c r="M746" s="24" t="str" cm="1">
        <f t="array" ref="M746">IF($H746="","",IF($C746="諸油脂",$H746/INDEX(諸油脂_高騰率!$B$2:$F$12,MATCH($C$10,諸油脂_高騰率!$B$2:$B$12,0),MATCH($E746,諸油脂_高騰率!$B$3:$F$3,0)),$I746/INDEX(電力_高騰率!$B$3:$I$14,MATCH($B$10,電力_高騰率!$B$3:$B$14,0),MATCH($E746,電力_高騰率!$B$4:$F$4,0))+$J746/INDEX(電力_高騰率!$B$3:$I$14,MATCH($B$10,電力_高騰率!$B$3:$B$14,0),MATCH($E746,電力_高騰率!$B$4:$F$4,0)+3)+$K746/INDEX(電力_高騰率!$B$3:$I$14,MATCH($B$10,電力_高騰率!$B$3:$B$14,0),MATCH($E746,電力_高騰率!$B$4:$F$4,0)+3)+$L746/電力_高騰率!$D$23))</f>
        <v/>
      </c>
      <c r="N746" s="24" t="str">
        <f>IF($H746="","",IF($C746="諸油脂",0,$L746/電力_高騰率!$D$23))</f>
        <v/>
      </c>
      <c r="O746" s="24" t="str">
        <f t="shared" si="24"/>
        <v/>
      </c>
      <c r="P746" s="24"/>
    </row>
    <row r="747" spans="1:16" x14ac:dyDescent="0.45">
      <c r="A747" t="str">
        <f>IF(COUNTIF('使用不可　（諸油脂）'!$A:$A,$A746+1)+COUNTIF('コロナ交付金要綱　様式第３号（電力）'!$A:$A,$A746+1)=1,$A746+1,IF(MAX('使用不可　（諸油脂）'!$A:$A,'コロナ交付金要綱　様式第３号（電力）'!$A:$A)&gt;$A746,(INT(A746/100)+1)*100,""))</f>
        <v/>
      </c>
      <c r="B747" t="str">
        <f>IF($C747="","",IF(C747="諸油脂",IF(MOD($A747,100)=0,VLOOKUP($A747,'使用不可　（諸油脂）'!$A:$D,4),$B746),IF(MOD($A747,100)=0,VLOOKUP($A747,'コロナ交付金要綱　様式第３号（電力）'!$A:$D,4),$B746)))</f>
        <v/>
      </c>
      <c r="C747" t="str">
        <f>IF($A747="","",IF(COUNTIF('使用不可　（諸油脂）'!$A:$A,$A747)=1,"諸油脂",IF(COUNTIF('コロナ交付金要綱　様式第３号（電力）'!$A:$A,$A747)=1,"電力","")))</f>
        <v/>
      </c>
      <c r="D747" t="str">
        <f>IF(OR($A747="",IFERROR(MOD($A747,100),"")=0),"",IF($C747="諸油脂",VLOOKUP($A747,'使用不可　（諸油脂）'!$A:$C,3,FALSE),IF($C747="電力",VLOOKUP($A747,'コロナ交付金要綱　様式第３号（電力）'!$A:$C,3,FALSE),"")))</f>
        <v/>
      </c>
      <c r="E747" t="str">
        <f>IF(OR($C747="",IFERROR(MOD($A747,100)=0,TRUE)),"",IF($C747="諸油脂",VLOOKUP($A747,'使用不可　（諸油脂）'!$A:$F,6),VLOOKUP($A747,'コロナ交付金要綱　様式第３号（電力）'!$A:$F,6)))</f>
        <v/>
      </c>
      <c r="F747" t="str">
        <f>IF($D747="","",IF($B$7="既存",IF($C747="諸油脂",VLOOKUP(交付額!$A747,'使用不可　（諸油脂）'!$A:$B,2,FALSE),IF($C747="電力",VLOOKUP(交付額!$A747,'コロナ交付金要綱　様式第３号（電力）'!$A:$B,2,FALSE),"")),0))</f>
        <v/>
      </c>
      <c r="G747" s="59" t="str">
        <f t="shared" si="23"/>
        <v/>
      </c>
      <c r="H747" t="str">
        <f>IF($C747="","",IF(C747="諸油脂",IF(MOD($A747,100)=0,"",VLOOKUP($A747,'使用不可　（諸油脂）'!$A:$H,8)),IF(MOD($A747,100)=0,"",VLOOKUP($A747,'コロナ交付金要綱　様式第３号（電力）'!$A:$I,9))))</f>
        <v/>
      </c>
      <c r="I747" t="str" cm="1">
        <f t="array" ref="I747">IF(OR($C747&lt;&gt;"電力",IFERROR(MOD($A747,100)=0,TRUE)),"",INDEX('コロナ交付金要綱　様式第３号（電力）'!$A:$I,MATCH($A747,'コロナ交付金要綱　様式第３号（電力）'!$A:$A,0)+2,9))</f>
        <v/>
      </c>
      <c r="J747" t="str" cm="1">
        <f t="array" ref="J747">IF(OR($C747&lt;&gt;"電力",IFERROR(MOD($A747,100)=0,TRUE)),"",INDEX('コロナ交付金要綱　様式第３号（電力）'!$A:$I,MATCH($A747,'コロナ交付金要綱　様式第３号（電力）'!$A:$A,0)+3,9))</f>
        <v/>
      </c>
      <c r="K747" t="str" cm="1">
        <f t="array" ref="K747">IF(OR($C747&lt;&gt;"電力",IFERROR(MOD($A747,100)=0,TRUE)),"",INDEX('コロナ交付金要綱　様式第３号（電力）'!$A:$I,MATCH($A747,'コロナ交付金要綱　様式第３号（電力）'!$A:$A,0)+4,9))</f>
        <v/>
      </c>
      <c r="L747" t="str" cm="1">
        <f t="array" ref="L747">IF(OR($C747&lt;&gt;"電力",IFERROR(MOD($A747,100)=0,TRUE)),"",INDEX('コロナ交付金要綱　様式第３号（電力）'!$A:$I,MATCH($A747,'コロナ交付金要綱　様式第３号（電力）'!$A:$A,0)+5,9))</f>
        <v/>
      </c>
      <c r="M747" s="24" t="str" cm="1">
        <f t="array" ref="M747">IF($H747="","",IF($C747="諸油脂",$H747/INDEX(諸油脂_高騰率!$B$2:$F$12,MATCH($C$10,諸油脂_高騰率!$B$2:$B$12,0),MATCH($E747,諸油脂_高騰率!$B$3:$F$3,0)),$I747/INDEX(電力_高騰率!$B$3:$I$14,MATCH($B$10,電力_高騰率!$B$3:$B$14,0),MATCH($E747,電力_高騰率!$B$4:$F$4,0))+$J747/INDEX(電力_高騰率!$B$3:$I$14,MATCH($B$10,電力_高騰率!$B$3:$B$14,0),MATCH($E747,電力_高騰率!$B$4:$F$4,0)+3)+$K747/INDEX(電力_高騰率!$B$3:$I$14,MATCH($B$10,電力_高騰率!$B$3:$B$14,0),MATCH($E747,電力_高騰率!$B$4:$F$4,0)+3)+$L747/電力_高騰率!$D$23))</f>
        <v/>
      </c>
      <c r="N747" s="24" t="str">
        <f>IF($H747="","",IF($C747="諸油脂",0,$L747/電力_高騰率!$D$23))</f>
        <v/>
      </c>
      <c r="O747" s="24" t="str">
        <f t="shared" si="24"/>
        <v/>
      </c>
      <c r="P747" s="24"/>
    </row>
    <row r="748" spans="1:16" x14ac:dyDescent="0.45">
      <c r="A748" t="str">
        <f>IF(COUNTIF('使用不可　（諸油脂）'!$A:$A,$A747+1)+COUNTIF('コロナ交付金要綱　様式第３号（電力）'!$A:$A,$A747+1)=1,$A747+1,IF(MAX('使用不可　（諸油脂）'!$A:$A,'コロナ交付金要綱　様式第３号（電力）'!$A:$A)&gt;$A747,(INT(A747/100)+1)*100,""))</f>
        <v/>
      </c>
      <c r="B748" t="str">
        <f>IF($C748="","",IF(C748="諸油脂",IF(MOD($A748,100)=0,VLOOKUP($A748,'使用不可　（諸油脂）'!$A:$D,4),$B747),IF(MOD($A748,100)=0,VLOOKUP($A748,'コロナ交付金要綱　様式第３号（電力）'!$A:$D,4),$B747)))</f>
        <v/>
      </c>
      <c r="C748" t="str">
        <f>IF($A748="","",IF(COUNTIF('使用不可　（諸油脂）'!$A:$A,$A748)=1,"諸油脂",IF(COUNTIF('コロナ交付金要綱　様式第３号（電力）'!$A:$A,$A748)=1,"電力","")))</f>
        <v/>
      </c>
      <c r="D748" t="str">
        <f>IF(OR($A748="",IFERROR(MOD($A748,100),"")=0),"",IF($C748="諸油脂",VLOOKUP($A748,'使用不可　（諸油脂）'!$A:$C,3,FALSE),IF($C748="電力",VLOOKUP($A748,'コロナ交付金要綱　様式第３号（電力）'!$A:$C,3,FALSE),"")))</f>
        <v/>
      </c>
      <c r="E748" t="str">
        <f>IF(OR($C748="",IFERROR(MOD($A748,100)=0,TRUE)),"",IF($C748="諸油脂",VLOOKUP($A748,'使用不可　（諸油脂）'!$A:$F,6),VLOOKUP($A748,'コロナ交付金要綱　様式第３号（電力）'!$A:$F,6)))</f>
        <v/>
      </c>
      <c r="F748" t="str">
        <f>IF($D748="","",IF($B$7="既存",IF($C748="諸油脂",VLOOKUP(交付額!$A748,'使用不可　（諸油脂）'!$A:$B,2,FALSE),IF($C748="電力",VLOOKUP(交付額!$A748,'コロナ交付金要綱　様式第３号（電力）'!$A:$B,2,FALSE),"")),0))</f>
        <v/>
      </c>
      <c r="G748" s="59" t="str">
        <f t="shared" si="23"/>
        <v/>
      </c>
      <c r="H748" t="str">
        <f>IF($C748="","",IF(C748="諸油脂",IF(MOD($A748,100)=0,"",VLOOKUP($A748,'使用不可　（諸油脂）'!$A:$H,8)),IF(MOD($A748,100)=0,"",VLOOKUP($A748,'コロナ交付金要綱　様式第３号（電力）'!$A:$I,9))))</f>
        <v/>
      </c>
      <c r="I748" t="str" cm="1">
        <f t="array" ref="I748">IF(OR($C748&lt;&gt;"電力",IFERROR(MOD($A748,100)=0,TRUE)),"",INDEX('コロナ交付金要綱　様式第３号（電力）'!$A:$I,MATCH($A748,'コロナ交付金要綱　様式第３号（電力）'!$A:$A,0)+2,9))</f>
        <v/>
      </c>
      <c r="J748" t="str" cm="1">
        <f t="array" ref="J748">IF(OR($C748&lt;&gt;"電力",IFERROR(MOD($A748,100)=0,TRUE)),"",INDEX('コロナ交付金要綱　様式第３号（電力）'!$A:$I,MATCH($A748,'コロナ交付金要綱　様式第３号（電力）'!$A:$A,0)+3,9))</f>
        <v/>
      </c>
      <c r="K748" t="str" cm="1">
        <f t="array" ref="K748">IF(OR($C748&lt;&gt;"電力",IFERROR(MOD($A748,100)=0,TRUE)),"",INDEX('コロナ交付金要綱　様式第３号（電力）'!$A:$I,MATCH($A748,'コロナ交付金要綱　様式第３号（電力）'!$A:$A,0)+4,9))</f>
        <v/>
      </c>
      <c r="L748" t="str" cm="1">
        <f t="array" ref="L748">IF(OR($C748&lt;&gt;"電力",IFERROR(MOD($A748,100)=0,TRUE)),"",INDEX('コロナ交付金要綱　様式第３号（電力）'!$A:$I,MATCH($A748,'コロナ交付金要綱　様式第３号（電力）'!$A:$A,0)+5,9))</f>
        <v/>
      </c>
      <c r="M748" s="24" t="str" cm="1">
        <f t="array" ref="M748">IF($H748="","",IF($C748="諸油脂",$H748/INDEX(諸油脂_高騰率!$B$2:$F$12,MATCH($C$10,諸油脂_高騰率!$B$2:$B$12,0),MATCH($E748,諸油脂_高騰率!$B$3:$F$3,0)),$I748/INDEX(電力_高騰率!$B$3:$I$14,MATCH($B$10,電力_高騰率!$B$3:$B$14,0),MATCH($E748,電力_高騰率!$B$4:$F$4,0))+$J748/INDEX(電力_高騰率!$B$3:$I$14,MATCH($B$10,電力_高騰率!$B$3:$B$14,0),MATCH($E748,電力_高騰率!$B$4:$F$4,0)+3)+$K748/INDEX(電力_高騰率!$B$3:$I$14,MATCH($B$10,電力_高騰率!$B$3:$B$14,0),MATCH($E748,電力_高騰率!$B$4:$F$4,0)+3)+$L748/電力_高騰率!$D$23))</f>
        <v/>
      </c>
      <c r="N748" s="24" t="str">
        <f>IF($H748="","",IF($C748="諸油脂",0,$L748/電力_高騰率!$D$23))</f>
        <v/>
      </c>
      <c r="O748" s="24" t="str">
        <f t="shared" si="24"/>
        <v/>
      </c>
      <c r="P748" s="24"/>
    </row>
    <row r="749" spans="1:16" x14ac:dyDescent="0.45">
      <c r="A749" t="str">
        <f>IF(COUNTIF('使用不可　（諸油脂）'!$A:$A,$A748+1)+COUNTIF('コロナ交付金要綱　様式第３号（電力）'!$A:$A,$A748+1)=1,$A748+1,IF(MAX('使用不可　（諸油脂）'!$A:$A,'コロナ交付金要綱　様式第３号（電力）'!$A:$A)&gt;$A748,(INT(A748/100)+1)*100,""))</f>
        <v/>
      </c>
      <c r="B749" t="str">
        <f>IF($C749="","",IF(C749="諸油脂",IF(MOD($A749,100)=0,VLOOKUP($A749,'使用不可　（諸油脂）'!$A:$D,4),$B748),IF(MOD($A749,100)=0,VLOOKUP($A749,'コロナ交付金要綱　様式第３号（電力）'!$A:$D,4),$B748)))</f>
        <v/>
      </c>
      <c r="C749" t="str">
        <f>IF($A749="","",IF(COUNTIF('使用不可　（諸油脂）'!$A:$A,$A749)=1,"諸油脂",IF(COUNTIF('コロナ交付金要綱　様式第３号（電力）'!$A:$A,$A749)=1,"電力","")))</f>
        <v/>
      </c>
      <c r="D749" t="str">
        <f>IF(OR($A749="",IFERROR(MOD($A749,100),"")=0),"",IF($C749="諸油脂",VLOOKUP($A749,'使用不可　（諸油脂）'!$A:$C,3,FALSE),IF($C749="電力",VLOOKUP($A749,'コロナ交付金要綱　様式第３号（電力）'!$A:$C,3,FALSE),"")))</f>
        <v/>
      </c>
      <c r="E749" t="str">
        <f>IF(OR($C749="",IFERROR(MOD($A749,100)=0,TRUE)),"",IF($C749="諸油脂",VLOOKUP($A749,'使用不可　（諸油脂）'!$A:$F,6),VLOOKUP($A749,'コロナ交付金要綱　様式第３号（電力）'!$A:$F,6)))</f>
        <v/>
      </c>
      <c r="F749" t="str">
        <f>IF($D749="","",IF($B$7="既存",IF($C749="諸油脂",VLOOKUP(交付額!$A749,'使用不可　（諸油脂）'!$A:$B,2,FALSE),IF($C749="電力",VLOOKUP(交付額!$A749,'コロナ交付金要綱　様式第３号（電力）'!$A:$B,2,FALSE),"")),0))</f>
        <v/>
      </c>
      <c r="G749" s="59" t="str">
        <f t="shared" si="23"/>
        <v/>
      </c>
      <c r="H749" t="str">
        <f>IF($C749="","",IF(C749="諸油脂",IF(MOD($A749,100)=0,"",VLOOKUP($A749,'使用不可　（諸油脂）'!$A:$H,8)),IF(MOD($A749,100)=0,"",VLOOKUP($A749,'コロナ交付金要綱　様式第３号（電力）'!$A:$I,9))))</f>
        <v/>
      </c>
      <c r="I749" t="str" cm="1">
        <f t="array" ref="I749">IF(OR($C749&lt;&gt;"電力",IFERROR(MOD($A749,100)=0,TRUE)),"",INDEX('コロナ交付金要綱　様式第３号（電力）'!$A:$I,MATCH($A749,'コロナ交付金要綱　様式第３号（電力）'!$A:$A,0)+2,9))</f>
        <v/>
      </c>
      <c r="J749" t="str" cm="1">
        <f t="array" ref="J749">IF(OR($C749&lt;&gt;"電力",IFERROR(MOD($A749,100)=0,TRUE)),"",INDEX('コロナ交付金要綱　様式第３号（電力）'!$A:$I,MATCH($A749,'コロナ交付金要綱　様式第３号（電力）'!$A:$A,0)+3,9))</f>
        <v/>
      </c>
      <c r="K749" t="str" cm="1">
        <f t="array" ref="K749">IF(OR($C749&lt;&gt;"電力",IFERROR(MOD($A749,100)=0,TRUE)),"",INDEX('コロナ交付金要綱　様式第３号（電力）'!$A:$I,MATCH($A749,'コロナ交付金要綱　様式第３号（電力）'!$A:$A,0)+4,9))</f>
        <v/>
      </c>
      <c r="L749" t="str" cm="1">
        <f t="array" ref="L749">IF(OR($C749&lt;&gt;"電力",IFERROR(MOD($A749,100)=0,TRUE)),"",INDEX('コロナ交付金要綱　様式第３号（電力）'!$A:$I,MATCH($A749,'コロナ交付金要綱　様式第３号（電力）'!$A:$A,0)+5,9))</f>
        <v/>
      </c>
      <c r="M749" s="24" t="str" cm="1">
        <f t="array" ref="M749">IF($H749="","",IF($C749="諸油脂",$H749/INDEX(諸油脂_高騰率!$B$2:$F$12,MATCH($C$10,諸油脂_高騰率!$B$2:$B$12,0),MATCH($E749,諸油脂_高騰率!$B$3:$F$3,0)),$I749/INDEX(電力_高騰率!$B$3:$I$14,MATCH($B$10,電力_高騰率!$B$3:$B$14,0),MATCH($E749,電力_高騰率!$B$4:$F$4,0))+$J749/INDEX(電力_高騰率!$B$3:$I$14,MATCH($B$10,電力_高騰率!$B$3:$B$14,0),MATCH($E749,電力_高騰率!$B$4:$F$4,0)+3)+$K749/INDEX(電力_高騰率!$B$3:$I$14,MATCH($B$10,電力_高騰率!$B$3:$B$14,0),MATCH($E749,電力_高騰率!$B$4:$F$4,0)+3)+$L749/電力_高騰率!$D$23))</f>
        <v/>
      </c>
      <c r="N749" s="24" t="str">
        <f>IF($H749="","",IF($C749="諸油脂",0,$L749/電力_高騰率!$D$23))</f>
        <v/>
      </c>
      <c r="O749" s="24" t="str">
        <f t="shared" si="24"/>
        <v/>
      </c>
      <c r="P749" s="24"/>
    </row>
    <row r="750" spans="1:16" x14ac:dyDescent="0.45">
      <c r="A750" t="str">
        <f>IF(COUNTIF('使用不可　（諸油脂）'!$A:$A,$A749+1)+COUNTIF('コロナ交付金要綱　様式第３号（電力）'!$A:$A,$A749+1)=1,$A749+1,IF(MAX('使用不可　（諸油脂）'!$A:$A,'コロナ交付金要綱　様式第３号（電力）'!$A:$A)&gt;$A749,(INT(A749/100)+1)*100,""))</f>
        <v/>
      </c>
      <c r="B750" t="str">
        <f>IF($C750="","",IF(C750="諸油脂",IF(MOD($A750,100)=0,VLOOKUP($A750,'使用不可　（諸油脂）'!$A:$D,4),$B749),IF(MOD($A750,100)=0,VLOOKUP($A750,'コロナ交付金要綱　様式第３号（電力）'!$A:$D,4),$B749)))</f>
        <v/>
      </c>
      <c r="C750" t="str">
        <f>IF($A750="","",IF(COUNTIF('使用不可　（諸油脂）'!$A:$A,$A750)=1,"諸油脂",IF(COUNTIF('コロナ交付金要綱　様式第３号（電力）'!$A:$A,$A750)=1,"電力","")))</f>
        <v/>
      </c>
      <c r="D750" t="str">
        <f>IF(OR($A750="",IFERROR(MOD($A750,100),"")=0),"",IF($C750="諸油脂",VLOOKUP($A750,'使用不可　（諸油脂）'!$A:$C,3,FALSE),IF($C750="電力",VLOOKUP($A750,'コロナ交付金要綱　様式第３号（電力）'!$A:$C,3,FALSE),"")))</f>
        <v/>
      </c>
      <c r="E750" t="str">
        <f>IF(OR($C750="",IFERROR(MOD($A750,100)=0,TRUE)),"",IF($C750="諸油脂",VLOOKUP($A750,'使用不可　（諸油脂）'!$A:$F,6),VLOOKUP($A750,'コロナ交付金要綱　様式第３号（電力）'!$A:$F,6)))</f>
        <v/>
      </c>
      <c r="F750" t="str">
        <f>IF($D750="","",IF($B$7="既存",IF($C750="諸油脂",VLOOKUP(交付額!$A750,'使用不可　（諸油脂）'!$A:$B,2,FALSE),IF($C750="電力",VLOOKUP(交付額!$A750,'コロナ交付金要綱　様式第３号（電力）'!$A:$B,2,FALSE),"")),0))</f>
        <v/>
      </c>
      <c r="G750" s="59" t="str">
        <f t="shared" si="23"/>
        <v/>
      </c>
      <c r="H750" t="str">
        <f>IF($C750="","",IF(C750="諸油脂",IF(MOD($A750,100)=0,"",VLOOKUP($A750,'使用不可　（諸油脂）'!$A:$H,8)),IF(MOD($A750,100)=0,"",VLOOKUP($A750,'コロナ交付金要綱　様式第３号（電力）'!$A:$I,9))))</f>
        <v/>
      </c>
      <c r="I750" t="str" cm="1">
        <f t="array" ref="I750">IF(OR($C750&lt;&gt;"電力",IFERROR(MOD($A750,100)=0,TRUE)),"",INDEX('コロナ交付金要綱　様式第３号（電力）'!$A:$I,MATCH($A750,'コロナ交付金要綱　様式第３号（電力）'!$A:$A,0)+2,9))</f>
        <v/>
      </c>
      <c r="J750" t="str" cm="1">
        <f t="array" ref="J750">IF(OR($C750&lt;&gt;"電力",IFERROR(MOD($A750,100)=0,TRUE)),"",INDEX('コロナ交付金要綱　様式第３号（電力）'!$A:$I,MATCH($A750,'コロナ交付金要綱　様式第３号（電力）'!$A:$A,0)+3,9))</f>
        <v/>
      </c>
      <c r="K750" t="str" cm="1">
        <f t="array" ref="K750">IF(OR($C750&lt;&gt;"電力",IFERROR(MOD($A750,100)=0,TRUE)),"",INDEX('コロナ交付金要綱　様式第３号（電力）'!$A:$I,MATCH($A750,'コロナ交付金要綱　様式第３号（電力）'!$A:$A,0)+4,9))</f>
        <v/>
      </c>
      <c r="L750" t="str" cm="1">
        <f t="array" ref="L750">IF(OR($C750&lt;&gt;"電力",IFERROR(MOD($A750,100)=0,TRUE)),"",INDEX('コロナ交付金要綱　様式第３号（電力）'!$A:$I,MATCH($A750,'コロナ交付金要綱　様式第３号（電力）'!$A:$A,0)+5,9))</f>
        <v/>
      </c>
      <c r="M750" s="24" t="str" cm="1">
        <f t="array" ref="M750">IF($H750="","",IF($C750="諸油脂",$H750/INDEX(諸油脂_高騰率!$B$2:$F$12,MATCH($C$10,諸油脂_高騰率!$B$2:$B$12,0),MATCH($E750,諸油脂_高騰率!$B$3:$F$3,0)),$I750/INDEX(電力_高騰率!$B$3:$I$14,MATCH($B$10,電力_高騰率!$B$3:$B$14,0),MATCH($E750,電力_高騰率!$B$4:$F$4,0))+$J750/INDEX(電力_高騰率!$B$3:$I$14,MATCH($B$10,電力_高騰率!$B$3:$B$14,0),MATCH($E750,電力_高騰率!$B$4:$F$4,0)+3)+$K750/INDEX(電力_高騰率!$B$3:$I$14,MATCH($B$10,電力_高騰率!$B$3:$B$14,0),MATCH($E750,電力_高騰率!$B$4:$F$4,0)+3)+$L750/電力_高騰率!$D$23))</f>
        <v/>
      </c>
      <c r="N750" s="24" t="str">
        <f>IF($H750="","",IF($C750="諸油脂",0,$L750/電力_高騰率!$D$23))</f>
        <v/>
      </c>
      <c r="O750" s="24" t="str">
        <f t="shared" si="24"/>
        <v/>
      </c>
      <c r="P750" s="24"/>
    </row>
    <row r="751" spans="1:16" x14ac:dyDescent="0.45">
      <c r="A751" t="str">
        <f>IF(COUNTIF('使用不可　（諸油脂）'!$A:$A,$A750+1)+COUNTIF('コロナ交付金要綱　様式第３号（電力）'!$A:$A,$A750+1)=1,$A750+1,IF(MAX('使用不可　（諸油脂）'!$A:$A,'コロナ交付金要綱　様式第３号（電力）'!$A:$A)&gt;$A750,(INT(A750/100)+1)*100,""))</f>
        <v/>
      </c>
      <c r="B751" t="str">
        <f>IF($C751="","",IF(C751="諸油脂",IF(MOD($A751,100)=0,VLOOKUP($A751,'使用不可　（諸油脂）'!$A:$D,4),$B750),IF(MOD($A751,100)=0,VLOOKUP($A751,'コロナ交付金要綱　様式第３号（電力）'!$A:$D,4),$B750)))</f>
        <v/>
      </c>
      <c r="C751" t="str">
        <f>IF($A751="","",IF(COUNTIF('使用不可　（諸油脂）'!$A:$A,$A751)=1,"諸油脂",IF(COUNTIF('コロナ交付金要綱　様式第３号（電力）'!$A:$A,$A751)=1,"電力","")))</f>
        <v/>
      </c>
      <c r="D751" t="str">
        <f>IF(OR($A751="",IFERROR(MOD($A751,100),"")=0),"",IF($C751="諸油脂",VLOOKUP($A751,'使用不可　（諸油脂）'!$A:$C,3,FALSE),IF($C751="電力",VLOOKUP($A751,'コロナ交付金要綱　様式第３号（電力）'!$A:$C,3,FALSE),"")))</f>
        <v/>
      </c>
      <c r="E751" t="str">
        <f>IF(OR($C751="",IFERROR(MOD($A751,100)=0,TRUE)),"",IF($C751="諸油脂",VLOOKUP($A751,'使用不可　（諸油脂）'!$A:$F,6),VLOOKUP($A751,'コロナ交付金要綱　様式第３号（電力）'!$A:$F,6)))</f>
        <v/>
      </c>
      <c r="F751" t="str">
        <f>IF($D751="","",IF($B$7="既存",IF($C751="諸油脂",VLOOKUP(交付額!$A751,'使用不可　（諸油脂）'!$A:$B,2,FALSE),IF($C751="電力",VLOOKUP(交付額!$A751,'コロナ交付金要綱　様式第３号（電力）'!$A:$B,2,FALSE),"")),0))</f>
        <v/>
      </c>
      <c r="G751" s="59" t="str">
        <f t="shared" si="23"/>
        <v/>
      </c>
      <c r="H751" t="str">
        <f>IF($C751="","",IF(C751="諸油脂",IF(MOD($A751,100)=0,"",VLOOKUP($A751,'使用不可　（諸油脂）'!$A:$H,8)),IF(MOD($A751,100)=0,"",VLOOKUP($A751,'コロナ交付金要綱　様式第３号（電力）'!$A:$I,9))))</f>
        <v/>
      </c>
      <c r="I751" t="str" cm="1">
        <f t="array" ref="I751">IF(OR($C751&lt;&gt;"電力",IFERROR(MOD($A751,100)=0,TRUE)),"",INDEX('コロナ交付金要綱　様式第３号（電力）'!$A:$I,MATCH($A751,'コロナ交付金要綱　様式第３号（電力）'!$A:$A,0)+2,9))</f>
        <v/>
      </c>
      <c r="J751" t="str" cm="1">
        <f t="array" ref="J751">IF(OR($C751&lt;&gt;"電力",IFERROR(MOD($A751,100)=0,TRUE)),"",INDEX('コロナ交付金要綱　様式第３号（電力）'!$A:$I,MATCH($A751,'コロナ交付金要綱　様式第３号（電力）'!$A:$A,0)+3,9))</f>
        <v/>
      </c>
      <c r="K751" t="str" cm="1">
        <f t="array" ref="K751">IF(OR($C751&lt;&gt;"電力",IFERROR(MOD($A751,100)=0,TRUE)),"",INDEX('コロナ交付金要綱　様式第３号（電力）'!$A:$I,MATCH($A751,'コロナ交付金要綱　様式第３号（電力）'!$A:$A,0)+4,9))</f>
        <v/>
      </c>
      <c r="L751" t="str" cm="1">
        <f t="array" ref="L751">IF(OR($C751&lt;&gt;"電力",IFERROR(MOD($A751,100)=0,TRUE)),"",INDEX('コロナ交付金要綱　様式第３号（電力）'!$A:$I,MATCH($A751,'コロナ交付金要綱　様式第３号（電力）'!$A:$A,0)+5,9))</f>
        <v/>
      </c>
      <c r="M751" s="24" t="str" cm="1">
        <f t="array" ref="M751">IF($H751="","",IF($C751="諸油脂",$H751/INDEX(諸油脂_高騰率!$B$2:$F$12,MATCH($C$10,諸油脂_高騰率!$B$2:$B$12,0),MATCH($E751,諸油脂_高騰率!$B$3:$F$3,0)),$I751/INDEX(電力_高騰率!$B$3:$I$14,MATCH($B$10,電力_高騰率!$B$3:$B$14,0),MATCH($E751,電力_高騰率!$B$4:$F$4,0))+$J751/INDEX(電力_高騰率!$B$3:$I$14,MATCH($B$10,電力_高騰率!$B$3:$B$14,0),MATCH($E751,電力_高騰率!$B$4:$F$4,0)+3)+$K751/INDEX(電力_高騰率!$B$3:$I$14,MATCH($B$10,電力_高騰率!$B$3:$B$14,0),MATCH($E751,電力_高騰率!$B$4:$F$4,0)+3)+$L751/電力_高騰率!$D$23))</f>
        <v/>
      </c>
      <c r="N751" s="24" t="str">
        <f>IF($H751="","",IF($C751="諸油脂",0,$L751/電力_高騰率!$D$23))</f>
        <v/>
      </c>
      <c r="O751" s="24" t="str">
        <f t="shared" si="24"/>
        <v/>
      </c>
      <c r="P751" s="24"/>
    </row>
    <row r="752" spans="1:16" x14ac:dyDescent="0.45">
      <c r="A752" t="str">
        <f>IF(COUNTIF('使用不可　（諸油脂）'!$A:$A,$A751+1)+COUNTIF('コロナ交付金要綱　様式第３号（電力）'!$A:$A,$A751+1)=1,$A751+1,IF(MAX('使用不可　（諸油脂）'!$A:$A,'コロナ交付金要綱　様式第３号（電力）'!$A:$A)&gt;$A751,(INT(A751/100)+1)*100,""))</f>
        <v/>
      </c>
      <c r="B752" t="str">
        <f>IF($C752="","",IF(C752="諸油脂",IF(MOD($A752,100)=0,VLOOKUP($A752,'使用不可　（諸油脂）'!$A:$D,4),$B751),IF(MOD($A752,100)=0,VLOOKUP($A752,'コロナ交付金要綱　様式第３号（電力）'!$A:$D,4),$B751)))</f>
        <v/>
      </c>
      <c r="C752" t="str">
        <f>IF($A752="","",IF(COUNTIF('使用不可　（諸油脂）'!$A:$A,$A752)=1,"諸油脂",IF(COUNTIF('コロナ交付金要綱　様式第３号（電力）'!$A:$A,$A752)=1,"電力","")))</f>
        <v/>
      </c>
      <c r="D752" t="str">
        <f>IF(OR($A752="",IFERROR(MOD($A752,100),"")=0),"",IF($C752="諸油脂",VLOOKUP($A752,'使用不可　（諸油脂）'!$A:$C,3,FALSE),IF($C752="電力",VLOOKUP($A752,'コロナ交付金要綱　様式第３号（電力）'!$A:$C,3,FALSE),"")))</f>
        <v/>
      </c>
      <c r="E752" t="str">
        <f>IF(OR($C752="",IFERROR(MOD($A752,100)=0,TRUE)),"",IF($C752="諸油脂",VLOOKUP($A752,'使用不可　（諸油脂）'!$A:$F,6),VLOOKUP($A752,'コロナ交付金要綱　様式第３号（電力）'!$A:$F,6)))</f>
        <v/>
      </c>
      <c r="F752" t="str">
        <f>IF($D752="","",IF($B$7="既存",IF($C752="諸油脂",VLOOKUP(交付額!$A752,'使用不可　（諸油脂）'!$A:$B,2,FALSE),IF($C752="電力",VLOOKUP(交付額!$A752,'コロナ交付金要綱　様式第３号（電力）'!$A:$B,2,FALSE),"")),0))</f>
        <v/>
      </c>
      <c r="G752" s="59" t="str">
        <f t="shared" si="23"/>
        <v/>
      </c>
      <c r="H752" t="str">
        <f>IF($C752="","",IF(C752="諸油脂",IF(MOD($A752,100)=0,"",VLOOKUP($A752,'使用不可　（諸油脂）'!$A:$H,8)),IF(MOD($A752,100)=0,"",VLOOKUP($A752,'コロナ交付金要綱　様式第３号（電力）'!$A:$I,9))))</f>
        <v/>
      </c>
      <c r="I752" t="str" cm="1">
        <f t="array" ref="I752">IF(OR($C752&lt;&gt;"電力",IFERROR(MOD($A752,100)=0,TRUE)),"",INDEX('コロナ交付金要綱　様式第３号（電力）'!$A:$I,MATCH($A752,'コロナ交付金要綱　様式第３号（電力）'!$A:$A,0)+2,9))</f>
        <v/>
      </c>
      <c r="J752" t="str" cm="1">
        <f t="array" ref="J752">IF(OR($C752&lt;&gt;"電力",IFERROR(MOD($A752,100)=0,TRUE)),"",INDEX('コロナ交付金要綱　様式第３号（電力）'!$A:$I,MATCH($A752,'コロナ交付金要綱　様式第３号（電力）'!$A:$A,0)+3,9))</f>
        <v/>
      </c>
      <c r="K752" t="str" cm="1">
        <f t="array" ref="K752">IF(OR($C752&lt;&gt;"電力",IFERROR(MOD($A752,100)=0,TRUE)),"",INDEX('コロナ交付金要綱　様式第３号（電力）'!$A:$I,MATCH($A752,'コロナ交付金要綱　様式第３号（電力）'!$A:$A,0)+4,9))</f>
        <v/>
      </c>
      <c r="L752" t="str" cm="1">
        <f t="array" ref="L752">IF(OR($C752&lt;&gt;"電力",IFERROR(MOD($A752,100)=0,TRUE)),"",INDEX('コロナ交付金要綱　様式第３号（電力）'!$A:$I,MATCH($A752,'コロナ交付金要綱　様式第３号（電力）'!$A:$A,0)+5,9))</f>
        <v/>
      </c>
      <c r="M752" s="24" t="str" cm="1">
        <f t="array" ref="M752">IF($H752="","",IF($C752="諸油脂",$H752/INDEX(諸油脂_高騰率!$B$2:$F$12,MATCH($C$10,諸油脂_高騰率!$B$2:$B$12,0),MATCH($E752,諸油脂_高騰率!$B$3:$F$3,0)),$I752/INDEX(電力_高騰率!$B$3:$I$14,MATCH($B$10,電力_高騰率!$B$3:$B$14,0),MATCH($E752,電力_高騰率!$B$4:$F$4,0))+$J752/INDEX(電力_高騰率!$B$3:$I$14,MATCH($B$10,電力_高騰率!$B$3:$B$14,0),MATCH($E752,電力_高騰率!$B$4:$F$4,0)+3)+$K752/INDEX(電力_高騰率!$B$3:$I$14,MATCH($B$10,電力_高騰率!$B$3:$B$14,0),MATCH($E752,電力_高騰率!$B$4:$F$4,0)+3)+$L752/電力_高騰率!$D$23))</f>
        <v/>
      </c>
      <c r="N752" s="24" t="str">
        <f>IF($H752="","",IF($C752="諸油脂",0,$L752/電力_高騰率!$D$23))</f>
        <v/>
      </c>
      <c r="O752" s="24" t="str">
        <f t="shared" si="24"/>
        <v/>
      </c>
      <c r="P752" s="24"/>
    </row>
    <row r="753" spans="1:16" x14ac:dyDescent="0.45">
      <c r="A753" t="str">
        <f>IF(COUNTIF('使用不可　（諸油脂）'!$A:$A,$A752+1)+COUNTIF('コロナ交付金要綱　様式第３号（電力）'!$A:$A,$A752+1)=1,$A752+1,IF(MAX('使用不可　（諸油脂）'!$A:$A,'コロナ交付金要綱　様式第３号（電力）'!$A:$A)&gt;$A752,(INT(A752/100)+1)*100,""))</f>
        <v/>
      </c>
      <c r="B753" t="str">
        <f>IF($C753="","",IF(C753="諸油脂",IF(MOD($A753,100)=0,VLOOKUP($A753,'使用不可　（諸油脂）'!$A:$D,4),$B752),IF(MOD($A753,100)=0,VLOOKUP($A753,'コロナ交付金要綱　様式第３号（電力）'!$A:$D,4),$B752)))</f>
        <v/>
      </c>
      <c r="C753" t="str">
        <f>IF($A753="","",IF(COUNTIF('使用不可　（諸油脂）'!$A:$A,$A753)=1,"諸油脂",IF(COUNTIF('コロナ交付金要綱　様式第３号（電力）'!$A:$A,$A753)=1,"電力","")))</f>
        <v/>
      </c>
      <c r="D753" t="str">
        <f>IF(OR($A753="",IFERROR(MOD($A753,100),"")=0),"",IF($C753="諸油脂",VLOOKUP($A753,'使用不可　（諸油脂）'!$A:$C,3,FALSE),IF($C753="電力",VLOOKUP($A753,'コロナ交付金要綱　様式第３号（電力）'!$A:$C,3,FALSE),"")))</f>
        <v/>
      </c>
      <c r="E753" t="str">
        <f>IF(OR($C753="",IFERROR(MOD($A753,100)=0,TRUE)),"",IF($C753="諸油脂",VLOOKUP($A753,'使用不可　（諸油脂）'!$A:$F,6),VLOOKUP($A753,'コロナ交付金要綱　様式第３号（電力）'!$A:$F,6)))</f>
        <v/>
      </c>
      <c r="F753" t="str">
        <f>IF($D753="","",IF($B$7="既存",IF($C753="諸油脂",VLOOKUP(交付額!$A753,'使用不可　（諸油脂）'!$A:$B,2,FALSE),IF($C753="電力",VLOOKUP(交付額!$A753,'コロナ交付金要綱　様式第３号（電力）'!$A:$B,2,FALSE),"")),0))</f>
        <v/>
      </c>
      <c r="G753" s="59" t="str">
        <f t="shared" si="23"/>
        <v/>
      </c>
      <c r="H753" t="str">
        <f>IF($C753="","",IF(C753="諸油脂",IF(MOD($A753,100)=0,"",VLOOKUP($A753,'使用不可　（諸油脂）'!$A:$H,8)),IF(MOD($A753,100)=0,"",VLOOKUP($A753,'コロナ交付金要綱　様式第３号（電力）'!$A:$I,9))))</f>
        <v/>
      </c>
      <c r="I753" t="str" cm="1">
        <f t="array" ref="I753">IF(OR($C753&lt;&gt;"電力",IFERROR(MOD($A753,100)=0,TRUE)),"",INDEX('コロナ交付金要綱　様式第３号（電力）'!$A:$I,MATCH($A753,'コロナ交付金要綱　様式第３号（電力）'!$A:$A,0)+2,9))</f>
        <v/>
      </c>
      <c r="J753" t="str" cm="1">
        <f t="array" ref="J753">IF(OR($C753&lt;&gt;"電力",IFERROR(MOD($A753,100)=0,TRUE)),"",INDEX('コロナ交付金要綱　様式第３号（電力）'!$A:$I,MATCH($A753,'コロナ交付金要綱　様式第３号（電力）'!$A:$A,0)+3,9))</f>
        <v/>
      </c>
      <c r="K753" t="str" cm="1">
        <f t="array" ref="K753">IF(OR($C753&lt;&gt;"電力",IFERROR(MOD($A753,100)=0,TRUE)),"",INDEX('コロナ交付金要綱　様式第３号（電力）'!$A:$I,MATCH($A753,'コロナ交付金要綱　様式第３号（電力）'!$A:$A,0)+4,9))</f>
        <v/>
      </c>
      <c r="L753" t="str" cm="1">
        <f t="array" ref="L753">IF(OR($C753&lt;&gt;"電力",IFERROR(MOD($A753,100)=0,TRUE)),"",INDEX('コロナ交付金要綱　様式第３号（電力）'!$A:$I,MATCH($A753,'コロナ交付金要綱　様式第３号（電力）'!$A:$A,0)+5,9))</f>
        <v/>
      </c>
      <c r="M753" s="24" t="str" cm="1">
        <f t="array" ref="M753">IF($H753="","",IF($C753="諸油脂",$H753/INDEX(諸油脂_高騰率!$B$2:$F$12,MATCH($C$10,諸油脂_高騰率!$B$2:$B$12,0),MATCH($E753,諸油脂_高騰率!$B$3:$F$3,0)),$I753/INDEX(電力_高騰率!$B$3:$I$14,MATCH($B$10,電力_高騰率!$B$3:$B$14,0),MATCH($E753,電力_高騰率!$B$4:$F$4,0))+$J753/INDEX(電力_高騰率!$B$3:$I$14,MATCH($B$10,電力_高騰率!$B$3:$B$14,0),MATCH($E753,電力_高騰率!$B$4:$F$4,0)+3)+$K753/INDEX(電力_高騰率!$B$3:$I$14,MATCH($B$10,電力_高騰率!$B$3:$B$14,0),MATCH($E753,電力_高騰率!$B$4:$F$4,0)+3)+$L753/電力_高騰率!$D$23))</f>
        <v/>
      </c>
      <c r="N753" s="24" t="str">
        <f>IF($H753="","",IF($C753="諸油脂",0,$L753/電力_高騰率!$D$23))</f>
        <v/>
      </c>
      <c r="O753" s="24" t="str">
        <f t="shared" si="24"/>
        <v/>
      </c>
      <c r="P753" s="24"/>
    </row>
    <row r="754" spans="1:16" x14ac:dyDescent="0.45">
      <c r="A754" t="str">
        <f>IF(COUNTIF('使用不可　（諸油脂）'!$A:$A,$A753+1)+COUNTIF('コロナ交付金要綱　様式第３号（電力）'!$A:$A,$A753+1)=1,$A753+1,IF(MAX('使用不可　（諸油脂）'!$A:$A,'コロナ交付金要綱　様式第３号（電力）'!$A:$A)&gt;$A753,(INT(A753/100)+1)*100,""))</f>
        <v/>
      </c>
      <c r="B754" t="str">
        <f>IF($C754="","",IF(C754="諸油脂",IF(MOD($A754,100)=0,VLOOKUP($A754,'使用不可　（諸油脂）'!$A:$D,4),$B753),IF(MOD($A754,100)=0,VLOOKUP($A754,'コロナ交付金要綱　様式第３号（電力）'!$A:$D,4),$B753)))</f>
        <v/>
      </c>
      <c r="C754" t="str">
        <f>IF($A754="","",IF(COUNTIF('使用不可　（諸油脂）'!$A:$A,$A754)=1,"諸油脂",IF(COUNTIF('コロナ交付金要綱　様式第３号（電力）'!$A:$A,$A754)=1,"電力","")))</f>
        <v/>
      </c>
      <c r="D754" t="str">
        <f>IF(OR($A754="",IFERROR(MOD($A754,100),"")=0),"",IF($C754="諸油脂",VLOOKUP($A754,'使用不可　（諸油脂）'!$A:$C,3,FALSE),IF($C754="電力",VLOOKUP($A754,'コロナ交付金要綱　様式第３号（電力）'!$A:$C,3,FALSE),"")))</f>
        <v/>
      </c>
      <c r="E754" t="str">
        <f>IF(OR($C754="",IFERROR(MOD($A754,100)=0,TRUE)),"",IF($C754="諸油脂",VLOOKUP($A754,'使用不可　（諸油脂）'!$A:$F,6),VLOOKUP($A754,'コロナ交付金要綱　様式第３号（電力）'!$A:$F,6)))</f>
        <v/>
      </c>
      <c r="F754" t="str">
        <f>IF($D754="","",IF($B$7="既存",IF($C754="諸油脂",VLOOKUP(交付額!$A754,'使用不可　（諸油脂）'!$A:$B,2,FALSE),IF($C754="電力",VLOOKUP(交付額!$A754,'コロナ交付金要綱　様式第３号（電力）'!$A:$B,2,FALSE),"")),0))</f>
        <v/>
      </c>
      <c r="G754" s="59" t="str">
        <f t="shared" si="23"/>
        <v/>
      </c>
      <c r="H754" t="str">
        <f>IF($C754="","",IF(C754="諸油脂",IF(MOD($A754,100)=0,"",VLOOKUP($A754,'使用不可　（諸油脂）'!$A:$H,8)),IF(MOD($A754,100)=0,"",VLOOKUP($A754,'コロナ交付金要綱　様式第３号（電力）'!$A:$I,9))))</f>
        <v/>
      </c>
      <c r="I754" t="str" cm="1">
        <f t="array" ref="I754">IF(OR($C754&lt;&gt;"電力",IFERROR(MOD($A754,100)=0,TRUE)),"",INDEX('コロナ交付金要綱　様式第３号（電力）'!$A:$I,MATCH($A754,'コロナ交付金要綱　様式第３号（電力）'!$A:$A,0)+2,9))</f>
        <v/>
      </c>
      <c r="J754" t="str" cm="1">
        <f t="array" ref="J754">IF(OR($C754&lt;&gt;"電力",IFERROR(MOD($A754,100)=0,TRUE)),"",INDEX('コロナ交付金要綱　様式第３号（電力）'!$A:$I,MATCH($A754,'コロナ交付金要綱　様式第３号（電力）'!$A:$A,0)+3,9))</f>
        <v/>
      </c>
      <c r="K754" t="str" cm="1">
        <f t="array" ref="K754">IF(OR($C754&lt;&gt;"電力",IFERROR(MOD($A754,100)=0,TRUE)),"",INDEX('コロナ交付金要綱　様式第３号（電力）'!$A:$I,MATCH($A754,'コロナ交付金要綱　様式第３号（電力）'!$A:$A,0)+4,9))</f>
        <v/>
      </c>
      <c r="L754" t="str" cm="1">
        <f t="array" ref="L754">IF(OR($C754&lt;&gt;"電力",IFERROR(MOD($A754,100)=0,TRUE)),"",INDEX('コロナ交付金要綱　様式第３号（電力）'!$A:$I,MATCH($A754,'コロナ交付金要綱　様式第３号（電力）'!$A:$A,0)+5,9))</f>
        <v/>
      </c>
      <c r="M754" s="24" t="str" cm="1">
        <f t="array" ref="M754">IF($H754="","",IF($C754="諸油脂",$H754/INDEX(諸油脂_高騰率!$B$2:$F$12,MATCH($C$10,諸油脂_高騰率!$B$2:$B$12,0),MATCH($E754,諸油脂_高騰率!$B$3:$F$3,0)),$I754/INDEX(電力_高騰率!$B$3:$I$14,MATCH($B$10,電力_高騰率!$B$3:$B$14,0),MATCH($E754,電力_高騰率!$B$4:$F$4,0))+$J754/INDEX(電力_高騰率!$B$3:$I$14,MATCH($B$10,電力_高騰率!$B$3:$B$14,0),MATCH($E754,電力_高騰率!$B$4:$F$4,0)+3)+$K754/INDEX(電力_高騰率!$B$3:$I$14,MATCH($B$10,電力_高騰率!$B$3:$B$14,0),MATCH($E754,電力_高騰率!$B$4:$F$4,0)+3)+$L754/電力_高騰率!$D$23))</f>
        <v/>
      </c>
      <c r="N754" s="24" t="str">
        <f>IF($H754="","",IF($C754="諸油脂",0,$L754/電力_高騰率!$D$23))</f>
        <v/>
      </c>
      <c r="O754" s="24" t="str">
        <f t="shared" si="24"/>
        <v/>
      </c>
      <c r="P754" s="24"/>
    </row>
    <row r="755" spans="1:16" x14ac:dyDescent="0.45">
      <c r="A755" t="str">
        <f>IF(COUNTIF('使用不可　（諸油脂）'!$A:$A,$A754+1)+COUNTIF('コロナ交付金要綱　様式第３号（電力）'!$A:$A,$A754+1)=1,$A754+1,IF(MAX('使用不可　（諸油脂）'!$A:$A,'コロナ交付金要綱　様式第３号（電力）'!$A:$A)&gt;$A754,(INT(A754/100)+1)*100,""))</f>
        <v/>
      </c>
      <c r="B755" t="str">
        <f>IF($C755="","",IF(C755="諸油脂",IF(MOD($A755,100)=0,VLOOKUP($A755,'使用不可　（諸油脂）'!$A:$D,4),$B754),IF(MOD($A755,100)=0,VLOOKUP($A755,'コロナ交付金要綱　様式第３号（電力）'!$A:$D,4),$B754)))</f>
        <v/>
      </c>
      <c r="C755" t="str">
        <f>IF($A755="","",IF(COUNTIF('使用不可　（諸油脂）'!$A:$A,$A755)=1,"諸油脂",IF(COUNTIF('コロナ交付金要綱　様式第３号（電力）'!$A:$A,$A755)=1,"電力","")))</f>
        <v/>
      </c>
      <c r="D755" t="str">
        <f>IF(OR($A755="",IFERROR(MOD($A755,100),"")=0),"",IF($C755="諸油脂",VLOOKUP($A755,'使用不可　（諸油脂）'!$A:$C,3,FALSE),IF($C755="電力",VLOOKUP($A755,'コロナ交付金要綱　様式第３号（電力）'!$A:$C,3,FALSE),"")))</f>
        <v/>
      </c>
      <c r="E755" t="str">
        <f>IF(OR($C755="",IFERROR(MOD($A755,100)=0,TRUE)),"",IF($C755="諸油脂",VLOOKUP($A755,'使用不可　（諸油脂）'!$A:$F,6),VLOOKUP($A755,'コロナ交付金要綱　様式第３号（電力）'!$A:$F,6)))</f>
        <v/>
      </c>
      <c r="F755" t="str">
        <f>IF($D755="","",IF($B$7="既存",IF($C755="諸油脂",VLOOKUP(交付額!$A755,'使用不可　（諸油脂）'!$A:$B,2,FALSE),IF($C755="電力",VLOOKUP(交付額!$A755,'コロナ交付金要綱　様式第３号（電力）'!$A:$B,2,FALSE),"")),0))</f>
        <v/>
      </c>
      <c r="G755" s="59" t="str">
        <f t="shared" si="23"/>
        <v/>
      </c>
      <c r="H755" t="str">
        <f>IF($C755="","",IF(C755="諸油脂",IF(MOD($A755,100)=0,"",VLOOKUP($A755,'使用不可　（諸油脂）'!$A:$H,8)),IF(MOD($A755,100)=0,"",VLOOKUP($A755,'コロナ交付金要綱　様式第３号（電力）'!$A:$I,9))))</f>
        <v/>
      </c>
      <c r="I755" t="str" cm="1">
        <f t="array" ref="I755">IF(OR($C755&lt;&gt;"電力",IFERROR(MOD($A755,100)=0,TRUE)),"",INDEX('コロナ交付金要綱　様式第３号（電力）'!$A:$I,MATCH($A755,'コロナ交付金要綱　様式第３号（電力）'!$A:$A,0)+2,9))</f>
        <v/>
      </c>
      <c r="J755" t="str" cm="1">
        <f t="array" ref="J755">IF(OR($C755&lt;&gt;"電力",IFERROR(MOD($A755,100)=0,TRUE)),"",INDEX('コロナ交付金要綱　様式第３号（電力）'!$A:$I,MATCH($A755,'コロナ交付金要綱　様式第３号（電力）'!$A:$A,0)+3,9))</f>
        <v/>
      </c>
      <c r="K755" t="str" cm="1">
        <f t="array" ref="K755">IF(OR($C755&lt;&gt;"電力",IFERROR(MOD($A755,100)=0,TRUE)),"",INDEX('コロナ交付金要綱　様式第３号（電力）'!$A:$I,MATCH($A755,'コロナ交付金要綱　様式第３号（電力）'!$A:$A,0)+4,9))</f>
        <v/>
      </c>
      <c r="L755" t="str" cm="1">
        <f t="array" ref="L755">IF(OR($C755&lt;&gt;"電力",IFERROR(MOD($A755,100)=0,TRUE)),"",INDEX('コロナ交付金要綱　様式第３号（電力）'!$A:$I,MATCH($A755,'コロナ交付金要綱　様式第３号（電力）'!$A:$A,0)+5,9))</f>
        <v/>
      </c>
      <c r="M755" s="24" t="str" cm="1">
        <f t="array" ref="M755">IF($H755="","",IF($C755="諸油脂",$H755/INDEX(諸油脂_高騰率!$B$2:$F$12,MATCH($C$10,諸油脂_高騰率!$B$2:$B$12,0),MATCH($E755,諸油脂_高騰率!$B$3:$F$3,0)),$I755/INDEX(電力_高騰率!$B$3:$I$14,MATCH($B$10,電力_高騰率!$B$3:$B$14,0),MATCH($E755,電力_高騰率!$B$4:$F$4,0))+$J755/INDEX(電力_高騰率!$B$3:$I$14,MATCH($B$10,電力_高騰率!$B$3:$B$14,0),MATCH($E755,電力_高騰率!$B$4:$F$4,0)+3)+$K755/INDEX(電力_高騰率!$B$3:$I$14,MATCH($B$10,電力_高騰率!$B$3:$B$14,0),MATCH($E755,電力_高騰率!$B$4:$F$4,0)+3)+$L755/電力_高騰率!$D$23))</f>
        <v/>
      </c>
      <c r="N755" s="24" t="str">
        <f>IF($H755="","",IF($C755="諸油脂",0,$L755/電力_高騰率!$D$23))</f>
        <v/>
      </c>
      <c r="O755" s="24" t="str">
        <f t="shared" si="24"/>
        <v/>
      </c>
      <c r="P755" s="24"/>
    </row>
    <row r="756" spans="1:16" x14ac:dyDescent="0.45">
      <c r="A756" t="str">
        <f>IF(COUNTIF('使用不可　（諸油脂）'!$A:$A,$A755+1)+COUNTIF('コロナ交付金要綱　様式第３号（電力）'!$A:$A,$A755+1)=1,$A755+1,IF(MAX('使用不可　（諸油脂）'!$A:$A,'コロナ交付金要綱　様式第３号（電力）'!$A:$A)&gt;$A755,(INT(A755/100)+1)*100,""))</f>
        <v/>
      </c>
      <c r="B756" t="str">
        <f>IF($C756="","",IF(C756="諸油脂",IF(MOD($A756,100)=0,VLOOKUP($A756,'使用不可　（諸油脂）'!$A:$D,4),$B755),IF(MOD($A756,100)=0,VLOOKUP($A756,'コロナ交付金要綱　様式第３号（電力）'!$A:$D,4),$B755)))</f>
        <v/>
      </c>
      <c r="C756" t="str">
        <f>IF($A756="","",IF(COUNTIF('使用不可　（諸油脂）'!$A:$A,$A756)=1,"諸油脂",IF(COUNTIF('コロナ交付金要綱　様式第３号（電力）'!$A:$A,$A756)=1,"電力","")))</f>
        <v/>
      </c>
      <c r="D756" t="str">
        <f>IF(OR($A756="",IFERROR(MOD($A756,100),"")=0),"",IF($C756="諸油脂",VLOOKUP($A756,'使用不可　（諸油脂）'!$A:$C,3,FALSE),IF($C756="電力",VLOOKUP($A756,'コロナ交付金要綱　様式第３号（電力）'!$A:$C,3,FALSE),"")))</f>
        <v/>
      </c>
      <c r="E756" t="str">
        <f>IF(OR($C756="",IFERROR(MOD($A756,100)=0,TRUE)),"",IF($C756="諸油脂",VLOOKUP($A756,'使用不可　（諸油脂）'!$A:$F,6),VLOOKUP($A756,'コロナ交付金要綱　様式第３号（電力）'!$A:$F,6)))</f>
        <v/>
      </c>
      <c r="F756" t="str">
        <f>IF($D756="","",IF($B$7="既存",IF($C756="諸油脂",VLOOKUP(交付額!$A756,'使用不可　（諸油脂）'!$A:$B,2,FALSE),IF($C756="電力",VLOOKUP(交付額!$A756,'コロナ交付金要綱　様式第３号（電力）'!$A:$B,2,FALSE),"")),0))</f>
        <v/>
      </c>
      <c r="G756" s="59" t="str">
        <f t="shared" si="23"/>
        <v/>
      </c>
      <c r="H756" t="str">
        <f>IF($C756="","",IF(C756="諸油脂",IF(MOD($A756,100)=0,"",VLOOKUP($A756,'使用不可　（諸油脂）'!$A:$H,8)),IF(MOD($A756,100)=0,"",VLOOKUP($A756,'コロナ交付金要綱　様式第３号（電力）'!$A:$I,9))))</f>
        <v/>
      </c>
      <c r="I756" t="str" cm="1">
        <f t="array" ref="I756">IF(OR($C756&lt;&gt;"電力",IFERROR(MOD($A756,100)=0,TRUE)),"",INDEX('コロナ交付金要綱　様式第３号（電力）'!$A:$I,MATCH($A756,'コロナ交付金要綱　様式第３号（電力）'!$A:$A,0)+2,9))</f>
        <v/>
      </c>
      <c r="J756" t="str" cm="1">
        <f t="array" ref="J756">IF(OR($C756&lt;&gt;"電力",IFERROR(MOD($A756,100)=0,TRUE)),"",INDEX('コロナ交付金要綱　様式第３号（電力）'!$A:$I,MATCH($A756,'コロナ交付金要綱　様式第３号（電力）'!$A:$A,0)+3,9))</f>
        <v/>
      </c>
      <c r="K756" t="str" cm="1">
        <f t="array" ref="K756">IF(OR($C756&lt;&gt;"電力",IFERROR(MOD($A756,100)=0,TRUE)),"",INDEX('コロナ交付金要綱　様式第３号（電力）'!$A:$I,MATCH($A756,'コロナ交付金要綱　様式第３号（電力）'!$A:$A,0)+4,9))</f>
        <v/>
      </c>
      <c r="L756" t="str" cm="1">
        <f t="array" ref="L756">IF(OR($C756&lt;&gt;"電力",IFERROR(MOD($A756,100)=0,TRUE)),"",INDEX('コロナ交付金要綱　様式第３号（電力）'!$A:$I,MATCH($A756,'コロナ交付金要綱　様式第３号（電力）'!$A:$A,0)+5,9))</f>
        <v/>
      </c>
      <c r="M756" s="24" t="str" cm="1">
        <f t="array" ref="M756">IF($H756="","",IF($C756="諸油脂",$H756/INDEX(諸油脂_高騰率!$B$2:$F$12,MATCH($C$10,諸油脂_高騰率!$B$2:$B$12,0),MATCH($E756,諸油脂_高騰率!$B$3:$F$3,0)),$I756/INDEX(電力_高騰率!$B$3:$I$14,MATCH($B$10,電力_高騰率!$B$3:$B$14,0),MATCH($E756,電力_高騰率!$B$4:$F$4,0))+$J756/INDEX(電力_高騰率!$B$3:$I$14,MATCH($B$10,電力_高騰率!$B$3:$B$14,0),MATCH($E756,電力_高騰率!$B$4:$F$4,0)+3)+$K756/INDEX(電力_高騰率!$B$3:$I$14,MATCH($B$10,電力_高騰率!$B$3:$B$14,0),MATCH($E756,電力_高騰率!$B$4:$F$4,0)+3)+$L756/電力_高騰率!$D$23))</f>
        <v/>
      </c>
      <c r="N756" s="24" t="str">
        <f>IF($H756="","",IF($C756="諸油脂",0,$L756/電力_高騰率!$D$23))</f>
        <v/>
      </c>
      <c r="O756" s="24" t="str">
        <f t="shared" si="24"/>
        <v/>
      </c>
      <c r="P756" s="24"/>
    </row>
    <row r="757" spans="1:16" x14ac:dyDescent="0.45">
      <c r="A757" t="str">
        <f>IF(COUNTIF('使用不可　（諸油脂）'!$A:$A,$A756+1)+COUNTIF('コロナ交付金要綱　様式第３号（電力）'!$A:$A,$A756+1)=1,$A756+1,IF(MAX('使用不可　（諸油脂）'!$A:$A,'コロナ交付金要綱　様式第３号（電力）'!$A:$A)&gt;$A756,(INT(A756/100)+1)*100,""))</f>
        <v/>
      </c>
      <c r="B757" t="str">
        <f>IF($C757="","",IF(C757="諸油脂",IF(MOD($A757,100)=0,VLOOKUP($A757,'使用不可　（諸油脂）'!$A:$D,4),$B756),IF(MOD($A757,100)=0,VLOOKUP($A757,'コロナ交付金要綱　様式第３号（電力）'!$A:$D,4),$B756)))</f>
        <v/>
      </c>
      <c r="C757" t="str">
        <f>IF($A757="","",IF(COUNTIF('使用不可　（諸油脂）'!$A:$A,$A757)=1,"諸油脂",IF(COUNTIF('コロナ交付金要綱　様式第３号（電力）'!$A:$A,$A757)=1,"電力","")))</f>
        <v/>
      </c>
      <c r="D757" t="str">
        <f>IF(OR($A757="",IFERROR(MOD($A757,100),"")=0),"",IF($C757="諸油脂",VLOOKUP($A757,'使用不可　（諸油脂）'!$A:$C,3,FALSE),IF($C757="電力",VLOOKUP($A757,'コロナ交付金要綱　様式第３号（電力）'!$A:$C,3,FALSE),"")))</f>
        <v/>
      </c>
      <c r="E757" t="str">
        <f>IF(OR($C757="",IFERROR(MOD($A757,100)=0,TRUE)),"",IF($C757="諸油脂",VLOOKUP($A757,'使用不可　（諸油脂）'!$A:$F,6),VLOOKUP($A757,'コロナ交付金要綱　様式第３号（電力）'!$A:$F,6)))</f>
        <v/>
      </c>
      <c r="F757" t="str">
        <f>IF($D757="","",IF($B$7="既存",IF($C757="諸油脂",VLOOKUP(交付額!$A757,'使用不可　（諸油脂）'!$A:$B,2,FALSE),IF($C757="電力",VLOOKUP(交付額!$A757,'コロナ交付金要綱　様式第３号（電力）'!$A:$B,2,FALSE),"")),0))</f>
        <v/>
      </c>
      <c r="G757" s="59" t="str">
        <f t="shared" si="23"/>
        <v/>
      </c>
      <c r="H757" t="str">
        <f>IF($C757="","",IF(C757="諸油脂",IF(MOD($A757,100)=0,"",VLOOKUP($A757,'使用不可　（諸油脂）'!$A:$H,8)),IF(MOD($A757,100)=0,"",VLOOKUP($A757,'コロナ交付金要綱　様式第３号（電力）'!$A:$I,9))))</f>
        <v/>
      </c>
      <c r="I757" t="str" cm="1">
        <f t="array" ref="I757">IF(OR($C757&lt;&gt;"電力",IFERROR(MOD($A757,100)=0,TRUE)),"",INDEX('コロナ交付金要綱　様式第３号（電力）'!$A:$I,MATCH($A757,'コロナ交付金要綱　様式第３号（電力）'!$A:$A,0)+2,9))</f>
        <v/>
      </c>
      <c r="J757" t="str" cm="1">
        <f t="array" ref="J757">IF(OR($C757&lt;&gt;"電力",IFERROR(MOD($A757,100)=0,TRUE)),"",INDEX('コロナ交付金要綱　様式第３号（電力）'!$A:$I,MATCH($A757,'コロナ交付金要綱　様式第３号（電力）'!$A:$A,0)+3,9))</f>
        <v/>
      </c>
      <c r="K757" t="str" cm="1">
        <f t="array" ref="K757">IF(OR($C757&lt;&gt;"電力",IFERROR(MOD($A757,100)=0,TRUE)),"",INDEX('コロナ交付金要綱　様式第３号（電力）'!$A:$I,MATCH($A757,'コロナ交付金要綱　様式第３号（電力）'!$A:$A,0)+4,9))</f>
        <v/>
      </c>
      <c r="L757" t="str" cm="1">
        <f t="array" ref="L757">IF(OR($C757&lt;&gt;"電力",IFERROR(MOD($A757,100)=0,TRUE)),"",INDEX('コロナ交付金要綱　様式第３号（電力）'!$A:$I,MATCH($A757,'コロナ交付金要綱　様式第３号（電力）'!$A:$A,0)+5,9))</f>
        <v/>
      </c>
      <c r="M757" s="24" t="str" cm="1">
        <f t="array" ref="M757">IF($H757="","",IF($C757="諸油脂",$H757/INDEX(諸油脂_高騰率!$B$2:$F$12,MATCH($C$10,諸油脂_高騰率!$B$2:$B$12,0),MATCH($E757,諸油脂_高騰率!$B$3:$F$3,0)),$I757/INDEX(電力_高騰率!$B$3:$I$14,MATCH($B$10,電力_高騰率!$B$3:$B$14,0),MATCH($E757,電力_高騰率!$B$4:$F$4,0))+$J757/INDEX(電力_高騰率!$B$3:$I$14,MATCH($B$10,電力_高騰率!$B$3:$B$14,0),MATCH($E757,電力_高騰率!$B$4:$F$4,0)+3)+$K757/INDEX(電力_高騰率!$B$3:$I$14,MATCH($B$10,電力_高騰率!$B$3:$B$14,0),MATCH($E757,電力_高騰率!$B$4:$F$4,0)+3)+$L757/電力_高騰率!$D$23))</f>
        <v/>
      </c>
      <c r="N757" s="24" t="str">
        <f>IF($H757="","",IF($C757="諸油脂",0,$L757/電力_高騰率!$D$23))</f>
        <v/>
      </c>
      <c r="O757" s="24" t="str">
        <f t="shared" si="24"/>
        <v/>
      </c>
      <c r="P757" s="24"/>
    </row>
    <row r="758" spans="1:16" x14ac:dyDescent="0.45">
      <c r="A758" t="str">
        <f>IF(COUNTIF('使用不可　（諸油脂）'!$A:$A,$A757+1)+COUNTIF('コロナ交付金要綱　様式第３号（電力）'!$A:$A,$A757+1)=1,$A757+1,IF(MAX('使用不可　（諸油脂）'!$A:$A,'コロナ交付金要綱　様式第３号（電力）'!$A:$A)&gt;$A757,(INT(A757/100)+1)*100,""))</f>
        <v/>
      </c>
      <c r="B758" t="str">
        <f>IF($C758="","",IF(C758="諸油脂",IF(MOD($A758,100)=0,VLOOKUP($A758,'使用不可　（諸油脂）'!$A:$D,4),$B757),IF(MOD($A758,100)=0,VLOOKUP($A758,'コロナ交付金要綱　様式第３号（電力）'!$A:$D,4),$B757)))</f>
        <v/>
      </c>
      <c r="C758" t="str">
        <f>IF($A758="","",IF(COUNTIF('使用不可　（諸油脂）'!$A:$A,$A758)=1,"諸油脂",IF(COUNTIF('コロナ交付金要綱　様式第３号（電力）'!$A:$A,$A758)=1,"電力","")))</f>
        <v/>
      </c>
      <c r="D758" t="str">
        <f>IF(OR($A758="",IFERROR(MOD($A758,100),"")=0),"",IF($C758="諸油脂",VLOOKUP($A758,'使用不可　（諸油脂）'!$A:$C,3,FALSE),IF($C758="電力",VLOOKUP($A758,'コロナ交付金要綱　様式第３号（電力）'!$A:$C,3,FALSE),"")))</f>
        <v/>
      </c>
      <c r="E758" t="str">
        <f>IF(OR($C758="",IFERROR(MOD($A758,100)=0,TRUE)),"",IF($C758="諸油脂",VLOOKUP($A758,'使用不可　（諸油脂）'!$A:$F,6),VLOOKUP($A758,'コロナ交付金要綱　様式第３号（電力）'!$A:$F,6)))</f>
        <v/>
      </c>
      <c r="F758" t="str">
        <f>IF($D758="","",IF($B$7="既存",IF($C758="諸油脂",VLOOKUP(交付額!$A758,'使用不可　（諸油脂）'!$A:$B,2,FALSE),IF($C758="電力",VLOOKUP(交付額!$A758,'コロナ交付金要綱　様式第３号（電力）'!$A:$B,2,FALSE),"")),0))</f>
        <v/>
      </c>
      <c r="G758" s="59" t="str">
        <f t="shared" si="23"/>
        <v/>
      </c>
      <c r="H758" t="str">
        <f>IF($C758="","",IF(C758="諸油脂",IF(MOD($A758,100)=0,"",VLOOKUP($A758,'使用不可　（諸油脂）'!$A:$H,8)),IF(MOD($A758,100)=0,"",VLOOKUP($A758,'コロナ交付金要綱　様式第３号（電力）'!$A:$I,9))))</f>
        <v/>
      </c>
      <c r="I758" t="str" cm="1">
        <f t="array" ref="I758">IF(OR($C758&lt;&gt;"電力",IFERROR(MOD($A758,100)=0,TRUE)),"",INDEX('コロナ交付金要綱　様式第３号（電力）'!$A:$I,MATCH($A758,'コロナ交付金要綱　様式第３号（電力）'!$A:$A,0)+2,9))</f>
        <v/>
      </c>
      <c r="J758" t="str" cm="1">
        <f t="array" ref="J758">IF(OR($C758&lt;&gt;"電力",IFERROR(MOD($A758,100)=0,TRUE)),"",INDEX('コロナ交付金要綱　様式第３号（電力）'!$A:$I,MATCH($A758,'コロナ交付金要綱　様式第３号（電力）'!$A:$A,0)+3,9))</f>
        <v/>
      </c>
      <c r="K758" t="str" cm="1">
        <f t="array" ref="K758">IF(OR($C758&lt;&gt;"電力",IFERROR(MOD($A758,100)=0,TRUE)),"",INDEX('コロナ交付金要綱　様式第３号（電力）'!$A:$I,MATCH($A758,'コロナ交付金要綱　様式第３号（電力）'!$A:$A,0)+4,9))</f>
        <v/>
      </c>
      <c r="L758" t="str" cm="1">
        <f t="array" ref="L758">IF(OR($C758&lt;&gt;"電力",IFERROR(MOD($A758,100)=0,TRUE)),"",INDEX('コロナ交付金要綱　様式第３号（電力）'!$A:$I,MATCH($A758,'コロナ交付金要綱　様式第３号（電力）'!$A:$A,0)+5,9))</f>
        <v/>
      </c>
      <c r="M758" s="24" t="str" cm="1">
        <f t="array" ref="M758">IF($H758="","",IF($C758="諸油脂",$H758/INDEX(諸油脂_高騰率!$B$2:$F$12,MATCH($C$10,諸油脂_高騰率!$B$2:$B$12,0),MATCH($E758,諸油脂_高騰率!$B$3:$F$3,0)),$I758/INDEX(電力_高騰率!$B$3:$I$14,MATCH($B$10,電力_高騰率!$B$3:$B$14,0),MATCH($E758,電力_高騰率!$B$4:$F$4,0))+$J758/INDEX(電力_高騰率!$B$3:$I$14,MATCH($B$10,電力_高騰率!$B$3:$B$14,0),MATCH($E758,電力_高騰率!$B$4:$F$4,0)+3)+$K758/INDEX(電力_高騰率!$B$3:$I$14,MATCH($B$10,電力_高騰率!$B$3:$B$14,0),MATCH($E758,電力_高騰率!$B$4:$F$4,0)+3)+$L758/電力_高騰率!$D$23))</f>
        <v/>
      </c>
      <c r="N758" s="24" t="str">
        <f>IF($H758="","",IF($C758="諸油脂",0,$L758/電力_高騰率!$D$23))</f>
        <v/>
      </c>
      <c r="O758" s="24" t="str">
        <f t="shared" si="24"/>
        <v/>
      </c>
      <c r="P758" s="24"/>
    </row>
    <row r="759" spans="1:16" x14ac:dyDescent="0.45">
      <c r="A759" t="str">
        <f>IF(COUNTIF('使用不可　（諸油脂）'!$A:$A,$A758+1)+COUNTIF('コロナ交付金要綱　様式第３号（電力）'!$A:$A,$A758+1)=1,$A758+1,IF(MAX('使用不可　（諸油脂）'!$A:$A,'コロナ交付金要綱　様式第３号（電力）'!$A:$A)&gt;$A758,(INT(A758/100)+1)*100,""))</f>
        <v/>
      </c>
      <c r="B759" t="str">
        <f>IF($C759="","",IF(C759="諸油脂",IF(MOD($A759,100)=0,VLOOKUP($A759,'使用不可　（諸油脂）'!$A:$D,4),$B758),IF(MOD($A759,100)=0,VLOOKUP($A759,'コロナ交付金要綱　様式第３号（電力）'!$A:$D,4),$B758)))</f>
        <v/>
      </c>
      <c r="C759" t="str">
        <f>IF($A759="","",IF(COUNTIF('使用不可　（諸油脂）'!$A:$A,$A759)=1,"諸油脂",IF(COUNTIF('コロナ交付金要綱　様式第３号（電力）'!$A:$A,$A759)=1,"電力","")))</f>
        <v/>
      </c>
      <c r="D759" t="str">
        <f>IF(OR($A759="",IFERROR(MOD($A759,100),"")=0),"",IF($C759="諸油脂",VLOOKUP($A759,'使用不可　（諸油脂）'!$A:$C,3,FALSE),IF($C759="電力",VLOOKUP($A759,'コロナ交付金要綱　様式第３号（電力）'!$A:$C,3,FALSE),"")))</f>
        <v/>
      </c>
      <c r="E759" t="str">
        <f>IF(OR($C759="",IFERROR(MOD($A759,100)=0,TRUE)),"",IF($C759="諸油脂",VLOOKUP($A759,'使用不可　（諸油脂）'!$A:$F,6),VLOOKUP($A759,'コロナ交付金要綱　様式第３号（電力）'!$A:$F,6)))</f>
        <v/>
      </c>
      <c r="F759" t="str">
        <f>IF($D759="","",IF($B$7="既存",IF($C759="諸油脂",VLOOKUP(交付額!$A759,'使用不可　（諸油脂）'!$A:$B,2,FALSE),IF($C759="電力",VLOOKUP(交付額!$A759,'コロナ交付金要綱　様式第３号（電力）'!$A:$B,2,FALSE),"")),0))</f>
        <v/>
      </c>
      <c r="G759" s="59" t="str">
        <f t="shared" si="23"/>
        <v/>
      </c>
      <c r="H759" t="str">
        <f>IF($C759="","",IF(C759="諸油脂",IF(MOD($A759,100)=0,"",VLOOKUP($A759,'使用不可　（諸油脂）'!$A:$H,8)),IF(MOD($A759,100)=0,"",VLOOKUP($A759,'コロナ交付金要綱　様式第３号（電力）'!$A:$I,9))))</f>
        <v/>
      </c>
      <c r="I759" t="str" cm="1">
        <f t="array" ref="I759">IF(OR($C759&lt;&gt;"電力",IFERROR(MOD($A759,100)=0,TRUE)),"",INDEX('コロナ交付金要綱　様式第３号（電力）'!$A:$I,MATCH($A759,'コロナ交付金要綱　様式第３号（電力）'!$A:$A,0)+2,9))</f>
        <v/>
      </c>
      <c r="J759" t="str" cm="1">
        <f t="array" ref="J759">IF(OR($C759&lt;&gt;"電力",IFERROR(MOD($A759,100)=0,TRUE)),"",INDEX('コロナ交付金要綱　様式第３号（電力）'!$A:$I,MATCH($A759,'コロナ交付金要綱　様式第３号（電力）'!$A:$A,0)+3,9))</f>
        <v/>
      </c>
      <c r="K759" t="str" cm="1">
        <f t="array" ref="K759">IF(OR($C759&lt;&gt;"電力",IFERROR(MOD($A759,100)=0,TRUE)),"",INDEX('コロナ交付金要綱　様式第３号（電力）'!$A:$I,MATCH($A759,'コロナ交付金要綱　様式第３号（電力）'!$A:$A,0)+4,9))</f>
        <v/>
      </c>
      <c r="L759" t="str" cm="1">
        <f t="array" ref="L759">IF(OR($C759&lt;&gt;"電力",IFERROR(MOD($A759,100)=0,TRUE)),"",INDEX('コロナ交付金要綱　様式第３号（電力）'!$A:$I,MATCH($A759,'コロナ交付金要綱　様式第３号（電力）'!$A:$A,0)+5,9))</f>
        <v/>
      </c>
      <c r="M759" s="24" t="str" cm="1">
        <f t="array" ref="M759">IF($H759="","",IF($C759="諸油脂",$H759/INDEX(諸油脂_高騰率!$B$2:$F$12,MATCH($C$10,諸油脂_高騰率!$B$2:$B$12,0),MATCH($E759,諸油脂_高騰率!$B$3:$F$3,0)),$I759/INDEX(電力_高騰率!$B$3:$I$14,MATCH($B$10,電力_高騰率!$B$3:$B$14,0),MATCH($E759,電力_高騰率!$B$4:$F$4,0))+$J759/INDEX(電力_高騰率!$B$3:$I$14,MATCH($B$10,電力_高騰率!$B$3:$B$14,0),MATCH($E759,電力_高騰率!$B$4:$F$4,0)+3)+$K759/INDEX(電力_高騰率!$B$3:$I$14,MATCH($B$10,電力_高騰率!$B$3:$B$14,0),MATCH($E759,電力_高騰率!$B$4:$F$4,0)+3)+$L759/電力_高騰率!$D$23))</f>
        <v/>
      </c>
      <c r="N759" s="24" t="str">
        <f>IF($H759="","",IF($C759="諸油脂",0,$L759/電力_高騰率!$D$23))</f>
        <v/>
      </c>
      <c r="O759" s="24" t="str">
        <f t="shared" si="24"/>
        <v/>
      </c>
      <c r="P759" s="24"/>
    </row>
    <row r="760" spans="1:16" x14ac:dyDescent="0.45">
      <c r="A760" t="str">
        <f>IF(COUNTIF('使用不可　（諸油脂）'!$A:$A,$A759+1)+COUNTIF('コロナ交付金要綱　様式第３号（電力）'!$A:$A,$A759+1)=1,$A759+1,IF(MAX('使用不可　（諸油脂）'!$A:$A,'コロナ交付金要綱　様式第３号（電力）'!$A:$A)&gt;$A759,(INT(A759/100)+1)*100,""))</f>
        <v/>
      </c>
      <c r="B760" t="str">
        <f>IF($C760="","",IF(C760="諸油脂",IF(MOD($A760,100)=0,VLOOKUP($A760,'使用不可　（諸油脂）'!$A:$D,4),$B759),IF(MOD($A760,100)=0,VLOOKUP($A760,'コロナ交付金要綱　様式第３号（電力）'!$A:$D,4),$B759)))</f>
        <v/>
      </c>
      <c r="C760" t="str">
        <f>IF($A760="","",IF(COUNTIF('使用不可　（諸油脂）'!$A:$A,$A760)=1,"諸油脂",IF(COUNTIF('コロナ交付金要綱　様式第３号（電力）'!$A:$A,$A760)=1,"電力","")))</f>
        <v/>
      </c>
      <c r="D760" t="str">
        <f>IF(OR($A760="",IFERROR(MOD($A760,100),"")=0),"",IF($C760="諸油脂",VLOOKUP($A760,'使用不可　（諸油脂）'!$A:$C,3,FALSE),IF($C760="電力",VLOOKUP($A760,'コロナ交付金要綱　様式第３号（電力）'!$A:$C,3,FALSE),"")))</f>
        <v/>
      </c>
      <c r="E760" t="str">
        <f>IF(OR($C760="",IFERROR(MOD($A760,100)=0,TRUE)),"",IF($C760="諸油脂",VLOOKUP($A760,'使用不可　（諸油脂）'!$A:$F,6),VLOOKUP($A760,'コロナ交付金要綱　様式第３号（電力）'!$A:$F,6)))</f>
        <v/>
      </c>
      <c r="F760" t="str">
        <f>IF($D760="","",IF($B$7="既存",IF($C760="諸油脂",VLOOKUP(交付額!$A760,'使用不可　（諸油脂）'!$A:$B,2,FALSE),IF($C760="電力",VLOOKUP(交付額!$A760,'コロナ交付金要綱　様式第３号（電力）'!$A:$B,2,FALSE),"")),0))</f>
        <v/>
      </c>
      <c r="G760" s="59" t="str">
        <f t="shared" si="23"/>
        <v/>
      </c>
      <c r="H760" t="str">
        <f>IF($C760="","",IF(C760="諸油脂",IF(MOD($A760,100)=0,"",VLOOKUP($A760,'使用不可　（諸油脂）'!$A:$H,8)),IF(MOD($A760,100)=0,"",VLOOKUP($A760,'コロナ交付金要綱　様式第３号（電力）'!$A:$I,9))))</f>
        <v/>
      </c>
      <c r="I760" t="str" cm="1">
        <f t="array" ref="I760">IF(OR($C760&lt;&gt;"電力",IFERROR(MOD($A760,100)=0,TRUE)),"",INDEX('コロナ交付金要綱　様式第３号（電力）'!$A:$I,MATCH($A760,'コロナ交付金要綱　様式第３号（電力）'!$A:$A,0)+2,9))</f>
        <v/>
      </c>
      <c r="J760" t="str" cm="1">
        <f t="array" ref="J760">IF(OR($C760&lt;&gt;"電力",IFERROR(MOD($A760,100)=0,TRUE)),"",INDEX('コロナ交付金要綱　様式第３号（電力）'!$A:$I,MATCH($A760,'コロナ交付金要綱　様式第３号（電力）'!$A:$A,0)+3,9))</f>
        <v/>
      </c>
      <c r="K760" t="str" cm="1">
        <f t="array" ref="K760">IF(OR($C760&lt;&gt;"電力",IFERROR(MOD($A760,100)=0,TRUE)),"",INDEX('コロナ交付金要綱　様式第３号（電力）'!$A:$I,MATCH($A760,'コロナ交付金要綱　様式第３号（電力）'!$A:$A,0)+4,9))</f>
        <v/>
      </c>
      <c r="L760" t="str" cm="1">
        <f t="array" ref="L760">IF(OR($C760&lt;&gt;"電力",IFERROR(MOD($A760,100)=0,TRUE)),"",INDEX('コロナ交付金要綱　様式第３号（電力）'!$A:$I,MATCH($A760,'コロナ交付金要綱　様式第３号（電力）'!$A:$A,0)+5,9))</f>
        <v/>
      </c>
      <c r="M760" s="24" t="str" cm="1">
        <f t="array" ref="M760">IF($H760="","",IF($C760="諸油脂",$H760/INDEX(諸油脂_高騰率!$B$2:$F$12,MATCH($C$10,諸油脂_高騰率!$B$2:$B$12,0),MATCH($E760,諸油脂_高騰率!$B$3:$F$3,0)),$I760/INDEX(電力_高騰率!$B$3:$I$14,MATCH($B$10,電力_高騰率!$B$3:$B$14,0),MATCH($E760,電力_高騰率!$B$4:$F$4,0))+$J760/INDEX(電力_高騰率!$B$3:$I$14,MATCH($B$10,電力_高騰率!$B$3:$B$14,0),MATCH($E760,電力_高騰率!$B$4:$F$4,0)+3)+$K760/INDEX(電力_高騰率!$B$3:$I$14,MATCH($B$10,電力_高騰率!$B$3:$B$14,0),MATCH($E760,電力_高騰率!$B$4:$F$4,0)+3)+$L760/電力_高騰率!$D$23))</f>
        <v/>
      </c>
      <c r="N760" s="24" t="str">
        <f>IF($H760="","",IF($C760="諸油脂",0,$L760/電力_高騰率!$D$23))</f>
        <v/>
      </c>
      <c r="O760" s="24" t="str">
        <f t="shared" si="24"/>
        <v/>
      </c>
      <c r="P760" s="24"/>
    </row>
    <row r="761" spans="1:16" x14ac:dyDescent="0.45">
      <c r="A761" t="str">
        <f>IF(COUNTIF('使用不可　（諸油脂）'!$A:$A,$A760+1)+COUNTIF('コロナ交付金要綱　様式第３号（電力）'!$A:$A,$A760+1)=1,$A760+1,IF(MAX('使用不可　（諸油脂）'!$A:$A,'コロナ交付金要綱　様式第３号（電力）'!$A:$A)&gt;$A760,(INT(A760/100)+1)*100,""))</f>
        <v/>
      </c>
      <c r="B761" t="str">
        <f>IF($C761="","",IF(C761="諸油脂",IF(MOD($A761,100)=0,VLOOKUP($A761,'使用不可　（諸油脂）'!$A:$D,4),$B760),IF(MOD($A761,100)=0,VLOOKUP($A761,'コロナ交付金要綱　様式第３号（電力）'!$A:$D,4),$B760)))</f>
        <v/>
      </c>
      <c r="C761" t="str">
        <f>IF($A761="","",IF(COUNTIF('使用不可　（諸油脂）'!$A:$A,$A761)=1,"諸油脂",IF(COUNTIF('コロナ交付金要綱　様式第３号（電力）'!$A:$A,$A761)=1,"電力","")))</f>
        <v/>
      </c>
      <c r="D761" t="str">
        <f>IF(OR($A761="",IFERROR(MOD($A761,100),"")=0),"",IF($C761="諸油脂",VLOOKUP($A761,'使用不可　（諸油脂）'!$A:$C,3,FALSE),IF($C761="電力",VLOOKUP($A761,'コロナ交付金要綱　様式第３号（電力）'!$A:$C,3,FALSE),"")))</f>
        <v/>
      </c>
      <c r="E761" t="str">
        <f>IF(OR($C761="",IFERROR(MOD($A761,100)=0,TRUE)),"",IF($C761="諸油脂",VLOOKUP($A761,'使用不可　（諸油脂）'!$A:$F,6),VLOOKUP($A761,'コロナ交付金要綱　様式第３号（電力）'!$A:$F,6)))</f>
        <v/>
      </c>
      <c r="F761" t="str">
        <f>IF($D761="","",IF($B$7="既存",IF($C761="諸油脂",VLOOKUP(交付額!$A761,'使用不可　（諸油脂）'!$A:$B,2,FALSE),IF($C761="電力",VLOOKUP(交付額!$A761,'コロナ交付金要綱　様式第３号（電力）'!$A:$B,2,FALSE),"")),0))</f>
        <v/>
      </c>
      <c r="G761" s="59" t="str">
        <f t="shared" si="23"/>
        <v/>
      </c>
      <c r="H761" t="str">
        <f>IF($C761="","",IF(C761="諸油脂",IF(MOD($A761,100)=0,"",VLOOKUP($A761,'使用不可　（諸油脂）'!$A:$H,8)),IF(MOD($A761,100)=0,"",VLOOKUP($A761,'コロナ交付金要綱　様式第３号（電力）'!$A:$I,9))))</f>
        <v/>
      </c>
      <c r="I761" t="str" cm="1">
        <f t="array" ref="I761">IF(OR($C761&lt;&gt;"電力",IFERROR(MOD($A761,100)=0,TRUE)),"",INDEX('コロナ交付金要綱　様式第３号（電力）'!$A:$I,MATCH($A761,'コロナ交付金要綱　様式第３号（電力）'!$A:$A,0)+2,9))</f>
        <v/>
      </c>
      <c r="J761" t="str" cm="1">
        <f t="array" ref="J761">IF(OR($C761&lt;&gt;"電力",IFERROR(MOD($A761,100)=0,TRUE)),"",INDEX('コロナ交付金要綱　様式第３号（電力）'!$A:$I,MATCH($A761,'コロナ交付金要綱　様式第３号（電力）'!$A:$A,0)+3,9))</f>
        <v/>
      </c>
      <c r="K761" t="str" cm="1">
        <f t="array" ref="K761">IF(OR($C761&lt;&gt;"電力",IFERROR(MOD($A761,100)=0,TRUE)),"",INDEX('コロナ交付金要綱　様式第３号（電力）'!$A:$I,MATCH($A761,'コロナ交付金要綱　様式第３号（電力）'!$A:$A,0)+4,9))</f>
        <v/>
      </c>
      <c r="L761" t="str" cm="1">
        <f t="array" ref="L761">IF(OR($C761&lt;&gt;"電力",IFERROR(MOD($A761,100)=0,TRUE)),"",INDEX('コロナ交付金要綱　様式第３号（電力）'!$A:$I,MATCH($A761,'コロナ交付金要綱　様式第３号（電力）'!$A:$A,0)+5,9))</f>
        <v/>
      </c>
      <c r="M761" s="24" t="str" cm="1">
        <f t="array" ref="M761">IF($H761="","",IF($C761="諸油脂",$H761/INDEX(諸油脂_高騰率!$B$2:$F$12,MATCH($C$10,諸油脂_高騰率!$B$2:$B$12,0),MATCH($E761,諸油脂_高騰率!$B$3:$F$3,0)),$I761/INDEX(電力_高騰率!$B$3:$I$14,MATCH($B$10,電力_高騰率!$B$3:$B$14,0),MATCH($E761,電力_高騰率!$B$4:$F$4,0))+$J761/INDEX(電力_高騰率!$B$3:$I$14,MATCH($B$10,電力_高騰率!$B$3:$B$14,0),MATCH($E761,電力_高騰率!$B$4:$F$4,0)+3)+$K761/INDEX(電力_高騰率!$B$3:$I$14,MATCH($B$10,電力_高騰率!$B$3:$B$14,0),MATCH($E761,電力_高騰率!$B$4:$F$4,0)+3)+$L761/電力_高騰率!$D$23))</f>
        <v/>
      </c>
      <c r="N761" s="24" t="str">
        <f>IF($H761="","",IF($C761="諸油脂",0,$L761/電力_高騰率!$D$23))</f>
        <v/>
      </c>
      <c r="O761" s="24" t="str">
        <f t="shared" si="24"/>
        <v/>
      </c>
      <c r="P761" s="24"/>
    </row>
    <row r="762" spans="1:16" x14ac:dyDescent="0.45">
      <c r="A762" t="str">
        <f>IF(COUNTIF('使用不可　（諸油脂）'!$A:$A,$A761+1)+COUNTIF('コロナ交付金要綱　様式第３号（電力）'!$A:$A,$A761+1)=1,$A761+1,IF(MAX('使用不可　（諸油脂）'!$A:$A,'コロナ交付金要綱　様式第３号（電力）'!$A:$A)&gt;$A761,(INT(A761/100)+1)*100,""))</f>
        <v/>
      </c>
      <c r="B762" t="str">
        <f>IF($C762="","",IF(C762="諸油脂",IF(MOD($A762,100)=0,VLOOKUP($A762,'使用不可　（諸油脂）'!$A:$D,4),$B761),IF(MOD($A762,100)=0,VLOOKUP($A762,'コロナ交付金要綱　様式第３号（電力）'!$A:$D,4),$B761)))</f>
        <v/>
      </c>
      <c r="C762" t="str">
        <f>IF($A762="","",IF(COUNTIF('使用不可　（諸油脂）'!$A:$A,$A762)=1,"諸油脂",IF(COUNTIF('コロナ交付金要綱　様式第３号（電力）'!$A:$A,$A762)=1,"電力","")))</f>
        <v/>
      </c>
      <c r="D762" t="str">
        <f>IF(OR($A762="",IFERROR(MOD($A762,100),"")=0),"",IF($C762="諸油脂",VLOOKUP($A762,'使用不可　（諸油脂）'!$A:$C,3,FALSE),IF($C762="電力",VLOOKUP($A762,'コロナ交付金要綱　様式第３号（電力）'!$A:$C,3,FALSE),"")))</f>
        <v/>
      </c>
      <c r="E762" t="str">
        <f>IF(OR($C762="",IFERROR(MOD($A762,100)=0,TRUE)),"",IF($C762="諸油脂",VLOOKUP($A762,'使用不可　（諸油脂）'!$A:$F,6),VLOOKUP($A762,'コロナ交付金要綱　様式第３号（電力）'!$A:$F,6)))</f>
        <v/>
      </c>
      <c r="F762" t="str">
        <f>IF($D762="","",IF($B$7="既存",IF($C762="諸油脂",VLOOKUP(交付額!$A762,'使用不可　（諸油脂）'!$A:$B,2,FALSE),IF($C762="電力",VLOOKUP(交付額!$A762,'コロナ交付金要綱　様式第３号（電力）'!$A:$B,2,FALSE),"")),0))</f>
        <v/>
      </c>
      <c r="G762" s="59" t="str">
        <f t="shared" si="23"/>
        <v/>
      </c>
      <c r="H762" t="str">
        <f>IF($C762="","",IF(C762="諸油脂",IF(MOD($A762,100)=0,"",VLOOKUP($A762,'使用不可　（諸油脂）'!$A:$H,8)),IF(MOD($A762,100)=0,"",VLOOKUP($A762,'コロナ交付金要綱　様式第３号（電力）'!$A:$I,9))))</f>
        <v/>
      </c>
      <c r="I762" t="str" cm="1">
        <f t="array" ref="I762">IF(OR($C762&lt;&gt;"電力",IFERROR(MOD($A762,100)=0,TRUE)),"",INDEX('コロナ交付金要綱　様式第３号（電力）'!$A:$I,MATCH($A762,'コロナ交付金要綱　様式第３号（電力）'!$A:$A,0)+2,9))</f>
        <v/>
      </c>
      <c r="J762" t="str" cm="1">
        <f t="array" ref="J762">IF(OR($C762&lt;&gt;"電力",IFERROR(MOD($A762,100)=0,TRUE)),"",INDEX('コロナ交付金要綱　様式第３号（電力）'!$A:$I,MATCH($A762,'コロナ交付金要綱　様式第３号（電力）'!$A:$A,0)+3,9))</f>
        <v/>
      </c>
      <c r="K762" t="str" cm="1">
        <f t="array" ref="K762">IF(OR($C762&lt;&gt;"電力",IFERROR(MOD($A762,100)=0,TRUE)),"",INDEX('コロナ交付金要綱　様式第３号（電力）'!$A:$I,MATCH($A762,'コロナ交付金要綱　様式第３号（電力）'!$A:$A,0)+4,9))</f>
        <v/>
      </c>
      <c r="L762" t="str" cm="1">
        <f t="array" ref="L762">IF(OR($C762&lt;&gt;"電力",IFERROR(MOD($A762,100)=0,TRUE)),"",INDEX('コロナ交付金要綱　様式第３号（電力）'!$A:$I,MATCH($A762,'コロナ交付金要綱　様式第３号（電力）'!$A:$A,0)+5,9))</f>
        <v/>
      </c>
      <c r="M762" s="24" t="str" cm="1">
        <f t="array" ref="M762">IF($H762="","",IF($C762="諸油脂",$H762/INDEX(諸油脂_高騰率!$B$2:$F$12,MATCH($C$10,諸油脂_高騰率!$B$2:$B$12,0),MATCH($E762,諸油脂_高騰率!$B$3:$F$3,0)),$I762/INDEX(電力_高騰率!$B$3:$I$14,MATCH($B$10,電力_高騰率!$B$3:$B$14,0),MATCH($E762,電力_高騰率!$B$4:$F$4,0))+$J762/INDEX(電力_高騰率!$B$3:$I$14,MATCH($B$10,電力_高騰率!$B$3:$B$14,0),MATCH($E762,電力_高騰率!$B$4:$F$4,0)+3)+$K762/INDEX(電力_高騰率!$B$3:$I$14,MATCH($B$10,電力_高騰率!$B$3:$B$14,0),MATCH($E762,電力_高騰率!$B$4:$F$4,0)+3)+$L762/電力_高騰率!$D$23))</f>
        <v/>
      </c>
      <c r="N762" s="24" t="str">
        <f>IF($H762="","",IF($C762="諸油脂",0,$L762/電力_高騰率!$D$23))</f>
        <v/>
      </c>
      <c r="O762" s="24" t="str">
        <f t="shared" si="24"/>
        <v/>
      </c>
      <c r="P762" s="24"/>
    </row>
    <row r="763" spans="1:16" x14ac:dyDescent="0.45">
      <c r="A763" t="str">
        <f>IF(COUNTIF('使用不可　（諸油脂）'!$A:$A,$A762+1)+COUNTIF('コロナ交付金要綱　様式第３号（電力）'!$A:$A,$A762+1)=1,$A762+1,IF(MAX('使用不可　（諸油脂）'!$A:$A,'コロナ交付金要綱　様式第３号（電力）'!$A:$A)&gt;$A762,(INT(A762/100)+1)*100,""))</f>
        <v/>
      </c>
      <c r="B763" t="str">
        <f>IF($C763="","",IF(C763="諸油脂",IF(MOD($A763,100)=0,VLOOKUP($A763,'使用不可　（諸油脂）'!$A:$D,4),$B762),IF(MOD($A763,100)=0,VLOOKUP($A763,'コロナ交付金要綱　様式第３号（電力）'!$A:$D,4),$B762)))</f>
        <v/>
      </c>
      <c r="C763" t="str">
        <f>IF($A763="","",IF(COUNTIF('使用不可　（諸油脂）'!$A:$A,$A763)=1,"諸油脂",IF(COUNTIF('コロナ交付金要綱　様式第３号（電力）'!$A:$A,$A763)=1,"電力","")))</f>
        <v/>
      </c>
      <c r="D763" t="str">
        <f>IF(OR($A763="",IFERROR(MOD($A763,100),"")=0),"",IF($C763="諸油脂",VLOOKUP($A763,'使用不可　（諸油脂）'!$A:$C,3,FALSE),IF($C763="電力",VLOOKUP($A763,'コロナ交付金要綱　様式第３号（電力）'!$A:$C,3,FALSE),"")))</f>
        <v/>
      </c>
      <c r="E763" t="str">
        <f>IF(OR($C763="",IFERROR(MOD($A763,100)=0,TRUE)),"",IF($C763="諸油脂",VLOOKUP($A763,'使用不可　（諸油脂）'!$A:$F,6),VLOOKUP($A763,'コロナ交付金要綱　様式第３号（電力）'!$A:$F,6)))</f>
        <v/>
      </c>
      <c r="F763" t="str">
        <f>IF($D763="","",IF($B$7="既存",IF($C763="諸油脂",VLOOKUP(交付額!$A763,'使用不可　（諸油脂）'!$A:$B,2,FALSE),IF($C763="電力",VLOOKUP(交付額!$A763,'コロナ交付金要綱　様式第３号（電力）'!$A:$B,2,FALSE),"")),0))</f>
        <v/>
      </c>
      <c r="G763" s="59" t="str">
        <f t="shared" si="23"/>
        <v/>
      </c>
      <c r="H763" t="str">
        <f>IF($C763="","",IF(C763="諸油脂",IF(MOD($A763,100)=0,"",VLOOKUP($A763,'使用不可　（諸油脂）'!$A:$H,8)),IF(MOD($A763,100)=0,"",VLOOKUP($A763,'コロナ交付金要綱　様式第３号（電力）'!$A:$I,9))))</f>
        <v/>
      </c>
      <c r="I763" t="str" cm="1">
        <f t="array" ref="I763">IF(OR($C763&lt;&gt;"電力",IFERROR(MOD($A763,100)=0,TRUE)),"",INDEX('コロナ交付金要綱　様式第３号（電力）'!$A:$I,MATCH($A763,'コロナ交付金要綱　様式第３号（電力）'!$A:$A,0)+2,9))</f>
        <v/>
      </c>
      <c r="J763" t="str" cm="1">
        <f t="array" ref="J763">IF(OR($C763&lt;&gt;"電力",IFERROR(MOD($A763,100)=0,TRUE)),"",INDEX('コロナ交付金要綱　様式第３号（電力）'!$A:$I,MATCH($A763,'コロナ交付金要綱　様式第３号（電力）'!$A:$A,0)+3,9))</f>
        <v/>
      </c>
      <c r="K763" t="str" cm="1">
        <f t="array" ref="K763">IF(OR($C763&lt;&gt;"電力",IFERROR(MOD($A763,100)=0,TRUE)),"",INDEX('コロナ交付金要綱　様式第３号（電力）'!$A:$I,MATCH($A763,'コロナ交付金要綱　様式第３号（電力）'!$A:$A,0)+4,9))</f>
        <v/>
      </c>
      <c r="L763" t="str" cm="1">
        <f t="array" ref="L763">IF(OR($C763&lt;&gt;"電力",IFERROR(MOD($A763,100)=0,TRUE)),"",INDEX('コロナ交付金要綱　様式第３号（電力）'!$A:$I,MATCH($A763,'コロナ交付金要綱　様式第３号（電力）'!$A:$A,0)+5,9))</f>
        <v/>
      </c>
      <c r="M763" s="24" t="str" cm="1">
        <f t="array" ref="M763">IF($H763="","",IF($C763="諸油脂",$H763/INDEX(諸油脂_高騰率!$B$2:$F$12,MATCH($C$10,諸油脂_高騰率!$B$2:$B$12,0),MATCH($E763,諸油脂_高騰率!$B$3:$F$3,0)),$I763/INDEX(電力_高騰率!$B$3:$I$14,MATCH($B$10,電力_高騰率!$B$3:$B$14,0),MATCH($E763,電力_高騰率!$B$4:$F$4,0))+$J763/INDEX(電力_高騰率!$B$3:$I$14,MATCH($B$10,電力_高騰率!$B$3:$B$14,0),MATCH($E763,電力_高騰率!$B$4:$F$4,0)+3)+$K763/INDEX(電力_高騰率!$B$3:$I$14,MATCH($B$10,電力_高騰率!$B$3:$B$14,0),MATCH($E763,電力_高騰率!$B$4:$F$4,0)+3)+$L763/電力_高騰率!$D$23))</f>
        <v/>
      </c>
      <c r="N763" s="24" t="str">
        <f>IF($H763="","",IF($C763="諸油脂",0,$L763/電力_高騰率!$D$23))</f>
        <v/>
      </c>
      <c r="O763" s="24" t="str">
        <f t="shared" si="24"/>
        <v/>
      </c>
      <c r="P763" s="24"/>
    </row>
    <row r="764" spans="1:16" x14ac:dyDescent="0.45">
      <c r="A764" t="str">
        <f>IF(COUNTIF('使用不可　（諸油脂）'!$A:$A,$A763+1)+COUNTIF('コロナ交付金要綱　様式第３号（電力）'!$A:$A,$A763+1)=1,$A763+1,IF(MAX('使用不可　（諸油脂）'!$A:$A,'コロナ交付金要綱　様式第３号（電力）'!$A:$A)&gt;$A763,(INT(A763/100)+1)*100,""))</f>
        <v/>
      </c>
      <c r="B764" t="str">
        <f>IF($C764="","",IF(C764="諸油脂",IF(MOD($A764,100)=0,VLOOKUP($A764,'使用不可　（諸油脂）'!$A:$D,4),$B763),IF(MOD($A764,100)=0,VLOOKUP($A764,'コロナ交付金要綱　様式第３号（電力）'!$A:$D,4),$B763)))</f>
        <v/>
      </c>
      <c r="C764" t="str">
        <f>IF($A764="","",IF(COUNTIF('使用不可　（諸油脂）'!$A:$A,$A764)=1,"諸油脂",IF(COUNTIF('コロナ交付金要綱　様式第３号（電力）'!$A:$A,$A764)=1,"電力","")))</f>
        <v/>
      </c>
      <c r="D764" t="str">
        <f>IF(OR($A764="",IFERROR(MOD($A764,100),"")=0),"",IF($C764="諸油脂",VLOOKUP($A764,'使用不可　（諸油脂）'!$A:$C,3,FALSE),IF($C764="電力",VLOOKUP($A764,'コロナ交付金要綱　様式第３号（電力）'!$A:$C,3,FALSE),"")))</f>
        <v/>
      </c>
      <c r="E764" t="str">
        <f>IF(OR($C764="",IFERROR(MOD($A764,100)=0,TRUE)),"",IF($C764="諸油脂",VLOOKUP($A764,'使用不可　（諸油脂）'!$A:$F,6),VLOOKUP($A764,'コロナ交付金要綱　様式第３号（電力）'!$A:$F,6)))</f>
        <v/>
      </c>
      <c r="F764" t="str">
        <f>IF($D764="","",IF($B$7="既存",IF($C764="諸油脂",VLOOKUP(交付額!$A764,'使用不可　（諸油脂）'!$A:$B,2,FALSE),IF($C764="電力",VLOOKUP(交付額!$A764,'コロナ交付金要綱　様式第３号（電力）'!$A:$B,2,FALSE),"")),0))</f>
        <v/>
      </c>
      <c r="G764" s="59" t="str">
        <f t="shared" si="23"/>
        <v/>
      </c>
      <c r="H764" t="str">
        <f>IF($C764="","",IF(C764="諸油脂",IF(MOD($A764,100)=0,"",VLOOKUP($A764,'使用不可　（諸油脂）'!$A:$H,8)),IF(MOD($A764,100)=0,"",VLOOKUP($A764,'コロナ交付金要綱　様式第３号（電力）'!$A:$I,9))))</f>
        <v/>
      </c>
      <c r="I764" t="str" cm="1">
        <f t="array" ref="I764">IF(OR($C764&lt;&gt;"電力",IFERROR(MOD($A764,100)=0,TRUE)),"",INDEX('コロナ交付金要綱　様式第３号（電力）'!$A:$I,MATCH($A764,'コロナ交付金要綱　様式第３号（電力）'!$A:$A,0)+2,9))</f>
        <v/>
      </c>
      <c r="J764" t="str" cm="1">
        <f t="array" ref="J764">IF(OR($C764&lt;&gt;"電力",IFERROR(MOD($A764,100)=0,TRUE)),"",INDEX('コロナ交付金要綱　様式第３号（電力）'!$A:$I,MATCH($A764,'コロナ交付金要綱　様式第３号（電力）'!$A:$A,0)+3,9))</f>
        <v/>
      </c>
      <c r="K764" t="str" cm="1">
        <f t="array" ref="K764">IF(OR($C764&lt;&gt;"電力",IFERROR(MOD($A764,100)=0,TRUE)),"",INDEX('コロナ交付金要綱　様式第３号（電力）'!$A:$I,MATCH($A764,'コロナ交付金要綱　様式第３号（電力）'!$A:$A,0)+4,9))</f>
        <v/>
      </c>
      <c r="L764" t="str" cm="1">
        <f t="array" ref="L764">IF(OR($C764&lt;&gt;"電力",IFERROR(MOD($A764,100)=0,TRUE)),"",INDEX('コロナ交付金要綱　様式第３号（電力）'!$A:$I,MATCH($A764,'コロナ交付金要綱　様式第３号（電力）'!$A:$A,0)+5,9))</f>
        <v/>
      </c>
      <c r="M764" s="24" t="str" cm="1">
        <f t="array" ref="M764">IF($H764="","",IF($C764="諸油脂",$H764/INDEX(諸油脂_高騰率!$B$2:$F$12,MATCH($C$10,諸油脂_高騰率!$B$2:$B$12,0),MATCH($E764,諸油脂_高騰率!$B$3:$F$3,0)),$I764/INDEX(電力_高騰率!$B$3:$I$14,MATCH($B$10,電力_高騰率!$B$3:$B$14,0),MATCH($E764,電力_高騰率!$B$4:$F$4,0))+$J764/INDEX(電力_高騰率!$B$3:$I$14,MATCH($B$10,電力_高騰率!$B$3:$B$14,0),MATCH($E764,電力_高騰率!$B$4:$F$4,0)+3)+$K764/INDEX(電力_高騰率!$B$3:$I$14,MATCH($B$10,電力_高騰率!$B$3:$B$14,0),MATCH($E764,電力_高騰率!$B$4:$F$4,0)+3)+$L764/電力_高騰率!$D$23))</f>
        <v/>
      </c>
      <c r="N764" s="24" t="str">
        <f>IF($H764="","",IF($C764="諸油脂",0,$L764/電力_高騰率!$D$23))</f>
        <v/>
      </c>
      <c r="O764" s="24" t="str">
        <f t="shared" si="24"/>
        <v/>
      </c>
      <c r="P764" s="24"/>
    </row>
    <row r="765" spans="1:16" x14ac:dyDescent="0.45">
      <c r="A765" t="str">
        <f>IF(COUNTIF('使用不可　（諸油脂）'!$A:$A,$A764+1)+COUNTIF('コロナ交付金要綱　様式第３号（電力）'!$A:$A,$A764+1)=1,$A764+1,IF(MAX('使用不可　（諸油脂）'!$A:$A,'コロナ交付金要綱　様式第３号（電力）'!$A:$A)&gt;$A764,(INT(A764/100)+1)*100,""))</f>
        <v/>
      </c>
      <c r="B765" t="str">
        <f>IF($C765="","",IF(C765="諸油脂",IF(MOD($A765,100)=0,VLOOKUP($A765,'使用不可　（諸油脂）'!$A:$D,4),$B764),IF(MOD($A765,100)=0,VLOOKUP($A765,'コロナ交付金要綱　様式第３号（電力）'!$A:$D,4),$B764)))</f>
        <v/>
      </c>
      <c r="C765" t="str">
        <f>IF($A765="","",IF(COUNTIF('使用不可　（諸油脂）'!$A:$A,$A765)=1,"諸油脂",IF(COUNTIF('コロナ交付金要綱　様式第３号（電力）'!$A:$A,$A765)=1,"電力","")))</f>
        <v/>
      </c>
      <c r="D765" t="str">
        <f>IF(OR($A765="",IFERROR(MOD($A765,100),"")=0),"",IF($C765="諸油脂",VLOOKUP($A765,'使用不可　（諸油脂）'!$A:$C,3,FALSE),IF($C765="電力",VLOOKUP($A765,'コロナ交付金要綱　様式第３号（電力）'!$A:$C,3,FALSE),"")))</f>
        <v/>
      </c>
      <c r="E765" t="str">
        <f>IF(OR($C765="",IFERROR(MOD($A765,100)=0,TRUE)),"",IF($C765="諸油脂",VLOOKUP($A765,'使用不可　（諸油脂）'!$A:$F,6),VLOOKUP($A765,'コロナ交付金要綱　様式第３号（電力）'!$A:$F,6)))</f>
        <v/>
      </c>
      <c r="F765" t="str">
        <f>IF($D765="","",IF($B$7="既存",IF($C765="諸油脂",VLOOKUP(交付額!$A765,'使用不可　（諸油脂）'!$A:$B,2,FALSE),IF($C765="電力",VLOOKUP(交付額!$A765,'コロナ交付金要綱　様式第３号（電力）'!$A:$B,2,FALSE),"")),0))</f>
        <v/>
      </c>
      <c r="G765" s="59" t="str">
        <f t="shared" si="23"/>
        <v/>
      </c>
      <c r="H765" t="str">
        <f>IF($C765="","",IF(C765="諸油脂",IF(MOD($A765,100)=0,"",VLOOKUP($A765,'使用不可　（諸油脂）'!$A:$H,8)),IF(MOD($A765,100)=0,"",VLOOKUP($A765,'コロナ交付金要綱　様式第３号（電力）'!$A:$I,9))))</f>
        <v/>
      </c>
      <c r="I765" t="str" cm="1">
        <f t="array" ref="I765">IF(OR($C765&lt;&gt;"電力",IFERROR(MOD($A765,100)=0,TRUE)),"",INDEX('コロナ交付金要綱　様式第３号（電力）'!$A:$I,MATCH($A765,'コロナ交付金要綱　様式第３号（電力）'!$A:$A,0)+2,9))</f>
        <v/>
      </c>
      <c r="J765" t="str" cm="1">
        <f t="array" ref="J765">IF(OR($C765&lt;&gt;"電力",IFERROR(MOD($A765,100)=0,TRUE)),"",INDEX('コロナ交付金要綱　様式第３号（電力）'!$A:$I,MATCH($A765,'コロナ交付金要綱　様式第３号（電力）'!$A:$A,0)+3,9))</f>
        <v/>
      </c>
      <c r="K765" t="str" cm="1">
        <f t="array" ref="K765">IF(OR($C765&lt;&gt;"電力",IFERROR(MOD($A765,100)=0,TRUE)),"",INDEX('コロナ交付金要綱　様式第３号（電力）'!$A:$I,MATCH($A765,'コロナ交付金要綱　様式第３号（電力）'!$A:$A,0)+4,9))</f>
        <v/>
      </c>
      <c r="L765" t="str" cm="1">
        <f t="array" ref="L765">IF(OR($C765&lt;&gt;"電力",IFERROR(MOD($A765,100)=0,TRUE)),"",INDEX('コロナ交付金要綱　様式第３号（電力）'!$A:$I,MATCH($A765,'コロナ交付金要綱　様式第３号（電力）'!$A:$A,0)+5,9))</f>
        <v/>
      </c>
      <c r="M765" s="24" t="str" cm="1">
        <f t="array" ref="M765">IF($H765="","",IF($C765="諸油脂",$H765/INDEX(諸油脂_高騰率!$B$2:$F$12,MATCH($C$10,諸油脂_高騰率!$B$2:$B$12,0),MATCH($E765,諸油脂_高騰率!$B$3:$F$3,0)),$I765/INDEX(電力_高騰率!$B$3:$I$14,MATCH($B$10,電力_高騰率!$B$3:$B$14,0),MATCH($E765,電力_高騰率!$B$4:$F$4,0))+$J765/INDEX(電力_高騰率!$B$3:$I$14,MATCH($B$10,電力_高騰率!$B$3:$B$14,0),MATCH($E765,電力_高騰率!$B$4:$F$4,0)+3)+$K765/INDEX(電力_高騰率!$B$3:$I$14,MATCH($B$10,電力_高騰率!$B$3:$B$14,0),MATCH($E765,電力_高騰率!$B$4:$F$4,0)+3)+$L765/電力_高騰率!$D$23))</f>
        <v/>
      </c>
      <c r="N765" s="24" t="str">
        <f>IF($H765="","",IF($C765="諸油脂",0,$L765/電力_高騰率!$D$23))</f>
        <v/>
      </c>
      <c r="O765" s="24" t="str">
        <f t="shared" si="24"/>
        <v/>
      </c>
      <c r="P765" s="24"/>
    </row>
    <row r="766" spans="1:16" x14ac:dyDescent="0.45">
      <c r="A766" t="str">
        <f>IF(COUNTIF('使用不可　（諸油脂）'!$A:$A,$A765+1)+COUNTIF('コロナ交付金要綱　様式第３号（電力）'!$A:$A,$A765+1)=1,$A765+1,IF(MAX('使用不可　（諸油脂）'!$A:$A,'コロナ交付金要綱　様式第３号（電力）'!$A:$A)&gt;$A765,(INT(A765/100)+1)*100,""))</f>
        <v/>
      </c>
      <c r="B766" t="str">
        <f>IF($C766="","",IF(C766="諸油脂",IF(MOD($A766,100)=0,VLOOKUP($A766,'使用不可　（諸油脂）'!$A:$D,4),$B765),IF(MOD($A766,100)=0,VLOOKUP($A766,'コロナ交付金要綱　様式第３号（電力）'!$A:$D,4),$B765)))</f>
        <v/>
      </c>
      <c r="C766" t="str">
        <f>IF($A766="","",IF(COUNTIF('使用不可　（諸油脂）'!$A:$A,$A766)=1,"諸油脂",IF(COUNTIF('コロナ交付金要綱　様式第３号（電力）'!$A:$A,$A766)=1,"電力","")))</f>
        <v/>
      </c>
      <c r="D766" t="str">
        <f>IF(OR($A766="",IFERROR(MOD($A766,100),"")=0),"",IF($C766="諸油脂",VLOOKUP($A766,'使用不可　（諸油脂）'!$A:$C,3,FALSE),IF($C766="電力",VLOOKUP($A766,'コロナ交付金要綱　様式第３号（電力）'!$A:$C,3,FALSE),"")))</f>
        <v/>
      </c>
      <c r="E766" t="str">
        <f>IF(OR($C766="",IFERROR(MOD($A766,100)=0,TRUE)),"",IF($C766="諸油脂",VLOOKUP($A766,'使用不可　（諸油脂）'!$A:$F,6),VLOOKUP($A766,'コロナ交付金要綱　様式第３号（電力）'!$A:$F,6)))</f>
        <v/>
      </c>
      <c r="F766" t="str">
        <f>IF($D766="","",IF($B$7="既存",IF($C766="諸油脂",VLOOKUP(交付額!$A766,'使用不可　（諸油脂）'!$A:$B,2,FALSE),IF($C766="電力",VLOOKUP(交付額!$A766,'コロナ交付金要綱　様式第３号（電力）'!$A:$B,2,FALSE),"")),0))</f>
        <v/>
      </c>
      <c r="G766" s="59" t="str">
        <f t="shared" si="23"/>
        <v/>
      </c>
      <c r="H766" t="str">
        <f>IF($C766="","",IF(C766="諸油脂",IF(MOD($A766,100)=0,"",VLOOKUP($A766,'使用不可　（諸油脂）'!$A:$H,8)),IF(MOD($A766,100)=0,"",VLOOKUP($A766,'コロナ交付金要綱　様式第３号（電力）'!$A:$I,9))))</f>
        <v/>
      </c>
      <c r="I766" t="str" cm="1">
        <f t="array" ref="I766">IF(OR($C766&lt;&gt;"電力",IFERROR(MOD($A766,100)=0,TRUE)),"",INDEX('コロナ交付金要綱　様式第３号（電力）'!$A:$I,MATCH($A766,'コロナ交付金要綱　様式第３号（電力）'!$A:$A,0)+2,9))</f>
        <v/>
      </c>
      <c r="J766" t="str" cm="1">
        <f t="array" ref="J766">IF(OR($C766&lt;&gt;"電力",IFERROR(MOD($A766,100)=0,TRUE)),"",INDEX('コロナ交付金要綱　様式第３号（電力）'!$A:$I,MATCH($A766,'コロナ交付金要綱　様式第３号（電力）'!$A:$A,0)+3,9))</f>
        <v/>
      </c>
      <c r="K766" t="str" cm="1">
        <f t="array" ref="K766">IF(OR($C766&lt;&gt;"電力",IFERROR(MOD($A766,100)=0,TRUE)),"",INDEX('コロナ交付金要綱　様式第３号（電力）'!$A:$I,MATCH($A766,'コロナ交付金要綱　様式第３号（電力）'!$A:$A,0)+4,9))</f>
        <v/>
      </c>
      <c r="L766" t="str" cm="1">
        <f t="array" ref="L766">IF(OR($C766&lt;&gt;"電力",IFERROR(MOD($A766,100)=0,TRUE)),"",INDEX('コロナ交付金要綱　様式第３号（電力）'!$A:$I,MATCH($A766,'コロナ交付金要綱　様式第３号（電力）'!$A:$A,0)+5,9))</f>
        <v/>
      </c>
      <c r="M766" s="24" t="str" cm="1">
        <f t="array" ref="M766">IF($H766="","",IF($C766="諸油脂",$H766/INDEX(諸油脂_高騰率!$B$2:$F$12,MATCH($C$10,諸油脂_高騰率!$B$2:$B$12,0),MATCH($E766,諸油脂_高騰率!$B$3:$F$3,0)),$I766/INDEX(電力_高騰率!$B$3:$I$14,MATCH($B$10,電力_高騰率!$B$3:$B$14,0),MATCH($E766,電力_高騰率!$B$4:$F$4,0))+$J766/INDEX(電力_高騰率!$B$3:$I$14,MATCH($B$10,電力_高騰率!$B$3:$B$14,0),MATCH($E766,電力_高騰率!$B$4:$F$4,0)+3)+$K766/INDEX(電力_高騰率!$B$3:$I$14,MATCH($B$10,電力_高騰率!$B$3:$B$14,0),MATCH($E766,電力_高騰率!$B$4:$F$4,0)+3)+$L766/電力_高騰率!$D$23))</f>
        <v/>
      </c>
      <c r="N766" s="24" t="str">
        <f>IF($H766="","",IF($C766="諸油脂",0,$L766/電力_高騰率!$D$23))</f>
        <v/>
      </c>
      <c r="O766" s="24" t="str">
        <f t="shared" si="24"/>
        <v/>
      </c>
      <c r="P766" s="24"/>
    </row>
    <row r="767" spans="1:16" x14ac:dyDescent="0.45">
      <c r="A767" t="str">
        <f>IF(COUNTIF('使用不可　（諸油脂）'!$A:$A,$A766+1)+COUNTIF('コロナ交付金要綱　様式第３号（電力）'!$A:$A,$A766+1)=1,$A766+1,IF(MAX('使用不可　（諸油脂）'!$A:$A,'コロナ交付金要綱　様式第３号（電力）'!$A:$A)&gt;$A766,(INT(A766/100)+1)*100,""))</f>
        <v/>
      </c>
      <c r="B767" t="str">
        <f>IF($C767="","",IF(C767="諸油脂",IF(MOD($A767,100)=0,VLOOKUP($A767,'使用不可　（諸油脂）'!$A:$D,4),$B766),IF(MOD($A767,100)=0,VLOOKUP($A767,'コロナ交付金要綱　様式第３号（電力）'!$A:$D,4),$B766)))</f>
        <v/>
      </c>
      <c r="C767" t="str">
        <f>IF($A767="","",IF(COUNTIF('使用不可　（諸油脂）'!$A:$A,$A767)=1,"諸油脂",IF(COUNTIF('コロナ交付金要綱　様式第３号（電力）'!$A:$A,$A767)=1,"電力","")))</f>
        <v/>
      </c>
      <c r="D767" t="str">
        <f>IF(OR($A767="",IFERROR(MOD($A767,100),"")=0),"",IF($C767="諸油脂",VLOOKUP($A767,'使用不可　（諸油脂）'!$A:$C,3,FALSE),IF($C767="電力",VLOOKUP($A767,'コロナ交付金要綱　様式第３号（電力）'!$A:$C,3,FALSE),"")))</f>
        <v/>
      </c>
      <c r="E767" t="str">
        <f>IF(OR($C767="",IFERROR(MOD($A767,100)=0,TRUE)),"",IF($C767="諸油脂",VLOOKUP($A767,'使用不可　（諸油脂）'!$A:$F,6),VLOOKUP($A767,'コロナ交付金要綱　様式第３号（電力）'!$A:$F,6)))</f>
        <v/>
      </c>
      <c r="F767" t="str">
        <f>IF($D767="","",IF($B$7="既存",IF($C767="諸油脂",VLOOKUP(交付額!$A767,'使用不可　（諸油脂）'!$A:$B,2,FALSE),IF($C767="電力",VLOOKUP(交付額!$A767,'コロナ交付金要綱　様式第３号（電力）'!$A:$B,2,FALSE),"")),0))</f>
        <v/>
      </c>
      <c r="G767" s="59" t="str">
        <f t="shared" si="23"/>
        <v/>
      </c>
      <c r="H767" t="str">
        <f>IF($C767="","",IF(C767="諸油脂",IF(MOD($A767,100)=0,"",VLOOKUP($A767,'使用不可　（諸油脂）'!$A:$H,8)),IF(MOD($A767,100)=0,"",VLOOKUP($A767,'コロナ交付金要綱　様式第３号（電力）'!$A:$I,9))))</f>
        <v/>
      </c>
      <c r="I767" t="str" cm="1">
        <f t="array" ref="I767">IF(OR($C767&lt;&gt;"電力",IFERROR(MOD($A767,100)=0,TRUE)),"",INDEX('コロナ交付金要綱　様式第３号（電力）'!$A:$I,MATCH($A767,'コロナ交付金要綱　様式第３号（電力）'!$A:$A,0)+2,9))</f>
        <v/>
      </c>
      <c r="J767" t="str" cm="1">
        <f t="array" ref="J767">IF(OR($C767&lt;&gt;"電力",IFERROR(MOD($A767,100)=0,TRUE)),"",INDEX('コロナ交付金要綱　様式第３号（電力）'!$A:$I,MATCH($A767,'コロナ交付金要綱　様式第３号（電力）'!$A:$A,0)+3,9))</f>
        <v/>
      </c>
      <c r="K767" t="str" cm="1">
        <f t="array" ref="K767">IF(OR($C767&lt;&gt;"電力",IFERROR(MOD($A767,100)=0,TRUE)),"",INDEX('コロナ交付金要綱　様式第３号（電力）'!$A:$I,MATCH($A767,'コロナ交付金要綱　様式第３号（電力）'!$A:$A,0)+4,9))</f>
        <v/>
      </c>
      <c r="L767" t="str" cm="1">
        <f t="array" ref="L767">IF(OR($C767&lt;&gt;"電力",IFERROR(MOD($A767,100)=0,TRUE)),"",INDEX('コロナ交付金要綱　様式第３号（電力）'!$A:$I,MATCH($A767,'コロナ交付金要綱　様式第３号（電力）'!$A:$A,0)+5,9))</f>
        <v/>
      </c>
      <c r="M767" s="24" t="str" cm="1">
        <f t="array" ref="M767">IF($H767="","",IF($C767="諸油脂",$H767/INDEX(諸油脂_高騰率!$B$2:$F$12,MATCH($C$10,諸油脂_高騰率!$B$2:$B$12,0),MATCH($E767,諸油脂_高騰率!$B$3:$F$3,0)),$I767/INDEX(電力_高騰率!$B$3:$I$14,MATCH($B$10,電力_高騰率!$B$3:$B$14,0),MATCH($E767,電力_高騰率!$B$4:$F$4,0))+$J767/INDEX(電力_高騰率!$B$3:$I$14,MATCH($B$10,電力_高騰率!$B$3:$B$14,0),MATCH($E767,電力_高騰率!$B$4:$F$4,0)+3)+$K767/INDEX(電力_高騰率!$B$3:$I$14,MATCH($B$10,電力_高騰率!$B$3:$B$14,0),MATCH($E767,電力_高騰率!$B$4:$F$4,0)+3)+$L767/電力_高騰率!$D$23))</f>
        <v/>
      </c>
      <c r="N767" s="24" t="str">
        <f>IF($H767="","",IF($C767="諸油脂",0,$L767/電力_高騰率!$D$23))</f>
        <v/>
      </c>
      <c r="O767" s="24" t="str">
        <f t="shared" si="24"/>
        <v/>
      </c>
      <c r="P767" s="24"/>
    </row>
    <row r="768" spans="1:16" x14ac:dyDescent="0.45">
      <c r="A768" t="str">
        <f>IF(COUNTIF('使用不可　（諸油脂）'!$A:$A,$A767+1)+COUNTIF('コロナ交付金要綱　様式第３号（電力）'!$A:$A,$A767+1)=1,$A767+1,IF(MAX('使用不可　（諸油脂）'!$A:$A,'コロナ交付金要綱　様式第３号（電力）'!$A:$A)&gt;$A767,(INT(A767/100)+1)*100,""))</f>
        <v/>
      </c>
      <c r="B768" t="str">
        <f>IF($C768="","",IF(C768="諸油脂",IF(MOD($A768,100)=0,VLOOKUP($A768,'使用不可　（諸油脂）'!$A:$D,4),$B767),IF(MOD($A768,100)=0,VLOOKUP($A768,'コロナ交付金要綱　様式第３号（電力）'!$A:$D,4),$B767)))</f>
        <v/>
      </c>
      <c r="C768" t="str">
        <f>IF($A768="","",IF(COUNTIF('使用不可　（諸油脂）'!$A:$A,$A768)=1,"諸油脂",IF(COUNTIF('コロナ交付金要綱　様式第３号（電力）'!$A:$A,$A768)=1,"電力","")))</f>
        <v/>
      </c>
      <c r="D768" t="str">
        <f>IF(OR($A768="",IFERROR(MOD($A768,100),"")=0),"",IF($C768="諸油脂",VLOOKUP($A768,'使用不可　（諸油脂）'!$A:$C,3,FALSE),IF($C768="電力",VLOOKUP($A768,'コロナ交付金要綱　様式第３号（電力）'!$A:$C,3,FALSE),"")))</f>
        <v/>
      </c>
      <c r="E768" t="str">
        <f>IF(OR($C768="",IFERROR(MOD($A768,100)=0,TRUE)),"",IF($C768="諸油脂",VLOOKUP($A768,'使用不可　（諸油脂）'!$A:$F,6),VLOOKUP($A768,'コロナ交付金要綱　様式第３号（電力）'!$A:$F,6)))</f>
        <v/>
      </c>
      <c r="F768" t="str">
        <f>IF($D768="","",IF($B$7="既存",IF($C768="諸油脂",VLOOKUP(交付額!$A768,'使用不可　（諸油脂）'!$A:$B,2,FALSE),IF($C768="電力",VLOOKUP(交付額!$A768,'コロナ交付金要綱　様式第３号（電力）'!$A:$B,2,FALSE),"")),0))</f>
        <v/>
      </c>
      <c r="G768" s="59" t="str">
        <f t="shared" si="23"/>
        <v/>
      </c>
      <c r="H768" t="str">
        <f>IF($C768="","",IF(C768="諸油脂",IF(MOD($A768,100)=0,"",VLOOKUP($A768,'使用不可　（諸油脂）'!$A:$H,8)),IF(MOD($A768,100)=0,"",VLOOKUP($A768,'コロナ交付金要綱　様式第３号（電力）'!$A:$I,9))))</f>
        <v/>
      </c>
      <c r="I768" t="str" cm="1">
        <f t="array" ref="I768">IF(OR($C768&lt;&gt;"電力",IFERROR(MOD($A768,100)=0,TRUE)),"",INDEX('コロナ交付金要綱　様式第３号（電力）'!$A:$I,MATCH($A768,'コロナ交付金要綱　様式第３号（電力）'!$A:$A,0)+2,9))</f>
        <v/>
      </c>
      <c r="J768" t="str" cm="1">
        <f t="array" ref="J768">IF(OR($C768&lt;&gt;"電力",IFERROR(MOD($A768,100)=0,TRUE)),"",INDEX('コロナ交付金要綱　様式第３号（電力）'!$A:$I,MATCH($A768,'コロナ交付金要綱　様式第３号（電力）'!$A:$A,0)+3,9))</f>
        <v/>
      </c>
      <c r="K768" t="str" cm="1">
        <f t="array" ref="K768">IF(OR($C768&lt;&gt;"電力",IFERROR(MOD($A768,100)=0,TRUE)),"",INDEX('コロナ交付金要綱　様式第３号（電力）'!$A:$I,MATCH($A768,'コロナ交付金要綱　様式第３号（電力）'!$A:$A,0)+4,9))</f>
        <v/>
      </c>
      <c r="L768" t="str" cm="1">
        <f t="array" ref="L768">IF(OR($C768&lt;&gt;"電力",IFERROR(MOD($A768,100)=0,TRUE)),"",INDEX('コロナ交付金要綱　様式第３号（電力）'!$A:$I,MATCH($A768,'コロナ交付金要綱　様式第３号（電力）'!$A:$A,0)+5,9))</f>
        <v/>
      </c>
      <c r="M768" s="24" t="str" cm="1">
        <f t="array" ref="M768">IF($H768="","",IF($C768="諸油脂",$H768/INDEX(諸油脂_高騰率!$B$2:$F$12,MATCH($C$10,諸油脂_高騰率!$B$2:$B$12,0),MATCH($E768,諸油脂_高騰率!$B$3:$F$3,0)),$I768/INDEX(電力_高騰率!$B$3:$I$14,MATCH($B$10,電力_高騰率!$B$3:$B$14,0),MATCH($E768,電力_高騰率!$B$4:$F$4,0))+$J768/INDEX(電力_高騰率!$B$3:$I$14,MATCH($B$10,電力_高騰率!$B$3:$B$14,0),MATCH($E768,電力_高騰率!$B$4:$F$4,0)+3)+$K768/INDEX(電力_高騰率!$B$3:$I$14,MATCH($B$10,電力_高騰率!$B$3:$B$14,0),MATCH($E768,電力_高騰率!$B$4:$F$4,0)+3)+$L768/電力_高騰率!$D$23))</f>
        <v/>
      </c>
      <c r="N768" s="24" t="str">
        <f>IF($H768="","",IF($C768="諸油脂",0,$L768/電力_高騰率!$D$23))</f>
        <v/>
      </c>
      <c r="O768" s="24" t="str">
        <f t="shared" si="24"/>
        <v/>
      </c>
      <c r="P768" s="24"/>
    </row>
    <row r="769" spans="1:16" x14ac:dyDescent="0.45">
      <c r="A769" t="str">
        <f>IF(COUNTIF('使用不可　（諸油脂）'!$A:$A,$A768+1)+COUNTIF('コロナ交付金要綱　様式第３号（電力）'!$A:$A,$A768+1)=1,$A768+1,IF(MAX('使用不可　（諸油脂）'!$A:$A,'コロナ交付金要綱　様式第３号（電力）'!$A:$A)&gt;$A768,(INT(A768/100)+1)*100,""))</f>
        <v/>
      </c>
      <c r="B769" t="str">
        <f>IF($C769="","",IF(C769="諸油脂",IF(MOD($A769,100)=0,VLOOKUP($A769,'使用不可　（諸油脂）'!$A:$D,4),$B768),IF(MOD($A769,100)=0,VLOOKUP($A769,'コロナ交付金要綱　様式第３号（電力）'!$A:$D,4),$B768)))</f>
        <v/>
      </c>
      <c r="C769" t="str">
        <f>IF($A769="","",IF(COUNTIF('使用不可　（諸油脂）'!$A:$A,$A769)=1,"諸油脂",IF(COUNTIF('コロナ交付金要綱　様式第３号（電力）'!$A:$A,$A769)=1,"電力","")))</f>
        <v/>
      </c>
      <c r="D769" t="str">
        <f>IF(OR($A769="",IFERROR(MOD($A769,100),"")=0),"",IF($C769="諸油脂",VLOOKUP($A769,'使用不可　（諸油脂）'!$A:$C,3,FALSE),IF($C769="電力",VLOOKUP($A769,'コロナ交付金要綱　様式第３号（電力）'!$A:$C,3,FALSE),"")))</f>
        <v/>
      </c>
      <c r="E769" t="str">
        <f>IF(OR($C769="",IFERROR(MOD($A769,100)=0,TRUE)),"",IF($C769="諸油脂",VLOOKUP($A769,'使用不可　（諸油脂）'!$A:$F,6),VLOOKUP($A769,'コロナ交付金要綱　様式第３号（電力）'!$A:$F,6)))</f>
        <v/>
      </c>
      <c r="F769" t="str">
        <f>IF($D769="","",IF($B$7="既存",IF($C769="諸油脂",VLOOKUP(交付額!$A769,'使用不可　（諸油脂）'!$A:$B,2,FALSE),IF($C769="電力",VLOOKUP(交付額!$A769,'コロナ交付金要綱　様式第３号（電力）'!$A:$B,2,FALSE),"")),0))</f>
        <v/>
      </c>
      <c r="G769" s="59" t="str">
        <f t="shared" si="23"/>
        <v/>
      </c>
      <c r="H769" t="str">
        <f>IF($C769="","",IF(C769="諸油脂",IF(MOD($A769,100)=0,"",VLOOKUP($A769,'使用不可　（諸油脂）'!$A:$H,8)),IF(MOD($A769,100)=0,"",VLOOKUP($A769,'コロナ交付金要綱　様式第３号（電力）'!$A:$I,9))))</f>
        <v/>
      </c>
      <c r="I769" t="str" cm="1">
        <f t="array" ref="I769">IF(OR($C769&lt;&gt;"電力",IFERROR(MOD($A769,100)=0,TRUE)),"",INDEX('コロナ交付金要綱　様式第３号（電力）'!$A:$I,MATCH($A769,'コロナ交付金要綱　様式第３号（電力）'!$A:$A,0)+2,9))</f>
        <v/>
      </c>
      <c r="J769" t="str" cm="1">
        <f t="array" ref="J769">IF(OR($C769&lt;&gt;"電力",IFERROR(MOD($A769,100)=0,TRUE)),"",INDEX('コロナ交付金要綱　様式第３号（電力）'!$A:$I,MATCH($A769,'コロナ交付金要綱　様式第３号（電力）'!$A:$A,0)+3,9))</f>
        <v/>
      </c>
      <c r="K769" t="str" cm="1">
        <f t="array" ref="K769">IF(OR($C769&lt;&gt;"電力",IFERROR(MOD($A769,100)=0,TRUE)),"",INDEX('コロナ交付金要綱　様式第３号（電力）'!$A:$I,MATCH($A769,'コロナ交付金要綱　様式第３号（電力）'!$A:$A,0)+4,9))</f>
        <v/>
      </c>
      <c r="L769" t="str" cm="1">
        <f t="array" ref="L769">IF(OR($C769&lt;&gt;"電力",IFERROR(MOD($A769,100)=0,TRUE)),"",INDEX('コロナ交付金要綱　様式第３号（電力）'!$A:$I,MATCH($A769,'コロナ交付金要綱　様式第３号（電力）'!$A:$A,0)+5,9))</f>
        <v/>
      </c>
      <c r="M769" s="24" t="str" cm="1">
        <f t="array" ref="M769">IF($H769="","",IF($C769="諸油脂",$H769/INDEX(諸油脂_高騰率!$B$2:$F$12,MATCH($C$10,諸油脂_高騰率!$B$2:$B$12,0),MATCH($E769,諸油脂_高騰率!$B$3:$F$3,0)),$I769/INDEX(電力_高騰率!$B$3:$I$14,MATCH($B$10,電力_高騰率!$B$3:$B$14,0),MATCH($E769,電力_高騰率!$B$4:$F$4,0))+$J769/INDEX(電力_高騰率!$B$3:$I$14,MATCH($B$10,電力_高騰率!$B$3:$B$14,0),MATCH($E769,電力_高騰率!$B$4:$F$4,0)+3)+$K769/INDEX(電力_高騰率!$B$3:$I$14,MATCH($B$10,電力_高騰率!$B$3:$B$14,0),MATCH($E769,電力_高騰率!$B$4:$F$4,0)+3)+$L769/電力_高騰率!$D$23))</f>
        <v/>
      </c>
      <c r="N769" s="24" t="str">
        <f>IF($H769="","",IF($C769="諸油脂",0,$L769/電力_高騰率!$D$23))</f>
        <v/>
      </c>
      <c r="O769" s="24" t="str">
        <f t="shared" si="24"/>
        <v/>
      </c>
      <c r="P769" s="24"/>
    </row>
    <row r="770" spans="1:16" x14ac:dyDescent="0.45">
      <c r="A770" t="str">
        <f>IF(COUNTIF('使用不可　（諸油脂）'!$A:$A,$A769+1)+COUNTIF('コロナ交付金要綱　様式第３号（電力）'!$A:$A,$A769+1)=1,$A769+1,IF(MAX('使用不可　（諸油脂）'!$A:$A,'コロナ交付金要綱　様式第３号（電力）'!$A:$A)&gt;$A769,(INT(A769/100)+1)*100,""))</f>
        <v/>
      </c>
      <c r="B770" t="str">
        <f>IF($C770="","",IF(C770="諸油脂",IF(MOD($A770,100)=0,VLOOKUP($A770,'使用不可　（諸油脂）'!$A:$D,4),$B769),IF(MOD($A770,100)=0,VLOOKUP($A770,'コロナ交付金要綱　様式第３号（電力）'!$A:$D,4),$B769)))</f>
        <v/>
      </c>
      <c r="C770" t="str">
        <f>IF($A770="","",IF(COUNTIF('使用不可　（諸油脂）'!$A:$A,$A770)=1,"諸油脂",IF(COUNTIF('コロナ交付金要綱　様式第３号（電力）'!$A:$A,$A770)=1,"電力","")))</f>
        <v/>
      </c>
      <c r="D770" t="str">
        <f>IF(OR($A770="",IFERROR(MOD($A770,100),"")=0),"",IF($C770="諸油脂",VLOOKUP($A770,'使用不可　（諸油脂）'!$A:$C,3,FALSE),IF($C770="電力",VLOOKUP($A770,'コロナ交付金要綱　様式第３号（電力）'!$A:$C,3,FALSE),"")))</f>
        <v/>
      </c>
      <c r="E770" t="str">
        <f>IF(OR($C770="",IFERROR(MOD($A770,100)=0,TRUE)),"",IF($C770="諸油脂",VLOOKUP($A770,'使用不可　（諸油脂）'!$A:$F,6),VLOOKUP($A770,'コロナ交付金要綱　様式第３号（電力）'!$A:$F,6)))</f>
        <v/>
      </c>
      <c r="F770" t="str">
        <f>IF($D770="","",IF($B$7="既存",IF($C770="諸油脂",VLOOKUP(交付額!$A770,'使用不可　（諸油脂）'!$A:$B,2,FALSE),IF($C770="電力",VLOOKUP(交付額!$A770,'コロナ交付金要綱　様式第３号（電力）'!$A:$B,2,FALSE),"")),0))</f>
        <v/>
      </c>
      <c r="G770" s="59" t="str">
        <f t="shared" si="23"/>
        <v/>
      </c>
      <c r="H770" t="str">
        <f>IF($C770="","",IF(C770="諸油脂",IF(MOD($A770,100)=0,"",VLOOKUP($A770,'使用不可　（諸油脂）'!$A:$H,8)),IF(MOD($A770,100)=0,"",VLOOKUP($A770,'コロナ交付金要綱　様式第３号（電力）'!$A:$I,9))))</f>
        <v/>
      </c>
      <c r="I770" t="str" cm="1">
        <f t="array" ref="I770">IF(OR($C770&lt;&gt;"電力",IFERROR(MOD($A770,100)=0,TRUE)),"",INDEX('コロナ交付金要綱　様式第３号（電力）'!$A:$I,MATCH($A770,'コロナ交付金要綱　様式第３号（電力）'!$A:$A,0)+2,9))</f>
        <v/>
      </c>
      <c r="J770" t="str" cm="1">
        <f t="array" ref="J770">IF(OR($C770&lt;&gt;"電力",IFERROR(MOD($A770,100)=0,TRUE)),"",INDEX('コロナ交付金要綱　様式第３号（電力）'!$A:$I,MATCH($A770,'コロナ交付金要綱　様式第３号（電力）'!$A:$A,0)+3,9))</f>
        <v/>
      </c>
      <c r="K770" t="str" cm="1">
        <f t="array" ref="K770">IF(OR($C770&lt;&gt;"電力",IFERROR(MOD($A770,100)=0,TRUE)),"",INDEX('コロナ交付金要綱　様式第３号（電力）'!$A:$I,MATCH($A770,'コロナ交付金要綱　様式第３号（電力）'!$A:$A,0)+4,9))</f>
        <v/>
      </c>
      <c r="L770" t="str" cm="1">
        <f t="array" ref="L770">IF(OR($C770&lt;&gt;"電力",IFERROR(MOD($A770,100)=0,TRUE)),"",INDEX('コロナ交付金要綱　様式第３号（電力）'!$A:$I,MATCH($A770,'コロナ交付金要綱　様式第３号（電力）'!$A:$A,0)+5,9))</f>
        <v/>
      </c>
      <c r="M770" s="24" t="str" cm="1">
        <f t="array" ref="M770">IF($H770="","",IF($C770="諸油脂",$H770/INDEX(諸油脂_高騰率!$B$2:$F$12,MATCH($C$10,諸油脂_高騰率!$B$2:$B$12,0),MATCH($E770,諸油脂_高騰率!$B$3:$F$3,0)),$I770/INDEX(電力_高騰率!$B$3:$I$14,MATCH($B$10,電力_高騰率!$B$3:$B$14,0),MATCH($E770,電力_高騰率!$B$4:$F$4,0))+$J770/INDEX(電力_高騰率!$B$3:$I$14,MATCH($B$10,電力_高騰率!$B$3:$B$14,0),MATCH($E770,電力_高騰率!$B$4:$F$4,0)+3)+$K770/INDEX(電力_高騰率!$B$3:$I$14,MATCH($B$10,電力_高騰率!$B$3:$B$14,0),MATCH($E770,電力_高騰率!$B$4:$F$4,0)+3)+$L770/電力_高騰率!$D$23))</f>
        <v/>
      </c>
      <c r="N770" s="24" t="str">
        <f>IF($H770="","",IF($C770="諸油脂",0,$L770/電力_高騰率!$D$23))</f>
        <v/>
      </c>
      <c r="O770" s="24" t="str">
        <f t="shared" si="24"/>
        <v/>
      </c>
      <c r="P770" s="24"/>
    </row>
    <row r="771" spans="1:16" x14ac:dyDescent="0.45">
      <c r="A771" t="str">
        <f>IF(COUNTIF('使用不可　（諸油脂）'!$A:$A,$A770+1)+COUNTIF('コロナ交付金要綱　様式第３号（電力）'!$A:$A,$A770+1)=1,$A770+1,IF(MAX('使用不可　（諸油脂）'!$A:$A,'コロナ交付金要綱　様式第３号（電力）'!$A:$A)&gt;$A770,(INT(A770/100)+1)*100,""))</f>
        <v/>
      </c>
      <c r="B771" t="str">
        <f>IF($C771="","",IF(C771="諸油脂",IF(MOD($A771,100)=0,VLOOKUP($A771,'使用不可　（諸油脂）'!$A:$D,4),$B770),IF(MOD($A771,100)=0,VLOOKUP($A771,'コロナ交付金要綱　様式第３号（電力）'!$A:$D,4),$B770)))</f>
        <v/>
      </c>
      <c r="C771" t="str">
        <f>IF($A771="","",IF(COUNTIF('使用不可　（諸油脂）'!$A:$A,$A771)=1,"諸油脂",IF(COUNTIF('コロナ交付金要綱　様式第３号（電力）'!$A:$A,$A771)=1,"電力","")))</f>
        <v/>
      </c>
      <c r="D771" t="str">
        <f>IF(OR($A771="",IFERROR(MOD($A771,100),"")=0),"",IF($C771="諸油脂",VLOOKUP($A771,'使用不可　（諸油脂）'!$A:$C,3,FALSE),IF($C771="電力",VLOOKUP($A771,'コロナ交付金要綱　様式第３号（電力）'!$A:$C,3,FALSE),"")))</f>
        <v/>
      </c>
      <c r="E771" t="str">
        <f>IF(OR($C771="",IFERROR(MOD($A771,100)=0,TRUE)),"",IF($C771="諸油脂",VLOOKUP($A771,'使用不可　（諸油脂）'!$A:$F,6),VLOOKUP($A771,'コロナ交付金要綱　様式第３号（電力）'!$A:$F,6)))</f>
        <v/>
      </c>
      <c r="F771" t="str">
        <f>IF($D771="","",IF($B$7="既存",IF($C771="諸油脂",VLOOKUP(交付額!$A771,'使用不可　（諸油脂）'!$A:$B,2,FALSE),IF($C771="電力",VLOOKUP(交付額!$A771,'コロナ交付金要綱　様式第３号（電力）'!$A:$B,2,FALSE),"")),0))</f>
        <v/>
      </c>
      <c r="G771" s="59" t="str">
        <f t="shared" si="23"/>
        <v/>
      </c>
      <c r="H771" t="str">
        <f>IF($C771="","",IF(C771="諸油脂",IF(MOD($A771,100)=0,"",VLOOKUP($A771,'使用不可　（諸油脂）'!$A:$H,8)),IF(MOD($A771,100)=0,"",VLOOKUP($A771,'コロナ交付金要綱　様式第３号（電力）'!$A:$I,9))))</f>
        <v/>
      </c>
      <c r="I771" t="str" cm="1">
        <f t="array" ref="I771">IF(OR($C771&lt;&gt;"電力",IFERROR(MOD($A771,100)=0,TRUE)),"",INDEX('コロナ交付金要綱　様式第３号（電力）'!$A:$I,MATCH($A771,'コロナ交付金要綱　様式第３号（電力）'!$A:$A,0)+2,9))</f>
        <v/>
      </c>
      <c r="J771" t="str" cm="1">
        <f t="array" ref="J771">IF(OR($C771&lt;&gt;"電力",IFERROR(MOD($A771,100)=0,TRUE)),"",INDEX('コロナ交付金要綱　様式第３号（電力）'!$A:$I,MATCH($A771,'コロナ交付金要綱　様式第３号（電力）'!$A:$A,0)+3,9))</f>
        <v/>
      </c>
      <c r="K771" t="str" cm="1">
        <f t="array" ref="K771">IF(OR($C771&lt;&gt;"電力",IFERROR(MOD($A771,100)=0,TRUE)),"",INDEX('コロナ交付金要綱　様式第３号（電力）'!$A:$I,MATCH($A771,'コロナ交付金要綱　様式第３号（電力）'!$A:$A,0)+4,9))</f>
        <v/>
      </c>
      <c r="L771" t="str" cm="1">
        <f t="array" ref="L771">IF(OR($C771&lt;&gt;"電力",IFERROR(MOD($A771,100)=0,TRUE)),"",INDEX('コロナ交付金要綱　様式第３号（電力）'!$A:$I,MATCH($A771,'コロナ交付金要綱　様式第３号（電力）'!$A:$A,0)+5,9))</f>
        <v/>
      </c>
      <c r="M771" s="24" t="str" cm="1">
        <f t="array" ref="M771">IF($H771="","",IF($C771="諸油脂",$H771/INDEX(諸油脂_高騰率!$B$2:$F$12,MATCH($C$10,諸油脂_高騰率!$B$2:$B$12,0),MATCH($E771,諸油脂_高騰率!$B$3:$F$3,0)),$I771/INDEX(電力_高騰率!$B$3:$I$14,MATCH($B$10,電力_高騰率!$B$3:$B$14,0),MATCH($E771,電力_高騰率!$B$4:$F$4,0))+$J771/INDEX(電力_高騰率!$B$3:$I$14,MATCH($B$10,電力_高騰率!$B$3:$B$14,0),MATCH($E771,電力_高騰率!$B$4:$F$4,0)+3)+$K771/INDEX(電力_高騰率!$B$3:$I$14,MATCH($B$10,電力_高騰率!$B$3:$B$14,0),MATCH($E771,電力_高騰率!$B$4:$F$4,0)+3)+$L771/電力_高騰率!$D$23))</f>
        <v/>
      </c>
      <c r="N771" s="24" t="str">
        <f>IF($H771="","",IF($C771="諸油脂",0,$L771/電力_高騰率!$D$23))</f>
        <v/>
      </c>
      <c r="O771" s="24" t="str">
        <f t="shared" si="24"/>
        <v/>
      </c>
      <c r="P771" s="24"/>
    </row>
    <row r="772" spans="1:16" x14ac:dyDescent="0.45">
      <c r="A772" t="str">
        <f>IF(COUNTIF('使用不可　（諸油脂）'!$A:$A,$A771+1)+COUNTIF('コロナ交付金要綱　様式第３号（電力）'!$A:$A,$A771+1)=1,$A771+1,IF(MAX('使用不可　（諸油脂）'!$A:$A,'コロナ交付金要綱　様式第３号（電力）'!$A:$A)&gt;$A771,(INT(A771/100)+1)*100,""))</f>
        <v/>
      </c>
      <c r="B772" t="str">
        <f>IF($C772="","",IF(C772="諸油脂",IF(MOD($A772,100)=0,VLOOKUP($A772,'使用不可　（諸油脂）'!$A:$D,4),$B771),IF(MOD($A772,100)=0,VLOOKUP($A772,'コロナ交付金要綱　様式第３号（電力）'!$A:$D,4),$B771)))</f>
        <v/>
      </c>
      <c r="C772" t="str">
        <f>IF($A772="","",IF(COUNTIF('使用不可　（諸油脂）'!$A:$A,$A772)=1,"諸油脂",IF(COUNTIF('コロナ交付金要綱　様式第３号（電力）'!$A:$A,$A772)=1,"電力","")))</f>
        <v/>
      </c>
      <c r="D772" t="str">
        <f>IF(OR($A772="",IFERROR(MOD($A772,100),"")=0),"",IF($C772="諸油脂",VLOOKUP($A772,'使用不可　（諸油脂）'!$A:$C,3,FALSE),IF($C772="電力",VLOOKUP($A772,'コロナ交付金要綱　様式第３号（電力）'!$A:$C,3,FALSE),"")))</f>
        <v/>
      </c>
      <c r="E772" t="str">
        <f>IF(OR($C772="",IFERROR(MOD($A772,100)=0,TRUE)),"",IF($C772="諸油脂",VLOOKUP($A772,'使用不可　（諸油脂）'!$A:$F,6),VLOOKUP($A772,'コロナ交付金要綱　様式第３号（電力）'!$A:$F,6)))</f>
        <v/>
      </c>
      <c r="F772" t="str">
        <f>IF($D772="","",IF($B$7="既存",IF($C772="諸油脂",VLOOKUP(交付額!$A772,'使用不可　（諸油脂）'!$A:$B,2,FALSE),IF($C772="電力",VLOOKUP(交付額!$A772,'コロナ交付金要綱　様式第３号（電力）'!$A:$B,2,FALSE),"")),0))</f>
        <v/>
      </c>
      <c r="G772" s="59" t="str">
        <f t="shared" si="23"/>
        <v/>
      </c>
      <c r="H772" t="str">
        <f>IF($C772="","",IF(C772="諸油脂",IF(MOD($A772,100)=0,"",VLOOKUP($A772,'使用不可　（諸油脂）'!$A:$H,8)),IF(MOD($A772,100)=0,"",VLOOKUP($A772,'コロナ交付金要綱　様式第３号（電力）'!$A:$I,9))))</f>
        <v/>
      </c>
      <c r="I772" t="str" cm="1">
        <f t="array" ref="I772">IF(OR($C772&lt;&gt;"電力",IFERROR(MOD($A772,100)=0,TRUE)),"",INDEX('コロナ交付金要綱　様式第３号（電力）'!$A:$I,MATCH($A772,'コロナ交付金要綱　様式第３号（電力）'!$A:$A,0)+2,9))</f>
        <v/>
      </c>
      <c r="J772" t="str" cm="1">
        <f t="array" ref="J772">IF(OR($C772&lt;&gt;"電力",IFERROR(MOD($A772,100)=0,TRUE)),"",INDEX('コロナ交付金要綱　様式第３号（電力）'!$A:$I,MATCH($A772,'コロナ交付金要綱　様式第３号（電力）'!$A:$A,0)+3,9))</f>
        <v/>
      </c>
      <c r="K772" t="str" cm="1">
        <f t="array" ref="K772">IF(OR($C772&lt;&gt;"電力",IFERROR(MOD($A772,100)=0,TRUE)),"",INDEX('コロナ交付金要綱　様式第３号（電力）'!$A:$I,MATCH($A772,'コロナ交付金要綱　様式第３号（電力）'!$A:$A,0)+4,9))</f>
        <v/>
      </c>
      <c r="L772" t="str" cm="1">
        <f t="array" ref="L772">IF(OR($C772&lt;&gt;"電力",IFERROR(MOD($A772,100)=0,TRUE)),"",INDEX('コロナ交付金要綱　様式第３号（電力）'!$A:$I,MATCH($A772,'コロナ交付金要綱　様式第３号（電力）'!$A:$A,0)+5,9))</f>
        <v/>
      </c>
      <c r="M772" s="24" t="str" cm="1">
        <f t="array" ref="M772">IF($H772="","",IF($C772="諸油脂",$H772/INDEX(諸油脂_高騰率!$B$2:$F$12,MATCH($C$10,諸油脂_高騰率!$B$2:$B$12,0),MATCH($E772,諸油脂_高騰率!$B$3:$F$3,0)),$I772/INDEX(電力_高騰率!$B$3:$I$14,MATCH($B$10,電力_高騰率!$B$3:$B$14,0),MATCH($E772,電力_高騰率!$B$4:$F$4,0))+$J772/INDEX(電力_高騰率!$B$3:$I$14,MATCH($B$10,電力_高騰率!$B$3:$B$14,0),MATCH($E772,電力_高騰率!$B$4:$F$4,0)+3)+$K772/INDEX(電力_高騰率!$B$3:$I$14,MATCH($B$10,電力_高騰率!$B$3:$B$14,0),MATCH($E772,電力_高騰率!$B$4:$F$4,0)+3)+$L772/電力_高騰率!$D$23))</f>
        <v/>
      </c>
      <c r="N772" s="24" t="str">
        <f>IF($H772="","",IF($C772="諸油脂",0,$L772/電力_高騰率!$D$23))</f>
        <v/>
      </c>
      <c r="O772" s="24" t="str">
        <f t="shared" si="24"/>
        <v/>
      </c>
      <c r="P772" s="24"/>
    </row>
    <row r="773" spans="1:16" x14ac:dyDescent="0.45">
      <c r="A773" t="str">
        <f>IF(COUNTIF('使用不可　（諸油脂）'!$A:$A,$A772+1)+COUNTIF('コロナ交付金要綱　様式第３号（電力）'!$A:$A,$A772+1)=1,$A772+1,IF(MAX('使用不可　（諸油脂）'!$A:$A,'コロナ交付金要綱　様式第３号（電力）'!$A:$A)&gt;$A772,(INT(A772/100)+1)*100,""))</f>
        <v/>
      </c>
      <c r="B773" t="str">
        <f>IF($C773="","",IF(C773="諸油脂",IF(MOD($A773,100)=0,VLOOKUP($A773,'使用不可　（諸油脂）'!$A:$D,4),$B772),IF(MOD($A773,100)=0,VLOOKUP($A773,'コロナ交付金要綱　様式第３号（電力）'!$A:$D,4),$B772)))</f>
        <v/>
      </c>
      <c r="C773" t="str">
        <f>IF($A773="","",IF(COUNTIF('使用不可　（諸油脂）'!$A:$A,$A773)=1,"諸油脂",IF(COUNTIF('コロナ交付金要綱　様式第３号（電力）'!$A:$A,$A773)=1,"電力","")))</f>
        <v/>
      </c>
      <c r="D773" t="str">
        <f>IF(OR($A773="",IFERROR(MOD($A773,100),"")=0),"",IF($C773="諸油脂",VLOOKUP($A773,'使用不可　（諸油脂）'!$A:$C,3,FALSE),IF($C773="電力",VLOOKUP($A773,'コロナ交付金要綱　様式第３号（電力）'!$A:$C,3,FALSE),"")))</f>
        <v/>
      </c>
      <c r="E773" t="str">
        <f>IF(OR($C773="",IFERROR(MOD($A773,100)=0,TRUE)),"",IF($C773="諸油脂",VLOOKUP($A773,'使用不可　（諸油脂）'!$A:$F,6),VLOOKUP($A773,'コロナ交付金要綱　様式第３号（電力）'!$A:$F,6)))</f>
        <v/>
      </c>
      <c r="F773" t="str">
        <f>IF($D773="","",IF($B$7="既存",IF($C773="諸油脂",VLOOKUP(交付額!$A773,'使用不可　（諸油脂）'!$A:$B,2,FALSE),IF($C773="電力",VLOOKUP(交付額!$A773,'コロナ交付金要綱　様式第３号（電力）'!$A:$B,2,FALSE),"")),0))</f>
        <v/>
      </c>
      <c r="G773" s="59" t="str">
        <f t="shared" si="23"/>
        <v/>
      </c>
      <c r="H773" t="str">
        <f>IF($C773="","",IF(C773="諸油脂",IF(MOD($A773,100)=0,"",VLOOKUP($A773,'使用不可　（諸油脂）'!$A:$H,8)),IF(MOD($A773,100)=0,"",VLOOKUP($A773,'コロナ交付金要綱　様式第３号（電力）'!$A:$I,9))))</f>
        <v/>
      </c>
      <c r="I773" t="str" cm="1">
        <f t="array" ref="I773">IF(OR($C773&lt;&gt;"電力",IFERROR(MOD($A773,100)=0,TRUE)),"",INDEX('コロナ交付金要綱　様式第３号（電力）'!$A:$I,MATCH($A773,'コロナ交付金要綱　様式第３号（電力）'!$A:$A,0)+2,9))</f>
        <v/>
      </c>
      <c r="J773" t="str" cm="1">
        <f t="array" ref="J773">IF(OR($C773&lt;&gt;"電力",IFERROR(MOD($A773,100)=0,TRUE)),"",INDEX('コロナ交付金要綱　様式第３号（電力）'!$A:$I,MATCH($A773,'コロナ交付金要綱　様式第３号（電力）'!$A:$A,0)+3,9))</f>
        <v/>
      </c>
      <c r="K773" t="str" cm="1">
        <f t="array" ref="K773">IF(OR($C773&lt;&gt;"電力",IFERROR(MOD($A773,100)=0,TRUE)),"",INDEX('コロナ交付金要綱　様式第３号（電力）'!$A:$I,MATCH($A773,'コロナ交付金要綱　様式第３号（電力）'!$A:$A,0)+4,9))</f>
        <v/>
      </c>
      <c r="L773" t="str" cm="1">
        <f t="array" ref="L773">IF(OR($C773&lt;&gt;"電力",IFERROR(MOD($A773,100)=0,TRUE)),"",INDEX('コロナ交付金要綱　様式第３号（電力）'!$A:$I,MATCH($A773,'コロナ交付金要綱　様式第３号（電力）'!$A:$A,0)+5,9))</f>
        <v/>
      </c>
      <c r="M773" s="24" t="str" cm="1">
        <f t="array" ref="M773">IF($H773="","",IF($C773="諸油脂",$H773/INDEX(諸油脂_高騰率!$B$2:$F$12,MATCH($C$10,諸油脂_高騰率!$B$2:$B$12,0),MATCH($E773,諸油脂_高騰率!$B$3:$F$3,0)),$I773/INDEX(電力_高騰率!$B$3:$I$14,MATCH($B$10,電力_高騰率!$B$3:$B$14,0),MATCH($E773,電力_高騰率!$B$4:$F$4,0))+$J773/INDEX(電力_高騰率!$B$3:$I$14,MATCH($B$10,電力_高騰率!$B$3:$B$14,0),MATCH($E773,電力_高騰率!$B$4:$F$4,0)+3)+$K773/INDEX(電力_高騰率!$B$3:$I$14,MATCH($B$10,電力_高騰率!$B$3:$B$14,0),MATCH($E773,電力_高騰率!$B$4:$F$4,0)+3)+$L773/電力_高騰率!$D$23))</f>
        <v/>
      </c>
      <c r="N773" s="24" t="str">
        <f>IF($H773="","",IF($C773="諸油脂",0,$L773/電力_高騰率!$D$23))</f>
        <v/>
      </c>
      <c r="O773" s="24" t="str">
        <f t="shared" si="24"/>
        <v/>
      </c>
      <c r="P773" s="24"/>
    </row>
    <row r="774" spans="1:16" x14ac:dyDescent="0.45">
      <c r="A774" t="str">
        <f>IF(COUNTIF('使用不可　（諸油脂）'!$A:$A,$A773+1)+COUNTIF('コロナ交付金要綱　様式第３号（電力）'!$A:$A,$A773+1)=1,$A773+1,IF(MAX('使用不可　（諸油脂）'!$A:$A,'コロナ交付金要綱　様式第３号（電力）'!$A:$A)&gt;$A773,(INT(A773/100)+1)*100,""))</f>
        <v/>
      </c>
      <c r="B774" t="str">
        <f>IF($C774="","",IF(C774="諸油脂",IF(MOD($A774,100)=0,VLOOKUP($A774,'使用不可　（諸油脂）'!$A:$D,4),$B773),IF(MOD($A774,100)=0,VLOOKUP($A774,'コロナ交付金要綱　様式第３号（電力）'!$A:$D,4),$B773)))</f>
        <v/>
      </c>
      <c r="C774" t="str">
        <f>IF($A774="","",IF(COUNTIF('使用不可　（諸油脂）'!$A:$A,$A774)=1,"諸油脂",IF(COUNTIF('コロナ交付金要綱　様式第３号（電力）'!$A:$A,$A774)=1,"電力","")))</f>
        <v/>
      </c>
      <c r="D774" t="str">
        <f>IF(OR($A774="",IFERROR(MOD($A774,100),"")=0),"",IF($C774="諸油脂",VLOOKUP($A774,'使用不可　（諸油脂）'!$A:$C,3,FALSE),IF($C774="電力",VLOOKUP($A774,'コロナ交付金要綱　様式第３号（電力）'!$A:$C,3,FALSE),"")))</f>
        <v/>
      </c>
      <c r="E774" t="str">
        <f>IF(OR($C774="",IFERROR(MOD($A774,100)=0,TRUE)),"",IF($C774="諸油脂",VLOOKUP($A774,'使用不可　（諸油脂）'!$A:$F,6),VLOOKUP($A774,'コロナ交付金要綱　様式第３号（電力）'!$A:$F,6)))</f>
        <v/>
      </c>
      <c r="F774" t="str">
        <f>IF($D774="","",IF($B$7="既存",IF($C774="諸油脂",VLOOKUP(交付額!$A774,'使用不可　（諸油脂）'!$A:$B,2,FALSE),IF($C774="電力",VLOOKUP(交付額!$A774,'コロナ交付金要綱　様式第３号（電力）'!$A:$B,2,FALSE),"")),0))</f>
        <v/>
      </c>
      <c r="G774" s="59" t="str">
        <f t="shared" si="23"/>
        <v/>
      </c>
      <c r="H774" t="str">
        <f>IF($C774="","",IF(C774="諸油脂",IF(MOD($A774,100)=0,"",VLOOKUP($A774,'使用不可　（諸油脂）'!$A:$H,8)),IF(MOD($A774,100)=0,"",VLOOKUP($A774,'コロナ交付金要綱　様式第３号（電力）'!$A:$I,9))))</f>
        <v/>
      </c>
      <c r="I774" t="str" cm="1">
        <f t="array" ref="I774">IF(OR($C774&lt;&gt;"電力",IFERROR(MOD($A774,100)=0,TRUE)),"",INDEX('コロナ交付金要綱　様式第３号（電力）'!$A:$I,MATCH($A774,'コロナ交付金要綱　様式第３号（電力）'!$A:$A,0)+2,9))</f>
        <v/>
      </c>
      <c r="J774" t="str" cm="1">
        <f t="array" ref="J774">IF(OR($C774&lt;&gt;"電力",IFERROR(MOD($A774,100)=0,TRUE)),"",INDEX('コロナ交付金要綱　様式第３号（電力）'!$A:$I,MATCH($A774,'コロナ交付金要綱　様式第３号（電力）'!$A:$A,0)+3,9))</f>
        <v/>
      </c>
      <c r="K774" t="str" cm="1">
        <f t="array" ref="K774">IF(OR($C774&lt;&gt;"電力",IFERROR(MOD($A774,100)=0,TRUE)),"",INDEX('コロナ交付金要綱　様式第３号（電力）'!$A:$I,MATCH($A774,'コロナ交付金要綱　様式第３号（電力）'!$A:$A,0)+4,9))</f>
        <v/>
      </c>
      <c r="L774" t="str" cm="1">
        <f t="array" ref="L774">IF(OR($C774&lt;&gt;"電力",IFERROR(MOD($A774,100)=0,TRUE)),"",INDEX('コロナ交付金要綱　様式第３号（電力）'!$A:$I,MATCH($A774,'コロナ交付金要綱　様式第３号（電力）'!$A:$A,0)+5,9))</f>
        <v/>
      </c>
      <c r="M774" s="24" t="str" cm="1">
        <f t="array" ref="M774">IF($H774="","",IF($C774="諸油脂",$H774/INDEX(諸油脂_高騰率!$B$2:$F$12,MATCH($C$10,諸油脂_高騰率!$B$2:$B$12,0),MATCH($E774,諸油脂_高騰率!$B$3:$F$3,0)),$I774/INDEX(電力_高騰率!$B$3:$I$14,MATCH($B$10,電力_高騰率!$B$3:$B$14,0),MATCH($E774,電力_高騰率!$B$4:$F$4,0))+$J774/INDEX(電力_高騰率!$B$3:$I$14,MATCH($B$10,電力_高騰率!$B$3:$B$14,0),MATCH($E774,電力_高騰率!$B$4:$F$4,0)+3)+$K774/INDEX(電力_高騰率!$B$3:$I$14,MATCH($B$10,電力_高騰率!$B$3:$B$14,0),MATCH($E774,電力_高騰率!$B$4:$F$4,0)+3)+$L774/電力_高騰率!$D$23))</f>
        <v/>
      </c>
      <c r="N774" s="24" t="str">
        <f>IF($H774="","",IF($C774="諸油脂",0,$L774/電力_高騰率!$D$23))</f>
        <v/>
      </c>
      <c r="O774" s="24" t="str">
        <f t="shared" si="24"/>
        <v/>
      </c>
      <c r="P774" s="24"/>
    </row>
    <row r="775" spans="1:16" x14ac:dyDescent="0.45">
      <c r="A775" t="str">
        <f>IF(COUNTIF('使用不可　（諸油脂）'!$A:$A,$A774+1)+COUNTIF('コロナ交付金要綱　様式第３号（電力）'!$A:$A,$A774+1)=1,$A774+1,IF(MAX('使用不可　（諸油脂）'!$A:$A,'コロナ交付金要綱　様式第３号（電力）'!$A:$A)&gt;$A774,(INT(A774/100)+1)*100,""))</f>
        <v/>
      </c>
      <c r="B775" t="str">
        <f>IF($C775="","",IF(C775="諸油脂",IF(MOD($A775,100)=0,VLOOKUP($A775,'使用不可　（諸油脂）'!$A:$D,4),$B774),IF(MOD($A775,100)=0,VLOOKUP($A775,'コロナ交付金要綱　様式第３号（電力）'!$A:$D,4),$B774)))</f>
        <v/>
      </c>
      <c r="C775" t="str">
        <f>IF($A775="","",IF(COUNTIF('使用不可　（諸油脂）'!$A:$A,$A775)=1,"諸油脂",IF(COUNTIF('コロナ交付金要綱　様式第３号（電力）'!$A:$A,$A775)=1,"電力","")))</f>
        <v/>
      </c>
      <c r="D775" t="str">
        <f>IF(OR($A775="",IFERROR(MOD($A775,100),"")=0),"",IF($C775="諸油脂",VLOOKUP($A775,'使用不可　（諸油脂）'!$A:$C,3,FALSE),IF($C775="電力",VLOOKUP($A775,'コロナ交付金要綱　様式第３号（電力）'!$A:$C,3,FALSE),"")))</f>
        <v/>
      </c>
      <c r="E775" t="str">
        <f>IF(OR($C775="",IFERROR(MOD($A775,100)=0,TRUE)),"",IF($C775="諸油脂",VLOOKUP($A775,'使用不可　（諸油脂）'!$A:$F,6),VLOOKUP($A775,'コロナ交付金要綱　様式第３号（電力）'!$A:$F,6)))</f>
        <v/>
      </c>
      <c r="F775" t="str">
        <f>IF($D775="","",IF($B$7="既存",IF($C775="諸油脂",VLOOKUP(交付額!$A775,'使用不可　（諸油脂）'!$A:$B,2,FALSE),IF($C775="電力",VLOOKUP(交付額!$A775,'コロナ交付金要綱　様式第３号（電力）'!$A:$B,2,FALSE),"")),0))</f>
        <v/>
      </c>
      <c r="G775" s="59" t="str">
        <f t="shared" si="23"/>
        <v/>
      </c>
      <c r="H775" t="str">
        <f>IF($C775="","",IF(C775="諸油脂",IF(MOD($A775,100)=0,"",VLOOKUP($A775,'使用不可　（諸油脂）'!$A:$H,8)),IF(MOD($A775,100)=0,"",VLOOKUP($A775,'コロナ交付金要綱　様式第３号（電力）'!$A:$I,9))))</f>
        <v/>
      </c>
      <c r="I775" t="str" cm="1">
        <f t="array" ref="I775">IF(OR($C775&lt;&gt;"電力",IFERROR(MOD($A775,100)=0,TRUE)),"",INDEX('コロナ交付金要綱　様式第３号（電力）'!$A:$I,MATCH($A775,'コロナ交付金要綱　様式第３号（電力）'!$A:$A,0)+2,9))</f>
        <v/>
      </c>
      <c r="J775" t="str" cm="1">
        <f t="array" ref="J775">IF(OR($C775&lt;&gt;"電力",IFERROR(MOD($A775,100)=0,TRUE)),"",INDEX('コロナ交付金要綱　様式第３号（電力）'!$A:$I,MATCH($A775,'コロナ交付金要綱　様式第３号（電力）'!$A:$A,0)+3,9))</f>
        <v/>
      </c>
      <c r="K775" t="str" cm="1">
        <f t="array" ref="K775">IF(OR($C775&lt;&gt;"電力",IFERROR(MOD($A775,100)=0,TRUE)),"",INDEX('コロナ交付金要綱　様式第３号（電力）'!$A:$I,MATCH($A775,'コロナ交付金要綱　様式第３号（電力）'!$A:$A,0)+4,9))</f>
        <v/>
      </c>
      <c r="L775" t="str" cm="1">
        <f t="array" ref="L775">IF(OR($C775&lt;&gt;"電力",IFERROR(MOD($A775,100)=0,TRUE)),"",INDEX('コロナ交付金要綱　様式第３号（電力）'!$A:$I,MATCH($A775,'コロナ交付金要綱　様式第３号（電力）'!$A:$A,0)+5,9))</f>
        <v/>
      </c>
      <c r="M775" s="24" t="str" cm="1">
        <f t="array" ref="M775">IF($H775="","",IF($C775="諸油脂",$H775/INDEX(諸油脂_高騰率!$B$2:$F$12,MATCH($C$10,諸油脂_高騰率!$B$2:$B$12,0),MATCH($E775,諸油脂_高騰率!$B$3:$F$3,0)),$I775/INDEX(電力_高騰率!$B$3:$I$14,MATCH($B$10,電力_高騰率!$B$3:$B$14,0),MATCH($E775,電力_高騰率!$B$4:$F$4,0))+$J775/INDEX(電力_高騰率!$B$3:$I$14,MATCH($B$10,電力_高騰率!$B$3:$B$14,0),MATCH($E775,電力_高騰率!$B$4:$F$4,0)+3)+$K775/INDEX(電力_高騰率!$B$3:$I$14,MATCH($B$10,電力_高騰率!$B$3:$B$14,0),MATCH($E775,電力_高騰率!$B$4:$F$4,0)+3)+$L775/電力_高騰率!$D$23))</f>
        <v/>
      </c>
      <c r="N775" s="24" t="str">
        <f>IF($H775="","",IF($C775="諸油脂",0,$L775/電力_高騰率!$D$23))</f>
        <v/>
      </c>
      <c r="O775" s="24" t="str">
        <f t="shared" si="24"/>
        <v/>
      </c>
      <c r="P775" s="24"/>
    </row>
    <row r="776" spans="1:16" x14ac:dyDescent="0.45">
      <c r="A776" t="str">
        <f>IF(COUNTIF('使用不可　（諸油脂）'!$A:$A,$A775+1)+COUNTIF('コロナ交付金要綱　様式第３号（電力）'!$A:$A,$A775+1)=1,$A775+1,IF(MAX('使用不可　（諸油脂）'!$A:$A,'コロナ交付金要綱　様式第３号（電力）'!$A:$A)&gt;$A775,(INT(A775/100)+1)*100,""))</f>
        <v/>
      </c>
      <c r="B776" t="str">
        <f>IF($C776="","",IF(C776="諸油脂",IF(MOD($A776,100)=0,VLOOKUP($A776,'使用不可　（諸油脂）'!$A:$D,4),$B775),IF(MOD($A776,100)=0,VLOOKUP($A776,'コロナ交付金要綱　様式第３号（電力）'!$A:$D,4),$B775)))</f>
        <v/>
      </c>
      <c r="C776" t="str">
        <f>IF($A776="","",IF(COUNTIF('使用不可　（諸油脂）'!$A:$A,$A776)=1,"諸油脂",IF(COUNTIF('コロナ交付金要綱　様式第３号（電力）'!$A:$A,$A776)=1,"電力","")))</f>
        <v/>
      </c>
      <c r="D776" t="str">
        <f>IF(OR($A776="",IFERROR(MOD($A776,100),"")=0),"",IF($C776="諸油脂",VLOOKUP($A776,'使用不可　（諸油脂）'!$A:$C,3,FALSE),IF($C776="電力",VLOOKUP($A776,'コロナ交付金要綱　様式第３号（電力）'!$A:$C,3,FALSE),"")))</f>
        <v/>
      </c>
      <c r="E776" t="str">
        <f>IF(OR($C776="",IFERROR(MOD($A776,100)=0,TRUE)),"",IF($C776="諸油脂",VLOOKUP($A776,'使用不可　（諸油脂）'!$A:$F,6),VLOOKUP($A776,'コロナ交付金要綱　様式第３号（電力）'!$A:$F,6)))</f>
        <v/>
      </c>
      <c r="F776" t="str">
        <f>IF($D776="","",IF($B$7="既存",IF($C776="諸油脂",VLOOKUP(交付額!$A776,'使用不可　（諸油脂）'!$A:$B,2,FALSE),IF($C776="電力",VLOOKUP(交付額!$A776,'コロナ交付金要綱　様式第３号（電力）'!$A:$B,2,FALSE),"")),0))</f>
        <v/>
      </c>
      <c r="G776" s="59" t="str">
        <f t="shared" si="23"/>
        <v/>
      </c>
      <c r="H776" t="str">
        <f>IF($C776="","",IF(C776="諸油脂",IF(MOD($A776,100)=0,"",VLOOKUP($A776,'使用不可　（諸油脂）'!$A:$H,8)),IF(MOD($A776,100)=0,"",VLOOKUP($A776,'コロナ交付金要綱　様式第３号（電力）'!$A:$I,9))))</f>
        <v/>
      </c>
      <c r="I776" t="str" cm="1">
        <f t="array" ref="I776">IF(OR($C776&lt;&gt;"電力",IFERROR(MOD($A776,100)=0,TRUE)),"",INDEX('コロナ交付金要綱　様式第３号（電力）'!$A:$I,MATCH($A776,'コロナ交付金要綱　様式第３号（電力）'!$A:$A,0)+2,9))</f>
        <v/>
      </c>
      <c r="J776" t="str" cm="1">
        <f t="array" ref="J776">IF(OR($C776&lt;&gt;"電力",IFERROR(MOD($A776,100)=0,TRUE)),"",INDEX('コロナ交付金要綱　様式第３号（電力）'!$A:$I,MATCH($A776,'コロナ交付金要綱　様式第３号（電力）'!$A:$A,0)+3,9))</f>
        <v/>
      </c>
      <c r="K776" t="str" cm="1">
        <f t="array" ref="K776">IF(OR($C776&lt;&gt;"電力",IFERROR(MOD($A776,100)=0,TRUE)),"",INDEX('コロナ交付金要綱　様式第３号（電力）'!$A:$I,MATCH($A776,'コロナ交付金要綱　様式第３号（電力）'!$A:$A,0)+4,9))</f>
        <v/>
      </c>
      <c r="L776" t="str" cm="1">
        <f t="array" ref="L776">IF(OR($C776&lt;&gt;"電力",IFERROR(MOD($A776,100)=0,TRUE)),"",INDEX('コロナ交付金要綱　様式第３号（電力）'!$A:$I,MATCH($A776,'コロナ交付金要綱　様式第３号（電力）'!$A:$A,0)+5,9))</f>
        <v/>
      </c>
      <c r="M776" s="24" t="str" cm="1">
        <f t="array" ref="M776">IF($H776="","",IF($C776="諸油脂",$H776/INDEX(諸油脂_高騰率!$B$2:$F$12,MATCH($C$10,諸油脂_高騰率!$B$2:$B$12,0),MATCH($E776,諸油脂_高騰率!$B$3:$F$3,0)),$I776/INDEX(電力_高騰率!$B$3:$I$14,MATCH($B$10,電力_高騰率!$B$3:$B$14,0),MATCH($E776,電力_高騰率!$B$4:$F$4,0))+$J776/INDEX(電力_高騰率!$B$3:$I$14,MATCH($B$10,電力_高騰率!$B$3:$B$14,0),MATCH($E776,電力_高騰率!$B$4:$F$4,0)+3)+$K776/INDEX(電力_高騰率!$B$3:$I$14,MATCH($B$10,電力_高騰率!$B$3:$B$14,0),MATCH($E776,電力_高騰率!$B$4:$F$4,0)+3)+$L776/電力_高騰率!$D$23))</f>
        <v/>
      </c>
      <c r="N776" s="24" t="str">
        <f>IF($H776="","",IF($C776="諸油脂",0,$L776/電力_高騰率!$D$23))</f>
        <v/>
      </c>
      <c r="O776" s="24" t="str">
        <f t="shared" si="24"/>
        <v/>
      </c>
      <c r="P776" s="24"/>
    </row>
    <row r="777" spans="1:16" x14ac:dyDescent="0.45">
      <c r="A777" t="str">
        <f>IF(COUNTIF('使用不可　（諸油脂）'!$A:$A,$A776+1)+COUNTIF('コロナ交付金要綱　様式第３号（電力）'!$A:$A,$A776+1)=1,$A776+1,IF(MAX('使用不可　（諸油脂）'!$A:$A,'コロナ交付金要綱　様式第３号（電力）'!$A:$A)&gt;$A776,(INT(A776/100)+1)*100,""))</f>
        <v/>
      </c>
      <c r="B777" t="str">
        <f>IF($C777="","",IF(C777="諸油脂",IF(MOD($A777,100)=0,VLOOKUP($A777,'使用不可　（諸油脂）'!$A:$D,4),$B776),IF(MOD($A777,100)=0,VLOOKUP($A777,'コロナ交付金要綱　様式第３号（電力）'!$A:$D,4),$B776)))</f>
        <v/>
      </c>
      <c r="C777" t="str">
        <f>IF($A777="","",IF(COUNTIF('使用不可　（諸油脂）'!$A:$A,$A777)=1,"諸油脂",IF(COUNTIF('コロナ交付金要綱　様式第３号（電力）'!$A:$A,$A777)=1,"電力","")))</f>
        <v/>
      </c>
      <c r="D777" t="str">
        <f>IF(OR($A777="",IFERROR(MOD($A777,100),"")=0),"",IF($C777="諸油脂",VLOOKUP($A777,'使用不可　（諸油脂）'!$A:$C,3,FALSE),IF($C777="電力",VLOOKUP($A777,'コロナ交付金要綱　様式第３号（電力）'!$A:$C,3,FALSE),"")))</f>
        <v/>
      </c>
      <c r="E777" t="str">
        <f>IF(OR($C777="",IFERROR(MOD($A777,100)=0,TRUE)),"",IF($C777="諸油脂",VLOOKUP($A777,'使用不可　（諸油脂）'!$A:$F,6),VLOOKUP($A777,'コロナ交付金要綱　様式第３号（電力）'!$A:$F,6)))</f>
        <v/>
      </c>
      <c r="F777" t="str">
        <f>IF($D777="","",IF($B$7="既存",IF($C777="諸油脂",VLOOKUP(交付額!$A777,'使用不可　（諸油脂）'!$A:$B,2,FALSE),IF($C777="電力",VLOOKUP(交付額!$A777,'コロナ交付金要綱　様式第３号（電力）'!$A:$B,2,FALSE),"")),0))</f>
        <v/>
      </c>
      <c r="G777" s="59" t="str">
        <f t="shared" si="23"/>
        <v/>
      </c>
      <c r="H777" t="str">
        <f>IF($C777="","",IF(C777="諸油脂",IF(MOD($A777,100)=0,"",VLOOKUP($A777,'使用不可　（諸油脂）'!$A:$H,8)),IF(MOD($A777,100)=0,"",VLOOKUP($A777,'コロナ交付金要綱　様式第３号（電力）'!$A:$I,9))))</f>
        <v/>
      </c>
      <c r="I777" t="str" cm="1">
        <f t="array" ref="I777">IF(OR($C777&lt;&gt;"電力",IFERROR(MOD($A777,100)=0,TRUE)),"",INDEX('コロナ交付金要綱　様式第３号（電力）'!$A:$I,MATCH($A777,'コロナ交付金要綱　様式第３号（電力）'!$A:$A,0)+2,9))</f>
        <v/>
      </c>
      <c r="J777" t="str" cm="1">
        <f t="array" ref="J777">IF(OR($C777&lt;&gt;"電力",IFERROR(MOD($A777,100)=0,TRUE)),"",INDEX('コロナ交付金要綱　様式第３号（電力）'!$A:$I,MATCH($A777,'コロナ交付金要綱　様式第３号（電力）'!$A:$A,0)+3,9))</f>
        <v/>
      </c>
      <c r="K777" t="str" cm="1">
        <f t="array" ref="K777">IF(OR($C777&lt;&gt;"電力",IFERROR(MOD($A777,100)=0,TRUE)),"",INDEX('コロナ交付金要綱　様式第３号（電力）'!$A:$I,MATCH($A777,'コロナ交付金要綱　様式第３号（電力）'!$A:$A,0)+4,9))</f>
        <v/>
      </c>
      <c r="L777" t="str" cm="1">
        <f t="array" ref="L777">IF(OR($C777&lt;&gt;"電力",IFERROR(MOD($A777,100)=0,TRUE)),"",INDEX('コロナ交付金要綱　様式第３号（電力）'!$A:$I,MATCH($A777,'コロナ交付金要綱　様式第３号（電力）'!$A:$A,0)+5,9))</f>
        <v/>
      </c>
      <c r="M777" s="24" t="str" cm="1">
        <f t="array" ref="M777">IF($H777="","",IF($C777="諸油脂",$H777/INDEX(諸油脂_高騰率!$B$2:$F$12,MATCH($C$10,諸油脂_高騰率!$B$2:$B$12,0),MATCH($E777,諸油脂_高騰率!$B$3:$F$3,0)),$I777/INDEX(電力_高騰率!$B$3:$I$14,MATCH($B$10,電力_高騰率!$B$3:$B$14,0),MATCH($E777,電力_高騰率!$B$4:$F$4,0))+$J777/INDEX(電力_高騰率!$B$3:$I$14,MATCH($B$10,電力_高騰率!$B$3:$B$14,0),MATCH($E777,電力_高騰率!$B$4:$F$4,0)+3)+$K777/INDEX(電力_高騰率!$B$3:$I$14,MATCH($B$10,電力_高騰率!$B$3:$B$14,0),MATCH($E777,電力_高騰率!$B$4:$F$4,0)+3)+$L777/電力_高騰率!$D$23))</f>
        <v/>
      </c>
      <c r="N777" s="24" t="str">
        <f>IF($H777="","",IF($C777="諸油脂",0,$L777/電力_高騰率!$D$23))</f>
        <v/>
      </c>
      <c r="O777" s="24" t="str">
        <f t="shared" si="24"/>
        <v/>
      </c>
      <c r="P777" s="24"/>
    </row>
    <row r="778" spans="1:16" x14ac:dyDescent="0.45">
      <c r="A778" t="str">
        <f>IF(COUNTIF('使用不可　（諸油脂）'!$A:$A,$A777+1)+COUNTIF('コロナ交付金要綱　様式第３号（電力）'!$A:$A,$A777+1)=1,$A777+1,IF(MAX('使用不可　（諸油脂）'!$A:$A,'コロナ交付金要綱　様式第３号（電力）'!$A:$A)&gt;$A777,(INT(A777/100)+1)*100,""))</f>
        <v/>
      </c>
      <c r="B778" t="str">
        <f>IF($C778="","",IF(C778="諸油脂",IF(MOD($A778,100)=0,VLOOKUP($A778,'使用不可　（諸油脂）'!$A:$D,4),$B777),IF(MOD($A778,100)=0,VLOOKUP($A778,'コロナ交付金要綱　様式第３号（電力）'!$A:$D,4),$B777)))</f>
        <v/>
      </c>
      <c r="C778" t="str">
        <f>IF($A778="","",IF(COUNTIF('使用不可　（諸油脂）'!$A:$A,$A778)=1,"諸油脂",IF(COUNTIF('コロナ交付金要綱　様式第３号（電力）'!$A:$A,$A778)=1,"電力","")))</f>
        <v/>
      </c>
      <c r="D778" t="str">
        <f>IF(OR($A778="",IFERROR(MOD($A778,100),"")=0),"",IF($C778="諸油脂",VLOOKUP($A778,'使用不可　（諸油脂）'!$A:$C,3,FALSE),IF($C778="電力",VLOOKUP($A778,'コロナ交付金要綱　様式第３号（電力）'!$A:$C,3,FALSE),"")))</f>
        <v/>
      </c>
      <c r="E778" t="str">
        <f>IF(OR($C778="",IFERROR(MOD($A778,100)=0,TRUE)),"",IF($C778="諸油脂",VLOOKUP($A778,'使用不可　（諸油脂）'!$A:$F,6),VLOOKUP($A778,'コロナ交付金要綱　様式第３号（電力）'!$A:$F,6)))</f>
        <v/>
      </c>
      <c r="F778" t="str">
        <f>IF($D778="","",IF($B$7="既存",IF($C778="諸油脂",VLOOKUP(交付額!$A778,'使用不可　（諸油脂）'!$A:$B,2,FALSE),IF($C778="電力",VLOOKUP(交付額!$A778,'コロナ交付金要綱　様式第３号（電力）'!$A:$B,2,FALSE),"")),0))</f>
        <v/>
      </c>
      <c r="G778" s="59" t="str">
        <f t="shared" si="23"/>
        <v/>
      </c>
      <c r="H778" t="str">
        <f>IF($C778="","",IF(C778="諸油脂",IF(MOD($A778,100)=0,"",VLOOKUP($A778,'使用不可　（諸油脂）'!$A:$H,8)),IF(MOD($A778,100)=0,"",VLOOKUP($A778,'コロナ交付金要綱　様式第３号（電力）'!$A:$I,9))))</f>
        <v/>
      </c>
      <c r="I778" t="str" cm="1">
        <f t="array" ref="I778">IF(OR($C778&lt;&gt;"電力",IFERROR(MOD($A778,100)=0,TRUE)),"",INDEX('コロナ交付金要綱　様式第３号（電力）'!$A:$I,MATCH($A778,'コロナ交付金要綱　様式第３号（電力）'!$A:$A,0)+2,9))</f>
        <v/>
      </c>
      <c r="J778" t="str" cm="1">
        <f t="array" ref="J778">IF(OR($C778&lt;&gt;"電力",IFERROR(MOD($A778,100)=0,TRUE)),"",INDEX('コロナ交付金要綱　様式第３号（電力）'!$A:$I,MATCH($A778,'コロナ交付金要綱　様式第３号（電力）'!$A:$A,0)+3,9))</f>
        <v/>
      </c>
      <c r="K778" t="str" cm="1">
        <f t="array" ref="K778">IF(OR($C778&lt;&gt;"電力",IFERROR(MOD($A778,100)=0,TRUE)),"",INDEX('コロナ交付金要綱　様式第３号（電力）'!$A:$I,MATCH($A778,'コロナ交付金要綱　様式第３号（電力）'!$A:$A,0)+4,9))</f>
        <v/>
      </c>
      <c r="L778" t="str" cm="1">
        <f t="array" ref="L778">IF(OR($C778&lt;&gt;"電力",IFERROR(MOD($A778,100)=0,TRUE)),"",INDEX('コロナ交付金要綱　様式第３号（電力）'!$A:$I,MATCH($A778,'コロナ交付金要綱　様式第３号（電力）'!$A:$A,0)+5,9))</f>
        <v/>
      </c>
      <c r="M778" s="24" t="str" cm="1">
        <f t="array" ref="M778">IF($H778="","",IF($C778="諸油脂",$H778/INDEX(諸油脂_高騰率!$B$2:$F$12,MATCH($C$10,諸油脂_高騰率!$B$2:$B$12,0),MATCH($E778,諸油脂_高騰率!$B$3:$F$3,0)),$I778/INDEX(電力_高騰率!$B$3:$I$14,MATCH($B$10,電力_高騰率!$B$3:$B$14,0),MATCH($E778,電力_高騰率!$B$4:$F$4,0))+$J778/INDEX(電力_高騰率!$B$3:$I$14,MATCH($B$10,電力_高騰率!$B$3:$B$14,0),MATCH($E778,電力_高騰率!$B$4:$F$4,0)+3)+$K778/INDEX(電力_高騰率!$B$3:$I$14,MATCH($B$10,電力_高騰率!$B$3:$B$14,0),MATCH($E778,電力_高騰率!$B$4:$F$4,0)+3)+$L778/電力_高騰率!$D$23))</f>
        <v/>
      </c>
      <c r="N778" s="24" t="str">
        <f>IF($H778="","",IF($C778="諸油脂",0,$L778/電力_高騰率!$D$23))</f>
        <v/>
      </c>
      <c r="O778" s="24" t="str">
        <f t="shared" si="24"/>
        <v/>
      </c>
      <c r="P778" s="24"/>
    </row>
    <row r="779" spans="1:16" x14ac:dyDescent="0.45">
      <c r="A779" t="str">
        <f>IF(COUNTIF('使用不可　（諸油脂）'!$A:$A,$A778+1)+COUNTIF('コロナ交付金要綱　様式第３号（電力）'!$A:$A,$A778+1)=1,$A778+1,IF(MAX('使用不可　（諸油脂）'!$A:$A,'コロナ交付金要綱　様式第３号（電力）'!$A:$A)&gt;$A778,(INT(A778/100)+1)*100,""))</f>
        <v/>
      </c>
      <c r="B779" t="str">
        <f>IF($C779="","",IF(C779="諸油脂",IF(MOD($A779,100)=0,VLOOKUP($A779,'使用不可　（諸油脂）'!$A:$D,4),$B778),IF(MOD($A779,100)=0,VLOOKUP($A779,'コロナ交付金要綱　様式第３号（電力）'!$A:$D,4),$B778)))</f>
        <v/>
      </c>
      <c r="C779" t="str">
        <f>IF($A779="","",IF(COUNTIF('使用不可　（諸油脂）'!$A:$A,$A779)=1,"諸油脂",IF(COUNTIF('コロナ交付金要綱　様式第３号（電力）'!$A:$A,$A779)=1,"電力","")))</f>
        <v/>
      </c>
      <c r="D779" t="str">
        <f>IF(OR($A779="",IFERROR(MOD($A779,100),"")=0),"",IF($C779="諸油脂",VLOOKUP($A779,'使用不可　（諸油脂）'!$A:$C,3,FALSE),IF($C779="電力",VLOOKUP($A779,'コロナ交付金要綱　様式第３号（電力）'!$A:$C,3,FALSE),"")))</f>
        <v/>
      </c>
      <c r="E779" t="str">
        <f>IF(OR($C779="",IFERROR(MOD($A779,100)=0,TRUE)),"",IF($C779="諸油脂",VLOOKUP($A779,'使用不可　（諸油脂）'!$A:$F,6),VLOOKUP($A779,'コロナ交付金要綱　様式第３号（電力）'!$A:$F,6)))</f>
        <v/>
      </c>
      <c r="F779" t="str">
        <f>IF($D779="","",IF($B$7="既存",IF($C779="諸油脂",VLOOKUP(交付額!$A779,'使用不可　（諸油脂）'!$A:$B,2,FALSE),IF($C779="電力",VLOOKUP(交付額!$A779,'コロナ交付金要綱　様式第３号（電力）'!$A:$B,2,FALSE),"")),0))</f>
        <v/>
      </c>
      <c r="G779" s="59" t="str">
        <f t="shared" si="23"/>
        <v/>
      </c>
      <c r="H779" t="str">
        <f>IF($C779="","",IF(C779="諸油脂",IF(MOD($A779,100)=0,"",VLOOKUP($A779,'使用不可　（諸油脂）'!$A:$H,8)),IF(MOD($A779,100)=0,"",VLOOKUP($A779,'コロナ交付金要綱　様式第３号（電力）'!$A:$I,9))))</f>
        <v/>
      </c>
      <c r="I779" t="str" cm="1">
        <f t="array" ref="I779">IF(OR($C779&lt;&gt;"電力",IFERROR(MOD($A779,100)=0,TRUE)),"",INDEX('コロナ交付金要綱　様式第３号（電力）'!$A:$I,MATCH($A779,'コロナ交付金要綱　様式第３号（電力）'!$A:$A,0)+2,9))</f>
        <v/>
      </c>
      <c r="J779" t="str" cm="1">
        <f t="array" ref="J779">IF(OR($C779&lt;&gt;"電力",IFERROR(MOD($A779,100)=0,TRUE)),"",INDEX('コロナ交付金要綱　様式第３号（電力）'!$A:$I,MATCH($A779,'コロナ交付金要綱　様式第３号（電力）'!$A:$A,0)+3,9))</f>
        <v/>
      </c>
      <c r="K779" t="str" cm="1">
        <f t="array" ref="K779">IF(OR($C779&lt;&gt;"電力",IFERROR(MOD($A779,100)=0,TRUE)),"",INDEX('コロナ交付金要綱　様式第３号（電力）'!$A:$I,MATCH($A779,'コロナ交付金要綱　様式第３号（電力）'!$A:$A,0)+4,9))</f>
        <v/>
      </c>
      <c r="L779" t="str" cm="1">
        <f t="array" ref="L779">IF(OR($C779&lt;&gt;"電力",IFERROR(MOD($A779,100)=0,TRUE)),"",INDEX('コロナ交付金要綱　様式第３号（電力）'!$A:$I,MATCH($A779,'コロナ交付金要綱　様式第３号（電力）'!$A:$A,0)+5,9))</f>
        <v/>
      </c>
      <c r="M779" s="24" t="str" cm="1">
        <f t="array" ref="M779">IF($H779="","",IF($C779="諸油脂",$H779/INDEX(諸油脂_高騰率!$B$2:$F$12,MATCH($C$10,諸油脂_高騰率!$B$2:$B$12,0),MATCH($E779,諸油脂_高騰率!$B$3:$F$3,0)),$I779/INDEX(電力_高騰率!$B$3:$I$14,MATCH($B$10,電力_高騰率!$B$3:$B$14,0),MATCH($E779,電力_高騰率!$B$4:$F$4,0))+$J779/INDEX(電力_高騰率!$B$3:$I$14,MATCH($B$10,電力_高騰率!$B$3:$B$14,0),MATCH($E779,電力_高騰率!$B$4:$F$4,0)+3)+$K779/INDEX(電力_高騰率!$B$3:$I$14,MATCH($B$10,電力_高騰率!$B$3:$B$14,0),MATCH($E779,電力_高騰率!$B$4:$F$4,0)+3)+$L779/電力_高騰率!$D$23))</f>
        <v/>
      </c>
      <c r="N779" s="24" t="str">
        <f>IF($H779="","",IF($C779="諸油脂",0,$L779/電力_高騰率!$D$23))</f>
        <v/>
      </c>
      <c r="O779" s="24" t="str">
        <f t="shared" si="24"/>
        <v/>
      </c>
      <c r="P779" s="24"/>
    </row>
    <row r="780" spans="1:16" x14ac:dyDescent="0.45">
      <c r="A780" t="str">
        <f>IF(COUNTIF('使用不可　（諸油脂）'!$A:$A,$A779+1)+COUNTIF('コロナ交付金要綱　様式第３号（電力）'!$A:$A,$A779+1)=1,$A779+1,IF(MAX('使用不可　（諸油脂）'!$A:$A,'コロナ交付金要綱　様式第３号（電力）'!$A:$A)&gt;$A779,(INT(A779/100)+1)*100,""))</f>
        <v/>
      </c>
      <c r="B780" t="str">
        <f>IF($C780="","",IF(C780="諸油脂",IF(MOD($A780,100)=0,VLOOKUP($A780,'使用不可　（諸油脂）'!$A:$D,4),$B779),IF(MOD($A780,100)=0,VLOOKUP($A780,'コロナ交付金要綱　様式第３号（電力）'!$A:$D,4),$B779)))</f>
        <v/>
      </c>
      <c r="C780" t="str">
        <f>IF($A780="","",IF(COUNTIF('使用不可　（諸油脂）'!$A:$A,$A780)=1,"諸油脂",IF(COUNTIF('コロナ交付金要綱　様式第３号（電力）'!$A:$A,$A780)=1,"電力","")))</f>
        <v/>
      </c>
      <c r="D780" t="str">
        <f>IF(OR($A780="",IFERROR(MOD($A780,100),"")=0),"",IF($C780="諸油脂",VLOOKUP($A780,'使用不可　（諸油脂）'!$A:$C,3,FALSE),IF($C780="電力",VLOOKUP($A780,'コロナ交付金要綱　様式第３号（電力）'!$A:$C,3,FALSE),"")))</f>
        <v/>
      </c>
      <c r="E780" t="str">
        <f>IF(OR($C780="",IFERROR(MOD($A780,100)=0,TRUE)),"",IF($C780="諸油脂",VLOOKUP($A780,'使用不可　（諸油脂）'!$A:$F,6),VLOOKUP($A780,'コロナ交付金要綱　様式第３号（電力）'!$A:$F,6)))</f>
        <v/>
      </c>
      <c r="F780" t="str">
        <f>IF($D780="","",IF($B$7="既存",IF($C780="諸油脂",VLOOKUP(交付額!$A780,'使用不可　（諸油脂）'!$A:$B,2,FALSE),IF($C780="電力",VLOOKUP(交付額!$A780,'コロナ交付金要綱　様式第３号（電力）'!$A:$B,2,FALSE),"")),0))</f>
        <v/>
      </c>
      <c r="G780" s="59" t="str">
        <f t="shared" si="23"/>
        <v/>
      </c>
      <c r="H780" t="str">
        <f>IF($C780="","",IF(C780="諸油脂",IF(MOD($A780,100)=0,"",VLOOKUP($A780,'使用不可　（諸油脂）'!$A:$H,8)),IF(MOD($A780,100)=0,"",VLOOKUP($A780,'コロナ交付金要綱　様式第３号（電力）'!$A:$I,9))))</f>
        <v/>
      </c>
      <c r="I780" t="str" cm="1">
        <f t="array" ref="I780">IF(OR($C780&lt;&gt;"電力",IFERROR(MOD($A780,100)=0,TRUE)),"",INDEX('コロナ交付金要綱　様式第３号（電力）'!$A:$I,MATCH($A780,'コロナ交付金要綱　様式第３号（電力）'!$A:$A,0)+2,9))</f>
        <v/>
      </c>
      <c r="J780" t="str" cm="1">
        <f t="array" ref="J780">IF(OR($C780&lt;&gt;"電力",IFERROR(MOD($A780,100)=0,TRUE)),"",INDEX('コロナ交付金要綱　様式第３号（電力）'!$A:$I,MATCH($A780,'コロナ交付金要綱　様式第３号（電力）'!$A:$A,0)+3,9))</f>
        <v/>
      </c>
      <c r="K780" t="str" cm="1">
        <f t="array" ref="K780">IF(OR($C780&lt;&gt;"電力",IFERROR(MOD($A780,100)=0,TRUE)),"",INDEX('コロナ交付金要綱　様式第３号（電力）'!$A:$I,MATCH($A780,'コロナ交付金要綱　様式第３号（電力）'!$A:$A,0)+4,9))</f>
        <v/>
      </c>
      <c r="L780" t="str" cm="1">
        <f t="array" ref="L780">IF(OR($C780&lt;&gt;"電力",IFERROR(MOD($A780,100)=0,TRUE)),"",INDEX('コロナ交付金要綱　様式第３号（電力）'!$A:$I,MATCH($A780,'コロナ交付金要綱　様式第３号（電力）'!$A:$A,0)+5,9))</f>
        <v/>
      </c>
      <c r="M780" s="24" t="str" cm="1">
        <f t="array" ref="M780">IF($H780="","",IF($C780="諸油脂",$H780/INDEX(諸油脂_高騰率!$B$2:$F$12,MATCH($C$10,諸油脂_高騰率!$B$2:$B$12,0),MATCH($E780,諸油脂_高騰率!$B$3:$F$3,0)),$I780/INDEX(電力_高騰率!$B$3:$I$14,MATCH($B$10,電力_高騰率!$B$3:$B$14,0),MATCH($E780,電力_高騰率!$B$4:$F$4,0))+$J780/INDEX(電力_高騰率!$B$3:$I$14,MATCH($B$10,電力_高騰率!$B$3:$B$14,0),MATCH($E780,電力_高騰率!$B$4:$F$4,0)+3)+$K780/INDEX(電力_高騰率!$B$3:$I$14,MATCH($B$10,電力_高騰率!$B$3:$B$14,0),MATCH($E780,電力_高騰率!$B$4:$F$4,0)+3)+$L780/電力_高騰率!$D$23))</f>
        <v/>
      </c>
      <c r="N780" s="24" t="str">
        <f>IF($H780="","",IF($C780="諸油脂",0,$L780/電力_高騰率!$D$23))</f>
        <v/>
      </c>
      <c r="O780" s="24" t="str">
        <f t="shared" si="24"/>
        <v/>
      </c>
      <c r="P780" s="24"/>
    </row>
    <row r="781" spans="1:16" x14ac:dyDescent="0.45">
      <c r="A781" t="str">
        <f>IF(COUNTIF('使用不可　（諸油脂）'!$A:$A,$A780+1)+COUNTIF('コロナ交付金要綱　様式第３号（電力）'!$A:$A,$A780+1)=1,$A780+1,IF(MAX('使用不可　（諸油脂）'!$A:$A,'コロナ交付金要綱　様式第３号（電力）'!$A:$A)&gt;$A780,(INT(A780/100)+1)*100,""))</f>
        <v/>
      </c>
      <c r="B781" t="str">
        <f>IF($C781="","",IF(C781="諸油脂",IF(MOD($A781,100)=0,VLOOKUP($A781,'使用不可　（諸油脂）'!$A:$D,4),$B780),IF(MOD($A781,100)=0,VLOOKUP($A781,'コロナ交付金要綱　様式第３号（電力）'!$A:$D,4),$B780)))</f>
        <v/>
      </c>
      <c r="C781" t="str">
        <f>IF($A781="","",IF(COUNTIF('使用不可　（諸油脂）'!$A:$A,$A781)=1,"諸油脂",IF(COUNTIF('コロナ交付金要綱　様式第３号（電力）'!$A:$A,$A781)=1,"電力","")))</f>
        <v/>
      </c>
      <c r="D781" t="str">
        <f>IF(OR($A781="",IFERROR(MOD($A781,100),"")=0),"",IF($C781="諸油脂",VLOOKUP($A781,'使用不可　（諸油脂）'!$A:$C,3,FALSE),IF($C781="電力",VLOOKUP($A781,'コロナ交付金要綱　様式第３号（電力）'!$A:$C,3,FALSE),"")))</f>
        <v/>
      </c>
      <c r="E781" t="str">
        <f>IF(OR($C781="",IFERROR(MOD($A781,100)=0,TRUE)),"",IF($C781="諸油脂",VLOOKUP($A781,'使用不可　（諸油脂）'!$A:$F,6),VLOOKUP($A781,'コロナ交付金要綱　様式第３号（電力）'!$A:$F,6)))</f>
        <v/>
      </c>
      <c r="F781" t="str">
        <f>IF($D781="","",IF($B$7="既存",IF($C781="諸油脂",VLOOKUP(交付額!$A781,'使用不可　（諸油脂）'!$A:$B,2,FALSE),IF($C781="電力",VLOOKUP(交付額!$A781,'コロナ交付金要綱　様式第３号（電力）'!$A:$B,2,FALSE),"")),0))</f>
        <v/>
      </c>
      <c r="G781" s="59" t="str">
        <f t="shared" si="23"/>
        <v/>
      </c>
      <c r="H781" t="str">
        <f>IF($C781="","",IF(C781="諸油脂",IF(MOD($A781,100)=0,"",VLOOKUP($A781,'使用不可　（諸油脂）'!$A:$H,8)),IF(MOD($A781,100)=0,"",VLOOKUP($A781,'コロナ交付金要綱　様式第３号（電力）'!$A:$I,9))))</f>
        <v/>
      </c>
      <c r="I781" t="str" cm="1">
        <f t="array" ref="I781">IF(OR($C781&lt;&gt;"電力",IFERROR(MOD($A781,100)=0,TRUE)),"",INDEX('コロナ交付金要綱　様式第３号（電力）'!$A:$I,MATCH($A781,'コロナ交付金要綱　様式第３号（電力）'!$A:$A,0)+2,9))</f>
        <v/>
      </c>
      <c r="J781" t="str" cm="1">
        <f t="array" ref="J781">IF(OR($C781&lt;&gt;"電力",IFERROR(MOD($A781,100)=0,TRUE)),"",INDEX('コロナ交付金要綱　様式第３号（電力）'!$A:$I,MATCH($A781,'コロナ交付金要綱　様式第３号（電力）'!$A:$A,0)+3,9))</f>
        <v/>
      </c>
      <c r="K781" t="str" cm="1">
        <f t="array" ref="K781">IF(OR($C781&lt;&gt;"電力",IFERROR(MOD($A781,100)=0,TRUE)),"",INDEX('コロナ交付金要綱　様式第３号（電力）'!$A:$I,MATCH($A781,'コロナ交付金要綱　様式第３号（電力）'!$A:$A,0)+4,9))</f>
        <v/>
      </c>
      <c r="L781" t="str" cm="1">
        <f t="array" ref="L781">IF(OR($C781&lt;&gt;"電力",IFERROR(MOD($A781,100)=0,TRUE)),"",INDEX('コロナ交付金要綱　様式第３号（電力）'!$A:$I,MATCH($A781,'コロナ交付金要綱　様式第３号（電力）'!$A:$A,0)+5,9))</f>
        <v/>
      </c>
      <c r="M781" s="24" t="str" cm="1">
        <f t="array" ref="M781">IF($H781="","",IF($C781="諸油脂",$H781/INDEX(諸油脂_高騰率!$B$2:$F$12,MATCH($C$10,諸油脂_高騰率!$B$2:$B$12,0),MATCH($E781,諸油脂_高騰率!$B$3:$F$3,0)),$I781/INDEX(電力_高騰率!$B$3:$I$14,MATCH($B$10,電力_高騰率!$B$3:$B$14,0),MATCH($E781,電力_高騰率!$B$4:$F$4,0))+$J781/INDEX(電力_高騰率!$B$3:$I$14,MATCH($B$10,電力_高騰率!$B$3:$B$14,0),MATCH($E781,電力_高騰率!$B$4:$F$4,0)+3)+$K781/INDEX(電力_高騰率!$B$3:$I$14,MATCH($B$10,電力_高騰率!$B$3:$B$14,0),MATCH($E781,電力_高騰率!$B$4:$F$4,0)+3)+$L781/電力_高騰率!$D$23))</f>
        <v/>
      </c>
      <c r="N781" s="24" t="str">
        <f>IF($H781="","",IF($C781="諸油脂",0,$L781/電力_高騰率!$D$23))</f>
        <v/>
      </c>
      <c r="O781" s="24" t="str">
        <f t="shared" si="24"/>
        <v/>
      </c>
      <c r="P781" s="24"/>
    </row>
    <row r="782" spans="1:16" x14ac:dyDescent="0.45">
      <c r="A782" t="str">
        <f>IF(COUNTIF('使用不可　（諸油脂）'!$A:$A,$A781+1)+COUNTIF('コロナ交付金要綱　様式第３号（電力）'!$A:$A,$A781+1)=1,$A781+1,IF(MAX('使用不可　（諸油脂）'!$A:$A,'コロナ交付金要綱　様式第３号（電力）'!$A:$A)&gt;$A781,(INT(A781/100)+1)*100,""))</f>
        <v/>
      </c>
      <c r="B782" t="str">
        <f>IF($C782="","",IF(C782="諸油脂",IF(MOD($A782,100)=0,VLOOKUP($A782,'使用不可　（諸油脂）'!$A:$D,4),$B781),IF(MOD($A782,100)=0,VLOOKUP($A782,'コロナ交付金要綱　様式第３号（電力）'!$A:$D,4),$B781)))</f>
        <v/>
      </c>
      <c r="C782" t="str">
        <f>IF($A782="","",IF(COUNTIF('使用不可　（諸油脂）'!$A:$A,$A782)=1,"諸油脂",IF(COUNTIF('コロナ交付金要綱　様式第３号（電力）'!$A:$A,$A782)=1,"電力","")))</f>
        <v/>
      </c>
      <c r="D782" t="str">
        <f>IF(OR($A782="",IFERROR(MOD($A782,100),"")=0),"",IF($C782="諸油脂",VLOOKUP($A782,'使用不可　（諸油脂）'!$A:$C,3,FALSE),IF($C782="電力",VLOOKUP($A782,'コロナ交付金要綱　様式第３号（電力）'!$A:$C,3,FALSE),"")))</f>
        <v/>
      </c>
      <c r="E782" t="str">
        <f>IF(OR($C782="",IFERROR(MOD($A782,100)=0,TRUE)),"",IF($C782="諸油脂",VLOOKUP($A782,'使用不可　（諸油脂）'!$A:$F,6),VLOOKUP($A782,'コロナ交付金要綱　様式第３号（電力）'!$A:$F,6)))</f>
        <v/>
      </c>
      <c r="F782" t="str">
        <f>IF($D782="","",IF($B$7="既存",IF($C782="諸油脂",VLOOKUP(交付額!$A782,'使用不可　（諸油脂）'!$A:$B,2,FALSE),IF($C782="電力",VLOOKUP(交付額!$A782,'コロナ交付金要綱　様式第３号（電力）'!$A:$B,2,FALSE),"")),0))</f>
        <v/>
      </c>
      <c r="G782" s="59" t="str">
        <f t="shared" ref="G782:G845" si="25">IF($F782="多面",$G$10,IF($F782="治水ダム等",$G$11,""))</f>
        <v/>
      </c>
      <c r="H782" t="str">
        <f>IF($C782="","",IF(C782="諸油脂",IF(MOD($A782,100)=0,"",VLOOKUP($A782,'使用不可　（諸油脂）'!$A:$H,8)),IF(MOD($A782,100)=0,"",VLOOKUP($A782,'コロナ交付金要綱　様式第３号（電力）'!$A:$I,9))))</f>
        <v/>
      </c>
      <c r="I782" t="str" cm="1">
        <f t="array" ref="I782">IF(OR($C782&lt;&gt;"電力",IFERROR(MOD($A782,100)=0,TRUE)),"",INDEX('コロナ交付金要綱　様式第３号（電力）'!$A:$I,MATCH($A782,'コロナ交付金要綱　様式第３号（電力）'!$A:$A,0)+2,9))</f>
        <v/>
      </c>
      <c r="J782" t="str" cm="1">
        <f t="array" ref="J782">IF(OR($C782&lt;&gt;"電力",IFERROR(MOD($A782,100)=0,TRUE)),"",INDEX('コロナ交付金要綱　様式第３号（電力）'!$A:$I,MATCH($A782,'コロナ交付金要綱　様式第３号（電力）'!$A:$A,0)+3,9))</f>
        <v/>
      </c>
      <c r="K782" t="str" cm="1">
        <f t="array" ref="K782">IF(OR($C782&lt;&gt;"電力",IFERROR(MOD($A782,100)=0,TRUE)),"",INDEX('コロナ交付金要綱　様式第３号（電力）'!$A:$I,MATCH($A782,'コロナ交付金要綱　様式第３号（電力）'!$A:$A,0)+4,9))</f>
        <v/>
      </c>
      <c r="L782" t="str" cm="1">
        <f t="array" ref="L782">IF(OR($C782&lt;&gt;"電力",IFERROR(MOD($A782,100)=0,TRUE)),"",INDEX('コロナ交付金要綱　様式第３号（電力）'!$A:$I,MATCH($A782,'コロナ交付金要綱　様式第３号（電力）'!$A:$A,0)+5,9))</f>
        <v/>
      </c>
      <c r="M782" s="24" t="str" cm="1">
        <f t="array" ref="M782">IF($H782="","",IF($C782="諸油脂",$H782/INDEX(諸油脂_高騰率!$B$2:$F$12,MATCH($C$10,諸油脂_高騰率!$B$2:$B$12,0),MATCH($E782,諸油脂_高騰率!$B$3:$F$3,0)),$I782/INDEX(電力_高騰率!$B$3:$I$14,MATCH($B$10,電力_高騰率!$B$3:$B$14,0),MATCH($E782,電力_高騰率!$B$4:$F$4,0))+$J782/INDEX(電力_高騰率!$B$3:$I$14,MATCH($B$10,電力_高騰率!$B$3:$B$14,0),MATCH($E782,電力_高騰率!$B$4:$F$4,0)+3)+$K782/INDEX(電力_高騰率!$B$3:$I$14,MATCH($B$10,電力_高騰率!$B$3:$B$14,0),MATCH($E782,電力_高騰率!$B$4:$F$4,0)+3)+$L782/電力_高騰率!$D$23))</f>
        <v/>
      </c>
      <c r="N782" s="24" t="str">
        <f>IF($H782="","",IF($C782="諸油脂",0,$L782/電力_高騰率!$D$23))</f>
        <v/>
      </c>
      <c r="O782" s="24" t="str">
        <f t="shared" si="24"/>
        <v/>
      </c>
      <c r="P782" s="24"/>
    </row>
    <row r="783" spans="1:16" x14ac:dyDescent="0.45">
      <c r="A783" t="str">
        <f>IF(COUNTIF('使用不可　（諸油脂）'!$A:$A,$A782+1)+COUNTIF('コロナ交付金要綱　様式第３号（電力）'!$A:$A,$A782+1)=1,$A782+1,IF(MAX('使用不可　（諸油脂）'!$A:$A,'コロナ交付金要綱　様式第３号（電力）'!$A:$A)&gt;$A782,(INT(A782/100)+1)*100,""))</f>
        <v/>
      </c>
      <c r="B783" t="str">
        <f>IF($C783="","",IF(C783="諸油脂",IF(MOD($A783,100)=0,VLOOKUP($A783,'使用不可　（諸油脂）'!$A:$D,4),$B782),IF(MOD($A783,100)=0,VLOOKUP($A783,'コロナ交付金要綱　様式第３号（電力）'!$A:$D,4),$B782)))</f>
        <v/>
      </c>
      <c r="C783" t="str">
        <f>IF($A783="","",IF(COUNTIF('使用不可　（諸油脂）'!$A:$A,$A783)=1,"諸油脂",IF(COUNTIF('コロナ交付金要綱　様式第３号（電力）'!$A:$A,$A783)=1,"電力","")))</f>
        <v/>
      </c>
      <c r="D783" t="str">
        <f>IF(OR($A783="",IFERROR(MOD($A783,100),"")=0),"",IF($C783="諸油脂",VLOOKUP($A783,'使用不可　（諸油脂）'!$A:$C,3,FALSE),IF($C783="電力",VLOOKUP($A783,'コロナ交付金要綱　様式第３号（電力）'!$A:$C,3,FALSE),"")))</f>
        <v/>
      </c>
      <c r="E783" t="str">
        <f>IF(OR($C783="",IFERROR(MOD($A783,100)=0,TRUE)),"",IF($C783="諸油脂",VLOOKUP($A783,'使用不可　（諸油脂）'!$A:$F,6),VLOOKUP($A783,'コロナ交付金要綱　様式第３号（電力）'!$A:$F,6)))</f>
        <v/>
      </c>
      <c r="F783" t="str">
        <f>IF($D783="","",IF($B$7="既存",IF($C783="諸油脂",VLOOKUP(交付額!$A783,'使用不可　（諸油脂）'!$A:$B,2,FALSE),IF($C783="電力",VLOOKUP(交付額!$A783,'コロナ交付金要綱　様式第３号（電力）'!$A:$B,2,FALSE),"")),0))</f>
        <v/>
      </c>
      <c r="G783" s="59" t="str">
        <f t="shared" si="25"/>
        <v/>
      </c>
      <c r="H783" t="str">
        <f>IF($C783="","",IF(C783="諸油脂",IF(MOD($A783,100)=0,"",VLOOKUP($A783,'使用不可　（諸油脂）'!$A:$H,8)),IF(MOD($A783,100)=0,"",VLOOKUP($A783,'コロナ交付金要綱　様式第３号（電力）'!$A:$I,9))))</f>
        <v/>
      </c>
      <c r="I783" t="str" cm="1">
        <f t="array" ref="I783">IF(OR($C783&lt;&gt;"電力",IFERROR(MOD($A783,100)=0,TRUE)),"",INDEX('コロナ交付金要綱　様式第３号（電力）'!$A:$I,MATCH($A783,'コロナ交付金要綱　様式第３号（電力）'!$A:$A,0)+2,9))</f>
        <v/>
      </c>
      <c r="J783" t="str" cm="1">
        <f t="array" ref="J783">IF(OR($C783&lt;&gt;"電力",IFERROR(MOD($A783,100)=0,TRUE)),"",INDEX('コロナ交付金要綱　様式第３号（電力）'!$A:$I,MATCH($A783,'コロナ交付金要綱　様式第３号（電力）'!$A:$A,0)+3,9))</f>
        <v/>
      </c>
      <c r="K783" t="str" cm="1">
        <f t="array" ref="K783">IF(OR($C783&lt;&gt;"電力",IFERROR(MOD($A783,100)=0,TRUE)),"",INDEX('コロナ交付金要綱　様式第３号（電力）'!$A:$I,MATCH($A783,'コロナ交付金要綱　様式第３号（電力）'!$A:$A,0)+4,9))</f>
        <v/>
      </c>
      <c r="L783" t="str" cm="1">
        <f t="array" ref="L783">IF(OR($C783&lt;&gt;"電力",IFERROR(MOD($A783,100)=0,TRUE)),"",INDEX('コロナ交付金要綱　様式第３号（電力）'!$A:$I,MATCH($A783,'コロナ交付金要綱　様式第３号（電力）'!$A:$A,0)+5,9))</f>
        <v/>
      </c>
      <c r="M783" s="24" t="str" cm="1">
        <f t="array" ref="M783">IF($H783="","",IF($C783="諸油脂",$H783/INDEX(諸油脂_高騰率!$B$2:$F$12,MATCH($C$10,諸油脂_高騰率!$B$2:$B$12,0),MATCH($E783,諸油脂_高騰率!$B$3:$F$3,0)),$I783/INDEX(電力_高騰率!$B$3:$I$14,MATCH($B$10,電力_高騰率!$B$3:$B$14,0),MATCH($E783,電力_高騰率!$B$4:$F$4,0))+$J783/INDEX(電力_高騰率!$B$3:$I$14,MATCH($B$10,電力_高騰率!$B$3:$B$14,0),MATCH($E783,電力_高騰率!$B$4:$F$4,0)+3)+$K783/INDEX(電力_高騰率!$B$3:$I$14,MATCH($B$10,電力_高騰率!$B$3:$B$14,0),MATCH($E783,電力_高騰率!$B$4:$F$4,0)+3)+$L783/電力_高騰率!$D$23))</f>
        <v/>
      </c>
      <c r="N783" s="24" t="str">
        <f>IF($H783="","",IF($C783="諸油脂",0,$L783/電力_高騰率!$D$23))</f>
        <v/>
      </c>
      <c r="O783" s="24" t="str">
        <f t="shared" ref="O783:O846" si="26">IF($M783="","",IF($B$7="新規",0,$M783*$G783))</f>
        <v/>
      </c>
      <c r="P783" s="24"/>
    </row>
    <row r="784" spans="1:16" x14ac:dyDescent="0.45">
      <c r="A784" t="str">
        <f>IF(COUNTIF('使用不可　（諸油脂）'!$A:$A,$A783+1)+COUNTIF('コロナ交付金要綱　様式第３号（電力）'!$A:$A,$A783+1)=1,$A783+1,IF(MAX('使用不可　（諸油脂）'!$A:$A,'コロナ交付金要綱　様式第３号（電力）'!$A:$A)&gt;$A783,(INT(A783/100)+1)*100,""))</f>
        <v/>
      </c>
      <c r="B784" t="str">
        <f>IF($C784="","",IF(C784="諸油脂",IF(MOD($A784,100)=0,VLOOKUP($A784,'使用不可　（諸油脂）'!$A:$D,4),$B783),IF(MOD($A784,100)=0,VLOOKUP($A784,'コロナ交付金要綱　様式第３号（電力）'!$A:$D,4),$B783)))</f>
        <v/>
      </c>
      <c r="C784" t="str">
        <f>IF($A784="","",IF(COUNTIF('使用不可　（諸油脂）'!$A:$A,$A784)=1,"諸油脂",IF(COUNTIF('コロナ交付金要綱　様式第３号（電力）'!$A:$A,$A784)=1,"電力","")))</f>
        <v/>
      </c>
      <c r="D784" t="str">
        <f>IF(OR($A784="",IFERROR(MOD($A784,100),"")=0),"",IF($C784="諸油脂",VLOOKUP($A784,'使用不可　（諸油脂）'!$A:$C,3,FALSE),IF($C784="電力",VLOOKUP($A784,'コロナ交付金要綱　様式第３号（電力）'!$A:$C,3,FALSE),"")))</f>
        <v/>
      </c>
      <c r="E784" t="str">
        <f>IF(OR($C784="",IFERROR(MOD($A784,100)=0,TRUE)),"",IF($C784="諸油脂",VLOOKUP($A784,'使用不可　（諸油脂）'!$A:$F,6),VLOOKUP($A784,'コロナ交付金要綱　様式第３号（電力）'!$A:$F,6)))</f>
        <v/>
      </c>
      <c r="F784" t="str">
        <f>IF($D784="","",IF($B$7="既存",IF($C784="諸油脂",VLOOKUP(交付額!$A784,'使用不可　（諸油脂）'!$A:$B,2,FALSE),IF($C784="電力",VLOOKUP(交付額!$A784,'コロナ交付金要綱　様式第３号（電力）'!$A:$B,2,FALSE),"")),0))</f>
        <v/>
      </c>
      <c r="G784" s="59" t="str">
        <f t="shared" si="25"/>
        <v/>
      </c>
      <c r="H784" t="str">
        <f>IF($C784="","",IF(C784="諸油脂",IF(MOD($A784,100)=0,"",VLOOKUP($A784,'使用不可　（諸油脂）'!$A:$H,8)),IF(MOD($A784,100)=0,"",VLOOKUP($A784,'コロナ交付金要綱　様式第３号（電力）'!$A:$I,9))))</f>
        <v/>
      </c>
      <c r="I784" t="str" cm="1">
        <f t="array" ref="I784">IF(OR($C784&lt;&gt;"電力",IFERROR(MOD($A784,100)=0,TRUE)),"",INDEX('コロナ交付金要綱　様式第３号（電力）'!$A:$I,MATCH($A784,'コロナ交付金要綱　様式第３号（電力）'!$A:$A,0)+2,9))</f>
        <v/>
      </c>
      <c r="J784" t="str" cm="1">
        <f t="array" ref="J784">IF(OR($C784&lt;&gt;"電力",IFERROR(MOD($A784,100)=0,TRUE)),"",INDEX('コロナ交付金要綱　様式第３号（電力）'!$A:$I,MATCH($A784,'コロナ交付金要綱　様式第３号（電力）'!$A:$A,0)+3,9))</f>
        <v/>
      </c>
      <c r="K784" t="str" cm="1">
        <f t="array" ref="K784">IF(OR($C784&lt;&gt;"電力",IFERROR(MOD($A784,100)=0,TRUE)),"",INDEX('コロナ交付金要綱　様式第３号（電力）'!$A:$I,MATCH($A784,'コロナ交付金要綱　様式第３号（電力）'!$A:$A,0)+4,9))</f>
        <v/>
      </c>
      <c r="L784" t="str" cm="1">
        <f t="array" ref="L784">IF(OR($C784&lt;&gt;"電力",IFERROR(MOD($A784,100)=0,TRUE)),"",INDEX('コロナ交付金要綱　様式第３号（電力）'!$A:$I,MATCH($A784,'コロナ交付金要綱　様式第３号（電力）'!$A:$A,0)+5,9))</f>
        <v/>
      </c>
      <c r="M784" s="24" t="str" cm="1">
        <f t="array" ref="M784">IF($H784="","",IF($C784="諸油脂",$H784/INDEX(諸油脂_高騰率!$B$2:$F$12,MATCH($C$10,諸油脂_高騰率!$B$2:$B$12,0),MATCH($E784,諸油脂_高騰率!$B$3:$F$3,0)),$I784/INDEX(電力_高騰率!$B$3:$I$14,MATCH($B$10,電力_高騰率!$B$3:$B$14,0),MATCH($E784,電力_高騰率!$B$4:$F$4,0))+$J784/INDEX(電力_高騰率!$B$3:$I$14,MATCH($B$10,電力_高騰率!$B$3:$B$14,0),MATCH($E784,電力_高騰率!$B$4:$F$4,0)+3)+$K784/INDEX(電力_高騰率!$B$3:$I$14,MATCH($B$10,電力_高騰率!$B$3:$B$14,0),MATCH($E784,電力_高騰率!$B$4:$F$4,0)+3)+$L784/電力_高騰率!$D$23))</f>
        <v/>
      </c>
      <c r="N784" s="24" t="str">
        <f>IF($H784="","",IF($C784="諸油脂",0,$L784/電力_高騰率!$D$23))</f>
        <v/>
      </c>
      <c r="O784" s="24" t="str">
        <f t="shared" si="26"/>
        <v/>
      </c>
      <c r="P784" s="24"/>
    </row>
    <row r="785" spans="1:16" x14ac:dyDescent="0.45">
      <c r="A785" t="str">
        <f>IF(COUNTIF('使用不可　（諸油脂）'!$A:$A,$A784+1)+COUNTIF('コロナ交付金要綱　様式第３号（電力）'!$A:$A,$A784+1)=1,$A784+1,IF(MAX('使用不可　（諸油脂）'!$A:$A,'コロナ交付金要綱　様式第３号（電力）'!$A:$A)&gt;$A784,(INT(A784/100)+1)*100,""))</f>
        <v/>
      </c>
      <c r="B785" t="str">
        <f>IF($C785="","",IF(C785="諸油脂",IF(MOD($A785,100)=0,VLOOKUP($A785,'使用不可　（諸油脂）'!$A:$D,4),$B784),IF(MOD($A785,100)=0,VLOOKUP($A785,'コロナ交付金要綱　様式第３号（電力）'!$A:$D,4),$B784)))</f>
        <v/>
      </c>
      <c r="C785" t="str">
        <f>IF($A785="","",IF(COUNTIF('使用不可　（諸油脂）'!$A:$A,$A785)=1,"諸油脂",IF(COUNTIF('コロナ交付金要綱　様式第３号（電力）'!$A:$A,$A785)=1,"電力","")))</f>
        <v/>
      </c>
      <c r="D785" t="str">
        <f>IF(OR($A785="",IFERROR(MOD($A785,100),"")=0),"",IF($C785="諸油脂",VLOOKUP($A785,'使用不可　（諸油脂）'!$A:$C,3,FALSE),IF($C785="電力",VLOOKUP($A785,'コロナ交付金要綱　様式第３号（電力）'!$A:$C,3,FALSE),"")))</f>
        <v/>
      </c>
      <c r="E785" t="str">
        <f>IF(OR($C785="",IFERROR(MOD($A785,100)=0,TRUE)),"",IF($C785="諸油脂",VLOOKUP($A785,'使用不可　（諸油脂）'!$A:$F,6),VLOOKUP($A785,'コロナ交付金要綱　様式第３号（電力）'!$A:$F,6)))</f>
        <v/>
      </c>
      <c r="F785" t="str">
        <f>IF($D785="","",IF($B$7="既存",IF($C785="諸油脂",VLOOKUP(交付額!$A785,'使用不可　（諸油脂）'!$A:$B,2,FALSE),IF($C785="電力",VLOOKUP(交付額!$A785,'コロナ交付金要綱　様式第３号（電力）'!$A:$B,2,FALSE),"")),0))</f>
        <v/>
      </c>
      <c r="G785" s="59" t="str">
        <f t="shared" si="25"/>
        <v/>
      </c>
      <c r="H785" t="str">
        <f>IF($C785="","",IF(C785="諸油脂",IF(MOD($A785,100)=0,"",VLOOKUP($A785,'使用不可　（諸油脂）'!$A:$H,8)),IF(MOD($A785,100)=0,"",VLOOKUP($A785,'コロナ交付金要綱　様式第３号（電力）'!$A:$I,9))))</f>
        <v/>
      </c>
      <c r="I785" t="str" cm="1">
        <f t="array" ref="I785">IF(OR($C785&lt;&gt;"電力",IFERROR(MOD($A785,100)=0,TRUE)),"",INDEX('コロナ交付金要綱　様式第３号（電力）'!$A:$I,MATCH($A785,'コロナ交付金要綱　様式第３号（電力）'!$A:$A,0)+2,9))</f>
        <v/>
      </c>
      <c r="J785" t="str" cm="1">
        <f t="array" ref="J785">IF(OR($C785&lt;&gt;"電力",IFERROR(MOD($A785,100)=0,TRUE)),"",INDEX('コロナ交付金要綱　様式第３号（電力）'!$A:$I,MATCH($A785,'コロナ交付金要綱　様式第３号（電力）'!$A:$A,0)+3,9))</f>
        <v/>
      </c>
      <c r="K785" t="str" cm="1">
        <f t="array" ref="K785">IF(OR($C785&lt;&gt;"電力",IFERROR(MOD($A785,100)=0,TRUE)),"",INDEX('コロナ交付金要綱　様式第３号（電力）'!$A:$I,MATCH($A785,'コロナ交付金要綱　様式第３号（電力）'!$A:$A,0)+4,9))</f>
        <v/>
      </c>
      <c r="L785" t="str" cm="1">
        <f t="array" ref="L785">IF(OR($C785&lt;&gt;"電力",IFERROR(MOD($A785,100)=0,TRUE)),"",INDEX('コロナ交付金要綱　様式第３号（電力）'!$A:$I,MATCH($A785,'コロナ交付金要綱　様式第３号（電力）'!$A:$A,0)+5,9))</f>
        <v/>
      </c>
      <c r="M785" s="24" t="str" cm="1">
        <f t="array" ref="M785">IF($H785="","",IF($C785="諸油脂",$H785/INDEX(諸油脂_高騰率!$B$2:$F$12,MATCH($C$10,諸油脂_高騰率!$B$2:$B$12,0),MATCH($E785,諸油脂_高騰率!$B$3:$F$3,0)),$I785/INDEX(電力_高騰率!$B$3:$I$14,MATCH($B$10,電力_高騰率!$B$3:$B$14,0),MATCH($E785,電力_高騰率!$B$4:$F$4,0))+$J785/INDEX(電力_高騰率!$B$3:$I$14,MATCH($B$10,電力_高騰率!$B$3:$B$14,0),MATCH($E785,電力_高騰率!$B$4:$F$4,0)+3)+$K785/INDEX(電力_高騰率!$B$3:$I$14,MATCH($B$10,電力_高騰率!$B$3:$B$14,0),MATCH($E785,電力_高騰率!$B$4:$F$4,0)+3)+$L785/電力_高騰率!$D$23))</f>
        <v/>
      </c>
      <c r="N785" s="24" t="str">
        <f>IF($H785="","",IF($C785="諸油脂",0,$L785/電力_高騰率!$D$23))</f>
        <v/>
      </c>
      <c r="O785" s="24" t="str">
        <f t="shared" si="26"/>
        <v/>
      </c>
      <c r="P785" s="24"/>
    </row>
    <row r="786" spans="1:16" x14ac:dyDescent="0.45">
      <c r="A786" t="str">
        <f>IF(COUNTIF('使用不可　（諸油脂）'!$A:$A,$A785+1)+COUNTIF('コロナ交付金要綱　様式第３号（電力）'!$A:$A,$A785+1)=1,$A785+1,IF(MAX('使用不可　（諸油脂）'!$A:$A,'コロナ交付金要綱　様式第３号（電力）'!$A:$A)&gt;$A785,(INT(A785/100)+1)*100,""))</f>
        <v/>
      </c>
      <c r="B786" t="str">
        <f>IF($C786="","",IF(C786="諸油脂",IF(MOD($A786,100)=0,VLOOKUP($A786,'使用不可　（諸油脂）'!$A:$D,4),$B785),IF(MOD($A786,100)=0,VLOOKUP($A786,'コロナ交付金要綱　様式第３号（電力）'!$A:$D,4),$B785)))</f>
        <v/>
      </c>
      <c r="C786" t="str">
        <f>IF($A786="","",IF(COUNTIF('使用不可　（諸油脂）'!$A:$A,$A786)=1,"諸油脂",IF(COUNTIF('コロナ交付金要綱　様式第３号（電力）'!$A:$A,$A786)=1,"電力","")))</f>
        <v/>
      </c>
      <c r="D786" t="str">
        <f>IF(OR($A786="",IFERROR(MOD($A786,100),"")=0),"",IF($C786="諸油脂",VLOOKUP($A786,'使用不可　（諸油脂）'!$A:$C,3,FALSE),IF($C786="電力",VLOOKUP($A786,'コロナ交付金要綱　様式第３号（電力）'!$A:$C,3,FALSE),"")))</f>
        <v/>
      </c>
      <c r="E786" t="str">
        <f>IF(OR($C786="",IFERROR(MOD($A786,100)=0,TRUE)),"",IF($C786="諸油脂",VLOOKUP($A786,'使用不可　（諸油脂）'!$A:$F,6),VLOOKUP($A786,'コロナ交付金要綱　様式第３号（電力）'!$A:$F,6)))</f>
        <v/>
      </c>
      <c r="F786" t="str">
        <f>IF($D786="","",IF($B$7="既存",IF($C786="諸油脂",VLOOKUP(交付額!$A786,'使用不可　（諸油脂）'!$A:$B,2,FALSE),IF($C786="電力",VLOOKUP(交付額!$A786,'コロナ交付金要綱　様式第３号（電力）'!$A:$B,2,FALSE),"")),0))</f>
        <v/>
      </c>
      <c r="G786" s="59" t="str">
        <f t="shared" si="25"/>
        <v/>
      </c>
      <c r="H786" t="str">
        <f>IF($C786="","",IF(C786="諸油脂",IF(MOD($A786,100)=0,"",VLOOKUP($A786,'使用不可　（諸油脂）'!$A:$H,8)),IF(MOD($A786,100)=0,"",VLOOKUP($A786,'コロナ交付金要綱　様式第３号（電力）'!$A:$I,9))))</f>
        <v/>
      </c>
      <c r="I786" t="str" cm="1">
        <f t="array" ref="I786">IF(OR($C786&lt;&gt;"電力",IFERROR(MOD($A786,100)=0,TRUE)),"",INDEX('コロナ交付金要綱　様式第３号（電力）'!$A:$I,MATCH($A786,'コロナ交付金要綱　様式第３号（電力）'!$A:$A,0)+2,9))</f>
        <v/>
      </c>
      <c r="J786" t="str" cm="1">
        <f t="array" ref="J786">IF(OR($C786&lt;&gt;"電力",IFERROR(MOD($A786,100)=0,TRUE)),"",INDEX('コロナ交付金要綱　様式第３号（電力）'!$A:$I,MATCH($A786,'コロナ交付金要綱　様式第３号（電力）'!$A:$A,0)+3,9))</f>
        <v/>
      </c>
      <c r="K786" t="str" cm="1">
        <f t="array" ref="K786">IF(OR($C786&lt;&gt;"電力",IFERROR(MOD($A786,100)=0,TRUE)),"",INDEX('コロナ交付金要綱　様式第３号（電力）'!$A:$I,MATCH($A786,'コロナ交付金要綱　様式第３号（電力）'!$A:$A,0)+4,9))</f>
        <v/>
      </c>
      <c r="L786" t="str" cm="1">
        <f t="array" ref="L786">IF(OR($C786&lt;&gt;"電力",IFERROR(MOD($A786,100)=0,TRUE)),"",INDEX('コロナ交付金要綱　様式第３号（電力）'!$A:$I,MATCH($A786,'コロナ交付金要綱　様式第３号（電力）'!$A:$A,0)+5,9))</f>
        <v/>
      </c>
      <c r="M786" s="24" t="str" cm="1">
        <f t="array" ref="M786">IF($H786="","",IF($C786="諸油脂",$H786/INDEX(諸油脂_高騰率!$B$2:$F$12,MATCH($C$10,諸油脂_高騰率!$B$2:$B$12,0),MATCH($E786,諸油脂_高騰率!$B$3:$F$3,0)),$I786/INDEX(電力_高騰率!$B$3:$I$14,MATCH($B$10,電力_高騰率!$B$3:$B$14,0),MATCH($E786,電力_高騰率!$B$4:$F$4,0))+$J786/INDEX(電力_高騰率!$B$3:$I$14,MATCH($B$10,電力_高騰率!$B$3:$B$14,0),MATCH($E786,電力_高騰率!$B$4:$F$4,0)+3)+$K786/INDEX(電力_高騰率!$B$3:$I$14,MATCH($B$10,電力_高騰率!$B$3:$B$14,0),MATCH($E786,電力_高騰率!$B$4:$F$4,0)+3)+$L786/電力_高騰率!$D$23))</f>
        <v/>
      </c>
      <c r="N786" s="24" t="str">
        <f>IF($H786="","",IF($C786="諸油脂",0,$L786/電力_高騰率!$D$23))</f>
        <v/>
      </c>
      <c r="O786" s="24" t="str">
        <f t="shared" si="26"/>
        <v/>
      </c>
      <c r="P786" s="24"/>
    </row>
    <row r="787" spans="1:16" x14ac:dyDescent="0.45">
      <c r="A787" t="str">
        <f>IF(COUNTIF('使用不可　（諸油脂）'!$A:$A,$A786+1)+COUNTIF('コロナ交付金要綱　様式第３号（電力）'!$A:$A,$A786+1)=1,$A786+1,IF(MAX('使用不可　（諸油脂）'!$A:$A,'コロナ交付金要綱　様式第３号（電力）'!$A:$A)&gt;$A786,(INT(A786/100)+1)*100,""))</f>
        <v/>
      </c>
      <c r="B787" t="str">
        <f>IF($C787="","",IF(C787="諸油脂",IF(MOD($A787,100)=0,VLOOKUP($A787,'使用不可　（諸油脂）'!$A:$D,4),$B786),IF(MOD($A787,100)=0,VLOOKUP($A787,'コロナ交付金要綱　様式第３号（電力）'!$A:$D,4),$B786)))</f>
        <v/>
      </c>
      <c r="C787" t="str">
        <f>IF($A787="","",IF(COUNTIF('使用不可　（諸油脂）'!$A:$A,$A787)=1,"諸油脂",IF(COUNTIF('コロナ交付金要綱　様式第３号（電力）'!$A:$A,$A787)=1,"電力","")))</f>
        <v/>
      </c>
      <c r="D787" t="str">
        <f>IF(OR($A787="",IFERROR(MOD($A787,100),"")=0),"",IF($C787="諸油脂",VLOOKUP($A787,'使用不可　（諸油脂）'!$A:$C,3,FALSE),IF($C787="電力",VLOOKUP($A787,'コロナ交付金要綱　様式第３号（電力）'!$A:$C,3,FALSE),"")))</f>
        <v/>
      </c>
      <c r="E787" t="str">
        <f>IF(OR($C787="",IFERROR(MOD($A787,100)=0,TRUE)),"",IF($C787="諸油脂",VLOOKUP($A787,'使用不可　（諸油脂）'!$A:$F,6),VLOOKUP($A787,'コロナ交付金要綱　様式第３号（電力）'!$A:$F,6)))</f>
        <v/>
      </c>
      <c r="F787" t="str">
        <f>IF($D787="","",IF($B$7="既存",IF($C787="諸油脂",VLOOKUP(交付額!$A787,'使用不可　（諸油脂）'!$A:$B,2,FALSE),IF($C787="電力",VLOOKUP(交付額!$A787,'コロナ交付金要綱　様式第３号（電力）'!$A:$B,2,FALSE),"")),0))</f>
        <v/>
      </c>
      <c r="G787" s="59" t="str">
        <f t="shared" si="25"/>
        <v/>
      </c>
      <c r="H787" t="str">
        <f>IF($C787="","",IF(C787="諸油脂",IF(MOD($A787,100)=0,"",VLOOKUP($A787,'使用不可　（諸油脂）'!$A:$H,8)),IF(MOD($A787,100)=0,"",VLOOKUP($A787,'コロナ交付金要綱　様式第３号（電力）'!$A:$I,9))))</f>
        <v/>
      </c>
      <c r="I787" t="str" cm="1">
        <f t="array" ref="I787">IF(OR($C787&lt;&gt;"電力",IFERROR(MOD($A787,100)=0,TRUE)),"",INDEX('コロナ交付金要綱　様式第３号（電力）'!$A:$I,MATCH($A787,'コロナ交付金要綱　様式第３号（電力）'!$A:$A,0)+2,9))</f>
        <v/>
      </c>
      <c r="J787" t="str" cm="1">
        <f t="array" ref="J787">IF(OR($C787&lt;&gt;"電力",IFERROR(MOD($A787,100)=0,TRUE)),"",INDEX('コロナ交付金要綱　様式第３号（電力）'!$A:$I,MATCH($A787,'コロナ交付金要綱　様式第３号（電力）'!$A:$A,0)+3,9))</f>
        <v/>
      </c>
      <c r="K787" t="str" cm="1">
        <f t="array" ref="K787">IF(OR($C787&lt;&gt;"電力",IFERROR(MOD($A787,100)=0,TRUE)),"",INDEX('コロナ交付金要綱　様式第３号（電力）'!$A:$I,MATCH($A787,'コロナ交付金要綱　様式第３号（電力）'!$A:$A,0)+4,9))</f>
        <v/>
      </c>
      <c r="L787" t="str" cm="1">
        <f t="array" ref="L787">IF(OR($C787&lt;&gt;"電力",IFERROR(MOD($A787,100)=0,TRUE)),"",INDEX('コロナ交付金要綱　様式第３号（電力）'!$A:$I,MATCH($A787,'コロナ交付金要綱　様式第３号（電力）'!$A:$A,0)+5,9))</f>
        <v/>
      </c>
      <c r="M787" s="24" t="str" cm="1">
        <f t="array" ref="M787">IF($H787="","",IF($C787="諸油脂",$H787/INDEX(諸油脂_高騰率!$B$2:$F$12,MATCH($C$10,諸油脂_高騰率!$B$2:$B$12,0),MATCH($E787,諸油脂_高騰率!$B$3:$F$3,0)),$I787/INDEX(電力_高騰率!$B$3:$I$14,MATCH($B$10,電力_高騰率!$B$3:$B$14,0),MATCH($E787,電力_高騰率!$B$4:$F$4,0))+$J787/INDEX(電力_高騰率!$B$3:$I$14,MATCH($B$10,電力_高騰率!$B$3:$B$14,0),MATCH($E787,電力_高騰率!$B$4:$F$4,0)+3)+$K787/INDEX(電力_高騰率!$B$3:$I$14,MATCH($B$10,電力_高騰率!$B$3:$B$14,0),MATCH($E787,電力_高騰率!$B$4:$F$4,0)+3)+$L787/電力_高騰率!$D$23))</f>
        <v/>
      </c>
      <c r="N787" s="24" t="str">
        <f>IF($H787="","",IF($C787="諸油脂",0,$L787/電力_高騰率!$D$23))</f>
        <v/>
      </c>
      <c r="O787" s="24" t="str">
        <f t="shared" si="26"/>
        <v/>
      </c>
      <c r="P787" s="24"/>
    </row>
    <row r="788" spans="1:16" x14ac:dyDescent="0.45">
      <c r="A788" t="str">
        <f>IF(COUNTIF('使用不可　（諸油脂）'!$A:$A,$A787+1)+COUNTIF('コロナ交付金要綱　様式第３号（電力）'!$A:$A,$A787+1)=1,$A787+1,IF(MAX('使用不可　（諸油脂）'!$A:$A,'コロナ交付金要綱　様式第３号（電力）'!$A:$A)&gt;$A787,(INT(A787/100)+1)*100,""))</f>
        <v/>
      </c>
      <c r="B788" t="str">
        <f>IF($C788="","",IF(C788="諸油脂",IF(MOD($A788,100)=0,VLOOKUP($A788,'使用不可　（諸油脂）'!$A:$D,4),$B787),IF(MOD($A788,100)=0,VLOOKUP($A788,'コロナ交付金要綱　様式第３号（電力）'!$A:$D,4),$B787)))</f>
        <v/>
      </c>
      <c r="C788" t="str">
        <f>IF($A788="","",IF(COUNTIF('使用不可　（諸油脂）'!$A:$A,$A788)=1,"諸油脂",IF(COUNTIF('コロナ交付金要綱　様式第３号（電力）'!$A:$A,$A788)=1,"電力","")))</f>
        <v/>
      </c>
      <c r="D788" t="str">
        <f>IF(OR($A788="",IFERROR(MOD($A788,100),"")=0),"",IF($C788="諸油脂",VLOOKUP($A788,'使用不可　（諸油脂）'!$A:$C,3,FALSE),IF($C788="電力",VLOOKUP($A788,'コロナ交付金要綱　様式第３号（電力）'!$A:$C,3,FALSE),"")))</f>
        <v/>
      </c>
      <c r="E788" t="str">
        <f>IF(OR($C788="",IFERROR(MOD($A788,100)=0,TRUE)),"",IF($C788="諸油脂",VLOOKUP($A788,'使用不可　（諸油脂）'!$A:$F,6),VLOOKUP($A788,'コロナ交付金要綱　様式第３号（電力）'!$A:$F,6)))</f>
        <v/>
      </c>
      <c r="F788" t="str">
        <f>IF($D788="","",IF($B$7="既存",IF($C788="諸油脂",VLOOKUP(交付額!$A788,'使用不可　（諸油脂）'!$A:$B,2,FALSE),IF($C788="電力",VLOOKUP(交付額!$A788,'コロナ交付金要綱　様式第３号（電力）'!$A:$B,2,FALSE),"")),0))</f>
        <v/>
      </c>
      <c r="G788" s="59" t="str">
        <f t="shared" si="25"/>
        <v/>
      </c>
      <c r="H788" t="str">
        <f>IF($C788="","",IF(C788="諸油脂",IF(MOD($A788,100)=0,"",VLOOKUP($A788,'使用不可　（諸油脂）'!$A:$H,8)),IF(MOD($A788,100)=0,"",VLOOKUP($A788,'コロナ交付金要綱　様式第３号（電力）'!$A:$I,9))))</f>
        <v/>
      </c>
      <c r="I788" t="str" cm="1">
        <f t="array" ref="I788">IF(OR($C788&lt;&gt;"電力",IFERROR(MOD($A788,100)=0,TRUE)),"",INDEX('コロナ交付金要綱　様式第３号（電力）'!$A:$I,MATCH($A788,'コロナ交付金要綱　様式第３号（電力）'!$A:$A,0)+2,9))</f>
        <v/>
      </c>
      <c r="J788" t="str" cm="1">
        <f t="array" ref="J788">IF(OR($C788&lt;&gt;"電力",IFERROR(MOD($A788,100)=0,TRUE)),"",INDEX('コロナ交付金要綱　様式第３号（電力）'!$A:$I,MATCH($A788,'コロナ交付金要綱　様式第３号（電力）'!$A:$A,0)+3,9))</f>
        <v/>
      </c>
      <c r="K788" t="str" cm="1">
        <f t="array" ref="K788">IF(OR($C788&lt;&gt;"電力",IFERROR(MOD($A788,100)=0,TRUE)),"",INDEX('コロナ交付金要綱　様式第３号（電力）'!$A:$I,MATCH($A788,'コロナ交付金要綱　様式第３号（電力）'!$A:$A,0)+4,9))</f>
        <v/>
      </c>
      <c r="L788" t="str" cm="1">
        <f t="array" ref="L788">IF(OR($C788&lt;&gt;"電力",IFERROR(MOD($A788,100)=0,TRUE)),"",INDEX('コロナ交付金要綱　様式第３号（電力）'!$A:$I,MATCH($A788,'コロナ交付金要綱　様式第３号（電力）'!$A:$A,0)+5,9))</f>
        <v/>
      </c>
      <c r="M788" s="24" t="str" cm="1">
        <f t="array" ref="M788">IF($H788="","",IF($C788="諸油脂",$H788/INDEX(諸油脂_高騰率!$B$2:$F$12,MATCH($C$10,諸油脂_高騰率!$B$2:$B$12,0),MATCH($E788,諸油脂_高騰率!$B$3:$F$3,0)),$I788/INDEX(電力_高騰率!$B$3:$I$14,MATCH($B$10,電力_高騰率!$B$3:$B$14,0),MATCH($E788,電力_高騰率!$B$4:$F$4,0))+$J788/INDEX(電力_高騰率!$B$3:$I$14,MATCH($B$10,電力_高騰率!$B$3:$B$14,0),MATCH($E788,電力_高騰率!$B$4:$F$4,0)+3)+$K788/INDEX(電力_高騰率!$B$3:$I$14,MATCH($B$10,電力_高騰率!$B$3:$B$14,0),MATCH($E788,電力_高騰率!$B$4:$F$4,0)+3)+$L788/電力_高騰率!$D$23))</f>
        <v/>
      </c>
      <c r="N788" s="24" t="str">
        <f>IF($H788="","",IF($C788="諸油脂",0,$L788/電力_高騰率!$D$23))</f>
        <v/>
      </c>
      <c r="O788" s="24" t="str">
        <f t="shared" si="26"/>
        <v/>
      </c>
      <c r="P788" s="24"/>
    </row>
    <row r="789" spans="1:16" x14ac:dyDescent="0.45">
      <c r="A789" t="str">
        <f>IF(COUNTIF('使用不可　（諸油脂）'!$A:$A,$A788+1)+COUNTIF('コロナ交付金要綱　様式第３号（電力）'!$A:$A,$A788+1)=1,$A788+1,IF(MAX('使用不可　（諸油脂）'!$A:$A,'コロナ交付金要綱　様式第３号（電力）'!$A:$A)&gt;$A788,(INT(A788/100)+1)*100,""))</f>
        <v/>
      </c>
      <c r="B789" t="str">
        <f>IF($C789="","",IF(C789="諸油脂",IF(MOD($A789,100)=0,VLOOKUP($A789,'使用不可　（諸油脂）'!$A:$D,4),$B788),IF(MOD($A789,100)=0,VLOOKUP($A789,'コロナ交付金要綱　様式第３号（電力）'!$A:$D,4),$B788)))</f>
        <v/>
      </c>
      <c r="C789" t="str">
        <f>IF($A789="","",IF(COUNTIF('使用不可　（諸油脂）'!$A:$A,$A789)=1,"諸油脂",IF(COUNTIF('コロナ交付金要綱　様式第３号（電力）'!$A:$A,$A789)=1,"電力","")))</f>
        <v/>
      </c>
      <c r="D789" t="str">
        <f>IF(OR($A789="",IFERROR(MOD($A789,100),"")=0),"",IF($C789="諸油脂",VLOOKUP($A789,'使用不可　（諸油脂）'!$A:$C,3,FALSE),IF($C789="電力",VLOOKUP($A789,'コロナ交付金要綱　様式第３号（電力）'!$A:$C,3,FALSE),"")))</f>
        <v/>
      </c>
      <c r="E789" t="str">
        <f>IF(OR($C789="",IFERROR(MOD($A789,100)=0,TRUE)),"",IF($C789="諸油脂",VLOOKUP($A789,'使用不可　（諸油脂）'!$A:$F,6),VLOOKUP($A789,'コロナ交付金要綱　様式第３号（電力）'!$A:$F,6)))</f>
        <v/>
      </c>
      <c r="F789" t="str">
        <f>IF($D789="","",IF($B$7="既存",IF($C789="諸油脂",VLOOKUP(交付額!$A789,'使用不可　（諸油脂）'!$A:$B,2,FALSE),IF($C789="電力",VLOOKUP(交付額!$A789,'コロナ交付金要綱　様式第３号（電力）'!$A:$B,2,FALSE),"")),0))</f>
        <v/>
      </c>
      <c r="G789" s="59" t="str">
        <f t="shared" si="25"/>
        <v/>
      </c>
      <c r="H789" t="str">
        <f>IF($C789="","",IF(C789="諸油脂",IF(MOD($A789,100)=0,"",VLOOKUP($A789,'使用不可　（諸油脂）'!$A:$H,8)),IF(MOD($A789,100)=0,"",VLOOKUP($A789,'コロナ交付金要綱　様式第３号（電力）'!$A:$I,9))))</f>
        <v/>
      </c>
      <c r="I789" t="str" cm="1">
        <f t="array" ref="I789">IF(OR($C789&lt;&gt;"電力",IFERROR(MOD($A789,100)=0,TRUE)),"",INDEX('コロナ交付金要綱　様式第３号（電力）'!$A:$I,MATCH($A789,'コロナ交付金要綱　様式第３号（電力）'!$A:$A,0)+2,9))</f>
        <v/>
      </c>
      <c r="J789" t="str" cm="1">
        <f t="array" ref="J789">IF(OR($C789&lt;&gt;"電力",IFERROR(MOD($A789,100)=0,TRUE)),"",INDEX('コロナ交付金要綱　様式第３号（電力）'!$A:$I,MATCH($A789,'コロナ交付金要綱　様式第３号（電力）'!$A:$A,0)+3,9))</f>
        <v/>
      </c>
      <c r="K789" t="str" cm="1">
        <f t="array" ref="K789">IF(OR($C789&lt;&gt;"電力",IFERROR(MOD($A789,100)=0,TRUE)),"",INDEX('コロナ交付金要綱　様式第３号（電力）'!$A:$I,MATCH($A789,'コロナ交付金要綱　様式第３号（電力）'!$A:$A,0)+4,9))</f>
        <v/>
      </c>
      <c r="L789" t="str" cm="1">
        <f t="array" ref="L789">IF(OR($C789&lt;&gt;"電力",IFERROR(MOD($A789,100)=0,TRUE)),"",INDEX('コロナ交付金要綱　様式第３号（電力）'!$A:$I,MATCH($A789,'コロナ交付金要綱　様式第３号（電力）'!$A:$A,0)+5,9))</f>
        <v/>
      </c>
      <c r="M789" s="24" t="str" cm="1">
        <f t="array" ref="M789">IF($H789="","",IF($C789="諸油脂",$H789/INDEX(諸油脂_高騰率!$B$2:$F$12,MATCH($C$10,諸油脂_高騰率!$B$2:$B$12,0),MATCH($E789,諸油脂_高騰率!$B$3:$F$3,0)),$I789/INDEX(電力_高騰率!$B$3:$I$14,MATCH($B$10,電力_高騰率!$B$3:$B$14,0),MATCH($E789,電力_高騰率!$B$4:$F$4,0))+$J789/INDEX(電力_高騰率!$B$3:$I$14,MATCH($B$10,電力_高騰率!$B$3:$B$14,0),MATCH($E789,電力_高騰率!$B$4:$F$4,0)+3)+$K789/INDEX(電力_高騰率!$B$3:$I$14,MATCH($B$10,電力_高騰率!$B$3:$B$14,0),MATCH($E789,電力_高騰率!$B$4:$F$4,0)+3)+$L789/電力_高騰率!$D$23))</f>
        <v/>
      </c>
      <c r="N789" s="24" t="str">
        <f>IF($H789="","",IF($C789="諸油脂",0,$L789/電力_高騰率!$D$23))</f>
        <v/>
      </c>
      <c r="O789" s="24" t="str">
        <f t="shared" si="26"/>
        <v/>
      </c>
      <c r="P789" s="24"/>
    </row>
    <row r="790" spans="1:16" x14ac:dyDescent="0.45">
      <c r="A790" t="str">
        <f>IF(COUNTIF('使用不可　（諸油脂）'!$A:$A,$A789+1)+COUNTIF('コロナ交付金要綱　様式第３号（電力）'!$A:$A,$A789+1)=1,$A789+1,IF(MAX('使用不可　（諸油脂）'!$A:$A,'コロナ交付金要綱　様式第３号（電力）'!$A:$A)&gt;$A789,(INT(A789/100)+1)*100,""))</f>
        <v/>
      </c>
      <c r="B790" t="str">
        <f>IF($C790="","",IF(C790="諸油脂",IF(MOD($A790,100)=0,VLOOKUP($A790,'使用不可　（諸油脂）'!$A:$D,4),$B789),IF(MOD($A790,100)=0,VLOOKUP($A790,'コロナ交付金要綱　様式第３号（電力）'!$A:$D,4),$B789)))</f>
        <v/>
      </c>
      <c r="C790" t="str">
        <f>IF($A790="","",IF(COUNTIF('使用不可　（諸油脂）'!$A:$A,$A790)=1,"諸油脂",IF(COUNTIF('コロナ交付金要綱　様式第３号（電力）'!$A:$A,$A790)=1,"電力","")))</f>
        <v/>
      </c>
      <c r="D790" t="str">
        <f>IF(OR($A790="",IFERROR(MOD($A790,100),"")=0),"",IF($C790="諸油脂",VLOOKUP($A790,'使用不可　（諸油脂）'!$A:$C,3,FALSE),IF($C790="電力",VLOOKUP($A790,'コロナ交付金要綱　様式第３号（電力）'!$A:$C,3,FALSE),"")))</f>
        <v/>
      </c>
      <c r="E790" t="str">
        <f>IF(OR($C790="",IFERROR(MOD($A790,100)=0,TRUE)),"",IF($C790="諸油脂",VLOOKUP($A790,'使用不可　（諸油脂）'!$A:$F,6),VLOOKUP($A790,'コロナ交付金要綱　様式第３号（電力）'!$A:$F,6)))</f>
        <v/>
      </c>
      <c r="F790" t="str">
        <f>IF($D790="","",IF($B$7="既存",IF($C790="諸油脂",VLOOKUP(交付額!$A790,'使用不可　（諸油脂）'!$A:$B,2,FALSE),IF($C790="電力",VLOOKUP(交付額!$A790,'コロナ交付金要綱　様式第３号（電力）'!$A:$B,2,FALSE),"")),0))</f>
        <v/>
      </c>
      <c r="G790" s="59" t="str">
        <f t="shared" si="25"/>
        <v/>
      </c>
      <c r="H790" t="str">
        <f>IF($C790="","",IF(C790="諸油脂",IF(MOD($A790,100)=0,"",VLOOKUP($A790,'使用不可　（諸油脂）'!$A:$H,8)),IF(MOD($A790,100)=0,"",VLOOKUP($A790,'コロナ交付金要綱　様式第３号（電力）'!$A:$I,9))))</f>
        <v/>
      </c>
      <c r="I790" t="str" cm="1">
        <f t="array" ref="I790">IF(OR($C790&lt;&gt;"電力",IFERROR(MOD($A790,100)=0,TRUE)),"",INDEX('コロナ交付金要綱　様式第３号（電力）'!$A:$I,MATCH($A790,'コロナ交付金要綱　様式第３号（電力）'!$A:$A,0)+2,9))</f>
        <v/>
      </c>
      <c r="J790" t="str" cm="1">
        <f t="array" ref="J790">IF(OR($C790&lt;&gt;"電力",IFERROR(MOD($A790,100)=0,TRUE)),"",INDEX('コロナ交付金要綱　様式第３号（電力）'!$A:$I,MATCH($A790,'コロナ交付金要綱　様式第３号（電力）'!$A:$A,0)+3,9))</f>
        <v/>
      </c>
      <c r="K790" t="str" cm="1">
        <f t="array" ref="K790">IF(OR($C790&lt;&gt;"電力",IFERROR(MOD($A790,100)=0,TRUE)),"",INDEX('コロナ交付金要綱　様式第３号（電力）'!$A:$I,MATCH($A790,'コロナ交付金要綱　様式第３号（電力）'!$A:$A,0)+4,9))</f>
        <v/>
      </c>
      <c r="L790" t="str" cm="1">
        <f t="array" ref="L790">IF(OR($C790&lt;&gt;"電力",IFERROR(MOD($A790,100)=0,TRUE)),"",INDEX('コロナ交付金要綱　様式第３号（電力）'!$A:$I,MATCH($A790,'コロナ交付金要綱　様式第３号（電力）'!$A:$A,0)+5,9))</f>
        <v/>
      </c>
      <c r="M790" s="24" t="str" cm="1">
        <f t="array" ref="M790">IF($H790="","",IF($C790="諸油脂",$H790/INDEX(諸油脂_高騰率!$B$2:$F$12,MATCH($C$10,諸油脂_高騰率!$B$2:$B$12,0),MATCH($E790,諸油脂_高騰率!$B$3:$F$3,0)),$I790/INDEX(電力_高騰率!$B$3:$I$14,MATCH($B$10,電力_高騰率!$B$3:$B$14,0),MATCH($E790,電力_高騰率!$B$4:$F$4,0))+$J790/INDEX(電力_高騰率!$B$3:$I$14,MATCH($B$10,電力_高騰率!$B$3:$B$14,0),MATCH($E790,電力_高騰率!$B$4:$F$4,0)+3)+$K790/INDEX(電力_高騰率!$B$3:$I$14,MATCH($B$10,電力_高騰率!$B$3:$B$14,0),MATCH($E790,電力_高騰率!$B$4:$F$4,0)+3)+$L790/電力_高騰率!$D$23))</f>
        <v/>
      </c>
      <c r="N790" s="24" t="str">
        <f>IF($H790="","",IF($C790="諸油脂",0,$L790/電力_高騰率!$D$23))</f>
        <v/>
      </c>
      <c r="O790" s="24" t="str">
        <f t="shared" si="26"/>
        <v/>
      </c>
      <c r="P790" s="24"/>
    </row>
    <row r="791" spans="1:16" x14ac:dyDescent="0.45">
      <c r="A791" t="str">
        <f>IF(COUNTIF('使用不可　（諸油脂）'!$A:$A,$A790+1)+COUNTIF('コロナ交付金要綱　様式第３号（電力）'!$A:$A,$A790+1)=1,$A790+1,IF(MAX('使用不可　（諸油脂）'!$A:$A,'コロナ交付金要綱　様式第３号（電力）'!$A:$A)&gt;$A790,(INT(A790/100)+1)*100,""))</f>
        <v/>
      </c>
      <c r="B791" t="str">
        <f>IF($C791="","",IF(C791="諸油脂",IF(MOD($A791,100)=0,VLOOKUP($A791,'使用不可　（諸油脂）'!$A:$D,4),$B790),IF(MOD($A791,100)=0,VLOOKUP($A791,'コロナ交付金要綱　様式第３号（電力）'!$A:$D,4),$B790)))</f>
        <v/>
      </c>
      <c r="C791" t="str">
        <f>IF($A791="","",IF(COUNTIF('使用不可　（諸油脂）'!$A:$A,$A791)=1,"諸油脂",IF(COUNTIF('コロナ交付金要綱　様式第３号（電力）'!$A:$A,$A791)=1,"電力","")))</f>
        <v/>
      </c>
      <c r="D791" t="str">
        <f>IF(OR($A791="",IFERROR(MOD($A791,100),"")=0),"",IF($C791="諸油脂",VLOOKUP($A791,'使用不可　（諸油脂）'!$A:$C,3,FALSE),IF($C791="電力",VLOOKUP($A791,'コロナ交付金要綱　様式第３号（電力）'!$A:$C,3,FALSE),"")))</f>
        <v/>
      </c>
      <c r="E791" t="str">
        <f>IF(OR($C791="",IFERROR(MOD($A791,100)=0,TRUE)),"",IF($C791="諸油脂",VLOOKUP($A791,'使用不可　（諸油脂）'!$A:$F,6),VLOOKUP($A791,'コロナ交付金要綱　様式第３号（電力）'!$A:$F,6)))</f>
        <v/>
      </c>
      <c r="F791" t="str">
        <f>IF($D791="","",IF($B$7="既存",IF($C791="諸油脂",VLOOKUP(交付額!$A791,'使用不可　（諸油脂）'!$A:$B,2,FALSE),IF($C791="電力",VLOOKUP(交付額!$A791,'コロナ交付金要綱　様式第３号（電力）'!$A:$B,2,FALSE),"")),0))</f>
        <v/>
      </c>
      <c r="G791" s="59" t="str">
        <f t="shared" si="25"/>
        <v/>
      </c>
      <c r="H791" t="str">
        <f>IF($C791="","",IF(C791="諸油脂",IF(MOD($A791,100)=0,"",VLOOKUP($A791,'使用不可　（諸油脂）'!$A:$H,8)),IF(MOD($A791,100)=0,"",VLOOKUP($A791,'コロナ交付金要綱　様式第３号（電力）'!$A:$I,9))))</f>
        <v/>
      </c>
      <c r="I791" t="str" cm="1">
        <f t="array" ref="I791">IF(OR($C791&lt;&gt;"電力",IFERROR(MOD($A791,100)=0,TRUE)),"",INDEX('コロナ交付金要綱　様式第３号（電力）'!$A:$I,MATCH($A791,'コロナ交付金要綱　様式第３号（電力）'!$A:$A,0)+2,9))</f>
        <v/>
      </c>
      <c r="J791" t="str" cm="1">
        <f t="array" ref="J791">IF(OR($C791&lt;&gt;"電力",IFERROR(MOD($A791,100)=0,TRUE)),"",INDEX('コロナ交付金要綱　様式第３号（電力）'!$A:$I,MATCH($A791,'コロナ交付金要綱　様式第３号（電力）'!$A:$A,0)+3,9))</f>
        <v/>
      </c>
      <c r="K791" t="str" cm="1">
        <f t="array" ref="K791">IF(OR($C791&lt;&gt;"電力",IFERROR(MOD($A791,100)=0,TRUE)),"",INDEX('コロナ交付金要綱　様式第３号（電力）'!$A:$I,MATCH($A791,'コロナ交付金要綱　様式第３号（電力）'!$A:$A,0)+4,9))</f>
        <v/>
      </c>
      <c r="L791" t="str" cm="1">
        <f t="array" ref="L791">IF(OR($C791&lt;&gt;"電力",IFERROR(MOD($A791,100)=0,TRUE)),"",INDEX('コロナ交付金要綱　様式第３号（電力）'!$A:$I,MATCH($A791,'コロナ交付金要綱　様式第３号（電力）'!$A:$A,0)+5,9))</f>
        <v/>
      </c>
      <c r="M791" s="24" t="str" cm="1">
        <f t="array" ref="M791">IF($H791="","",IF($C791="諸油脂",$H791/INDEX(諸油脂_高騰率!$B$2:$F$12,MATCH($C$10,諸油脂_高騰率!$B$2:$B$12,0),MATCH($E791,諸油脂_高騰率!$B$3:$F$3,0)),$I791/INDEX(電力_高騰率!$B$3:$I$14,MATCH($B$10,電力_高騰率!$B$3:$B$14,0),MATCH($E791,電力_高騰率!$B$4:$F$4,0))+$J791/INDEX(電力_高騰率!$B$3:$I$14,MATCH($B$10,電力_高騰率!$B$3:$B$14,0),MATCH($E791,電力_高騰率!$B$4:$F$4,0)+3)+$K791/INDEX(電力_高騰率!$B$3:$I$14,MATCH($B$10,電力_高騰率!$B$3:$B$14,0),MATCH($E791,電力_高騰率!$B$4:$F$4,0)+3)+$L791/電力_高騰率!$D$23))</f>
        <v/>
      </c>
      <c r="N791" s="24" t="str">
        <f>IF($H791="","",IF($C791="諸油脂",0,$L791/電力_高騰率!$D$23))</f>
        <v/>
      </c>
      <c r="O791" s="24" t="str">
        <f t="shared" si="26"/>
        <v/>
      </c>
      <c r="P791" s="24"/>
    </row>
    <row r="792" spans="1:16" x14ac:dyDescent="0.45">
      <c r="A792" t="str">
        <f>IF(COUNTIF('使用不可　（諸油脂）'!$A:$A,$A791+1)+COUNTIF('コロナ交付金要綱　様式第３号（電力）'!$A:$A,$A791+1)=1,$A791+1,IF(MAX('使用不可　（諸油脂）'!$A:$A,'コロナ交付金要綱　様式第３号（電力）'!$A:$A)&gt;$A791,(INT(A791/100)+1)*100,""))</f>
        <v/>
      </c>
      <c r="B792" t="str">
        <f>IF($C792="","",IF(C792="諸油脂",IF(MOD($A792,100)=0,VLOOKUP($A792,'使用不可　（諸油脂）'!$A:$D,4),$B791),IF(MOD($A792,100)=0,VLOOKUP($A792,'コロナ交付金要綱　様式第３号（電力）'!$A:$D,4),$B791)))</f>
        <v/>
      </c>
      <c r="C792" t="str">
        <f>IF($A792="","",IF(COUNTIF('使用不可　（諸油脂）'!$A:$A,$A792)=1,"諸油脂",IF(COUNTIF('コロナ交付金要綱　様式第３号（電力）'!$A:$A,$A792)=1,"電力","")))</f>
        <v/>
      </c>
      <c r="D792" t="str">
        <f>IF(OR($A792="",IFERROR(MOD($A792,100),"")=0),"",IF($C792="諸油脂",VLOOKUP($A792,'使用不可　（諸油脂）'!$A:$C,3,FALSE),IF($C792="電力",VLOOKUP($A792,'コロナ交付金要綱　様式第３号（電力）'!$A:$C,3,FALSE),"")))</f>
        <v/>
      </c>
      <c r="E792" t="str">
        <f>IF(OR($C792="",IFERROR(MOD($A792,100)=0,TRUE)),"",IF($C792="諸油脂",VLOOKUP($A792,'使用不可　（諸油脂）'!$A:$F,6),VLOOKUP($A792,'コロナ交付金要綱　様式第３号（電力）'!$A:$F,6)))</f>
        <v/>
      </c>
      <c r="F792" t="str">
        <f>IF($D792="","",IF($B$7="既存",IF($C792="諸油脂",VLOOKUP(交付額!$A792,'使用不可　（諸油脂）'!$A:$B,2,FALSE),IF($C792="電力",VLOOKUP(交付額!$A792,'コロナ交付金要綱　様式第３号（電力）'!$A:$B,2,FALSE),"")),0))</f>
        <v/>
      </c>
      <c r="G792" s="59" t="str">
        <f t="shared" si="25"/>
        <v/>
      </c>
      <c r="H792" t="str">
        <f>IF($C792="","",IF(C792="諸油脂",IF(MOD($A792,100)=0,"",VLOOKUP($A792,'使用不可　（諸油脂）'!$A:$H,8)),IF(MOD($A792,100)=0,"",VLOOKUP($A792,'コロナ交付金要綱　様式第３号（電力）'!$A:$I,9))))</f>
        <v/>
      </c>
      <c r="I792" t="str" cm="1">
        <f t="array" ref="I792">IF(OR($C792&lt;&gt;"電力",IFERROR(MOD($A792,100)=0,TRUE)),"",INDEX('コロナ交付金要綱　様式第３号（電力）'!$A:$I,MATCH($A792,'コロナ交付金要綱　様式第３号（電力）'!$A:$A,0)+2,9))</f>
        <v/>
      </c>
      <c r="J792" t="str" cm="1">
        <f t="array" ref="J792">IF(OR($C792&lt;&gt;"電力",IFERROR(MOD($A792,100)=0,TRUE)),"",INDEX('コロナ交付金要綱　様式第３号（電力）'!$A:$I,MATCH($A792,'コロナ交付金要綱　様式第３号（電力）'!$A:$A,0)+3,9))</f>
        <v/>
      </c>
      <c r="K792" t="str" cm="1">
        <f t="array" ref="K792">IF(OR($C792&lt;&gt;"電力",IFERROR(MOD($A792,100)=0,TRUE)),"",INDEX('コロナ交付金要綱　様式第３号（電力）'!$A:$I,MATCH($A792,'コロナ交付金要綱　様式第３号（電力）'!$A:$A,0)+4,9))</f>
        <v/>
      </c>
      <c r="L792" t="str" cm="1">
        <f t="array" ref="L792">IF(OR($C792&lt;&gt;"電力",IFERROR(MOD($A792,100)=0,TRUE)),"",INDEX('コロナ交付金要綱　様式第３号（電力）'!$A:$I,MATCH($A792,'コロナ交付金要綱　様式第３号（電力）'!$A:$A,0)+5,9))</f>
        <v/>
      </c>
      <c r="M792" s="24" t="str" cm="1">
        <f t="array" ref="M792">IF($H792="","",IF($C792="諸油脂",$H792/INDEX(諸油脂_高騰率!$B$2:$F$12,MATCH($C$10,諸油脂_高騰率!$B$2:$B$12,0),MATCH($E792,諸油脂_高騰率!$B$3:$F$3,0)),$I792/INDEX(電力_高騰率!$B$3:$I$14,MATCH($B$10,電力_高騰率!$B$3:$B$14,0),MATCH($E792,電力_高騰率!$B$4:$F$4,0))+$J792/INDEX(電力_高騰率!$B$3:$I$14,MATCH($B$10,電力_高騰率!$B$3:$B$14,0),MATCH($E792,電力_高騰率!$B$4:$F$4,0)+3)+$K792/INDEX(電力_高騰率!$B$3:$I$14,MATCH($B$10,電力_高騰率!$B$3:$B$14,0),MATCH($E792,電力_高騰率!$B$4:$F$4,0)+3)+$L792/電力_高騰率!$D$23))</f>
        <v/>
      </c>
      <c r="N792" s="24" t="str">
        <f>IF($H792="","",IF($C792="諸油脂",0,$L792/電力_高騰率!$D$23))</f>
        <v/>
      </c>
      <c r="O792" s="24" t="str">
        <f t="shared" si="26"/>
        <v/>
      </c>
      <c r="P792" s="24"/>
    </row>
    <row r="793" spans="1:16" x14ac:dyDescent="0.45">
      <c r="A793" t="str">
        <f>IF(COUNTIF('使用不可　（諸油脂）'!$A:$A,$A792+1)+COUNTIF('コロナ交付金要綱　様式第３号（電力）'!$A:$A,$A792+1)=1,$A792+1,IF(MAX('使用不可　（諸油脂）'!$A:$A,'コロナ交付金要綱　様式第３号（電力）'!$A:$A)&gt;$A792,(INT(A792/100)+1)*100,""))</f>
        <v/>
      </c>
      <c r="B793" t="str">
        <f>IF($C793="","",IF(C793="諸油脂",IF(MOD($A793,100)=0,VLOOKUP($A793,'使用不可　（諸油脂）'!$A:$D,4),$B792),IF(MOD($A793,100)=0,VLOOKUP($A793,'コロナ交付金要綱　様式第３号（電力）'!$A:$D,4),$B792)))</f>
        <v/>
      </c>
      <c r="C793" t="str">
        <f>IF($A793="","",IF(COUNTIF('使用不可　（諸油脂）'!$A:$A,$A793)=1,"諸油脂",IF(COUNTIF('コロナ交付金要綱　様式第３号（電力）'!$A:$A,$A793)=1,"電力","")))</f>
        <v/>
      </c>
      <c r="D793" t="str">
        <f>IF(OR($A793="",IFERROR(MOD($A793,100),"")=0),"",IF($C793="諸油脂",VLOOKUP($A793,'使用不可　（諸油脂）'!$A:$C,3,FALSE),IF($C793="電力",VLOOKUP($A793,'コロナ交付金要綱　様式第３号（電力）'!$A:$C,3,FALSE),"")))</f>
        <v/>
      </c>
      <c r="E793" t="str">
        <f>IF(OR($C793="",IFERROR(MOD($A793,100)=0,TRUE)),"",IF($C793="諸油脂",VLOOKUP($A793,'使用不可　（諸油脂）'!$A:$F,6),VLOOKUP($A793,'コロナ交付金要綱　様式第３号（電力）'!$A:$F,6)))</f>
        <v/>
      </c>
      <c r="F793" t="str">
        <f>IF($D793="","",IF($B$7="既存",IF($C793="諸油脂",VLOOKUP(交付額!$A793,'使用不可　（諸油脂）'!$A:$B,2,FALSE),IF($C793="電力",VLOOKUP(交付額!$A793,'コロナ交付金要綱　様式第３号（電力）'!$A:$B,2,FALSE),"")),0))</f>
        <v/>
      </c>
      <c r="G793" s="59" t="str">
        <f t="shared" si="25"/>
        <v/>
      </c>
      <c r="H793" t="str">
        <f>IF($C793="","",IF(C793="諸油脂",IF(MOD($A793,100)=0,"",VLOOKUP($A793,'使用不可　（諸油脂）'!$A:$H,8)),IF(MOD($A793,100)=0,"",VLOOKUP($A793,'コロナ交付金要綱　様式第３号（電力）'!$A:$I,9))))</f>
        <v/>
      </c>
      <c r="I793" t="str" cm="1">
        <f t="array" ref="I793">IF(OR($C793&lt;&gt;"電力",IFERROR(MOD($A793,100)=0,TRUE)),"",INDEX('コロナ交付金要綱　様式第３号（電力）'!$A:$I,MATCH($A793,'コロナ交付金要綱　様式第３号（電力）'!$A:$A,0)+2,9))</f>
        <v/>
      </c>
      <c r="J793" t="str" cm="1">
        <f t="array" ref="J793">IF(OR($C793&lt;&gt;"電力",IFERROR(MOD($A793,100)=0,TRUE)),"",INDEX('コロナ交付金要綱　様式第３号（電力）'!$A:$I,MATCH($A793,'コロナ交付金要綱　様式第３号（電力）'!$A:$A,0)+3,9))</f>
        <v/>
      </c>
      <c r="K793" t="str" cm="1">
        <f t="array" ref="K793">IF(OR($C793&lt;&gt;"電力",IFERROR(MOD($A793,100)=0,TRUE)),"",INDEX('コロナ交付金要綱　様式第３号（電力）'!$A:$I,MATCH($A793,'コロナ交付金要綱　様式第３号（電力）'!$A:$A,0)+4,9))</f>
        <v/>
      </c>
      <c r="L793" t="str" cm="1">
        <f t="array" ref="L793">IF(OR($C793&lt;&gt;"電力",IFERROR(MOD($A793,100)=0,TRUE)),"",INDEX('コロナ交付金要綱　様式第３号（電力）'!$A:$I,MATCH($A793,'コロナ交付金要綱　様式第３号（電力）'!$A:$A,0)+5,9))</f>
        <v/>
      </c>
      <c r="M793" s="24" t="str" cm="1">
        <f t="array" ref="M793">IF($H793="","",IF($C793="諸油脂",$H793/INDEX(諸油脂_高騰率!$B$2:$F$12,MATCH($C$10,諸油脂_高騰率!$B$2:$B$12,0),MATCH($E793,諸油脂_高騰率!$B$3:$F$3,0)),$I793/INDEX(電力_高騰率!$B$3:$I$14,MATCH($B$10,電力_高騰率!$B$3:$B$14,0),MATCH($E793,電力_高騰率!$B$4:$F$4,0))+$J793/INDEX(電力_高騰率!$B$3:$I$14,MATCH($B$10,電力_高騰率!$B$3:$B$14,0),MATCH($E793,電力_高騰率!$B$4:$F$4,0)+3)+$K793/INDEX(電力_高騰率!$B$3:$I$14,MATCH($B$10,電力_高騰率!$B$3:$B$14,0),MATCH($E793,電力_高騰率!$B$4:$F$4,0)+3)+$L793/電力_高騰率!$D$23))</f>
        <v/>
      </c>
      <c r="N793" s="24" t="str">
        <f>IF($H793="","",IF($C793="諸油脂",0,$L793/電力_高騰率!$D$23))</f>
        <v/>
      </c>
      <c r="O793" s="24" t="str">
        <f t="shared" si="26"/>
        <v/>
      </c>
      <c r="P793" s="24"/>
    </row>
    <row r="794" spans="1:16" x14ac:dyDescent="0.45">
      <c r="A794" t="str">
        <f>IF(COUNTIF('使用不可　（諸油脂）'!$A:$A,$A793+1)+COUNTIF('コロナ交付金要綱　様式第３号（電力）'!$A:$A,$A793+1)=1,$A793+1,IF(MAX('使用不可　（諸油脂）'!$A:$A,'コロナ交付金要綱　様式第３号（電力）'!$A:$A)&gt;$A793,(INT(A793/100)+1)*100,""))</f>
        <v/>
      </c>
      <c r="B794" t="str">
        <f>IF($C794="","",IF(C794="諸油脂",IF(MOD($A794,100)=0,VLOOKUP($A794,'使用不可　（諸油脂）'!$A:$D,4),$B793),IF(MOD($A794,100)=0,VLOOKUP($A794,'コロナ交付金要綱　様式第３号（電力）'!$A:$D,4),$B793)))</f>
        <v/>
      </c>
      <c r="C794" t="str">
        <f>IF($A794="","",IF(COUNTIF('使用不可　（諸油脂）'!$A:$A,$A794)=1,"諸油脂",IF(COUNTIF('コロナ交付金要綱　様式第３号（電力）'!$A:$A,$A794)=1,"電力","")))</f>
        <v/>
      </c>
      <c r="D794" t="str">
        <f>IF(OR($A794="",IFERROR(MOD($A794,100),"")=0),"",IF($C794="諸油脂",VLOOKUP($A794,'使用不可　（諸油脂）'!$A:$C,3,FALSE),IF($C794="電力",VLOOKUP($A794,'コロナ交付金要綱　様式第３号（電力）'!$A:$C,3,FALSE),"")))</f>
        <v/>
      </c>
      <c r="E794" t="str">
        <f>IF(OR($C794="",IFERROR(MOD($A794,100)=0,TRUE)),"",IF($C794="諸油脂",VLOOKUP($A794,'使用不可　（諸油脂）'!$A:$F,6),VLOOKUP($A794,'コロナ交付金要綱　様式第３号（電力）'!$A:$F,6)))</f>
        <v/>
      </c>
      <c r="F794" t="str">
        <f>IF($D794="","",IF($B$7="既存",IF($C794="諸油脂",VLOOKUP(交付額!$A794,'使用不可　（諸油脂）'!$A:$B,2,FALSE),IF($C794="電力",VLOOKUP(交付額!$A794,'コロナ交付金要綱　様式第３号（電力）'!$A:$B,2,FALSE),"")),0))</f>
        <v/>
      </c>
      <c r="G794" s="59" t="str">
        <f t="shared" si="25"/>
        <v/>
      </c>
      <c r="H794" t="str">
        <f>IF($C794="","",IF(C794="諸油脂",IF(MOD($A794,100)=0,"",VLOOKUP($A794,'使用不可　（諸油脂）'!$A:$H,8)),IF(MOD($A794,100)=0,"",VLOOKUP($A794,'コロナ交付金要綱　様式第３号（電力）'!$A:$I,9))))</f>
        <v/>
      </c>
      <c r="I794" t="str" cm="1">
        <f t="array" ref="I794">IF(OR($C794&lt;&gt;"電力",IFERROR(MOD($A794,100)=0,TRUE)),"",INDEX('コロナ交付金要綱　様式第３号（電力）'!$A:$I,MATCH($A794,'コロナ交付金要綱　様式第３号（電力）'!$A:$A,0)+2,9))</f>
        <v/>
      </c>
      <c r="J794" t="str" cm="1">
        <f t="array" ref="J794">IF(OR($C794&lt;&gt;"電力",IFERROR(MOD($A794,100)=0,TRUE)),"",INDEX('コロナ交付金要綱　様式第３号（電力）'!$A:$I,MATCH($A794,'コロナ交付金要綱　様式第３号（電力）'!$A:$A,0)+3,9))</f>
        <v/>
      </c>
      <c r="K794" t="str" cm="1">
        <f t="array" ref="K794">IF(OR($C794&lt;&gt;"電力",IFERROR(MOD($A794,100)=0,TRUE)),"",INDEX('コロナ交付金要綱　様式第３号（電力）'!$A:$I,MATCH($A794,'コロナ交付金要綱　様式第３号（電力）'!$A:$A,0)+4,9))</f>
        <v/>
      </c>
      <c r="L794" t="str" cm="1">
        <f t="array" ref="L794">IF(OR($C794&lt;&gt;"電力",IFERROR(MOD($A794,100)=0,TRUE)),"",INDEX('コロナ交付金要綱　様式第３号（電力）'!$A:$I,MATCH($A794,'コロナ交付金要綱　様式第３号（電力）'!$A:$A,0)+5,9))</f>
        <v/>
      </c>
      <c r="M794" s="24" t="str" cm="1">
        <f t="array" ref="M794">IF($H794="","",IF($C794="諸油脂",$H794/INDEX(諸油脂_高騰率!$B$2:$F$12,MATCH($C$10,諸油脂_高騰率!$B$2:$B$12,0),MATCH($E794,諸油脂_高騰率!$B$3:$F$3,0)),$I794/INDEX(電力_高騰率!$B$3:$I$14,MATCH($B$10,電力_高騰率!$B$3:$B$14,0),MATCH($E794,電力_高騰率!$B$4:$F$4,0))+$J794/INDEX(電力_高騰率!$B$3:$I$14,MATCH($B$10,電力_高騰率!$B$3:$B$14,0),MATCH($E794,電力_高騰率!$B$4:$F$4,0)+3)+$K794/INDEX(電力_高騰率!$B$3:$I$14,MATCH($B$10,電力_高騰率!$B$3:$B$14,0),MATCH($E794,電力_高騰率!$B$4:$F$4,0)+3)+$L794/電力_高騰率!$D$23))</f>
        <v/>
      </c>
      <c r="N794" s="24" t="str">
        <f>IF($H794="","",IF($C794="諸油脂",0,$L794/電力_高騰率!$D$23))</f>
        <v/>
      </c>
      <c r="O794" s="24" t="str">
        <f t="shared" si="26"/>
        <v/>
      </c>
      <c r="P794" s="24"/>
    </row>
    <row r="795" spans="1:16" x14ac:dyDescent="0.45">
      <c r="A795" t="str">
        <f>IF(COUNTIF('使用不可　（諸油脂）'!$A:$A,$A794+1)+COUNTIF('コロナ交付金要綱　様式第３号（電力）'!$A:$A,$A794+1)=1,$A794+1,IF(MAX('使用不可　（諸油脂）'!$A:$A,'コロナ交付金要綱　様式第３号（電力）'!$A:$A)&gt;$A794,(INT(A794/100)+1)*100,""))</f>
        <v/>
      </c>
      <c r="B795" t="str">
        <f>IF($C795="","",IF(C795="諸油脂",IF(MOD($A795,100)=0,VLOOKUP($A795,'使用不可　（諸油脂）'!$A:$D,4),$B794),IF(MOD($A795,100)=0,VLOOKUP($A795,'コロナ交付金要綱　様式第３号（電力）'!$A:$D,4),$B794)))</f>
        <v/>
      </c>
      <c r="C795" t="str">
        <f>IF($A795="","",IF(COUNTIF('使用不可　（諸油脂）'!$A:$A,$A795)=1,"諸油脂",IF(COUNTIF('コロナ交付金要綱　様式第３号（電力）'!$A:$A,$A795)=1,"電力","")))</f>
        <v/>
      </c>
      <c r="D795" t="str">
        <f>IF(OR($A795="",IFERROR(MOD($A795,100),"")=0),"",IF($C795="諸油脂",VLOOKUP($A795,'使用不可　（諸油脂）'!$A:$C,3,FALSE),IF($C795="電力",VLOOKUP($A795,'コロナ交付金要綱　様式第３号（電力）'!$A:$C,3,FALSE),"")))</f>
        <v/>
      </c>
      <c r="E795" t="str">
        <f>IF(OR($C795="",IFERROR(MOD($A795,100)=0,TRUE)),"",IF($C795="諸油脂",VLOOKUP($A795,'使用不可　（諸油脂）'!$A:$F,6),VLOOKUP($A795,'コロナ交付金要綱　様式第３号（電力）'!$A:$F,6)))</f>
        <v/>
      </c>
      <c r="F795" t="str">
        <f>IF($D795="","",IF($B$7="既存",IF($C795="諸油脂",VLOOKUP(交付額!$A795,'使用不可　（諸油脂）'!$A:$B,2,FALSE),IF($C795="電力",VLOOKUP(交付額!$A795,'コロナ交付金要綱　様式第３号（電力）'!$A:$B,2,FALSE),"")),0))</f>
        <v/>
      </c>
      <c r="G795" s="59" t="str">
        <f t="shared" si="25"/>
        <v/>
      </c>
      <c r="H795" t="str">
        <f>IF($C795="","",IF(C795="諸油脂",IF(MOD($A795,100)=0,"",VLOOKUP($A795,'使用不可　（諸油脂）'!$A:$H,8)),IF(MOD($A795,100)=0,"",VLOOKUP($A795,'コロナ交付金要綱　様式第３号（電力）'!$A:$I,9))))</f>
        <v/>
      </c>
      <c r="I795" t="str" cm="1">
        <f t="array" ref="I795">IF(OR($C795&lt;&gt;"電力",IFERROR(MOD($A795,100)=0,TRUE)),"",INDEX('コロナ交付金要綱　様式第３号（電力）'!$A:$I,MATCH($A795,'コロナ交付金要綱　様式第３号（電力）'!$A:$A,0)+2,9))</f>
        <v/>
      </c>
      <c r="J795" t="str" cm="1">
        <f t="array" ref="J795">IF(OR($C795&lt;&gt;"電力",IFERROR(MOD($A795,100)=0,TRUE)),"",INDEX('コロナ交付金要綱　様式第３号（電力）'!$A:$I,MATCH($A795,'コロナ交付金要綱　様式第３号（電力）'!$A:$A,0)+3,9))</f>
        <v/>
      </c>
      <c r="K795" t="str" cm="1">
        <f t="array" ref="K795">IF(OR($C795&lt;&gt;"電力",IFERROR(MOD($A795,100)=0,TRUE)),"",INDEX('コロナ交付金要綱　様式第３号（電力）'!$A:$I,MATCH($A795,'コロナ交付金要綱　様式第３号（電力）'!$A:$A,0)+4,9))</f>
        <v/>
      </c>
      <c r="L795" t="str" cm="1">
        <f t="array" ref="L795">IF(OR($C795&lt;&gt;"電力",IFERROR(MOD($A795,100)=0,TRUE)),"",INDEX('コロナ交付金要綱　様式第３号（電力）'!$A:$I,MATCH($A795,'コロナ交付金要綱　様式第３号（電力）'!$A:$A,0)+5,9))</f>
        <v/>
      </c>
      <c r="M795" s="24" t="str" cm="1">
        <f t="array" ref="M795">IF($H795="","",IF($C795="諸油脂",$H795/INDEX(諸油脂_高騰率!$B$2:$F$12,MATCH($C$10,諸油脂_高騰率!$B$2:$B$12,0),MATCH($E795,諸油脂_高騰率!$B$3:$F$3,0)),$I795/INDEX(電力_高騰率!$B$3:$I$14,MATCH($B$10,電力_高騰率!$B$3:$B$14,0),MATCH($E795,電力_高騰率!$B$4:$F$4,0))+$J795/INDEX(電力_高騰率!$B$3:$I$14,MATCH($B$10,電力_高騰率!$B$3:$B$14,0),MATCH($E795,電力_高騰率!$B$4:$F$4,0)+3)+$K795/INDEX(電力_高騰率!$B$3:$I$14,MATCH($B$10,電力_高騰率!$B$3:$B$14,0),MATCH($E795,電力_高騰率!$B$4:$F$4,0)+3)+$L795/電力_高騰率!$D$23))</f>
        <v/>
      </c>
      <c r="N795" s="24" t="str">
        <f>IF($H795="","",IF($C795="諸油脂",0,$L795/電力_高騰率!$D$23))</f>
        <v/>
      </c>
      <c r="O795" s="24" t="str">
        <f t="shared" si="26"/>
        <v/>
      </c>
      <c r="P795" s="24"/>
    </row>
    <row r="796" spans="1:16" x14ac:dyDescent="0.45">
      <c r="A796" t="str">
        <f>IF(COUNTIF('使用不可　（諸油脂）'!$A:$A,$A795+1)+COUNTIF('コロナ交付金要綱　様式第３号（電力）'!$A:$A,$A795+1)=1,$A795+1,IF(MAX('使用不可　（諸油脂）'!$A:$A,'コロナ交付金要綱　様式第３号（電力）'!$A:$A)&gt;$A795,(INT(A795/100)+1)*100,""))</f>
        <v/>
      </c>
      <c r="B796" t="str">
        <f>IF($C796="","",IF(C796="諸油脂",IF(MOD($A796,100)=0,VLOOKUP($A796,'使用不可　（諸油脂）'!$A:$D,4),$B795),IF(MOD($A796,100)=0,VLOOKUP($A796,'コロナ交付金要綱　様式第３号（電力）'!$A:$D,4),$B795)))</f>
        <v/>
      </c>
      <c r="C796" t="str">
        <f>IF($A796="","",IF(COUNTIF('使用不可　（諸油脂）'!$A:$A,$A796)=1,"諸油脂",IF(COUNTIF('コロナ交付金要綱　様式第３号（電力）'!$A:$A,$A796)=1,"電力","")))</f>
        <v/>
      </c>
      <c r="D796" t="str">
        <f>IF(OR($A796="",IFERROR(MOD($A796,100),"")=0),"",IF($C796="諸油脂",VLOOKUP($A796,'使用不可　（諸油脂）'!$A:$C,3,FALSE),IF($C796="電力",VLOOKUP($A796,'コロナ交付金要綱　様式第３号（電力）'!$A:$C,3,FALSE),"")))</f>
        <v/>
      </c>
      <c r="E796" t="str">
        <f>IF(OR($C796="",IFERROR(MOD($A796,100)=0,TRUE)),"",IF($C796="諸油脂",VLOOKUP($A796,'使用不可　（諸油脂）'!$A:$F,6),VLOOKUP($A796,'コロナ交付金要綱　様式第３号（電力）'!$A:$F,6)))</f>
        <v/>
      </c>
      <c r="F796" t="str">
        <f>IF($D796="","",IF($B$7="既存",IF($C796="諸油脂",VLOOKUP(交付額!$A796,'使用不可　（諸油脂）'!$A:$B,2,FALSE),IF($C796="電力",VLOOKUP(交付額!$A796,'コロナ交付金要綱　様式第３号（電力）'!$A:$B,2,FALSE),"")),0))</f>
        <v/>
      </c>
      <c r="G796" s="59" t="str">
        <f t="shared" si="25"/>
        <v/>
      </c>
      <c r="H796" t="str">
        <f>IF($C796="","",IF(C796="諸油脂",IF(MOD($A796,100)=0,"",VLOOKUP($A796,'使用不可　（諸油脂）'!$A:$H,8)),IF(MOD($A796,100)=0,"",VLOOKUP($A796,'コロナ交付金要綱　様式第３号（電力）'!$A:$I,9))))</f>
        <v/>
      </c>
      <c r="I796" t="str" cm="1">
        <f t="array" ref="I796">IF(OR($C796&lt;&gt;"電力",IFERROR(MOD($A796,100)=0,TRUE)),"",INDEX('コロナ交付金要綱　様式第３号（電力）'!$A:$I,MATCH($A796,'コロナ交付金要綱　様式第３号（電力）'!$A:$A,0)+2,9))</f>
        <v/>
      </c>
      <c r="J796" t="str" cm="1">
        <f t="array" ref="J796">IF(OR($C796&lt;&gt;"電力",IFERROR(MOD($A796,100)=0,TRUE)),"",INDEX('コロナ交付金要綱　様式第３号（電力）'!$A:$I,MATCH($A796,'コロナ交付金要綱　様式第３号（電力）'!$A:$A,0)+3,9))</f>
        <v/>
      </c>
      <c r="K796" t="str" cm="1">
        <f t="array" ref="K796">IF(OR($C796&lt;&gt;"電力",IFERROR(MOD($A796,100)=0,TRUE)),"",INDEX('コロナ交付金要綱　様式第３号（電力）'!$A:$I,MATCH($A796,'コロナ交付金要綱　様式第３号（電力）'!$A:$A,0)+4,9))</f>
        <v/>
      </c>
      <c r="L796" t="str" cm="1">
        <f t="array" ref="L796">IF(OR($C796&lt;&gt;"電力",IFERROR(MOD($A796,100)=0,TRUE)),"",INDEX('コロナ交付金要綱　様式第３号（電力）'!$A:$I,MATCH($A796,'コロナ交付金要綱　様式第３号（電力）'!$A:$A,0)+5,9))</f>
        <v/>
      </c>
      <c r="M796" s="24" t="str" cm="1">
        <f t="array" ref="M796">IF($H796="","",IF($C796="諸油脂",$H796/INDEX(諸油脂_高騰率!$B$2:$F$12,MATCH($C$10,諸油脂_高騰率!$B$2:$B$12,0),MATCH($E796,諸油脂_高騰率!$B$3:$F$3,0)),$I796/INDEX(電力_高騰率!$B$3:$I$14,MATCH($B$10,電力_高騰率!$B$3:$B$14,0),MATCH($E796,電力_高騰率!$B$4:$F$4,0))+$J796/INDEX(電力_高騰率!$B$3:$I$14,MATCH($B$10,電力_高騰率!$B$3:$B$14,0),MATCH($E796,電力_高騰率!$B$4:$F$4,0)+3)+$K796/INDEX(電力_高騰率!$B$3:$I$14,MATCH($B$10,電力_高騰率!$B$3:$B$14,0),MATCH($E796,電力_高騰率!$B$4:$F$4,0)+3)+$L796/電力_高騰率!$D$23))</f>
        <v/>
      </c>
      <c r="N796" s="24" t="str">
        <f>IF($H796="","",IF($C796="諸油脂",0,$L796/電力_高騰率!$D$23))</f>
        <v/>
      </c>
      <c r="O796" s="24" t="str">
        <f t="shared" si="26"/>
        <v/>
      </c>
      <c r="P796" s="24"/>
    </row>
    <row r="797" spans="1:16" x14ac:dyDescent="0.45">
      <c r="A797" t="str">
        <f>IF(COUNTIF('使用不可　（諸油脂）'!$A:$A,$A796+1)+COUNTIF('コロナ交付金要綱　様式第３号（電力）'!$A:$A,$A796+1)=1,$A796+1,IF(MAX('使用不可　（諸油脂）'!$A:$A,'コロナ交付金要綱　様式第３号（電力）'!$A:$A)&gt;$A796,(INT(A796/100)+1)*100,""))</f>
        <v/>
      </c>
      <c r="B797" t="str">
        <f>IF($C797="","",IF(C797="諸油脂",IF(MOD($A797,100)=0,VLOOKUP($A797,'使用不可　（諸油脂）'!$A:$D,4),$B796),IF(MOD($A797,100)=0,VLOOKUP($A797,'コロナ交付金要綱　様式第３号（電力）'!$A:$D,4),$B796)))</f>
        <v/>
      </c>
      <c r="C797" t="str">
        <f>IF($A797="","",IF(COUNTIF('使用不可　（諸油脂）'!$A:$A,$A797)=1,"諸油脂",IF(COUNTIF('コロナ交付金要綱　様式第３号（電力）'!$A:$A,$A797)=1,"電力","")))</f>
        <v/>
      </c>
      <c r="D797" t="str">
        <f>IF(OR($A797="",IFERROR(MOD($A797,100),"")=0),"",IF($C797="諸油脂",VLOOKUP($A797,'使用不可　（諸油脂）'!$A:$C,3,FALSE),IF($C797="電力",VLOOKUP($A797,'コロナ交付金要綱　様式第３号（電力）'!$A:$C,3,FALSE),"")))</f>
        <v/>
      </c>
      <c r="E797" t="str">
        <f>IF(OR($C797="",IFERROR(MOD($A797,100)=0,TRUE)),"",IF($C797="諸油脂",VLOOKUP($A797,'使用不可　（諸油脂）'!$A:$F,6),VLOOKUP($A797,'コロナ交付金要綱　様式第３号（電力）'!$A:$F,6)))</f>
        <v/>
      </c>
      <c r="F797" t="str">
        <f>IF($D797="","",IF($B$7="既存",IF($C797="諸油脂",VLOOKUP(交付額!$A797,'使用不可　（諸油脂）'!$A:$B,2,FALSE),IF($C797="電力",VLOOKUP(交付額!$A797,'コロナ交付金要綱　様式第３号（電力）'!$A:$B,2,FALSE),"")),0))</f>
        <v/>
      </c>
      <c r="G797" s="59" t="str">
        <f t="shared" si="25"/>
        <v/>
      </c>
      <c r="H797" t="str">
        <f>IF($C797="","",IF(C797="諸油脂",IF(MOD($A797,100)=0,"",VLOOKUP($A797,'使用不可　（諸油脂）'!$A:$H,8)),IF(MOD($A797,100)=0,"",VLOOKUP($A797,'コロナ交付金要綱　様式第３号（電力）'!$A:$I,9))))</f>
        <v/>
      </c>
      <c r="I797" t="str" cm="1">
        <f t="array" ref="I797">IF(OR($C797&lt;&gt;"電力",IFERROR(MOD($A797,100)=0,TRUE)),"",INDEX('コロナ交付金要綱　様式第３号（電力）'!$A:$I,MATCH($A797,'コロナ交付金要綱　様式第３号（電力）'!$A:$A,0)+2,9))</f>
        <v/>
      </c>
      <c r="J797" t="str" cm="1">
        <f t="array" ref="J797">IF(OR($C797&lt;&gt;"電力",IFERROR(MOD($A797,100)=0,TRUE)),"",INDEX('コロナ交付金要綱　様式第３号（電力）'!$A:$I,MATCH($A797,'コロナ交付金要綱　様式第３号（電力）'!$A:$A,0)+3,9))</f>
        <v/>
      </c>
      <c r="K797" t="str" cm="1">
        <f t="array" ref="K797">IF(OR($C797&lt;&gt;"電力",IFERROR(MOD($A797,100)=0,TRUE)),"",INDEX('コロナ交付金要綱　様式第３号（電力）'!$A:$I,MATCH($A797,'コロナ交付金要綱　様式第３号（電力）'!$A:$A,0)+4,9))</f>
        <v/>
      </c>
      <c r="L797" t="str" cm="1">
        <f t="array" ref="L797">IF(OR($C797&lt;&gt;"電力",IFERROR(MOD($A797,100)=0,TRUE)),"",INDEX('コロナ交付金要綱　様式第３号（電力）'!$A:$I,MATCH($A797,'コロナ交付金要綱　様式第３号（電力）'!$A:$A,0)+5,9))</f>
        <v/>
      </c>
      <c r="M797" s="24" t="str" cm="1">
        <f t="array" ref="M797">IF($H797="","",IF($C797="諸油脂",$H797/INDEX(諸油脂_高騰率!$B$2:$F$12,MATCH($C$10,諸油脂_高騰率!$B$2:$B$12,0),MATCH($E797,諸油脂_高騰率!$B$3:$F$3,0)),$I797/INDEX(電力_高騰率!$B$3:$I$14,MATCH($B$10,電力_高騰率!$B$3:$B$14,0),MATCH($E797,電力_高騰率!$B$4:$F$4,0))+$J797/INDEX(電力_高騰率!$B$3:$I$14,MATCH($B$10,電力_高騰率!$B$3:$B$14,0),MATCH($E797,電力_高騰率!$B$4:$F$4,0)+3)+$K797/INDEX(電力_高騰率!$B$3:$I$14,MATCH($B$10,電力_高騰率!$B$3:$B$14,0),MATCH($E797,電力_高騰率!$B$4:$F$4,0)+3)+$L797/電力_高騰率!$D$23))</f>
        <v/>
      </c>
      <c r="N797" s="24" t="str">
        <f>IF($H797="","",IF($C797="諸油脂",0,$L797/電力_高騰率!$D$23))</f>
        <v/>
      </c>
      <c r="O797" s="24" t="str">
        <f t="shared" si="26"/>
        <v/>
      </c>
      <c r="P797" s="24"/>
    </row>
    <row r="798" spans="1:16" x14ac:dyDescent="0.45">
      <c r="A798" t="str">
        <f>IF(COUNTIF('使用不可　（諸油脂）'!$A:$A,$A797+1)+COUNTIF('コロナ交付金要綱　様式第３号（電力）'!$A:$A,$A797+1)=1,$A797+1,IF(MAX('使用不可　（諸油脂）'!$A:$A,'コロナ交付金要綱　様式第３号（電力）'!$A:$A)&gt;$A797,(INT(A797/100)+1)*100,""))</f>
        <v/>
      </c>
      <c r="B798" t="str">
        <f>IF($C798="","",IF(C798="諸油脂",IF(MOD($A798,100)=0,VLOOKUP($A798,'使用不可　（諸油脂）'!$A:$D,4),$B797),IF(MOD($A798,100)=0,VLOOKUP($A798,'コロナ交付金要綱　様式第３号（電力）'!$A:$D,4),$B797)))</f>
        <v/>
      </c>
      <c r="C798" t="str">
        <f>IF($A798="","",IF(COUNTIF('使用不可　（諸油脂）'!$A:$A,$A798)=1,"諸油脂",IF(COUNTIF('コロナ交付金要綱　様式第３号（電力）'!$A:$A,$A798)=1,"電力","")))</f>
        <v/>
      </c>
      <c r="D798" t="str">
        <f>IF(OR($A798="",IFERROR(MOD($A798,100),"")=0),"",IF($C798="諸油脂",VLOOKUP($A798,'使用不可　（諸油脂）'!$A:$C,3,FALSE),IF($C798="電力",VLOOKUP($A798,'コロナ交付金要綱　様式第３号（電力）'!$A:$C,3,FALSE),"")))</f>
        <v/>
      </c>
      <c r="E798" t="str">
        <f>IF(OR($C798="",IFERROR(MOD($A798,100)=0,TRUE)),"",IF($C798="諸油脂",VLOOKUP($A798,'使用不可　（諸油脂）'!$A:$F,6),VLOOKUP($A798,'コロナ交付金要綱　様式第３号（電力）'!$A:$F,6)))</f>
        <v/>
      </c>
      <c r="F798" t="str">
        <f>IF($D798="","",IF($B$7="既存",IF($C798="諸油脂",VLOOKUP(交付額!$A798,'使用不可　（諸油脂）'!$A:$B,2,FALSE),IF($C798="電力",VLOOKUP(交付額!$A798,'コロナ交付金要綱　様式第３号（電力）'!$A:$B,2,FALSE),"")),0))</f>
        <v/>
      </c>
      <c r="G798" s="59" t="str">
        <f t="shared" si="25"/>
        <v/>
      </c>
      <c r="H798" t="str">
        <f>IF($C798="","",IF(C798="諸油脂",IF(MOD($A798,100)=0,"",VLOOKUP($A798,'使用不可　（諸油脂）'!$A:$H,8)),IF(MOD($A798,100)=0,"",VLOOKUP($A798,'コロナ交付金要綱　様式第３号（電力）'!$A:$I,9))))</f>
        <v/>
      </c>
      <c r="I798" t="str" cm="1">
        <f t="array" ref="I798">IF(OR($C798&lt;&gt;"電力",IFERROR(MOD($A798,100)=0,TRUE)),"",INDEX('コロナ交付金要綱　様式第３号（電力）'!$A:$I,MATCH($A798,'コロナ交付金要綱　様式第３号（電力）'!$A:$A,0)+2,9))</f>
        <v/>
      </c>
      <c r="J798" t="str" cm="1">
        <f t="array" ref="J798">IF(OR($C798&lt;&gt;"電力",IFERROR(MOD($A798,100)=0,TRUE)),"",INDEX('コロナ交付金要綱　様式第３号（電力）'!$A:$I,MATCH($A798,'コロナ交付金要綱　様式第３号（電力）'!$A:$A,0)+3,9))</f>
        <v/>
      </c>
      <c r="K798" t="str" cm="1">
        <f t="array" ref="K798">IF(OR($C798&lt;&gt;"電力",IFERROR(MOD($A798,100)=0,TRUE)),"",INDEX('コロナ交付金要綱　様式第３号（電力）'!$A:$I,MATCH($A798,'コロナ交付金要綱　様式第３号（電力）'!$A:$A,0)+4,9))</f>
        <v/>
      </c>
      <c r="L798" t="str" cm="1">
        <f t="array" ref="L798">IF(OR($C798&lt;&gt;"電力",IFERROR(MOD($A798,100)=0,TRUE)),"",INDEX('コロナ交付金要綱　様式第３号（電力）'!$A:$I,MATCH($A798,'コロナ交付金要綱　様式第３号（電力）'!$A:$A,0)+5,9))</f>
        <v/>
      </c>
      <c r="M798" s="24" t="str" cm="1">
        <f t="array" ref="M798">IF($H798="","",IF($C798="諸油脂",$H798/INDEX(諸油脂_高騰率!$B$2:$F$12,MATCH($C$10,諸油脂_高騰率!$B$2:$B$12,0),MATCH($E798,諸油脂_高騰率!$B$3:$F$3,0)),$I798/INDEX(電力_高騰率!$B$3:$I$14,MATCH($B$10,電力_高騰率!$B$3:$B$14,0),MATCH($E798,電力_高騰率!$B$4:$F$4,0))+$J798/INDEX(電力_高騰率!$B$3:$I$14,MATCH($B$10,電力_高騰率!$B$3:$B$14,0),MATCH($E798,電力_高騰率!$B$4:$F$4,0)+3)+$K798/INDEX(電力_高騰率!$B$3:$I$14,MATCH($B$10,電力_高騰率!$B$3:$B$14,0),MATCH($E798,電力_高騰率!$B$4:$F$4,0)+3)+$L798/電力_高騰率!$D$23))</f>
        <v/>
      </c>
      <c r="N798" s="24" t="str">
        <f>IF($H798="","",IF($C798="諸油脂",0,$L798/電力_高騰率!$D$23))</f>
        <v/>
      </c>
      <c r="O798" s="24" t="str">
        <f t="shared" si="26"/>
        <v/>
      </c>
      <c r="P798" s="24"/>
    </row>
    <row r="799" spans="1:16" x14ac:dyDescent="0.45">
      <c r="A799" t="str">
        <f>IF(COUNTIF('使用不可　（諸油脂）'!$A:$A,$A798+1)+COUNTIF('コロナ交付金要綱　様式第３号（電力）'!$A:$A,$A798+1)=1,$A798+1,IF(MAX('使用不可　（諸油脂）'!$A:$A,'コロナ交付金要綱　様式第３号（電力）'!$A:$A)&gt;$A798,(INT(A798/100)+1)*100,""))</f>
        <v/>
      </c>
      <c r="B799" t="str">
        <f>IF($C799="","",IF(C799="諸油脂",IF(MOD($A799,100)=0,VLOOKUP($A799,'使用不可　（諸油脂）'!$A:$D,4),$B798),IF(MOD($A799,100)=0,VLOOKUP($A799,'コロナ交付金要綱　様式第３号（電力）'!$A:$D,4),$B798)))</f>
        <v/>
      </c>
      <c r="C799" t="str">
        <f>IF($A799="","",IF(COUNTIF('使用不可　（諸油脂）'!$A:$A,$A799)=1,"諸油脂",IF(COUNTIF('コロナ交付金要綱　様式第３号（電力）'!$A:$A,$A799)=1,"電力","")))</f>
        <v/>
      </c>
      <c r="D799" t="str">
        <f>IF(OR($A799="",IFERROR(MOD($A799,100),"")=0),"",IF($C799="諸油脂",VLOOKUP($A799,'使用不可　（諸油脂）'!$A:$C,3,FALSE),IF($C799="電力",VLOOKUP($A799,'コロナ交付金要綱　様式第３号（電力）'!$A:$C,3,FALSE),"")))</f>
        <v/>
      </c>
      <c r="E799" t="str">
        <f>IF(OR($C799="",IFERROR(MOD($A799,100)=0,TRUE)),"",IF($C799="諸油脂",VLOOKUP($A799,'使用不可　（諸油脂）'!$A:$F,6),VLOOKUP($A799,'コロナ交付金要綱　様式第３号（電力）'!$A:$F,6)))</f>
        <v/>
      </c>
      <c r="F799" t="str">
        <f>IF($D799="","",IF($B$7="既存",IF($C799="諸油脂",VLOOKUP(交付額!$A799,'使用不可　（諸油脂）'!$A:$B,2,FALSE),IF($C799="電力",VLOOKUP(交付額!$A799,'コロナ交付金要綱　様式第３号（電力）'!$A:$B,2,FALSE),"")),0))</f>
        <v/>
      </c>
      <c r="G799" s="59" t="str">
        <f t="shared" si="25"/>
        <v/>
      </c>
      <c r="H799" t="str">
        <f>IF($C799="","",IF(C799="諸油脂",IF(MOD($A799,100)=0,"",VLOOKUP($A799,'使用不可　（諸油脂）'!$A:$H,8)),IF(MOD($A799,100)=0,"",VLOOKUP($A799,'コロナ交付金要綱　様式第３号（電力）'!$A:$I,9))))</f>
        <v/>
      </c>
      <c r="I799" t="str" cm="1">
        <f t="array" ref="I799">IF(OR($C799&lt;&gt;"電力",IFERROR(MOD($A799,100)=0,TRUE)),"",INDEX('コロナ交付金要綱　様式第３号（電力）'!$A:$I,MATCH($A799,'コロナ交付金要綱　様式第３号（電力）'!$A:$A,0)+2,9))</f>
        <v/>
      </c>
      <c r="J799" t="str" cm="1">
        <f t="array" ref="J799">IF(OR($C799&lt;&gt;"電力",IFERROR(MOD($A799,100)=0,TRUE)),"",INDEX('コロナ交付金要綱　様式第３号（電力）'!$A:$I,MATCH($A799,'コロナ交付金要綱　様式第３号（電力）'!$A:$A,0)+3,9))</f>
        <v/>
      </c>
      <c r="K799" t="str" cm="1">
        <f t="array" ref="K799">IF(OR($C799&lt;&gt;"電力",IFERROR(MOD($A799,100)=0,TRUE)),"",INDEX('コロナ交付金要綱　様式第３号（電力）'!$A:$I,MATCH($A799,'コロナ交付金要綱　様式第３号（電力）'!$A:$A,0)+4,9))</f>
        <v/>
      </c>
      <c r="L799" t="str" cm="1">
        <f t="array" ref="L799">IF(OR($C799&lt;&gt;"電力",IFERROR(MOD($A799,100)=0,TRUE)),"",INDEX('コロナ交付金要綱　様式第３号（電力）'!$A:$I,MATCH($A799,'コロナ交付金要綱　様式第３号（電力）'!$A:$A,0)+5,9))</f>
        <v/>
      </c>
      <c r="M799" s="24" t="str" cm="1">
        <f t="array" ref="M799">IF($H799="","",IF($C799="諸油脂",$H799/INDEX(諸油脂_高騰率!$B$2:$F$12,MATCH($C$10,諸油脂_高騰率!$B$2:$B$12,0),MATCH($E799,諸油脂_高騰率!$B$3:$F$3,0)),$I799/INDEX(電力_高騰率!$B$3:$I$14,MATCH($B$10,電力_高騰率!$B$3:$B$14,0),MATCH($E799,電力_高騰率!$B$4:$F$4,0))+$J799/INDEX(電力_高騰率!$B$3:$I$14,MATCH($B$10,電力_高騰率!$B$3:$B$14,0),MATCH($E799,電力_高騰率!$B$4:$F$4,0)+3)+$K799/INDEX(電力_高騰率!$B$3:$I$14,MATCH($B$10,電力_高騰率!$B$3:$B$14,0),MATCH($E799,電力_高騰率!$B$4:$F$4,0)+3)+$L799/電力_高騰率!$D$23))</f>
        <v/>
      </c>
      <c r="N799" s="24" t="str">
        <f>IF($H799="","",IF($C799="諸油脂",0,$L799/電力_高騰率!$D$23))</f>
        <v/>
      </c>
      <c r="O799" s="24" t="str">
        <f t="shared" si="26"/>
        <v/>
      </c>
      <c r="P799" s="24"/>
    </row>
    <row r="800" spans="1:16" x14ac:dyDescent="0.45">
      <c r="A800" t="str">
        <f>IF(COUNTIF('使用不可　（諸油脂）'!$A:$A,$A799+1)+COUNTIF('コロナ交付金要綱　様式第３号（電力）'!$A:$A,$A799+1)=1,$A799+1,IF(MAX('使用不可　（諸油脂）'!$A:$A,'コロナ交付金要綱　様式第３号（電力）'!$A:$A)&gt;$A799,(INT(A799/100)+1)*100,""))</f>
        <v/>
      </c>
      <c r="B800" t="str">
        <f>IF($C800="","",IF(C800="諸油脂",IF(MOD($A800,100)=0,VLOOKUP($A800,'使用不可　（諸油脂）'!$A:$D,4),$B799),IF(MOD($A800,100)=0,VLOOKUP($A800,'コロナ交付金要綱　様式第３号（電力）'!$A:$D,4),$B799)))</f>
        <v/>
      </c>
      <c r="C800" t="str">
        <f>IF($A800="","",IF(COUNTIF('使用不可　（諸油脂）'!$A:$A,$A800)=1,"諸油脂",IF(COUNTIF('コロナ交付金要綱　様式第３号（電力）'!$A:$A,$A800)=1,"電力","")))</f>
        <v/>
      </c>
      <c r="D800" t="str">
        <f>IF(OR($A800="",IFERROR(MOD($A800,100),"")=0),"",IF($C800="諸油脂",VLOOKUP($A800,'使用不可　（諸油脂）'!$A:$C,3,FALSE),IF($C800="電力",VLOOKUP($A800,'コロナ交付金要綱　様式第３号（電力）'!$A:$C,3,FALSE),"")))</f>
        <v/>
      </c>
      <c r="E800" t="str">
        <f>IF(OR($C800="",IFERROR(MOD($A800,100)=0,TRUE)),"",IF($C800="諸油脂",VLOOKUP($A800,'使用不可　（諸油脂）'!$A:$F,6),VLOOKUP($A800,'コロナ交付金要綱　様式第３号（電力）'!$A:$F,6)))</f>
        <v/>
      </c>
      <c r="F800" t="str">
        <f>IF($D800="","",IF($B$7="既存",IF($C800="諸油脂",VLOOKUP(交付額!$A800,'使用不可　（諸油脂）'!$A:$B,2,FALSE),IF($C800="電力",VLOOKUP(交付額!$A800,'コロナ交付金要綱　様式第３号（電力）'!$A:$B,2,FALSE),"")),0))</f>
        <v/>
      </c>
      <c r="G800" s="59" t="str">
        <f t="shared" si="25"/>
        <v/>
      </c>
      <c r="H800" t="str">
        <f>IF($C800="","",IF(C800="諸油脂",IF(MOD($A800,100)=0,"",VLOOKUP($A800,'使用不可　（諸油脂）'!$A:$H,8)),IF(MOD($A800,100)=0,"",VLOOKUP($A800,'コロナ交付金要綱　様式第３号（電力）'!$A:$I,9))))</f>
        <v/>
      </c>
      <c r="I800" t="str" cm="1">
        <f t="array" ref="I800">IF(OR($C800&lt;&gt;"電力",IFERROR(MOD($A800,100)=0,TRUE)),"",INDEX('コロナ交付金要綱　様式第３号（電力）'!$A:$I,MATCH($A800,'コロナ交付金要綱　様式第３号（電力）'!$A:$A,0)+2,9))</f>
        <v/>
      </c>
      <c r="J800" t="str" cm="1">
        <f t="array" ref="J800">IF(OR($C800&lt;&gt;"電力",IFERROR(MOD($A800,100)=0,TRUE)),"",INDEX('コロナ交付金要綱　様式第３号（電力）'!$A:$I,MATCH($A800,'コロナ交付金要綱　様式第３号（電力）'!$A:$A,0)+3,9))</f>
        <v/>
      </c>
      <c r="K800" t="str" cm="1">
        <f t="array" ref="K800">IF(OR($C800&lt;&gt;"電力",IFERROR(MOD($A800,100)=0,TRUE)),"",INDEX('コロナ交付金要綱　様式第３号（電力）'!$A:$I,MATCH($A800,'コロナ交付金要綱　様式第３号（電力）'!$A:$A,0)+4,9))</f>
        <v/>
      </c>
      <c r="L800" t="str" cm="1">
        <f t="array" ref="L800">IF(OR($C800&lt;&gt;"電力",IFERROR(MOD($A800,100)=0,TRUE)),"",INDEX('コロナ交付金要綱　様式第３号（電力）'!$A:$I,MATCH($A800,'コロナ交付金要綱　様式第３号（電力）'!$A:$A,0)+5,9))</f>
        <v/>
      </c>
      <c r="M800" s="24" t="str" cm="1">
        <f t="array" ref="M800">IF($H800="","",IF($C800="諸油脂",$H800/INDEX(諸油脂_高騰率!$B$2:$F$12,MATCH($C$10,諸油脂_高騰率!$B$2:$B$12,0),MATCH($E800,諸油脂_高騰率!$B$3:$F$3,0)),$I800/INDEX(電力_高騰率!$B$3:$I$14,MATCH($B$10,電力_高騰率!$B$3:$B$14,0),MATCH($E800,電力_高騰率!$B$4:$F$4,0))+$J800/INDEX(電力_高騰率!$B$3:$I$14,MATCH($B$10,電力_高騰率!$B$3:$B$14,0),MATCH($E800,電力_高騰率!$B$4:$F$4,0)+3)+$K800/INDEX(電力_高騰率!$B$3:$I$14,MATCH($B$10,電力_高騰率!$B$3:$B$14,0),MATCH($E800,電力_高騰率!$B$4:$F$4,0)+3)+$L800/電力_高騰率!$D$23))</f>
        <v/>
      </c>
      <c r="N800" s="24" t="str">
        <f>IF($H800="","",IF($C800="諸油脂",0,$L800/電力_高騰率!$D$23))</f>
        <v/>
      </c>
      <c r="O800" s="24" t="str">
        <f t="shared" si="26"/>
        <v/>
      </c>
      <c r="P800" s="24"/>
    </row>
    <row r="801" spans="1:16" x14ac:dyDescent="0.45">
      <c r="A801" t="str">
        <f>IF(COUNTIF('使用不可　（諸油脂）'!$A:$A,$A800+1)+COUNTIF('コロナ交付金要綱　様式第３号（電力）'!$A:$A,$A800+1)=1,$A800+1,IF(MAX('使用不可　（諸油脂）'!$A:$A,'コロナ交付金要綱　様式第３号（電力）'!$A:$A)&gt;$A800,(INT(A800/100)+1)*100,""))</f>
        <v/>
      </c>
      <c r="B801" t="str">
        <f>IF($C801="","",IF(C801="諸油脂",IF(MOD($A801,100)=0,VLOOKUP($A801,'使用不可　（諸油脂）'!$A:$D,4),$B800),IF(MOD($A801,100)=0,VLOOKUP($A801,'コロナ交付金要綱　様式第３号（電力）'!$A:$D,4),$B800)))</f>
        <v/>
      </c>
      <c r="C801" t="str">
        <f>IF($A801="","",IF(COUNTIF('使用不可　（諸油脂）'!$A:$A,$A801)=1,"諸油脂",IF(COUNTIF('コロナ交付金要綱　様式第３号（電力）'!$A:$A,$A801)=1,"電力","")))</f>
        <v/>
      </c>
      <c r="D801" t="str">
        <f>IF(OR($A801="",IFERROR(MOD($A801,100),"")=0),"",IF($C801="諸油脂",VLOOKUP($A801,'使用不可　（諸油脂）'!$A:$C,3,FALSE),IF($C801="電力",VLOOKUP($A801,'コロナ交付金要綱　様式第３号（電力）'!$A:$C,3,FALSE),"")))</f>
        <v/>
      </c>
      <c r="E801" t="str">
        <f>IF(OR($C801="",IFERROR(MOD($A801,100)=0,TRUE)),"",IF($C801="諸油脂",VLOOKUP($A801,'使用不可　（諸油脂）'!$A:$F,6),VLOOKUP($A801,'コロナ交付金要綱　様式第３号（電力）'!$A:$F,6)))</f>
        <v/>
      </c>
      <c r="F801" t="str">
        <f>IF($D801="","",IF($B$7="既存",IF($C801="諸油脂",VLOOKUP(交付額!$A801,'使用不可　（諸油脂）'!$A:$B,2,FALSE),IF($C801="電力",VLOOKUP(交付額!$A801,'コロナ交付金要綱　様式第３号（電力）'!$A:$B,2,FALSE),"")),0))</f>
        <v/>
      </c>
      <c r="G801" s="59" t="str">
        <f t="shared" si="25"/>
        <v/>
      </c>
      <c r="H801" t="str">
        <f>IF($C801="","",IF(C801="諸油脂",IF(MOD($A801,100)=0,"",VLOOKUP($A801,'使用不可　（諸油脂）'!$A:$H,8)),IF(MOD($A801,100)=0,"",VLOOKUP($A801,'コロナ交付金要綱　様式第３号（電力）'!$A:$I,9))))</f>
        <v/>
      </c>
      <c r="I801" t="str" cm="1">
        <f t="array" ref="I801">IF(OR($C801&lt;&gt;"電力",IFERROR(MOD($A801,100)=0,TRUE)),"",INDEX('コロナ交付金要綱　様式第３号（電力）'!$A:$I,MATCH($A801,'コロナ交付金要綱　様式第３号（電力）'!$A:$A,0)+2,9))</f>
        <v/>
      </c>
      <c r="J801" t="str" cm="1">
        <f t="array" ref="J801">IF(OR($C801&lt;&gt;"電力",IFERROR(MOD($A801,100)=0,TRUE)),"",INDEX('コロナ交付金要綱　様式第３号（電力）'!$A:$I,MATCH($A801,'コロナ交付金要綱　様式第３号（電力）'!$A:$A,0)+3,9))</f>
        <v/>
      </c>
      <c r="K801" t="str" cm="1">
        <f t="array" ref="K801">IF(OR($C801&lt;&gt;"電力",IFERROR(MOD($A801,100)=0,TRUE)),"",INDEX('コロナ交付金要綱　様式第３号（電力）'!$A:$I,MATCH($A801,'コロナ交付金要綱　様式第３号（電力）'!$A:$A,0)+4,9))</f>
        <v/>
      </c>
      <c r="L801" t="str" cm="1">
        <f t="array" ref="L801">IF(OR($C801&lt;&gt;"電力",IFERROR(MOD($A801,100)=0,TRUE)),"",INDEX('コロナ交付金要綱　様式第３号（電力）'!$A:$I,MATCH($A801,'コロナ交付金要綱　様式第３号（電力）'!$A:$A,0)+5,9))</f>
        <v/>
      </c>
      <c r="M801" s="24" t="str" cm="1">
        <f t="array" ref="M801">IF($H801="","",IF($C801="諸油脂",$H801/INDEX(諸油脂_高騰率!$B$2:$F$12,MATCH($C$10,諸油脂_高騰率!$B$2:$B$12,0),MATCH($E801,諸油脂_高騰率!$B$3:$F$3,0)),$I801/INDEX(電力_高騰率!$B$3:$I$14,MATCH($B$10,電力_高騰率!$B$3:$B$14,0),MATCH($E801,電力_高騰率!$B$4:$F$4,0))+$J801/INDEX(電力_高騰率!$B$3:$I$14,MATCH($B$10,電力_高騰率!$B$3:$B$14,0),MATCH($E801,電力_高騰率!$B$4:$F$4,0)+3)+$K801/INDEX(電力_高騰率!$B$3:$I$14,MATCH($B$10,電力_高騰率!$B$3:$B$14,0),MATCH($E801,電力_高騰率!$B$4:$F$4,0)+3)+$L801/電力_高騰率!$D$23))</f>
        <v/>
      </c>
      <c r="N801" s="24" t="str">
        <f>IF($H801="","",IF($C801="諸油脂",0,$L801/電力_高騰率!$D$23))</f>
        <v/>
      </c>
      <c r="O801" s="24" t="str">
        <f t="shared" si="26"/>
        <v/>
      </c>
      <c r="P801" s="24"/>
    </row>
    <row r="802" spans="1:16" x14ac:dyDescent="0.45">
      <c r="A802" t="str">
        <f>IF(COUNTIF('使用不可　（諸油脂）'!$A:$A,$A801+1)+COUNTIF('コロナ交付金要綱　様式第３号（電力）'!$A:$A,$A801+1)=1,$A801+1,IF(MAX('使用不可　（諸油脂）'!$A:$A,'コロナ交付金要綱　様式第３号（電力）'!$A:$A)&gt;$A801,(INT(A801/100)+1)*100,""))</f>
        <v/>
      </c>
      <c r="B802" t="str">
        <f>IF($C802="","",IF(C802="諸油脂",IF(MOD($A802,100)=0,VLOOKUP($A802,'使用不可　（諸油脂）'!$A:$D,4),$B801),IF(MOD($A802,100)=0,VLOOKUP($A802,'コロナ交付金要綱　様式第３号（電力）'!$A:$D,4),$B801)))</f>
        <v/>
      </c>
      <c r="C802" t="str">
        <f>IF($A802="","",IF(COUNTIF('使用不可　（諸油脂）'!$A:$A,$A802)=1,"諸油脂",IF(COUNTIF('コロナ交付金要綱　様式第３号（電力）'!$A:$A,$A802)=1,"電力","")))</f>
        <v/>
      </c>
      <c r="D802" t="str">
        <f>IF(OR($A802="",IFERROR(MOD($A802,100),"")=0),"",IF($C802="諸油脂",VLOOKUP($A802,'使用不可　（諸油脂）'!$A:$C,3,FALSE),IF($C802="電力",VLOOKUP($A802,'コロナ交付金要綱　様式第３号（電力）'!$A:$C,3,FALSE),"")))</f>
        <v/>
      </c>
      <c r="E802" t="str">
        <f>IF(OR($C802="",IFERROR(MOD($A802,100)=0,TRUE)),"",IF($C802="諸油脂",VLOOKUP($A802,'使用不可　（諸油脂）'!$A:$F,6),VLOOKUP($A802,'コロナ交付金要綱　様式第３号（電力）'!$A:$F,6)))</f>
        <v/>
      </c>
      <c r="F802" t="str">
        <f>IF($D802="","",IF($B$7="既存",IF($C802="諸油脂",VLOOKUP(交付額!$A802,'使用不可　（諸油脂）'!$A:$B,2,FALSE),IF($C802="電力",VLOOKUP(交付額!$A802,'コロナ交付金要綱　様式第３号（電力）'!$A:$B,2,FALSE),"")),0))</f>
        <v/>
      </c>
      <c r="G802" s="59" t="str">
        <f t="shared" si="25"/>
        <v/>
      </c>
      <c r="H802" t="str">
        <f>IF($C802="","",IF(C802="諸油脂",IF(MOD($A802,100)=0,"",VLOOKUP($A802,'使用不可　（諸油脂）'!$A:$H,8)),IF(MOD($A802,100)=0,"",VLOOKUP($A802,'コロナ交付金要綱　様式第３号（電力）'!$A:$I,9))))</f>
        <v/>
      </c>
      <c r="I802" t="str" cm="1">
        <f t="array" ref="I802">IF(OR($C802&lt;&gt;"電力",IFERROR(MOD($A802,100)=0,TRUE)),"",INDEX('コロナ交付金要綱　様式第３号（電力）'!$A:$I,MATCH($A802,'コロナ交付金要綱　様式第３号（電力）'!$A:$A,0)+2,9))</f>
        <v/>
      </c>
      <c r="J802" t="str" cm="1">
        <f t="array" ref="J802">IF(OR($C802&lt;&gt;"電力",IFERROR(MOD($A802,100)=0,TRUE)),"",INDEX('コロナ交付金要綱　様式第３号（電力）'!$A:$I,MATCH($A802,'コロナ交付金要綱　様式第３号（電力）'!$A:$A,0)+3,9))</f>
        <v/>
      </c>
      <c r="K802" t="str" cm="1">
        <f t="array" ref="K802">IF(OR($C802&lt;&gt;"電力",IFERROR(MOD($A802,100)=0,TRUE)),"",INDEX('コロナ交付金要綱　様式第３号（電力）'!$A:$I,MATCH($A802,'コロナ交付金要綱　様式第３号（電力）'!$A:$A,0)+4,9))</f>
        <v/>
      </c>
      <c r="L802" t="str" cm="1">
        <f t="array" ref="L802">IF(OR($C802&lt;&gt;"電力",IFERROR(MOD($A802,100)=0,TRUE)),"",INDEX('コロナ交付金要綱　様式第３号（電力）'!$A:$I,MATCH($A802,'コロナ交付金要綱　様式第３号（電力）'!$A:$A,0)+5,9))</f>
        <v/>
      </c>
      <c r="M802" s="24" t="str" cm="1">
        <f t="array" ref="M802">IF($H802="","",IF($C802="諸油脂",$H802/INDEX(諸油脂_高騰率!$B$2:$F$12,MATCH($C$10,諸油脂_高騰率!$B$2:$B$12,0),MATCH($E802,諸油脂_高騰率!$B$3:$F$3,0)),$I802/INDEX(電力_高騰率!$B$3:$I$14,MATCH($B$10,電力_高騰率!$B$3:$B$14,0),MATCH($E802,電力_高騰率!$B$4:$F$4,0))+$J802/INDEX(電力_高騰率!$B$3:$I$14,MATCH($B$10,電力_高騰率!$B$3:$B$14,0),MATCH($E802,電力_高騰率!$B$4:$F$4,0)+3)+$K802/INDEX(電力_高騰率!$B$3:$I$14,MATCH($B$10,電力_高騰率!$B$3:$B$14,0),MATCH($E802,電力_高騰率!$B$4:$F$4,0)+3)+$L802/電力_高騰率!$D$23))</f>
        <v/>
      </c>
      <c r="N802" s="24" t="str">
        <f>IF($H802="","",IF($C802="諸油脂",0,$L802/電力_高騰率!$D$23))</f>
        <v/>
      </c>
      <c r="O802" s="24" t="str">
        <f t="shared" si="26"/>
        <v/>
      </c>
      <c r="P802" s="24"/>
    </row>
    <row r="803" spans="1:16" x14ac:dyDescent="0.45">
      <c r="A803" t="str">
        <f>IF(COUNTIF('使用不可　（諸油脂）'!$A:$A,$A802+1)+COUNTIF('コロナ交付金要綱　様式第３号（電力）'!$A:$A,$A802+1)=1,$A802+1,IF(MAX('使用不可　（諸油脂）'!$A:$A,'コロナ交付金要綱　様式第３号（電力）'!$A:$A)&gt;$A802,(INT(A802/100)+1)*100,""))</f>
        <v/>
      </c>
      <c r="B803" t="str">
        <f>IF($C803="","",IF(C803="諸油脂",IF(MOD($A803,100)=0,VLOOKUP($A803,'使用不可　（諸油脂）'!$A:$D,4),$B802),IF(MOD($A803,100)=0,VLOOKUP($A803,'コロナ交付金要綱　様式第３号（電力）'!$A:$D,4),$B802)))</f>
        <v/>
      </c>
      <c r="C803" t="str">
        <f>IF($A803="","",IF(COUNTIF('使用不可　（諸油脂）'!$A:$A,$A803)=1,"諸油脂",IF(COUNTIF('コロナ交付金要綱　様式第３号（電力）'!$A:$A,$A803)=1,"電力","")))</f>
        <v/>
      </c>
      <c r="D803" t="str">
        <f>IF(OR($A803="",IFERROR(MOD($A803,100),"")=0),"",IF($C803="諸油脂",VLOOKUP($A803,'使用不可　（諸油脂）'!$A:$C,3,FALSE),IF($C803="電力",VLOOKUP($A803,'コロナ交付金要綱　様式第３号（電力）'!$A:$C,3,FALSE),"")))</f>
        <v/>
      </c>
      <c r="E803" t="str">
        <f>IF(OR($C803="",IFERROR(MOD($A803,100)=0,TRUE)),"",IF($C803="諸油脂",VLOOKUP($A803,'使用不可　（諸油脂）'!$A:$F,6),VLOOKUP($A803,'コロナ交付金要綱　様式第３号（電力）'!$A:$F,6)))</f>
        <v/>
      </c>
      <c r="F803" t="str">
        <f>IF($D803="","",IF($B$7="既存",IF($C803="諸油脂",VLOOKUP(交付額!$A803,'使用不可　（諸油脂）'!$A:$B,2,FALSE),IF($C803="電力",VLOOKUP(交付額!$A803,'コロナ交付金要綱　様式第３号（電力）'!$A:$B,2,FALSE),"")),0))</f>
        <v/>
      </c>
      <c r="G803" s="59" t="str">
        <f t="shared" si="25"/>
        <v/>
      </c>
      <c r="H803" t="str">
        <f>IF($C803="","",IF(C803="諸油脂",IF(MOD($A803,100)=0,"",VLOOKUP($A803,'使用不可　（諸油脂）'!$A:$H,8)),IF(MOD($A803,100)=0,"",VLOOKUP($A803,'コロナ交付金要綱　様式第３号（電力）'!$A:$I,9))))</f>
        <v/>
      </c>
      <c r="I803" t="str" cm="1">
        <f t="array" ref="I803">IF(OR($C803&lt;&gt;"電力",IFERROR(MOD($A803,100)=0,TRUE)),"",INDEX('コロナ交付金要綱　様式第３号（電力）'!$A:$I,MATCH($A803,'コロナ交付金要綱　様式第３号（電力）'!$A:$A,0)+2,9))</f>
        <v/>
      </c>
      <c r="J803" t="str" cm="1">
        <f t="array" ref="J803">IF(OR($C803&lt;&gt;"電力",IFERROR(MOD($A803,100)=0,TRUE)),"",INDEX('コロナ交付金要綱　様式第３号（電力）'!$A:$I,MATCH($A803,'コロナ交付金要綱　様式第３号（電力）'!$A:$A,0)+3,9))</f>
        <v/>
      </c>
      <c r="K803" t="str" cm="1">
        <f t="array" ref="K803">IF(OR($C803&lt;&gt;"電力",IFERROR(MOD($A803,100)=0,TRUE)),"",INDEX('コロナ交付金要綱　様式第３号（電力）'!$A:$I,MATCH($A803,'コロナ交付金要綱　様式第３号（電力）'!$A:$A,0)+4,9))</f>
        <v/>
      </c>
      <c r="L803" t="str" cm="1">
        <f t="array" ref="L803">IF(OR($C803&lt;&gt;"電力",IFERROR(MOD($A803,100)=0,TRUE)),"",INDEX('コロナ交付金要綱　様式第３号（電力）'!$A:$I,MATCH($A803,'コロナ交付金要綱　様式第３号（電力）'!$A:$A,0)+5,9))</f>
        <v/>
      </c>
      <c r="M803" s="24" t="str" cm="1">
        <f t="array" ref="M803">IF($H803="","",IF($C803="諸油脂",$H803/INDEX(諸油脂_高騰率!$B$2:$F$12,MATCH($C$10,諸油脂_高騰率!$B$2:$B$12,0),MATCH($E803,諸油脂_高騰率!$B$3:$F$3,0)),$I803/INDEX(電力_高騰率!$B$3:$I$14,MATCH($B$10,電力_高騰率!$B$3:$B$14,0),MATCH($E803,電力_高騰率!$B$4:$F$4,0))+$J803/INDEX(電力_高騰率!$B$3:$I$14,MATCH($B$10,電力_高騰率!$B$3:$B$14,0),MATCH($E803,電力_高騰率!$B$4:$F$4,0)+3)+$K803/INDEX(電力_高騰率!$B$3:$I$14,MATCH($B$10,電力_高騰率!$B$3:$B$14,0),MATCH($E803,電力_高騰率!$B$4:$F$4,0)+3)+$L803/電力_高騰率!$D$23))</f>
        <v/>
      </c>
      <c r="N803" s="24" t="str">
        <f>IF($H803="","",IF($C803="諸油脂",0,$L803/電力_高騰率!$D$23))</f>
        <v/>
      </c>
      <c r="O803" s="24" t="str">
        <f t="shared" si="26"/>
        <v/>
      </c>
      <c r="P803" s="24"/>
    </row>
    <row r="804" spans="1:16" x14ac:dyDescent="0.45">
      <c r="A804" t="str">
        <f>IF(COUNTIF('使用不可　（諸油脂）'!$A:$A,$A803+1)+COUNTIF('コロナ交付金要綱　様式第３号（電力）'!$A:$A,$A803+1)=1,$A803+1,IF(MAX('使用不可　（諸油脂）'!$A:$A,'コロナ交付金要綱　様式第３号（電力）'!$A:$A)&gt;$A803,(INT(A803/100)+1)*100,""))</f>
        <v/>
      </c>
      <c r="B804" t="str">
        <f>IF($C804="","",IF(C804="諸油脂",IF(MOD($A804,100)=0,VLOOKUP($A804,'使用不可　（諸油脂）'!$A:$D,4),$B803),IF(MOD($A804,100)=0,VLOOKUP($A804,'コロナ交付金要綱　様式第３号（電力）'!$A:$D,4),$B803)))</f>
        <v/>
      </c>
      <c r="C804" t="str">
        <f>IF($A804="","",IF(COUNTIF('使用不可　（諸油脂）'!$A:$A,$A804)=1,"諸油脂",IF(COUNTIF('コロナ交付金要綱　様式第３号（電力）'!$A:$A,$A804)=1,"電力","")))</f>
        <v/>
      </c>
      <c r="D804" t="str">
        <f>IF(OR($A804="",IFERROR(MOD($A804,100),"")=0),"",IF($C804="諸油脂",VLOOKUP($A804,'使用不可　（諸油脂）'!$A:$C,3,FALSE),IF($C804="電力",VLOOKUP($A804,'コロナ交付金要綱　様式第３号（電力）'!$A:$C,3,FALSE),"")))</f>
        <v/>
      </c>
      <c r="E804" t="str">
        <f>IF(OR($C804="",IFERROR(MOD($A804,100)=0,TRUE)),"",IF($C804="諸油脂",VLOOKUP($A804,'使用不可　（諸油脂）'!$A:$F,6),VLOOKUP($A804,'コロナ交付金要綱　様式第３号（電力）'!$A:$F,6)))</f>
        <v/>
      </c>
      <c r="F804" t="str">
        <f>IF($D804="","",IF($B$7="既存",IF($C804="諸油脂",VLOOKUP(交付額!$A804,'使用不可　（諸油脂）'!$A:$B,2,FALSE),IF($C804="電力",VLOOKUP(交付額!$A804,'コロナ交付金要綱　様式第３号（電力）'!$A:$B,2,FALSE),"")),0))</f>
        <v/>
      </c>
      <c r="G804" s="59" t="str">
        <f t="shared" si="25"/>
        <v/>
      </c>
      <c r="H804" t="str">
        <f>IF($C804="","",IF(C804="諸油脂",IF(MOD($A804,100)=0,"",VLOOKUP($A804,'使用不可　（諸油脂）'!$A:$H,8)),IF(MOD($A804,100)=0,"",VLOOKUP($A804,'コロナ交付金要綱　様式第３号（電力）'!$A:$I,9))))</f>
        <v/>
      </c>
      <c r="I804" t="str" cm="1">
        <f t="array" ref="I804">IF(OR($C804&lt;&gt;"電力",IFERROR(MOD($A804,100)=0,TRUE)),"",INDEX('コロナ交付金要綱　様式第３号（電力）'!$A:$I,MATCH($A804,'コロナ交付金要綱　様式第３号（電力）'!$A:$A,0)+2,9))</f>
        <v/>
      </c>
      <c r="J804" t="str" cm="1">
        <f t="array" ref="J804">IF(OR($C804&lt;&gt;"電力",IFERROR(MOD($A804,100)=0,TRUE)),"",INDEX('コロナ交付金要綱　様式第３号（電力）'!$A:$I,MATCH($A804,'コロナ交付金要綱　様式第３号（電力）'!$A:$A,0)+3,9))</f>
        <v/>
      </c>
      <c r="K804" t="str" cm="1">
        <f t="array" ref="K804">IF(OR($C804&lt;&gt;"電力",IFERROR(MOD($A804,100)=0,TRUE)),"",INDEX('コロナ交付金要綱　様式第３号（電力）'!$A:$I,MATCH($A804,'コロナ交付金要綱　様式第３号（電力）'!$A:$A,0)+4,9))</f>
        <v/>
      </c>
      <c r="L804" t="str" cm="1">
        <f t="array" ref="L804">IF(OR($C804&lt;&gt;"電力",IFERROR(MOD($A804,100)=0,TRUE)),"",INDEX('コロナ交付金要綱　様式第３号（電力）'!$A:$I,MATCH($A804,'コロナ交付金要綱　様式第３号（電力）'!$A:$A,0)+5,9))</f>
        <v/>
      </c>
      <c r="M804" s="24" t="str" cm="1">
        <f t="array" ref="M804">IF($H804="","",IF($C804="諸油脂",$H804/INDEX(諸油脂_高騰率!$B$2:$F$12,MATCH($C$10,諸油脂_高騰率!$B$2:$B$12,0),MATCH($E804,諸油脂_高騰率!$B$3:$F$3,0)),$I804/INDEX(電力_高騰率!$B$3:$I$14,MATCH($B$10,電力_高騰率!$B$3:$B$14,0),MATCH($E804,電力_高騰率!$B$4:$F$4,0))+$J804/INDEX(電力_高騰率!$B$3:$I$14,MATCH($B$10,電力_高騰率!$B$3:$B$14,0),MATCH($E804,電力_高騰率!$B$4:$F$4,0)+3)+$K804/INDEX(電力_高騰率!$B$3:$I$14,MATCH($B$10,電力_高騰率!$B$3:$B$14,0),MATCH($E804,電力_高騰率!$B$4:$F$4,0)+3)+$L804/電力_高騰率!$D$23))</f>
        <v/>
      </c>
      <c r="N804" s="24" t="str">
        <f>IF($H804="","",IF($C804="諸油脂",0,$L804/電力_高騰率!$D$23))</f>
        <v/>
      </c>
      <c r="O804" s="24" t="str">
        <f t="shared" si="26"/>
        <v/>
      </c>
      <c r="P804" s="24"/>
    </row>
    <row r="805" spans="1:16" x14ac:dyDescent="0.45">
      <c r="A805" t="str">
        <f>IF(COUNTIF('使用不可　（諸油脂）'!$A:$A,$A804+1)+COUNTIF('コロナ交付金要綱　様式第３号（電力）'!$A:$A,$A804+1)=1,$A804+1,IF(MAX('使用不可　（諸油脂）'!$A:$A,'コロナ交付金要綱　様式第３号（電力）'!$A:$A)&gt;$A804,(INT(A804/100)+1)*100,""))</f>
        <v/>
      </c>
      <c r="B805" t="str">
        <f>IF($C805="","",IF(C805="諸油脂",IF(MOD($A805,100)=0,VLOOKUP($A805,'使用不可　（諸油脂）'!$A:$D,4),$B804),IF(MOD($A805,100)=0,VLOOKUP($A805,'コロナ交付金要綱　様式第３号（電力）'!$A:$D,4),$B804)))</f>
        <v/>
      </c>
      <c r="C805" t="str">
        <f>IF($A805="","",IF(COUNTIF('使用不可　（諸油脂）'!$A:$A,$A805)=1,"諸油脂",IF(COUNTIF('コロナ交付金要綱　様式第３号（電力）'!$A:$A,$A805)=1,"電力","")))</f>
        <v/>
      </c>
      <c r="D805" t="str">
        <f>IF(OR($A805="",IFERROR(MOD($A805,100),"")=0),"",IF($C805="諸油脂",VLOOKUP($A805,'使用不可　（諸油脂）'!$A:$C,3,FALSE),IF($C805="電力",VLOOKUP($A805,'コロナ交付金要綱　様式第３号（電力）'!$A:$C,3,FALSE),"")))</f>
        <v/>
      </c>
      <c r="E805" t="str">
        <f>IF(OR($C805="",IFERROR(MOD($A805,100)=0,TRUE)),"",IF($C805="諸油脂",VLOOKUP($A805,'使用不可　（諸油脂）'!$A:$F,6),VLOOKUP($A805,'コロナ交付金要綱　様式第３号（電力）'!$A:$F,6)))</f>
        <v/>
      </c>
      <c r="F805" t="str">
        <f>IF($D805="","",IF($B$7="既存",IF($C805="諸油脂",VLOOKUP(交付額!$A805,'使用不可　（諸油脂）'!$A:$B,2,FALSE),IF($C805="電力",VLOOKUP(交付額!$A805,'コロナ交付金要綱　様式第３号（電力）'!$A:$B,2,FALSE),"")),0))</f>
        <v/>
      </c>
      <c r="G805" s="59" t="str">
        <f t="shared" si="25"/>
        <v/>
      </c>
      <c r="H805" t="str">
        <f>IF($C805="","",IF(C805="諸油脂",IF(MOD($A805,100)=0,"",VLOOKUP($A805,'使用不可　（諸油脂）'!$A:$H,8)),IF(MOD($A805,100)=0,"",VLOOKUP($A805,'コロナ交付金要綱　様式第３号（電力）'!$A:$I,9))))</f>
        <v/>
      </c>
      <c r="I805" t="str" cm="1">
        <f t="array" ref="I805">IF(OR($C805&lt;&gt;"電力",IFERROR(MOD($A805,100)=0,TRUE)),"",INDEX('コロナ交付金要綱　様式第３号（電力）'!$A:$I,MATCH($A805,'コロナ交付金要綱　様式第３号（電力）'!$A:$A,0)+2,9))</f>
        <v/>
      </c>
      <c r="J805" t="str" cm="1">
        <f t="array" ref="J805">IF(OR($C805&lt;&gt;"電力",IFERROR(MOD($A805,100)=0,TRUE)),"",INDEX('コロナ交付金要綱　様式第３号（電力）'!$A:$I,MATCH($A805,'コロナ交付金要綱　様式第３号（電力）'!$A:$A,0)+3,9))</f>
        <v/>
      </c>
      <c r="K805" t="str" cm="1">
        <f t="array" ref="K805">IF(OR($C805&lt;&gt;"電力",IFERROR(MOD($A805,100)=0,TRUE)),"",INDEX('コロナ交付金要綱　様式第３号（電力）'!$A:$I,MATCH($A805,'コロナ交付金要綱　様式第３号（電力）'!$A:$A,0)+4,9))</f>
        <v/>
      </c>
      <c r="L805" t="str" cm="1">
        <f t="array" ref="L805">IF(OR($C805&lt;&gt;"電力",IFERROR(MOD($A805,100)=0,TRUE)),"",INDEX('コロナ交付金要綱　様式第３号（電力）'!$A:$I,MATCH($A805,'コロナ交付金要綱　様式第３号（電力）'!$A:$A,0)+5,9))</f>
        <v/>
      </c>
      <c r="M805" s="24" t="str" cm="1">
        <f t="array" ref="M805">IF($H805="","",IF($C805="諸油脂",$H805/INDEX(諸油脂_高騰率!$B$2:$F$12,MATCH($C$10,諸油脂_高騰率!$B$2:$B$12,0),MATCH($E805,諸油脂_高騰率!$B$3:$F$3,0)),$I805/INDEX(電力_高騰率!$B$3:$I$14,MATCH($B$10,電力_高騰率!$B$3:$B$14,0),MATCH($E805,電力_高騰率!$B$4:$F$4,0))+$J805/INDEX(電力_高騰率!$B$3:$I$14,MATCH($B$10,電力_高騰率!$B$3:$B$14,0),MATCH($E805,電力_高騰率!$B$4:$F$4,0)+3)+$K805/INDEX(電力_高騰率!$B$3:$I$14,MATCH($B$10,電力_高騰率!$B$3:$B$14,0),MATCH($E805,電力_高騰率!$B$4:$F$4,0)+3)+$L805/電力_高騰率!$D$23))</f>
        <v/>
      </c>
      <c r="N805" s="24" t="str">
        <f>IF($H805="","",IF($C805="諸油脂",0,$L805/電力_高騰率!$D$23))</f>
        <v/>
      </c>
      <c r="O805" s="24" t="str">
        <f t="shared" si="26"/>
        <v/>
      </c>
      <c r="P805" s="24"/>
    </row>
    <row r="806" spans="1:16" x14ac:dyDescent="0.45">
      <c r="A806" t="str">
        <f>IF(COUNTIF('使用不可　（諸油脂）'!$A:$A,$A805+1)+COUNTIF('コロナ交付金要綱　様式第３号（電力）'!$A:$A,$A805+1)=1,$A805+1,IF(MAX('使用不可　（諸油脂）'!$A:$A,'コロナ交付金要綱　様式第３号（電力）'!$A:$A)&gt;$A805,(INT(A805/100)+1)*100,""))</f>
        <v/>
      </c>
      <c r="B806" t="str">
        <f>IF($C806="","",IF(C806="諸油脂",IF(MOD($A806,100)=0,VLOOKUP($A806,'使用不可　（諸油脂）'!$A:$D,4),$B805),IF(MOD($A806,100)=0,VLOOKUP($A806,'コロナ交付金要綱　様式第３号（電力）'!$A:$D,4),$B805)))</f>
        <v/>
      </c>
      <c r="C806" t="str">
        <f>IF($A806="","",IF(COUNTIF('使用不可　（諸油脂）'!$A:$A,$A806)=1,"諸油脂",IF(COUNTIF('コロナ交付金要綱　様式第３号（電力）'!$A:$A,$A806)=1,"電力","")))</f>
        <v/>
      </c>
      <c r="D806" t="str">
        <f>IF(OR($A806="",IFERROR(MOD($A806,100),"")=0),"",IF($C806="諸油脂",VLOOKUP($A806,'使用不可　（諸油脂）'!$A:$C,3,FALSE),IF($C806="電力",VLOOKUP($A806,'コロナ交付金要綱　様式第３号（電力）'!$A:$C,3,FALSE),"")))</f>
        <v/>
      </c>
      <c r="E806" t="str">
        <f>IF(OR($C806="",IFERROR(MOD($A806,100)=0,TRUE)),"",IF($C806="諸油脂",VLOOKUP($A806,'使用不可　（諸油脂）'!$A:$F,6),VLOOKUP($A806,'コロナ交付金要綱　様式第３号（電力）'!$A:$F,6)))</f>
        <v/>
      </c>
      <c r="F806" t="str">
        <f>IF($D806="","",IF($B$7="既存",IF($C806="諸油脂",VLOOKUP(交付額!$A806,'使用不可　（諸油脂）'!$A:$B,2,FALSE),IF($C806="電力",VLOOKUP(交付額!$A806,'コロナ交付金要綱　様式第３号（電力）'!$A:$B,2,FALSE),"")),0))</f>
        <v/>
      </c>
      <c r="G806" s="59" t="str">
        <f t="shared" si="25"/>
        <v/>
      </c>
      <c r="H806" t="str">
        <f>IF($C806="","",IF(C806="諸油脂",IF(MOD($A806,100)=0,"",VLOOKUP($A806,'使用不可　（諸油脂）'!$A:$H,8)),IF(MOD($A806,100)=0,"",VLOOKUP($A806,'コロナ交付金要綱　様式第３号（電力）'!$A:$I,9))))</f>
        <v/>
      </c>
      <c r="I806" t="str" cm="1">
        <f t="array" ref="I806">IF(OR($C806&lt;&gt;"電力",IFERROR(MOD($A806,100)=0,TRUE)),"",INDEX('コロナ交付金要綱　様式第３号（電力）'!$A:$I,MATCH($A806,'コロナ交付金要綱　様式第３号（電力）'!$A:$A,0)+2,9))</f>
        <v/>
      </c>
      <c r="J806" t="str" cm="1">
        <f t="array" ref="J806">IF(OR($C806&lt;&gt;"電力",IFERROR(MOD($A806,100)=0,TRUE)),"",INDEX('コロナ交付金要綱　様式第３号（電力）'!$A:$I,MATCH($A806,'コロナ交付金要綱　様式第３号（電力）'!$A:$A,0)+3,9))</f>
        <v/>
      </c>
      <c r="K806" t="str" cm="1">
        <f t="array" ref="K806">IF(OR($C806&lt;&gt;"電力",IFERROR(MOD($A806,100)=0,TRUE)),"",INDEX('コロナ交付金要綱　様式第３号（電力）'!$A:$I,MATCH($A806,'コロナ交付金要綱　様式第３号（電力）'!$A:$A,0)+4,9))</f>
        <v/>
      </c>
      <c r="L806" t="str" cm="1">
        <f t="array" ref="L806">IF(OR($C806&lt;&gt;"電力",IFERROR(MOD($A806,100)=0,TRUE)),"",INDEX('コロナ交付金要綱　様式第３号（電力）'!$A:$I,MATCH($A806,'コロナ交付金要綱　様式第３号（電力）'!$A:$A,0)+5,9))</f>
        <v/>
      </c>
      <c r="M806" s="24" t="str" cm="1">
        <f t="array" ref="M806">IF($H806="","",IF($C806="諸油脂",$H806/INDEX(諸油脂_高騰率!$B$2:$F$12,MATCH($C$10,諸油脂_高騰率!$B$2:$B$12,0),MATCH($E806,諸油脂_高騰率!$B$3:$F$3,0)),$I806/INDEX(電力_高騰率!$B$3:$I$14,MATCH($B$10,電力_高騰率!$B$3:$B$14,0),MATCH($E806,電力_高騰率!$B$4:$F$4,0))+$J806/INDEX(電力_高騰率!$B$3:$I$14,MATCH($B$10,電力_高騰率!$B$3:$B$14,0),MATCH($E806,電力_高騰率!$B$4:$F$4,0)+3)+$K806/INDEX(電力_高騰率!$B$3:$I$14,MATCH($B$10,電力_高騰率!$B$3:$B$14,0),MATCH($E806,電力_高騰率!$B$4:$F$4,0)+3)+$L806/電力_高騰率!$D$23))</f>
        <v/>
      </c>
      <c r="N806" s="24" t="str">
        <f>IF($H806="","",IF($C806="諸油脂",0,$L806/電力_高騰率!$D$23))</f>
        <v/>
      </c>
      <c r="O806" s="24" t="str">
        <f t="shared" si="26"/>
        <v/>
      </c>
      <c r="P806" s="24"/>
    </row>
    <row r="807" spans="1:16" x14ac:dyDescent="0.45">
      <c r="A807" t="str">
        <f>IF(COUNTIF('使用不可　（諸油脂）'!$A:$A,$A806+1)+COUNTIF('コロナ交付金要綱　様式第３号（電力）'!$A:$A,$A806+1)=1,$A806+1,IF(MAX('使用不可　（諸油脂）'!$A:$A,'コロナ交付金要綱　様式第３号（電力）'!$A:$A)&gt;$A806,(INT(A806/100)+1)*100,""))</f>
        <v/>
      </c>
      <c r="B807" t="str">
        <f>IF($C807="","",IF(C807="諸油脂",IF(MOD($A807,100)=0,VLOOKUP($A807,'使用不可　（諸油脂）'!$A:$D,4),$B806),IF(MOD($A807,100)=0,VLOOKUP($A807,'コロナ交付金要綱　様式第３号（電力）'!$A:$D,4),$B806)))</f>
        <v/>
      </c>
      <c r="C807" t="str">
        <f>IF($A807="","",IF(COUNTIF('使用不可　（諸油脂）'!$A:$A,$A807)=1,"諸油脂",IF(COUNTIF('コロナ交付金要綱　様式第３号（電力）'!$A:$A,$A807)=1,"電力","")))</f>
        <v/>
      </c>
      <c r="D807" t="str">
        <f>IF(OR($A807="",IFERROR(MOD($A807,100),"")=0),"",IF($C807="諸油脂",VLOOKUP($A807,'使用不可　（諸油脂）'!$A:$C,3,FALSE),IF($C807="電力",VLOOKUP($A807,'コロナ交付金要綱　様式第３号（電力）'!$A:$C,3,FALSE),"")))</f>
        <v/>
      </c>
      <c r="E807" t="str">
        <f>IF(OR($C807="",IFERROR(MOD($A807,100)=0,TRUE)),"",IF($C807="諸油脂",VLOOKUP($A807,'使用不可　（諸油脂）'!$A:$F,6),VLOOKUP($A807,'コロナ交付金要綱　様式第３号（電力）'!$A:$F,6)))</f>
        <v/>
      </c>
      <c r="F807" t="str">
        <f>IF($D807="","",IF($B$7="既存",IF($C807="諸油脂",VLOOKUP(交付額!$A807,'使用不可　（諸油脂）'!$A:$B,2,FALSE),IF($C807="電力",VLOOKUP(交付額!$A807,'コロナ交付金要綱　様式第３号（電力）'!$A:$B,2,FALSE),"")),0))</f>
        <v/>
      </c>
      <c r="G807" s="59" t="str">
        <f t="shared" si="25"/>
        <v/>
      </c>
      <c r="H807" t="str">
        <f>IF($C807="","",IF(C807="諸油脂",IF(MOD($A807,100)=0,"",VLOOKUP($A807,'使用不可　（諸油脂）'!$A:$H,8)),IF(MOD($A807,100)=0,"",VLOOKUP($A807,'コロナ交付金要綱　様式第３号（電力）'!$A:$I,9))))</f>
        <v/>
      </c>
      <c r="I807" t="str" cm="1">
        <f t="array" ref="I807">IF(OR($C807&lt;&gt;"電力",IFERROR(MOD($A807,100)=0,TRUE)),"",INDEX('コロナ交付金要綱　様式第３号（電力）'!$A:$I,MATCH($A807,'コロナ交付金要綱　様式第３号（電力）'!$A:$A,0)+2,9))</f>
        <v/>
      </c>
      <c r="J807" t="str" cm="1">
        <f t="array" ref="J807">IF(OR($C807&lt;&gt;"電力",IFERROR(MOD($A807,100)=0,TRUE)),"",INDEX('コロナ交付金要綱　様式第３号（電力）'!$A:$I,MATCH($A807,'コロナ交付金要綱　様式第３号（電力）'!$A:$A,0)+3,9))</f>
        <v/>
      </c>
      <c r="K807" t="str" cm="1">
        <f t="array" ref="K807">IF(OR($C807&lt;&gt;"電力",IFERROR(MOD($A807,100)=0,TRUE)),"",INDEX('コロナ交付金要綱　様式第３号（電力）'!$A:$I,MATCH($A807,'コロナ交付金要綱　様式第３号（電力）'!$A:$A,0)+4,9))</f>
        <v/>
      </c>
      <c r="L807" t="str" cm="1">
        <f t="array" ref="L807">IF(OR($C807&lt;&gt;"電力",IFERROR(MOD($A807,100)=0,TRUE)),"",INDEX('コロナ交付金要綱　様式第３号（電力）'!$A:$I,MATCH($A807,'コロナ交付金要綱　様式第３号（電力）'!$A:$A,0)+5,9))</f>
        <v/>
      </c>
      <c r="M807" s="24" t="str" cm="1">
        <f t="array" ref="M807">IF($H807="","",IF($C807="諸油脂",$H807/INDEX(諸油脂_高騰率!$B$2:$F$12,MATCH($C$10,諸油脂_高騰率!$B$2:$B$12,0),MATCH($E807,諸油脂_高騰率!$B$3:$F$3,0)),$I807/INDEX(電力_高騰率!$B$3:$I$14,MATCH($B$10,電力_高騰率!$B$3:$B$14,0),MATCH($E807,電力_高騰率!$B$4:$F$4,0))+$J807/INDEX(電力_高騰率!$B$3:$I$14,MATCH($B$10,電力_高騰率!$B$3:$B$14,0),MATCH($E807,電力_高騰率!$B$4:$F$4,0)+3)+$K807/INDEX(電力_高騰率!$B$3:$I$14,MATCH($B$10,電力_高騰率!$B$3:$B$14,0),MATCH($E807,電力_高騰率!$B$4:$F$4,0)+3)+$L807/電力_高騰率!$D$23))</f>
        <v/>
      </c>
      <c r="N807" s="24" t="str">
        <f>IF($H807="","",IF($C807="諸油脂",0,$L807/電力_高騰率!$D$23))</f>
        <v/>
      </c>
      <c r="O807" s="24" t="str">
        <f t="shared" si="26"/>
        <v/>
      </c>
      <c r="P807" s="24"/>
    </row>
    <row r="808" spans="1:16" x14ac:dyDescent="0.45">
      <c r="A808" t="str">
        <f>IF(COUNTIF('使用不可　（諸油脂）'!$A:$A,$A807+1)+COUNTIF('コロナ交付金要綱　様式第３号（電力）'!$A:$A,$A807+1)=1,$A807+1,IF(MAX('使用不可　（諸油脂）'!$A:$A,'コロナ交付金要綱　様式第３号（電力）'!$A:$A)&gt;$A807,(INT(A807/100)+1)*100,""))</f>
        <v/>
      </c>
      <c r="B808" t="str">
        <f>IF($C808="","",IF(C808="諸油脂",IF(MOD($A808,100)=0,VLOOKUP($A808,'使用不可　（諸油脂）'!$A:$D,4),$B807),IF(MOD($A808,100)=0,VLOOKUP($A808,'コロナ交付金要綱　様式第３号（電力）'!$A:$D,4),$B807)))</f>
        <v/>
      </c>
      <c r="C808" t="str">
        <f>IF($A808="","",IF(COUNTIF('使用不可　（諸油脂）'!$A:$A,$A808)=1,"諸油脂",IF(COUNTIF('コロナ交付金要綱　様式第３号（電力）'!$A:$A,$A808)=1,"電力","")))</f>
        <v/>
      </c>
      <c r="D808" t="str">
        <f>IF(OR($A808="",IFERROR(MOD($A808,100),"")=0),"",IF($C808="諸油脂",VLOOKUP($A808,'使用不可　（諸油脂）'!$A:$C,3,FALSE),IF($C808="電力",VLOOKUP($A808,'コロナ交付金要綱　様式第３号（電力）'!$A:$C,3,FALSE),"")))</f>
        <v/>
      </c>
      <c r="E808" t="str">
        <f>IF(OR($C808="",IFERROR(MOD($A808,100)=0,TRUE)),"",IF($C808="諸油脂",VLOOKUP($A808,'使用不可　（諸油脂）'!$A:$F,6),VLOOKUP($A808,'コロナ交付金要綱　様式第３号（電力）'!$A:$F,6)))</f>
        <v/>
      </c>
      <c r="F808" t="str">
        <f>IF($D808="","",IF($B$7="既存",IF($C808="諸油脂",VLOOKUP(交付額!$A808,'使用不可　（諸油脂）'!$A:$B,2,FALSE),IF($C808="電力",VLOOKUP(交付額!$A808,'コロナ交付金要綱　様式第３号（電力）'!$A:$B,2,FALSE),"")),0))</f>
        <v/>
      </c>
      <c r="G808" s="59" t="str">
        <f t="shared" si="25"/>
        <v/>
      </c>
      <c r="H808" t="str">
        <f>IF($C808="","",IF(C808="諸油脂",IF(MOD($A808,100)=0,"",VLOOKUP($A808,'使用不可　（諸油脂）'!$A:$H,8)),IF(MOD($A808,100)=0,"",VLOOKUP($A808,'コロナ交付金要綱　様式第３号（電力）'!$A:$I,9))))</f>
        <v/>
      </c>
      <c r="I808" t="str" cm="1">
        <f t="array" ref="I808">IF(OR($C808&lt;&gt;"電力",IFERROR(MOD($A808,100)=0,TRUE)),"",INDEX('コロナ交付金要綱　様式第３号（電力）'!$A:$I,MATCH($A808,'コロナ交付金要綱　様式第３号（電力）'!$A:$A,0)+2,9))</f>
        <v/>
      </c>
      <c r="J808" t="str" cm="1">
        <f t="array" ref="J808">IF(OR($C808&lt;&gt;"電力",IFERROR(MOD($A808,100)=0,TRUE)),"",INDEX('コロナ交付金要綱　様式第３号（電力）'!$A:$I,MATCH($A808,'コロナ交付金要綱　様式第３号（電力）'!$A:$A,0)+3,9))</f>
        <v/>
      </c>
      <c r="K808" t="str" cm="1">
        <f t="array" ref="K808">IF(OR($C808&lt;&gt;"電力",IFERROR(MOD($A808,100)=0,TRUE)),"",INDEX('コロナ交付金要綱　様式第３号（電力）'!$A:$I,MATCH($A808,'コロナ交付金要綱　様式第３号（電力）'!$A:$A,0)+4,9))</f>
        <v/>
      </c>
      <c r="L808" t="str" cm="1">
        <f t="array" ref="L808">IF(OR($C808&lt;&gt;"電力",IFERROR(MOD($A808,100)=0,TRUE)),"",INDEX('コロナ交付金要綱　様式第３号（電力）'!$A:$I,MATCH($A808,'コロナ交付金要綱　様式第３号（電力）'!$A:$A,0)+5,9))</f>
        <v/>
      </c>
      <c r="M808" s="24" t="str" cm="1">
        <f t="array" ref="M808">IF($H808="","",IF($C808="諸油脂",$H808/INDEX(諸油脂_高騰率!$B$2:$F$12,MATCH($C$10,諸油脂_高騰率!$B$2:$B$12,0),MATCH($E808,諸油脂_高騰率!$B$3:$F$3,0)),$I808/INDEX(電力_高騰率!$B$3:$I$14,MATCH($B$10,電力_高騰率!$B$3:$B$14,0),MATCH($E808,電力_高騰率!$B$4:$F$4,0))+$J808/INDEX(電力_高騰率!$B$3:$I$14,MATCH($B$10,電力_高騰率!$B$3:$B$14,0),MATCH($E808,電力_高騰率!$B$4:$F$4,0)+3)+$K808/INDEX(電力_高騰率!$B$3:$I$14,MATCH($B$10,電力_高騰率!$B$3:$B$14,0),MATCH($E808,電力_高騰率!$B$4:$F$4,0)+3)+$L808/電力_高騰率!$D$23))</f>
        <v/>
      </c>
      <c r="N808" s="24" t="str">
        <f>IF($H808="","",IF($C808="諸油脂",0,$L808/電力_高騰率!$D$23))</f>
        <v/>
      </c>
      <c r="O808" s="24" t="str">
        <f t="shared" si="26"/>
        <v/>
      </c>
      <c r="P808" s="24"/>
    </row>
    <row r="809" spans="1:16" x14ac:dyDescent="0.45">
      <c r="A809" t="str">
        <f>IF(COUNTIF('使用不可　（諸油脂）'!$A:$A,$A808+1)+COUNTIF('コロナ交付金要綱　様式第３号（電力）'!$A:$A,$A808+1)=1,$A808+1,IF(MAX('使用不可　（諸油脂）'!$A:$A,'コロナ交付金要綱　様式第３号（電力）'!$A:$A)&gt;$A808,(INT(A808/100)+1)*100,""))</f>
        <v/>
      </c>
      <c r="B809" t="str">
        <f>IF($C809="","",IF(C809="諸油脂",IF(MOD($A809,100)=0,VLOOKUP($A809,'使用不可　（諸油脂）'!$A:$D,4),$B808),IF(MOD($A809,100)=0,VLOOKUP($A809,'コロナ交付金要綱　様式第３号（電力）'!$A:$D,4),$B808)))</f>
        <v/>
      </c>
      <c r="C809" t="str">
        <f>IF($A809="","",IF(COUNTIF('使用不可　（諸油脂）'!$A:$A,$A809)=1,"諸油脂",IF(COUNTIF('コロナ交付金要綱　様式第３号（電力）'!$A:$A,$A809)=1,"電力","")))</f>
        <v/>
      </c>
      <c r="D809" t="str">
        <f>IF(OR($A809="",IFERROR(MOD($A809,100),"")=0),"",IF($C809="諸油脂",VLOOKUP($A809,'使用不可　（諸油脂）'!$A:$C,3,FALSE),IF($C809="電力",VLOOKUP($A809,'コロナ交付金要綱　様式第３号（電力）'!$A:$C,3,FALSE),"")))</f>
        <v/>
      </c>
      <c r="E809" t="str">
        <f>IF(OR($C809="",IFERROR(MOD($A809,100)=0,TRUE)),"",IF($C809="諸油脂",VLOOKUP($A809,'使用不可　（諸油脂）'!$A:$F,6),VLOOKUP($A809,'コロナ交付金要綱　様式第３号（電力）'!$A:$F,6)))</f>
        <v/>
      </c>
      <c r="F809" t="str">
        <f>IF($D809="","",IF($B$7="既存",IF($C809="諸油脂",VLOOKUP(交付額!$A809,'使用不可　（諸油脂）'!$A:$B,2,FALSE),IF($C809="電力",VLOOKUP(交付額!$A809,'コロナ交付金要綱　様式第３号（電力）'!$A:$B,2,FALSE),"")),0))</f>
        <v/>
      </c>
      <c r="G809" s="59" t="str">
        <f t="shared" si="25"/>
        <v/>
      </c>
      <c r="H809" t="str">
        <f>IF($C809="","",IF(C809="諸油脂",IF(MOD($A809,100)=0,"",VLOOKUP($A809,'使用不可　（諸油脂）'!$A:$H,8)),IF(MOD($A809,100)=0,"",VLOOKUP($A809,'コロナ交付金要綱　様式第３号（電力）'!$A:$I,9))))</f>
        <v/>
      </c>
      <c r="I809" t="str" cm="1">
        <f t="array" ref="I809">IF(OR($C809&lt;&gt;"電力",IFERROR(MOD($A809,100)=0,TRUE)),"",INDEX('コロナ交付金要綱　様式第３号（電力）'!$A:$I,MATCH($A809,'コロナ交付金要綱　様式第３号（電力）'!$A:$A,0)+2,9))</f>
        <v/>
      </c>
      <c r="J809" t="str" cm="1">
        <f t="array" ref="J809">IF(OR($C809&lt;&gt;"電力",IFERROR(MOD($A809,100)=0,TRUE)),"",INDEX('コロナ交付金要綱　様式第３号（電力）'!$A:$I,MATCH($A809,'コロナ交付金要綱　様式第３号（電力）'!$A:$A,0)+3,9))</f>
        <v/>
      </c>
      <c r="K809" t="str" cm="1">
        <f t="array" ref="K809">IF(OR($C809&lt;&gt;"電力",IFERROR(MOD($A809,100)=0,TRUE)),"",INDEX('コロナ交付金要綱　様式第３号（電力）'!$A:$I,MATCH($A809,'コロナ交付金要綱　様式第３号（電力）'!$A:$A,0)+4,9))</f>
        <v/>
      </c>
      <c r="L809" t="str" cm="1">
        <f t="array" ref="L809">IF(OR($C809&lt;&gt;"電力",IFERROR(MOD($A809,100)=0,TRUE)),"",INDEX('コロナ交付金要綱　様式第３号（電力）'!$A:$I,MATCH($A809,'コロナ交付金要綱　様式第３号（電力）'!$A:$A,0)+5,9))</f>
        <v/>
      </c>
      <c r="M809" s="24" t="str" cm="1">
        <f t="array" ref="M809">IF($H809="","",IF($C809="諸油脂",$H809/INDEX(諸油脂_高騰率!$B$2:$F$12,MATCH($C$10,諸油脂_高騰率!$B$2:$B$12,0),MATCH($E809,諸油脂_高騰率!$B$3:$F$3,0)),$I809/INDEX(電力_高騰率!$B$3:$I$14,MATCH($B$10,電力_高騰率!$B$3:$B$14,0),MATCH($E809,電力_高騰率!$B$4:$F$4,0))+$J809/INDEX(電力_高騰率!$B$3:$I$14,MATCH($B$10,電力_高騰率!$B$3:$B$14,0),MATCH($E809,電力_高騰率!$B$4:$F$4,0)+3)+$K809/INDEX(電力_高騰率!$B$3:$I$14,MATCH($B$10,電力_高騰率!$B$3:$B$14,0),MATCH($E809,電力_高騰率!$B$4:$F$4,0)+3)+$L809/電力_高騰率!$D$23))</f>
        <v/>
      </c>
      <c r="N809" s="24" t="str">
        <f>IF($H809="","",IF($C809="諸油脂",0,$L809/電力_高騰率!$D$23))</f>
        <v/>
      </c>
      <c r="O809" s="24" t="str">
        <f t="shared" si="26"/>
        <v/>
      </c>
      <c r="P809" s="24"/>
    </row>
    <row r="810" spans="1:16" x14ac:dyDescent="0.45">
      <c r="A810" t="str">
        <f>IF(COUNTIF('使用不可　（諸油脂）'!$A:$A,$A809+1)+COUNTIF('コロナ交付金要綱　様式第３号（電力）'!$A:$A,$A809+1)=1,$A809+1,IF(MAX('使用不可　（諸油脂）'!$A:$A,'コロナ交付金要綱　様式第３号（電力）'!$A:$A)&gt;$A809,(INT(A809/100)+1)*100,""))</f>
        <v/>
      </c>
      <c r="B810" t="str">
        <f>IF($C810="","",IF(C810="諸油脂",IF(MOD($A810,100)=0,VLOOKUP($A810,'使用不可　（諸油脂）'!$A:$D,4),$B809),IF(MOD($A810,100)=0,VLOOKUP($A810,'コロナ交付金要綱　様式第３号（電力）'!$A:$D,4),$B809)))</f>
        <v/>
      </c>
      <c r="C810" t="str">
        <f>IF($A810="","",IF(COUNTIF('使用不可　（諸油脂）'!$A:$A,$A810)=1,"諸油脂",IF(COUNTIF('コロナ交付金要綱　様式第３号（電力）'!$A:$A,$A810)=1,"電力","")))</f>
        <v/>
      </c>
      <c r="D810" t="str">
        <f>IF(OR($A810="",IFERROR(MOD($A810,100),"")=0),"",IF($C810="諸油脂",VLOOKUP($A810,'使用不可　（諸油脂）'!$A:$C,3,FALSE),IF($C810="電力",VLOOKUP($A810,'コロナ交付金要綱　様式第３号（電力）'!$A:$C,3,FALSE),"")))</f>
        <v/>
      </c>
      <c r="E810" t="str">
        <f>IF(OR($C810="",IFERROR(MOD($A810,100)=0,TRUE)),"",IF($C810="諸油脂",VLOOKUP($A810,'使用不可　（諸油脂）'!$A:$F,6),VLOOKUP($A810,'コロナ交付金要綱　様式第３号（電力）'!$A:$F,6)))</f>
        <v/>
      </c>
      <c r="F810" t="str">
        <f>IF($D810="","",IF($B$7="既存",IF($C810="諸油脂",VLOOKUP(交付額!$A810,'使用不可　（諸油脂）'!$A:$B,2,FALSE),IF($C810="電力",VLOOKUP(交付額!$A810,'コロナ交付金要綱　様式第３号（電力）'!$A:$B,2,FALSE),"")),0))</f>
        <v/>
      </c>
      <c r="G810" s="59" t="str">
        <f t="shared" si="25"/>
        <v/>
      </c>
      <c r="H810" t="str">
        <f>IF($C810="","",IF(C810="諸油脂",IF(MOD($A810,100)=0,"",VLOOKUP($A810,'使用不可　（諸油脂）'!$A:$H,8)),IF(MOD($A810,100)=0,"",VLOOKUP($A810,'コロナ交付金要綱　様式第３号（電力）'!$A:$I,9))))</f>
        <v/>
      </c>
      <c r="I810" t="str" cm="1">
        <f t="array" ref="I810">IF(OR($C810&lt;&gt;"電力",IFERROR(MOD($A810,100)=0,TRUE)),"",INDEX('コロナ交付金要綱　様式第３号（電力）'!$A:$I,MATCH($A810,'コロナ交付金要綱　様式第３号（電力）'!$A:$A,0)+2,9))</f>
        <v/>
      </c>
      <c r="J810" t="str" cm="1">
        <f t="array" ref="J810">IF(OR($C810&lt;&gt;"電力",IFERROR(MOD($A810,100)=0,TRUE)),"",INDEX('コロナ交付金要綱　様式第３号（電力）'!$A:$I,MATCH($A810,'コロナ交付金要綱　様式第３号（電力）'!$A:$A,0)+3,9))</f>
        <v/>
      </c>
      <c r="K810" t="str" cm="1">
        <f t="array" ref="K810">IF(OR($C810&lt;&gt;"電力",IFERROR(MOD($A810,100)=0,TRUE)),"",INDEX('コロナ交付金要綱　様式第３号（電力）'!$A:$I,MATCH($A810,'コロナ交付金要綱　様式第３号（電力）'!$A:$A,0)+4,9))</f>
        <v/>
      </c>
      <c r="L810" t="str" cm="1">
        <f t="array" ref="L810">IF(OR($C810&lt;&gt;"電力",IFERROR(MOD($A810,100)=0,TRUE)),"",INDEX('コロナ交付金要綱　様式第３号（電力）'!$A:$I,MATCH($A810,'コロナ交付金要綱　様式第３号（電力）'!$A:$A,0)+5,9))</f>
        <v/>
      </c>
      <c r="M810" s="24" t="str" cm="1">
        <f t="array" ref="M810">IF($H810="","",IF($C810="諸油脂",$H810/INDEX(諸油脂_高騰率!$B$2:$F$12,MATCH($C$10,諸油脂_高騰率!$B$2:$B$12,0),MATCH($E810,諸油脂_高騰率!$B$3:$F$3,0)),$I810/INDEX(電力_高騰率!$B$3:$I$14,MATCH($B$10,電力_高騰率!$B$3:$B$14,0),MATCH($E810,電力_高騰率!$B$4:$F$4,0))+$J810/INDEX(電力_高騰率!$B$3:$I$14,MATCH($B$10,電力_高騰率!$B$3:$B$14,0),MATCH($E810,電力_高騰率!$B$4:$F$4,0)+3)+$K810/INDEX(電力_高騰率!$B$3:$I$14,MATCH($B$10,電力_高騰率!$B$3:$B$14,0),MATCH($E810,電力_高騰率!$B$4:$F$4,0)+3)+$L810/電力_高騰率!$D$23))</f>
        <v/>
      </c>
      <c r="N810" s="24" t="str">
        <f>IF($H810="","",IF($C810="諸油脂",0,$L810/電力_高騰率!$D$23))</f>
        <v/>
      </c>
      <c r="O810" s="24" t="str">
        <f t="shared" si="26"/>
        <v/>
      </c>
      <c r="P810" s="24"/>
    </row>
    <row r="811" spans="1:16" x14ac:dyDescent="0.45">
      <c r="A811" t="str">
        <f>IF(COUNTIF('使用不可　（諸油脂）'!$A:$A,$A810+1)+COUNTIF('コロナ交付金要綱　様式第３号（電力）'!$A:$A,$A810+1)=1,$A810+1,IF(MAX('使用不可　（諸油脂）'!$A:$A,'コロナ交付金要綱　様式第３号（電力）'!$A:$A)&gt;$A810,(INT(A810/100)+1)*100,""))</f>
        <v/>
      </c>
      <c r="B811" t="str">
        <f>IF($C811="","",IF(C811="諸油脂",IF(MOD($A811,100)=0,VLOOKUP($A811,'使用不可　（諸油脂）'!$A:$D,4),$B810),IF(MOD($A811,100)=0,VLOOKUP($A811,'コロナ交付金要綱　様式第３号（電力）'!$A:$D,4),$B810)))</f>
        <v/>
      </c>
      <c r="C811" t="str">
        <f>IF($A811="","",IF(COUNTIF('使用不可　（諸油脂）'!$A:$A,$A811)=1,"諸油脂",IF(COUNTIF('コロナ交付金要綱　様式第３号（電力）'!$A:$A,$A811)=1,"電力","")))</f>
        <v/>
      </c>
      <c r="D811" t="str">
        <f>IF(OR($A811="",IFERROR(MOD($A811,100),"")=0),"",IF($C811="諸油脂",VLOOKUP($A811,'使用不可　（諸油脂）'!$A:$C,3,FALSE),IF($C811="電力",VLOOKUP($A811,'コロナ交付金要綱　様式第３号（電力）'!$A:$C,3,FALSE),"")))</f>
        <v/>
      </c>
      <c r="E811" t="str">
        <f>IF(OR($C811="",IFERROR(MOD($A811,100)=0,TRUE)),"",IF($C811="諸油脂",VLOOKUP($A811,'使用不可　（諸油脂）'!$A:$F,6),VLOOKUP($A811,'コロナ交付金要綱　様式第３号（電力）'!$A:$F,6)))</f>
        <v/>
      </c>
      <c r="F811" t="str">
        <f>IF($D811="","",IF($B$7="既存",IF($C811="諸油脂",VLOOKUP(交付額!$A811,'使用不可　（諸油脂）'!$A:$B,2,FALSE),IF($C811="電力",VLOOKUP(交付額!$A811,'コロナ交付金要綱　様式第３号（電力）'!$A:$B,2,FALSE),"")),0))</f>
        <v/>
      </c>
      <c r="G811" s="59" t="str">
        <f t="shared" si="25"/>
        <v/>
      </c>
      <c r="H811" t="str">
        <f>IF($C811="","",IF(C811="諸油脂",IF(MOD($A811,100)=0,"",VLOOKUP($A811,'使用不可　（諸油脂）'!$A:$H,8)),IF(MOD($A811,100)=0,"",VLOOKUP($A811,'コロナ交付金要綱　様式第３号（電力）'!$A:$I,9))))</f>
        <v/>
      </c>
      <c r="I811" t="str" cm="1">
        <f t="array" ref="I811">IF(OR($C811&lt;&gt;"電力",IFERROR(MOD($A811,100)=0,TRUE)),"",INDEX('コロナ交付金要綱　様式第３号（電力）'!$A:$I,MATCH($A811,'コロナ交付金要綱　様式第３号（電力）'!$A:$A,0)+2,9))</f>
        <v/>
      </c>
      <c r="J811" t="str" cm="1">
        <f t="array" ref="J811">IF(OR($C811&lt;&gt;"電力",IFERROR(MOD($A811,100)=0,TRUE)),"",INDEX('コロナ交付金要綱　様式第３号（電力）'!$A:$I,MATCH($A811,'コロナ交付金要綱　様式第３号（電力）'!$A:$A,0)+3,9))</f>
        <v/>
      </c>
      <c r="K811" t="str" cm="1">
        <f t="array" ref="K811">IF(OR($C811&lt;&gt;"電力",IFERROR(MOD($A811,100)=0,TRUE)),"",INDEX('コロナ交付金要綱　様式第３号（電力）'!$A:$I,MATCH($A811,'コロナ交付金要綱　様式第３号（電力）'!$A:$A,0)+4,9))</f>
        <v/>
      </c>
      <c r="L811" t="str" cm="1">
        <f t="array" ref="L811">IF(OR($C811&lt;&gt;"電力",IFERROR(MOD($A811,100)=0,TRUE)),"",INDEX('コロナ交付金要綱　様式第３号（電力）'!$A:$I,MATCH($A811,'コロナ交付金要綱　様式第３号（電力）'!$A:$A,0)+5,9))</f>
        <v/>
      </c>
      <c r="M811" s="24" t="str" cm="1">
        <f t="array" ref="M811">IF($H811="","",IF($C811="諸油脂",$H811/INDEX(諸油脂_高騰率!$B$2:$F$12,MATCH($C$10,諸油脂_高騰率!$B$2:$B$12,0),MATCH($E811,諸油脂_高騰率!$B$3:$F$3,0)),$I811/INDEX(電力_高騰率!$B$3:$I$14,MATCH($B$10,電力_高騰率!$B$3:$B$14,0),MATCH($E811,電力_高騰率!$B$4:$F$4,0))+$J811/INDEX(電力_高騰率!$B$3:$I$14,MATCH($B$10,電力_高騰率!$B$3:$B$14,0),MATCH($E811,電力_高騰率!$B$4:$F$4,0)+3)+$K811/INDEX(電力_高騰率!$B$3:$I$14,MATCH($B$10,電力_高騰率!$B$3:$B$14,0),MATCH($E811,電力_高騰率!$B$4:$F$4,0)+3)+$L811/電力_高騰率!$D$23))</f>
        <v/>
      </c>
      <c r="N811" s="24" t="str">
        <f>IF($H811="","",IF($C811="諸油脂",0,$L811/電力_高騰率!$D$23))</f>
        <v/>
      </c>
      <c r="O811" s="24" t="str">
        <f t="shared" si="26"/>
        <v/>
      </c>
      <c r="P811" s="24"/>
    </row>
    <row r="812" spans="1:16" x14ac:dyDescent="0.45">
      <c r="A812" t="str">
        <f>IF(COUNTIF('使用不可　（諸油脂）'!$A:$A,$A811+1)+COUNTIF('コロナ交付金要綱　様式第３号（電力）'!$A:$A,$A811+1)=1,$A811+1,IF(MAX('使用不可　（諸油脂）'!$A:$A,'コロナ交付金要綱　様式第３号（電力）'!$A:$A)&gt;$A811,(INT(A811/100)+1)*100,""))</f>
        <v/>
      </c>
      <c r="B812" t="str">
        <f>IF($C812="","",IF(C812="諸油脂",IF(MOD($A812,100)=0,VLOOKUP($A812,'使用不可　（諸油脂）'!$A:$D,4),$B811),IF(MOD($A812,100)=0,VLOOKUP($A812,'コロナ交付金要綱　様式第３号（電力）'!$A:$D,4),$B811)))</f>
        <v/>
      </c>
      <c r="C812" t="str">
        <f>IF($A812="","",IF(COUNTIF('使用不可　（諸油脂）'!$A:$A,$A812)=1,"諸油脂",IF(COUNTIF('コロナ交付金要綱　様式第３号（電力）'!$A:$A,$A812)=1,"電力","")))</f>
        <v/>
      </c>
      <c r="D812" t="str">
        <f>IF(OR($A812="",IFERROR(MOD($A812,100),"")=0),"",IF($C812="諸油脂",VLOOKUP($A812,'使用不可　（諸油脂）'!$A:$C,3,FALSE),IF($C812="電力",VLOOKUP($A812,'コロナ交付金要綱　様式第３号（電力）'!$A:$C,3,FALSE),"")))</f>
        <v/>
      </c>
      <c r="E812" t="str">
        <f>IF(OR($C812="",IFERROR(MOD($A812,100)=0,TRUE)),"",IF($C812="諸油脂",VLOOKUP($A812,'使用不可　（諸油脂）'!$A:$F,6),VLOOKUP($A812,'コロナ交付金要綱　様式第３号（電力）'!$A:$F,6)))</f>
        <v/>
      </c>
      <c r="F812" t="str">
        <f>IF($D812="","",IF($B$7="既存",IF($C812="諸油脂",VLOOKUP(交付額!$A812,'使用不可　（諸油脂）'!$A:$B,2,FALSE),IF($C812="電力",VLOOKUP(交付額!$A812,'コロナ交付金要綱　様式第３号（電力）'!$A:$B,2,FALSE),"")),0))</f>
        <v/>
      </c>
      <c r="G812" s="59" t="str">
        <f t="shared" si="25"/>
        <v/>
      </c>
      <c r="H812" t="str">
        <f>IF($C812="","",IF(C812="諸油脂",IF(MOD($A812,100)=0,"",VLOOKUP($A812,'使用不可　（諸油脂）'!$A:$H,8)),IF(MOD($A812,100)=0,"",VLOOKUP($A812,'コロナ交付金要綱　様式第３号（電力）'!$A:$I,9))))</f>
        <v/>
      </c>
      <c r="I812" t="str" cm="1">
        <f t="array" ref="I812">IF(OR($C812&lt;&gt;"電力",IFERROR(MOD($A812,100)=0,TRUE)),"",INDEX('コロナ交付金要綱　様式第３号（電力）'!$A:$I,MATCH($A812,'コロナ交付金要綱　様式第３号（電力）'!$A:$A,0)+2,9))</f>
        <v/>
      </c>
      <c r="J812" t="str" cm="1">
        <f t="array" ref="J812">IF(OR($C812&lt;&gt;"電力",IFERROR(MOD($A812,100)=0,TRUE)),"",INDEX('コロナ交付金要綱　様式第３号（電力）'!$A:$I,MATCH($A812,'コロナ交付金要綱　様式第３号（電力）'!$A:$A,0)+3,9))</f>
        <v/>
      </c>
      <c r="K812" t="str" cm="1">
        <f t="array" ref="K812">IF(OR($C812&lt;&gt;"電力",IFERROR(MOD($A812,100)=0,TRUE)),"",INDEX('コロナ交付金要綱　様式第３号（電力）'!$A:$I,MATCH($A812,'コロナ交付金要綱　様式第３号（電力）'!$A:$A,0)+4,9))</f>
        <v/>
      </c>
      <c r="L812" t="str" cm="1">
        <f t="array" ref="L812">IF(OR($C812&lt;&gt;"電力",IFERROR(MOD($A812,100)=0,TRUE)),"",INDEX('コロナ交付金要綱　様式第３号（電力）'!$A:$I,MATCH($A812,'コロナ交付金要綱　様式第３号（電力）'!$A:$A,0)+5,9))</f>
        <v/>
      </c>
      <c r="M812" s="24" t="str" cm="1">
        <f t="array" ref="M812">IF($H812="","",IF($C812="諸油脂",$H812/INDEX(諸油脂_高騰率!$B$2:$F$12,MATCH($C$10,諸油脂_高騰率!$B$2:$B$12,0),MATCH($E812,諸油脂_高騰率!$B$3:$F$3,0)),$I812/INDEX(電力_高騰率!$B$3:$I$14,MATCH($B$10,電力_高騰率!$B$3:$B$14,0),MATCH($E812,電力_高騰率!$B$4:$F$4,0))+$J812/INDEX(電力_高騰率!$B$3:$I$14,MATCH($B$10,電力_高騰率!$B$3:$B$14,0),MATCH($E812,電力_高騰率!$B$4:$F$4,0)+3)+$K812/INDEX(電力_高騰率!$B$3:$I$14,MATCH($B$10,電力_高騰率!$B$3:$B$14,0),MATCH($E812,電力_高騰率!$B$4:$F$4,0)+3)+$L812/電力_高騰率!$D$23))</f>
        <v/>
      </c>
      <c r="N812" s="24" t="str">
        <f>IF($H812="","",IF($C812="諸油脂",0,$L812/電力_高騰率!$D$23))</f>
        <v/>
      </c>
      <c r="O812" s="24" t="str">
        <f t="shared" si="26"/>
        <v/>
      </c>
      <c r="P812" s="24"/>
    </row>
    <row r="813" spans="1:16" x14ac:dyDescent="0.45">
      <c r="A813" t="str">
        <f>IF(COUNTIF('使用不可　（諸油脂）'!$A:$A,$A812+1)+COUNTIF('コロナ交付金要綱　様式第３号（電力）'!$A:$A,$A812+1)=1,$A812+1,IF(MAX('使用不可　（諸油脂）'!$A:$A,'コロナ交付金要綱　様式第３号（電力）'!$A:$A)&gt;$A812,(INT(A812/100)+1)*100,""))</f>
        <v/>
      </c>
      <c r="B813" t="str">
        <f>IF($C813="","",IF(C813="諸油脂",IF(MOD($A813,100)=0,VLOOKUP($A813,'使用不可　（諸油脂）'!$A:$D,4),$B812),IF(MOD($A813,100)=0,VLOOKUP($A813,'コロナ交付金要綱　様式第３号（電力）'!$A:$D,4),$B812)))</f>
        <v/>
      </c>
      <c r="C813" t="str">
        <f>IF($A813="","",IF(COUNTIF('使用不可　（諸油脂）'!$A:$A,$A813)=1,"諸油脂",IF(COUNTIF('コロナ交付金要綱　様式第３号（電力）'!$A:$A,$A813)=1,"電力","")))</f>
        <v/>
      </c>
      <c r="D813" t="str">
        <f>IF(OR($A813="",IFERROR(MOD($A813,100),"")=0),"",IF($C813="諸油脂",VLOOKUP($A813,'使用不可　（諸油脂）'!$A:$C,3,FALSE),IF($C813="電力",VLOOKUP($A813,'コロナ交付金要綱　様式第３号（電力）'!$A:$C,3,FALSE),"")))</f>
        <v/>
      </c>
      <c r="E813" t="str">
        <f>IF(OR($C813="",IFERROR(MOD($A813,100)=0,TRUE)),"",IF($C813="諸油脂",VLOOKUP($A813,'使用不可　（諸油脂）'!$A:$F,6),VLOOKUP($A813,'コロナ交付金要綱　様式第３号（電力）'!$A:$F,6)))</f>
        <v/>
      </c>
      <c r="F813" t="str">
        <f>IF($D813="","",IF($B$7="既存",IF($C813="諸油脂",VLOOKUP(交付額!$A813,'使用不可　（諸油脂）'!$A:$B,2,FALSE),IF($C813="電力",VLOOKUP(交付額!$A813,'コロナ交付金要綱　様式第３号（電力）'!$A:$B,2,FALSE),"")),0))</f>
        <v/>
      </c>
      <c r="G813" s="59" t="str">
        <f t="shared" si="25"/>
        <v/>
      </c>
      <c r="H813" t="str">
        <f>IF($C813="","",IF(C813="諸油脂",IF(MOD($A813,100)=0,"",VLOOKUP($A813,'使用不可　（諸油脂）'!$A:$H,8)),IF(MOD($A813,100)=0,"",VLOOKUP($A813,'コロナ交付金要綱　様式第３号（電力）'!$A:$I,9))))</f>
        <v/>
      </c>
      <c r="I813" t="str" cm="1">
        <f t="array" ref="I813">IF(OR($C813&lt;&gt;"電力",IFERROR(MOD($A813,100)=0,TRUE)),"",INDEX('コロナ交付金要綱　様式第３号（電力）'!$A:$I,MATCH($A813,'コロナ交付金要綱　様式第３号（電力）'!$A:$A,0)+2,9))</f>
        <v/>
      </c>
      <c r="J813" t="str" cm="1">
        <f t="array" ref="J813">IF(OR($C813&lt;&gt;"電力",IFERROR(MOD($A813,100)=0,TRUE)),"",INDEX('コロナ交付金要綱　様式第３号（電力）'!$A:$I,MATCH($A813,'コロナ交付金要綱　様式第３号（電力）'!$A:$A,0)+3,9))</f>
        <v/>
      </c>
      <c r="K813" t="str" cm="1">
        <f t="array" ref="K813">IF(OR($C813&lt;&gt;"電力",IFERROR(MOD($A813,100)=0,TRUE)),"",INDEX('コロナ交付金要綱　様式第３号（電力）'!$A:$I,MATCH($A813,'コロナ交付金要綱　様式第３号（電力）'!$A:$A,0)+4,9))</f>
        <v/>
      </c>
      <c r="L813" t="str" cm="1">
        <f t="array" ref="L813">IF(OR($C813&lt;&gt;"電力",IFERROR(MOD($A813,100)=0,TRUE)),"",INDEX('コロナ交付金要綱　様式第３号（電力）'!$A:$I,MATCH($A813,'コロナ交付金要綱　様式第３号（電力）'!$A:$A,0)+5,9))</f>
        <v/>
      </c>
      <c r="M813" s="24" t="str" cm="1">
        <f t="array" ref="M813">IF($H813="","",IF($C813="諸油脂",$H813/INDEX(諸油脂_高騰率!$B$2:$F$12,MATCH($C$10,諸油脂_高騰率!$B$2:$B$12,0),MATCH($E813,諸油脂_高騰率!$B$3:$F$3,0)),$I813/INDEX(電力_高騰率!$B$3:$I$14,MATCH($B$10,電力_高騰率!$B$3:$B$14,0),MATCH($E813,電力_高騰率!$B$4:$F$4,0))+$J813/INDEX(電力_高騰率!$B$3:$I$14,MATCH($B$10,電力_高騰率!$B$3:$B$14,0),MATCH($E813,電力_高騰率!$B$4:$F$4,0)+3)+$K813/INDEX(電力_高騰率!$B$3:$I$14,MATCH($B$10,電力_高騰率!$B$3:$B$14,0),MATCH($E813,電力_高騰率!$B$4:$F$4,0)+3)+$L813/電力_高騰率!$D$23))</f>
        <v/>
      </c>
      <c r="N813" s="24" t="str">
        <f>IF($H813="","",IF($C813="諸油脂",0,$L813/電力_高騰率!$D$23))</f>
        <v/>
      </c>
      <c r="O813" s="24" t="str">
        <f t="shared" si="26"/>
        <v/>
      </c>
      <c r="P813" s="24"/>
    </row>
    <row r="814" spans="1:16" x14ac:dyDescent="0.45">
      <c r="A814" t="str">
        <f>IF(COUNTIF('使用不可　（諸油脂）'!$A:$A,$A813+1)+COUNTIF('コロナ交付金要綱　様式第３号（電力）'!$A:$A,$A813+1)=1,$A813+1,IF(MAX('使用不可　（諸油脂）'!$A:$A,'コロナ交付金要綱　様式第３号（電力）'!$A:$A)&gt;$A813,(INT(A813/100)+1)*100,""))</f>
        <v/>
      </c>
      <c r="B814" t="str">
        <f>IF($C814="","",IF(C814="諸油脂",IF(MOD($A814,100)=0,VLOOKUP($A814,'使用不可　（諸油脂）'!$A:$D,4),$B813),IF(MOD($A814,100)=0,VLOOKUP($A814,'コロナ交付金要綱　様式第３号（電力）'!$A:$D,4),$B813)))</f>
        <v/>
      </c>
      <c r="C814" t="str">
        <f>IF($A814="","",IF(COUNTIF('使用不可　（諸油脂）'!$A:$A,$A814)=1,"諸油脂",IF(COUNTIF('コロナ交付金要綱　様式第３号（電力）'!$A:$A,$A814)=1,"電力","")))</f>
        <v/>
      </c>
      <c r="D814" t="str">
        <f>IF(OR($A814="",IFERROR(MOD($A814,100),"")=0),"",IF($C814="諸油脂",VLOOKUP($A814,'使用不可　（諸油脂）'!$A:$C,3,FALSE),IF($C814="電力",VLOOKUP($A814,'コロナ交付金要綱　様式第３号（電力）'!$A:$C,3,FALSE),"")))</f>
        <v/>
      </c>
      <c r="E814" t="str">
        <f>IF(OR($C814="",IFERROR(MOD($A814,100)=0,TRUE)),"",IF($C814="諸油脂",VLOOKUP($A814,'使用不可　（諸油脂）'!$A:$F,6),VLOOKUP($A814,'コロナ交付金要綱　様式第３号（電力）'!$A:$F,6)))</f>
        <v/>
      </c>
      <c r="F814" t="str">
        <f>IF($D814="","",IF($B$7="既存",IF($C814="諸油脂",VLOOKUP(交付額!$A814,'使用不可　（諸油脂）'!$A:$B,2,FALSE),IF($C814="電力",VLOOKUP(交付額!$A814,'コロナ交付金要綱　様式第３号（電力）'!$A:$B,2,FALSE),"")),0))</f>
        <v/>
      </c>
      <c r="G814" s="59" t="str">
        <f t="shared" si="25"/>
        <v/>
      </c>
      <c r="H814" t="str">
        <f>IF($C814="","",IF(C814="諸油脂",IF(MOD($A814,100)=0,"",VLOOKUP($A814,'使用不可　（諸油脂）'!$A:$H,8)),IF(MOD($A814,100)=0,"",VLOOKUP($A814,'コロナ交付金要綱　様式第３号（電力）'!$A:$I,9))))</f>
        <v/>
      </c>
      <c r="I814" t="str" cm="1">
        <f t="array" ref="I814">IF(OR($C814&lt;&gt;"電力",IFERROR(MOD($A814,100)=0,TRUE)),"",INDEX('コロナ交付金要綱　様式第３号（電力）'!$A:$I,MATCH($A814,'コロナ交付金要綱　様式第３号（電力）'!$A:$A,0)+2,9))</f>
        <v/>
      </c>
      <c r="J814" t="str" cm="1">
        <f t="array" ref="J814">IF(OR($C814&lt;&gt;"電力",IFERROR(MOD($A814,100)=0,TRUE)),"",INDEX('コロナ交付金要綱　様式第３号（電力）'!$A:$I,MATCH($A814,'コロナ交付金要綱　様式第３号（電力）'!$A:$A,0)+3,9))</f>
        <v/>
      </c>
      <c r="K814" t="str" cm="1">
        <f t="array" ref="K814">IF(OR($C814&lt;&gt;"電力",IFERROR(MOD($A814,100)=0,TRUE)),"",INDEX('コロナ交付金要綱　様式第３号（電力）'!$A:$I,MATCH($A814,'コロナ交付金要綱　様式第３号（電力）'!$A:$A,0)+4,9))</f>
        <v/>
      </c>
      <c r="L814" t="str" cm="1">
        <f t="array" ref="L814">IF(OR($C814&lt;&gt;"電力",IFERROR(MOD($A814,100)=0,TRUE)),"",INDEX('コロナ交付金要綱　様式第３号（電力）'!$A:$I,MATCH($A814,'コロナ交付金要綱　様式第３号（電力）'!$A:$A,0)+5,9))</f>
        <v/>
      </c>
      <c r="M814" s="24" t="str" cm="1">
        <f t="array" ref="M814">IF($H814="","",IF($C814="諸油脂",$H814/INDEX(諸油脂_高騰率!$B$2:$F$12,MATCH($C$10,諸油脂_高騰率!$B$2:$B$12,0),MATCH($E814,諸油脂_高騰率!$B$3:$F$3,0)),$I814/INDEX(電力_高騰率!$B$3:$I$14,MATCH($B$10,電力_高騰率!$B$3:$B$14,0),MATCH($E814,電力_高騰率!$B$4:$F$4,0))+$J814/INDEX(電力_高騰率!$B$3:$I$14,MATCH($B$10,電力_高騰率!$B$3:$B$14,0),MATCH($E814,電力_高騰率!$B$4:$F$4,0)+3)+$K814/INDEX(電力_高騰率!$B$3:$I$14,MATCH($B$10,電力_高騰率!$B$3:$B$14,0),MATCH($E814,電力_高騰率!$B$4:$F$4,0)+3)+$L814/電力_高騰率!$D$23))</f>
        <v/>
      </c>
      <c r="N814" s="24" t="str">
        <f>IF($H814="","",IF($C814="諸油脂",0,$L814/電力_高騰率!$D$23))</f>
        <v/>
      </c>
      <c r="O814" s="24" t="str">
        <f t="shared" si="26"/>
        <v/>
      </c>
      <c r="P814" s="24"/>
    </row>
    <row r="815" spans="1:16" x14ac:dyDescent="0.45">
      <c r="A815" t="str">
        <f>IF(COUNTIF('使用不可　（諸油脂）'!$A:$A,$A814+1)+COUNTIF('コロナ交付金要綱　様式第３号（電力）'!$A:$A,$A814+1)=1,$A814+1,IF(MAX('使用不可　（諸油脂）'!$A:$A,'コロナ交付金要綱　様式第３号（電力）'!$A:$A)&gt;$A814,(INT(A814/100)+1)*100,""))</f>
        <v/>
      </c>
      <c r="B815" t="str">
        <f>IF($C815="","",IF(C815="諸油脂",IF(MOD($A815,100)=0,VLOOKUP($A815,'使用不可　（諸油脂）'!$A:$D,4),$B814),IF(MOD($A815,100)=0,VLOOKUP($A815,'コロナ交付金要綱　様式第３号（電力）'!$A:$D,4),$B814)))</f>
        <v/>
      </c>
      <c r="C815" t="str">
        <f>IF($A815="","",IF(COUNTIF('使用不可　（諸油脂）'!$A:$A,$A815)=1,"諸油脂",IF(COUNTIF('コロナ交付金要綱　様式第３号（電力）'!$A:$A,$A815)=1,"電力","")))</f>
        <v/>
      </c>
      <c r="D815" t="str">
        <f>IF(OR($A815="",IFERROR(MOD($A815,100),"")=0),"",IF($C815="諸油脂",VLOOKUP($A815,'使用不可　（諸油脂）'!$A:$C,3,FALSE),IF($C815="電力",VLOOKUP($A815,'コロナ交付金要綱　様式第３号（電力）'!$A:$C,3,FALSE),"")))</f>
        <v/>
      </c>
      <c r="E815" t="str">
        <f>IF(OR($C815="",IFERROR(MOD($A815,100)=0,TRUE)),"",IF($C815="諸油脂",VLOOKUP($A815,'使用不可　（諸油脂）'!$A:$F,6),VLOOKUP($A815,'コロナ交付金要綱　様式第３号（電力）'!$A:$F,6)))</f>
        <v/>
      </c>
      <c r="F815" t="str">
        <f>IF($D815="","",IF($B$7="既存",IF($C815="諸油脂",VLOOKUP(交付額!$A815,'使用不可　（諸油脂）'!$A:$B,2,FALSE),IF($C815="電力",VLOOKUP(交付額!$A815,'コロナ交付金要綱　様式第３号（電力）'!$A:$B,2,FALSE),"")),0))</f>
        <v/>
      </c>
      <c r="G815" s="59" t="str">
        <f t="shared" si="25"/>
        <v/>
      </c>
      <c r="H815" t="str">
        <f>IF($C815="","",IF(C815="諸油脂",IF(MOD($A815,100)=0,"",VLOOKUP($A815,'使用不可　（諸油脂）'!$A:$H,8)),IF(MOD($A815,100)=0,"",VLOOKUP($A815,'コロナ交付金要綱　様式第３号（電力）'!$A:$I,9))))</f>
        <v/>
      </c>
      <c r="I815" t="str" cm="1">
        <f t="array" ref="I815">IF(OR($C815&lt;&gt;"電力",IFERROR(MOD($A815,100)=0,TRUE)),"",INDEX('コロナ交付金要綱　様式第３号（電力）'!$A:$I,MATCH($A815,'コロナ交付金要綱　様式第３号（電力）'!$A:$A,0)+2,9))</f>
        <v/>
      </c>
      <c r="J815" t="str" cm="1">
        <f t="array" ref="J815">IF(OR($C815&lt;&gt;"電力",IFERROR(MOD($A815,100)=0,TRUE)),"",INDEX('コロナ交付金要綱　様式第３号（電力）'!$A:$I,MATCH($A815,'コロナ交付金要綱　様式第３号（電力）'!$A:$A,0)+3,9))</f>
        <v/>
      </c>
      <c r="K815" t="str" cm="1">
        <f t="array" ref="K815">IF(OR($C815&lt;&gt;"電力",IFERROR(MOD($A815,100)=0,TRUE)),"",INDEX('コロナ交付金要綱　様式第３号（電力）'!$A:$I,MATCH($A815,'コロナ交付金要綱　様式第３号（電力）'!$A:$A,0)+4,9))</f>
        <v/>
      </c>
      <c r="L815" t="str" cm="1">
        <f t="array" ref="L815">IF(OR($C815&lt;&gt;"電力",IFERROR(MOD($A815,100)=0,TRUE)),"",INDEX('コロナ交付金要綱　様式第３号（電力）'!$A:$I,MATCH($A815,'コロナ交付金要綱　様式第３号（電力）'!$A:$A,0)+5,9))</f>
        <v/>
      </c>
      <c r="M815" s="24" t="str" cm="1">
        <f t="array" ref="M815">IF($H815="","",IF($C815="諸油脂",$H815/INDEX(諸油脂_高騰率!$B$2:$F$12,MATCH($C$10,諸油脂_高騰率!$B$2:$B$12,0),MATCH($E815,諸油脂_高騰率!$B$3:$F$3,0)),$I815/INDEX(電力_高騰率!$B$3:$I$14,MATCH($B$10,電力_高騰率!$B$3:$B$14,0),MATCH($E815,電力_高騰率!$B$4:$F$4,0))+$J815/INDEX(電力_高騰率!$B$3:$I$14,MATCH($B$10,電力_高騰率!$B$3:$B$14,0),MATCH($E815,電力_高騰率!$B$4:$F$4,0)+3)+$K815/INDEX(電力_高騰率!$B$3:$I$14,MATCH($B$10,電力_高騰率!$B$3:$B$14,0),MATCH($E815,電力_高騰率!$B$4:$F$4,0)+3)+$L815/電力_高騰率!$D$23))</f>
        <v/>
      </c>
      <c r="N815" s="24" t="str">
        <f>IF($H815="","",IF($C815="諸油脂",0,$L815/電力_高騰率!$D$23))</f>
        <v/>
      </c>
      <c r="O815" s="24" t="str">
        <f t="shared" si="26"/>
        <v/>
      </c>
      <c r="P815" s="24"/>
    </row>
    <row r="816" spans="1:16" x14ac:dyDescent="0.45">
      <c r="A816" t="str">
        <f>IF(COUNTIF('使用不可　（諸油脂）'!$A:$A,$A815+1)+COUNTIF('コロナ交付金要綱　様式第３号（電力）'!$A:$A,$A815+1)=1,$A815+1,IF(MAX('使用不可　（諸油脂）'!$A:$A,'コロナ交付金要綱　様式第３号（電力）'!$A:$A)&gt;$A815,(INT(A815/100)+1)*100,""))</f>
        <v/>
      </c>
      <c r="B816" t="str">
        <f>IF($C816="","",IF(C816="諸油脂",IF(MOD($A816,100)=0,VLOOKUP($A816,'使用不可　（諸油脂）'!$A:$D,4),$B815),IF(MOD($A816,100)=0,VLOOKUP($A816,'コロナ交付金要綱　様式第３号（電力）'!$A:$D,4),$B815)))</f>
        <v/>
      </c>
      <c r="C816" t="str">
        <f>IF($A816="","",IF(COUNTIF('使用不可　（諸油脂）'!$A:$A,$A816)=1,"諸油脂",IF(COUNTIF('コロナ交付金要綱　様式第３号（電力）'!$A:$A,$A816)=1,"電力","")))</f>
        <v/>
      </c>
      <c r="D816" t="str">
        <f>IF(OR($A816="",IFERROR(MOD($A816,100),"")=0),"",IF($C816="諸油脂",VLOOKUP($A816,'使用不可　（諸油脂）'!$A:$C,3,FALSE),IF($C816="電力",VLOOKUP($A816,'コロナ交付金要綱　様式第３号（電力）'!$A:$C,3,FALSE),"")))</f>
        <v/>
      </c>
      <c r="E816" t="str">
        <f>IF(OR($C816="",IFERROR(MOD($A816,100)=0,TRUE)),"",IF($C816="諸油脂",VLOOKUP($A816,'使用不可　（諸油脂）'!$A:$F,6),VLOOKUP($A816,'コロナ交付金要綱　様式第３号（電力）'!$A:$F,6)))</f>
        <v/>
      </c>
      <c r="F816" t="str">
        <f>IF($D816="","",IF($B$7="既存",IF($C816="諸油脂",VLOOKUP(交付額!$A816,'使用不可　（諸油脂）'!$A:$B,2,FALSE),IF($C816="電力",VLOOKUP(交付額!$A816,'コロナ交付金要綱　様式第３号（電力）'!$A:$B,2,FALSE),"")),0))</f>
        <v/>
      </c>
      <c r="G816" s="59" t="str">
        <f t="shared" si="25"/>
        <v/>
      </c>
      <c r="H816" t="str">
        <f>IF($C816="","",IF(C816="諸油脂",IF(MOD($A816,100)=0,"",VLOOKUP($A816,'使用不可　（諸油脂）'!$A:$H,8)),IF(MOD($A816,100)=0,"",VLOOKUP($A816,'コロナ交付金要綱　様式第３号（電力）'!$A:$I,9))))</f>
        <v/>
      </c>
      <c r="I816" t="str" cm="1">
        <f t="array" ref="I816">IF(OR($C816&lt;&gt;"電力",IFERROR(MOD($A816,100)=0,TRUE)),"",INDEX('コロナ交付金要綱　様式第３号（電力）'!$A:$I,MATCH($A816,'コロナ交付金要綱　様式第３号（電力）'!$A:$A,0)+2,9))</f>
        <v/>
      </c>
      <c r="J816" t="str" cm="1">
        <f t="array" ref="J816">IF(OR($C816&lt;&gt;"電力",IFERROR(MOD($A816,100)=0,TRUE)),"",INDEX('コロナ交付金要綱　様式第３号（電力）'!$A:$I,MATCH($A816,'コロナ交付金要綱　様式第３号（電力）'!$A:$A,0)+3,9))</f>
        <v/>
      </c>
      <c r="K816" t="str" cm="1">
        <f t="array" ref="K816">IF(OR($C816&lt;&gt;"電力",IFERROR(MOD($A816,100)=0,TRUE)),"",INDEX('コロナ交付金要綱　様式第３号（電力）'!$A:$I,MATCH($A816,'コロナ交付金要綱　様式第３号（電力）'!$A:$A,0)+4,9))</f>
        <v/>
      </c>
      <c r="L816" t="str" cm="1">
        <f t="array" ref="L816">IF(OR($C816&lt;&gt;"電力",IFERROR(MOD($A816,100)=0,TRUE)),"",INDEX('コロナ交付金要綱　様式第３号（電力）'!$A:$I,MATCH($A816,'コロナ交付金要綱　様式第３号（電力）'!$A:$A,0)+5,9))</f>
        <v/>
      </c>
      <c r="M816" s="24" t="str" cm="1">
        <f t="array" ref="M816">IF($H816="","",IF($C816="諸油脂",$H816/INDEX(諸油脂_高騰率!$B$2:$F$12,MATCH($C$10,諸油脂_高騰率!$B$2:$B$12,0),MATCH($E816,諸油脂_高騰率!$B$3:$F$3,0)),$I816/INDEX(電力_高騰率!$B$3:$I$14,MATCH($B$10,電力_高騰率!$B$3:$B$14,0),MATCH($E816,電力_高騰率!$B$4:$F$4,0))+$J816/INDEX(電力_高騰率!$B$3:$I$14,MATCH($B$10,電力_高騰率!$B$3:$B$14,0),MATCH($E816,電力_高騰率!$B$4:$F$4,0)+3)+$K816/INDEX(電力_高騰率!$B$3:$I$14,MATCH($B$10,電力_高騰率!$B$3:$B$14,0),MATCH($E816,電力_高騰率!$B$4:$F$4,0)+3)+$L816/電力_高騰率!$D$23))</f>
        <v/>
      </c>
      <c r="N816" s="24" t="str">
        <f>IF($H816="","",IF($C816="諸油脂",0,$L816/電力_高騰率!$D$23))</f>
        <v/>
      </c>
      <c r="O816" s="24" t="str">
        <f t="shared" si="26"/>
        <v/>
      </c>
      <c r="P816" s="24"/>
    </row>
    <row r="817" spans="1:16" x14ac:dyDescent="0.45">
      <c r="A817" t="str">
        <f>IF(COUNTIF('使用不可　（諸油脂）'!$A:$A,$A816+1)+COUNTIF('コロナ交付金要綱　様式第３号（電力）'!$A:$A,$A816+1)=1,$A816+1,IF(MAX('使用不可　（諸油脂）'!$A:$A,'コロナ交付金要綱　様式第３号（電力）'!$A:$A)&gt;$A816,(INT(A816/100)+1)*100,""))</f>
        <v/>
      </c>
      <c r="B817" t="str">
        <f>IF($C817="","",IF(C817="諸油脂",IF(MOD($A817,100)=0,VLOOKUP($A817,'使用不可　（諸油脂）'!$A:$D,4),$B816),IF(MOD($A817,100)=0,VLOOKUP($A817,'コロナ交付金要綱　様式第３号（電力）'!$A:$D,4),$B816)))</f>
        <v/>
      </c>
      <c r="C817" t="str">
        <f>IF($A817="","",IF(COUNTIF('使用不可　（諸油脂）'!$A:$A,$A817)=1,"諸油脂",IF(COUNTIF('コロナ交付金要綱　様式第３号（電力）'!$A:$A,$A817)=1,"電力","")))</f>
        <v/>
      </c>
      <c r="D817" t="str">
        <f>IF(OR($A817="",IFERROR(MOD($A817,100),"")=0),"",IF($C817="諸油脂",VLOOKUP($A817,'使用不可　（諸油脂）'!$A:$C,3,FALSE),IF($C817="電力",VLOOKUP($A817,'コロナ交付金要綱　様式第３号（電力）'!$A:$C,3,FALSE),"")))</f>
        <v/>
      </c>
      <c r="E817" t="str">
        <f>IF(OR($C817="",IFERROR(MOD($A817,100)=0,TRUE)),"",IF($C817="諸油脂",VLOOKUP($A817,'使用不可　（諸油脂）'!$A:$F,6),VLOOKUP($A817,'コロナ交付金要綱　様式第３号（電力）'!$A:$F,6)))</f>
        <v/>
      </c>
      <c r="F817" t="str">
        <f>IF($D817="","",IF($B$7="既存",IF($C817="諸油脂",VLOOKUP(交付額!$A817,'使用不可　（諸油脂）'!$A:$B,2,FALSE),IF($C817="電力",VLOOKUP(交付額!$A817,'コロナ交付金要綱　様式第３号（電力）'!$A:$B,2,FALSE),"")),0))</f>
        <v/>
      </c>
      <c r="G817" s="59" t="str">
        <f t="shared" si="25"/>
        <v/>
      </c>
      <c r="H817" t="str">
        <f>IF($C817="","",IF(C817="諸油脂",IF(MOD($A817,100)=0,"",VLOOKUP($A817,'使用不可　（諸油脂）'!$A:$H,8)),IF(MOD($A817,100)=0,"",VLOOKUP($A817,'コロナ交付金要綱　様式第３号（電力）'!$A:$I,9))))</f>
        <v/>
      </c>
      <c r="I817" t="str" cm="1">
        <f t="array" ref="I817">IF(OR($C817&lt;&gt;"電力",IFERROR(MOD($A817,100)=0,TRUE)),"",INDEX('コロナ交付金要綱　様式第３号（電力）'!$A:$I,MATCH($A817,'コロナ交付金要綱　様式第３号（電力）'!$A:$A,0)+2,9))</f>
        <v/>
      </c>
      <c r="J817" t="str" cm="1">
        <f t="array" ref="J817">IF(OR($C817&lt;&gt;"電力",IFERROR(MOD($A817,100)=0,TRUE)),"",INDEX('コロナ交付金要綱　様式第３号（電力）'!$A:$I,MATCH($A817,'コロナ交付金要綱　様式第３号（電力）'!$A:$A,0)+3,9))</f>
        <v/>
      </c>
      <c r="K817" t="str" cm="1">
        <f t="array" ref="K817">IF(OR($C817&lt;&gt;"電力",IFERROR(MOD($A817,100)=0,TRUE)),"",INDEX('コロナ交付金要綱　様式第３号（電力）'!$A:$I,MATCH($A817,'コロナ交付金要綱　様式第３号（電力）'!$A:$A,0)+4,9))</f>
        <v/>
      </c>
      <c r="L817" t="str" cm="1">
        <f t="array" ref="L817">IF(OR($C817&lt;&gt;"電力",IFERROR(MOD($A817,100)=0,TRUE)),"",INDEX('コロナ交付金要綱　様式第３号（電力）'!$A:$I,MATCH($A817,'コロナ交付金要綱　様式第３号（電力）'!$A:$A,0)+5,9))</f>
        <v/>
      </c>
      <c r="M817" s="24" t="str" cm="1">
        <f t="array" ref="M817">IF($H817="","",IF($C817="諸油脂",$H817/INDEX(諸油脂_高騰率!$B$2:$F$12,MATCH($C$10,諸油脂_高騰率!$B$2:$B$12,0),MATCH($E817,諸油脂_高騰率!$B$3:$F$3,0)),$I817/INDEX(電力_高騰率!$B$3:$I$14,MATCH($B$10,電力_高騰率!$B$3:$B$14,0),MATCH($E817,電力_高騰率!$B$4:$F$4,0))+$J817/INDEX(電力_高騰率!$B$3:$I$14,MATCH($B$10,電力_高騰率!$B$3:$B$14,0),MATCH($E817,電力_高騰率!$B$4:$F$4,0)+3)+$K817/INDEX(電力_高騰率!$B$3:$I$14,MATCH($B$10,電力_高騰率!$B$3:$B$14,0),MATCH($E817,電力_高騰率!$B$4:$F$4,0)+3)+$L817/電力_高騰率!$D$23))</f>
        <v/>
      </c>
      <c r="N817" s="24" t="str">
        <f>IF($H817="","",IF($C817="諸油脂",0,$L817/電力_高騰率!$D$23))</f>
        <v/>
      </c>
      <c r="O817" s="24" t="str">
        <f t="shared" si="26"/>
        <v/>
      </c>
      <c r="P817" s="24"/>
    </row>
    <row r="818" spans="1:16" x14ac:dyDescent="0.45">
      <c r="A818" t="str">
        <f>IF(COUNTIF('使用不可　（諸油脂）'!$A:$A,$A817+1)+COUNTIF('コロナ交付金要綱　様式第３号（電力）'!$A:$A,$A817+1)=1,$A817+1,IF(MAX('使用不可　（諸油脂）'!$A:$A,'コロナ交付金要綱　様式第３号（電力）'!$A:$A)&gt;$A817,(INT(A817/100)+1)*100,""))</f>
        <v/>
      </c>
      <c r="B818" t="str">
        <f>IF($C818="","",IF(C818="諸油脂",IF(MOD($A818,100)=0,VLOOKUP($A818,'使用不可　（諸油脂）'!$A:$D,4),$B817),IF(MOD($A818,100)=0,VLOOKUP($A818,'コロナ交付金要綱　様式第３号（電力）'!$A:$D,4),$B817)))</f>
        <v/>
      </c>
      <c r="C818" t="str">
        <f>IF($A818="","",IF(COUNTIF('使用不可　（諸油脂）'!$A:$A,$A818)=1,"諸油脂",IF(COUNTIF('コロナ交付金要綱　様式第３号（電力）'!$A:$A,$A818)=1,"電力","")))</f>
        <v/>
      </c>
      <c r="D818" t="str">
        <f>IF(OR($A818="",IFERROR(MOD($A818,100),"")=0),"",IF($C818="諸油脂",VLOOKUP($A818,'使用不可　（諸油脂）'!$A:$C,3,FALSE),IF($C818="電力",VLOOKUP($A818,'コロナ交付金要綱　様式第３号（電力）'!$A:$C,3,FALSE),"")))</f>
        <v/>
      </c>
      <c r="E818" t="str">
        <f>IF(OR($C818="",IFERROR(MOD($A818,100)=0,TRUE)),"",IF($C818="諸油脂",VLOOKUP($A818,'使用不可　（諸油脂）'!$A:$F,6),VLOOKUP($A818,'コロナ交付金要綱　様式第３号（電力）'!$A:$F,6)))</f>
        <v/>
      </c>
      <c r="F818" t="str">
        <f>IF($D818="","",IF($B$7="既存",IF($C818="諸油脂",VLOOKUP(交付額!$A818,'使用不可　（諸油脂）'!$A:$B,2,FALSE),IF($C818="電力",VLOOKUP(交付額!$A818,'コロナ交付金要綱　様式第３号（電力）'!$A:$B,2,FALSE),"")),0))</f>
        <v/>
      </c>
      <c r="G818" s="59" t="str">
        <f t="shared" si="25"/>
        <v/>
      </c>
      <c r="H818" t="str">
        <f>IF($C818="","",IF(C818="諸油脂",IF(MOD($A818,100)=0,"",VLOOKUP($A818,'使用不可　（諸油脂）'!$A:$H,8)),IF(MOD($A818,100)=0,"",VLOOKUP($A818,'コロナ交付金要綱　様式第３号（電力）'!$A:$I,9))))</f>
        <v/>
      </c>
      <c r="I818" t="str" cm="1">
        <f t="array" ref="I818">IF(OR($C818&lt;&gt;"電力",IFERROR(MOD($A818,100)=0,TRUE)),"",INDEX('コロナ交付金要綱　様式第３号（電力）'!$A:$I,MATCH($A818,'コロナ交付金要綱　様式第３号（電力）'!$A:$A,0)+2,9))</f>
        <v/>
      </c>
      <c r="J818" t="str" cm="1">
        <f t="array" ref="J818">IF(OR($C818&lt;&gt;"電力",IFERROR(MOD($A818,100)=0,TRUE)),"",INDEX('コロナ交付金要綱　様式第３号（電力）'!$A:$I,MATCH($A818,'コロナ交付金要綱　様式第３号（電力）'!$A:$A,0)+3,9))</f>
        <v/>
      </c>
      <c r="K818" t="str" cm="1">
        <f t="array" ref="K818">IF(OR($C818&lt;&gt;"電力",IFERROR(MOD($A818,100)=0,TRUE)),"",INDEX('コロナ交付金要綱　様式第３号（電力）'!$A:$I,MATCH($A818,'コロナ交付金要綱　様式第３号（電力）'!$A:$A,0)+4,9))</f>
        <v/>
      </c>
      <c r="L818" t="str" cm="1">
        <f t="array" ref="L818">IF(OR($C818&lt;&gt;"電力",IFERROR(MOD($A818,100)=0,TRUE)),"",INDEX('コロナ交付金要綱　様式第３号（電力）'!$A:$I,MATCH($A818,'コロナ交付金要綱　様式第３号（電力）'!$A:$A,0)+5,9))</f>
        <v/>
      </c>
      <c r="M818" s="24" t="str" cm="1">
        <f t="array" ref="M818">IF($H818="","",IF($C818="諸油脂",$H818/INDEX(諸油脂_高騰率!$B$2:$F$12,MATCH($C$10,諸油脂_高騰率!$B$2:$B$12,0),MATCH($E818,諸油脂_高騰率!$B$3:$F$3,0)),$I818/INDEX(電力_高騰率!$B$3:$I$14,MATCH($B$10,電力_高騰率!$B$3:$B$14,0),MATCH($E818,電力_高騰率!$B$4:$F$4,0))+$J818/INDEX(電力_高騰率!$B$3:$I$14,MATCH($B$10,電力_高騰率!$B$3:$B$14,0),MATCH($E818,電力_高騰率!$B$4:$F$4,0)+3)+$K818/INDEX(電力_高騰率!$B$3:$I$14,MATCH($B$10,電力_高騰率!$B$3:$B$14,0),MATCH($E818,電力_高騰率!$B$4:$F$4,0)+3)+$L818/電力_高騰率!$D$23))</f>
        <v/>
      </c>
      <c r="N818" s="24" t="str">
        <f>IF($H818="","",IF($C818="諸油脂",0,$L818/電力_高騰率!$D$23))</f>
        <v/>
      </c>
      <c r="O818" s="24" t="str">
        <f t="shared" si="26"/>
        <v/>
      </c>
      <c r="P818" s="24"/>
    </row>
    <row r="819" spans="1:16" x14ac:dyDescent="0.45">
      <c r="A819" t="str">
        <f>IF(COUNTIF('使用不可　（諸油脂）'!$A:$A,$A818+1)+COUNTIF('コロナ交付金要綱　様式第３号（電力）'!$A:$A,$A818+1)=1,$A818+1,IF(MAX('使用不可　（諸油脂）'!$A:$A,'コロナ交付金要綱　様式第３号（電力）'!$A:$A)&gt;$A818,(INT(A818/100)+1)*100,""))</f>
        <v/>
      </c>
      <c r="B819" t="str">
        <f>IF($C819="","",IF(C819="諸油脂",IF(MOD($A819,100)=0,VLOOKUP($A819,'使用不可　（諸油脂）'!$A:$D,4),$B818),IF(MOD($A819,100)=0,VLOOKUP($A819,'コロナ交付金要綱　様式第３号（電力）'!$A:$D,4),$B818)))</f>
        <v/>
      </c>
      <c r="C819" t="str">
        <f>IF($A819="","",IF(COUNTIF('使用不可　（諸油脂）'!$A:$A,$A819)=1,"諸油脂",IF(COUNTIF('コロナ交付金要綱　様式第３号（電力）'!$A:$A,$A819)=1,"電力","")))</f>
        <v/>
      </c>
      <c r="D819" t="str">
        <f>IF(OR($A819="",IFERROR(MOD($A819,100),"")=0),"",IF($C819="諸油脂",VLOOKUP($A819,'使用不可　（諸油脂）'!$A:$C,3,FALSE),IF($C819="電力",VLOOKUP($A819,'コロナ交付金要綱　様式第３号（電力）'!$A:$C,3,FALSE),"")))</f>
        <v/>
      </c>
      <c r="E819" t="str">
        <f>IF(OR($C819="",IFERROR(MOD($A819,100)=0,TRUE)),"",IF($C819="諸油脂",VLOOKUP($A819,'使用不可　（諸油脂）'!$A:$F,6),VLOOKUP($A819,'コロナ交付金要綱　様式第３号（電力）'!$A:$F,6)))</f>
        <v/>
      </c>
      <c r="F819" t="str">
        <f>IF($D819="","",IF($B$7="既存",IF($C819="諸油脂",VLOOKUP(交付額!$A819,'使用不可　（諸油脂）'!$A:$B,2,FALSE),IF($C819="電力",VLOOKUP(交付額!$A819,'コロナ交付金要綱　様式第３号（電力）'!$A:$B,2,FALSE),"")),0))</f>
        <v/>
      </c>
      <c r="G819" s="59" t="str">
        <f t="shared" si="25"/>
        <v/>
      </c>
      <c r="H819" t="str">
        <f>IF($C819="","",IF(C819="諸油脂",IF(MOD($A819,100)=0,"",VLOOKUP($A819,'使用不可　（諸油脂）'!$A:$H,8)),IF(MOD($A819,100)=0,"",VLOOKUP($A819,'コロナ交付金要綱　様式第３号（電力）'!$A:$I,9))))</f>
        <v/>
      </c>
      <c r="I819" t="str" cm="1">
        <f t="array" ref="I819">IF(OR($C819&lt;&gt;"電力",IFERROR(MOD($A819,100)=0,TRUE)),"",INDEX('コロナ交付金要綱　様式第３号（電力）'!$A:$I,MATCH($A819,'コロナ交付金要綱　様式第３号（電力）'!$A:$A,0)+2,9))</f>
        <v/>
      </c>
      <c r="J819" t="str" cm="1">
        <f t="array" ref="J819">IF(OR($C819&lt;&gt;"電力",IFERROR(MOD($A819,100)=0,TRUE)),"",INDEX('コロナ交付金要綱　様式第３号（電力）'!$A:$I,MATCH($A819,'コロナ交付金要綱　様式第３号（電力）'!$A:$A,0)+3,9))</f>
        <v/>
      </c>
      <c r="K819" t="str" cm="1">
        <f t="array" ref="K819">IF(OR($C819&lt;&gt;"電力",IFERROR(MOD($A819,100)=0,TRUE)),"",INDEX('コロナ交付金要綱　様式第３号（電力）'!$A:$I,MATCH($A819,'コロナ交付金要綱　様式第３号（電力）'!$A:$A,0)+4,9))</f>
        <v/>
      </c>
      <c r="L819" t="str" cm="1">
        <f t="array" ref="L819">IF(OR($C819&lt;&gt;"電力",IFERROR(MOD($A819,100)=0,TRUE)),"",INDEX('コロナ交付金要綱　様式第３号（電力）'!$A:$I,MATCH($A819,'コロナ交付金要綱　様式第３号（電力）'!$A:$A,0)+5,9))</f>
        <v/>
      </c>
      <c r="M819" s="24" t="str" cm="1">
        <f t="array" ref="M819">IF($H819="","",IF($C819="諸油脂",$H819/INDEX(諸油脂_高騰率!$B$2:$F$12,MATCH($C$10,諸油脂_高騰率!$B$2:$B$12,0),MATCH($E819,諸油脂_高騰率!$B$3:$F$3,0)),$I819/INDEX(電力_高騰率!$B$3:$I$14,MATCH($B$10,電力_高騰率!$B$3:$B$14,0),MATCH($E819,電力_高騰率!$B$4:$F$4,0))+$J819/INDEX(電力_高騰率!$B$3:$I$14,MATCH($B$10,電力_高騰率!$B$3:$B$14,0),MATCH($E819,電力_高騰率!$B$4:$F$4,0)+3)+$K819/INDEX(電力_高騰率!$B$3:$I$14,MATCH($B$10,電力_高騰率!$B$3:$B$14,0),MATCH($E819,電力_高騰率!$B$4:$F$4,0)+3)+$L819/電力_高騰率!$D$23))</f>
        <v/>
      </c>
      <c r="N819" s="24" t="str">
        <f>IF($H819="","",IF($C819="諸油脂",0,$L819/電力_高騰率!$D$23))</f>
        <v/>
      </c>
      <c r="O819" s="24" t="str">
        <f t="shared" si="26"/>
        <v/>
      </c>
      <c r="P819" s="24"/>
    </row>
    <row r="820" spans="1:16" x14ac:dyDescent="0.45">
      <c r="A820" t="str">
        <f>IF(COUNTIF('使用不可　（諸油脂）'!$A:$A,$A819+1)+COUNTIF('コロナ交付金要綱　様式第３号（電力）'!$A:$A,$A819+1)=1,$A819+1,IF(MAX('使用不可　（諸油脂）'!$A:$A,'コロナ交付金要綱　様式第３号（電力）'!$A:$A)&gt;$A819,(INT(A819/100)+1)*100,""))</f>
        <v/>
      </c>
      <c r="B820" t="str">
        <f>IF($C820="","",IF(C820="諸油脂",IF(MOD($A820,100)=0,VLOOKUP($A820,'使用不可　（諸油脂）'!$A:$D,4),$B819),IF(MOD($A820,100)=0,VLOOKUP($A820,'コロナ交付金要綱　様式第３号（電力）'!$A:$D,4),$B819)))</f>
        <v/>
      </c>
      <c r="C820" t="str">
        <f>IF($A820="","",IF(COUNTIF('使用不可　（諸油脂）'!$A:$A,$A820)=1,"諸油脂",IF(COUNTIF('コロナ交付金要綱　様式第３号（電力）'!$A:$A,$A820)=1,"電力","")))</f>
        <v/>
      </c>
      <c r="D820" t="str">
        <f>IF(OR($A820="",IFERROR(MOD($A820,100),"")=0),"",IF($C820="諸油脂",VLOOKUP($A820,'使用不可　（諸油脂）'!$A:$C,3,FALSE),IF($C820="電力",VLOOKUP($A820,'コロナ交付金要綱　様式第３号（電力）'!$A:$C,3,FALSE),"")))</f>
        <v/>
      </c>
      <c r="E820" t="str">
        <f>IF(OR($C820="",IFERROR(MOD($A820,100)=0,TRUE)),"",IF($C820="諸油脂",VLOOKUP($A820,'使用不可　（諸油脂）'!$A:$F,6),VLOOKUP($A820,'コロナ交付金要綱　様式第３号（電力）'!$A:$F,6)))</f>
        <v/>
      </c>
      <c r="F820" t="str">
        <f>IF($D820="","",IF($B$7="既存",IF($C820="諸油脂",VLOOKUP(交付額!$A820,'使用不可　（諸油脂）'!$A:$B,2,FALSE),IF($C820="電力",VLOOKUP(交付額!$A820,'コロナ交付金要綱　様式第３号（電力）'!$A:$B,2,FALSE),"")),0))</f>
        <v/>
      </c>
      <c r="G820" s="59" t="str">
        <f t="shared" si="25"/>
        <v/>
      </c>
      <c r="H820" t="str">
        <f>IF($C820="","",IF(C820="諸油脂",IF(MOD($A820,100)=0,"",VLOOKUP($A820,'使用不可　（諸油脂）'!$A:$H,8)),IF(MOD($A820,100)=0,"",VLOOKUP($A820,'コロナ交付金要綱　様式第３号（電力）'!$A:$I,9))))</f>
        <v/>
      </c>
      <c r="I820" t="str" cm="1">
        <f t="array" ref="I820">IF(OR($C820&lt;&gt;"電力",IFERROR(MOD($A820,100)=0,TRUE)),"",INDEX('コロナ交付金要綱　様式第３号（電力）'!$A:$I,MATCH($A820,'コロナ交付金要綱　様式第３号（電力）'!$A:$A,0)+2,9))</f>
        <v/>
      </c>
      <c r="J820" t="str" cm="1">
        <f t="array" ref="J820">IF(OR($C820&lt;&gt;"電力",IFERROR(MOD($A820,100)=0,TRUE)),"",INDEX('コロナ交付金要綱　様式第３号（電力）'!$A:$I,MATCH($A820,'コロナ交付金要綱　様式第３号（電力）'!$A:$A,0)+3,9))</f>
        <v/>
      </c>
      <c r="K820" t="str" cm="1">
        <f t="array" ref="K820">IF(OR($C820&lt;&gt;"電力",IFERROR(MOD($A820,100)=0,TRUE)),"",INDEX('コロナ交付金要綱　様式第３号（電力）'!$A:$I,MATCH($A820,'コロナ交付金要綱　様式第３号（電力）'!$A:$A,0)+4,9))</f>
        <v/>
      </c>
      <c r="L820" t="str" cm="1">
        <f t="array" ref="L820">IF(OR($C820&lt;&gt;"電力",IFERROR(MOD($A820,100)=0,TRUE)),"",INDEX('コロナ交付金要綱　様式第３号（電力）'!$A:$I,MATCH($A820,'コロナ交付金要綱　様式第３号（電力）'!$A:$A,0)+5,9))</f>
        <v/>
      </c>
      <c r="M820" s="24" t="str" cm="1">
        <f t="array" ref="M820">IF($H820="","",IF($C820="諸油脂",$H820/INDEX(諸油脂_高騰率!$B$2:$F$12,MATCH($C$10,諸油脂_高騰率!$B$2:$B$12,0),MATCH($E820,諸油脂_高騰率!$B$3:$F$3,0)),$I820/INDEX(電力_高騰率!$B$3:$I$14,MATCH($B$10,電力_高騰率!$B$3:$B$14,0),MATCH($E820,電力_高騰率!$B$4:$F$4,0))+$J820/INDEX(電力_高騰率!$B$3:$I$14,MATCH($B$10,電力_高騰率!$B$3:$B$14,0),MATCH($E820,電力_高騰率!$B$4:$F$4,0)+3)+$K820/INDEX(電力_高騰率!$B$3:$I$14,MATCH($B$10,電力_高騰率!$B$3:$B$14,0),MATCH($E820,電力_高騰率!$B$4:$F$4,0)+3)+$L820/電力_高騰率!$D$23))</f>
        <v/>
      </c>
      <c r="N820" s="24" t="str">
        <f>IF($H820="","",IF($C820="諸油脂",0,$L820/電力_高騰率!$D$23))</f>
        <v/>
      </c>
      <c r="O820" s="24" t="str">
        <f t="shared" si="26"/>
        <v/>
      </c>
      <c r="P820" s="24"/>
    </row>
    <row r="821" spans="1:16" x14ac:dyDescent="0.45">
      <c r="A821" t="str">
        <f>IF(COUNTIF('使用不可　（諸油脂）'!$A:$A,$A820+1)+COUNTIF('コロナ交付金要綱　様式第３号（電力）'!$A:$A,$A820+1)=1,$A820+1,IF(MAX('使用不可　（諸油脂）'!$A:$A,'コロナ交付金要綱　様式第３号（電力）'!$A:$A)&gt;$A820,(INT(A820/100)+1)*100,""))</f>
        <v/>
      </c>
      <c r="B821" t="str">
        <f>IF($C821="","",IF(C821="諸油脂",IF(MOD($A821,100)=0,VLOOKUP($A821,'使用不可　（諸油脂）'!$A:$D,4),$B820),IF(MOD($A821,100)=0,VLOOKUP($A821,'コロナ交付金要綱　様式第３号（電力）'!$A:$D,4),$B820)))</f>
        <v/>
      </c>
      <c r="C821" t="str">
        <f>IF($A821="","",IF(COUNTIF('使用不可　（諸油脂）'!$A:$A,$A821)=1,"諸油脂",IF(COUNTIF('コロナ交付金要綱　様式第３号（電力）'!$A:$A,$A821)=1,"電力","")))</f>
        <v/>
      </c>
      <c r="D821" t="str">
        <f>IF(OR($A821="",IFERROR(MOD($A821,100),"")=0),"",IF($C821="諸油脂",VLOOKUP($A821,'使用不可　（諸油脂）'!$A:$C,3,FALSE),IF($C821="電力",VLOOKUP($A821,'コロナ交付金要綱　様式第３号（電力）'!$A:$C,3,FALSE),"")))</f>
        <v/>
      </c>
      <c r="E821" t="str">
        <f>IF(OR($C821="",IFERROR(MOD($A821,100)=0,TRUE)),"",IF($C821="諸油脂",VLOOKUP($A821,'使用不可　（諸油脂）'!$A:$F,6),VLOOKUP($A821,'コロナ交付金要綱　様式第３号（電力）'!$A:$F,6)))</f>
        <v/>
      </c>
      <c r="F821" t="str">
        <f>IF($D821="","",IF($B$7="既存",IF($C821="諸油脂",VLOOKUP(交付額!$A821,'使用不可　（諸油脂）'!$A:$B,2,FALSE),IF($C821="電力",VLOOKUP(交付額!$A821,'コロナ交付金要綱　様式第３号（電力）'!$A:$B,2,FALSE),"")),0))</f>
        <v/>
      </c>
      <c r="G821" s="59" t="str">
        <f t="shared" si="25"/>
        <v/>
      </c>
      <c r="H821" t="str">
        <f>IF($C821="","",IF(C821="諸油脂",IF(MOD($A821,100)=0,"",VLOOKUP($A821,'使用不可　（諸油脂）'!$A:$H,8)),IF(MOD($A821,100)=0,"",VLOOKUP($A821,'コロナ交付金要綱　様式第３号（電力）'!$A:$I,9))))</f>
        <v/>
      </c>
      <c r="I821" t="str" cm="1">
        <f t="array" ref="I821">IF(OR($C821&lt;&gt;"電力",IFERROR(MOD($A821,100)=0,TRUE)),"",INDEX('コロナ交付金要綱　様式第３号（電力）'!$A:$I,MATCH($A821,'コロナ交付金要綱　様式第３号（電力）'!$A:$A,0)+2,9))</f>
        <v/>
      </c>
      <c r="J821" t="str" cm="1">
        <f t="array" ref="J821">IF(OR($C821&lt;&gt;"電力",IFERROR(MOD($A821,100)=0,TRUE)),"",INDEX('コロナ交付金要綱　様式第３号（電力）'!$A:$I,MATCH($A821,'コロナ交付金要綱　様式第３号（電力）'!$A:$A,0)+3,9))</f>
        <v/>
      </c>
      <c r="K821" t="str" cm="1">
        <f t="array" ref="K821">IF(OR($C821&lt;&gt;"電力",IFERROR(MOD($A821,100)=0,TRUE)),"",INDEX('コロナ交付金要綱　様式第３号（電力）'!$A:$I,MATCH($A821,'コロナ交付金要綱　様式第３号（電力）'!$A:$A,0)+4,9))</f>
        <v/>
      </c>
      <c r="L821" t="str" cm="1">
        <f t="array" ref="L821">IF(OR($C821&lt;&gt;"電力",IFERROR(MOD($A821,100)=0,TRUE)),"",INDEX('コロナ交付金要綱　様式第３号（電力）'!$A:$I,MATCH($A821,'コロナ交付金要綱　様式第３号（電力）'!$A:$A,0)+5,9))</f>
        <v/>
      </c>
      <c r="M821" s="24" t="str" cm="1">
        <f t="array" ref="M821">IF($H821="","",IF($C821="諸油脂",$H821/INDEX(諸油脂_高騰率!$B$2:$F$12,MATCH($C$10,諸油脂_高騰率!$B$2:$B$12,0),MATCH($E821,諸油脂_高騰率!$B$3:$F$3,0)),$I821/INDEX(電力_高騰率!$B$3:$I$14,MATCH($B$10,電力_高騰率!$B$3:$B$14,0),MATCH($E821,電力_高騰率!$B$4:$F$4,0))+$J821/INDEX(電力_高騰率!$B$3:$I$14,MATCH($B$10,電力_高騰率!$B$3:$B$14,0),MATCH($E821,電力_高騰率!$B$4:$F$4,0)+3)+$K821/INDEX(電力_高騰率!$B$3:$I$14,MATCH($B$10,電力_高騰率!$B$3:$B$14,0),MATCH($E821,電力_高騰率!$B$4:$F$4,0)+3)+$L821/電力_高騰率!$D$23))</f>
        <v/>
      </c>
      <c r="N821" s="24" t="str">
        <f>IF($H821="","",IF($C821="諸油脂",0,$L821/電力_高騰率!$D$23))</f>
        <v/>
      </c>
      <c r="O821" s="24" t="str">
        <f t="shared" si="26"/>
        <v/>
      </c>
      <c r="P821" s="24"/>
    </row>
    <row r="822" spans="1:16" x14ac:dyDescent="0.45">
      <c r="A822" t="str">
        <f>IF(COUNTIF('使用不可　（諸油脂）'!$A:$A,$A821+1)+COUNTIF('コロナ交付金要綱　様式第３号（電力）'!$A:$A,$A821+1)=1,$A821+1,IF(MAX('使用不可　（諸油脂）'!$A:$A,'コロナ交付金要綱　様式第３号（電力）'!$A:$A)&gt;$A821,(INT(A821/100)+1)*100,""))</f>
        <v/>
      </c>
      <c r="B822" t="str">
        <f>IF($C822="","",IF(C822="諸油脂",IF(MOD($A822,100)=0,VLOOKUP($A822,'使用不可　（諸油脂）'!$A:$D,4),$B821),IF(MOD($A822,100)=0,VLOOKUP($A822,'コロナ交付金要綱　様式第３号（電力）'!$A:$D,4),$B821)))</f>
        <v/>
      </c>
      <c r="C822" t="str">
        <f>IF($A822="","",IF(COUNTIF('使用不可　（諸油脂）'!$A:$A,$A822)=1,"諸油脂",IF(COUNTIF('コロナ交付金要綱　様式第３号（電力）'!$A:$A,$A822)=1,"電力","")))</f>
        <v/>
      </c>
      <c r="D822" t="str">
        <f>IF(OR($A822="",IFERROR(MOD($A822,100),"")=0),"",IF($C822="諸油脂",VLOOKUP($A822,'使用不可　（諸油脂）'!$A:$C,3,FALSE),IF($C822="電力",VLOOKUP($A822,'コロナ交付金要綱　様式第３号（電力）'!$A:$C,3,FALSE),"")))</f>
        <v/>
      </c>
      <c r="E822" t="str">
        <f>IF(OR($C822="",IFERROR(MOD($A822,100)=0,TRUE)),"",IF($C822="諸油脂",VLOOKUP($A822,'使用不可　（諸油脂）'!$A:$F,6),VLOOKUP($A822,'コロナ交付金要綱　様式第３号（電力）'!$A:$F,6)))</f>
        <v/>
      </c>
      <c r="F822" t="str">
        <f>IF($D822="","",IF($B$7="既存",IF($C822="諸油脂",VLOOKUP(交付額!$A822,'使用不可　（諸油脂）'!$A:$B,2,FALSE),IF($C822="電力",VLOOKUP(交付額!$A822,'コロナ交付金要綱　様式第３号（電力）'!$A:$B,2,FALSE),"")),0))</f>
        <v/>
      </c>
      <c r="G822" s="59" t="str">
        <f t="shared" si="25"/>
        <v/>
      </c>
      <c r="H822" t="str">
        <f>IF($C822="","",IF(C822="諸油脂",IF(MOD($A822,100)=0,"",VLOOKUP($A822,'使用不可　（諸油脂）'!$A:$H,8)),IF(MOD($A822,100)=0,"",VLOOKUP($A822,'コロナ交付金要綱　様式第３号（電力）'!$A:$I,9))))</f>
        <v/>
      </c>
      <c r="I822" t="str" cm="1">
        <f t="array" ref="I822">IF(OR($C822&lt;&gt;"電力",IFERROR(MOD($A822,100)=0,TRUE)),"",INDEX('コロナ交付金要綱　様式第３号（電力）'!$A:$I,MATCH($A822,'コロナ交付金要綱　様式第３号（電力）'!$A:$A,0)+2,9))</f>
        <v/>
      </c>
      <c r="J822" t="str" cm="1">
        <f t="array" ref="J822">IF(OR($C822&lt;&gt;"電力",IFERROR(MOD($A822,100)=0,TRUE)),"",INDEX('コロナ交付金要綱　様式第３号（電力）'!$A:$I,MATCH($A822,'コロナ交付金要綱　様式第３号（電力）'!$A:$A,0)+3,9))</f>
        <v/>
      </c>
      <c r="K822" t="str" cm="1">
        <f t="array" ref="K822">IF(OR($C822&lt;&gt;"電力",IFERROR(MOD($A822,100)=0,TRUE)),"",INDEX('コロナ交付金要綱　様式第３号（電力）'!$A:$I,MATCH($A822,'コロナ交付金要綱　様式第３号（電力）'!$A:$A,0)+4,9))</f>
        <v/>
      </c>
      <c r="L822" t="str" cm="1">
        <f t="array" ref="L822">IF(OR($C822&lt;&gt;"電力",IFERROR(MOD($A822,100)=0,TRUE)),"",INDEX('コロナ交付金要綱　様式第３号（電力）'!$A:$I,MATCH($A822,'コロナ交付金要綱　様式第３号（電力）'!$A:$A,0)+5,9))</f>
        <v/>
      </c>
      <c r="M822" s="24" t="str" cm="1">
        <f t="array" ref="M822">IF($H822="","",IF($C822="諸油脂",$H822/INDEX(諸油脂_高騰率!$B$2:$F$12,MATCH($C$10,諸油脂_高騰率!$B$2:$B$12,0),MATCH($E822,諸油脂_高騰率!$B$3:$F$3,0)),$I822/INDEX(電力_高騰率!$B$3:$I$14,MATCH($B$10,電力_高騰率!$B$3:$B$14,0),MATCH($E822,電力_高騰率!$B$4:$F$4,0))+$J822/INDEX(電力_高騰率!$B$3:$I$14,MATCH($B$10,電力_高騰率!$B$3:$B$14,0),MATCH($E822,電力_高騰率!$B$4:$F$4,0)+3)+$K822/INDEX(電力_高騰率!$B$3:$I$14,MATCH($B$10,電力_高騰率!$B$3:$B$14,0),MATCH($E822,電力_高騰率!$B$4:$F$4,0)+3)+$L822/電力_高騰率!$D$23))</f>
        <v/>
      </c>
      <c r="N822" s="24" t="str">
        <f>IF($H822="","",IF($C822="諸油脂",0,$L822/電力_高騰率!$D$23))</f>
        <v/>
      </c>
      <c r="O822" s="24" t="str">
        <f t="shared" si="26"/>
        <v/>
      </c>
      <c r="P822" s="24"/>
    </row>
    <row r="823" spans="1:16" x14ac:dyDescent="0.45">
      <c r="A823" t="str">
        <f>IF(COUNTIF('使用不可　（諸油脂）'!$A:$A,$A822+1)+COUNTIF('コロナ交付金要綱　様式第３号（電力）'!$A:$A,$A822+1)=1,$A822+1,IF(MAX('使用不可　（諸油脂）'!$A:$A,'コロナ交付金要綱　様式第３号（電力）'!$A:$A)&gt;$A822,(INT(A822/100)+1)*100,""))</f>
        <v/>
      </c>
      <c r="B823" t="str">
        <f>IF($C823="","",IF(C823="諸油脂",IF(MOD($A823,100)=0,VLOOKUP($A823,'使用不可　（諸油脂）'!$A:$D,4),$B822),IF(MOD($A823,100)=0,VLOOKUP($A823,'コロナ交付金要綱　様式第３号（電力）'!$A:$D,4),$B822)))</f>
        <v/>
      </c>
      <c r="C823" t="str">
        <f>IF($A823="","",IF(COUNTIF('使用不可　（諸油脂）'!$A:$A,$A823)=1,"諸油脂",IF(COUNTIF('コロナ交付金要綱　様式第３号（電力）'!$A:$A,$A823)=1,"電力","")))</f>
        <v/>
      </c>
      <c r="D823" t="str">
        <f>IF(OR($A823="",IFERROR(MOD($A823,100),"")=0),"",IF($C823="諸油脂",VLOOKUP($A823,'使用不可　（諸油脂）'!$A:$C,3,FALSE),IF($C823="電力",VLOOKUP($A823,'コロナ交付金要綱　様式第３号（電力）'!$A:$C,3,FALSE),"")))</f>
        <v/>
      </c>
      <c r="E823" t="str">
        <f>IF(OR($C823="",IFERROR(MOD($A823,100)=0,TRUE)),"",IF($C823="諸油脂",VLOOKUP($A823,'使用不可　（諸油脂）'!$A:$F,6),VLOOKUP($A823,'コロナ交付金要綱　様式第３号（電力）'!$A:$F,6)))</f>
        <v/>
      </c>
      <c r="F823" t="str">
        <f>IF($D823="","",IF($B$7="既存",IF($C823="諸油脂",VLOOKUP(交付額!$A823,'使用不可　（諸油脂）'!$A:$B,2,FALSE),IF($C823="電力",VLOOKUP(交付額!$A823,'コロナ交付金要綱　様式第３号（電力）'!$A:$B,2,FALSE),"")),0))</f>
        <v/>
      </c>
      <c r="G823" s="59" t="str">
        <f t="shared" si="25"/>
        <v/>
      </c>
      <c r="H823" t="str">
        <f>IF($C823="","",IF(C823="諸油脂",IF(MOD($A823,100)=0,"",VLOOKUP($A823,'使用不可　（諸油脂）'!$A:$H,8)),IF(MOD($A823,100)=0,"",VLOOKUP($A823,'コロナ交付金要綱　様式第３号（電力）'!$A:$I,9))))</f>
        <v/>
      </c>
      <c r="I823" t="str" cm="1">
        <f t="array" ref="I823">IF(OR($C823&lt;&gt;"電力",IFERROR(MOD($A823,100)=0,TRUE)),"",INDEX('コロナ交付金要綱　様式第３号（電力）'!$A:$I,MATCH($A823,'コロナ交付金要綱　様式第３号（電力）'!$A:$A,0)+2,9))</f>
        <v/>
      </c>
      <c r="J823" t="str" cm="1">
        <f t="array" ref="J823">IF(OR($C823&lt;&gt;"電力",IFERROR(MOD($A823,100)=0,TRUE)),"",INDEX('コロナ交付金要綱　様式第３号（電力）'!$A:$I,MATCH($A823,'コロナ交付金要綱　様式第３号（電力）'!$A:$A,0)+3,9))</f>
        <v/>
      </c>
      <c r="K823" t="str" cm="1">
        <f t="array" ref="K823">IF(OR($C823&lt;&gt;"電力",IFERROR(MOD($A823,100)=0,TRUE)),"",INDEX('コロナ交付金要綱　様式第３号（電力）'!$A:$I,MATCH($A823,'コロナ交付金要綱　様式第３号（電力）'!$A:$A,0)+4,9))</f>
        <v/>
      </c>
      <c r="L823" t="str" cm="1">
        <f t="array" ref="L823">IF(OR($C823&lt;&gt;"電力",IFERROR(MOD($A823,100)=0,TRUE)),"",INDEX('コロナ交付金要綱　様式第３号（電力）'!$A:$I,MATCH($A823,'コロナ交付金要綱　様式第３号（電力）'!$A:$A,0)+5,9))</f>
        <v/>
      </c>
      <c r="M823" s="24" t="str" cm="1">
        <f t="array" ref="M823">IF($H823="","",IF($C823="諸油脂",$H823/INDEX(諸油脂_高騰率!$B$2:$F$12,MATCH($C$10,諸油脂_高騰率!$B$2:$B$12,0),MATCH($E823,諸油脂_高騰率!$B$3:$F$3,0)),$I823/INDEX(電力_高騰率!$B$3:$I$14,MATCH($B$10,電力_高騰率!$B$3:$B$14,0),MATCH($E823,電力_高騰率!$B$4:$F$4,0))+$J823/INDEX(電力_高騰率!$B$3:$I$14,MATCH($B$10,電力_高騰率!$B$3:$B$14,0),MATCH($E823,電力_高騰率!$B$4:$F$4,0)+3)+$K823/INDEX(電力_高騰率!$B$3:$I$14,MATCH($B$10,電力_高騰率!$B$3:$B$14,0),MATCH($E823,電力_高騰率!$B$4:$F$4,0)+3)+$L823/電力_高騰率!$D$23))</f>
        <v/>
      </c>
      <c r="N823" s="24" t="str">
        <f>IF($H823="","",IF($C823="諸油脂",0,$L823/電力_高騰率!$D$23))</f>
        <v/>
      </c>
      <c r="O823" s="24" t="str">
        <f t="shared" si="26"/>
        <v/>
      </c>
      <c r="P823" s="24"/>
    </row>
    <row r="824" spans="1:16" x14ac:dyDescent="0.45">
      <c r="A824" t="str">
        <f>IF(COUNTIF('使用不可　（諸油脂）'!$A:$A,$A823+1)+COUNTIF('コロナ交付金要綱　様式第３号（電力）'!$A:$A,$A823+1)=1,$A823+1,IF(MAX('使用不可　（諸油脂）'!$A:$A,'コロナ交付金要綱　様式第３号（電力）'!$A:$A)&gt;$A823,(INT(A823/100)+1)*100,""))</f>
        <v/>
      </c>
      <c r="B824" t="str">
        <f>IF($C824="","",IF(C824="諸油脂",IF(MOD($A824,100)=0,VLOOKUP($A824,'使用不可　（諸油脂）'!$A:$D,4),$B823),IF(MOD($A824,100)=0,VLOOKUP($A824,'コロナ交付金要綱　様式第３号（電力）'!$A:$D,4),$B823)))</f>
        <v/>
      </c>
      <c r="C824" t="str">
        <f>IF($A824="","",IF(COUNTIF('使用不可　（諸油脂）'!$A:$A,$A824)=1,"諸油脂",IF(COUNTIF('コロナ交付金要綱　様式第３号（電力）'!$A:$A,$A824)=1,"電力","")))</f>
        <v/>
      </c>
      <c r="D824" t="str">
        <f>IF(OR($A824="",IFERROR(MOD($A824,100),"")=0),"",IF($C824="諸油脂",VLOOKUP($A824,'使用不可　（諸油脂）'!$A:$C,3,FALSE),IF($C824="電力",VLOOKUP($A824,'コロナ交付金要綱　様式第３号（電力）'!$A:$C,3,FALSE),"")))</f>
        <v/>
      </c>
      <c r="E824" t="str">
        <f>IF(OR($C824="",IFERROR(MOD($A824,100)=0,TRUE)),"",IF($C824="諸油脂",VLOOKUP($A824,'使用不可　（諸油脂）'!$A:$F,6),VLOOKUP($A824,'コロナ交付金要綱　様式第３号（電力）'!$A:$F,6)))</f>
        <v/>
      </c>
      <c r="F824" t="str">
        <f>IF($D824="","",IF($B$7="既存",IF($C824="諸油脂",VLOOKUP(交付額!$A824,'使用不可　（諸油脂）'!$A:$B,2,FALSE),IF($C824="電力",VLOOKUP(交付額!$A824,'コロナ交付金要綱　様式第３号（電力）'!$A:$B,2,FALSE),"")),0))</f>
        <v/>
      </c>
      <c r="G824" s="59" t="str">
        <f t="shared" si="25"/>
        <v/>
      </c>
      <c r="H824" t="str">
        <f>IF($C824="","",IF(C824="諸油脂",IF(MOD($A824,100)=0,"",VLOOKUP($A824,'使用不可　（諸油脂）'!$A:$H,8)),IF(MOD($A824,100)=0,"",VLOOKUP($A824,'コロナ交付金要綱　様式第３号（電力）'!$A:$I,9))))</f>
        <v/>
      </c>
      <c r="I824" t="str" cm="1">
        <f t="array" ref="I824">IF(OR($C824&lt;&gt;"電力",IFERROR(MOD($A824,100)=0,TRUE)),"",INDEX('コロナ交付金要綱　様式第３号（電力）'!$A:$I,MATCH($A824,'コロナ交付金要綱　様式第３号（電力）'!$A:$A,0)+2,9))</f>
        <v/>
      </c>
      <c r="J824" t="str" cm="1">
        <f t="array" ref="J824">IF(OR($C824&lt;&gt;"電力",IFERROR(MOD($A824,100)=0,TRUE)),"",INDEX('コロナ交付金要綱　様式第３号（電力）'!$A:$I,MATCH($A824,'コロナ交付金要綱　様式第３号（電力）'!$A:$A,0)+3,9))</f>
        <v/>
      </c>
      <c r="K824" t="str" cm="1">
        <f t="array" ref="K824">IF(OR($C824&lt;&gt;"電力",IFERROR(MOD($A824,100)=0,TRUE)),"",INDEX('コロナ交付金要綱　様式第３号（電力）'!$A:$I,MATCH($A824,'コロナ交付金要綱　様式第３号（電力）'!$A:$A,0)+4,9))</f>
        <v/>
      </c>
      <c r="L824" t="str" cm="1">
        <f t="array" ref="L824">IF(OR($C824&lt;&gt;"電力",IFERROR(MOD($A824,100)=0,TRUE)),"",INDEX('コロナ交付金要綱　様式第３号（電力）'!$A:$I,MATCH($A824,'コロナ交付金要綱　様式第３号（電力）'!$A:$A,0)+5,9))</f>
        <v/>
      </c>
      <c r="M824" s="24" t="str" cm="1">
        <f t="array" ref="M824">IF($H824="","",IF($C824="諸油脂",$H824/INDEX(諸油脂_高騰率!$B$2:$F$12,MATCH($C$10,諸油脂_高騰率!$B$2:$B$12,0),MATCH($E824,諸油脂_高騰率!$B$3:$F$3,0)),$I824/INDEX(電力_高騰率!$B$3:$I$14,MATCH($B$10,電力_高騰率!$B$3:$B$14,0),MATCH($E824,電力_高騰率!$B$4:$F$4,0))+$J824/INDEX(電力_高騰率!$B$3:$I$14,MATCH($B$10,電力_高騰率!$B$3:$B$14,0),MATCH($E824,電力_高騰率!$B$4:$F$4,0)+3)+$K824/INDEX(電力_高騰率!$B$3:$I$14,MATCH($B$10,電力_高騰率!$B$3:$B$14,0),MATCH($E824,電力_高騰率!$B$4:$F$4,0)+3)+$L824/電力_高騰率!$D$23))</f>
        <v/>
      </c>
      <c r="N824" s="24" t="str">
        <f>IF($H824="","",IF($C824="諸油脂",0,$L824/電力_高騰率!$D$23))</f>
        <v/>
      </c>
      <c r="O824" s="24" t="str">
        <f t="shared" si="26"/>
        <v/>
      </c>
      <c r="P824" s="24"/>
    </row>
    <row r="825" spans="1:16" x14ac:dyDescent="0.45">
      <c r="A825" t="str">
        <f>IF(COUNTIF('使用不可　（諸油脂）'!$A:$A,$A824+1)+COUNTIF('コロナ交付金要綱　様式第３号（電力）'!$A:$A,$A824+1)=1,$A824+1,IF(MAX('使用不可　（諸油脂）'!$A:$A,'コロナ交付金要綱　様式第３号（電力）'!$A:$A)&gt;$A824,(INT(A824/100)+1)*100,""))</f>
        <v/>
      </c>
      <c r="B825" t="str">
        <f>IF($C825="","",IF(C825="諸油脂",IF(MOD($A825,100)=0,VLOOKUP($A825,'使用不可　（諸油脂）'!$A:$D,4),$B824),IF(MOD($A825,100)=0,VLOOKUP($A825,'コロナ交付金要綱　様式第３号（電力）'!$A:$D,4),$B824)))</f>
        <v/>
      </c>
      <c r="C825" t="str">
        <f>IF($A825="","",IF(COUNTIF('使用不可　（諸油脂）'!$A:$A,$A825)=1,"諸油脂",IF(COUNTIF('コロナ交付金要綱　様式第３号（電力）'!$A:$A,$A825)=1,"電力","")))</f>
        <v/>
      </c>
      <c r="D825" t="str">
        <f>IF(OR($A825="",IFERROR(MOD($A825,100),"")=0),"",IF($C825="諸油脂",VLOOKUP($A825,'使用不可　（諸油脂）'!$A:$C,3,FALSE),IF($C825="電力",VLOOKUP($A825,'コロナ交付金要綱　様式第３号（電力）'!$A:$C,3,FALSE),"")))</f>
        <v/>
      </c>
      <c r="E825" t="str">
        <f>IF(OR($C825="",IFERROR(MOD($A825,100)=0,TRUE)),"",IF($C825="諸油脂",VLOOKUP($A825,'使用不可　（諸油脂）'!$A:$F,6),VLOOKUP($A825,'コロナ交付金要綱　様式第３号（電力）'!$A:$F,6)))</f>
        <v/>
      </c>
      <c r="F825" t="str">
        <f>IF($D825="","",IF($B$7="既存",IF($C825="諸油脂",VLOOKUP(交付額!$A825,'使用不可　（諸油脂）'!$A:$B,2,FALSE),IF($C825="電力",VLOOKUP(交付額!$A825,'コロナ交付金要綱　様式第３号（電力）'!$A:$B,2,FALSE),"")),0))</f>
        <v/>
      </c>
      <c r="G825" s="59" t="str">
        <f t="shared" si="25"/>
        <v/>
      </c>
      <c r="H825" t="str">
        <f>IF($C825="","",IF(C825="諸油脂",IF(MOD($A825,100)=0,"",VLOOKUP($A825,'使用不可　（諸油脂）'!$A:$H,8)),IF(MOD($A825,100)=0,"",VLOOKUP($A825,'コロナ交付金要綱　様式第３号（電力）'!$A:$I,9))))</f>
        <v/>
      </c>
      <c r="I825" t="str" cm="1">
        <f t="array" ref="I825">IF(OR($C825&lt;&gt;"電力",IFERROR(MOD($A825,100)=0,TRUE)),"",INDEX('コロナ交付金要綱　様式第３号（電力）'!$A:$I,MATCH($A825,'コロナ交付金要綱　様式第３号（電力）'!$A:$A,0)+2,9))</f>
        <v/>
      </c>
      <c r="J825" t="str" cm="1">
        <f t="array" ref="J825">IF(OR($C825&lt;&gt;"電力",IFERROR(MOD($A825,100)=0,TRUE)),"",INDEX('コロナ交付金要綱　様式第３号（電力）'!$A:$I,MATCH($A825,'コロナ交付金要綱　様式第３号（電力）'!$A:$A,0)+3,9))</f>
        <v/>
      </c>
      <c r="K825" t="str" cm="1">
        <f t="array" ref="K825">IF(OR($C825&lt;&gt;"電力",IFERROR(MOD($A825,100)=0,TRUE)),"",INDEX('コロナ交付金要綱　様式第３号（電力）'!$A:$I,MATCH($A825,'コロナ交付金要綱　様式第３号（電力）'!$A:$A,0)+4,9))</f>
        <v/>
      </c>
      <c r="L825" t="str" cm="1">
        <f t="array" ref="L825">IF(OR($C825&lt;&gt;"電力",IFERROR(MOD($A825,100)=0,TRUE)),"",INDEX('コロナ交付金要綱　様式第３号（電力）'!$A:$I,MATCH($A825,'コロナ交付金要綱　様式第３号（電力）'!$A:$A,0)+5,9))</f>
        <v/>
      </c>
      <c r="M825" s="24" t="str" cm="1">
        <f t="array" ref="M825">IF($H825="","",IF($C825="諸油脂",$H825/INDEX(諸油脂_高騰率!$B$2:$F$12,MATCH($C$10,諸油脂_高騰率!$B$2:$B$12,0),MATCH($E825,諸油脂_高騰率!$B$3:$F$3,0)),$I825/INDEX(電力_高騰率!$B$3:$I$14,MATCH($B$10,電力_高騰率!$B$3:$B$14,0),MATCH($E825,電力_高騰率!$B$4:$F$4,0))+$J825/INDEX(電力_高騰率!$B$3:$I$14,MATCH($B$10,電力_高騰率!$B$3:$B$14,0),MATCH($E825,電力_高騰率!$B$4:$F$4,0)+3)+$K825/INDEX(電力_高騰率!$B$3:$I$14,MATCH($B$10,電力_高騰率!$B$3:$B$14,0),MATCH($E825,電力_高騰率!$B$4:$F$4,0)+3)+$L825/電力_高騰率!$D$23))</f>
        <v/>
      </c>
      <c r="N825" s="24" t="str">
        <f>IF($H825="","",IF($C825="諸油脂",0,$L825/電力_高騰率!$D$23))</f>
        <v/>
      </c>
      <c r="O825" s="24" t="str">
        <f t="shared" si="26"/>
        <v/>
      </c>
      <c r="P825" s="24"/>
    </row>
    <row r="826" spans="1:16" x14ac:dyDescent="0.45">
      <c r="A826" t="str">
        <f>IF(COUNTIF('使用不可　（諸油脂）'!$A:$A,$A825+1)+COUNTIF('コロナ交付金要綱　様式第３号（電力）'!$A:$A,$A825+1)=1,$A825+1,IF(MAX('使用不可　（諸油脂）'!$A:$A,'コロナ交付金要綱　様式第３号（電力）'!$A:$A)&gt;$A825,(INT(A825/100)+1)*100,""))</f>
        <v/>
      </c>
      <c r="B826" t="str">
        <f>IF($C826="","",IF(C826="諸油脂",IF(MOD($A826,100)=0,VLOOKUP($A826,'使用不可　（諸油脂）'!$A:$D,4),$B825),IF(MOD($A826,100)=0,VLOOKUP($A826,'コロナ交付金要綱　様式第３号（電力）'!$A:$D,4),$B825)))</f>
        <v/>
      </c>
      <c r="C826" t="str">
        <f>IF($A826="","",IF(COUNTIF('使用不可　（諸油脂）'!$A:$A,$A826)=1,"諸油脂",IF(COUNTIF('コロナ交付金要綱　様式第３号（電力）'!$A:$A,$A826)=1,"電力","")))</f>
        <v/>
      </c>
      <c r="D826" t="str">
        <f>IF(OR($A826="",IFERROR(MOD($A826,100),"")=0),"",IF($C826="諸油脂",VLOOKUP($A826,'使用不可　（諸油脂）'!$A:$C,3,FALSE),IF($C826="電力",VLOOKUP($A826,'コロナ交付金要綱　様式第３号（電力）'!$A:$C,3,FALSE),"")))</f>
        <v/>
      </c>
      <c r="E826" t="str">
        <f>IF(OR($C826="",IFERROR(MOD($A826,100)=0,TRUE)),"",IF($C826="諸油脂",VLOOKUP($A826,'使用不可　（諸油脂）'!$A:$F,6),VLOOKUP($A826,'コロナ交付金要綱　様式第３号（電力）'!$A:$F,6)))</f>
        <v/>
      </c>
      <c r="F826" t="str">
        <f>IF($D826="","",IF($B$7="既存",IF($C826="諸油脂",VLOOKUP(交付額!$A826,'使用不可　（諸油脂）'!$A:$B,2,FALSE),IF($C826="電力",VLOOKUP(交付額!$A826,'コロナ交付金要綱　様式第３号（電力）'!$A:$B,2,FALSE),"")),0))</f>
        <v/>
      </c>
      <c r="G826" s="59" t="str">
        <f t="shared" si="25"/>
        <v/>
      </c>
      <c r="H826" t="str">
        <f>IF($C826="","",IF(C826="諸油脂",IF(MOD($A826,100)=0,"",VLOOKUP($A826,'使用不可　（諸油脂）'!$A:$H,8)),IF(MOD($A826,100)=0,"",VLOOKUP($A826,'コロナ交付金要綱　様式第３号（電力）'!$A:$I,9))))</f>
        <v/>
      </c>
      <c r="I826" t="str" cm="1">
        <f t="array" ref="I826">IF(OR($C826&lt;&gt;"電力",IFERROR(MOD($A826,100)=0,TRUE)),"",INDEX('コロナ交付金要綱　様式第３号（電力）'!$A:$I,MATCH($A826,'コロナ交付金要綱　様式第３号（電力）'!$A:$A,0)+2,9))</f>
        <v/>
      </c>
      <c r="J826" t="str" cm="1">
        <f t="array" ref="J826">IF(OR($C826&lt;&gt;"電力",IFERROR(MOD($A826,100)=0,TRUE)),"",INDEX('コロナ交付金要綱　様式第３号（電力）'!$A:$I,MATCH($A826,'コロナ交付金要綱　様式第３号（電力）'!$A:$A,0)+3,9))</f>
        <v/>
      </c>
      <c r="K826" t="str" cm="1">
        <f t="array" ref="K826">IF(OR($C826&lt;&gt;"電力",IFERROR(MOD($A826,100)=0,TRUE)),"",INDEX('コロナ交付金要綱　様式第３号（電力）'!$A:$I,MATCH($A826,'コロナ交付金要綱　様式第３号（電力）'!$A:$A,0)+4,9))</f>
        <v/>
      </c>
      <c r="L826" t="str" cm="1">
        <f t="array" ref="L826">IF(OR($C826&lt;&gt;"電力",IFERROR(MOD($A826,100)=0,TRUE)),"",INDEX('コロナ交付金要綱　様式第３号（電力）'!$A:$I,MATCH($A826,'コロナ交付金要綱　様式第３号（電力）'!$A:$A,0)+5,9))</f>
        <v/>
      </c>
      <c r="M826" s="24" t="str" cm="1">
        <f t="array" ref="M826">IF($H826="","",IF($C826="諸油脂",$H826/INDEX(諸油脂_高騰率!$B$2:$F$12,MATCH($C$10,諸油脂_高騰率!$B$2:$B$12,0),MATCH($E826,諸油脂_高騰率!$B$3:$F$3,0)),$I826/INDEX(電力_高騰率!$B$3:$I$14,MATCH($B$10,電力_高騰率!$B$3:$B$14,0),MATCH($E826,電力_高騰率!$B$4:$F$4,0))+$J826/INDEX(電力_高騰率!$B$3:$I$14,MATCH($B$10,電力_高騰率!$B$3:$B$14,0),MATCH($E826,電力_高騰率!$B$4:$F$4,0)+3)+$K826/INDEX(電力_高騰率!$B$3:$I$14,MATCH($B$10,電力_高騰率!$B$3:$B$14,0),MATCH($E826,電力_高騰率!$B$4:$F$4,0)+3)+$L826/電力_高騰率!$D$23))</f>
        <v/>
      </c>
      <c r="N826" s="24" t="str">
        <f>IF($H826="","",IF($C826="諸油脂",0,$L826/電力_高騰率!$D$23))</f>
        <v/>
      </c>
      <c r="O826" s="24" t="str">
        <f t="shared" si="26"/>
        <v/>
      </c>
      <c r="P826" s="24"/>
    </row>
    <row r="827" spans="1:16" x14ac:dyDescent="0.45">
      <c r="A827" t="str">
        <f>IF(COUNTIF('使用不可　（諸油脂）'!$A:$A,$A826+1)+COUNTIF('コロナ交付金要綱　様式第３号（電力）'!$A:$A,$A826+1)=1,$A826+1,IF(MAX('使用不可　（諸油脂）'!$A:$A,'コロナ交付金要綱　様式第３号（電力）'!$A:$A)&gt;$A826,(INT(A826/100)+1)*100,""))</f>
        <v/>
      </c>
      <c r="B827" t="str">
        <f>IF($C827="","",IF(C827="諸油脂",IF(MOD($A827,100)=0,VLOOKUP($A827,'使用不可　（諸油脂）'!$A:$D,4),$B826),IF(MOD($A827,100)=0,VLOOKUP($A827,'コロナ交付金要綱　様式第３号（電力）'!$A:$D,4),$B826)))</f>
        <v/>
      </c>
      <c r="C827" t="str">
        <f>IF($A827="","",IF(COUNTIF('使用不可　（諸油脂）'!$A:$A,$A827)=1,"諸油脂",IF(COUNTIF('コロナ交付金要綱　様式第３号（電力）'!$A:$A,$A827)=1,"電力","")))</f>
        <v/>
      </c>
      <c r="D827" t="str">
        <f>IF(OR($A827="",IFERROR(MOD($A827,100),"")=0),"",IF($C827="諸油脂",VLOOKUP($A827,'使用不可　（諸油脂）'!$A:$C,3,FALSE),IF($C827="電力",VLOOKUP($A827,'コロナ交付金要綱　様式第３号（電力）'!$A:$C,3,FALSE),"")))</f>
        <v/>
      </c>
      <c r="E827" t="str">
        <f>IF(OR($C827="",IFERROR(MOD($A827,100)=0,TRUE)),"",IF($C827="諸油脂",VLOOKUP($A827,'使用不可　（諸油脂）'!$A:$F,6),VLOOKUP($A827,'コロナ交付金要綱　様式第３号（電力）'!$A:$F,6)))</f>
        <v/>
      </c>
      <c r="F827" t="str">
        <f>IF($D827="","",IF($B$7="既存",IF($C827="諸油脂",VLOOKUP(交付額!$A827,'使用不可　（諸油脂）'!$A:$B,2,FALSE),IF($C827="電力",VLOOKUP(交付額!$A827,'コロナ交付金要綱　様式第３号（電力）'!$A:$B,2,FALSE),"")),0))</f>
        <v/>
      </c>
      <c r="G827" s="59" t="str">
        <f t="shared" si="25"/>
        <v/>
      </c>
      <c r="H827" t="str">
        <f>IF($C827="","",IF(C827="諸油脂",IF(MOD($A827,100)=0,"",VLOOKUP($A827,'使用不可　（諸油脂）'!$A:$H,8)),IF(MOD($A827,100)=0,"",VLOOKUP($A827,'コロナ交付金要綱　様式第３号（電力）'!$A:$I,9))))</f>
        <v/>
      </c>
      <c r="I827" t="str" cm="1">
        <f t="array" ref="I827">IF(OR($C827&lt;&gt;"電力",IFERROR(MOD($A827,100)=0,TRUE)),"",INDEX('コロナ交付金要綱　様式第３号（電力）'!$A:$I,MATCH($A827,'コロナ交付金要綱　様式第３号（電力）'!$A:$A,0)+2,9))</f>
        <v/>
      </c>
      <c r="J827" t="str" cm="1">
        <f t="array" ref="J827">IF(OR($C827&lt;&gt;"電力",IFERROR(MOD($A827,100)=0,TRUE)),"",INDEX('コロナ交付金要綱　様式第３号（電力）'!$A:$I,MATCH($A827,'コロナ交付金要綱　様式第３号（電力）'!$A:$A,0)+3,9))</f>
        <v/>
      </c>
      <c r="K827" t="str" cm="1">
        <f t="array" ref="K827">IF(OR($C827&lt;&gt;"電力",IFERROR(MOD($A827,100)=0,TRUE)),"",INDEX('コロナ交付金要綱　様式第３号（電力）'!$A:$I,MATCH($A827,'コロナ交付金要綱　様式第３号（電力）'!$A:$A,0)+4,9))</f>
        <v/>
      </c>
      <c r="L827" t="str" cm="1">
        <f t="array" ref="L827">IF(OR($C827&lt;&gt;"電力",IFERROR(MOD($A827,100)=0,TRUE)),"",INDEX('コロナ交付金要綱　様式第３号（電力）'!$A:$I,MATCH($A827,'コロナ交付金要綱　様式第３号（電力）'!$A:$A,0)+5,9))</f>
        <v/>
      </c>
      <c r="M827" s="24" t="str" cm="1">
        <f t="array" ref="M827">IF($H827="","",IF($C827="諸油脂",$H827/INDEX(諸油脂_高騰率!$B$2:$F$12,MATCH($C$10,諸油脂_高騰率!$B$2:$B$12,0),MATCH($E827,諸油脂_高騰率!$B$3:$F$3,0)),$I827/INDEX(電力_高騰率!$B$3:$I$14,MATCH($B$10,電力_高騰率!$B$3:$B$14,0),MATCH($E827,電力_高騰率!$B$4:$F$4,0))+$J827/INDEX(電力_高騰率!$B$3:$I$14,MATCH($B$10,電力_高騰率!$B$3:$B$14,0),MATCH($E827,電力_高騰率!$B$4:$F$4,0)+3)+$K827/INDEX(電力_高騰率!$B$3:$I$14,MATCH($B$10,電力_高騰率!$B$3:$B$14,0),MATCH($E827,電力_高騰率!$B$4:$F$4,0)+3)+$L827/電力_高騰率!$D$23))</f>
        <v/>
      </c>
      <c r="N827" s="24" t="str">
        <f>IF($H827="","",IF($C827="諸油脂",0,$L827/電力_高騰率!$D$23))</f>
        <v/>
      </c>
      <c r="O827" s="24" t="str">
        <f t="shared" si="26"/>
        <v/>
      </c>
      <c r="P827" s="24"/>
    </row>
    <row r="828" spans="1:16" x14ac:dyDescent="0.45">
      <c r="A828" t="str">
        <f>IF(COUNTIF('使用不可　（諸油脂）'!$A:$A,$A827+1)+COUNTIF('コロナ交付金要綱　様式第３号（電力）'!$A:$A,$A827+1)=1,$A827+1,IF(MAX('使用不可　（諸油脂）'!$A:$A,'コロナ交付金要綱　様式第３号（電力）'!$A:$A)&gt;$A827,(INT(A827/100)+1)*100,""))</f>
        <v/>
      </c>
      <c r="B828" t="str">
        <f>IF($C828="","",IF(C828="諸油脂",IF(MOD($A828,100)=0,VLOOKUP($A828,'使用不可　（諸油脂）'!$A:$D,4),$B827),IF(MOD($A828,100)=0,VLOOKUP($A828,'コロナ交付金要綱　様式第３号（電力）'!$A:$D,4),$B827)))</f>
        <v/>
      </c>
      <c r="C828" t="str">
        <f>IF($A828="","",IF(COUNTIF('使用不可　（諸油脂）'!$A:$A,$A828)=1,"諸油脂",IF(COUNTIF('コロナ交付金要綱　様式第３号（電力）'!$A:$A,$A828)=1,"電力","")))</f>
        <v/>
      </c>
      <c r="D828" t="str">
        <f>IF(OR($A828="",IFERROR(MOD($A828,100),"")=0),"",IF($C828="諸油脂",VLOOKUP($A828,'使用不可　（諸油脂）'!$A:$C,3,FALSE),IF($C828="電力",VLOOKUP($A828,'コロナ交付金要綱　様式第３号（電力）'!$A:$C,3,FALSE),"")))</f>
        <v/>
      </c>
      <c r="E828" t="str">
        <f>IF(OR($C828="",IFERROR(MOD($A828,100)=0,TRUE)),"",IF($C828="諸油脂",VLOOKUP($A828,'使用不可　（諸油脂）'!$A:$F,6),VLOOKUP($A828,'コロナ交付金要綱　様式第３号（電力）'!$A:$F,6)))</f>
        <v/>
      </c>
      <c r="F828" t="str">
        <f>IF($D828="","",IF($B$7="既存",IF($C828="諸油脂",VLOOKUP(交付額!$A828,'使用不可　（諸油脂）'!$A:$B,2,FALSE),IF($C828="電力",VLOOKUP(交付額!$A828,'コロナ交付金要綱　様式第３号（電力）'!$A:$B,2,FALSE),"")),0))</f>
        <v/>
      </c>
      <c r="G828" s="59" t="str">
        <f t="shared" si="25"/>
        <v/>
      </c>
      <c r="H828" t="str">
        <f>IF($C828="","",IF(C828="諸油脂",IF(MOD($A828,100)=0,"",VLOOKUP($A828,'使用不可　（諸油脂）'!$A:$H,8)),IF(MOD($A828,100)=0,"",VLOOKUP($A828,'コロナ交付金要綱　様式第３号（電力）'!$A:$I,9))))</f>
        <v/>
      </c>
      <c r="I828" t="str" cm="1">
        <f t="array" ref="I828">IF(OR($C828&lt;&gt;"電力",IFERROR(MOD($A828,100)=0,TRUE)),"",INDEX('コロナ交付金要綱　様式第３号（電力）'!$A:$I,MATCH($A828,'コロナ交付金要綱　様式第３号（電力）'!$A:$A,0)+2,9))</f>
        <v/>
      </c>
      <c r="J828" t="str" cm="1">
        <f t="array" ref="J828">IF(OR($C828&lt;&gt;"電力",IFERROR(MOD($A828,100)=0,TRUE)),"",INDEX('コロナ交付金要綱　様式第３号（電力）'!$A:$I,MATCH($A828,'コロナ交付金要綱　様式第３号（電力）'!$A:$A,0)+3,9))</f>
        <v/>
      </c>
      <c r="K828" t="str" cm="1">
        <f t="array" ref="K828">IF(OR($C828&lt;&gt;"電力",IFERROR(MOD($A828,100)=0,TRUE)),"",INDEX('コロナ交付金要綱　様式第３号（電力）'!$A:$I,MATCH($A828,'コロナ交付金要綱　様式第３号（電力）'!$A:$A,0)+4,9))</f>
        <v/>
      </c>
      <c r="L828" t="str" cm="1">
        <f t="array" ref="L828">IF(OR($C828&lt;&gt;"電力",IFERROR(MOD($A828,100)=0,TRUE)),"",INDEX('コロナ交付金要綱　様式第３号（電力）'!$A:$I,MATCH($A828,'コロナ交付金要綱　様式第３号（電力）'!$A:$A,0)+5,9))</f>
        <v/>
      </c>
      <c r="M828" s="24" t="str" cm="1">
        <f t="array" ref="M828">IF($H828="","",IF($C828="諸油脂",$H828/INDEX(諸油脂_高騰率!$B$2:$F$12,MATCH($C$10,諸油脂_高騰率!$B$2:$B$12,0),MATCH($E828,諸油脂_高騰率!$B$3:$F$3,0)),$I828/INDEX(電力_高騰率!$B$3:$I$14,MATCH($B$10,電力_高騰率!$B$3:$B$14,0),MATCH($E828,電力_高騰率!$B$4:$F$4,0))+$J828/INDEX(電力_高騰率!$B$3:$I$14,MATCH($B$10,電力_高騰率!$B$3:$B$14,0),MATCH($E828,電力_高騰率!$B$4:$F$4,0)+3)+$K828/INDEX(電力_高騰率!$B$3:$I$14,MATCH($B$10,電力_高騰率!$B$3:$B$14,0),MATCH($E828,電力_高騰率!$B$4:$F$4,0)+3)+$L828/電力_高騰率!$D$23))</f>
        <v/>
      </c>
      <c r="N828" s="24" t="str">
        <f>IF($H828="","",IF($C828="諸油脂",0,$L828/電力_高騰率!$D$23))</f>
        <v/>
      </c>
      <c r="O828" s="24" t="str">
        <f t="shared" si="26"/>
        <v/>
      </c>
      <c r="P828" s="24"/>
    </row>
    <row r="829" spans="1:16" x14ac:dyDescent="0.45">
      <c r="A829" t="str">
        <f>IF(COUNTIF('使用不可　（諸油脂）'!$A:$A,$A828+1)+COUNTIF('コロナ交付金要綱　様式第３号（電力）'!$A:$A,$A828+1)=1,$A828+1,IF(MAX('使用不可　（諸油脂）'!$A:$A,'コロナ交付金要綱　様式第３号（電力）'!$A:$A)&gt;$A828,(INT(A828/100)+1)*100,""))</f>
        <v/>
      </c>
      <c r="B829" t="str">
        <f>IF($C829="","",IF(C829="諸油脂",IF(MOD($A829,100)=0,VLOOKUP($A829,'使用不可　（諸油脂）'!$A:$D,4),$B828),IF(MOD($A829,100)=0,VLOOKUP($A829,'コロナ交付金要綱　様式第３号（電力）'!$A:$D,4),$B828)))</f>
        <v/>
      </c>
      <c r="C829" t="str">
        <f>IF($A829="","",IF(COUNTIF('使用不可　（諸油脂）'!$A:$A,$A829)=1,"諸油脂",IF(COUNTIF('コロナ交付金要綱　様式第３号（電力）'!$A:$A,$A829)=1,"電力","")))</f>
        <v/>
      </c>
      <c r="D829" t="str">
        <f>IF(OR($A829="",IFERROR(MOD($A829,100),"")=0),"",IF($C829="諸油脂",VLOOKUP($A829,'使用不可　（諸油脂）'!$A:$C,3,FALSE),IF($C829="電力",VLOOKUP($A829,'コロナ交付金要綱　様式第３号（電力）'!$A:$C,3,FALSE),"")))</f>
        <v/>
      </c>
      <c r="E829" t="str">
        <f>IF(OR($C829="",IFERROR(MOD($A829,100)=0,TRUE)),"",IF($C829="諸油脂",VLOOKUP($A829,'使用不可　（諸油脂）'!$A:$F,6),VLOOKUP($A829,'コロナ交付金要綱　様式第３号（電力）'!$A:$F,6)))</f>
        <v/>
      </c>
      <c r="F829" t="str">
        <f>IF($D829="","",IF($B$7="既存",IF($C829="諸油脂",VLOOKUP(交付額!$A829,'使用不可　（諸油脂）'!$A:$B,2,FALSE),IF($C829="電力",VLOOKUP(交付額!$A829,'コロナ交付金要綱　様式第３号（電力）'!$A:$B,2,FALSE),"")),0))</f>
        <v/>
      </c>
      <c r="G829" s="59" t="str">
        <f t="shared" si="25"/>
        <v/>
      </c>
      <c r="H829" t="str">
        <f>IF($C829="","",IF(C829="諸油脂",IF(MOD($A829,100)=0,"",VLOOKUP($A829,'使用不可　（諸油脂）'!$A:$H,8)),IF(MOD($A829,100)=0,"",VLOOKUP($A829,'コロナ交付金要綱　様式第３号（電力）'!$A:$I,9))))</f>
        <v/>
      </c>
      <c r="I829" t="str" cm="1">
        <f t="array" ref="I829">IF(OR($C829&lt;&gt;"電力",IFERROR(MOD($A829,100)=0,TRUE)),"",INDEX('コロナ交付金要綱　様式第３号（電力）'!$A:$I,MATCH($A829,'コロナ交付金要綱　様式第３号（電力）'!$A:$A,0)+2,9))</f>
        <v/>
      </c>
      <c r="J829" t="str" cm="1">
        <f t="array" ref="J829">IF(OR($C829&lt;&gt;"電力",IFERROR(MOD($A829,100)=0,TRUE)),"",INDEX('コロナ交付金要綱　様式第３号（電力）'!$A:$I,MATCH($A829,'コロナ交付金要綱　様式第３号（電力）'!$A:$A,0)+3,9))</f>
        <v/>
      </c>
      <c r="K829" t="str" cm="1">
        <f t="array" ref="K829">IF(OR($C829&lt;&gt;"電力",IFERROR(MOD($A829,100)=0,TRUE)),"",INDEX('コロナ交付金要綱　様式第３号（電力）'!$A:$I,MATCH($A829,'コロナ交付金要綱　様式第３号（電力）'!$A:$A,0)+4,9))</f>
        <v/>
      </c>
      <c r="L829" t="str" cm="1">
        <f t="array" ref="L829">IF(OR($C829&lt;&gt;"電力",IFERROR(MOD($A829,100)=0,TRUE)),"",INDEX('コロナ交付金要綱　様式第３号（電力）'!$A:$I,MATCH($A829,'コロナ交付金要綱　様式第３号（電力）'!$A:$A,0)+5,9))</f>
        <v/>
      </c>
      <c r="M829" s="24" t="str" cm="1">
        <f t="array" ref="M829">IF($H829="","",IF($C829="諸油脂",$H829/INDEX(諸油脂_高騰率!$B$2:$F$12,MATCH($C$10,諸油脂_高騰率!$B$2:$B$12,0),MATCH($E829,諸油脂_高騰率!$B$3:$F$3,0)),$I829/INDEX(電力_高騰率!$B$3:$I$14,MATCH($B$10,電力_高騰率!$B$3:$B$14,0),MATCH($E829,電力_高騰率!$B$4:$F$4,0))+$J829/INDEX(電力_高騰率!$B$3:$I$14,MATCH($B$10,電力_高騰率!$B$3:$B$14,0),MATCH($E829,電力_高騰率!$B$4:$F$4,0)+3)+$K829/INDEX(電力_高騰率!$B$3:$I$14,MATCH($B$10,電力_高騰率!$B$3:$B$14,0),MATCH($E829,電力_高騰率!$B$4:$F$4,0)+3)+$L829/電力_高騰率!$D$23))</f>
        <v/>
      </c>
      <c r="N829" s="24" t="str">
        <f>IF($H829="","",IF($C829="諸油脂",0,$L829/電力_高騰率!$D$23))</f>
        <v/>
      </c>
      <c r="O829" s="24" t="str">
        <f t="shared" si="26"/>
        <v/>
      </c>
      <c r="P829" s="24"/>
    </row>
    <row r="830" spans="1:16" x14ac:dyDescent="0.45">
      <c r="A830" t="str">
        <f>IF(COUNTIF('使用不可　（諸油脂）'!$A:$A,$A829+1)+COUNTIF('コロナ交付金要綱　様式第３号（電力）'!$A:$A,$A829+1)=1,$A829+1,IF(MAX('使用不可　（諸油脂）'!$A:$A,'コロナ交付金要綱　様式第３号（電力）'!$A:$A)&gt;$A829,(INT(A829/100)+1)*100,""))</f>
        <v/>
      </c>
      <c r="B830" t="str">
        <f>IF($C830="","",IF(C830="諸油脂",IF(MOD($A830,100)=0,VLOOKUP($A830,'使用不可　（諸油脂）'!$A:$D,4),$B829),IF(MOD($A830,100)=0,VLOOKUP($A830,'コロナ交付金要綱　様式第３号（電力）'!$A:$D,4),$B829)))</f>
        <v/>
      </c>
      <c r="C830" t="str">
        <f>IF($A830="","",IF(COUNTIF('使用不可　（諸油脂）'!$A:$A,$A830)=1,"諸油脂",IF(COUNTIF('コロナ交付金要綱　様式第３号（電力）'!$A:$A,$A830)=1,"電力","")))</f>
        <v/>
      </c>
      <c r="D830" t="str">
        <f>IF(OR($A830="",IFERROR(MOD($A830,100),"")=0),"",IF($C830="諸油脂",VLOOKUP($A830,'使用不可　（諸油脂）'!$A:$C,3,FALSE),IF($C830="電力",VLOOKUP($A830,'コロナ交付金要綱　様式第３号（電力）'!$A:$C,3,FALSE),"")))</f>
        <v/>
      </c>
      <c r="E830" t="str">
        <f>IF(OR($C830="",IFERROR(MOD($A830,100)=0,TRUE)),"",IF($C830="諸油脂",VLOOKUP($A830,'使用不可　（諸油脂）'!$A:$F,6),VLOOKUP($A830,'コロナ交付金要綱　様式第３号（電力）'!$A:$F,6)))</f>
        <v/>
      </c>
      <c r="F830" t="str">
        <f>IF($D830="","",IF($B$7="既存",IF($C830="諸油脂",VLOOKUP(交付額!$A830,'使用不可　（諸油脂）'!$A:$B,2,FALSE),IF($C830="電力",VLOOKUP(交付額!$A830,'コロナ交付金要綱　様式第３号（電力）'!$A:$B,2,FALSE),"")),0))</f>
        <v/>
      </c>
      <c r="G830" s="59" t="str">
        <f t="shared" si="25"/>
        <v/>
      </c>
      <c r="H830" t="str">
        <f>IF($C830="","",IF(C830="諸油脂",IF(MOD($A830,100)=0,"",VLOOKUP($A830,'使用不可　（諸油脂）'!$A:$H,8)),IF(MOD($A830,100)=0,"",VLOOKUP($A830,'コロナ交付金要綱　様式第３号（電力）'!$A:$I,9))))</f>
        <v/>
      </c>
      <c r="I830" t="str" cm="1">
        <f t="array" ref="I830">IF(OR($C830&lt;&gt;"電力",IFERROR(MOD($A830,100)=0,TRUE)),"",INDEX('コロナ交付金要綱　様式第３号（電力）'!$A:$I,MATCH($A830,'コロナ交付金要綱　様式第３号（電力）'!$A:$A,0)+2,9))</f>
        <v/>
      </c>
      <c r="J830" t="str" cm="1">
        <f t="array" ref="J830">IF(OR($C830&lt;&gt;"電力",IFERROR(MOD($A830,100)=0,TRUE)),"",INDEX('コロナ交付金要綱　様式第３号（電力）'!$A:$I,MATCH($A830,'コロナ交付金要綱　様式第３号（電力）'!$A:$A,0)+3,9))</f>
        <v/>
      </c>
      <c r="K830" t="str" cm="1">
        <f t="array" ref="K830">IF(OR($C830&lt;&gt;"電力",IFERROR(MOD($A830,100)=0,TRUE)),"",INDEX('コロナ交付金要綱　様式第３号（電力）'!$A:$I,MATCH($A830,'コロナ交付金要綱　様式第３号（電力）'!$A:$A,0)+4,9))</f>
        <v/>
      </c>
      <c r="L830" t="str" cm="1">
        <f t="array" ref="L830">IF(OR($C830&lt;&gt;"電力",IFERROR(MOD($A830,100)=0,TRUE)),"",INDEX('コロナ交付金要綱　様式第３号（電力）'!$A:$I,MATCH($A830,'コロナ交付金要綱　様式第３号（電力）'!$A:$A,0)+5,9))</f>
        <v/>
      </c>
      <c r="M830" s="24" t="str" cm="1">
        <f t="array" ref="M830">IF($H830="","",IF($C830="諸油脂",$H830/INDEX(諸油脂_高騰率!$B$2:$F$12,MATCH($C$10,諸油脂_高騰率!$B$2:$B$12,0),MATCH($E830,諸油脂_高騰率!$B$3:$F$3,0)),$I830/INDEX(電力_高騰率!$B$3:$I$14,MATCH($B$10,電力_高騰率!$B$3:$B$14,0),MATCH($E830,電力_高騰率!$B$4:$F$4,0))+$J830/INDEX(電力_高騰率!$B$3:$I$14,MATCH($B$10,電力_高騰率!$B$3:$B$14,0),MATCH($E830,電力_高騰率!$B$4:$F$4,0)+3)+$K830/INDEX(電力_高騰率!$B$3:$I$14,MATCH($B$10,電力_高騰率!$B$3:$B$14,0),MATCH($E830,電力_高騰率!$B$4:$F$4,0)+3)+$L830/電力_高騰率!$D$23))</f>
        <v/>
      </c>
      <c r="N830" s="24" t="str">
        <f>IF($H830="","",IF($C830="諸油脂",0,$L830/電力_高騰率!$D$23))</f>
        <v/>
      </c>
      <c r="O830" s="24" t="str">
        <f t="shared" si="26"/>
        <v/>
      </c>
      <c r="P830" s="24"/>
    </row>
    <row r="831" spans="1:16" x14ac:dyDescent="0.45">
      <c r="A831" t="str">
        <f>IF(COUNTIF('使用不可　（諸油脂）'!$A:$A,$A830+1)+COUNTIF('コロナ交付金要綱　様式第３号（電力）'!$A:$A,$A830+1)=1,$A830+1,IF(MAX('使用不可　（諸油脂）'!$A:$A,'コロナ交付金要綱　様式第３号（電力）'!$A:$A)&gt;$A830,(INT(A830/100)+1)*100,""))</f>
        <v/>
      </c>
      <c r="B831" t="str">
        <f>IF($C831="","",IF(C831="諸油脂",IF(MOD($A831,100)=0,VLOOKUP($A831,'使用不可　（諸油脂）'!$A:$D,4),$B830),IF(MOD($A831,100)=0,VLOOKUP($A831,'コロナ交付金要綱　様式第３号（電力）'!$A:$D,4),$B830)))</f>
        <v/>
      </c>
      <c r="C831" t="str">
        <f>IF($A831="","",IF(COUNTIF('使用不可　（諸油脂）'!$A:$A,$A831)=1,"諸油脂",IF(COUNTIF('コロナ交付金要綱　様式第３号（電力）'!$A:$A,$A831)=1,"電力","")))</f>
        <v/>
      </c>
      <c r="D831" t="str">
        <f>IF(OR($A831="",IFERROR(MOD($A831,100),"")=0),"",IF($C831="諸油脂",VLOOKUP($A831,'使用不可　（諸油脂）'!$A:$C,3,FALSE),IF($C831="電力",VLOOKUP($A831,'コロナ交付金要綱　様式第３号（電力）'!$A:$C,3,FALSE),"")))</f>
        <v/>
      </c>
      <c r="E831" t="str">
        <f>IF(OR($C831="",IFERROR(MOD($A831,100)=0,TRUE)),"",IF($C831="諸油脂",VLOOKUP($A831,'使用不可　（諸油脂）'!$A:$F,6),VLOOKUP($A831,'コロナ交付金要綱　様式第３号（電力）'!$A:$F,6)))</f>
        <v/>
      </c>
      <c r="F831" t="str">
        <f>IF($D831="","",IF($B$7="既存",IF($C831="諸油脂",VLOOKUP(交付額!$A831,'使用不可　（諸油脂）'!$A:$B,2,FALSE),IF($C831="電力",VLOOKUP(交付額!$A831,'コロナ交付金要綱　様式第３号（電力）'!$A:$B,2,FALSE),"")),0))</f>
        <v/>
      </c>
      <c r="G831" s="59" t="str">
        <f t="shared" si="25"/>
        <v/>
      </c>
      <c r="H831" t="str">
        <f>IF($C831="","",IF(C831="諸油脂",IF(MOD($A831,100)=0,"",VLOOKUP($A831,'使用不可　（諸油脂）'!$A:$H,8)),IF(MOD($A831,100)=0,"",VLOOKUP($A831,'コロナ交付金要綱　様式第３号（電力）'!$A:$I,9))))</f>
        <v/>
      </c>
      <c r="I831" t="str" cm="1">
        <f t="array" ref="I831">IF(OR($C831&lt;&gt;"電力",IFERROR(MOD($A831,100)=0,TRUE)),"",INDEX('コロナ交付金要綱　様式第３号（電力）'!$A:$I,MATCH($A831,'コロナ交付金要綱　様式第３号（電力）'!$A:$A,0)+2,9))</f>
        <v/>
      </c>
      <c r="J831" t="str" cm="1">
        <f t="array" ref="J831">IF(OR($C831&lt;&gt;"電力",IFERROR(MOD($A831,100)=0,TRUE)),"",INDEX('コロナ交付金要綱　様式第３号（電力）'!$A:$I,MATCH($A831,'コロナ交付金要綱　様式第３号（電力）'!$A:$A,0)+3,9))</f>
        <v/>
      </c>
      <c r="K831" t="str" cm="1">
        <f t="array" ref="K831">IF(OR($C831&lt;&gt;"電力",IFERROR(MOD($A831,100)=0,TRUE)),"",INDEX('コロナ交付金要綱　様式第３号（電力）'!$A:$I,MATCH($A831,'コロナ交付金要綱　様式第３号（電力）'!$A:$A,0)+4,9))</f>
        <v/>
      </c>
      <c r="L831" t="str" cm="1">
        <f t="array" ref="L831">IF(OR($C831&lt;&gt;"電力",IFERROR(MOD($A831,100)=0,TRUE)),"",INDEX('コロナ交付金要綱　様式第３号（電力）'!$A:$I,MATCH($A831,'コロナ交付金要綱　様式第３号（電力）'!$A:$A,0)+5,9))</f>
        <v/>
      </c>
      <c r="M831" s="24" t="str" cm="1">
        <f t="array" ref="M831">IF($H831="","",IF($C831="諸油脂",$H831/INDEX(諸油脂_高騰率!$B$2:$F$12,MATCH($C$10,諸油脂_高騰率!$B$2:$B$12,0),MATCH($E831,諸油脂_高騰率!$B$3:$F$3,0)),$I831/INDEX(電力_高騰率!$B$3:$I$14,MATCH($B$10,電力_高騰率!$B$3:$B$14,0),MATCH($E831,電力_高騰率!$B$4:$F$4,0))+$J831/INDEX(電力_高騰率!$B$3:$I$14,MATCH($B$10,電力_高騰率!$B$3:$B$14,0),MATCH($E831,電力_高騰率!$B$4:$F$4,0)+3)+$K831/INDEX(電力_高騰率!$B$3:$I$14,MATCH($B$10,電力_高騰率!$B$3:$B$14,0),MATCH($E831,電力_高騰率!$B$4:$F$4,0)+3)+$L831/電力_高騰率!$D$23))</f>
        <v/>
      </c>
      <c r="N831" s="24" t="str">
        <f>IF($H831="","",IF($C831="諸油脂",0,$L831/電力_高騰率!$D$23))</f>
        <v/>
      </c>
      <c r="O831" s="24" t="str">
        <f t="shared" si="26"/>
        <v/>
      </c>
      <c r="P831" s="24"/>
    </row>
    <row r="832" spans="1:16" x14ac:dyDescent="0.45">
      <c r="A832" t="str">
        <f>IF(COUNTIF('使用不可　（諸油脂）'!$A:$A,$A831+1)+COUNTIF('コロナ交付金要綱　様式第３号（電力）'!$A:$A,$A831+1)=1,$A831+1,IF(MAX('使用不可　（諸油脂）'!$A:$A,'コロナ交付金要綱　様式第３号（電力）'!$A:$A)&gt;$A831,(INT(A831/100)+1)*100,""))</f>
        <v/>
      </c>
      <c r="B832" t="str">
        <f>IF($C832="","",IF(C832="諸油脂",IF(MOD($A832,100)=0,VLOOKUP($A832,'使用不可　（諸油脂）'!$A:$D,4),$B831),IF(MOD($A832,100)=0,VLOOKUP($A832,'コロナ交付金要綱　様式第３号（電力）'!$A:$D,4),$B831)))</f>
        <v/>
      </c>
      <c r="C832" t="str">
        <f>IF($A832="","",IF(COUNTIF('使用不可　（諸油脂）'!$A:$A,$A832)=1,"諸油脂",IF(COUNTIF('コロナ交付金要綱　様式第３号（電力）'!$A:$A,$A832)=1,"電力","")))</f>
        <v/>
      </c>
      <c r="D832" t="str">
        <f>IF(OR($A832="",IFERROR(MOD($A832,100),"")=0),"",IF($C832="諸油脂",VLOOKUP($A832,'使用不可　（諸油脂）'!$A:$C,3,FALSE),IF($C832="電力",VLOOKUP($A832,'コロナ交付金要綱　様式第３号（電力）'!$A:$C,3,FALSE),"")))</f>
        <v/>
      </c>
      <c r="E832" t="str">
        <f>IF(OR($C832="",IFERROR(MOD($A832,100)=0,TRUE)),"",IF($C832="諸油脂",VLOOKUP($A832,'使用不可　（諸油脂）'!$A:$F,6),VLOOKUP($A832,'コロナ交付金要綱　様式第３号（電力）'!$A:$F,6)))</f>
        <v/>
      </c>
      <c r="F832" t="str">
        <f>IF($D832="","",IF($B$7="既存",IF($C832="諸油脂",VLOOKUP(交付額!$A832,'使用不可　（諸油脂）'!$A:$B,2,FALSE),IF($C832="電力",VLOOKUP(交付額!$A832,'コロナ交付金要綱　様式第３号（電力）'!$A:$B,2,FALSE),"")),0))</f>
        <v/>
      </c>
      <c r="G832" s="59" t="str">
        <f t="shared" si="25"/>
        <v/>
      </c>
      <c r="H832" t="str">
        <f>IF($C832="","",IF(C832="諸油脂",IF(MOD($A832,100)=0,"",VLOOKUP($A832,'使用不可　（諸油脂）'!$A:$H,8)),IF(MOD($A832,100)=0,"",VLOOKUP($A832,'コロナ交付金要綱　様式第３号（電力）'!$A:$I,9))))</f>
        <v/>
      </c>
      <c r="I832" t="str" cm="1">
        <f t="array" ref="I832">IF(OR($C832&lt;&gt;"電力",IFERROR(MOD($A832,100)=0,TRUE)),"",INDEX('コロナ交付金要綱　様式第３号（電力）'!$A:$I,MATCH($A832,'コロナ交付金要綱　様式第３号（電力）'!$A:$A,0)+2,9))</f>
        <v/>
      </c>
      <c r="J832" t="str" cm="1">
        <f t="array" ref="J832">IF(OR($C832&lt;&gt;"電力",IFERROR(MOD($A832,100)=0,TRUE)),"",INDEX('コロナ交付金要綱　様式第３号（電力）'!$A:$I,MATCH($A832,'コロナ交付金要綱　様式第３号（電力）'!$A:$A,0)+3,9))</f>
        <v/>
      </c>
      <c r="K832" t="str" cm="1">
        <f t="array" ref="K832">IF(OR($C832&lt;&gt;"電力",IFERROR(MOD($A832,100)=0,TRUE)),"",INDEX('コロナ交付金要綱　様式第３号（電力）'!$A:$I,MATCH($A832,'コロナ交付金要綱　様式第３号（電力）'!$A:$A,0)+4,9))</f>
        <v/>
      </c>
      <c r="L832" t="str" cm="1">
        <f t="array" ref="L832">IF(OR($C832&lt;&gt;"電力",IFERROR(MOD($A832,100)=0,TRUE)),"",INDEX('コロナ交付金要綱　様式第３号（電力）'!$A:$I,MATCH($A832,'コロナ交付金要綱　様式第３号（電力）'!$A:$A,0)+5,9))</f>
        <v/>
      </c>
      <c r="M832" s="24" t="str" cm="1">
        <f t="array" ref="M832">IF($H832="","",IF($C832="諸油脂",$H832/INDEX(諸油脂_高騰率!$B$2:$F$12,MATCH($C$10,諸油脂_高騰率!$B$2:$B$12,0),MATCH($E832,諸油脂_高騰率!$B$3:$F$3,0)),$I832/INDEX(電力_高騰率!$B$3:$I$14,MATCH($B$10,電力_高騰率!$B$3:$B$14,0),MATCH($E832,電力_高騰率!$B$4:$F$4,0))+$J832/INDEX(電力_高騰率!$B$3:$I$14,MATCH($B$10,電力_高騰率!$B$3:$B$14,0),MATCH($E832,電力_高騰率!$B$4:$F$4,0)+3)+$K832/INDEX(電力_高騰率!$B$3:$I$14,MATCH($B$10,電力_高騰率!$B$3:$B$14,0),MATCH($E832,電力_高騰率!$B$4:$F$4,0)+3)+$L832/電力_高騰率!$D$23))</f>
        <v/>
      </c>
      <c r="N832" s="24" t="str">
        <f>IF($H832="","",IF($C832="諸油脂",0,$L832/電力_高騰率!$D$23))</f>
        <v/>
      </c>
      <c r="O832" s="24" t="str">
        <f t="shared" si="26"/>
        <v/>
      </c>
      <c r="P832" s="24"/>
    </row>
    <row r="833" spans="1:16" x14ac:dyDescent="0.45">
      <c r="A833" t="str">
        <f>IF(COUNTIF('使用不可　（諸油脂）'!$A:$A,$A832+1)+COUNTIF('コロナ交付金要綱　様式第３号（電力）'!$A:$A,$A832+1)=1,$A832+1,IF(MAX('使用不可　（諸油脂）'!$A:$A,'コロナ交付金要綱　様式第３号（電力）'!$A:$A)&gt;$A832,(INT(A832/100)+1)*100,""))</f>
        <v/>
      </c>
      <c r="B833" t="str">
        <f>IF($C833="","",IF(C833="諸油脂",IF(MOD($A833,100)=0,VLOOKUP($A833,'使用不可　（諸油脂）'!$A:$D,4),$B832),IF(MOD($A833,100)=0,VLOOKUP($A833,'コロナ交付金要綱　様式第３号（電力）'!$A:$D,4),$B832)))</f>
        <v/>
      </c>
      <c r="C833" t="str">
        <f>IF($A833="","",IF(COUNTIF('使用不可　（諸油脂）'!$A:$A,$A833)=1,"諸油脂",IF(COUNTIF('コロナ交付金要綱　様式第３号（電力）'!$A:$A,$A833)=1,"電力","")))</f>
        <v/>
      </c>
      <c r="D833" t="str">
        <f>IF(OR($A833="",IFERROR(MOD($A833,100),"")=0),"",IF($C833="諸油脂",VLOOKUP($A833,'使用不可　（諸油脂）'!$A:$C,3,FALSE),IF($C833="電力",VLOOKUP($A833,'コロナ交付金要綱　様式第３号（電力）'!$A:$C,3,FALSE),"")))</f>
        <v/>
      </c>
      <c r="E833" t="str">
        <f>IF(OR($C833="",IFERROR(MOD($A833,100)=0,TRUE)),"",IF($C833="諸油脂",VLOOKUP($A833,'使用不可　（諸油脂）'!$A:$F,6),VLOOKUP($A833,'コロナ交付金要綱　様式第３号（電力）'!$A:$F,6)))</f>
        <v/>
      </c>
      <c r="F833" t="str">
        <f>IF($D833="","",IF($B$7="既存",IF($C833="諸油脂",VLOOKUP(交付額!$A833,'使用不可　（諸油脂）'!$A:$B,2,FALSE),IF($C833="電力",VLOOKUP(交付額!$A833,'コロナ交付金要綱　様式第３号（電力）'!$A:$B,2,FALSE),"")),0))</f>
        <v/>
      </c>
      <c r="G833" s="59" t="str">
        <f t="shared" si="25"/>
        <v/>
      </c>
      <c r="H833" t="str">
        <f>IF($C833="","",IF(C833="諸油脂",IF(MOD($A833,100)=0,"",VLOOKUP($A833,'使用不可　（諸油脂）'!$A:$H,8)),IF(MOD($A833,100)=0,"",VLOOKUP($A833,'コロナ交付金要綱　様式第３号（電力）'!$A:$I,9))))</f>
        <v/>
      </c>
      <c r="I833" t="str" cm="1">
        <f t="array" ref="I833">IF(OR($C833&lt;&gt;"電力",IFERROR(MOD($A833,100)=0,TRUE)),"",INDEX('コロナ交付金要綱　様式第３号（電力）'!$A:$I,MATCH($A833,'コロナ交付金要綱　様式第３号（電力）'!$A:$A,0)+2,9))</f>
        <v/>
      </c>
      <c r="J833" t="str" cm="1">
        <f t="array" ref="J833">IF(OR($C833&lt;&gt;"電力",IFERROR(MOD($A833,100)=0,TRUE)),"",INDEX('コロナ交付金要綱　様式第３号（電力）'!$A:$I,MATCH($A833,'コロナ交付金要綱　様式第３号（電力）'!$A:$A,0)+3,9))</f>
        <v/>
      </c>
      <c r="K833" t="str" cm="1">
        <f t="array" ref="K833">IF(OR($C833&lt;&gt;"電力",IFERROR(MOD($A833,100)=0,TRUE)),"",INDEX('コロナ交付金要綱　様式第３号（電力）'!$A:$I,MATCH($A833,'コロナ交付金要綱　様式第３号（電力）'!$A:$A,0)+4,9))</f>
        <v/>
      </c>
      <c r="L833" t="str" cm="1">
        <f t="array" ref="L833">IF(OR($C833&lt;&gt;"電力",IFERROR(MOD($A833,100)=0,TRUE)),"",INDEX('コロナ交付金要綱　様式第３号（電力）'!$A:$I,MATCH($A833,'コロナ交付金要綱　様式第３号（電力）'!$A:$A,0)+5,9))</f>
        <v/>
      </c>
      <c r="M833" s="24" t="str" cm="1">
        <f t="array" ref="M833">IF($H833="","",IF($C833="諸油脂",$H833/INDEX(諸油脂_高騰率!$B$2:$F$12,MATCH($C$10,諸油脂_高騰率!$B$2:$B$12,0),MATCH($E833,諸油脂_高騰率!$B$3:$F$3,0)),$I833/INDEX(電力_高騰率!$B$3:$I$14,MATCH($B$10,電力_高騰率!$B$3:$B$14,0),MATCH($E833,電力_高騰率!$B$4:$F$4,0))+$J833/INDEX(電力_高騰率!$B$3:$I$14,MATCH($B$10,電力_高騰率!$B$3:$B$14,0),MATCH($E833,電力_高騰率!$B$4:$F$4,0)+3)+$K833/INDEX(電力_高騰率!$B$3:$I$14,MATCH($B$10,電力_高騰率!$B$3:$B$14,0),MATCH($E833,電力_高騰率!$B$4:$F$4,0)+3)+$L833/電力_高騰率!$D$23))</f>
        <v/>
      </c>
      <c r="N833" s="24" t="str">
        <f>IF($H833="","",IF($C833="諸油脂",0,$L833/電力_高騰率!$D$23))</f>
        <v/>
      </c>
      <c r="O833" s="24" t="str">
        <f t="shared" si="26"/>
        <v/>
      </c>
      <c r="P833" s="24"/>
    </row>
    <row r="834" spans="1:16" x14ac:dyDescent="0.45">
      <c r="A834" t="str">
        <f>IF(COUNTIF('使用不可　（諸油脂）'!$A:$A,$A833+1)+COUNTIF('コロナ交付金要綱　様式第３号（電力）'!$A:$A,$A833+1)=1,$A833+1,IF(MAX('使用不可　（諸油脂）'!$A:$A,'コロナ交付金要綱　様式第３号（電力）'!$A:$A)&gt;$A833,(INT(A833/100)+1)*100,""))</f>
        <v/>
      </c>
      <c r="B834" t="str">
        <f>IF($C834="","",IF(C834="諸油脂",IF(MOD($A834,100)=0,VLOOKUP($A834,'使用不可　（諸油脂）'!$A:$D,4),$B833),IF(MOD($A834,100)=0,VLOOKUP($A834,'コロナ交付金要綱　様式第３号（電力）'!$A:$D,4),$B833)))</f>
        <v/>
      </c>
      <c r="C834" t="str">
        <f>IF($A834="","",IF(COUNTIF('使用不可　（諸油脂）'!$A:$A,$A834)=1,"諸油脂",IF(COUNTIF('コロナ交付金要綱　様式第３号（電力）'!$A:$A,$A834)=1,"電力","")))</f>
        <v/>
      </c>
      <c r="D834" t="str">
        <f>IF(OR($A834="",IFERROR(MOD($A834,100),"")=0),"",IF($C834="諸油脂",VLOOKUP($A834,'使用不可　（諸油脂）'!$A:$C,3,FALSE),IF($C834="電力",VLOOKUP($A834,'コロナ交付金要綱　様式第３号（電力）'!$A:$C,3,FALSE),"")))</f>
        <v/>
      </c>
      <c r="E834" t="str">
        <f>IF(OR($C834="",IFERROR(MOD($A834,100)=0,TRUE)),"",IF($C834="諸油脂",VLOOKUP($A834,'使用不可　（諸油脂）'!$A:$F,6),VLOOKUP($A834,'コロナ交付金要綱　様式第３号（電力）'!$A:$F,6)))</f>
        <v/>
      </c>
      <c r="F834" t="str">
        <f>IF($D834="","",IF($B$7="既存",IF($C834="諸油脂",VLOOKUP(交付額!$A834,'使用不可　（諸油脂）'!$A:$B,2,FALSE),IF($C834="電力",VLOOKUP(交付額!$A834,'コロナ交付金要綱　様式第３号（電力）'!$A:$B,2,FALSE),"")),0))</f>
        <v/>
      </c>
      <c r="G834" s="59" t="str">
        <f t="shared" si="25"/>
        <v/>
      </c>
      <c r="H834" t="str">
        <f>IF($C834="","",IF(C834="諸油脂",IF(MOD($A834,100)=0,"",VLOOKUP($A834,'使用不可　（諸油脂）'!$A:$H,8)),IF(MOD($A834,100)=0,"",VLOOKUP($A834,'コロナ交付金要綱　様式第３号（電力）'!$A:$I,9))))</f>
        <v/>
      </c>
      <c r="I834" t="str" cm="1">
        <f t="array" ref="I834">IF(OR($C834&lt;&gt;"電力",IFERROR(MOD($A834,100)=0,TRUE)),"",INDEX('コロナ交付金要綱　様式第３号（電力）'!$A:$I,MATCH($A834,'コロナ交付金要綱　様式第３号（電力）'!$A:$A,0)+2,9))</f>
        <v/>
      </c>
      <c r="J834" t="str" cm="1">
        <f t="array" ref="J834">IF(OR($C834&lt;&gt;"電力",IFERROR(MOD($A834,100)=0,TRUE)),"",INDEX('コロナ交付金要綱　様式第３号（電力）'!$A:$I,MATCH($A834,'コロナ交付金要綱　様式第３号（電力）'!$A:$A,0)+3,9))</f>
        <v/>
      </c>
      <c r="K834" t="str" cm="1">
        <f t="array" ref="K834">IF(OR($C834&lt;&gt;"電力",IFERROR(MOD($A834,100)=0,TRUE)),"",INDEX('コロナ交付金要綱　様式第３号（電力）'!$A:$I,MATCH($A834,'コロナ交付金要綱　様式第３号（電力）'!$A:$A,0)+4,9))</f>
        <v/>
      </c>
      <c r="L834" t="str" cm="1">
        <f t="array" ref="L834">IF(OR($C834&lt;&gt;"電力",IFERROR(MOD($A834,100)=0,TRUE)),"",INDEX('コロナ交付金要綱　様式第３号（電力）'!$A:$I,MATCH($A834,'コロナ交付金要綱　様式第３号（電力）'!$A:$A,0)+5,9))</f>
        <v/>
      </c>
      <c r="M834" s="24" t="str" cm="1">
        <f t="array" ref="M834">IF($H834="","",IF($C834="諸油脂",$H834/INDEX(諸油脂_高騰率!$B$2:$F$12,MATCH($C$10,諸油脂_高騰率!$B$2:$B$12,0),MATCH($E834,諸油脂_高騰率!$B$3:$F$3,0)),$I834/INDEX(電力_高騰率!$B$3:$I$14,MATCH($B$10,電力_高騰率!$B$3:$B$14,0),MATCH($E834,電力_高騰率!$B$4:$F$4,0))+$J834/INDEX(電力_高騰率!$B$3:$I$14,MATCH($B$10,電力_高騰率!$B$3:$B$14,0),MATCH($E834,電力_高騰率!$B$4:$F$4,0)+3)+$K834/INDEX(電力_高騰率!$B$3:$I$14,MATCH($B$10,電力_高騰率!$B$3:$B$14,0),MATCH($E834,電力_高騰率!$B$4:$F$4,0)+3)+$L834/電力_高騰率!$D$23))</f>
        <v/>
      </c>
      <c r="N834" s="24" t="str">
        <f>IF($H834="","",IF($C834="諸油脂",0,$L834/電力_高騰率!$D$23))</f>
        <v/>
      </c>
      <c r="O834" s="24" t="str">
        <f t="shared" si="26"/>
        <v/>
      </c>
      <c r="P834" s="24"/>
    </row>
    <row r="835" spans="1:16" x14ac:dyDescent="0.45">
      <c r="A835" t="str">
        <f>IF(COUNTIF('使用不可　（諸油脂）'!$A:$A,$A834+1)+COUNTIF('コロナ交付金要綱　様式第３号（電力）'!$A:$A,$A834+1)=1,$A834+1,IF(MAX('使用不可　（諸油脂）'!$A:$A,'コロナ交付金要綱　様式第３号（電力）'!$A:$A)&gt;$A834,(INT(A834/100)+1)*100,""))</f>
        <v/>
      </c>
      <c r="B835" t="str">
        <f>IF($C835="","",IF(C835="諸油脂",IF(MOD($A835,100)=0,VLOOKUP($A835,'使用不可　（諸油脂）'!$A:$D,4),$B834),IF(MOD($A835,100)=0,VLOOKUP($A835,'コロナ交付金要綱　様式第３号（電力）'!$A:$D,4),$B834)))</f>
        <v/>
      </c>
      <c r="C835" t="str">
        <f>IF($A835="","",IF(COUNTIF('使用不可　（諸油脂）'!$A:$A,$A835)=1,"諸油脂",IF(COUNTIF('コロナ交付金要綱　様式第３号（電力）'!$A:$A,$A835)=1,"電力","")))</f>
        <v/>
      </c>
      <c r="D835" t="str">
        <f>IF(OR($A835="",IFERROR(MOD($A835,100),"")=0),"",IF($C835="諸油脂",VLOOKUP($A835,'使用不可　（諸油脂）'!$A:$C,3,FALSE),IF($C835="電力",VLOOKUP($A835,'コロナ交付金要綱　様式第３号（電力）'!$A:$C,3,FALSE),"")))</f>
        <v/>
      </c>
      <c r="E835" t="str">
        <f>IF(OR($C835="",IFERROR(MOD($A835,100)=0,TRUE)),"",IF($C835="諸油脂",VLOOKUP($A835,'使用不可　（諸油脂）'!$A:$F,6),VLOOKUP($A835,'コロナ交付金要綱　様式第３号（電力）'!$A:$F,6)))</f>
        <v/>
      </c>
      <c r="F835" t="str">
        <f>IF($D835="","",IF($B$7="既存",IF($C835="諸油脂",VLOOKUP(交付額!$A835,'使用不可　（諸油脂）'!$A:$B,2,FALSE),IF($C835="電力",VLOOKUP(交付額!$A835,'コロナ交付金要綱　様式第３号（電力）'!$A:$B,2,FALSE),"")),0))</f>
        <v/>
      </c>
      <c r="G835" s="59" t="str">
        <f t="shared" si="25"/>
        <v/>
      </c>
      <c r="H835" t="str">
        <f>IF($C835="","",IF(C835="諸油脂",IF(MOD($A835,100)=0,"",VLOOKUP($A835,'使用不可　（諸油脂）'!$A:$H,8)),IF(MOD($A835,100)=0,"",VLOOKUP($A835,'コロナ交付金要綱　様式第３号（電力）'!$A:$I,9))))</f>
        <v/>
      </c>
      <c r="I835" t="str" cm="1">
        <f t="array" ref="I835">IF(OR($C835&lt;&gt;"電力",IFERROR(MOD($A835,100)=0,TRUE)),"",INDEX('コロナ交付金要綱　様式第３号（電力）'!$A:$I,MATCH($A835,'コロナ交付金要綱　様式第３号（電力）'!$A:$A,0)+2,9))</f>
        <v/>
      </c>
      <c r="J835" t="str" cm="1">
        <f t="array" ref="J835">IF(OR($C835&lt;&gt;"電力",IFERROR(MOD($A835,100)=0,TRUE)),"",INDEX('コロナ交付金要綱　様式第３号（電力）'!$A:$I,MATCH($A835,'コロナ交付金要綱　様式第３号（電力）'!$A:$A,0)+3,9))</f>
        <v/>
      </c>
      <c r="K835" t="str" cm="1">
        <f t="array" ref="K835">IF(OR($C835&lt;&gt;"電力",IFERROR(MOD($A835,100)=0,TRUE)),"",INDEX('コロナ交付金要綱　様式第３号（電力）'!$A:$I,MATCH($A835,'コロナ交付金要綱　様式第３号（電力）'!$A:$A,0)+4,9))</f>
        <v/>
      </c>
      <c r="L835" t="str" cm="1">
        <f t="array" ref="L835">IF(OR($C835&lt;&gt;"電力",IFERROR(MOD($A835,100)=0,TRUE)),"",INDEX('コロナ交付金要綱　様式第３号（電力）'!$A:$I,MATCH($A835,'コロナ交付金要綱　様式第３号（電力）'!$A:$A,0)+5,9))</f>
        <v/>
      </c>
      <c r="M835" s="24" t="str" cm="1">
        <f t="array" ref="M835">IF($H835="","",IF($C835="諸油脂",$H835/INDEX(諸油脂_高騰率!$B$2:$F$12,MATCH($C$10,諸油脂_高騰率!$B$2:$B$12,0),MATCH($E835,諸油脂_高騰率!$B$3:$F$3,0)),$I835/INDEX(電力_高騰率!$B$3:$I$14,MATCH($B$10,電力_高騰率!$B$3:$B$14,0),MATCH($E835,電力_高騰率!$B$4:$F$4,0))+$J835/INDEX(電力_高騰率!$B$3:$I$14,MATCH($B$10,電力_高騰率!$B$3:$B$14,0),MATCH($E835,電力_高騰率!$B$4:$F$4,0)+3)+$K835/INDEX(電力_高騰率!$B$3:$I$14,MATCH($B$10,電力_高騰率!$B$3:$B$14,0),MATCH($E835,電力_高騰率!$B$4:$F$4,0)+3)+$L835/電力_高騰率!$D$23))</f>
        <v/>
      </c>
      <c r="N835" s="24" t="str">
        <f>IF($H835="","",IF($C835="諸油脂",0,$L835/電力_高騰率!$D$23))</f>
        <v/>
      </c>
      <c r="O835" s="24" t="str">
        <f t="shared" si="26"/>
        <v/>
      </c>
      <c r="P835" s="24"/>
    </row>
    <row r="836" spans="1:16" x14ac:dyDescent="0.45">
      <c r="A836" t="str">
        <f>IF(COUNTIF('使用不可　（諸油脂）'!$A:$A,$A835+1)+COUNTIF('コロナ交付金要綱　様式第３号（電力）'!$A:$A,$A835+1)=1,$A835+1,IF(MAX('使用不可　（諸油脂）'!$A:$A,'コロナ交付金要綱　様式第３号（電力）'!$A:$A)&gt;$A835,(INT(A835/100)+1)*100,""))</f>
        <v/>
      </c>
      <c r="B836" t="str">
        <f>IF($C836="","",IF(C836="諸油脂",IF(MOD($A836,100)=0,VLOOKUP($A836,'使用不可　（諸油脂）'!$A:$D,4),$B835),IF(MOD($A836,100)=0,VLOOKUP($A836,'コロナ交付金要綱　様式第３号（電力）'!$A:$D,4),$B835)))</f>
        <v/>
      </c>
      <c r="C836" t="str">
        <f>IF($A836="","",IF(COUNTIF('使用不可　（諸油脂）'!$A:$A,$A836)=1,"諸油脂",IF(COUNTIF('コロナ交付金要綱　様式第３号（電力）'!$A:$A,$A836)=1,"電力","")))</f>
        <v/>
      </c>
      <c r="D836" t="str">
        <f>IF(OR($A836="",IFERROR(MOD($A836,100),"")=0),"",IF($C836="諸油脂",VLOOKUP($A836,'使用不可　（諸油脂）'!$A:$C,3,FALSE),IF($C836="電力",VLOOKUP($A836,'コロナ交付金要綱　様式第３号（電力）'!$A:$C,3,FALSE),"")))</f>
        <v/>
      </c>
      <c r="E836" t="str">
        <f>IF(OR($C836="",IFERROR(MOD($A836,100)=0,TRUE)),"",IF($C836="諸油脂",VLOOKUP($A836,'使用不可　（諸油脂）'!$A:$F,6),VLOOKUP($A836,'コロナ交付金要綱　様式第３号（電力）'!$A:$F,6)))</f>
        <v/>
      </c>
      <c r="F836" t="str">
        <f>IF($D836="","",IF($B$7="既存",IF($C836="諸油脂",VLOOKUP(交付額!$A836,'使用不可　（諸油脂）'!$A:$B,2,FALSE),IF($C836="電力",VLOOKUP(交付額!$A836,'コロナ交付金要綱　様式第３号（電力）'!$A:$B,2,FALSE),"")),0))</f>
        <v/>
      </c>
      <c r="G836" s="59" t="str">
        <f t="shared" si="25"/>
        <v/>
      </c>
      <c r="H836" t="str">
        <f>IF($C836="","",IF(C836="諸油脂",IF(MOD($A836,100)=0,"",VLOOKUP($A836,'使用不可　（諸油脂）'!$A:$H,8)),IF(MOD($A836,100)=0,"",VLOOKUP($A836,'コロナ交付金要綱　様式第３号（電力）'!$A:$I,9))))</f>
        <v/>
      </c>
      <c r="I836" t="str" cm="1">
        <f t="array" ref="I836">IF(OR($C836&lt;&gt;"電力",IFERROR(MOD($A836,100)=0,TRUE)),"",INDEX('コロナ交付金要綱　様式第３号（電力）'!$A:$I,MATCH($A836,'コロナ交付金要綱　様式第３号（電力）'!$A:$A,0)+2,9))</f>
        <v/>
      </c>
      <c r="J836" t="str" cm="1">
        <f t="array" ref="J836">IF(OR($C836&lt;&gt;"電力",IFERROR(MOD($A836,100)=0,TRUE)),"",INDEX('コロナ交付金要綱　様式第３号（電力）'!$A:$I,MATCH($A836,'コロナ交付金要綱　様式第３号（電力）'!$A:$A,0)+3,9))</f>
        <v/>
      </c>
      <c r="K836" t="str" cm="1">
        <f t="array" ref="K836">IF(OR($C836&lt;&gt;"電力",IFERROR(MOD($A836,100)=0,TRUE)),"",INDEX('コロナ交付金要綱　様式第３号（電力）'!$A:$I,MATCH($A836,'コロナ交付金要綱　様式第３号（電力）'!$A:$A,0)+4,9))</f>
        <v/>
      </c>
      <c r="L836" t="str" cm="1">
        <f t="array" ref="L836">IF(OR($C836&lt;&gt;"電力",IFERROR(MOD($A836,100)=0,TRUE)),"",INDEX('コロナ交付金要綱　様式第３号（電力）'!$A:$I,MATCH($A836,'コロナ交付金要綱　様式第３号（電力）'!$A:$A,0)+5,9))</f>
        <v/>
      </c>
      <c r="M836" s="24" t="str" cm="1">
        <f t="array" ref="M836">IF($H836="","",IF($C836="諸油脂",$H836/INDEX(諸油脂_高騰率!$B$2:$F$12,MATCH($C$10,諸油脂_高騰率!$B$2:$B$12,0),MATCH($E836,諸油脂_高騰率!$B$3:$F$3,0)),$I836/INDEX(電力_高騰率!$B$3:$I$14,MATCH($B$10,電力_高騰率!$B$3:$B$14,0),MATCH($E836,電力_高騰率!$B$4:$F$4,0))+$J836/INDEX(電力_高騰率!$B$3:$I$14,MATCH($B$10,電力_高騰率!$B$3:$B$14,0),MATCH($E836,電力_高騰率!$B$4:$F$4,0)+3)+$K836/INDEX(電力_高騰率!$B$3:$I$14,MATCH($B$10,電力_高騰率!$B$3:$B$14,0),MATCH($E836,電力_高騰率!$B$4:$F$4,0)+3)+$L836/電力_高騰率!$D$23))</f>
        <v/>
      </c>
      <c r="N836" s="24" t="str">
        <f>IF($H836="","",IF($C836="諸油脂",0,$L836/電力_高騰率!$D$23))</f>
        <v/>
      </c>
      <c r="O836" s="24" t="str">
        <f t="shared" si="26"/>
        <v/>
      </c>
      <c r="P836" s="24"/>
    </row>
    <row r="837" spans="1:16" x14ac:dyDescent="0.45">
      <c r="A837" t="str">
        <f>IF(COUNTIF('使用不可　（諸油脂）'!$A:$A,$A836+1)+COUNTIF('コロナ交付金要綱　様式第３号（電力）'!$A:$A,$A836+1)=1,$A836+1,IF(MAX('使用不可　（諸油脂）'!$A:$A,'コロナ交付金要綱　様式第３号（電力）'!$A:$A)&gt;$A836,(INT(A836/100)+1)*100,""))</f>
        <v/>
      </c>
      <c r="B837" t="str">
        <f>IF($C837="","",IF(C837="諸油脂",IF(MOD($A837,100)=0,VLOOKUP($A837,'使用不可　（諸油脂）'!$A:$D,4),$B836),IF(MOD($A837,100)=0,VLOOKUP($A837,'コロナ交付金要綱　様式第３号（電力）'!$A:$D,4),$B836)))</f>
        <v/>
      </c>
      <c r="C837" t="str">
        <f>IF($A837="","",IF(COUNTIF('使用不可　（諸油脂）'!$A:$A,$A837)=1,"諸油脂",IF(COUNTIF('コロナ交付金要綱　様式第３号（電力）'!$A:$A,$A837)=1,"電力","")))</f>
        <v/>
      </c>
      <c r="D837" t="str">
        <f>IF(OR($A837="",IFERROR(MOD($A837,100),"")=0),"",IF($C837="諸油脂",VLOOKUP($A837,'使用不可　（諸油脂）'!$A:$C,3,FALSE),IF($C837="電力",VLOOKUP($A837,'コロナ交付金要綱　様式第３号（電力）'!$A:$C,3,FALSE),"")))</f>
        <v/>
      </c>
      <c r="E837" t="str">
        <f>IF(OR($C837="",IFERROR(MOD($A837,100)=0,TRUE)),"",IF($C837="諸油脂",VLOOKUP($A837,'使用不可　（諸油脂）'!$A:$F,6),VLOOKUP($A837,'コロナ交付金要綱　様式第３号（電力）'!$A:$F,6)))</f>
        <v/>
      </c>
      <c r="F837" t="str">
        <f>IF($D837="","",IF($B$7="既存",IF($C837="諸油脂",VLOOKUP(交付額!$A837,'使用不可　（諸油脂）'!$A:$B,2,FALSE),IF($C837="電力",VLOOKUP(交付額!$A837,'コロナ交付金要綱　様式第３号（電力）'!$A:$B,2,FALSE),"")),0))</f>
        <v/>
      </c>
      <c r="G837" s="59" t="str">
        <f t="shared" si="25"/>
        <v/>
      </c>
      <c r="H837" t="str">
        <f>IF($C837="","",IF(C837="諸油脂",IF(MOD($A837,100)=0,"",VLOOKUP($A837,'使用不可　（諸油脂）'!$A:$H,8)),IF(MOD($A837,100)=0,"",VLOOKUP($A837,'コロナ交付金要綱　様式第３号（電力）'!$A:$I,9))))</f>
        <v/>
      </c>
      <c r="I837" t="str" cm="1">
        <f t="array" ref="I837">IF(OR($C837&lt;&gt;"電力",IFERROR(MOD($A837,100)=0,TRUE)),"",INDEX('コロナ交付金要綱　様式第３号（電力）'!$A:$I,MATCH($A837,'コロナ交付金要綱　様式第３号（電力）'!$A:$A,0)+2,9))</f>
        <v/>
      </c>
      <c r="J837" t="str" cm="1">
        <f t="array" ref="J837">IF(OR($C837&lt;&gt;"電力",IFERROR(MOD($A837,100)=0,TRUE)),"",INDEX('コロナ交付金要綱　様式第３号（電力）'!$A:$I,MATCH($A837,'コロナ交付金要綱　様式第３号（電力）'!$A:$A,0)+3,9))</f>
        <v/>
      </c>
      <c r="K837" t="str" cm="1">
        <f t="array" ref="K837">IF(OR($C837&lt;&gt;"電力",IFERROR(MOD($A837,100)=0,TRUE)),"",INDEX('コロナ交付金要綱　様式第３号（電力）'!$A:$I,MATCH($A837,'コロナ交付金要綱　様式第３号（電力）'!$A:$A,0)+4,9))</f>
        <v/>
      </c>
      <c r="L837" t="str" cm="1">
        <f t="array" ref="L837">IF(OR($C837&lt;&gt;"電力",IFERROR(MOD($A837,100)=0,TRUE)),"",INDEX('コロナ交付金要綱　様式第３号（電力）'!$A:$I,MATCH($A837,'コロナ交付金要綱　様式第３号（電力）'!$A:$A,0)+5,9))</f>
        <v/>
      </c>
      <c r="M837" s="24" t="str" cm="1">
        <f t="array" ref="M837">IF($H837="","",IF($C837="諸油脂",$H837/INDEX(諸油脂_高騰率!$B$2:$F$12,MATCH($C$10,諸油脂_高騰率!$B$2:$B$12,0),MATCH($E837,諸油脂_高騰率!$B$3:$F$3,0)),$I837/INDEX(電力_高騰率!$B$3:$I$14,MATCH($B$10,電力_高騰率!$B$3:$B$14,0),MATCH($E837,電力_高騰率!$B$4:$F$4,0))+$J837/INDEX(電力_高騰率!$B$3:$I$14,MATCH($B$10,電力_高騰率!$B$3:$B$14,0),MATCH($E837,電力_高騰率!$B$4:$F$4,0)+3)+$K837/INDEX(電力_高騰率!$B$3:$I$14,MATCH($B$10,電力_高騰率!$B$3:$B$14,0),MATCH($E837,電力_高騰率!$B$4:$F$4,0)+3)+$L837/電力_高騰率!$D$23))</f>
        <v/>
      </c>
      <c r="N837" s="24" t="str">
        <f>IF($H837="","",IF($C837="諸油脂",0,$L837/電力_高騰率!$D$23))</f>
        <v/>
      </c>
      <c r="O837" s="24" t="str">
        <f t="shared" si="26"/>
        <v/>
      </c>
      <c r="P837" s="24"/>
    </row>
    <row r="838" spans="1:16" x14ac:dyDescent="0.45">
      <c r="A838" t="str">
        <f>IF(COUNTIF('使用不可　（諸油脂）'!$A:$A,$A837+1)+COUNTIF('コロナ交付金要綱　様式第３号（電力）'!$A:$A,$A837+1)=1,$A837+1,IF(MAX('使用不可　（諸油脂）'!$A:$A,'コロナ交付金要綱　様式第３号（電力）'!$A:$A)&gt;$A837,(INT(A837/100)+1)*100,""))</f>
        <v/>
      </c>
      <c r="B838" t="str">
        <f>IF($C838="","",IF(C838="諸油脂",IF(MOD($A838,100)=0,VLOOKUP($A838,'使用不可　（諸油脂）'!$A:$D,4),$B837),IF(MOD($A838,100)=0,VLOOKUP($A838,'コロナ交付金要綱　様式第３号（電力）'!$A:$D,4),$B837)))</f>
        <v/>
      </c>
      <c r="C838" t="str">
        <f>IF($A838="","",IF(COUNTIF('使用不可　（諸油脂）'!$A:$A,$A838)=1,"諸油脂",IF(COUNTIF('コロナ交付金要綱　様式第３号（電力）'!$A:$A,$A838)=1,"電力","")))</f>
        <v/>
      </c>
      <c r="D838" t="str">
        <f>IF(OR($A838="",IFERROR(MOD($A838,100),"")=0),"",IF($C838="諸油脂",VLOOKUP($A838,'使用不可　（諸油脂）'!$A:$C,3,FALSE),IF($C838="電力",VLOOKUP($A838,'コロナ交付金要綱　様式第３号（電力）'!$A:$C,3,FALSE),"")))</f>
        <v/>
      </c>
      <c r="E838" t="str">
        <f>IF(OR($C838="",IFERROR(MOD($A838,100)=0,TRUE)),"",IF($C838="諸油脂",VLOOKUP($A838,'使用不可　（諸油脂）'!$A:$F,6),VLOOKUP($A838,'コロナ交付金要綱　様式第３号（電力）'!$A:$F,6)))</f>
        <v/>
      </c>
      <c r="F838" t="str">
        <f>IF($D838="","",IF($B$7="既存",IF($C838="諸油脂",VLOOKUP(交付額!$A838,'使用不可　（諸油脂）'!$A:$B,2,FALSE),IF($C838="電力",VLOOKUP(交付額!$A838,'コロナ交付金要綱　様式第３号（電力）'!$A:$B,2,FALSE),"")),0))</f>
        <v/>
      </c>
      <c r="G838" s="59" t="str">
        <f t="shared" si="25"/>
        <v/>
      </c>
      <c r="H838" t="str">
        <f>IF($C838="","",IF(C838="諸油脂",IF(MOD($A838,100)=0,"",VLOOKUP($A838,'使用不可　（諸油脂）'!$A:$H,8)),IF(MOD($A838,100)=0,"",VLOOKUP($A838,'コロナ交付金要綱　様式第３号（電力）'!$A:$I,9))))</f>
        <v/>
      </c>
      <c r="I838" t="str" cm="1">
        <f t="array" ref="I838">IF(OR($C838&lt;&gt;"電力",IFERROR(MOD($A838,100)=0,TRUE)),"",INDEX('コロナ交付金要綱　様式第３号（電力）'!$A:$I,MATCH($A838,'コロナ交付金要綱　様式第３号（電力）'!$A:$A,0)+2,9))</f>
        <v/>
      </c>
      <c r="J838" t="str" cm="1">
        <f t="array" ref="J838">IF(OR($C838&lt;&gt;"電力",IFERROR(MOD($A838,100)=0,TRUE)),"",INDEX('コロナ交付金要綱　様式第３号（電力）'!$A:$I,MATCH($A838,'コロナ交付金要綱　様式第３号（電力）'!$A:$A,0)+3,9))</f>
        <v/>
      </c>
      <c r="K838" t="str" cm="1">
        <f t="array" ref="K838">IF(OR($C838&lt;&gt;"電力",IFERROR(MOD($A838,100)=0,TRUE)),"",INDEX('コロナ交付金要綱　様式第３号（電力）'!$A:$I,MATCH($A838,'コロナ交付金要綱　様式第３号（電力）'!$A:$A,0)+4,9))</f>
        <v/>
      </c>
      <c r="L838" t="str" cm="1">
        <f t="array" ref="L838">IF(OR($C838&lt;&gt;"電力",IFERROR(MOD($A838,100)=0,TRUE)),"",INDEX('コロナ交付金要綱　様式第３号（電力）'!$A:$I,MATCH($A838,'コロナ交付金要綱　様式第３号（電力）'!$A:$A,0)+5,9))</f>
        <v/>
      </c>
      <c r="M838" s="24" t="str" cm="1">
        <f t="array" ref="M838">IF($H838="","",IF($C838="諸油脂",$H838/INDEX(諸油脂_高騰率!$B$2:$F$12,MATCH($C$10,諸油脂_高騰率!$B$2:$B$12,0),MATCH($E838,諸油脂_高騰率!$B$3:$F$3,0)),$I838/INDEX(電力_高騰率!$B$3:$I$14,MATCH($B$10,電力_高騰率!$B$3:$B$14,0),MATCH($E838,電力_高騰率!$B$4:$F$4,0))+$J838/INDEX(電力_高騰率!$B$3:$I$14,MATCH($B$10,電力_高騰率!$B$3:$B$14,0),MATCH($E838,電力_高騰率!$B$4:$F$4,0)+3)+$K838/INDEX(電力_高騰率!$B$3:$I$14,MATCH($B$10,電力_高騰率!$B$3:$B$14,0),MATCH($E838,電力_高騰率!$B$4:$F$4,0)+3)+$L838/電力_高騰率!$D$23))</f>
        <v/>
      </c>
      <c r="N838" s="24" t="str">
        <f>IF($H838="","",IF($C838="諸油脂",0,$L838/電力_高騰率!$D$23))</f>
        <v/>
      </c>
      <c r="O838" s="24" t="str">
        <f t="shared" si="26"/>
        <v/>
      </c>
      <c r="P838" s="24"/>
    </row>
    <row r="839" spans="1:16" x14ac:dyDescent="0.45">
      <c r="A839" t="str">
        <f>IF(COUNTIF('使用不可　（諸油脂）'!$A:$A,$A838+1)+COUNTIF('コロナ交付金要綱　様式第３号（電力）'!$A:$A,$A838+1)=1,$A838+1,IF(MAX('使用不可　（諸油脂）'!$A:$A,'コロナ交付金要綱　様式第３号（電力）'!$A:$A)&gt;$A838,(INT(A838/100)+1)*100,""))</f>
        <v/>
      </c>
      <c r="B839" t="str">
        <f>IF($C839="","",IF(C839="諸油脂",IF(MOD($A839,100)=0,VLOOKUP($A839,'使用不可　（諸油脂）'!$A:$D,4),$B838),IF(MOD($A839,100)=0,VLOOKUP($A839,'コロナ交付金要綱　様式第３号（電力）'!$A:$D,4),$B838)))</f>
        <v/>
      </c>
      <c r="C839" t="str">
        <f>IF($A839="","",IF(COUNTIF('使用不可　（諸油脂）'!$A:$A,$A839)=1,"諸油脂",IF(COUNTIF('コロナ交付金要綱　様式第３号（電力）'!$A:$A,$A839)=1,"電力","")))</f>
        <v/>
      </c>
      <c r="D839" t="str">
        <f>IF(OR($A839="",IFERROR(MOD($A839,100),"")=0),"",IF($C839="諸油脂",VLOOKUP($A839,'使用不可　（諸油脂）'!$A:$C,3,FALSE),IF($C839="電力",VLOOKUP($A839,'コロナ交付金要綱　様式第３号（電力）'!$A:$C,3,FALSE),"")))</f>
        <v/>
      </c>
      <c r="E839" t="str">
        <f>IF(OR($C839="",IFERROR(MOD($A839,100)=0,TRUE)),"",IF($C839="諸油脂",VLOOKUP($A839,'使用不可　（諸油脂）'!$A:$F,6),VLOOKUP($A839,'コロナ交付金要綱　様式第３号（電力）'!$A:$F,6)))</f>
        <v/>
      </c>
      <c r="F839" t="str">
        <f>IF($D839="","",IF($B$7="既存",IF($C839="諸油脂",VLOOKUP(交付額!$A839,'使用不可　（諸油脂）'!$A:$B,2,FALSE),IF($C839="電力",VLOOKUP(交付額!$A839,'コロナ交付金要綱　様式第３号（電力）'!$A:$B,2,FALSE),"")),0))</f>
        <v/>
      </c>
      <c r="G839" s="59" t="str">
        <f t="shared" si="25"/>
        <v/>
      </c>
      <c r="H839" t="str">
        <f>IF($C839="","",IF(C839="諸油脂",IF(MOD($A839,100)=0,"",VLOOKUP($A839,'使用不可　（諸油脂）'!$A:$H,8)),IF(MOD($A839,100)=0,"",VLOOKUP($A839,'コロナ交付金要綱　様式第３号（電力）'!$A:$I,9))))</f>
        <v/>
      </c>
      <c r="I839" t="str" cm="1">
        <f t="array" ref="I839">IF(OR($C839&lt;&gt;"電力",IFERROR(MOD($A839,100)=0,TRUE)),"",INDEX('コロナ交付金要綱　様式第３号（電力）'!$A:$I,MATCH($A839,'コロナ交付金要綱　様式第３号（電力）'!$A:$A,0)+2,9))</f>
        <v/>
      </c>
      <c r="J839" t="str" cm="1">
        <f t="array" ref="J839">IF(OR($C839&lt;&gt;"電力",IFERROR(MOD($A839,100)=0,TRUE)),"",INDEX('コロナ交付金要綱　様式第３号（電力）'!$A:$I,MATCH($A839,'コロナ交付金要綱　様式第３号（電力）'!$A:$A,0)+3,9))</f>
        <v/>
      </c>
      <c r="K839" t="str" cm="1">
        <f t="array" ref="K839">IF(OR($C839&lt;&gt;"電力",IFERROR(MOD($A839,100)=0,TRUE)),"",INDEX('コロナ交付金要綱　様式第３号（電力）'!$A:$I,MATCH($A839,'コロナ交付金要綱　様式第３号（電力）'!$A:$A,0)+4,9))</f>
        <v/>
      </c>
      <c r="L839" t="str" cm="1">
        <f t="array" ref="L839">IF(OR($C839&lt;&gt;"電力",IFERROR(MOD($A839,100)=0,TRUE)),"",INDEX('コロナ交付金要綱　様式第３号（電力）'!$A:$I,MATCH($A839,'コロナ交付金要綱　様式第３号（電力）'!$A:$A,0)+5,9))</f>
        <v/>
      </c>
      <c r="M839" s="24" t="str" cm="1">
        <f t="array" ref="M839">IF($H839="","",IF($C839="諸油脂",$H839/INDEX(諸油脂_高騰率!$B$2:$F$12,MATCH($C$10,諸油脂_高騰率!$B$2:$B$12,0),MATCH($E839,諸油脂_高騰率!$B$3:$F$3,0)),$I839/INDEX(電力_高騰率!$B$3:$I$14,MATCH($B$10,電力_高騰率!$B$3:$B$14,0),MATCH($E839,電力_高騰率!$B$4:$F$4,0))+$J839/INDEX(電力_高騰率!$B$3:$I$14,MATCH($B$10,電力_高騰率!$B$3:$B$14,0),MATCH($E839,電力_高騰率!$B$4:$F$4,0)+3)+$K839/INDEX(電力_高騰率!$B$3:$I$14,MATCH($B$10,電力_高騰率!$B$3:$B$14,0),MATCH($E839,電力_高騰率!$B$4:$F$4,0)+3)+$L839/電力_高騰率!$D$23))</f>
        <v/>
      </c>
      <c r="N839" s="24" t="str">
        <f>IF($H839="","",IF($C839="諸油脂",0,$L839/電力_高騰率!$D$23))</f>
        <v/>
      </c>
      <c r="O839" s="24" t="str">
        <f t="shared" si="26"/>
        <v/>
      </c>
      <c r="P839" s="24"/>
    </row>
    <row r="840" spans="1:16" x14ac:dyDescent="0.45">
      <c r="A840" t="str">
        <f>IF(COUNTIF('使用不可　（諸油脂）'!$A:$A,$A839+1)+COUNTIF('コロナ交付金要綱　様式第３号（電力）'!$A:$A,$A839+1)=1,$A839+1,IF(MAX('使用不可　（諸油脂）'!$A:$A,'コロナ交付金要綱　様式第３号（電力）'!$A:$A)&gt;$A839,(INT(A839/100)+1)*100,""))</f>
        <v/>
      </c>
      <c r="B840" t="str">
        <f>IF($C840="","",IF(C840="諸油脂",IF(MOD($A840,100)=0,VLOOKUP($A840,'使用不可　（諸油脂）'!$A:$D,4),$B839),IF(MOD($A840,100)=0,VLOOKUP($A840,'コロナ交付金要綱　様式第３号（電力）'!$A:$D,4),$B839)))</f>
        <v/>
      </c>
      <c r="C840" t="str">
        <f>IF($A840="","",IF(COUNTIF('使用不可　（諸油脂）'!$A:$A,$A840)=1,"諸油脂",IF(COUNTIF('コロナ交付金要綱　様式第３号（電力）'!$A:$A,$A840)=1,"電力","")))</f>
        <v/>
      </c>
      <c r="D840" t="str">
        <f>IF(OR($A840="",IFERROR(MOD($A840,100),"")=0),"",IF($C840="諸油脂",VLOOKUP($A840,'使用不可　（諸油脂）'!$A:$C,3,FALSE),IF($C840="電力",VLOOKUP($A840,'コロナ交付金要綱　様式第３号（電力）'!$A:$C,3,FALSE),"")))</f>
        <v/>
      </c>
      <c r="E840" t="str">
        <f>IF(OR($C840="",IFERROR(MOD($A840,100)=0,TRUE)),"",IF($C840="諸油脂",VLOOKUP($A840,'使用不可　（諸油脂）'!$A:$F,6),VLOOKUP($A840,'コロナ交付金要綱　様式第３号（電力）'!$A:$F,6)))</f>
        <v/>
      </c>
      <c r="F840" t="str">
        <f>IF($D840="","",IF($B$7="既存",IF($C840="諸油脂",VLOOKUP(交付額!$A840,'使用不可　（諸油脂）'!$A:$B,2,FALSE),IF($C840="電力",VLOOKUP(交付額!$A840,'コロナ交付金要綱　様式第３号（電力）'!$A:$B,2,FALSE),"")),0))</f>
        <v/>
      </c>
      <c r="G840" s="59" t="str">
        <f t="shared" si="25"/>
        <v/>
      </c>
      <c r="H840" t="str">
        <f>IF($C840="","",IF(C840="諸油脂",IF(MOD($A840,100)=0,"",VLOOKUP($A840,'使用不可　（諸油脂）'!$A:$H,8)),IF(MOD($A840,100)=0,"",VLOOKUP($A840,'コロナ交付金要綱　様式第３号（電力）'!$A:$I,9))))</f>
        <v/>
      </c>
      <c r="I840" t="str" cm="1">
        <f t="array" ref="I840">IF(OR($C840&lt;&gt;"電力",IFERROR(MOD($A840,100)=0,TRUE)),"",INDEX('コロナ交付金要綱　様式第３号（電力）'!$A:$I,MATCH($A840,'コロナ交付金要綱　様式第３号（電力）'!$A:$A,0)+2,9))</f>
        <v/>
      </c>
      <c r="J840" t="str" cm="1">
        <f t="array" ref="J840">IF(OR($C840&lt;&gt;"電力",IFERROR(MOD($A840,100)=0,TRUE)),"",INDEX('コロナ交付金要綱　様式第３号（電力）'!$A:$I,MATCH($A840,'コロナ交付金要綱　様式第３号（電力）'!$A:$A,0)+3,9))</f>
        <v/>
      </c>
      <c r="K840" t="str" cm="1">
        <f t="array" ref="K840">IF(OR($C840&lt;&gt;"電力",IFERROR(MOD($A840,100)=0,TRUE)),"",INDEX('コロナ交付金要綱　様式第３号（電力）'!$A:$I,MATCH($A840,'コロナ交付金要綱　様式第３号（電力）'!$A:$A,0)+4,9))</f>
        <v/>
      </c>
      <c r="L840" t="str" cm="1">
        <f t="array" ref="L840">IF(OR($C840&lt;&gt;"電力",IFERROR(MOD($A840,100)=0,TRUE)),"",INDEX('コロナ交付金要綱　様式第３号（電力）'!$A:$I,MATCH($A840,'コロナ交付金要綱　様式第３号（電力）'!$A:$A,0)+5,9))</f>
        <v/>
      </c>
      <c r="M840" s="24" t="str" cm="1">
        <f t="array" ref="M840">IF($H840="","",IF($C840="諸油脂",$H840/INDEX(諸油脂_高騰率!$B$2:$F$12,MATCH($C$10,諸油脂_高騰率!$B$2:$B$12,0),MATCH($E840,諸油脂_高騰率!$B$3:$F$3,0)),$I840/INDEX(電力_高騰率!$B$3:$I$14,MATCH($B$10,電力_高騰率!$B$3:$B$14,0),MATCH($E840,電力_高騰率!$B$4:$F$4,0))+$J840/INDEX(電力_高騰率!$B$3:$I$14,MATCH($B$10,電力_高騰率!$B$3:$B$14,0),MATCH($E840,電力_高騰率!$B$4:$F$4,0)+3)+$K840/INDEX(電力_高騰率!$B$3:$I$14,MATCH($B$10,電力_高騰率!$B$3:$B$14,0),MATCH($E840,電力_高騰率!$B$4:$F$4,0)+3)+$L840/電力_高騰率!$D$23))</f>
        <v/>
      </c>
      <c r="N840" s="24" t="str">
        <f>IF($H840="","",IF($C840="諸油脂",0,$L840/電力_高騰率!$D$23))</f>
        <v/>
      </c>
      <c r="O840" s="24" t="str">
        <f t="shared" si="26"/>
        <v/>
      </c>
      <c r="P840" s="24"/>
    </row>
    <row r="841" spans="1:16" x14ac:dyDescent="0.45">
      <c r="A841" t="str">
        <f>IF(COUNTIF('使用不可　（諸油脂）'!$A:$A,$A840+1)+COUNTIF('コロナ交付金要綱　様式第３号（電力）'!$A:$A,$A840+1)=1,$A840+1,IF(MAX('使用不可　（諸油脂）'!$A:$A,'コロナ交付金要綱　様式第３号（電力）'!$A:$A)&gt;$A840,(INT(A840/100)+1)*100,""))</f>
        <v/>
      </c>
      <c r="B841" t="str">
        <f>IF($C841="","",IF(C841="諸油脂",IF(MOD($A841,100)=0,VLOOKUP($A841,'使用不可　（諸油脂）'!$A:$D,4),$B840),IF(MOD($A841,100)=0,VLOOKUP($A841,'コロナ交付金要綱　様式第３号（電力）'!$A:$D,4),$B840)))</f>
        <v/>
      </c>
      <c r="C841" t="str">
        <f>IF($A841="","",IF(COUNTIF('使用不可　（諸油脂）'!$A:$A,$A841)=1,"諸油脂",IF(COUNTIF('コロナ交付金要綱　様式第３号（電力）'!$A:$A,$A841)=1,"電力","")))</f>
        <v/>
      </c>
      <c r="D841" t="str">
        <f>IF(OR($A841="",IFERROR(MOD($A841,100),"")=0),"",IF($C841="諸油脂",VLOOKUP($A841,'使用不可　（諸油脂）'!$A:$C,3,FALSE),IF($C841="電力",VLOOKUP($A841,'コロナ交付金要綱　様式第３号（電力）'!$A:$C,3,FALSE),"")))</f>
        <v/>
      </c>
      <c r="E841" t="str">
        <f>IF(OR($C841="",IFERROR(MOD($A841,100)=0,TRUE)),"",IF($C841="諸油脂",VLOOKUP($A841,'使用不可　（諸油脂）'!$A:$F,6),VLOOKUP($A841,'コロナ交付金要綱　様式第３号（電力）'!$A:$F,6)))</f>
        <v/>
      </c>
      <c r="F841" t="str">
        <f>IF($D841="","",IF($B$7="既存",IF($C841="諸油脂",VLOOKUP(交付額!$A841,'使用不可　（諸油脂）'!$A:$B,2,FALSE),IF($C841="電力",VLOOKUP(交付額!$A841,'コロナ交付金要綱　様式第３号（電力）'!$A:$B,2,FALSE),"")),0))</f>
        <v/>
      </c>
      <c r="G841" s="59" t="str">
        <f t="shared" si="25"/>
        <v/>
      </c>
      <c r="H841" t="str">
        <f>IF($C841="","",IF(C841="諸油脂",IF(MOD($A841,100)=0,"",VLOOKUP($A841,'使用不可　（諸油脂）'!$A:$H,8)),IF(MOD($A841,100)=0,"",VLOOKUP($A841,'コロナ交付金要綱　様式第３号（電力）'!$A:$I,9))))</f>
        <v/>
      </c>
      <c r="I841" t="str" cm="1">
        <f t="array" ref="I841">IF(OR($C841&lt;&gt;"電力",IFERROR(MOD($A841,100)=0,TRUE)),"",INDEX('コロナ交付金要綱　様式第３号（電力）'!$A:$I,MATCH($A841,'コロナ交付金要綱　様式第３号（電力）'!$A:$A,0)+2,9))</f>
        <v/>
      </c>
      <c r="J841" t="str" cm="1">
        <f t="array" ref="J841">IF(OR($C841&lt;&gt;"電力",IFERROR(MOD($A841,100)=0,TRUE)),"",INDEX('コロナ交付金要綱　様式第３号（電力）'!$A:$I,MATCH($A841,'コロナ交付金要綱　様式第３号（電力）'!$A:$A,0)+3,9))</f>
        <v/>
      </c>
      <c r="K841" t="str" cm="1">
        <f t="array" ref="K841">IF(OR($C841&lt;&gt;"電力",IFERROR(MOD($A841,100)=0,TRUE)),"",INDEX('コロナ交付金要綱　様式第３号（電力）'!$A:$I,MATCH($A841,'コロナ交付金要綱　様式第３号（電力）'!$A:$A,0)+4,9))</f>
        <v/>
      </c>
      <c r="L841" t="str" cm="1">
        <f t="array" ref="L841">IF(OR($C841&lt;&gt;"電力",IFERROR(MOD($A841,100)=0,TRUE)),"",INDEX('コロナ交付金要綱　様式第３号（電力）'!$A:$I,MATCH($A841,'コロナ交付金要綱　様式第３号（電力）'!$A:$A,0)+5,9))</f>
        <v/>
      </c>
      <c r="M841" s="24" t="str" cm="1">
        <f t="array" ref="M841">IF($H841="","",IF($C841="諸油脂",$H841/INDEX(諸油脂_高騰率!$B$2:$F$12,MATCH($C$10,諸油脂_高騰率!$B$2:$B$12,0),MATCH($E841,諸油脂_高騰率!$B$3:$F$3,0)),$I841/INDEX(電力_高騰率!$B$3:$I$14,MATCH($B$10,電力_高騰率!$B$3:$B$14,0),MATCH($E841,電力_高騰率!$B$4:$F$4,0))+$J841/INDEX(電力_高騰率!$B$3:$I$14,MATCH($B$10,電力_高騰率!$B$3:$B$14,0),MATCH($E841,電力_高騰率!$B$4:$F$4,0)+3)+$K841/INDEX(電力_高騰率!$B$3:$I$14,MATCH($B$10,電力_高騰率!$B$3:$B$14,0),MATCH($E841,電力_高騰率!$B$4:$F$4,0)+3)+$L841/電力_高騰率!$D$23))</f>
        <v/>
      </c>
      <c r="N841" s="24" t="str">
        <f>IF($H841="","",IF($C841="諸油脂",0,$L841/電力_高騰率!$D$23))</f>
        <v/>
      </c>
      <c r="O841" s="24" t="str">
        <f t="shared" si="26"/>
        <v/>
      </c>
      <c r="P841" s="24"/>
    </row>
    <row r="842" spans="1:16" x14ac:dyDescent="0.45">
      <c r="A842" t="str">
        <f>IF(COUNTIF('使用不可　（諸油脂）'!$A:$A,$A841+1)+COUNTIF('コロナ交付金要綱　様式第３号（電力）'!$A:$A,$A841+1)=1,$A841+1,IF(MAX('使用不可　（諸油脂）'!$A:$A,'コロナ交付金要綱　様式第３号（電力）'!$A:$A)&gt;$A841,(INT(A841/100)+1)*100,""))</f>
        <v/>
      </c>
      <c r="B842" t="str">
        <f>IF($C842="","",IF(C842="諸油脂",IF(MOD($A842,100)=0,VLOOKUP($A842,'使用不可　（諸油脂）'!$A:$D,4),$B841),IF(MOD($A842,100)=0,VLOOKUP($A842,'コロナ交付金要綱　様式第３号（電力）'!$A:$D,4),$B841)))</f>
        <v/>
      </c>
      <c r="C842" t="str">
        <f>IF($A842="","",IF(COUNTIF('使用不可　（諸油脂）'!$A:$A,$A842)=1,"諸油脂",IF(COUNTIF('コロナ交付金要綱　様式第３号（電力）'!$A:$A,$A842)=1,"電力","")))</f>
        <v/>
      </c>
      <c r="D842" t="str">
        <f>IF(OR($A842="",IFERROR(MOD($A842,100),"")=0),"",IF($C842="諸油脂",VLOOKUP($A842,'使用不可　（諸油脂）'!$A:$C,3,FALSE),IF($C842="電力",VLOOKUP($A842,'コロナ交付金要綱　様式第３号（電力）'!$A:$C,3,FALSE),"")))</f>
        <v/>
      </c>
      <c r="E842" t="str">
        <f>IF(OR($C842="",IFERROR(MOD($A842,100)=0,TRUE)),"",IF($C842="諸油脂",VLOOKUP($A842,'使用不可　（諸油脂）'!$A:$F,6),VLOOKUP($A842,'コロナ交付金要綱　様式第３号（電力）'!$A:$F,6)))</f>
        <v/>
      </c>
      <c r="F842" t="str">
        <f>IF($D842="","",IF($B$7="既存",IF($C842="諸油脂",VLOOKUP(交付額!$A842,'使用不可　（諸油脂）'!$A:$B,2,FALSE),IF($C842="電力",VLOOKUP(交付額!$A842,'コロナ交付金要綱　様式第３号（電力）'!$A:$B,2,FALSE),"")),0))</f>
        <v/>
      </c>
      <c r="G842" s="59" t="str">
        <f t="shared" si="25"/>
        <v/>
      </c>
      <c r="H842" t="str">
        <f>IF($C842="","",IF(C842="諸油脂",IF(MOD($A842,100)=0,"",VLOOKUP($A842,'使用不可　（諸油脂）'!$A:$H,8)),IF(MOD($A842,100)=0,"",VLOOKUP($A842,'コロナ交付金要綱　様式第３号（電力）'!$A:$I,9))))</f>
        <v/>
      </c>
      <c r="I842" t="str" cm="1">
        <f t="array" ref="I842">IF(OR($C842&lt;&gt;"電力",IFERROR(MOD($A842,100)=0,TRUE)),"",INDEX('コロナ交付金要綱　様式第３号（電力）'!$A:$I,MATCH($A842,'コロナ交付金要綱　様式第３号（電力）'!$A:$A,0)+2,9))</f>
        <v/>
      </c>
      <c r="J842" t="str" cm="1">
        <f t="array" ref="J842">IF(OR($C842&lt;&gt;"電力",IFERROR(MOD($A842,100)=0,TRUE)),"",INDEX('コロナ交付金要綱　様式第３号（電力）'!$A:$I,MATCH($A842,'コロナ交付金要綱　様式第３号（電力）'!$A:$A,0)+3,9))</f>
        <v/>
      </c>
      <c r="K842" t="str" cm="1">
        <f t="array" ref="K842">IF(OR($C842&lt;&gt;"電力",IFERROR(MOD($A842,100)=0,TRUE)),"",INDEX('コロナ交付金要綱　様式第３号（電力）'!$A:$I,MATCH($A842,'コロナ交付金要綱　様式第３号（電力）'!$A:$A,0)+4,9))</f>
        <v/>
      </c>
      <c r="L842" t="str" cm="1">
        <f t="array" ref="L842">IF(OR($C842&lt;&gt;"電力",IFERROR(MOD($A842,100)=0,TRUE)),"",INDEX('コロナ交付金要綱　様式第３号（電力）'!$A:$I,MATCH($A842,'コロナ交付金要綱　様式第３号（電力）'!$A:$A,0)+5,9))</f>
        <v/>
      </c>
      <c r="M842" s="24" t="str" cm="1">
        <f t="array" ref="M842">IF($H842="","",IF($C842="諸油脂",$H842/INDEX(諸油脂_高騰率!$B$2:$F$12,MATCH($C$10,諸油脂_高騰率!$B$2:$B$12,0),MATCH($E842,諸油脂_高騰率!$B$3:$F$3,0)),$I842/INDEX(電力_高騰率!$B$3:$I$14,MATCH($B$10,電力_高騰率!$B$3:$B$14,0),MATCH($E842,電力_高騰率!$B$4:$F$4,0))+$J842/INDEX(電力_高騰率!$B$3:$I$14,MATCH($B$10,電力_高騰率!$B$3:$B$14,0),MATCH($E842,電力_高騰率!$B$4:$F$4,0)+3)+$K842/INDEX(電力_高騰率!$B$3:$I$14,MATCH($B$10,電力_高騰率!$B$3:$B$14,0),MATCH($E842,電力_高騰率!$B$4:$F$4,0)+3)+$L842/電力_高騰率!$D$23))</f>
        <v/>
      </c>
      <c r="N842" s="24" t="str">
        <f>IF($H842="","",IF($C842="諸油脂",0,$L842/電力_高騰率!$D$23))</f>
        <v/>
      </c>
      <c r="O842" s="24" t="str">
        <f t="shared" si="26"/>
        <v/>
      </c>
      <c r="P842" s="24"/>
    </row>
    <row r="843" spans="1:16" x14ac:dyDescent="0.45">
      <c r="A843" t="str">
        <f>IF(COUNTIF('使用不可　（諸油脂）'!$A:$A,$A842+1)+COUNTIF('コロナ交付金要綱　様式第３号（電力）'!$A:$A,$A842+1)=1,$A842+1,IF(MAX('使用不可　（諸油脂）'!$A:$A,'コロナ交付金要綱　様式第３号（電力）'!$A:$A)&gt;$A842,(INT(A842/100)+1)*100,""))</f>
        <v/>
      </c>
      <c r="B843" t="str">
        <f>IF($C843="","",IF(C843="諸油脂",IF(MOD($A843,100)=0,VLOOKUP($A843,'使用不可　（諸油脂）'!$A:$D,4),$B842),IF(MOD($A843,100)=0,VLOOKUP($A843,'コロナ交付金要綱　様式第３号（電力）'!$A:$D,4),$B842)))</f>
        <v/>
      </c>
      <c r="C843" t="str">
        <f>IF($A843="","",IF(COUNTIF('使用不可　（諸油脂）'!$A:$A,$A843)=1,"諸油脂",IF(COUNTIF('コロナ交付金要綱　様式第３号（電力）'!$A:$A,$A843)=1,"電力","")))</f>
        <v/>
      </c>
      <c r="D843" t="str">
        <f>IF(OR($A843="",IFERROR(MOD($A843,100),"")=0),"",IF($C843="諸油脂",VLOOKUP($A843,'使用不可　（諸油脂）'!$A:$C,3,FALSE),IF($C843="電力",VLOOKUP($A843,'コロナ交付金要綱　様式第３号（電力）'!$A:$C,3,FALSE),"")))</f>
        <v/>
      </c>
      <c r="E843" t="str">
        <f>IF(OR($C843="",IFERROR(MOD($A843,100)=0,TRUE)),"",IF($C843="諸油脂",VLOOKUP($A843,'使用不可　（諸油脂）'!$A:$F,6),VLOOKUP($A843,'コロナ交付金要綱　様式第３号（電力）'!$A:$F,6)))</f>
        <v/>
      </c>
      <c r="F843" t="str">
        <f>IF($D843="","",IF($B$7="既存",IF($C843="諸油脂",VLOOKUP(交付額!$A843,'使用不可　（諸油脂）'!$A:$B,2,FALSE),IF($C843="電力",VLOOKUP(交付額!$A843,'コロナ交付金要綱　様式第３号（電力）'!$A:$B,2,FALSE),"")),0))</f>
        <v/>
      </c>
      <c r="G843" s="59" t="str">
        <f t="shared" si="25"/>
        <v/>
      </c>
      <c r="H843" t="str">
        <f>IF($C843="","",IF(C843="諸油脂",IF(MOD($A843,100)=0,"",VLOOKUP($A843,'使用不可　（諸油脂）'!$A:$H,8)),IF(MOD($A843,100)=0,"",VLOOKUP($A843,'コロナ交付金要綱　様式第３号（電力）'!$A:$I,9))))</f>
        <v/>
      </c>
      <c r="I843" t="str" cm="1">
        <f t="array" ref="I843">IF(OR($C843&lt;&gt;"電力",IFERROR(MOD($A843,100)=0,TRUE)),"",INDEX('コロナ交付金要綱　様式第３号（電力）'!$A:$I,MATCH($A843,'コロナ交付金要綱　様式第３号（電力）'!$A:$A,0)+2,9))</f>
        <v/>
      </c>
      <c r="J843" t="str" cm="1">
        <f t="array" ref="J843">IF(OR($C843&lt;&gt;"電力",IFERROR(MOD($A843,100)=0,TRUE)),"",INDEX('コロナ交付金要綱　様式第３号（電力）'!$A:$I,MATCH($A843,'コロナ交付金要綱　様式第３号（電力）'!$A:$A,0)+3,9))</f>
        <v/>
      </c>
      <c r="K843" t="str" cm="1">
        <f t="array" ref="K843">IF(OR($C843&lt;&gt;"電力",IFERROR(MOD($A843,100)=0,TRUE)),"",INDEX('コロナ交付金要綱　様式第３号（電力）'!$A:$I,MATCH($A843,'コロナ交付金要綱　様式第３号（電力）'!$A:$A,0)+4,9))</f>
        <v/>
      </c>
      <c r="L843" t="str" cm="1">
        <f t="array" ref="L843">IF(OR($C843&lt;&gt;"電力",IFERROR(MOD($A843,100)=0,TRUE)),"",INDEX('コロナ交付金要綱　様式第３号（電力）'!$A:$I,MATCH($A843,'コロナ交付金要綱　様式第３号（電力）'!$A:$A,0)+5,9))</f>
        <v/>
      </c>
      <c r="M843" s="24" t="str" cm="1">
        <f t="array" ref="M843">IF($H843="","",IF($C843="諸油脂",$H843/INDEX(諸油脂_高騰率!$B$2:$F$12,MATCH($C$10,諸油脂_高騰率!$B$2:$B$12,0),MATCH($E843,諸油脂_高騰率!$B$3:$F$3,0)),$I843/INDEX(電力_高騰率!$B$3:$I$14,MATCH($B$10,電力_高騰率!$B$3:$B$14,0),MATCH($E843,電力_高騰率!$B$4:$F$4,0))+$J843/INDEX(電力_高騰率!$B$3:$I$14,MATCH($B$10,電力_高騰率!$B$3:$B$14,0),MATCH($E843,電力_高騰率!$B$4:$F$4,0)+3)+$K843/INDEX(電力_高騰率!$B$3:$I$14,MATCH($B$10,電力_高騰率!$B$3:$B$14,0),MATCH($E843,電力_高騰率!$B$4:$F$4,0)+3)+$L843/電力_高騰率!$D$23))</f>
        <v/>
      </c>
      <c r="N843" s="24" t="str">
        <f>IF($H843="","",IF($C843="諸油脂",0,$L843/電力_高騰率!$D$23))</f>
        <v/>
      </c>
      <c r="O843" s="24" t="str">
        <f t="shared" si="26"/>
        <v/>
      </c>
      <c r="P843" s="24"/>
    </row>
    <row r="844" spans="1:16" x14ac:dyDescent="0.45">
      <c r="A844" t="str">
        <f>IF(COUNTIF('使用不可　（諸油脂）'!$A:$A,$A843+1)+COUNTIF('コロナ交付金要綱　様式第３号（電力）'!$A:$A,$A843+1)=1,$A843+1,IF(MAX('使用不可　（諸油脂）'!$A:$A,'コロナ交付金要綱　様式第３号（電力）'!$A:$A)&gt;$A843,(INT(A843/100)+1)*100,""))</f>
        <v/>
      </c>
      <c r="B844" t="str">
        <f>IF($C844="","",IF(C844="諸油脂",IF(MOD($A844,100)=0,VLOOKUP($A844,'使用不可　（諸油脂）'!$A:$D,4),$B843),IF(MOD($A844,100)=0,VLOOKUP($A844,'コロナ交付金要綱　様式第３号（電力）'!$A:$D,4),$B843)))</f>
        <v/>
      </c>
      <c r="C844" t="str">
        <f>IF($A844="","",IF(COUNTIF('使用不可　（諸油脂）'!$A:$A,$A844)=1,"諸油脂",IF(COUNTIF('コロナ交付金要綱　様式第３号（電力）'!$A:$A,$A844)=1,"電力","")))</f>
        <v/>
      </c>
      <c r="D844" t="str">
        <f>IF(OR($A844="",IFERROR(MOD($A844,100),"")=0),"",IF($C844="諸油脂",VLOOKUP($A844,'使用不可　（諸油脂）'!$A:$C,3,FALSE),IF($C844="電力",VLOOKUP($A844,'コロナ交付金要綱　様式第３号（電力）'!$A:$C,3,FALSE),"")))</f>
        <v/>
      </c>
      <c r="E844" t="str">
        <f>IF(OR($C844="",IFERROR(MOD($A844,100)=0,TRUE)),"",IF($C844="諸油脂",VLOOKUP($A844,'使用不可　（諸油脂）'!$A:$F,6),VLOOKUP($A844,'コロナ交付金要綱　様式第３号（電力）'!$A:$F,6)))</f>
        <v/>
      </c>
      <c r="F844" t="str">
        <f>IF($D844="","",IF($B$7="既存",IF($C844="諸油脂",VLOOKUP(交付額!$A844,'使用不可　（諸油脂）'!$A:$B,2,FALSE),IF($C844="電力",VLOOKUP(交付額!$A844,'コロナ交付金要綱　様式第３号（電力）'!$A:$B,2,FALSE),"")),0))</f>
        <v/>
      </c>
      <c r="G844" s="59" t="str">
        <f t="shared" si="25"/>
        <v/>
      </c>
      <c r="H844" t="str">
        <f>IF($C844="","",IF(C844="諸油脂",IF(MOD($A844,100)=0,"",VLOOKUP($A844,'使用不可　（諸油脂）'!$A:$H,8)),IF(MOD($A844,100)=0,"",VLOOKUP($A844,'コロナ交付金要綱　様式第３号（電力）'!$A:$I,9))))</f>
        <v/>
      </c>
      <c r="I844" t="str" cm="1">
        <f t="array" ref="I844">IF(OR($C844&lt;&gt;"電力",IFERROR(MOD($A844,100)=0,TRUE)),"",INDEX('コロナ交付金要綱　様式第３号（電力）'!$A:$I,MATCH($A844,'コロナ交付金要綱　様式第３号（電力）'!$A:$A,0)+2,9))</f>
        <v/>
      </c>
      <c r="J844" t="str" cm="1">
        <f t="array" ref="J844">IF(OR($C844&lt;&gt;"電力",IFERROR(MOD($A844,100)=0,TRUE)),"",INDEX('コロナ交付金要綱　様式第３号（電力）'!$A:$I,MATCH($A844,'コロナ交付金要綱　様式第３号（電力）'!$A:$A,0)+3,9))</f>
        <v/>
      </c>
      <c r="K844" t="str" cm="1">
        <f t="array" ref="K844">IF(OR($C844&lt;&gt;"電力",IFERROR(MOD($A844,100)=0,TRUE)),"",INDEX('コロナ交付金要綱　様式第３号（電力）'!$A:$I,MATCH($A844,'コロナ交付金要綱　様式第３号（電力）'!$A:$A,0)+4,9))</f>
        <v/>
      </c>
      <c r="L844" t="str" cm="1">
        <f t="array" ref="L844">IF(OR($C844&lt;&gt;"電力",IFERROR(MOD($A844,100)=0,TRUE)),"",INDEX('コロナ交付金要綱　様式第３号（電力）'!$A:$I,MATCH($A844,'コロナ交付金要綱　様式第３号（電力）'!$A:$A,0)+5,9))</f>
        <v/>
      </c>
      <c r="M844" s="24" t="str" cm="1">
        <f t="array" ref="M844">IF($H844="","",IF($C844="諸油脂",$H844/INDEX(諸油脂_高騰率!$B$2:$F$12,MATCH($C$10,諸油脂_高騰率!$B$2:$B$12,0),MATCH($E844,諸油脂_高騰率!$B$3:$F$3,0)),$I844/INDEX(電力_高騰率!$B$3:$I$14,MATCH($B$10,電力_高騰率!$B$3:$B$14,0),MATCH($E844,電力_高騰率!$B$4:$F$4,0))+$J844/INDEX(電力_高騰率!$B$3:$I$14,MATCH($B$10,電力_高騰率!$B$3:$B$14,0),MATCH($E844,電力_高騰率!$B$4:$F$4,0)+3)+$K844/INDEX(電力_高騰率!$B$3:$I$14,MATCH($B$10,電力_高騰率!$B$3:$B$14,0),MATCH($E844,電力_高騰率!$B$4:$F$4,0)+3)+$L844/電力_高騰率!$D$23))</f>
        <v/>
      </c>
      <c r="N844" s="24" t="str">
        <f>IF($H844="","",IF($C844="諸油脂",0,$L844/電力_高騰率!$D$23))</f>
        <v/>
      </c>
      <c r="O844" s="24" t="str">
        <f t="shared" si="26"/>
        <v/>
      </c>
      <c r="P844" s="24"/>
    </row>
    <row r="845" spans="1:16" x14ac:dyDescent="0.45">
      <c r="A845" t="str">
        <f>IF(COUNTIF('使用不可　（諸油脂）'!$A:$A,$A844+1)+COUNTIF('コロナ交付金要綱　様式第３号（電力）'!$A:$A,$A844+1)=1,$A844+1,IF(MAX('使用不可　（諸油脂）'!$A:$A,'コロナ交付金要綱　様式第３号（電力）'!$A:$A)&gt;$A844,(INT(A844/100)+1)*100,""))</f>
        <v/>
      </c>
      <c r="B845" t="str">
        <f>IF($C845="","",IF(C845="諸油脂",IF(MOD($A845,100)=0,VLOOKUP($A845,'使用不可　（諸油脂）'!$A:$D,4),$B844),IF(MOD($A845,100)=0,VLOOKUP($A845,'コロナ交付金要綱　様式第３号（電力）'!$A:$D,4),$B844)))</f>
        <v/>
      </c>
      <c r="C845" t="str">
        <f>IF($A845="","",IF(COUNTIF('使用不可　（諸油脂）'!$A:$A,$A845)=1,"諸油脂",IF(COUNTIF('コロナ交付金要綱　様式第３号（電力）'!$A:$A,$A845)=1,"電力","")))</f>
        <v/>
      </c>
      <c r="D845" t="str">
        <f>IF(OR($A845="",IFERROR(MOD($A845,100),"")=0),"",IF($C845="諸油脂",VLOOKUP($A845,'使用不可　（諸油脂）'!$A:$C,3,FALSE),IF($C845="電力",VLOOKUP($A845,'コロナ交付金要綱　様式第３号（電力）'!$A:$C,3,FALSE),"")))</f>
        <v/>
      </c>
      <c r="E845" t="str">
        <f>IF(OR($C845="",IFERROR(MOD($A845,100)=0,TRUE)),"",IF($C845="諸油脂",VLOOKUP($A845,'使用不可　（諸油脂）'!$A:$F,6),VLOOKUP($A845,'コロナ交付金要綱　様式第３号（電力）'!$A:$F,6)))</f>
        <v/>
      </c>
      <c r="F845" t="str">
        <f>IF($D845="","",IF($B$7="既存",IF($C845="諸油脂",VLOOKUP(交付額!$A845,'使用不可　（諸油脂）'!$A:$B,2,FALSE),IF($C845="電力",VLOOKUP(交付額!$A845,'コロナ交付金要綱　様式第３号（電力）'!$A:$B,2,FALSE),"")),0))</f>
        <v/>
      </c>
      <c r="G845" s="59" t="str">
        <f t="shared" si="25"/>
        <v/>
      </c>
      <c r="H845" t="str">
        <f>IF($C845="","",IF(C845="諸油脂",IF(MOD($A845,100)=0,"",VLOOKUP($A845,'使用不可　（諸油脂）'!$A:$H,8)),IF(MOD($A845,100)=0,"",VLOOKUP($A845,'コロナ交付金要綱　様式第３号（電力）'!$A:$I,9))))</f>
        <v/>
      </c>
      <c r="I845" t="str" cm="1">
        <f t="array" ref="I845">IF(OR($C845&lt;&gt;"電力",IFERROR(MOD($A845,100)=0,TRUE)),"",INDEX('コロナ交付金要綱　様式第３号（電力）'!$A:$I,MATCH($A845,'コロナ交付金要綱　様式第３号（電力）'!$A:$A,0)+2,9))</f>
        <v/>
      </c>
      <c r="J845" t="str" cm="1">
        <f t="array" ref="J845">IF(OR($C845&lt;&gt;"電力",IFERROR(MOD($A845,100)=0,TRUE)),"",INDEX('コロナ交付金要綱　様式第３号（電力）'!$A:$I,MATCH($A845,'コロナ交付金要綱　様式第３号（電力）'!$A:$A,0)+3,9))</f>
        <v/>
      </c>
      <c r="K845" t="str" cm="1">
        <f t="array" ref="K845">IF(OR($C845&lt;&gt;"電力",IFERROR(MOD($A845,100)=0,TRUE)),"",INDEX('コロナ交付金要綱　様式第３号（電力）'!$A:$I,MATCH($A845,'コロナ交付金要綱　様式第３号（電力）'!$A:$A,0)+4,9))</f>
        <v/>
      </c>
      <c r="L845" t="str" cm="1">
        <f t="array" ref="L845">IF(OR($C845&lt;&gt;"電力",IFERROR(MOD($A845,100)=0,TRUE)),"",INDEX('コロナ交付金要綱　様式第３号（電力）'!$A:$I,MATCH($A845,'コロナ交付金要綱　様式第３号（電力）'!$A:$A,0)+5,9))</f>
        <v/>
      </c>
      <c r="M845" s="24" t="str" cm="1">
        <f t="array" ref="M845">IF($H845="","",IF($C845="諸油脂",$H845/INDEX(諸油脂_高騰率!$B$2:$F$12,MATCH($C$10,諸油脂_高騰率!$B$2:$B$12,0),MATCH($E845,諸油脂_高騰率!$B$3:$F$3,0)),$I845/INDEX(電力_高騰率!$B$3:$I$14,MATCH($B$10,電力_高騰率!$B$3:$B$14,0),MATCH($E845,電力_高騰率!$B$4:$F$4,0))+$J845/INDEX(電力_高騰率!$B$3:$I$14,MATCH($B$10,電力_高騰率!$B$3:$B$14,0),MATCH($E845,電力_高騰率!$B$4:$F$4,0)+3)+$K845/INDEX(電力_高騰率!$B$3:$I$14,MATCH($B$10,電力_高騰率!$B$3:$B$14,0),MATCH($E845,電力_高騰率!$B$4:$F$4,0)+3)+$L845/電力_高騰率!$D$23))</f>
        <v/>
      </c>
      <c r="N845" s="24" t="str">
        <f>IF($H845="","",IF($C845="諸油脂",0,$L845/電力_高騰率!$D$23))</f>
        <v/>
      </c>
      <c r="O845" s="24" t="str">
        <f t="shared" si="26"/>
        <v/>
      </c>
      <c r="P845" s="24"/>
    </row>
    <row r="846" spans="1:16" x14ac:dyDescent="0.45">
      <c r="A846" t="str">
        <f>IF(COUNTIF('使用不可　（諸油脂）'!$A:$A,$A845+1)+COUNTIF('コロナ交付金要綱　様式第３号（電力）'!$A:$A,$A845+1)=1,$A845+1,IF(MAX('使用不可　（諸油脂）'!$A:$A,'コロナ交付金要綱　様式第３号（電力）'!$A:$A)&gt;$A845,(INT(A845/100)+1)*100,""))</f>
        <v/>
      </c>
      <c r="B846" t="str">
        <f>IF($C846="","",IF(C846="諸油脂",IF(MOD($A846,100)=0,VLOOKUP($A846,'使用不可　（諸油脂）'!$A:$D,4),$B845),IF(MOD($A846,100)=0,VLOOKUP($A846,'コロナ交付金要綱　様式第３号（電力）'!$A:$D,4),$B845)))</f>
        <v/>
      </c>
      <c r="C846" t="str">
        <f>IF($A846="","",IF(COUNTIF('使用不可　（諸油脂）'!$A:$A,$A846)=1,"諸油脂",IF(COUNTIF('コロナ交付金要綱　様式第３号（電力）'!$A:$A,$A846)=1,"電力","")))</f>
        <v/>
      </c>
      <c r="D846" t="str">
        <f>IF(OR($A846="",IFERROR(MOD($A846,100),"")=0),"",IF($C846="諸油脂",VLOOKUP($A846,'使用不可　（諸油脂）'!$A:$C,3,FALSE),IF($C846="電力",VLOOKUP($A846,'コロナ交付金要綱　様式第３号（電力）'!$A:$C,3,FALSE),"")))</f>
        <v/>
      </c>
      <c r="E846" t="str">
        <f>IF(OR($C846="",IFERROR(MOD($A846,100)=0,TRUE)),"",IF($C846="諸油脂",VLOOKUP($A846,'使用不可　（諸油脂）'!$A:$F,6),VLOOKUP($A846,'コロナ交付金要綱　様式第３号（電力）'!$A:$F,6)))</f>
        <v/>
      </c>
      <c r="F846" t="str">
        <f>IF($D846="","",IF($B$7="既存",IF($C846="諸油脂",VLOOKUP(交付額!$A846,'使用不可　（諸油脂）'!$A:$B,2,FALSE),IF($C846="電力",VLOOKUP(交付額!$A846,'コロナ交付金要綱　様式第３号（電力）'!$A:$B,2,FALSE),"")),0))</f>
        <v/>
      </c>
      <c r="G846" s="59" t="str">
        <f t="shared" ref="G846:G909" si="27">IF($F846="多面",$G$10,IF($F846="治水ダム等",$G$11,""))</f>
        <v/>
      </c>
      <c r="H846" t="str">
        <f>IF($C846="","",IF(C846="諸油脂",IF(MOD($A846,100)=0,"",VLOOKUP($A846,'使用不可　（諸油脂）'!$A:$H,8)),IF(MOD($A846,100)=0,"",VLOOKUP($A846,'コロナ交付金要綱　様式第３号（電力）'!$A:$I,9))))</f>
        <v/>
      </c>
      <c r="I846" t="str" cm="1">
        <f t="array" ref="I846">IF(OR($C846&lt;&gt;"電力",IFERROR(MOD($A846,100)=0,TRUE)),"",INDEX('コロナ交付金要綱　様式第３号（電力）'!$A:$I,MATCH($A846,'コロナ交付金要綱　様式第３号（電力）'!$A:$A,0)+2,9))</f>
        <v/>
      </c>
      <c r="J846" t="str" cm="1">
        <f t="array" ref="J846">IF(OR($C846&lt;&gt;"電力",IFERROR(MOD($A846,100)=0,TRUE)),"",INDEX('コロナ交付金要綱　様式第３号（電力）'!$A:$I,MATCH($A846,'コロナ交付金要綱　様式第３号（電力）'!$A:$A,0)+3,9))</f>
        <v/>
      </c>
      <c r="K846" t="str" cm="1">
        <f t="array" ref="K846">IF(OR($C846&lt;&gt;"電力",IFERROR(MOD($A846,100)=0,TRUE)),"",INDEX('コロナ交付金要綱　様式第３号（電力）'!$A:$I,MATCH($A846,'コロナ交付金要綱　様式第３号（電力）'!$A:$A,0)+4,9))</f>
        <v/>
      </c>
      <c r="L846" t="str" cm="1">
        <f t="array" ref="L846">IF(OR($C846&lt;&gt;"電力",IFERROR(MOD($A846,100)=0,TRUE)),"",INDEX('コロナ交付金要綱　様式第３号（電力）'!$A:$I,MATCH($A846,'コロナ交付金要綱　様式第３号（電力）'!$A:$A,0)+5,9))</f>
        <v/>
      </c>
      <c r="M846" s="24" t="str" cm="1">
        <f t="array" ref="M846">IF($H846="","",IF($C846="諸油脂",$H846/INDEX(諸油脂_高騰率!$B$2:$F$12,MATCH($C$10,諸油脂_高騰率!$B$2:$B$12,0),MATCH($E846,諸油脂_高騰率!$B$3:$F$3,0)),$I846/INDEX(電力_高騰率!$B$3:$I$14,MATCH($B$10,電力_高騰率!$B$3:$B$14,0),MATCH($E846,電力_高騰率!$B$4:$F$4,0))+$J846/INDEX(電力_高騰率!$B$3:$I$14,MATCH($B$10,電力_高騰率!$B$3:$B$14,0),MATCH($E846,電力_高騰率!$B$4:$F$4,0)+3)+$K846/INDEX(電力_高騰率!$B$3:$I$14,MATCH($B$10,電力_高騰率!$B$3:$B$14,0),MATCH($E846,電力_高騰率!$B$4:$F$4,0)+3)+$L846/電力_高騰率!$D$23))</f>
        <v/>
      </c>
      <c r="N846" s="24" t="str">
        <f>IF($H846="","",IF($C846="諸油脂",0,$L846/電力_高騰率!$D$23))</f>
        <v/>
      </c>
      <c r="O846" s="24" t="str">
        <f t="shared" si="26"/>
        <v/>
      </c>
      <c r="P846" s="24"/>
    </row>
    <row r="847" spans="1:16" x14ac:dyDescent="0.45">
      <c r="A847" t="str">
        <f>IF(COUNTIF('使用不可　（諸油脂）'!$A:$A,$A846+1)+COUNTIF('コロナ交付金要綱　様式第３号（電力）'!$A:$A,$A846+1)=1,$A846+1,IF(MAX('使用不可　（諸油脂）'!$A:$A,'コロナ交付金要綱　様式第３号（電力）'!$A:$A)&gt;$A846,(INT(A846/100)+1)*100,""))</f>
        <v/>
      </c>
      <c r="B847" t="str">
        <f>IF($C847="","",IF(C847="諸油脂",IF(MOD($A847,100)=0,VLOOKUP($A847,'使用不可　（諸油脂）'!$A:$D,4),$B846),IF(MOD($A847,100)=0,VLOOKUP($A847,'コロナ交付金要綱　様式第３号（電力）'!$A:$D,4),$B846)))</f>
        <v/>
      </c>
      <c r="C847" t="str">
        <f>IF($A847="","",IF(COUNTIF('使用不可　（諸油脂）'!$A:$A,$A847)=1,"諸油脂",IF(COUNTIF('コロナ交付金要綱　様式第３号（電力）'!$A:$A,$A847)=1,"電力","")))</f>
        <v/>
      </c>
      <c r="D847" t="str">
        <f>IF(OR($A847="",IFERROR(MOD($A847,100),"")=0),"",IF($C847="諸油脂",VLOOKUP($A847,'使用不可　（諸油脂）'!$A:$C,3,FALSE),IF($C847="電力",VLOOKUP($A847,'コロナ交付金要綱　様式第３号（電力）'!$A:$C,3,FALSE),"")))</f>
        <v/>
      </c>
      <c r="E847" t="str">
        <f>IF(OR($C847="",IFERROR(MOD($A847,100)=0,TRUE)),"",IF($C847="諸油脂",VLOOKUP($A847,'使用不可　（諸油脂）'!$A:$F,6),VLOOKUP($A847,'コロナ交付金要綱　様式第３号（電力）'!$A:$F,6)))</f>
        <v/>
      </c>
      <c r="F847" t="str">
        <f>IF($D847="","",IF($B$7="既存",IF($C847="諸油脂",VLOOKUP(交付額!$A847,'使用不可　（諸油脂）'!$A:$B,2,FALSE),IF($C847="電力",VLOOKUP(交付額!$A847,'コロナ交付金要綱　様式第３号（電力）'!$A:$B,2,FALSE),"")),0))</f>
        <v/>
      </c>
      <c r="G847" s="59" t="str">
        <f t="shared" si="27"/>
        <v/>
      </c>
      <c r="H847" t="str">
        <f>IF($C847="","",IF(C847="諸油脂",IF(MOD($A847,100)=0,"",VLOOKUP($A847,'使用不可　（諸油脂）'!$A:$H,8)),IF(MOD($A847,100)=0,"",VLOOKUP($A847,'コロナ交付金要綱　様式第３号（電力）'!$A:$I,9))))</f>
        <v/>
      </c>
      <c r="I847" t="str" cm="1">
        <f t="array" ref="I847">IF(OR($C847&lt;&gt;"電力",IFERROR(MOD($A847,100)=0,TRUE)),"",INDEX('コロナ交付金要綱　様式第３号（電力）'!$A:$I,MATCH($A847,'コロナ交付金要綱　様式第３号（電力）'!$A:$A,0)+2,9))</f>
        <v/>
      </c>
      <c r="J847" t="str" cm="1">
        <f t="array" ref="J847">IF(OR($C847&lt;&gt;"電力",IFERROR(MOD($A847,100)=0,TRUE)),"",INDEX('コロナ交付金要綱　様式第３号（電力）'!$A:$I,MATCH($A847,'コロナ交付金要綱　様式第３号（電力）'!$A:$A,0)+3,9))</f>
        <v/>
      </c>
      <c r="K847" t="str" cm="1">
        <f t="array" ref="K847">IF(OR($C847&lt;&gt;"電力",IFERROR(MOD($A847,100)=0,TRUE)),"",INDEX('コロナ交付金要綱　様式第３号（電力）'!$A:$I,MATCH($A847,'コロナ交付金要綱　様式第３号（電力）'!$A:$A,0)+4,9))</f>
        <v/>
      </c>
      <c r="L847" t="str" cm="1">
        <f t="array" ref="L847">IF(OR($C847&lt;&gt;"電力",IFERROR(MOD($A847,100)=0,TRUE)),"",INDEX('コロナ交付金要綱　様式第３号（電力）'!$A:$I,MATCH($A847,'コロナ交付金要綱　様式第３号（電力）'!$A:$A,0)+5,9))</f>
        <v/>
      </c>
      <c r="M847" s="24" t="str" cm="1">
        <f t="array" ref="M847">IF($H847="","",IF($C847="諸油脂",$H847/INDEX(諸油脂_高騰率!$B$2:$F$12,MATCH($C$10,諸油脂_高騰率!$B$2:$B$12,0),MATCH($E847,諸油脂_高騰率!$B$3:$F$3,0)),$I847/INDEX(電力_高騰率!$B$3:$I$14,MATCH($B$10,電力_高騰率!$B$3:$B$14,0),MATCH($E847,電力_高騰率!$B$4:$F$4,0))+$J847/INDEX(電力_高騰率!$B$3:$I$14,MATCH($B$10,電力_高騰率!$B$3:$B$14,0),MATCH($E847,電力_高騰率!$B$4:$F$4,0)+3)+$K847/INDEX(電力_高騰率!$B$3:$I$14,MATCH($B$10,電力_高騰率!$B$3:$B$14,0),MATCH($E847,電力_高騰率!$B$4:$F$4,0)+3)+$L847/電力_高騰率!$D$23))</f>
        <v/>
      </c>
      <c r="N847" s="24" t="str">
        <f>IF($H847="","",IF($C847="諸油脂",0,$L847/電力_高騰率!$D$23))</f>
        <v/>
      </c>
      <c r="O847" s="24" t="str">
        <f t="shared" ref="O847:O910" si="28">IF($M847="","",IF($B$7="新規",0,$M847*$G847))</f>
        <v/>
      </c>
      <c r="P847" s="24"/>
    </row>
    <row r="848" spans="1:16" x14ac:dyDescent="0.45">
      <c r="A848" t="str">
        <f>IF(COUNTIF('使用不可　（諸油脂）'!$A:$A,$A847+1)+COUNTIF('コロナ交付金要綱　様式第３号（電力）'!$A:$A,$A847+1)=1,$A847+1,IF(MAX('使用不可　（諸油脂）'!$A:$A,'コロナ交付金要綱　様式第３号（電力）'!$A:$A)&gt;$A847,(INT(A847/100)+1)*100,""))</f>
        <v/>
      </c>
      <c r="B848" t="str">
        <f>IF($C848="","",IF(C848="諸油脂",IF(MOD($A848,100)=0,VLOOKUP($A848,'使用不可　（諸油脂）'!$A:$D,4),$B847),IF(MOD($A848,100)=0,VLOOKUP($A848,'コロナ交付金要綱　様式第３号（電力）'!$A:$D,4),$B847)))</f>
        <v/>
      </c>
      <c r="C848" t="str">
        <f>IF($A848="","",IF(COUNTIF('使用不可　（諸油脂）'!$A:$A,$A848)=1,"諸油脂",IF(COUNTIF('コロナ交付金要綱　様式第３号（電力）'!$A:$A,$A848)=1,"電力","")))</f>
        <v/>
      </c>
      <c r="D848" t="str">
        <f>IF(OR($A848="",IFERROR(MOD($A848,100),"")=0),"",IF($C848="諸油脂",VLOOKUP($A848,'使用不可　（諸油脂）'!$A:$C,3,FALSE),IF($C848="電力",VLOOKUP($A848,'コロナ交付金要綱　様式第３号（電力）'!$A:$C,3,FALSE),"")))</f>
        <v/>
      </c>
      <c r="E848" t="str">
        <f>IF(OR($C848="",IFERROR(MOD($A848,100)=0,TRUE)),"",IF($C848="諸油脂",VLOOKUP($A848,'使用不可　（諸油脂）'!$A:$F,6),VLOOKUP($A848,'コロナ交付金要綱　様式第３号（電力）'!$A:$F,6)))</f>
        <v/>
      </c>
      <c r="F848" t="str">
        <f>IF($D848="","",IF($B$7="既存",IF($C848="諸油脂",VLOOKUP(交付額!$A848,'使用不可　（諸油脂）'!$A:$B,2,FALSE),IF($C848="電力",VLOOKUP(交付額!$A848,'コロナ交付金要綱　様式第３号（電力）'!$A:$B,2,FALSE),"")),0))</f>
        <v/>
      </c>
      <c r="G848" s="59" t="str">
        <f t="shared" si="27"/>
        <v/>
      </c>
      <c r="H848" t="str">
        <f>IF($C848="","",IF(C848="諸油脂",IF(MOD($A848,100)=0,"",VLOOKUP($A848,'使用不可　（諸油脂）'!$A:$H,8)),IF(MOD($A848,100)=0,"",VLOOKUP($A848,'コロナ交付金要綱　様式第３号（電力）'!$A:$I,9))))</f>
        <v/>
      </c>
      <c r="I848" t="str" cm="1">
        <f t="array" ref="I848">IF(OR($C848&lt;&gt;"電力",IFERROR(MOD($A848,100)=0,TRUE)),"",INDEX('コロナ交付金要綱　様式第３号（電力）'!$A:$I,MATCH($A848,'コロナ交付金要綱　様式第３号（電力）'!$A:$A,0)+2,9))</f>
        <v/>
      </c>
      <c r="J848" t="str" cm="1">
        <f t="array" ref="J848">IF(OR($C848&lt;&gt;"電力",IFERROR(MOD($A848,100)=0,TRUE)),"",INDEX('コロナ交付金要綱　様式第３号（電力）'!$A:$I,MATCH($A848,'コロナ交付金要綱　様式第３号（電力）'!$A:$A,0)+3,9))</f>
        <v/>
      </c>
      <c r="K848" t="str" cm="1">
        <f t="array" ref="K848">IF(OR($C848&lt;&gt;"電力",IFERROR(MOD($A848,100)=0,TRUE)),"",INDEX('コロナ交付金要綱　様式第３号（電力）'!$A:$I,MATCH($A848,'コロナ交付金要綱　様式第３号（電力）'!$A:$A,0)+4,9))</f>
        <v/>
      </c>
      <c r="L848" t="str" cm="1">
        <f t="array" ref="L848">IF(OR($C848&lt;&gt;"電力",IFERROR(MOD($A848,100)=0,TRUE)),"",INDEX('コロナ交付金要綱　様式第３号（電力）'!$A:$I,MATCH($A848,'コロナ交付金要綱　様式第３号（電力）'!$A:$A,0)+5,9))</f>
        <v/>
      </c>
      <c r="M848" s="24" t="str" cm="1">
        <f t="array" ref="M848">IF($H848="","",IF($C848="諸油脂",$H848/INDEX(諸油脂_高騰率!$B$2:$F$12,MATCH($C$10,諸油脂_高騰率!$B$2:$B$12,0),MATCH($E848,諸油脂_高騰率!$B$3:$F$3,0)),$I848/INDEX(電力_高騰率!$B$3:$I$14,MATCH($B$10,電力_高騰率!$B$3:$B$14,0),MATCH($E848,電力_高騰率!$B$4:$F$4,0))+$J848/INDEX(電力_高騰率!$B$3:$I$14,MATCH($B$10,電力_高騰率!$B$3:$B$14,0),MATCH($E848,電力_高騰率!$B$4:$F$4,0)+3)+$K848/INDEX(電力_高騰率!$B$3:$I$14,MATCH($B$10,電力_高騰率!$B$3:$B$14,0),MATCH($E848,電力_高騰率!$B$4:$F$4,0)+3)+$L848/電力_高騰率!$D$23))</f>
        <v/>
      </c>
      <c r="N848" s="24" t="str">
        <f>IF($H848="","",IF($C848="諸油脂",0,$L848/電力_高騰率!$D$23))</f>
        <v/>
      </c>
      <c r="O848" s="24" t="str">
        <f t="shared" si="28"/>
        <v/>
      </c>
      <c r="P848" s="24"/>
    </row>
    <row r="849" spans="1:16" x14ac:dyDescent="0.45">
      <c r="A849" t="str">
        <f>IF(COUNTIF('使用不可　（諸油脂）'!$A:$A,$A848+1)+COUNTIF('コロナ交付金要綱　様式第３号（電力）'!$A:$A,$A848+1)=1,$A848+1,IF(MAX('使用不可　（諸油脂）'!$A:$A,'コロナ交付金要綱　様式第３号（電力）'!$A:$A)&gt;$A848,(INT(A848/100)+1)*100,""))</f>
        <v/>
      </c>
      <c r="B849" t="str">
        <f>IF($C849="","",IF(C849="諸油脂",IF(MOD($A849,100)=0,VLOOKUP($A849,'使用不可　（諸油脂）'!$A:$D,4),$B848),IF(MOD($A849,100)=0,VLOOKUP($A849,'コロナ交付金要綱　様式第３号（電力）'!$A:$D,4),$B848)))</f>
        <v/>
      </c>
      <c r="C849" t="str">
        <f>IF($A849="","",IF(COUNTIF('使用不可　（諸油脂）'!$A:$A,$A849)=1,"諸油脂",IF(COUNTIF('コロナ交付金要綱　様式第３号（電力）'!$A:$A,$A849)=1,"電力","")))</f>
        <v/>
      </c>
      <c r="D849" t="str">
        <f>IF(OR($A849="",IFERROR(MOD($A849,100),"")=0),"",IF($C849="諸油脂",VLOOKUP($A849,'使用不可　（諸油脂）'!$A:$C,3,FALSE),IF($C849="電力",VLOOKUP($A849,'コロナ交付金要綱　様式第３号（電力）'!$A:$C,3,FALSE),"")))</f>
        <v/>
      </c>
      <c r="E849" t="str">
        <f>IF(OR($C849="",IFERROR(MOD($A849,100)=0,TRUE)),"",IF($C849="諸油脂",VLOOKUP($A849,'使用不可　（諸油脂）'!$A:$F,6),VLOOKUP($A849,'コロナ交付金要綱　様式第３号（電力）'!$A:$F,6)))</f>
        <v/>
      </c>
      <c r="F849" t="str">
        <f>IF($D849="","",IF($B$7="既存",IF($C849="諸油脂",VLOOKUP(交付額!$A849,'使用不可　（諸油脂）'!$A:$B,2,FALSE),IF($C849="電力",VLOOKUP(交付額!$A849,'コロナ交付金要綱　様式第３号（電力）'!$A:$B,2,FALSE),"")),0))</f>
        <v/>
      </c>
      <c r="G849" s="59" t="str">
        <f t="shared" si="27"/>
        <v/>
      </c>
      <c r="H849" t="str">
        <f>IF($C849="","",IF(C849="諸油脂",IF(MOD($A849,100)=0,"",VLOOKUP($A849,'使用不可　（諸油脂）'!$A:$H,8)),IF(MOD($A849,100)=0,"",VLOOKUP($A849,'コロナ交付金要綱　様式第３号（電力）'!$A:$I,9))))</f>
        <v/>
      </c>
      <c r="I849" t="str" cm="1">
        <f t="array" ref="I849">IF(OR($C849&lt;&gt;"電力",IFERROR(MOD($A849,100)=0,TRUE)),"",INDEX('コロナ交付金要綱　様式第３号（電力）'!$A:$I,MATCH($A849,'コロナ交付金要綱　様式第３号（電力）'!$A:$A,0)+2,9))</f>
        <v/>
      </c>
      <c r="J849" t="str" cm="1">
        <f t="array" ref="J849">IF(OR($C849&lt;&gt;"電力",IFERROR(MOD($A849,100)=0,TRUE)),"",INDEX('コロナ交付金要綱　様式第３号（電力）'!$A:$I,MATCH($A849,'コロナ交付金要綱　様式第３号（電力）'!$A:$A,0)+3,9))</f>
        <v/>
      </c>
      <c r="K849" t="str" cm="1">
        <f t="array" ref="K849">IF(OR($C849&lt;&gt;"電力",IFERROR(MOD($A849,100)=0,TRUE)),"",INDEX('コロナ交付金要綱　様式第３号（電力）'!$A:$I,MATCH($A849,'コロナ交付金要綱　様式第３号（電力）'!$A:$A,0)+4,9))</f>
        <v/>
      </c>
      <c r="L849" t="str" cm="1">
        <f t="array" ref="L849">IF(OR($C849&lt;&gt;"電力",IFERROR(MOD($A849,100)=0,TRUE)),"",INDEX('コロナ交付金要綱　様式第３号（電力）'!$A:$I,MATCH($A849,'コロナ交付金要綱　様式第３号（電力）'!$A:$A,0)+5,9))</f>
        <v/>
      </c>
      <c r="M849" s="24" t="str" cm="1">
        <f t="array" ref="M849">IF($H849="","",IF($C849="諸油脂",$H849/INDEX(諸油脂_高騰率!$B$2:$F$12,MATCH($C$10,諸油脂_高騰率!$B$2:$B$12,0),MATCH($E849,諸油脂_高騰率!$B$3:$F$3,0)),$I849/INDEX(電力_高騰率!$B$3:$I$14,MATCH($B$10,電力_高騰率!$B$3:$B$14,0),MATCH($E849,電力_高騰率!$B$4:$F$4,0))+$J849/INDEX(電力_高騰率!$B$3:$I$14,MATCH($B$10,電力_高騰率!$B$3:$B$14,0),MATCH($E849,電力_高騰率!$B$4:$F$4,0)+3)+$K849/INDEX(電力_高騰率!$B$3:$I$14,MATCH($B$10,電力_高騰率!$B$3:$B$14,0),MATCH($E849,電力_高騰率!$B$4:$F$4,0)+3)+$L849/電力_高騰率!$D$23))</f>
        <v/>
      </c>
      <c r="N849" s="24" t="str">
        <f>IF($H849="","",IF($C849="諸油脂",0,$L849/電力_高騰率!$D$23))</f>
        <v/>
      </c>
      <c r="O849" s="24" t="str">
        <f t="shared" si="28"/>
        <v/>
      </c>
      <c r="P849" s="24"/>
    </row>
    <row r="850" spans="1:16" x14ac:dyDescent="0.45">
      <c r="A850" t="str">
        <f>IF(COUNTIF('使用不可　（諸油脂）'!$A:$A,$A849+1)+COUNTIF('コロナ交付金要綱　様式第３号（電力）'!$A:$A,$A849+1)=1,$A849+1,IF(MAX('使用不可　（諸油脂）'!$A:$A,'コロナ交付金要綱　様式第３号（電力）'!$A:$A)&gt;$A849,(INT(A849/100)+1)*100,""))</f>
        <v/>
      </c>
      <c r="B850" t="str">
        <f>IF($C850="","",IF(C850="諸油脂",IF(MOD($A850,100)=0,VLOOKUP($A850,'使用不可　（諸油脂）'!$A:$D,4),$B849),IF(MOD($A850,100)=0,VLOOKUP($A850,'コロナ交付金要綱　様式第３号（電力）'!$A:$D,4),$B849)))</f>
        <v/>
      </c>
      <c r="C850" t="str">
        <f>IF($A850="","",IF(COUNTIF('使用不可　（諸油脂）'!$A:$A,$A850)=1,"諸油脂",IF(COUNTIF('コロナ交付金要綱　様式第３号（電力）'!$A:$A,$A850)=1,"電力","")))</f>
        <v/>
      </c>
      <c r="D850" t="str">
        <f>IF(OR($A850="",IFERROR(MOD($A850,100),"")=0),"",IF($C850="諸油脂",VLOOKUP($A850,'使用不可　（諸油脂）'!$A:$C,3,FALSE),IF($C850="電力",VLOOKUP($A850,'コロナ交付金要綱　様式第３号（電力）'!$A:$C,3,FALSE),"")))</f>
        <v/>
      </c>
      <c r="E850" t="str">
        <f>IF(OR($C850="",IFERROR(MOD($A850,100)=0,TRUE)),"",IF($C850="諸油脂",VLOOKUP($A850,'使用不可　（諸油脂）'!$A:$F,6),VLOOKUP($A850,'コロナ交付金要綱　様式第３号（電力）'!$A:$F,6)))</f>
        <v/>
      </c>
      <c r="F850" t="str">
        <f>IF($D850="","",IF($B$7="既存",IF($C850="諸油脂",VLOOKUP(交付額!$A850,'使用不可　（諸油脂）'!$A:$B,2,FALSE),IF($C850="電力",VLOOKUP(交付額!$A850,'コロナ交付金要綱　様式第３号（電力）'!$A:$B,2,FALSE),"")),0))</f>
        <v/>
      </c>
      <c r="G850" s="59" t="str">
        <f t="shared" si="27"/>
        <v/>
      </c>
      <c r="H850" t="str">
        <f>IF($C850="","",IF(C850="諸油脂",IF(MOD($A850,100)=0,"",VLOOKUP($A850,'使用不可　（諸油脂）'!$A:$H,8)),IF(MOD($A850,100)=0,"",VLOOKUP($A850,'コロナ交付金要綱　様式第３号（電力）'!$A:$I,9))))</f>
        <v/>
      </c>
      <c r="I850" t="str" cm="1">
        <f t="array" ref="I850">IF(OR($C850&lt;&gt;"電力",IFERROR(MOD($A850,100)=0,TRUE)),"",INDEX('コロナ交付金要綱　様式第３号（電力）'!$A:$I,MATCH($A850,'コロナ交付金要綱　様式第３号（電力）'!$A:$A,0)+2,9))</f>
        <v/>
      </c>
      <c r="J850" t="str" cm="1">
        <f t="array" ref="J850">IF(OR($C850&lt;&gt;"電力",IFERROR(MOD($A850,100)=0,TRUE)),"",INDEX('コロナ交付金要綱　様式第３号（電力）'!$A:$I,MATCH($A850,'コロナ交付金要綱　様式第３号（電力）'!$A:$A,0)+3,9))</f>
        <v/>
      </c>
      <c r="K850" t="str" cm="1">
        <f t="array" ref="K850">IF(OR($C850&lt;&gt;"電力",IFERROR(MOD($A850,100)=0,TRUE)),"",INDEX('コロナ交付金要綱　様式第３号（電力）'!$A:$I,MATCH($A850,'コロナ交付金要綱　様式第３号（電力）'!$A:$A,0)+4,9))</f>
        <v/>
      </c>
      <c r="L850" t="str" cm="1">
        <f t="array" ref="L850">IF(OR($C850&lt;&gt;"電力",IFERROR(MOD($A850,100)=0,TRUE)),"",INDEX('コロナ交付金要綱　様式第３号（電力）'!$A:$I,MATCH($A850,'コロナ交付金要綱　様式第３号（電力）'!$A:$A,0)+5,9))</f>
        <v/>
      </c>
      <c r="M850" s="24" t="str" cm="1">
        <f t="array" ref="M850">IF($H850="","",IF($C850="諸油脂",$H850/INDEX(諸油脂_高騰率!$B$2:$F$12,MATCH($C$10,諸油脂_高騰率!$B$2:$B$12,0),MATCH($E850,諸油脂_高騰率!$B$3:$F$3,0)),$I850/INDEX(電力_高騰率!$B$3:$I$14,MATCH($B$10,電力_高騰率!$B$3:$B$14,0),MATCH($E850,電力_高騰率!$B$4:$F$4,0))+$J850/INDEX(電力_高騰率!$B$3:$I$14,MATCH($B$10,電力_高騰率!$B$3:$B$14,0),MATCH($E850,電力_高騰率!$B$4:$F$4,0)+3)+$K850/INDEX(電力_高騰率!$B$3:$I$14,MATCH($B$10,電力_高騰率!$B$3:$B$14,0),MATCH($E850,電力_高騰率!$B$4:$F$4,0)+3)+$L850/電力_高騰率!$D$23))</f>
        <v/>
      </c>
      <c r="N850" s="24" t="str">
        <f>IF($H850="","",IF($C850="諸油脂",0,$L850/電力_高騰率!$D$23))</f>
        <v/>
      </c>
      <c r="O850" s="24" t="str">
        <f t="shared" si="28"/>
        <v/>
      </c>
      <c r="P850" s="24"/>
    </row>
    <row r="851" spans="1:16" x14ac:dyDescent="0.45">
      <c r="A851" t="str">
        <f>IF(COUNTIF('使用不可　（諸油脂）'!$A:$A,$A850+1)+COUNTIF('コロナ交付金要綱　様式第３号（電力）'!$A:$A,$A850+1)=1,$A850+1,IF(MAX('使用不可　（諸油脂）'!$A:$A,'コロナ交付金要綱　様式第３号（電力）'!$A:$A)&gt;$A850,(INT(A850/100)+1)*100,""))</f>
        <v/>
      </c>
      <c r="B851" t="str">
        <f>IF($C851="","",IF(C851="諸油脂",IF(MOD($A851,100)=0,VLOOKUP($A851,'使用不可　（諸油脂）'!$A:$D,4),$B850),IF(MOD($A851,100)=0,VLOOKUP($A851,'コロナ交付金要綱　様式第３号（電力）'!$A:$D,4),$B850)))</f>
        <v/>
      </c>
      <c r="C851" t="str">
        <f>IF($A851="","",IF(COUNTIF('使用不可　（諸油脂）'!$A:$A,$A851)=1,"諸油脂",IF(COUNTIF('コロナ交付金要綱　様式第３号（電力）'!$A:$A,$A851)=1,"電力","")))</f>
        <v/>
      </c>
      <c r="D851" t="str">
        <f>IF(OR($A851="",IFERROR(MOD($A851,100),"")=0),"",IF($C851="諸油脂",VLOOKUP($A851,'使用不可　（諸油脂）'!$A:$C,3,FALSE),IF($C851="電力",VLOOKUP($A851,'コロナ交付金要綱　様式第３号（電力）'!$A:$C,3,FALSE),"")))</f>
        <v/>
      </c>
      <c r="E851" t="str">
        <f>IF(OR($C851="",IFERROR(MOD($A851,100)=0,TRUE)),"",IF($C851="諸油脂",VLOOKUP($A851,'使用不可　（諸油脂）'!$A:$F,6),VLOOKUP($A851,'コロナ交付金要綱　様式第３号（電力）'!$A:$F,6)))</f>
        <v/>
      </c>
      <c r="F851" t="str">
        <f>IF($D851="","",IF($B$7="既存",IF($C851="諸油脂",VLOOKUP(交付額!$A851,'使用不可　（諸油脂）'!$A:$B,2,FALSE),IF($C851="電力",VLOOKUP(交付額!$A851,'コロナ交付金要綱　様式第３号（電力）'!$A:$B,2,FALSE),"")),0))</f>
        <v/>
      </c>
      <c r="G851" s="59" t="str">
        <f t="shared" si="27"/>
        <v/>
      </c>
      <c r="H851" t="str">
        <f>IF($C851="","",IF(C851="諸油脂",IF(MOD($A851,100)=0,"",VLOOKUP($A851,'使用不可　（諸油脂）'!$A:$H,8)),IF(MOD($A851,100)=0,"",VLOOKUP($A851,'コロナ交付金要綱　様式第３号（電力）'!$A:$I,9))))</f>
        <v/>
      </c>
      <c r="I851" t="str" cm="1">
        <f t="array" ref="I851">IF(OR($C851&lt;&gt;"電力",IFERROR(MOD($A851,100)=0,TRUE)),"",INDEX('コロナ交付金要綱　様式第３号（電力）'!$A:$I,MATCH($A851,'コロナ交付金要綱　様式第３号（電力）'!$A:$A,0)+2,9))</f>
        <v/>
      </c>
      <c r="J851" t="str" cm="1">
        <f t="array" ref="J851">IF(OR($C851&lt;&gt;"電力",IFERROR(MOD($A851,100)=0,TRUE)),"",INDEX('コロナ交付金要綱　様式第３号（電力）'!$A:$I,MATCH($A851,'コロナ交付金要綱　様式第３号（電力）'!$A:$A,0)+3,9))</f>
        <v/>
      </c>
      <c r="K851" t="str" cm="1">
        <f t="array" ref="K851">IF(OR($C851&lt;&gt;"電力",IFERROR(MOD($A851,100)=0,TRUE)),"",INDEX('コロナ交付金要綱　様式第３号（電力）'!$A:$I,MATCH($A851,'コロナ交付金要綱　様式第３号（電力）'!$A:$A,0)+4,9))</f>
        <v/>
      </c>
      <c r="L851" t="str" cm="1">
        <f t="array" ref="L851">IF(OR($C851&lt;&gt;"電力",IFERROR(MOD($A851,100)=0,TRUE)),"",INDEX('コロナ交付金要綱　様式第３号（電力）'!$A:$I,MATCH($A851,'コロナ交付金要綱　様式第３号（電力）'!$A:$A,0)+5,9))</f>
        <v/>
      </c>
      <c r="M851" s="24" t="str" cm="1">
        <f t="array" ref="M851">IF($H851="","",IF($C851="諸油脂",$H851/INDEX(諸油脂_高騰率!$B$2:$F$12,MATCH($C$10,諸油脂_高騰率!$B$2:$B$12,0),MATCH($E851,諸油脂_高騰率!$B$3:$F$3,0)),$I851/INDEX(電力_高騰率!$B$3:$I$14,MATCH($B$10,電力_高騰率!$B$3:$B$14,0),MATCH($E851,電力_高騰率!$B$4:$F$4,0))+$J851/INDEX(電力_高騰率!$B$3:$I$14,MATCH($B$10,電力_高騰率!$B$3:$B$14,0),MATCH($E851,電力_高騰率!$B$4:$F$4,0)+3)+$K851/INDEX(電力_高騰率!$B$3:$I$14,MATCH($B$10,電力_高騰率!$B$3:$B$14,0),MATCH($E851,電力_高騰率!$B$4:$F$4,0)+3)+$L851/電力_高騰率!$D$23))</f>
        <v/>
      </c>
      <c r="N851" s="24" t="str">
        <f>IF($H851="","",IF($C851="諸油脂",0,$L851/電力_高騰率!$D$23))</f>
        <v/>
      </c>
      <c r="O851" s="24" t="str">
        <f t="shared" si="28"/>
        <v/>
      </c>
      <c r="P851" s="24"/>
    </row>
    <row r="852" spans="1:16" x14ac:dyDescent="0.45">
      <c r="A852" t="str">
        <f>IF(COUNTIF('使用不可　（諸油脂）'!$A:$A,$A851+1)+COUNTIF('コロナ交付金要綱　様式第３号（電力）'!$A:$A,$A851+1)=1,$A851+1,IF(MAX('使用不可　（諸油脂）'!$A:$A,'コロナ交付金要綱　様式第３号（電力）'!$A:$A)&gt;$A851,(INT(A851/100)+1)*100,""))</f>
        <v/>
      </c>
      <c r="B852" t="str">
        <f>IF($C852="","",IF(C852="諸油脂",IF(MOD($A852,100)=0,VLOOKUP($A852,'使用不可　（諸油脂）'!$A:$D,4),$B851),IF(MOD($A852,100)=0,VLOOKUP($A852,'コロナ交付金要綱　様式第３号（電力）'!$A:$D,4),$B851)))</f>
        <v/>
      </c>
      <c r="C852" t="str">
        <f>IF($A852="","",IF(COUNTIF('使用不可　（諸油脂）'!$A:$A,$A852)=1,"諸油脂",IF(COUNTIF('コロナ交付金要綱　様式第３号（電力）'!$A:$A,$A852)=1,"電力","")))</f>
        <v/>
      </c>
      <c r="D852" t="str">
        <f>IF(OR($A852="",IFERROR(MOD($A852,100),"")=0),"",IF($C852="諸油脂",VLOOKUP($A852,'使用不可　（諸油脂）'!$A:$C,3,FALSE),IF($C852="電力",VLOOKUP($A852,'コロナ交付金要綱　様式第３号（電力）'!$A:$C,3,FALSE),"")))</f>
        <v/>
      </c>
      <c r="E852" t="str">
        <f>IF(OR($C852="",IFERROR(MOD($A852,100)=0,TRUE)),"",IF($C852="諸油脂",VLOOKUP($A852,'使用不可　（諸油脂）'!$A:$F,6),VLOOKUP($A852,'コロナ交付金要綱　様式第３号（電力）'!$A:$F,6)))</f>
        <v/>
      </c>
      <c r="F852" t="str">
        <f>IF($D852="","",IF($B$7="既存",IF($C852="諸油脂",VLOOKUP(交付額!$A852,'使用不可　（諸油脂）'!$A:$B,2,FALSE),IF($C852="電力",VLOOKUP(交付額!$A852,'コロナ交付金要綱　様式第３号（電力）'!$A:$B,2,FALSE),"")),0))</f>
        <v/>
      </c>
      <c r="G852" s="59" t="str">
        <f t="shared" si="27"/>
        <v/>
      </c>
      <c r="H852" t="str">
        <f>IF($C852="","",IF(C852="諸油脂",IF(MOD($A852,100)=0,"",VLOOKUP($A852,'使用不可　（諸油脂）'!$A:$H,8)),IF(MOD($A852,100)=0,"",VLOOKUP($A852,'コロナ交付金要綱　様式第３号（電力）'!$A:$I,9))))</f>
        <v/>
      </c>
      <c r="I852" t="str" cm="1">
        <f t="array" ref="I852">IF(OR($C852&lt;&gt;"電力",IFERROR(MOD($A852,100)=0,TRUE)),"",INDEX('コロナ交付金要綱　様式第３号（電力）'!$A:$I,MATCH($A852,'コロナ交付金要綱　様式第３号（電力）'!$A:$A,0)+2,9))</f>
        <v/>
      </c>
      <c r="J852" t="str" cm="1">
        <f t="array" ref="J852">IF(OR($C852&lt;&gt;"電力",IFERROR(MOD($A852,100)=0,TRUE)),"",INDEX('コロナ交付金要綱　様式第３号（電力）'!$A:$I,MATCH($A852,'コロナ交付金要綱　様式第３号（電力）'!$A:$A,0)+3,9))</f>
        <v/>
      </c>
      <c r="K852" t="str" cm="1">
        <f t="array" ref="K852">IF(OR($C852&lt;&gt;"電力",IFERROR(MOD($A852,100)=0,TRUE)),"",INDEX('コロナ交付金要綱　様式第３号（電力）'!$A:$I,MATCH($A852,'コロナ交付金要綱　様式第３号（電力）'!$A:$A,0)+4,9))</f>
        <v/>
      </c>
      <c r="L852" t="str" cm="1">
        <f t="array" ref="L852">IF(OR($C852&lt;&gt;"電力",IFERROR(MOD($A852,100)=0,TRUE)),"",INDEX('コロナ交付金要綱　様式第３号（電力）'!$A:$I,MATCH($A852,'コロナ交付金要綱　様式第３号（電力）'!$A:$A,0)+5,9))</f>
        <v/>
      </c>
      <c r="M852" s="24" t="str" cm="1">
        <f t="array" ref="M852">IF($H852="","",IF($C852="諸油脂",$H852/INDEX(諸油脂_高騰率!$B$2:$F$12,MATCH($C$10,諸油脂_高騰率!$B$2:$B$12,0),MATCH($E852,諸油脂_高騰率!$B$3:$F$3,0)),$I852/INDEX(電力_高騰率!$B$3:$I$14,MATCH($B$10,電力_高騰率!$B$3:$B$14,0),MATCH($E852,電力_高騰率!$B$4:$F$4,0))+$J852/INDEX(電力_高騰率!$B$3:$I$14,MATCH($B$10,電力_高騰率!$B$3:$B$14,0),MATCH($E852,電力_高騰率!$B$4:$F$4,0)+3)+$K852/INDEX(電力_高騰率!$B$3:$I$14,MATCH($B$10,電力_高騰率!$B$3:$B$14,0),MATCH($E852,電力_高騰率!$B$4:$F$4,0)+3)+$L852/電力_高騰率!$D$23))</f>
        <v/>
      </c>
      <c r="N852" s="24" t="str">
        <f>IF($H852="","",IF($C852="諸油脂",0,$L852/電力_高騰率!$D$23))</f>
        <v/>
      </c>
      <c r="O852" s="24" t="str">
        <f t="shared" si="28"/>
        <v/>
      </c>
      <c r="P852" s="24"/>
    </row>
    <row r="853" spans="1:16" x14ac:dyDescent="0.45">
      <c r="A853" t="str">
        <f>IF(COUNTIF('使用不可　（諸油脂）'!$A:$A,$A852+1)+COUNTIF('コロナ交付金要綱　様式第３号（電力）'!$A:$A,$A852+1)=1,$A852+1,IF(MAX('使用不可　（諸油脂）'!$A:$A,'コロナ交付金要綱　様式第３号（電力）'!$A:$A)&gt;$A852,(INT(A852/100)+1)*100,""))</f>
        <v/>
      </c>
      <c r="B853" t="str">
        <f>IF($C853="","",IF(C853="諸油脂",IF(MOD($A853,100)=0,VLOOKUP($A853,'使用不可　（諸油脂）'!$A:$D,4),$B852),IF(MOD($A853,100)=0,VLOOKUP($A853,'コロナ交付金要綱　様式第３号（電力）'!$A:$D,4),$B852)))</f>
        <v/>
      </c>
      <c r="C853" t="str">
        <f>IF($A853="","",IF(COUNTIF('使用不可　（諸油脂）'!$A:$A,$A853)=1,"諸油脂",IF(COUNTIF('コロナ交付金要綱　様式第３号（電力）'!$A:$A,$A853)=1,"電力","")))</f>
        <v/>
      </c>
      <c r="D853" t="str">
        <f>IF(OR($A853="",IFERROR(MOD($A853,100),"")=0),"",IF($C853="諸油脂",VLOOKUP($A853,'使用不可　（諸油脂）'!$A:$C,3,FALSE),IF($C853="電力",VLOOKUP($A853,'コロナ交付金要綱　様式第３号（電力）'!$A:$C,3,FALSE),"")))</f>
        <v/>
      </c>
      <c r="E853" t="str">
        <f>IF(OR($C853="",IFERROR(MOD($A853,100)=0,TRUE)),"",IF($C853="諸油脂",VLOOKUP($A853,'使用不可　（諸油脂）'!$A:$F,6),VLOOKUP($A853,'コロナ交付金要綱　様式第３号（電力）'!$A:$F,6)))</f>
        <v/>
      </c>
      <c r="F853" t="str">
        <f>IF($D853="","",IF($B$7="既存",IF($C853="諸油脂",VLOOKUP(交付額!$A853,'使用不可　（諸油脂）'!$A:$B,2,FALSE),IF($C853="電力",VLOOKUP(交付額!$A853,'コロナ交付金要綱　様式第３号（電力）'!$A:$B,2,FALSE),"")),0))</f>
        <v/>
      </c>
      <c r="G853" s="59" t="str">
        <f t="shared" si="27"/>
        <v/>
      </c>
      <c r="H853" t="str">
        <f>IF($C853="","",IF(C853="諸油脂",IF(MOD($A853,100)=0,"",VLOOKUP($A853,'使用不可　（諸油脂）'!$A:$H,8)),IF(MOD($A853,100)=0,"",VLOOKUP($A853,'コロナ交付金要綱　様式第３号（電力）'!$A:$I,9))))</f>
        <v/>
      </c>
      <c r="I853" t="str" cm="1">
        <f t="array" ref="I853">IF(OR($C853&lt;&gt;"電力",IFERROR(MOD($A853,100)=0,TRUE)),"",INDEX('コロナ交付金要綱　様式第３号（電力）'!$A:$I,MATCH($A853,'コロナ交付金要綱　様式第３号（電力）'!$A:$A,0)+2,9))</f>
        <v/>
      </c>
      <c r="J853" t="str" cm="1">
        <f t="array" ref="J853">IF(OR($C853&lt;&gt;"電力",IFERROR(MOD($A853,100)=0,TRUE)),"",INDEX('コロナ交付金要綱　様式第３号（電力）'!$A:$I,MATCH($A853,'コロナ交付金要綱　様式第３号（電力）'!$A:$A,0)+3,9))</f>
        <v/>
      </c>
      <c r="K853" t="str" cm="1">
        <f t="array" ref="K853">IF(OR($C853&lt;&gt;"電力",IFERROR(MOD($A853,100)=0,TRUE)),"",INDEX('コロナ交付金要綱　様式第３号（電力）'!$A:$I,MATCH($A853,'コロナ交付金要綱　様式第３号（電力）'!$A:$A,0)+4,9))</f>
        <v/>
      </c>
      <c r="L853" t="str" cm="1">
        <f t="array" ref="L853">IF(OR($C853&lt;&gt;"電力",IFERROR(MOD($A853,100)=0,TRUE)),"",INDEX('コロナ交付金要綱　様式第３号（電力）'!$A:$I,MATCH($A853,'コロナ交付金要綱　様式第３号（電力）'!$A:$A,0)+5,9))</f>
        <v/>
      </c>
      <c r="M853" s="24" t="str" cm="1">
        <f t="array" ref="M853">IF($H853="","",IF($C853="諸油脂",$H853/INDEX(諸油脂_高騰率!$B$2:$F$12,MATCH($C$10,諸油脂_高騰率!$B$2:$B$12,0),MATCH($E853,諸油脂_高騰率!$B$3:$F$3,0)),$I853/INDEX(電力_高騰率!$B$3:$I$14,MATCH($B$10,電力_高騰率!$B$3:$B$14,0),MATCH($E853,電力_高騰率!$B$4:$F$4,0))+$J853/INDEX(電力_高騰率!$B$3:$I$14,MATCH($B$10,電力_高騰率!$B$3:$B$14,0),MATCH($E853,電力_高騰率!$B$4:$F$4,0)+3)+$K853/INDEX(電力_高騰率!$B$3:$I$14,MATCH($B$10,電力_高騰率!$B$3:$B$14,0),MATCH($E853,電力_高騰率!$B$4:$F$4,0)+3)+$L853/電力_高騰率!$D$23))</f>
        <v/>
      </c>
      <c r="N853" s="24" t="str">
        <f>IF($H853="","",IF($C853="諸油脂",0,$L853/電力_高騰率!$D$23))</f>
        <v/>
      </c>
      <c r="O853" s="24" t="str">
        <f t="shared" si="28"/>
        <v/>
      </c>
      <c r="P853" s="24"/>
    </row>
    <row r="854" spans="1:16" x14ac:dyDescent="0.45">
      <c r="A854" t="str">
        <f>IF(COUNTIF('使用不可　（諸油脂）'!$A:$A,$A853+1)+COUNTIF('コロナ交付金要綱　様式第３号（電力）'!$A:$A,$A853+1)=1,$A853+1,IF(MAX('使用不可　（諸油脂）'!$A:$A,'コロナ交付金要綱　様式第３号（電力）'!$A:$A)&gt;$A853,(INT(A853/100)+1)*100,""))</f>
        <v/>
      </c>
      <c r="B854" t="str">
        <f>IF($C854="","",IF(C854="諸油脂",IF(MOD($A854,100)=0,VLOOKUP($A854,'使用不可　（諸油脂）'!$A:$D,4),$B853),IF(MOD($A854,100)=0,VLOOKUP($A854,'コロナ交付金要綱　様式第３号（電力）'!$A:$D,4),$B853)))</f>
        <v/>
      </c>
      <c r="C854" t="str">
        <f>IF($A854="","",IF(COUNTIF('使用不可　（諸油脂）'!$A:$A,$A854)=1,"諸油脂",IF(COUNTIF('コロナ交付金要綱　様式第３号（電力）'!$A:$A,$A854)=1,"電力","")))</f>
        <v/>
      </c>
      <c r="D854" t="str">
        <f>IF(OR($A854="",IFERROR(MOD($A854,100),"")=0),"",IF($C854="諸油脂",VLOOKUP($A854,'使用不可　（諸油脂）'!$A:$C,3,FALSE),IF($C854="電力",VLOOKUP($A854,'コロナ交付金要綱　様式第３号（電力）'!$A:$C,3,FALSE),"")))</f>
        <v/>
      </c>
      <c r="E854" t="str">
        <f>IF(OR($C854="",IFERROR(MOD($A854,100)=0,TRUE)),"",IF($C854="諸油脂",VLOOKUP($A854,'使用不可　（諸油脂）'!$A:$F,6),VLOOKUP($A854,'コロナ交付金要綱　様式第３号（電力）'!$A:$F,6)))</f>
        <v/>
      </c>
      <c r="F854" t="str">
        <f>IF($D854="","",IF($B$7="既存",IF($C854="諸油脂",VLOOKUP(交付額!$A854,'使用不可　（諸油脂）'!$A:$B,2,FALSE),IF($C854="電力",VLOOKUP(交付額!$A854,'コロナ交付金要綱　様式第３号（電力）'!$A:$B,2,FALSE),"")),0))</f>
        <v/>
      </c>
      <c r="G854" s="59" t="str">
        <f t="shared" si="27"/>
        <v/>
      </c>
      <c r="H854" t="str">
        <f>IF($C854="","",IF(C854="諸油脂",IF(MOD($A854,100)=0,"",VLOOKUP($A854,'使用不可　（諸油脂）'!$A:$H,8)),IF(MOD($A854,100)=0,"",VLOOKUP($A854,'コロナ交付金要綱　様式第３号（電力）'!$A:$I,9))))</f>
        <v/>
      </c>
      <c r="I854" t="str" cm="1">
        <f t="array" ref="I854">IF(OR($C854&lt;&gt;"電力",IFERROR(MOD($A854,100)=0,TRUE)),"",INDEX('コロナ交付金要綱　様式第３号（電力）'!$A:$I,MATCH($A854,'コロナ交付金要綱　様式第３号（電力）'!$A:$A,0)+2,9))</f>
        <v/>
      </c>
      <c r="J854" t="str" cm="1">
        <f t="array" ref="J854">IF(OR($C854&lt;&gt;"電力",IFERROR(MOD($A854,100)=0,TRUE)),"",INDEX('コロナ交付金要綱　様式第３号（電力）'!$A:$I,MATCH($A854,'コロナ交付金要綱　様式第３号（電力）'!$A:$A,0)+3,9))</f>
        <v/>
      </c>
      <c r="K854" t="str" cm="1">
        <f t="array" ref="K854">IF(OR($C854&lt;&gt;"電力",IFERROR(MOD($A854,100)=0,TRUE)),"",INDEX('コロナ交付金要綱　様式第３号（電力）'!$A:$I,MATCH($A854,'コロナ交付金要綱　様式第３号（電力）'!$A:$A,0)+4,9))</f>
        <v/>
      </c>
      <c r="L854" t="str" cm="1">
        <f t="array" ref="L854">IF(OR($C854&lt;&gt;"電力",IFERROR(MOD($A854,100)=0,TRUE)),"",INDEX('コロナ交付金要綱　様式第３号（電力）'!$A:$I,MATCH($A854,'コロナ交付金要綱　様式第３号（電力）'!$A:$A,0)+5,9))</f>
        <v/>
      </c>
      <c r="M854" s="24" t="str" cm="1">
        <f t="array" ref="M854">IF($H854="","",IF($C854="諸油脂",$H854/INDEX(諸油脂_高騰率!$B$2:$F$12,MATCH($C$10,諸油脂_高騰率!$B$2:$B$12,0),MATCH($E854,諸油脂_高騰率!$B$3:$F$3,0)),$I854/INDEX(電力_高騰率!$B$3:$I$14,MATCH($B$10,電力_高騰率!$B$3:$B$14,0),MATCH($E854,電力_高騰率!$B$4:$F$4,0))+$J854/INDEX(電力_高騰率!$B$3:$I$14,MATCH($B$10,電力_高騰率!$B$3:$B$14,0),MATCH($E854,電力_高騰率!$B$4:$F$4,0)+3)+$K854/INDEX(電力_高騰率!$B$3:$I$14,MATCH($B$10,電力_高騰率!$B$3:$B$14,0),MATCH($E854,電力_高騰率!$B$4:$F$4,0)+3)+$L854/電力_高騰率!$D$23))</f>
        <v/>
      </c>
      <c r="N854" s="24" t="str">
        <f>IF($H854="","",IF($C854="諸油脂",0,$L854/電力_高騰率!$D$23))</f>
        <v/>
      </c>
      <c r="O854" s="24" t="str">
        <f t="shared" si="28"/>
        <v/>
      </c>
      <c r="P854" s="24"/>
    </row>
    <row r="855" spans="1:16" x14ac:dyDescent="0.45">
      <c r="A855" t="str">
        <f>IF(COUNTIF('使用不可　（諸油脂）'!$A:$A,$A854+1)+COUNTIF('コロナ交付金要綱　様式第３号（電力）'!$A:$A,$A854+1)=1,$A854+1,IF(MAX('使用不可　（諸油脂）'!$A:$A,'コロナ交付金要綱　様式第３号（電力）'!$A:$A)&gt;$A854,(INT(A854/100)+1)*100,""))</f>
        <v/>
      </c>
      <c r="B855" t="str">
        <f>IF($C855="","",IF(C855="諸油脂",IF(MOD($A855,100)=0,VLOOKUP($A855,'使用不可　（諸油脂）'!$A:$D,4),$B854),IF(MOD($A855,100)=0,VLOOKUP($A855,'コロナ交付金要綱　様式第３号（電力）'!$A:$D,4),$B854)))</f>
        <v/>
      </c>
      <c r="C855" t="str">
        <f>IF($A855="","",IF(COUNTIF('使用不可　（諸油脂）'!$A:$A,$A855)=1,"諸油脂",IF(COUNTIF('コロナ交付金要綱　様式第３号（電力）'!$A:$A,$A855)=1,"電力","")))</f>
        <v/>
      </c>
      <c r="D855" t="str">
        <f>IF(OR($A855="",IFERROR(MOD($A855,100),"")=0),"",IF($C855="諸油脂",VLOOKUP($A855,'使用不可　（諸油脂）'!$A:$C,3,FALSE),IF($C855="電力",VLOOKUP($A855,'コロナ交付金要綱　様式第３号（電力）'!$A:$C,3,FALSE),"")))</f>
        <v/>
      </c>
      <c r="E855" t="str">
        <f>IF(OR($C855="",IFERROR(MOD($A855,100)=0,TRUE)),"",IF($C855="諸油脂",VLOOKUP($A855,'使用不可　（諸油脂）'!$A:$F,6),VLOOKUP($A855,'コロナ交付金要綱　様式第３号（電力）'!$A:$F,6)))</f>
        <v/>
      </c>
      <c r="F855" t="str">
        <f>IF($D855="","",IF($B$7="既存",IF($C855="諸油脂",VLOOKUP(交付額!$A855,'使用不可　（諸油脂）'!$A:$B,2,FALSE),IF($C855="電力",VLOOKUP(交付額!$A855,'コロナ交付金要綱　様式第３号（電力）'!$A:$B,2,FALSE),"")),0))</f>
        <v/>
      </c>
      <c r="G855" s="59" t="str">
        <f t="shared" si="27"/>
        <v/>
      </c>
      <c r="H855" t="str">
        <f>IF($C855="","",IF(C855="諸油脂",IF(MOD($A855,100)=0,"",VLOOKUP($A855,'使用不可　（諸油脂）'!$A:$H,8)),IF(MOD($A855,100)=0,"",VLOOKUP($A855,'コロナ交付金要綱　様式第３号（電力）'!$A:$I,9))))</f>
        <v/>
      </c>
      <c r="I855" t="str" cm="1">
        <f t="array" ref="I855">IF(OR($C855&lt;&gt;"電力",IFERROR(MOD($A855,100)=0,TRUE)),"",INDEX('コロナ交付金要綱　様式第３号（電力）'!$A:$I,MATCH($A855,'コロナ交付金要綱　様式第３号（電力）'!$A:$A,0)+2,9))</f>
        <v/>
      </c>
      <c r="J855" t="str" cm="1">
        <f t="array" ref="J855">IF(OR($C855&lt;&gt;"電力",IFERROR(MOD($A855,100)=0,TRUE)),"",INDEX('コロナ交付金要綱　様式第３号（電力）'!$A:$I,MATCH($A855,'コロナ交付金要綱　様式第３号（電力）'!$A:$A,0)+3,9))</f>
        <v/>
      </c>
      <c r="K855" t="str" cm="1">
        <f t="array" ref="K855">IF(OR($C855&lt;&gt;"電力",IFERROR(MOD($A855,100)=0,TRUE)),"",INDEX('コロナ交付金要綱　様式第３号（電力）'!$A:$I,MATCH($A855,'コロナ交付金要綱　様式第３号（電力）'!$A:$A,0)+4,9))</f>
        <v/>
      </c>
      <c r="L855" t="str" cm="1">
        <f t="array" ref="L855">IF(OR($C855&lt;&gt;"電力",IFERROR(MOD($A855,100)=0,TRUE)),"",INDEX('コロナ交付金要綱　様式第３号（電力）'!$A:$I,MATCH($A855,'コロナ交付金要綱　様式第３号（電力）'!$A:$A,0)+5,9))</f>
        <v/>
      </c>
      <c r="M855" s="24" t="str" cm="1">
        <f t="array" ref="M855">IF($H855="","",IF($C855="諸油脂",$H855/INDEX(諸油脂_高騰率!$B$2:$F$12,MATCH($C$10,諸油脂_高騰率!$B$2:$B$12,0),MATCH($E855,諸油脂_高騰率!$B$3:$F$3,0)),$I855/INDEX(電力_高騰率!$B$3:$I$14,MATCH($B$10,電力_高騰率!$B$3:$B$14,0),MATCH($E855,電力_高騰率!$B$4:$F$4,0))+$J855/INDEX(電力_高騰率!$B$3:$I$14,MATCH($B$10,電力_高騰率!$B$3:$B$14,0),MATCH($E855,電力_高騰率!$B$4:$F$4,0)+3)+$K855/INDEX(電力_高騰率!$B$3:$I$14,MATCH($B$10,電力_高騰率!$B$3:$B$14,0),MATCH($E855,電力_高騰率!$B$4:$F$4,0)+3)+$L855/電力_高騰率!$D$23))</f>
        <v/>
      </c>
      <c r="N855" s="24" t="str">
        <f>IF($H855="","",IF($C855="諸油脂",0,$L855/電力_高騰率!$D$23))</f>
        <v/>
      </c>
      <c r="O855" s="24" t="str">
        <f t="shared" si="28"/>
        <v/>
      </c>
      <c r="P855" s="24"/>
    </row>
    <row r="856" spans="1:16" x14ac:dyDescent="0.45">
      <c r="A856" t="str">
        <f>IF(COUNTIF('使用不可　（諸油脂）'!$A:$A,$A855+1)+COUNTIF('コロナ交付金要綱　様式第３号（電力）'!$A:$A,$A855+1)=1,$A855+1,IF(MAX('使用不可　（諸油脂）'!$A:$A,'コロナ交付金要綱　様式第３号（電力）'!$A:$A)&gt;$A855,(INT(A855/100)+1)*100,""))</f>
        <v/>
      </c>
      <c r="B856" t="str">
        <f>IF($C856="","",IF(C856="諸油脂",IF(MOD($A856,100)=0,VLOOKUP($A856,'使用不可　（諸油脂）'!$A:$D,4),$B855),IF(MOD($A856,100)=0,VLOOKUP($A856,'コロナ交付金要綱　様式第３号（電力）'!$A:$D,4),$B855)))</f>
        <v/>
      </c>
      <c r="C856" t="str">
        <f>IF($A856="","",IF(COUNTIF('使用不可　（諸油脂）'!$A:$A,$A856)=1,"諸油脂",IF(COUNTIF('コロナ交付金要綱　様式第３号（電力）'!$A:$A,$A856)=1,"電力","")))</f>
        <v/>
      </c>
      <c r="D856" t="str">
        <f>IF(OR($A856="",IFERROR(MOD($A856,100),"")=0),"",IF($C856="諸油脂",VLOOKUP($A856,'使用不可　（諸油脂）'!$A:$C,3,FALSE),IF($C856="電力",VLOOKUP($A856,'コロナ交付金要綱　様式第３号（電力）'!$A:$C,3,FALSE),"")))</f>
        <v/>
      </c>
      <c r="E856" t="str">
        <f>IF(OR($C856="",IFERROR(MOD($A856,100)=0,TRUE)),"",IF($C856="諸油脂",VLOOKUP($A856,'使用不可　（諸油脂）'!$A:$F,6),VLOOKUP($A856,'コロナ交付金要綱　様式第３号（電力）'!$A:$F,6)))</f>
        <v/>
      </c>
      <c r="F856" t="str">
        <f>IF($D856="","",IF($B$7="既存",IF($C856="諸油脂",VLOOKUP(交付額!$A856,'使用不可　（諸油脂）'!$A:$B,2,FALSE),IF($C856="電力",VLOOKUP(交付額!$A856,'コロナ交付金要綱　様式第３号（電力）'!$A:$B,2,FALSE),"")),0))</f>
        <v/>
      </c>
      <c r="G856" s="59" t="str">
        <f t="shared" si="27"/>
        <v/>
      </c>
      <c r="H856" t="str">
        <f>IF($C856="","",IF(C856="諸油脂",IF(MOD($A856,100)=0,"",VLOOKUP($A856,'使用不可　（諸油脂）'!$A:$H,8)),IF(MOD($A856,100)=0,"",VLOOKUP($A856,'コロナ交付金要綱　様式第３号（電力）'!$A:$I,9))))</f>
        <v/>
      </c>
      <c r="I856" t="str" cm="1">
        <f t="array" ref="I856">IF(OR($C856&lt;&gt;"電力",IFERROR(MOD($A856,100)=0,TRUE)),"",INDEX('コロナ交付金要綱　様式第３号（電力）'!$A:$I,MATCH($A856,'コロナ交付金要綱　様式第３号（電力）'!$A:$A,0)+2,9))</f>
        <v/>
      </c>
      <c r="J856" t="str" cm="1">
        <f t="array" ref="J856">IF(OR($C856&lt;&gt;"電力",IFERROR(MOD($A856,100)=0,TRUE)),"",INDEX('コロナ交付金要綱　様式第３号（電力）'!$A:$I,MATCH($A856,'コロナ交付金要綱　様式第３号（電力）'!$A:$A,0)+3,9))</f>
        <v/>
      </c>
      <c r="K856" t="str" cm="1">
        <f t="array" ref="K856">IF(OR($C856&lt;&gt;"電力",IFERROR(MOD($A856,100)=0,TRUE)),"",INDEX('コロナ交付金要綱　様式第３号（電力）'!$A:$I,MATCH($A856,'コロナ交付金要綱　様式第３号（電力）'!$A:$A,0)+4,9))</f>
        <v/>
      </c>
      <c r="L856" t="str" cm="1">
        <f t="array" ref="L856">IF(OR($C856&lt;&gt;"電力",IFERROR(MOD($A856,100)=0,TRUE)),"",INDEX('コロナ交付金要綱　様式第３号（電力）'!$A:$I,MATCH($A856,'コロナ交付金要綱　様式第３号（電力）'!$A:$A,0)+5,9))</f>
        <v/>
      </c>
      <c r="M856" s="24" t="str" cm="1">
        <f t="array" ref="M856">IF($H856="","",IF($C856="諸油脂",$H856/INDEX(諸油脂_高騰率!$B$2:$F$12,MATCH($C$10,諸油脂_高騰率!$B$2:$B$12,0),MATCH($E856,諸油脂_高騰率!$B$3:$F$3,0)),$I856/INDEX(電力_高騰率!$B$3:$I$14,MATCH($B$10,電力_高騰率!$B$3:$B$14,0),MATCH($E856,電力_高騰率!$B$4:$F$4,0))+$J856/INDEX(電力_高騰率!$B$3:$I$14,MATCH($B$10,電力_高騰率!$B$3:$B$14,0),MATCH($E856,電力_高騰率!$B$4:$F$4,0)+3)+$K856/INDEX(電力_高騰率!$B$3:$I$14,MATCH($B$10,電力_高騰率!$B$3:$B$14,0),MATCH($E856,電力_高騰率!$B$4:$F$4,0)+3)+$L856/電力_高騰率!$D$23))</f>
        <v/>
      </c>
      <c r="N856" s="24" t="str">
        <f>IF($H856="","",IF($C856="諸油脂",0,$L856/電力_高騰率!$D$23))</f>
        <v/>
      </c>
      <c r="O856" s="24" t="str">
        <f t="shared" si="28"/>
        <v/>
      </c>
      <c r="P856" s="24"/>
    </row>
    <row r="857" spans="1:16" x14ac:dyDescent="0.45">
      <c r="A857" t="str">
        <f>IF(COUNTIF('使用不可　（諸油脂）'!$A:$A,$A856+1)+COUNTIF('コロナ交付金要綱　様式第３号（電力）'!$A:$A,$A856+1)=1,$A856+1,IF(MAX('使用不可　（諸油脂）'!$A:$A,'コロナ交付金要綱　様式第３号（電力）'!$A:$A)&gt;$A856,(INT(A856/100)+1)*100,""))</f>
        <v/>
      </c>
      <c r="B857" t="str">
        <f>IF($C857="","",IF(C857="諸油脂",IF(MOD($A857,100)=0,VLOOKUP($A857,'使用不可　（諸油脂）'!$A:$D,4),$B856),IF(MOD($A857,100)=0,VLOOKUP($A857,'コロナ交付金要綱　様式第３号（電力）'!$A:$D,4),$B856)))</f>
        <v/>
      </c>
      <c r="C857" t="str">
        <f>IF($A857="","",IF(COUNTIF('使用不可　（諸油脂）'!$A:$A,$A857)=1,"諸油脂",IF(COUNTIF('コロナ交付金要綱　様式第３号（電力）'!$A:$A,$A857)=1,"電力","")))</f>
        <v/>
      </c>
      <c r="D857" t="str">
        <f>IF(OR($A857="",IFERROR(MOD($A857,100),"")=0),"",IF($C857="諸油脂",VLOOKUP($A857,'使用不可　（諸油脂）'!$A:$C,3,FALSE),IF($C857="電力",VLOOKUP($A857,'コロナ交付金要綱　様式第３号（電力）'!$A:$C,3,FALSE),"")))</f>
        <v/>
      </c>
      <c r="E857" t="str">
        <f>IF(OR($C857="",IFERROR(MOD($A857,100)=0,TRUE)),"",IF($C857="諸油脂",VLOOKUP($A857,'使用不可　（諸油脂）'!$A:$F,6),VLOOKUP($A857,'コロナ交付金要綱　様式第３号（電力）'!$A:$F,6)))</f>
        <v/>
      </c>
      <c r="F857" t="str">
        <f>IF($D857="","",IF($B$7="既存",IF($C857="諸油脂",VLOOKUP(交付額!$A857,'使用不可　（諸油脂）'!$A:$B,2,FALSE),IF($C857="電力",VLOOKUP(交付額!$A857,'コロナ交付金要綱　様式第３号（電力）'!$A:$B,2,FALSE),"")),0))</f>
        <v/>
      </c>
      <c r="G857" s="59" t="str">
        <f t="shared" si="27"/>
        <v/>
      </c>
      <c r="H857" t="str">
        <f>IF($C857="","",IF(C857="諸油脂",IF(MOD($A857,100)=0,"",VLOOKUP($A857,'使用不可　（諸油脂）'!$A:$H,8)),IF(MOD($A857,100)=0,"",VLOOKUP($A857,'コロナ交付金要綱　様式第３号（電力）'!$A:$I,9))))</f>
        <v/>
      </c>
      <c r="I857" t="str" cm="1">
        <f t="array" ref="I857">IF(OR($C857&lt;&gt;"電力",IFERROR(MOD($A857,100)=0,TRUE)),"",INDEX('コロナ交付金要綱　様式第３号（電力）'!$A:$I,MATCH($A857,'コロナ交付金要綱　様式第３号（電力）'!$A:$A,0)+2,9))</f>
        <v/>
      </c>
      <c r="J857" t="str" cm="1">
        <f t="array" ref="J857">IF(OR($C857&lt;&gt;"電力",IFERROR(MOD($A857,100)=0,TRUE)),"",INDEX('コロナ交付金要綱　様式第３号（電力）'!$A:$I,MATCH($A857,'コロナ交付金要綱　様式第３号（電力）'!$A:$A,0)+3,9))</f>
        <v/>
      </c>
      <c r="K857" t="str" cm="1">
        <f t="array" ref="K857">IF(OR($C857&lt;&gt;"電力",IFERROR(MOD($A857,100)=0,TRUE)),"",INDEX('コロナ交付金要綱　様式第３号（電力）'!$A:$I,MATCH($A857,'コロナ交付金要綱　様式第３号（電力）'!$A:$A,0)+4,9))</f>
        <v/>
      </c>
      <c r="L857" t="str" cm="1">
        <f t="array" ref="L857">IF(OR($C857&lt;&gt;"電力",IFERROR(MOD($A857,100)=0,TRUE)),"",INDEX('コロナ交付金要綱　様式第３号（電力）'!$A:$I,MATCH($A857,'コロナ交付金要綱　様式第３号（電力）'!$A:$A,0)+5,9))</f>
        <v/>
      </c>
      <c r="M857" s="24" t="str" cm="1">
        <f t="array" ref="M857">IF($H857="","",IF($C857="諸油脂",$H857/INDEX(諸油脂_高騰率!$B$2:$F$12,MATCH($C$10,諸油脂_高騰率!$B$2:$B$12,0),MATCH($E857,諸油脂_高騰率!$B$3:$F$3,0)),$I857/INDEX(電力_高騰率!$B$3:$I$14,MATCH($B$10,電力_高騰率!$B$3:$B$14,0),MATCH($E857,電力_高騰率!$B$4:$F$4,0))+$J857/INDEX(電力_高騰率!$B$3:$I$14,MATCH($B$10,電力_高騰率!$B$3:$B$14,0),MATCH($E857,電力_高騰率!$B$4:$F$4,0)+3)+$K857/INDEX(電力_高騰率!$B$3:$I$14,MATCH($B$10,電力_高騰率!$B$3:$B$14,0),MATCH($E857,電力_高騰率!$B$4:$F$4,0)+3)+$L857/電力_高騰率!$D$23))</f>
        <v/>
      </c>
      <c r="N857" s="24" t="str">
        <f>IF($H857="","",IF($C857="諸油脂",0,$L857/電力_高騰率!$D$23))</f>
        <v/>
      </c>
      <c r="O857" s="24" t="str">
        <f t="shared" si="28"/>
        <v/>
      </c>
      <c r="P857" s="24"/>
    </row>
    <row r="858" spans="1:16" x14ac:dyDescent="0.45">
      <c r="A858" t="str">
        <f>IF(COUNTIF('使用不可　（諸油脂）'!$A:$A,$A857+1)+COUNTIF('コロナ交付金要綱　様式第３号（電力）'!$A:$A,$A857+1)=1,$A857+1,IF(MAX('使用不可　（諸油脂）'!$A:$A,'コロナ交付金要綱　様式第３号（電力）'!$A:$A)&gt;$A857,(INT(A857/100)+1)*100,""))</f>
        <v/>
      </c>
      <c r="B858" t="str">
        <f>IF($C858="","",IF(C858="諸油脂",IF(MOD($A858,100)=0,VLOOKUP($A858,'使用不可　（諸油脂）'!$A:$D,4),$B857),IF(MOD($A858,100)=0,VLOOKUP($A858,'コロナ交付金要綱　様式第３号（電力）'!$A:$D,4),$B857)))</f>
        <v/>
      </c>
      <c r="C858" t="str">
        <f>IF($A858="","",IF(COUNTIF('使用不可　（諸油脂）'!$A:$A,$A858)=1,"諸油脂",IF(COUNTIF('コロナ交付金要綱　様式第３号（電力）'!$A:$A,$A858)=1,"電力","")))</f>
        <v/>
      </c>
      <c r="D858" t="str">
        <f>IF(OR($A858="",IFERROR(MOD($A858,100),"")=0),"",IF($C858="諸油脂",VLOOKUP($A858,'使用不可　（諸油脂）'!$A:$C,3,FALSE),IF($C858="電力",VLOOKUP($A858,'コロナ交付金要綱　様式第３号（電力）'!$A:$C,3,FALSE),"")))</f>
        <v/>
      </c>
      <c r="E858" t="str">
        <f>IF(OR($C858="",IFERROR(MOD($A858,100)=0,TRUE)),"",IF($C858="諸油脂",VLOOKUP($A858,'使用不可　（諸油脂）'!$A:$F,6),VLOOKUP($A858,'コロナ交付金要綱　様式第３号（電力）'!$A:$F,6)))</f>
        <v/>
      </c>
      <c r="F858" t="str">
        <f>IF($D858="","",IF($B$7="既存",IF($C858="諸油脂",VLOOKUP(交付額!$A858,'使用不可　（諸油脂）'!$A:$B,2,FALSE),IF($C858="電力",VLOOKUP(交付額!$A858,'コロナ交付金要綱　様式第３号（電力）'!$A:$B,2,FALSE),"")),0))</f>
        <v/>
      </c>
      <c r="G858" s="59" t="str">
        <f t="shared" si="27"/>
        <v/>
      </c>
      <c r="H858" t="str">
        <f>IF($C858="","",IF(C858="諸油脂",IF(MOD($A858,100)=0,"",VLOOKUP($A858,'使用不可　（諸油脂）'!$A:$H,8)),IF(MOD($A858,100)=0,"",VLOOKUP($A858,'コロナ交付金要綱　様式第３号（電力）'!$A:$I,9))))</f>
        <v/>
      </c>
      <c r="I858" t="str" cm="1">
        <f t="array" ref="I858">IF(OR($C858&lt;&gt;"電力",IFERROR(MOD($A858,100)=0,TRUE)),"",INDEX('コロナ交付金要綱　様式第３号（電力）'!$A:$I,MATCH($A858,'コロナ交付金要綱　様式第３号（電力）'!$A:$A,0)+2,9))</f>
        <v/>
      </c>
      <c r="J858" t="str" cm="1">
        <f t="array" ref="J858">IF(OR($C858&lt;&gt;"電力",IFERROR(MOD($A858,100)=0,TRUE)),"",INDEX('コロナ交付金要綱　様式第３号（電力）'!$A:$I,MATCH($A858,'コロナ交付金要綱　様式第３号（電力）'!$A:$A,0)+3,9))</f>
        <v/>
      </c>
      <c r="K858" t="str" cm="1">
        <f t="array" ref="K858">IF(OR($C858&lt;&gt;"電力",IFERROR(MOD($A858,100)=0,TRUE)),"",INDEX('コロナ交付金要綱　様式第３号（電力）'!$A:$I,MATCH($A858,'コロナ交付金要綱　様式第３号（電力）'!$A:$A,0)+4,9))</f>
        <v/>
      </c>
      <c r="L858" t="str" cm="1">
        <f t="array" ref="L858">IF(OR($C858&lt;&gt;"電力",IFERROR(MOD($A858,100)=0,TRUE)),"",INDEX('コロナ交付金要綱　様式第３号（電力）'!$A:$I,MATCH($A858,'コロナ交付金要綱　様式第３号（電力）'!$A:$A,0)+5,9))</f>
        <v/>
      </c>
      <c r="M858" s="24" t="str" cm="1">
        <f t="array" ref="M858">IF($H858="","",IF($C858="諸油脂",$H858/INDEX(諸油脂_高騰率!$B$2:$F$12,MATCH($C$10,諸油脂_高騰率!$B$2:$B$12,0),MATCH($E858,諸油脂_高騰率!$B$3:$F$3,0)),$I858/INDEX(電力_高騰率!$B$3:$I$14,MATCH($B$10,電力_高騰率!$B$3:$B$14,0),MATCH($E858,電力_高騰率!$B$4:$F$4,0))+$J858/INDEX(電力_高騰率!$B$3:$I$14,MATCH($B$10,電力_高騰率!$B$3:$B$14,0),MATCH($E858,電力_高騰率!$B$4:$F$4,0)+3)+$K858/INDEX(電力_高騰率!$B$3:$I$14,MATCH($B$10,電力_高騰率!$B$3:$B$14,0),MATCH($E858,電力_高騰率!$B$4:$F$4,0)+3)+$L858/電力_高騰率!$D$23))</f>
        <v/>
      </c>
      <c r="N858" s="24" t="str">
        <f>IF($H858="","",IF($C858="諸油脂",0,$L858/電力_高騰率!$D$23))</f>
        <v/>
      </c>
      <c r="O858" s="24" t="str">
        <f t="shared" si="28"/>
        <v/>
      </c>
      <c r="P858" s="24"/>
    </row>
    <row r="859" spans="1:16" x14ac:dyDescent="0.45">
      <c r="A859" t="str">
        <f>IF(COUNTIF('使用不可　（諸油脂）'!$A:$A,$A858+1)+COUNTIF('コロナ交付金要綱　様式第３号（電力）'!$A:$A,$A858+1)=1,$A858+1,IF(MAX('使用不可　（諸油脂）'!$A:$A,'コロナ交付金要綱　様式第３号（電力）'!$A:$A)&gt;$A858,(INT(A858/100)+1)*100,""))</f>
        <v/>
      </c>
      <c r="B859" t="str">
        <f>IF($C859="","",IF(C859="諸油脂",IF(MOD($A859,100)=0,VLOOKUP($A859,'使用不可　（諸油脂）'!$A:$D,4),$B858),IF(MOD($A859,100)=0,VLOOKUP($A859,'コロナ交付金要綱　様式第３号（電力）'!$A:$D,4),$B858)))</f>
        <v/>
      </c>
      <c r="C859" t="str">
        <f>IF($A859="","",IF(COUNTIF('使用不可　（諸油脂）'!$A:$A,$A859)=1,"諸油脂",IF(COUNTIF('コロナ交付金要綱　様式第３号（電力）'!$A:$A,$A859)=1,"電力","")))</f>
        <v/>
      </c>
      <c r="D859" t="str">
        <f>IF(OR($A859="",IFERROR(MOD($A859,100),"")=0),"",IF($C859="諸油脂",VLOOKUP($A859,'使用不可　（諸油脂）'!$A:$C,3,FALSE),IF($C859="電力",VLOOKUP($A859,'コロナ交付金要綱　様式第３号（電力）'!$A:$C,3,FALSE),"")))</f>
        <v/>
      </c>
      <c r="E859" t="str">
        <f>IF(OR($C859="",IFERROR(MOD($A859,100)=0,TRUE)),"",IF($C859="諸油脂",VLOOKUP($A859,'使用不可　（諸油脂）'!$A:$F,6),VLOOKUP($A859,'コロナ交付金要綱　様式第３号（電力）'!$A:$F,6)))</f>
        <v/>
      </c>
      <c r="F859" t="str">
        <f>IF($D859="","",IF($B$7="既存",IF($C859="諸油脂",VLOOKUP(交付額!$A859,'使用不可　（諸油脂）'!$A:$B,2,FALSE),IF($C859="電力",VLOOKUP(交付額!$A859,'コロナ交付金要綱　様式第３号（電力）'!$A:$B,2,FALSE),"")),0))</f>
        <v/>
      </c>
      <c r="G859" s="59" t="str">
        <f t="shared" si="27"/>
        <v/>
      </c>
      <c r="H859" t="str">
        <f>IF($C859="","",IF(C859="諸油脂",IF(MOD($A859,100)=0,"",VLOOKUP($A859,'使用不可　（諸油脂）'!$A:$H,8)),IF(MOD($A859,100)=0,"",VLOOKUP($A859,'コロナ交付金要綱　様式第３号（電力）'!$A:$I,9))))</f>
        <v/>
      </c>
      <c r="I859" t="str" cm="1">
        <f t="array" ref="I859">IF(OR($C859&lt;&gt;"電力",IFERROR(MOD($A859,100)=0,TRUE)),"",INDEX('コロナ交付金要綱　様式第３号（電力）'!$A:$I,MATCH($A859,'コロナ交付金要綱　様式第３号（電力）'!$A:$A,0)+2,9))</f>
        <v/>
      </c>
      <c r="J859" t="str" cm="1">
        <f t="array" ref="J859">IF(OR($C859&lt;&gt;"電力",IFERROR(MOD($A859,100)=0,TRUE)),"",INDEX('コロナ交付金要綱　様式第３号（電力）'!$A:$I,MATCH($A859,'コロナ交付金要綱　様式第３号（電力）'!$A:$A,0)+3,9))</f>
        <v/>
      </c>
      <c r="K859" t="str" cm="1">
        <f t="array" ref="K859">IF(OR($C859&lt;&gt;"電力",IFERROR(MOD($A859,100)=0,TRUE)),"",INDEX('コロナ交付金要綱　様式第３号（電力）'!$A:$I,MATCH($A859,'コロナ交付金要綱　様式第３号（電力）'!$A:$A,0)+4,9))</f>
        <v/>
      </c>
      <c r="L859" t="str" cm="1">
        <f t="array" ref="L859">IF(OR($C859&lt;&gt;"電力",IFERROR(MOD($A859,100)=0,TRUE)),"",INDEX('コロナ交付金要綱　様式第３号（電力）'!$A:$I,MATCH($A859,'コロナ交付金要綱　様式第３号（電力）'!$A:$A,0)+5,9))</f>
        <v/>
      </c>
      <c r="M859" s="24" t="str" cm="1">
        <f t="array" ref="M859">IF($H859="","",IF($C859="諸油脂",$H859/INDEX(諸油脂_高騰率!$B$2:$F$12,MATCH($C$10,諸油脂_高騰率!$B$2:$B$12,0),MATCH($E859,諸油脂_高騰率!$B$3:$F$3,0)),$I859/INDEX(電力_高騰率!$B$3:$I$14,MATCH($B$10,電力_高騰率!$B$3:$B$14,0),MATCH($E859,電力_高騰率!$B$4:$F$4,0))+$J859/INDEX(電力_高騰率!$B$3:$I$14,MATCH($B$10,電力_高騰率!$B$3:$B$14,0),MATCH($E859,電力_高騰率!$B$4:$F$4,0)+3)+$K859/INDEX(電力_高騰率!$B$3:$I$14,MATCH($B$10,電力_高騰率!$B$3:$B$14,0),MATCH($E859,電力_高騰率!$B$4:$F$4,0)+3)+$L859/電力_高騰率!$D$23))</f>
        <v/>
      </c>
      <c r="N859" s="24" t="str">
        <f>IF($H859="","",IF($C859="諸油脂",0,$L859/電力_高騰率!$D$23))</f>
        <v/>
      </c>
      <c r="O859" s="24" t="str">
        <f t="shared" si="28"/>
        <v/>
      </c>
      <c r="P859" s="24"/>
    </row>
    <row r="860" spans="1:16" x14ac:dyDescent="0.45">
      <c r="A860" t="str">
        <f>IF(COUNTIF('使用不可　（諸油脂）'!$A:$A,$A859+1)+COUNTIF('コロナ交付金要綱　様式第３号（電力）'!$A:$A,$A859+1)=1,$A859+1,IF(MAX('使用不可　（諸油脂）'!$A:$A,'コロナ交付金要綱　様式第３号（電力）'!$A:$A)&gt;$A859,(INT(A859/100)+1)*100,""))</f>
        <v/>
      </c>
      <c r="B860" t="str">
        <f>IF($C860="","",IF(C860="諸油脂",IF(MOD($A860,100)=0,VLOOKUP($A860,'使用不可　（諸油脂）'!$A:$D,4),$B859),IF(MOD($A860,100)=0,VLOOKUP($A860,'コロナ交付金要綱　様式第３号（電力）'!$A:$D,4),$B859)))</f>
        <v/>
      </c>
      <c r="C860" t="str">
        <f>IF($A860="","",IF(COUNTIF('使用不可　（諸油脂）'!$A:$A,$A860)=1,"諸油脂",IF(COUNTIF('コロナ交付金要綱　様式第３号（電力）'!$A:$A,$A860)=1,"電力","")))</f>
        <v/>
      </c>
      <c r="D860" t="str">
        <f>IF(OR($A860="",IFERROR(MOD($A860,100),"")=0),"",IF($C860="諸油脂",VLOOKUP($A860,'使用不可　（諸油脂）'!$A:$C,3,FALSE),IF($C860="電力",VLOOKUP($A860,'コロナ交付金要綱　様式第３号（電力）'!$A:$C,3,FALSE),"")))</f>
        <v/>
      </c>
      <c r="E860" t="str">
        <f>IF(OR($C860="",IFERROR(MOD($A860,100)=0,TRUE)),"",IF($C860="諸油脂",VLOOKUP($A860,'使用不可　（諸油脂）'!$A:$F,6),VLOOKUP($A860,'コロナ交付金要綱　様式第３号（電力）'!$A:$F,6)))</f>
        <v/>
      </c>
      <c r="F860" t="str">
        <f>IF($D860="","",IF($B$7="既存",IF($C860="諸油脂",VLOOKUP(交付額!$A860,'使用不可　（諸油脂）'!$A:$B,2,FALSE),IF($C860="電力",VLOOKUP(交付額!$A860,'コロナ交付金要綱　様式第３号（電力）'!$A:$B,2,FALSE),"")),0))</f>
        <v/>
      </c>
      <c r="G860" s="59" t="str">
        <f t="shared" si="27"/>
        <v/>
      </c>
      <c r="H860" t="str">
        <f>IF($C860="","",IF(C860="諸油脂",IF(MOD($A860,100)=0,"",VLOOKUP($A860,'使用不可　（諸油脂）'!$A:$H,8)),IF(MOD($A860,100)=0,"",VLOOKUP($A860,'コロナ交付金要綱　様式第３号（電力）'!$A:$I,9))))</f>
        <v/>
      </c>
      <c r="I860" t="str" cm="1">
        <f t="array" ref="I860">IF(OR($C860&lt;&gt;"電力",IFERROR(MOD($A860,100)=0,TRUE)),"",INDEX('コロナ交付金要綱　様式第３号（電力）'!$A:$I,MATCH($A860,'コロナ交付金要綱　様式第３号（電力）'!$A:$A,0)+2,9))</f>
        <v/>
      </c>
      <c r="J860" t="str" cm="1">
        <f t="array" ref="J860">IF(OR($C860&lt;&gt;"電力",IFERROR(MOD($A860,100)=0,TRUE)),"",INDEX('コロナ交付金要綱　様式第３号（電力）'!$A:$I,MATCH($A860,'コロナ交付金要綱　様式第３号（電力）'!$A:$A,0)+3,9))</f>
        <v/>
      </c>
      <c r="K860" t="str" cm="1">
        <f t="array" ref="K860">IF(OR($C860&lt;&gt;"電力",IFERROR(MOD($A860,100)=0,TRUE)),"",INDEX('コロナ交付金要綱　様式第３号（電力）'!$A:$I,MATCH($A860,'コロナ交付金要綱　様式第３号（電力）'!$A:$A,0)+4,9))</f>
        <v/>
      </c>
      <c r="L860" t="str" cm="1">
        <f t="array" ref="L860">IF(OR($C860&lt;&gt;"電力",IFERROR(MOD($A860,100)=0,TRUE)),"",INDEX('コロナ交付金要綱　様式第３号（電力）'!$A:$I,MATCH($A860,'コロナ交付金要綱　様式第３号（電力）'!$A:$A,0)+5,9))</f>
        <v/>
      </c>
      <c r="M860" s="24" t="str" cm="1">
        <f t="array" ref="M860">IF($H860="","",IF($C860="諸油脂",$H860/INDEX(諸油脂_高騰率!$B$2:$F$12,MATCH($C$10,諸油脂_高騰率!$B$2:$B$12,0),MATCH($E860,諸油脂_高騰率!$B$3:$F$3,0)),$I860/INDEX(電力_高騰率!$B$3:$I$14,MATCH($B$10,電力_高騰率!$B$3:$B$14,0),MATCH($E860,電力_高騰率!$B$4:$F$4,0))+$J860/INDEX(電力_高騰率!$B$3:$I$14,MATCH($B$10,電力_高騰率!$B$3:$B$14,0),MATCH($E860,電力_高騰率!$B$4:$F$4,0)+3)+$K860/INDEX(電力_高騰率!$B$3:$I$14,MATCH($B$10,電力_高騰率!$B$3:$B$14,0),MATCH($E860,電力_高騰率!$B$4:$F$4,0)+3)+$L860/電力_高騰率!$D$23))</f>
        <v/>
      </c>
      <c r="N860" s="24" t="str">
        <f>IF($H860="","",IF($C860="諸油脂",0,$L860/電力_高騰率!$D$23))</f>
        <v/>
      </c>
      <c r="O860" s="24" t="str">
        <f t="shared" si="28"/>
        <v/>
      </c>
      <c r="P860" s="24"/>
    </row>
    <row r="861" spans="1:16" x14ac:dyDescent="0.45">
      <c r="A861" t="str">
        <f>IF(COUNTIF('使用不可　（諸油脂）'!$A:$A,$A860+1)+COUNTIF('コロナ交付金要綱　様式第３号（電力）'!$A:$A,$A860+1)=1,$A860+1,IF(MAX('使用不可　（諸油脂）'!$A:$A,'コロナ交付金要綱　様式第３号（電力）'!$A:$A)&gt;$A860,(INT(A860/100)+1)*100,""))</f>
        <v/>
      </c>
      <c r="B861" t="str">
        <f>IF($C861="","",IF(C861="諸油脂",IF(MOD($A861,100)=0,VLOOKUP($A861,'使用不可　（諸油脂）'!$A:$D,4),$B860),IF(MOD($A861,100)=0,VLOOKUP($A861,'コロナ交付金要綱　様式第３号（電力）'!$A:$D,4),$B860)))</f>
        <v/>
      </c>
      <c r="C861" t="str">
        <f>IF($A861="","",IF(COUNTIF('使用不可　（諸油脂）'!$A:$A,$A861)=1,"諸油脂",IF(COUNTIF('コロナ交付金要綱　様式第３号（電力）'!$A:$A,$A861)=1,"電力","")))</f>
        <v/>
      </c>
      <c r="D861" t="str">
        <f>IF(OR($A861="",IFERROR(MOD($A861,100),"")=0),"",IF($C861="諸油脂",VLOOKUP($A861,'使用不可　（諸油脂）'!$A:$C,3,FALSE),IF($C861="電力",VLOOKUP($A861,'コロナ交付金要綱　様式第３号（電力）'!$A:$C,3,FALSE),"")))</f>
        <v/>
      </c>
      <c r="E861" t="str">
        <f>IF(OR($C861="",IFERROR(MOD($A861,100)=0,TRUE)),"",IF($C861="諸油脂",VLOOKUP($A861,'使用不可　（諸油脂）'!$A:$F,6),VLOOKUP($A861,'コロナ交付金要綱　様式第３号（電力）'!$A:$F,6)))</f>
        <v/>
      </c>
      <c r="F861" t="str">
        <f>IF($D861="","",IF($B$7="既存",IF($C861="諸油脂",VLOOKUP(交付額!$A861,'使用不可　（諸油脂）'!$A:$B,2,FALSE),IF($C861="電力",VLOOKUP(交付額!$A861,'コロナ交付金要綱　様式第３号（電力）'!$A:$B,2,FALSE),"")),0))</f>
        <v/>
      </c>
      <c r="G861" s="59" t="str">
        <f t="shared" si="27"/>
        <v/>
      </c>
      <c r="H861" t="str">
        <f>IF($C861="","",IF(C861="諸油脂",IF(MOD($A861,100)=0,"",VLOOKUP($A861,'使用不可　（諸油脂）'!$A:$H,8)),IF(MOD($A861,100)=0,"",VLOOKUP($A861,'コロナ交付金要綱　様式第３号（電力）'!$A:$I,9))))</f>
        <v/>
      </c>
      <c r="I861" t="str" cm="1">
        <f t="array" ref="I861">IF(OR($C861&lt;&gt;"電力",IFERROR(MOD($A861,100)=0,TRUE)),"",INDEX('コロナ交付金要綱　様式第３号（電力）'!$A:$I,MATCH($A861,'コロナ交付金要綱　様式第３号（電力）'!$A:$A,0)+2,9))</f>
        <v/>
      </c>
      <c r="J861" t="str" cm="1">
        <f t="array" ref="J861">IF(OR($C861&lt;&gt;"電力",IFERROR(MOD($A861,100)=0,TRUE)),"",INDEX('コロナ交付金要綱　様式第３号（電力）'!$A:$I,MATCH($A861,'コロナ交付金要綱　様式第３号（電力）'!$A:$A,0)+3,9))</f>
        <v/>
      </c>
      <c r="K861" t="str" cm="1">
        <f t="array" ref="K861">IF(OR($C861&lt;&gt;"電力",IFERROR(MOD($A861,100)=0,TRUE)),"",INDEX('コロナ交付金要綱　様式第３号（電力）'!$A:$I,MATCH($A861,'コロナ交付金要綱　様式第３号（電力）'!$A:$A,0)+4,9))</f>
        <v/>
      </c>
      <c r="L861" t="str" cm="1">
        <f t="array" ref="L861">IF(OR($C861&lt;&gt;"電力",IFERROR(MOD($A861,100)=0,TRUE)),"",INDEX('コロナ交付金要綱　様式第３号（電力）'!$A:$I,MATCH($A861,'コロナ交付金要綱　様式第３号（電力）'!$A:$A,0)+5,9))</f>
        <v/>
      </c>
      <c r="M861" s="24" t="str" cm="1">
        <f t="array" ref="M861">IF($H861="","",IF($C861="諸油脂",$H861/INDEX(諸油脂_高騰率!$B$2:$F$12,MATCH($C$10,諸油脂_高騰率!$B$2:$B$12,0),MATCH($E861,諸油脂_高騰率!$B$3:$F$3,0)),$I861/INDEX(電力_高騰率!$B$3:$I$14,MATCH($B$10,電力_高騰率!$B$3:$B$14,0),MATCH($E861,電力_高騰率!$B$4:$F$4,0))+$J861/INDEX(電力_高騰率!$B$3:$I$14,MATCH($B$10,電力_高騰率!$B$3:$B$14,0),MATCH($E861,電力_高騰率!$B$4:$F$4,0)+3)+$K861/INDEX(電力_高騰率!$B$3:$I$14,MATCH($B$10,電力_高騰率!$B$3:$B$14,0),MATCH($E861,電力_高騰率!$B$4:$F$4,0)+3)+$L861/電力_高騰率!$D$23))</f>
        <v/>
      </c>
      <c r="N861" s="24" t="str">
        <f>IF($H861="","",IF($C861="諸油脂",0,$L861/電力_高騰率!$D$23))</f>
        <v/>
      </c>
      <c r="O861" s="24" t="str">
        <f t="shared" si="28"/>
        <v/>
      </c>
      <c r="P861" s="24"/>
    </row>
    <row r="862" spans="1:16" x14ac:dyDescent="0.45">
      <c r="A862" t="str">
        <f>IF(COUNTIF('使用不可　（諸油脂）'!$A:$A,$A861+1)+COUNTIF('コロナ交付金要綱　様式第３号（電力）'!$A:$A,$A861+1)=1,$A861+1,IF(MAX('使用不可　（諸油脂）'!$A:$A,'コロナ交付金要綱　様式第３号（電力）'!$A:$A)&gt;$A861,(INT(A861/100)+1)*100,""))</f>
        <v/>
      </c>
      <c r="B862" t="str">
        <f>IF($C862="","",IF(C862="諸油脂",IF(MOD($A862,100)=0,VLOOKUP($A862,'使用不可　（諸油脂）'!$A:$D,4),$B861),IF(MOD($A862,100)=0,VLOOKUP($A862,'コロナ交付金要綱　様式第３号（電力）'!$A:$D,4),$B861)))</f>
        <v/>
      </c>
      <c r="C862" t="str">
        <f>IF($A862="","",IF(COUNTIF('使用不可　（諸油脂）'!$A:$A,$A862)=1,"諸油脂",IF(COUNTIF('コロナ交付金要綱　様式第３号（電力）'!$A:$A,$A862)=1,"電力","")))</f>
        <v/>
      </c>
      <c r="D862" t="str">
        <f>IF(OR($A862="",IFERROR(MOD($A862,100),"")=0),"",IF($C862="諸油脂",VLOOKUP($A862,'使用不可　（諸油脂）'!$A:$C,3,FALSE),IF($C862="電力",VLOOKUP($A862,'コロナ交付金要綱　様式第３号（電力）'!$A:$C,3,FALSE),"")))</f>
        <v/>
      </c>
      <c r="E862" t="str">
        <f>IF(OR($C862="",IFERROR(MOD($A862,100)=0,TRUE)),"",IF($C862="諸油脂",VLOOKUP($A862,'使用不可　（諸油脂）'!$A:$F,6),VLOOKUP($A862,'コロナ交付金要綱　様式第３号（電力）'!$A:$F,6)))</f>
        <v/>
      </c>
      <c r="F862" t="str">
        <f>IF($D862="","",IF($B$7="既存",IF($C862="諸油脂",VLOOKUP(交付額!$A862,'使用不可　（諸油脂）'!$A:$B,2,FALSE),IF($C862="電力",VLOOKUP(交付額!$A862,'コロナ交付金要綱　様式第３号（電力）'!$A:$B,2,FALSE),"")),0))</f>
        <v/>
      </c>
      <c r="G862" s="59" t="str">
        <f t="shared" si="27"/>
        <v/>
      </c>
      <c r="H862" t="str">
        <f>IF($C862="","",IF(C862="諸油脂",IF(MOD($A862,100)=0,"",VLOOKUP($A862,'使用不可　（諸油脂）'!$A:$H,8)),IF(MOD($A862,100)=0,"",VLOOKUP($A862,'コロナ交付金要綱　様式第３号（電力）'!$A:$I,9))))</f>
        <v/>
      </c>
      <c r="I862" t="str" cm="1">
        <f t="array" ref="I862">IF(OR($C862&lt;&gt;"電力",IFERROR(MOD($A862,100)=0,TRUE)),"",INDEX('コロナ交付金要綱　様式第３号（電力）'!$A:$I,MATCH($A862,'コロナ交付金要綱　様式第３号（電力）'!$A:$A,0)+2,9))</f>
        <v/>
      </c>
      <c r="J862" t="str" cm="1">
        <f t="array" ref="J862">IF(OR($C862&lt;&gt;"電力",IFERROR(MOD($A862,100)=0,TRUE)),"",INDEX('コロナ交付金要綱　様式第３号（電力）'!$A:$I,MATCH($A862,'コロナ交付金要綱　様式第３号（電力）'!$A:$A,0)+3,9))</f>
        <v/>
      </c>
      <c r="K862" t="str" cm="1">
        <f t="array" ref="K862">IF(OR($C862&lt;&gt;"電力",IFERROR(MOD($A862,100)=0,TRUE)),"",INDEX('コロナ交付金要綱　様式第３号（電力）'!$A:$I,MATCH($A862,'コロナ交付金要綱　様式第３号（電力）'!$A:$A,0)+4,9))</f>
        <v/>
      </c>
      <c r="L862" t="str" cm="1">
        <f t="array" ref="L862">IF(OR($C862&lt;&gt;"電力",IFERROR(MOD($A862,100)=0,TRUE)),"",INDEX('コロナ交付金要綱　様式第３号（電力）'!$A:$I,MATCH($A862,'コロナ交付金要綱　様式第３号（電力）'!$A:$A,0)+5,9))</f>
        <v/>
      </c>
      <c r="M862" s="24" t="str" cm="1">
        <f t="array" ref="M862">IF($H862="","",IF($C862="諸油脂",$H862/INDEX(諸油脂_高騰率!$B$2:$F$12,MATCH($C$10,諸油脂_高騰率!$B$2:$B$12,0),MATCH($E862,諸油脂_高騰率!$B$3:$F$3,0)),$I862/INDEX(電力_高騰率!$B$3:$I$14,MATCH($B$10,電力_高騰率!$B$3:$B$14,0),MATCH($E862,電力_高騰率!$B$4:$F$4,0))+$J862/INDEX(電力_高騰率!$B$3:$I$14,MATCH($B$10,電力_高騰率!$B$3:$B$14,0),MATCH($E862,電力_高騰率!$B$4:$F$4,0)+3)+$K862/INDEX(電力_高騰率!$B$3:$I$14,MATCH($B$10,電力_高騰率!$B$3:$B$14,0),MATCH($E862,電力_高騰率!$B$4:$F$4,0)+3)+$L862/電力_高騰率!$D$23))</f>
        <v/>
      </c>
      <c r="N862" s="24" t="str">
        <f>IF($H862="","",IF($C862="諸油脂",0,$L862/電力_高騰率!$D$23))</f>
        <v/>
      </c>
      <c r="O862" s="24" t="str">
        <f t="shared" si="28"/>
        <v/>
      </c>
      <c r="P862" s="24"/>
    </row>
    <row r="863" spans="1:16" x14ac:dyDescent="0.45">
      <c r="A863" t="str">
        <f>IF(COUNTIF('使用不可　（諸油脂）'!$A:$A,$A862+1)+COUNTIF('コロナ交付金要綱　様式第３号（電力）'!$A:$A,$A862+1)=1,$A862+1,IF(MAX('使用不可　（諸油脂）'!$A:$A,'コロナ交付金要綱　様式第３号（電力）'!$A:$A)&gt;$A862,(INT(A862/100)+1)*100,""))</f>
        <v/>
      </c>
      <c r="B863" t="str">
        <f>IF($C863="","",IF(C863="諸油脂",IF(MOD($A863,100)=0,VLOOKUP($A863,'使用不可　（諸油脂）'!$A:$D,4),$B862),IF(MOD($A863,100)=0,VLOOKUP($A863,'コロナ交付金要綱　様式第３号（電力）'!$A:$D,4),$B862)))</f>
        <v/>
      </c>
      <c r="C863" t="str">
        <f>IF($A863="","",IF(COUNTIF('使用不可　（諸油脂）'!$A:$A,$A863)=1,"諸油脂",IF(COUNTIF('コロナ交付金要綱　様式第３号（電力）'!$A:$A,$A863)=1,"電力","")))</f>
        <v/>
      </c>
      <c r="D863" t="str">
        <f>IF(OR($A863="",IFERROR(MOD($A863,100),"")=0),"",IF($C863="諸油脂",VLOOKUP($A863,'使用不可　（諸油脂）'!$A:$C,3,FALSE),IF($C863="電力",VLOOKUP($A863,'コロナ交付金要綱　様式第３号（電力）'!$A:$C,3,FALSE),"")))</f>
        <v/>
      </c>
      <c r="E863" t="str">
        <f>IF(OR($C863="",IFERROR(MOD($A863,100)=0,TRUE)),"",IF($C863="諸油脂",VLOOKUP($A863,'使用不可　（諸油脂）'!$A:$F,6),VLOOKUP($A863,'コロナ交付金要綱　様式第３号（電力）'!$A:$F,6)))</f>
        <v/>
      </c>
      <c r="F863" t="str">
        <f>IF($D863="","",IF($B$7="既存",IF($C863="諸油脂",VLOOKUP(交付額!$A863,'使用不可　（諸油脂）'!$A:$B,2,FALSE),IF($C863="電力",VLOOKUP(交付額!$A863,'コロナ交付金要綱　様式第３号（電力）'!$A:$B,2,FALSE),"")),0))</f>
        <v/>
      </c>
      <c r="G863" s="59" t="str">
        <f t="shared" si="27"/>
        <v/>
      </c>
      <c r="H863" t="str">
        <f>IF($C863="","",IF(C863="諸油脂",IF(MOD($A863,100)=0,"",VLOOKUP($A863,'使用不可　（諸油脂）'!$A:$H,8)),IF(MOD($A863,100)=0,"",VLOOKUP($A863,'コロナ交付金要綱　様式第３号（電力）'!$A:$I,9))))</f>
        <v/>
      </c>
      <c r="I863" t="str" cm="1">
        <f t="array" ref="I863">IF(OR($C863&lt;&gt;"電力",IFERROR(MOD($A863,100)=0,TRUE)),"",INDEX('コロナ交付金要綱　様式第３号（電力）'!$A:$I,MATCH($A863,'コロナ交付金要綱　様式第３号（電力）'!$A:$A,0)+2,9))</f>
        <v/>
      </c>
      <c r="J863" t="str" cm="1">
        <f t="array" ref="J863">IF(OR($C863&lt;&gt;"電力",IFERROR(MOD($A863,100)=0,TRUE)),"",INDEX('コロナ交付金要綱　様式第３号（電力）'!$A:$I,MATCH($A863,'コロナ交付金要綱　様式第３号（電力）'!$A:$A,0)+3,9))</f>
        <v/>
      </c>
      <c r="K863" t="str" cm="1">
        <f t="array" ref="K863">IF(OR($C863&lt;&gt;"電力",IFERROR(MOD($A863,100)=0,TRUE)),"",INDEX('コロナ交付金要綱　様式第３号（電力）'!$A:$I,MATCH($A863,'コロナ交付金要綱　様式第３号（電力）'!$A:$A,0)+4,9))</f>
        <v/>
      </c>
      <c r="L863" t="str" cm="1">
        <f t="array" ref="L863">IF(OR($C863&lt;&gt;"電力",IFERROR(MOD($A863,100)=0,TRUE)),"",INDEX('コロナ交付金要綱　様式第３号（電力）'!$A:$I,MATCH($A863,'コロナ交付金要綱　様式第３号（電力）'!$A:$A,0)+5,9))</f>
        <v/>
      </c>
      <c r="M863" s="24" t="str" cm="1">
        <f t="array" ref="M863">IF($H863="","",IF($C863="諸油脂",$H863/INDEX(諸油脂_高騰率!$B$2:$F$12,MATCH($C$10,諸油脂_高騰率!$B$2:$B$12,0),MATCH($E863,諸油脂_高騰率!$B$3:$F$3,0)),$I863/INDEX(電力_高騰率!$B$3:$I$14,MATCH($B$10,電力_高騰率!$B$3:$B$14,0),MATCH($E863,電力_高騰率!$B$4:$F$4,0))+$J863/INDEX(電力_高騰率!$B$3:$I$14,MATCH($B$10,電力_高騰率!$B$3:$B$14,0),MATCH($E863,電力_高騰率!$B$4:$F$4,0)+3)+$K863/INDEX(電力_高騰率!$B$3:$I$14,MATCH($B$10,電力_高騰率!$B$3:$B$14,0),MATCH($E863,電力_高騰率!$B$4:$F$4,0)+3)+$L863/電力_高騰率!$D$23))</f>
        <v/>
      </c>
      <c r="N863" s="24" t="str">
        <f>IF($H863="","",IF($C863="諸油脂",0,$L863/電力_高騰率!$D$23))</f>
        <v/>
      </c>
      <c r="O863" s="24" t="str">
        <f t="shared" si="28"/>
        <v/>
      </c>
      <c r="P863" s="24"/>
    </row>
    <row r="864" spans="1:16" x14ac:dyDescent="0.45">
      <c r="A864" t="str">
        <f>IF(COUNTIF('使用不可　（諸油脂）'!$A:$A,$A863+1)+COUNTIF('コロナ交付金要綱　様式第３号（電力）'!$A:$A,$A863+1)=1,$A863+1,IF(MAX('使用不可　（諸油脂）'!$A:$A,'コロナ交付金要綱　様式第３号（電力）'!$A:$A)&gt;$A863,(INT(A863/100)+1)*100,""))</f>
        <v/>
      </c>
      <c r="B864" t="str">
        <f>IF($C864="","",IF(C864="諸油脂",IF(MOD($A864,100)=0,VLOOKUP($A864,'使用不可　（諸油脂）'!$A:$D,4),$B863),IF(MOD($A864,100)=0,VLOOKUP($A864,'コロナ交付金要綱　様式第３号（電力）'!$A:$D,4),$B863)))</f>
        <v/>
      </c>
      <c r="C864" t="str">
        <f>IF($A864="","",IF(COUNTIF('使用不可　（諸油脂）'!$A:$A,$A864)=1,"諸油脂",IF(COUNTIF('コロナ交付金要綱　様式第３号（電力）'!$A:$A,$A864)=1,"電力","")))</f>
        <v/>
      </c>
      <c r="D864" t="str">
        <f>IF(OR($A864="",IFERROR(MOD($A864,100),"")=0),"",IF($C864="諸油脂",VLOOKUP($A864,'使用不可　（諸油脂）'!$A:$C,3,FALSE),IF($C864="電力",VLOOKUP($A864,'コロナ交付金要綱　様式第３号（電力）'!$A:$C,3,FALSE),"")))</f>
        <v/>
      </c>
      <c r="E864" t="str">
        <f>IF(OR($C864="",IFERROR(MOD($A864,100)=0,TRUE)),"",IF($C864="諸油脂",VLOOKUP($A864,'使用不可　（諸油脂）'!$A:$F,6),VLOOKUP($A864,'コロナ交付金要綱　様式第３号（電力）'!$A:$F,6)))</f>
        <v/>
      </c>
      <c r="F864" t="str">
        <f>IF($D864="","",IF($B$7="既存",IF($C864="諸油脂",VLOOKUP(交付額!$A864,'使用不可　（諸油脂）'!$A:$B,2,FALSE),IF($C864="電力",VLOOKUP(交付額!$A864,'コロナ交付金要綱　様式第３号（電力）'!$A:$B,2,FALSE),"")),0))</f>
        <v/>
      </c>
      <c r="G864" s="59" t="str">
        <f t="shared" si="27"/>
        <v/>
      </c>
      <c r="H864" t="str">
        <f>IF($C864="","",IF(C864="諸油脂",IF(MOD($A864,100)=0,"",VLOOKUP($A864,'使用不可　（諸油脂）'!$A:$H,8)),IF(MOD($A864,100)=0,"",VLOOKUP($A864,'コロナ交付金要綱　様式第３号（電力）'!$A:$I,9))))</f>
        <v/>
      </c>
      <c r="I864" t="str" cm="1">
        <f t="array" ref="I864">IF(OR($C864&lt;&gt;"電力",IFERROR(MOD($A864,100)=0,TRUE)),"",INDEX('コロナ交付金要綱　様式第３号（電力）'!$A:$I,MATCH($A864,'コロナ交付金要綱　様式第３号（電力）'!$A:$A,0)+2,9))</f>
        <v/>
      </c>
      <c r="J864" t="str" cm="1">
        <f t="array" ref="J864">IF(OR($C864&lt;&gt;"電力",IFERROR(MOD($A864,100)=0,TRUE)),"",INDEX('コロナ交付金要綱　様式第３号（電力）'!$A:$I,MATCH($A864,'コロナ交付金要綱　様式第３号（電力）'!$A:$A,0)+3,9))</f>
        <v/>
      </c>
      <c r="K864" t="str" cm="1">
        <f t="array" ref="K864">IF(OR($C864&lt;&gt;"電力",IFERROR(MOD($A864,100)=0,TRUE)),"",INDEX('コロナ交付金要綱　様式第３号（電力）'!$A:$I,MATCH($A864,'コロナ交付金要綱　様式第３号（電力）'!$A:$A,0)+4,9))</f>
        <v/>
      </c>
      <c r="L864" t="str" cm="1">
        <f t="array" ref="L864">IF(OR($C864&lt;&gt;"電力",IFERROR(MOD($A864,100)=0,TRUE)),"",INDEX('コロナ交付金要綱　様式第３号（電力）'!$A:$I,MATCH($A864,'コロナ交付金要綱　様式第３号（電力）'!$A:$A,0)+5,9))</f>
        <v/>
      </c>
      <c r="M864" s="24" t="str" cm="1">
        <f t="array" ref="M864">IF($H864="","",IF($C864="諸油脂",$H864/INDEX(諸油脂_高騰率!$B$2:$F$12,MATCH($C$10,諸油脂_高騰率!$B$2:$B$12,0),MATCH($E864,諸油脂_高騰率!$B$3:$F$3,0)),$I864/INDEX(電力_高騰率!$B$3:$I$14,MATCH($B$10,電力_高騰率!$B$3:$B$14,0),MATCH($E864,電力_高騰率!$B$4:$F$4,0))+$J864/INDEX(電力_高騰率!$B$3:$I$14,MATCH($B$10,電力_高騰率!$B$3:$B$14,0),MATCH($E864,電力_高騰率!$B$4:$F$4,0)+3)+$K864/INDEX(電力_高騰率!$B$3:$I$14,MATCH($B$10,電力_高騰率!$B$3:$B$14,0),MATCH($E864,電力_高騰率!$B$4:$F$4,0)+3)+$L864/電力_高騰率!$D$23))</f>
        <v/>
      </c>
      <c r="N864" s="24" t="str">
        <f>IF($H864="","",IF($C864="諸油脂",0,$L864/電力_高騰率!$D$23))</f>
        <v/>
      </c>
      <c r="O864" s="24" t="str">
        <f t="shared" si="28"/>
        <v/>
      </c>
      <c r="P864" s="24"/>
    </row>
    <row r="865" spans="1:16" x14ac:dyDescent="0.45">
      <c r="A865" t="str">
        <f>IF(COUNTIF('使用不可　（諸油脂）'!$A:$A,$A864+1)+COUNTIF('コロナ交付金要綱　様式第３号（電力）'!$A:$A,$A864+1)=1,$A864+1,IF(MAX('使用不可　（諸油脂）'!$A:$A,'コロナ交付金要綱　様式第３号（電力）'!$A:$A)&gt;$A864,(INT(A864/100)+1)*100,""))</f>
        <v/>
      </c>
      <c r="B865" t="str">
        <f>IF($C865="","",IF(C865="諸油脂",IF(MOD($A865,100)=0,VLOOKUP($A865,'使用不可　（諸油脂）'!$A:$D,4),$B864),IF(MOD($A865,100)=0,VLOOKUP($A865,'コロナ交付金要綱　様式第３号（電力）'!$A:$D,4),$B864)))</f>
        <v/>
      </c>
      <c r="C865" t="str">
        <f>IF($A865="","",IF(COUNTIF('使用不可　（諸油脂）'!$A:$A,$A865)=1,"諸油脂",IF(COUNTIF('コロナ交付金要綱　様式第３号（電力）'!$A:$A,$A865)=1,"電力","")))</f>
        <v/>
      </c>
      <c r="D865" t="str">
        <f>IF(OR($A865="",IFERROR(MOD($A865,100),"")=0),"",IF($C865="諸油脂",VLOOKUP($A865,'使用不可　（諸油脂）'!$A:$C,3,FALSE),IF($C865="電力",VLOOKUP($A865,'コロナ交付金要綱　様式第３号（電力）'!$A:$C,3,FALSE),"")))</f>
        <v/>
      </c>
      <c r="E865" t="str">
        <f>IF(OR($C865="",IFERROR(MOD($A865,100)=0,TRUE)),"",IF($C865="諸油脂",VLOOKUP($A865,'使用不可　（諸油脂）'!$A:$F,6),VLOOKUP($A865,'コロナ交付金要綱　様式第３号（電力）'!$A:$F,6)))</f>
        <v/>
      </c>
      <c r="F865" t="str">
        <f>IF($D865="","",IF($B$7="既存",IF($C865="諸油脂",VLOOKUP(交付額!$A865,'使用不可　（諸油脂）'!$A:$B,2,FALSE),IF($C865="電力",VLOOKUP(交付額!$A865,'コロナ交付金要綱　様式第３号（電力）'!$A:$B,2,FALSE),"")),0))</f>
        <v/>
      </c>
      <c r="G865" s="59" t="str">
        <f t="shared" si="27"/>
        <v/>
      </c>
      <c r="H865" t="str">
        <f>IF($C865="","",IF(C865="諸油脂",IF(MOD($A865,100)=0,"",VLOOKUP($A865,'使用不可　（諸油脂）'!$A:$H,8)),IF(MOD($A865,100)=0,"",VLOOKUP($A865,'コロナ交付金要綱　様式第３号（電力）'!$A:$I,9))))</f>
        <v/>
      </c>
      <c r="I865" t="str" cm="1">
        <f t="array" ref="I865">IF(OR($C865&lt;&gt;"電力",IFERROR(MOD($A865,100)=0,TRUE)),"",INDEX('コロナ交付金要綱　様式第３号（電力）'!$A:$I,MATCH($A865,'コロナ交付金要綱　様式第３号（電力）'!$A:$A,0)+2,9))</f>
        <v/>
      </c>
      <c r="J865" t="str" cm="1">
        <f t="array" ref="J865">IF(OR($C865&lt;&gt;"電力",IFERROR(MOD($A865,100)=0,TRUE)),"",INDEX('コロナ交付金要綱　様式第３号（電力）'!$A:$I,MATCH($A865,'コロナ交付金要綱　様式第３号（電力）'!$A:$A,0)+3,9))</f>
        <v/>
      </c>
      <c r="K865" t="str" cm="1">
        <f t="array" ref="K865">IF(OR($C865&lt;&gt;"電力",IFERROR(MOD($A865,100)=0,TRUE)),"",INDEX('コロナ交付金要綱　様式第３号（電力）'!$A:$I,MATCH($A865,'コロナ交付金要綱　様式第３号（電力）'!$A:$A,0)+4,9))</f>
        <v/>
      </c>
      <c r="L865" t="str" cm="1">
        <f t="array" ref="L865">IF(OR($C865&lt;&gt;"電力",IFERROR(MOD($A865,100)=0,TRUE)),"",INDEX('コロナ交付金要綱　様式第３号（電力）'!$A:$I,MATCH($A865,'コロナ交付金要綱　様式第３号（電力）'!$A:$A,0)+5,9))</f>
        <v/>
      </c>
      <c r="M865" s="24" t="str" cm="1">
        <f t="array" ref="M865">IF($H865="","",IF($C865="諸油脂",$H865/INDEX(諸油脂_高騰率!$B$2:$F$12,MATCH($C$10,諸油脂_高騰率!$B$2:$B$12,0),MATCH($E865,諸油脂_高騰率!$B$3:$F$3,0)),$I865/INDEX(電力_高騰率!$B$3:$I$14,MATCH($B$10,電力_高騰率!$B$3:$B$14,0),MATCH($E865,電力_高騰率!$B$4:$F$4,0))+$J865/INDEX(電力_高騰率!$B$3:$I$14,MATCH($B$10,電力_高騰率!$B$3:$B$14,0),MATCH($E865,電力_高騰率!$B$4:$F$4,0)+3)+$K865/INDEX(電力_高騰率!$B$3:$I$14,MATCH($B$10,電力_高騰率!$B$3:$B$14,0),MATCH($E865,電力_高騰率!$B$4:$F$4,0)+3)+$L865/電力_高騰率!$D$23))</f>
        <v/>
      </c>
      <c r="N865" s="24" t="str">
        <f>IF($H865="","",IF($C865="諸油脂",0,$L865/電力_高騰率!$D$23))</f>
        <v/>
      </c>
      <c r="O865" s="24" t="str">
        <f t="shared" si="28"/>
        <v/>
      </c>
      <c r="P865" s="24"/>
    </row>
    <row r="866" spans="1:16" x14ac:dyDescent="0.45">
      <c r="A866" t="str">
        <f>IF(COUNTIF('使用不可　（諸油脂）'!$A:$A,$A865+1)+COUNTIF('コロナ交付金要綱　様式第３号（電力）'!$A:$A,$A865+1)=1,$A865+1,IF(MAX('使用不可　（諸油脂）'!$A:$A,'コロナ交付金要綱　様式第３号（電力）'!$A:$A)&gt;$A865,(INT(A865/100)+1)*100,""))</f>
        <v/>
      </c>
      <c r="B866" t="str">
        <f>IF($C866="","",IF(C866="諸油脂",IF(MOD($A866,100)=0,VLOOKUP($A866,'使用不可　（諸油脂）'!$A:$D,4),$B865),IF(MOD($A866,100)=0,VLOOKUP($A866,'コロナ交付金要綱　様式第３号（電力）'!$A:$D,4),$B865)))</f>
        <v/>
      </c>
      <c r="C866" t="str">
        <f>IF($A866="","",IF(COUNTIF('使用不可　（諸油脂）'!$A:$A,$A866)=1,"諸油脂",IF(COUNTIF('コロナ交付金要綱　様式第３号（電力）'!$A:$A,$A866)=1,"電力","")))</f>
        <v/>
      </c>
      <c r="D866" t="str">
        <f>IF(OR($A866="",IFERROR(MOD($A866,100),"")=0),"",IF($C866="諸油脂",VLOOKUP($A866,'使用不可　（諸油脂）'!$A:$C,3,FALSE),IF($C866="電力",VLOOKUP($A866,'コロナ交付金要綱　様式第３号（電力）'!$A:$C,3,FALSE),"")))</f>
        <v/>
      </c>
      <c r="E866" t="str">
        <f>IF(OR($C866="",IFERROR(MOD($A866,100)=0,TRUE)),"",IF($C866="諸油脂",VLOOKUP($A866,'使用不可　（諸油脂）'!$A:$F,6),VLOOKUP($A866,'コロナ交付金要綱　様式第３号（電力）'!$A:$F,6)))</f>
        <v/>
      </c>
      <c r="F866" t="str">
        <f>IF($D866="","",IF($B$7="既存",IF($C866="諸油脂",VLOOKUP(交付額!$A866,'使用不可　（諸油脂）'!$A:$B,2,FALSE),IF($C866="電力",VLOOKUP(交付額!$A866,'コロナ交付金要綱　様式第３号（電力）'!$A:$B,2,FALSE),"")),0))</f>
        <v/>
      </c>
      <c r="G866" s="59" t="str">
        <f t="shared" si="27"/>
        <v/>
      </c>
      <c r="H866" t="str">
        <f>IF($C866="","",IF(C866="諸油脂",IF(MOD($A866,100)=0,"",VLOOKUP($A866,'使用不可　（諸油脂）'!$A:$H,8)),IF(MOD($A866,100)=0,"",VLOOKUP($A866,'コロナ交付金要綱　様式第３号（電力）'!$A:$I,9))))</f>
        <v/>
      </c>
      <c r="I866" t="str" cm="1">
        <f t="array" ref="I866">IF(OR($C866&lt;&gt;"電力",IFERROR(MOD($A866,100)=0,TRUE)),"",INDEX('コロナ交付金要綱　様式第３号（電力）'!$A:$I,MATCH($A866,'コロナ交付金要綱　様式第３号（電力）'!$A:$A,0)+2,9))</f>
        <v/>
      </c>
      <c r="J866" t="str" cm="1">
        <f t="array" ref="J866">IF(OR($C866&lt;&gt;"電力",IFERROR(MOD($A866,100)=0,TRUE)),"",INDEX('コロナ交付金要綱　様式第３号（電力）'!$A:$I,MATCH($A866,'コロナ交付金要綱　様式第３号（電力）'!$A:$A,0)+3,9))</f>
        <v/>
      </c>
      <c r="K866" t="str" cm="1">
        <f t="array" ref="K866">IF(OR($C866&lt;&gt;"電力",IFERROR(MOD($A866,100)=0,TRUE)),"",INDEX('コロナ交付金要綱　様式第３号（電力）'!$A:$I,MATCH($A866,'コロナ交付金要綱　様式第３号（電力）'!$A:$A,0)+4,9))</f>
        <v/>
      </c>
      <c r="L866" t="str" cm="1">
        <f t="array" ref="L866">IF(OR($C866&lt;&gt;"電力",IFERROR(MOD($A866,100)=0,TRUE)),"",INDEX('コロナ交付金要綱　様式第３号（電力）'!$A:$I,MATCH($A866,'コロナ交付金要綱　様式第３号（電力）'!$A:$A,0)+5,9))</f>
        <v/>
      </c>
      <c r="M866" s="24" t="str" cm="1">
        <f t="array" ref="M866">IF($H866="","",IF($C866="諸油脂",$H866/INDEX(諸油脂_高騰率!$B$2:$F$12,MATCH($C$10,諸油脂_高騰率!$B$2:$B$12,0),MATCH($E866,諸油脂_高騰率!$B$3:$F$3,0)),$I866/INDEX(電力_高騰率!$B$3:$I$14,MATCH($B$10,電力_高騰率!$B$3:$B$14,0),MATCH($E866,電力_高騰率!$B$4:$F$4,0))+$J866/INDEX(電力_高騰率!$B$3:$I$14,MATCH($B$10,電力_高騰率!$B$3:$B$14,0),MATCH($E866,電力_高騰率!$B$4:$F$4,0)+3)+$K866/INDEX(電力_高騰率!$B$3:$I$14,MATCH($B$10,電力_高騰率!$B$3:$B$14,0),MATCH($E866,電力_高騰率!$B$4:$F$4,0)+3)+$L866/電力_高騰率!$D$23))</f>
        <v/>
      </c>
      <c r="N866" s="24" t="str">
        <f>IF($H866="","",IF($C866="諸油脂",0,$L866/電力_高騰率!$D$23))</f>
        <v/>
      </c>
      <c r="O866" s="24" t="str">
        <f t="shared" si="28"/>
        <v/>
      </c>
      <c r="P866" s="24"/>
    </row>
    <row r="867" spans="1:16" x14ac:dyDescent="0.45">
      <c r="A867" t="str">
        <f>IF(COUNTIF('使用不可　（諸油脂）'!$A:$A,$A866+1)+COUNTIF('コロナ交付金要綱　様式第３号（電力）'!$A:$A,$A866+1)=1,$A866+1,IF(MAX('使用不可　（諸油脂）'!$A:$A,'コロナ交付金要綱　様式第３号（電力）'!$A:$A)&gt;$A866,(INT(A866/100)+1)*100,""))</f>
        <v/>
      </c>
      <c r="B867" t="str">
        <f>IF($C867="","",IF(C867="諸油脂",IF(MOD($A867,100)=0,VLOOKUP($A867,'使用不可　（諸油脂）'!$A:$D,4),$B866),IF(MOD($A867,100)=0,VLOOKUP($A867,'コロナ交付金要綱　様式第３号（電力）'!$A:$D,4),$B866)))</f>
        <v/>
      </c>
      <c r="C867" t="str">
        <f>IF($A867="","",IF(COUNTIF('使用不可　（諸油脂）'!$A:$A,$A867)=1,"諸油脂",IF(COUNTIF('コロナ交付金要綱　様式第３号（電力）'!$A:$A,$A867)=1,"電力","")))</f>
        <v/>
      </c>
      <c r="D867" t="str">
        <f>IF(OR($A867="",IFERROR(MOD($A867,100),"")=0),"",IF($C867="諸油脂",VLOOKUP($A867,'使用不可　（諸油脂）'!$A:$C,3,FALSE),IF($C867="電力",VLOOKUP($A867,'コロナ交付金要綱　様式第３号（電力）'!$A:$C,3,FALSE),"")))</f>
        <v/>
      </c>
      <c r="E867" t="str">
        <f>IF(OR($C867="",IFERROR(MOD($A867,100)=0,TRUE)),"",IF($C867="諸油脂",VLOOKUP($A867,'使用不可　（諸油脂）'!$A:$F,6),VLOOKUP($A867,'コロナ交付金要綱　様式第３号（電力）'!$A:$F,6)))</f>
        <v/>
      </c>
      <c r="F867" t="str">
        <f>IF($D867="","",IF($B$7="既存",IF($C867="諸油脂",VLOOKUP(交付額!$A867,'使用不可　（諸油脂）'!$A:$B,2,FALSE),IF($C867="電力",VLOOKUP(交付額!$A867,'コロナ交付金要綱　様式第３号（電力）'!$A:$B,2,FALSE),"")),0))</f>
        <v/>
      </c>
      <c r="G867" s="59" t="str">
        <f t="shared" si="27"/>
        <v/>
      </c>
      <c r="H867" t="str">
        <f>IF($C867="","",IF(C867="諸油脂",IF(MOD($A867,100)=0,"",VLOOKUP($A867,'使用不可　（諸油脂）'!$A:$H,8)),IF(MOD($A867,100)=0,"",VLOOKUP($A867,'コロナ交付金要綱　様式第３号（電力）'!$A:$I,9))))</f>
        <v/>
      </c>
      <c r="I867" t="str" cm="1">
        <f t="array" ref="I867">IF(OR($C867&lt;&gt;"電力",IFERROR(MOD($A867,100)=0,TRUE)),"",INDEX('コロナ交付金要綱　様式第３号（電力）'!$A:$I,MATCH($A867,'コロナ交付金要綱　様式第３号（電力）'!$A:$A,0)+2,9))</f>
        <v/>
      </c>
      <c r="J867" t="str" cm="1">
        <f t="array" ref="J867">IF(OR($C867&lt;&gt;"電力",IFERROR(MOD($A867,100)=0,TRUE)),"",INDEX('コロナ交付金要綱　様式第３号（電力）'!$A:$I,MATCH($A867,'コロナ交付金要綱　様式第３号（電力）'!$A:$A,0)+3,9))</f>
        <v/>
      </c>
      <c r="K867" t="str" cm="1">
        <f t="array" ref="K867">IF(OR($C867&lt;&gt;"電力",IFERROR(MOD($A867,100)=0,TRUE)),"",INDEX('コロナ交付金要綱　様式第３号（電力）'!$A:$I,MATCH($A867,'コロナ交付金要綱　様式第３号（電力）'!$A:$A,0)+4,9))</f>
        <v/>
      </c>
      <c r="L867" t="str" cm="1">
        <f t="array" ref="L867">IF(OR($C867&lt;&gt;"電力",IFERROR(MOD($A867,100)=0,TRUE)),"",INDEX('コロナ交付金要綱　様式第３号（電力）'!$A:$I,MATCH($A867,'コロナ交付金要綱　様式第３号（電力）'!$A:$A,0)+5,9))</f>
        <v/>
      </c>
      <c r="M867" s="24" t="str" cm="1">
        <f t="array" ref="M867">IF($H867="","",IF($C867="諸油脂",$H867/INDEX(諸油脂_高騰率!$B$2:$F$12,MATCH($C$10,諸油脂_高騰率!$B$2:$B$12,0),MATCH($E867,諸油脂_高騰率!$B$3:$F$3,0)),$I867/INDEX(電力_高騰率!$B$3:$I$14,MATCH($B$10,電力_高騰率!$B$3:$B$14,0),MATCH($E867,電力_高騰率!$B$4:$F$4,0))+$J867/INDEX(電力_高騰率!$B$3:$I$14,MATCH($B$10,電力_高騰率!$B$3:$B$14,0),MATCH($E867,電力_高騰率!$B$4:$F$4,0)+3)+$K867/INDEX(電力_高騰率!$B$3:$I$14,MATCH($B$10,電力_高騰率!$B$3:$B$14,0),MATCH($E867,電力_高騰率!$B$4:$F$4,0)+3)+$L867/電力_高騰率!$D$23))</f>
        <v/>
      </c>
      <c r="N867" s="24" t="str">
        <f>IF($H867="","",IF($C867="諸油脂",0,$L867/電力_高騰率!$D$23))</f>
        <v/>
      </c>
      <c r="O867" s="24" t="str">
        <f t="shared" si="28"/>
        <v/>
      </c>
      <c r="P867" s="24"/>
    </row>
    <row r="868" spans="1:16" x14ac:dyDescent="0.45">
      <c r="A868" t="str">
        <f>IF(COUNTIF('使用不可　（諸油脂）'!$A:$A,$A867+1)+COUNTIF('コロナ交付金要綱　様式第３号（電力）'!$A:$A,$A867+1)=1,$A867+1,IF(MAX('使用不可　（諸油脂）'!$A:$A,'コロナ交付金要綱　様式第３号（電力）'!$A:$A)&gt;$A867,(INT(A867/100)+1)*100,""))</f>
        <v/>
      </c>
      <c r="B868" t="str">
        <f>IF($C868="","",IF(C868="諸油脂",IF(MOD($A868,100)=0,VLOOKUP($A868,'使用不可　（諸油脂）'!$A:$D,4),$B867),IF(MOD($A868,100)=0,VLOOKUP($A868,'コロナ交付金要綱　様式第３号（電力）'!$A:$D,4),$B867)))</f>
        <v/>
      </c>
      <c r="C868" t="str">
        <f>IF($A868="","",IF(COUNTIF('使用不可　（諸油脂）'!$A:$A,$A868)=1,"諸油脂",IF(COUNTIF('コロナ交付金要綱　様式第３号（電力）'!$A:$A,$A868)=1,"電力","")))</f>
        <v/>
      </c>
      <c r="D868" t="str">
        <f>IF(OR($A868="",IFERROR(MOD($A868,100),"")=0),"",IF($C868="諸油脂",VLOOKUP($A868,'使用不可　（諸油脂）'!$A:$C,3,FALSE),IF($C868="電力",VLOOKUP($A868,'コロナ交付金要綱　様式第３号（電力）'!$A:$C,3,FALSE),"")))</f>
        <v/>
      </c>
      <c r="E868" t="str">
        <f>IF(OR($C868="",IFERROR(MOD($A868,100)=0,TRUE)),"",IF($C868="諸油脂",VLOOKUP($A868,'使用不可　（諸油脂）'!$A:$F,6),VLOOKUP($A868,'コロナ交付金要綱　様式第３号（電力）'!$A:$F,6)))</f>
        <v/>
      </c>
      <c r="F868" t="str">
        <f>IF($D868="","",IF($B$7="既存",IF($C868="諸油脂",VLOOKUP(交付額!$A868,'使用不可　（諸油脂）'!$A:$B,2,FALSE),IF($C868="電力",VLOOKUP(交付額!$A868,'コロナ交付金要綱　様式第３号（電力）'!$A:$B,2,FALSE),"")),0))</f>
        <v/>
      </c>
      <c r="G868" s="59" t="str">
        <f t="shared" si="27"/>
        <v/>
      </c>
      <c r="H868" t="str">
        <f>IF($C868="","",IF(C868="諸油脂",IF(MOD($A868,100)=0,"",VLOOKUP($A868,'使用不可　（諸油脂）'!$A:$H,8)),IF(MOD($A868,100)=0,"",VLOOKUP($A868,'コロナ交付金要綱　様式第３号（電力）'!$A:$I,9))))</f>
        <v/>
      </c>
      <c r="I868" t="str" cm="1">
        <f t="array" ref="I868">IF(OR($C868&lt;&gt;"電力",IFERROR(MOD($A868,100)=0,TRUE)),"",INDEX('コロナ交付金要綱　様式第３号（電力）'!$A:$I,MATCH($A868,'コロナ交付金要綱　様式第３号（電力）'!$A:$A,0)+2,9))</f>
        <v/>
      </c>
      <c r="J868" t="str" cm="1">
        <f t="array" ref="J868">IF(OR($C868&lt;&gt;"電力",IFERROR(MOD($A868,100)=0,TRUE)),"",INDEX('コロナ交付金要綱　様式第３号（電力）'!$A:$I,MATCH($A868,'コロナ交付金要綱　様式第３号（電力）'!$A:$A,0)+3,9))</f>
        <v/>
      </c>
      <c r="K868" t="str" cm="1">
        <f t="array" ref="K868">IF(OR($C868&lt;&gt;"電力",IFERROR(MOD($A868,100)=0,TRUE)),"",INDEX('コロナ交付金要綱　様式第３号（電力）'!$A:$I,MATCH($A868,'コロナ交付金要綱　様式第３号（電力）'!$A:$A,0)+4,9))</f>
        <v/>
      </c>
      <c r="L868" t="str" cm="1">
        <f t="array" ref="L868">IF(OR($C868&lt;&gt;"電力",IFERROR(MOD($A868,100)=0,TRUE)),"",INDEX('コロナ交付金要綱　様式第３号（電力）'!$A:$I,MATCH($A868,'コロナ交付金要綱　様式第３号（電力）'!$A:$A,0)+5,9))</f>
        <v/>
      </c>
      <c r="M868" s="24" t="str" cm="1">
        <f t="array" ref="M868">IF($H868="","",IF($C868="諸油脂",$H868/INDEX(諸油脂_高騰率!$B$2:$F$12,MATCH($C$10,諸油脂_高騰率!$B$2:$B$12,0),MATCH($E868,諸油脂_高騰率!$B$3:$F$3,0)),$I868/INDEX(電力_高騰率!$B$3:$I$14,MATCH($B$10,電力_高騰率!$B$3:$B$14,0),MATCH($E868,電力_高騰率!$B$4:$F$4,0))+$J868/INDEX(電力_高騰率!$B$3:$I$14,MATCH($B$10,電力_高騰率!$B$3:$B$14,0),MATCH($E868,電力_高騰率!$B$4:$F$4,0)+3)+$K868/INDEX(電力_高騰率!$B$3:$I$14,MATCH($B$10,電力_高騰率!$B$3:$B$14,0),MATCH($E868,電力_高騰率!$B$4:$F$4,0)+3)+$L868/電力_高騰率!$D$23))</f>
        <v/>
      </c>
      <c r="N868" s="24" t="str">
        <f>IF($H868="","",IF($C868="諸油脂",0,$L868/電力_高騰率!$D$23))</f>
        <v/>
      </c>
      <c r="O868" s="24" t="str">
        <f t="shared" si="28"/>
        <v/>
      </c>
      <c r="P868" s="24"/>
    </row>
    <row r="869" spans="1:16" x14ac:dyDescent="0.45">
      <c r="A869" t="str">
        <f>IF(COUNTIF('使用不可　（諸油脂）'!$A:$A,$A868+1)+COUNTIF('コロナ交付金要綱　様式第３号（電力）'!$A:$A,$A868+1)=1,$A868+1,IF(MAX('使用不可　（諸油脂）'!$A:$A,'コロナ交付金要綱　様式第３号（電力）'!$A:$A)&gt;$A868,(INT(A868/100)+1)*100,""))</f>
        <v/>
      </c>
      <c r="B869" t="str">
        <f>IF($C869="","",IF(C869="諸油脂",IF(MOD($A869,100)=0,VLOOKUP($A869,'使用不可　（諸油脂）'!$A:$D,4),$B868),IF(MOD($A869,100)=0,VLOOKUP($A869,'コロナ交付金要綱　様式第３号（電力）'!$A:$D,4),$B868)))</f>
        <v/>
      </c>
      <c r="C869" t="str">
        <f>IF($A869="","",IF(COUNTIF('使用不可　（諸油脂）'!$A:$A,$A869)=1,"諸油脂",IF(COUNTIF('コロナ交付金要綱　様式第３号（電力）'!$A:$A,$A869)=1,"電力","")))</f>
        <v/>
      </c>
      <c r="D869" t="str">
        <f>IF(OR($A869="",IFERROR(MOD($A869,100),"")=0),"",IF($C869="諸油脂",VLOOKUP($A869,'使用不可　（諸油脂）'!$A:$C,3,FALSE),IF($C869="電力",VLOOKUP($A869,'コロナ交付金要綱　様式第３号（電力）'!$A:$C,3,FALSE),"")))</f>
        <v/>
      </c>
      <c r="E869" t="str">
        <f>IF(OR($C869="",IFERROR(MOD($A869,100)=0,TRUE)),"",IF($C869="諸油脂",VLOOKUP($A869,'使用不可　（諸油脂）'!$A:$F,6),VLOOKUP($A869,'コロナ交付金要綱　様式第３号（電力）'!$A:$F,6)))</f>
        <v/>
      </c>
      <c r="F869" t="str">
        <f>IF($D869="","",IF($B$7="既存",IF($C869="諸油脂",VLOOKUP(交付額!$A869,'使用不可　（諸油脂）'!$A:$B,2,FALSE),IF($C869="電力",VLOOKUP(交付額!$A869,'コロナ交付金要綱　様式第３号（電力）'!$A:$B,2,FALSE),"")),0))</f>
        <v/>
      </c>
      <c r="G869" s="59" t="str">
        <f t="shared" si="27"/>
        <v/>
      </c>
      <c r="H869" t="str">
        <f>IF($C869="","",IF(C869="諸油脂",IF(MOD($A869,100)=0,"",VLOOKUP($A869,'使用不可　（諸油脂）'!$A:$H,8)),IF(MOD($A869,100)=0,"",VLOOKUP($A869,'コロナ交付金要綱　様式第３号（電力）'!$A:$I,9))))</f>
        <v/>
      </c>
      <c r="I869" t="str" cm="1">
        <f t="array" ref="I869">IF(OR($C869&lt;&gt;"電力",IFERROR(MOD($A869,100)=0,TRUE)),"",INDEX('コロナ交付金要綱　様式第３号（電力）'!$A:$I,MATCH($A869,'コロナ交付金要綱　様式第３号（電力）'!$A:$A,0)+2,9))</f>
        <v/>
      </c>
      <c r="J869" t="str" cm="1">
        <f t="array" ref="J869">IF(OR($C869&lt;&gt;"電力",IFERROR(MOD($A869,100)=0,TRUE)),"",INDEX('コロナ交付金要綱　様式第３号（電力）'!$A:$I,MATCH($A869,'コロナ交付金要綱　様式第３号（電力）'!$A:$A,0)+3,9))</f>
        <v/>
      </c>
      <c r="K869" t="str" cm="1">
        <f t="array" ref="K869">IF(OR($C869&lt;&gt;"電力",IFERROR(MOD($A869,100)=0,TRUE)),"",INDEX('コロナ交付金要綱　様式第３号（電力）'!$A:$I,MATCH($A869,'コロナ交付金要綱　様式第３号（電力）'!$A:$A,0)+4,9))</f>
        <v/>
      </c>
      <c r="L869" t="str" cm="1">
        <f t="array" ref="L869">IF(OR($C869&lt;&gt;"電力",IFERROR(MOD($A869,100)=0,TRUE)),"",INDEX('コロナ交付金要綱　様式第３号（電力）'!$A:$I,MATCH($A869,'コロナ交付金要綱　様式第３号（電力）'!$A:$A,0)+5,9))</f>
        <v/>
      </c>
      <c r="M869" s="24" t="str" cm="1">
        <f t="array" ref="M869">IF($H869="","",IF($C869="諸油脂",$H869/INDEX(諸油脂_高騰率!$B$2:$F$12,MATCH($C$10,諸油脂_高騰率!$B$2:$B$12,0),MATCH($E869,諸油脂_高騰率!$B$3:$F$3,0)),$I869/INDEX(電力_高騰率!$B$3:$I$14,MATCH($B$10,電力_高騰率!$B$3:$B$14,0),MATCH($E869,電力_高騰率!$B$4:$F$4,0))+$J869/INDEX(電力_高騰率!$B$3:$I$14,MATCH($B$10,電力_高騰率!$B$3:$B$14,0),MATCH($E869,電力_高騰率!$B$4:$F$4,0)+3)+$K869/INDEX(電力_高騰率!$B$3:$I$14,MATCH($B$10,電力_高騰率!$B$3:$B$14,0),MATCH($E869,電力_高騰率!$B$4:$F$4,0)+3)+$L869/電力_高騰率!$D$23))</f>
        <v/>
      </c>
      <c r="N869" s="24" t="str">
        <f>IF($H869="","",IF($C869="諸油脂",0,$L869/電力_高騰率!$D$23))</f>
        <v/>
      </c>
      <c r="O869" s="24" t="str">
        <f t="shared" si="28"/>
        <v/>
      </c>
      <c r="P869" s="24"/>
    </row>
    <row r="870" spans="1:16" x14ac:dyDescent="0.45">
      <c r="A870" t="str">
        <f>IF(COUNTIF('使用不可　（諸油脂）'!$A:$A,$A869+1)+COUNTIF('コロナ交付金要綱　様式第３号（電力）'!$A:$A,$A869+1)=1,$A869+1,IF(MAX('使用不可　（諸油脂）'!$A:$A,'コロナ交付金要綱　様式第３号（電力）'!$A:$A)&gt;$A869,(INT(A869/100)+1)*100,""))</f>
        <v/>
      </c>
      <c r="B870" t="str">
        <f>IF($C870="","",IF(C870="諸油脂",IF(MOD($A870,100)=0,VLOOKUP($A870,'使用不可　（諸油脂）'!$A:$D,4),$B869),IF(MOD($A870,100)=0,VLOOKUP($A870,'コロナ交付金要綱　様式第３号（電力）'!$A:$D,4),$B869)))</f>
        <v/>
      </c>
      <c r="C870" t="str">
        <f>IF($A870="","",IF(COUNTIF('使用不可　（諸油脂）'!$A:$A,$A870)=1,"諸油脂",IF(COUNTIF('コロナ交付金要綱　様式第３号（電力）'!$A:$A,$A870)=1,"電力","")))</f>
        <v/>
      </c>
      <c r="D870" t="str">
        <f>IF(OR($A870="",IFERROR(MOD($A870,100),"")=0),"",IF($C870="諸油脂",VLOOKUP($A870,'使用不可　（諸油脂）'!$A:$C,3,FALSE),IF($C870="電力",VLOOKUP($A870,'コロナ交付金要綱　様式第３号（電力）'!$A:$C,3,FALSE),"")))</f>
        <v/>
      </c>
      <c r="E870" t="str">
        <f>IF(OR($C870="",IFERROR(MOD($A870,100)=0,TRUE)),"",IF($C870="諸油脂",VLOOKUP($A870,'使用不可　（諸油脂）'!$A:$F,6),VLOOKUP($A870,'コロナ交付金要綱　様式第３号（電力）'!$A:$F,6)))</f>
        <v/>
      </c>
      <c r="F870" t="str">
        <f>IF($D870="","",IF($B$7="既存",IF($C870="諸油脂",VLOOKUP(交付額!$A870,'使用不可　（諸油脂）'!$A:$B,2,FALSE),IF($C870="電力",VLOOKUP(交付額!$A870,'コロナ交付金要綱　様式第３号（電力）'!$A:$B,2,FALSE),"")),0))</f>
        <v/>
      </c>
      <c r="G870" s="59" t="str">
        <f t="shared" si="27"/>
        <v/>
      </c>
      <c r="H870" t="str">
        <f>IF($C870="","",IF(C870="諸油脂",IF(MOD($A870,100)=0,"",VLOOKUP($A870,'使用不可　（諸油脂）'!$A:$H,8)),IF(MOD($A870,100)=0,"",VLOOKUP($A870,'コロナ交付金要綱　様式第３号（電力）'!$A:$I,9))))</f>
        <v/>
      </c>
      <c r="I870" t="str" cm="1">
        <f t="array" ref="I870">IF(OR($C870&lt;&gt;"電力",IFERROR(MOD($A870,100)=0,TRUE)),"",INDEX('コロナ交付金要綱　様式第３号（電力）'!$A:$I,MATCH($A870,'コロナ交付金要綱　様式第３号（電力）'!$A:$A,0)+2,9))</f>
        <v/>
      </c>
      <c r="J870" t="str" cm="1">
        <f t="array" ref="J870">IF(OR($C870&lt;&gt;"電力",IFERROR(MOD($A870,100)=0,TRUE)),"",INDEX('コロナ交付金要綱　様式第３号（電力）'!$A:$I,MATCH($A870,'コロナ交付金要綱　様式第３号（電力）'!$A:$A,0)+3,9))</f>
        <v/>
      </c>
      <c r="K870" t="str" cm="1">
        <f t="array" ref="K870">IF(OR($C870&lt;&gt;"電力",IFERROR(MOD($A870,100)=0,TRUE)),"",INDEX('コロナ交付金要綱　様式第３号（電力）'!$A:$I,MATCH($A870,'コロナ交付金要綱　様式第３号（電力）'!$A:$A,0)+4,9))</f>
        <v/>
      </c>
      <c r="L870" t="str" cm="1">
        <f t="array" ref="L870">IF(OR($C870&lt;&gt;"電力",IFERROR(MOD($A870,100)=0,TRUE)),"",INDEX('コロナ交付金要綱　様式第３号（電力）'!$A:$I,MATCH($A870,'コロナ交付金要綱　様式第３号（電力）'!$A:$A,0)+5,9))</f>
        <v/>
      </c>
      <c r="M870" s="24" t="str" cm="1">
        <f t="array" ref="M870">IF($H870="","",IF($C870="諸油脂",$H870/INDEX(諸油脂_高騰率!$B$2:$F$12,MATCH($C$10,諸油脂_高騰率!$B$2:$B$12,0),MATCH($E870,諸油脂_高騰率!$B$3:$F$3,0)),$I870/INDEX(電力_高騰率!$B$3:$I$14,MATCH($B$10,電力_高騰率!$B$3:$B$14,0),MATCH($E870,電力_高騰率!$B$4:$F$4,0))+$J870/INDEX(電力_高騰率!$B$3:$I$14,MATCH($B$10,電力_高騰率!$B$3:$B$14,0),MATCH($E870,電力_高騰率!$B$4:$F$4,0)+3)+$K870/INDEX(電力_高騰率!$B$3:$I$14,MATCH($B$10,電力_高騰率!$B$3:$B$14,0),MATCH($E870,電力_高騰率!$B$4:$F$4,0)+3)+$L870/電力_高騰率!$D$23))</f>
        <v/>
      </c>
      <c r="N870" s="24" t="str">
        <f>IF($H870="","",IF($C870="諸油脂",0,$L870/電力_高騰率!$D$23))</f>
        <v/>
      </c>
      <c r="O870" s="24" t="str">
        <f t="shared" si="28"/>
        <v/>
      </c>
      <c r="P870" s="24"/>
    </row>
    <row r="871" spans="1:16" x14ac:dyDescent="0.45">
      <c r="A871" t="str">
        <f>IF(COUNTIF('使用不可　（諸油脂）'!$A:$A,$A870+1)+COUNTIF('コロナ交付金要綱　様式第３号（電力）'!$A:$A,$A870+1)=1,$A870+1,IF(MAX('使用不可　（諸油脂）'!$A:$A,'コロナ交付金要綱　様式第３号（電力）'!$A:$A)&gt;$A870,(INT(A870/100)+1)*100,""))</f>
        <v/>
      </c>
      <c r="B871" t="str">
        <f>IF($C871="","",IF(C871="諸油脂",IF(MOD($A871,100)=0,VLOOKUP($A871,'使用不可　（諸油脂）'!$A:$D,4),$B870),IF(MOD($A871,100)=0,VLOOKUP($A871,'コロナ交付金要綱　様式第３号（電力）'!$A:$D,4),$B870)))</f>
        <v/>
      </c>
      <c r="C871" t="str">
        <f>IF($A871="","",IF(COUNTIF('使用不可　（諸油脂）'!$A:$A,$A871)=1,"諸油脂",IF(COUNTIF('コロナ交付金要綱　様式第３号（電力）'!$A:$A,$A871)=1,"電力","")))</f>
        <v/>
      </c>
      <c r="D871" t="str">
        <f>IF(OR($A871="",IFERROR(MOD($A871,100),"")=0),"",IF($C871="諸油脂",VLOOKUP($A871,'使用不可　（諸油脂）'!$A:$C,3,FALSE),IF($C871="電力",VLOOKUP($A871,'コロナ交付金要綱　様式第３号（電力）'!$A:$C,3,FALSE),"")))</f>
        <v/>
      </c>
      <c r="E871" t="str">
        <f>IF(OR($C871="",IFERROR(MOD($A871,100)=0,TRUE)),"",IF($C871="諸油脂",VLOOKUP($A871,'使用不可　（諸油脂）'!$A:$F,6),VLOOKUP($A871,'コロナ交付金要綱　様式第３号（電力）'!$A:$F,6)))</f>
        <v/>
      </c>
      <c r="F871" t="str">
        <f>IF($D871="","",IF($B$7="既存",IF($C871="諸油脂",VLOOKUP(交付額!$A871,'使用不可　（諸油脂）'!$A:$B,2,FALSE),IF($C871="電力",VLOOKUP(交付額!$A871,'コロナ交付金要綱　様式第３号（電力）'!$A:$B,2,FALSE),"")),0))</f>
        <v/>
      </c>
      <c r="G871" s="59" t="str">
        <f t="shared" si="27"/>
        <v/>
      </c>
      <c r="H871" t="str">
        <f>IF($C871="","",IF(C871="諸油脂",IF(MOD($A871,100)=0,"",VLOOKUP($A871,'使用不可　（諸油脂）'!$A:$H,8)),IF(MOD($A871,100)=0,"",VLOOKUP($A871,'コロナ交付金要綱　様式第３号（電力）'!$A:$I,9))))</f>
        <v/>
      </c>
      <c r="I871" t="str" cm="1">
        <f t="array" ref="I871">IF(OR($C871&lt;&gt;"電力",IFERROR(MOD($A871,100)=0,TRUE)),"",INDEX('コロナ交付金要綱　様式第３号（電力）'!$A:$I,MATCH($A871,'コロナ交付金要綱　様式第３号（電力）'!$A:$A,0)+2,9))</f>
        <v/>
      </c>
      <c r="J871" t="str" cm="1">
        <f t="array" ref="J871">IF(OR($C871&lt;&gt;"電力",IFERROR(MOD($A871,100)=0,TRUE)),"",INDEX('コロナ交付金要綱　様式第３号（電力）'!$A:$I,MATCH($A871,'コロナ交付金要綱　様式第３号（電力）'!$A:$A,0)+3,9))</f>
        <v/>
      </c>
      <c r="K871" t="str" cm="1">
        <f t="array" ref="K871">IF(OR($C871&lt;&gt;"電力",IFERROR(MOD($A871,100)=0,TRUE)),"",INDEX('コロナ交付金要綱　様式第３号（電力）'!$A:$I,MATCH($A871,'コロナ交付金要綱　様式第３号（電力）'!$A:$A,0)+4,9))</f>
        <v/>
      </c>
      <c r="L871" t="str" cm="1">
        <f t="array" ref="L871">IF(OR($C871&lt;&gt;"電力",IFERROR(MOD($A871,100)=0,TRUE)),"",INDEX('コロナ交付金要綱　様式第３号（電力）'!$A:$I,MATCH($A871,'コロナ交付金要綱　様式第３号（電力）'!$A:$A,0)+5,9))</f>
        <v/>
      </c>
      <c r="M871" s="24" t="str" cm="1">
        <f t="array" ref="M871">IF($H871="","",IF($C871="諸油脂",$H871/INDEX(諸油脂_高騰率!$B$2:$F$12,MATCH($C$10,諸油脂_高騰率!$B$2:$B$12,0),MATCH($E871,諸油脂_高騰率!$B$3:$F$3,0)),$I871/INDEX(電力_高騰率!$B$3:$I$14,MATCH($B$10,電力_高騰率!$B$3:$B$14,0),MATCH($E871,電力_高騰率!$B$4:$F$4,0))+$J871/INDEX(電力_高騰率!$B$3:$I$14,MATCH($B$10,電力_高騰率!$B$3:$B$14,0),MATCH($E871,電力_高騰率!$B$4:$F$4,0)+3)+$K871/INDEX(電力_高騰率!$B$3:$I$14,MATCH($B$10,電力_高騰率!$B$3:$B$14,0),MATCH($E871,電力_高騰率!$B$4:$F$4,0)+3)+$L871/電力_高騰率!$D$23))</f>
        <v/>
      </c>
      <c r="N871" s="24" t="str">
        <f>IF($H871="","",IF($C871="諸油脂",0,$L871/電力_高騰率!$D$23))</f>
        <v/>
      </c>
      <c r="O871" s="24" t="str">
        <f t="shared" si="28"/>
        <v/>
      </c>
      <c r="P871" s="24"/>
    </row>
    <row r="872" spans="1:16" x14ac:dyDescent="0.45">
      <c r="A872" t="str">
        <f>IF(COUNTIF('使用不可　（諸油脂）'!$A:$A,$A871+1)+COUNTIF('コロナ交付金要綱　様式第３号（電力）'!$A:$A,$A871+1)=1,$A871+1,IF(MAX('使用不可　（諸油脂）'!$A:$A,'コロナ交付金要綱　様式第３号（電力）'!$A:$A)&gt;$A871,(INT(A871/100)+1)*100,""))</f>
        <v/>
      </c>
      <c r="B872" t="str">
        <f>IF($C872="","",IF(C872="諸油脂",IF(MOD($A872,100)=0,VLOOKUP($A872,'使用不可　（諸油脂）'!$A:$D,4),$B871),IF(MOD($A872,100)=0,VLOOKUP($A872,'コロナ交付金要綱　様式第３号（電力）'!$A:$D,4),$B871)))</f>
        <v/>
      </c>
      <c r="C872" t="str">
        <f>IF($A872="","",IF(COUNTIF('使用不可　（諸油脂）'!$A:$A,$A872)=1,"諸油脂",IF(COUNTIF('コロナ交付金要綱　様式第３号（電力）'!$A:$A,$A872)=1,"電力","")))</f>
        <v/>
      </c>
      <c r="D872" t="str">
        <f>IF(OR($A872="",IFERROR(MOD($A872,100),"")=0),"",IF($C872="諸油脂",VLOOKUP($A872,'使用不可　（諸油脂）'!$A:$C,3,FALSE),IF($C872="電力",VLOOKUP($A872,'コロナ交付金要綱　様式第３号（電力）'!$A:$C,3,FALSE),"")))</f>
        <v/>
      </c>
      <c r="E872" t="str">
        <f>IF(OR($C872="",IFERROR(MOD($A872,100)=0,TRUE)),"",IF($C872="諸油脂",VLOOKUP($A872,'使用不可　（諸油脂）'!$A:$F,6),VLOOKUP($A872,'コロナ交付金要綱　様式第３号（電力）'!$A:$F,6)))</f>
        <v/>
      </c>
      <c r="F872" t="str">
        <f>IF($D872="","",IF($B$7="既存",IF($C872="諸油脂",VLOOKUP(交付額!$A872,'使用不可　（諸油脂）'!$A:$B,2,FALSE),IF($C872="電力",VLOOKUP(交付額!$A872,'コロナ交付金要綱　様式第３号（電力）'!$A:$B,2,FALSE),"")),0))</f>
        <v/>
      </c>
      <c r="G872" s="59" t="str">
        <f t="shared" si="27"/>
        <v/>
      </c>
      <c r="H872" t="str">
        <f>IF($C872="","",IF(C872="諸油脂",IF(MOD($A872,100)=0,"",VLOOKUP($A872,'使用不可　（諸油脂）'!$A:$H,8)),IF(MOD($A872,100)=0,"",VLOOKUP($A872,'コロナ交付金要綱　様式第３号（電力）'!$A:$I,9))))</f>
        <v/>
      </c>
      <c r="I872" t="str" cm="1">
        <f t="array" ref="I872">IF(OR($C872&lt;&gt;"電力",IFERROR(MOD($A872,100)=0,TRUE)),"",INDEX('コロナ交付金要綱　様式第３号（電力）'!$A:$I,MATCH($A872,'コロナ交付金要綱　様式第３号（電力）'!$A:$A,0)+2,9))</f>
        <v/>
      </c>
      <c r="J872" t="str" cm="1">
        <f t="array" ref="J872">IF(OR($C872&lt;&gt;"電力",IFERROR(MOD($A872,100)=0,TRUE)),"",INDEX('コロナ交付金要綱　様式第３号（電力）'!$A:$I,MATCH($A872,'コロナ交付金要綱　様式第３号（電力）'!$A:$A,0)+3,9))</f>
        <v/>
      </c>
      <c r="K872" t="str" cm="1">
        <f t="array" ref="K872">IF(OR($C872&lt;&gt;"電力",IFERROR(MOD($A872,100)=0,TRUE)),"",INDEX('コロナ交付金要綱　様式第３号（電力）'!$A:$I,MATCH($A872,'コロナ交付金要綱　様式第３号（電力）'!$A:$A,0)+4,9))</f>
        <v/>
      </c>
      <c r="L872" t="str" cm="1">
        <f t="array" ref="L872">IF(OR($C872&lt;&gt;"電力",IFERROR(MOD($A872,100)=0,TRUE)),"",INDEX('コロナ交付金要綱　様式第３号（電力）'!$A:$I,MATCH($A872,'コロナ交付金要綱　様式第３号（電力）'!$A:$A,0)+5,9))</f>
        <v/>
      </c>
      <c r="M872" s="24" t="str" cm="1">
        <f t="array" ref="M872">IF($H872="","",IF($C872="諸油脂",$H872/INDEX(諸油脂_高騰率!$B$2:$F$12,MATCH($C$10,諸油脂_高騰率!$B$2:$B$12,0),MATCH($E872,諸油脂_高騰率!$B$3:$F$3,0)),$I872/INDEX(電力_高騰率!$B$3:$I$14,MATCH($B$10,電力_高騰率!$B$3:$B$14,0),MATCH($E872,電力_高騰率!$B$4:$F$4,0))+$J872/INDEX(電力_高騰率!$B$3:$I$14,MATCH($B$10,電力_高騰率!$B$3:$B$14,0),MATCH($E872,電力_高騰率!$B$4:$F$4,0)+3)+$K872/INDEX(電力_高騰率!$B$3:$I$14,MATCH($B$10,電力_高騰率!$B$3:$B$14,0),MATCH($E872,電力_高騰率!$B$4:$F$4,0)+3)+$L872/電力_高騰率!$D$23))</f>
        <v/>
      </c>
      <c r="N872" s="24" t="str">
        <f>IF($H872="","",IF($C872="諸油脂",0,$L872/電力_高騰率!$D$23))</f>
        <v/>
      </c>
      <c r="O872" s="24" t="str">
        <f t="shared" si="28"/>
        <v/>
      </c>
      <c r="P872" s="24"/>
    </row>
    <row r="873" spans="1:16" x14ac:dyDescent="0.45">
      <c r="A873" t="str">
        <f>IF(COUNTIF('使用不可　（諸油脂）'!$A:$A,$A872+1)+COUNTIF('コロナ交付金要綱　様式第３号（電力）'!$A:$A,$A872+1)=1,$A872+1,IF(MAX('使用不可　（諸油脂）'!$A:$A,'コロナ交付金要綱　様式第３号（電力）'!$A:$A)&gt;$A872,(INT(A872/100)+1)*100,""))</f>
        <v/>
      </c>
      <c r="B873" t="str">
        <f>IF($C873="","",IF(C873="諸油脂",IF(MOD($A873,100)=0,VLOOKUP($A873,'使用不可　（諸油脂）'!$A:$D,4),$B872),IF(MOD($A873,100)=0,VLOOKUP($A873,'コロナ交付金要綱　様式第３号（電力）'!$A:$D,4),$B872)))</f>
        <v/>
      </c>
      <c r="C873" t="str">
        <f>IF($A873="","",IF(COUNTIF('使用不可　（諸油脂）'!$A:$A,$A873)=1,"諸油脂",IF(COUNTIF('コロナ交付金要綱　様式第３号（電力）'!$A:$A,$A873)=1,"電力","")))</f>
        <v/>
      </c>
      <c r="D873" t="str">
        <f>IF(OR($A873="",IFERROR(MOD($A873,100),"")=0),"",IF($C873="諸油脂",VLOOKUP($A873,'使用不可　（諸油脂）'!$A:$C,3,FALSE),IF($C873="電力",VLOOKUP($A873,'コロナ交付金要綱　様式第３号（電力）'!$A:$C,3,FALSE),"")))</f>
        <v/>
      </c>
      <c r="E873" t="str">
        <f>IF(OR($C873="",IFERROR(MOD($A873,100)=0,TRUE)),"",IF($C873="諸油脂",VLOOKUP($A873,'使用不可　（諸油脂）'!$A:$F,6),VLOOKUP($A873,'コロナ交付金要綱　様式第３号（電力）'!$A:$F,6)))</f>
        <v/>
      </c>
      <c r="F873" t="str">
        <f>IF($D873="","",IF($B$7="既存",IF($C873="諸油脂",VLOOKUP(交付額!$A873,'使用不可　（諸油脂）'!$A:$B,2,FALSE),IF($C873="電力",VLOOKUP(交付額!$A873,'コロナ交付金要綱　様式第３号（電力）'!$A:$B,2,FALSE),"")),0))</f>
        <v/>
      </c>
      <c r="G873" s="59" t="str">
        <f t="shared" si="27"/>
        <v/>
      </c>
      <c r="H873" t="str">
        <f>IF($C873="","",IF(C873="諸油脂",IF(MOD($A873,100)=0,"",VLOOKUP($A873,'使用不可　（諸油脂）'!$A:$H,8)),IF(MOD($A873,100)=0,"",VLOOKUP($A873,'コロナ交付金要綱　様式第３号（電力）'!$A:$I,9))))</f>
        <v/>
      </c>
      <c r="I873" t="str" cm="1">
        <f t="array" ref="I873">IF(OR($C873&lt;&gt;"電力",IFERROR(MOD($A873,100)=0,TRUE)),"",INDEX('コロナ交付金要綱　様式第３号（電力）'!$A:$I,MATCH($A873,'コロナ交付金要綱　様式第３号（電力）'!$A:$A,0)+2,9))</f>
        <v/>
      </c>
      <c r="J873" t="str" cm="1">
        <f t="array" ref="J873">IF(OR($C873&lt;&gt;"電力",IFERROR(MOD($A873,100)=0,TRUE)),"",INDEX('コロナ交付金要綱　様式第３号（電力）'!$A:$I,MATCH($A873,'コロナ交付金要綱　様式第３号（電力）'!$A:$A,0)+3,9))</f>
        <v/>
      </c>
      <c r="K873" t="str" cm="1">
        <f t="array" ref="K873">IF(OR($C873&lt;&gt;"電力",IFERROR(MOD($A873,100)=0,TRUE)),"",INDEX('コロナ交付金要綱　様式第３号（電力）'!$A:$I,MATCH($A873,'コロナ交付金要綱　様式第３号（電力）'!$A:$A,0)+4,9))</f>
        <v/>
      </c>
      <c r="L873" t="str" cm="1">
        <f t="array" ref="L873">IF(OR($C873&lt;&gt;"電力",IFERROR(MOD($A873,100)=0,TRUE)),"",INDEX('コロナ交付金要綱　様式第３号（電力）'!$A:$I,MATCH($A873,'コロナ交付金要綱　様式第３号（電力）'!$A:$A,0)+5,9))</f>
        <v/>
      </c>
      <c r="M873" s="24" t="str" cm="1">
        <f t="array" ref="M873">IF($H873="","",IF($C873="諸油脂",$H873/INDEX(諸油脂_高騰率!$B$2:$F$12,MATCH($C$10,諸油脂_高騰率!$B$2:$B$12,0),MATCH($E873,諸油脂_高騰率!$B$3:$F$3,0)),$I873/INDEX(電力_高騰率!$B$3:$I$14,MATCH($B$10,電力_高騰率!$B$3:$B$14,0),MATCH($E873,電力_高騰率!$B$4:$F$4,0))+$J873/INDEX(電力_高騰率!$B$3:$I$14,MATCH($B$10,電力_高騰率!$B$3:$B$14,0),MATCH($E873,電力_高騰率!$B$4:$F$4,0)+3)+$K873/INDEX(電力_高騰率!$B$3:$I$14,MATCH($B$10,電力_高騰率!$B$3:$B$14,0),MATCH($E873,電力_高騰率!$B$4:$F$4,0)+3)+$L873/電力_高騰率!$D$23))</f>
        <v/>
      </c>
      <c r="N873" s="24" t="str">
        <f>IF($H873="","",IF($C873="諸油脂",0,$L873/電力_高騰率!$D$23))</f>
        <v/>
      </c>
      <c r="O873" s="24" t="str">
        <f t="shared" si="28"/>
        <v/>
      </c>
      <c r="P873" s="24"/>
    </row>
    <row r="874" spans="1:16" x14ac:dyDescent="0.45">
      <c r="A874" t="str">
        <f>IF(COUNTIF('使用不可　（諸油脂）'!$A:$A,$A873+1)+COUNTIF('コロナ交付金要綱　様式第３号（電力）'!$A:$A,$A873+1)=1,$A873+1,IF(MAX('使用不可　（諸油脂）'!$A:$A,'コロナ交付金要綱　様式第３号（電力）'!$A:$A)&gt;$A873,(INT(A873/100)+1)*100,""))</f>
        <v/>
      </c>
      <c r="B874" t="str">
        <f>IF($C874="","",IF(C874="諸油脂",IF(MOD($A874,100)=0,VLOOKUP($A874,'使用不可　（諸油脂）'!$A:$D,4),$B873),IF(MOD($A874,100)=0,VLOOKUP($A874,'コロナ交付金要綱　様式第３号（電力）'!$A:$D,4),$B873)))</f>
        <v/>
      </c>
      <c r="C874" t="str">
        <f>IF($A874="","",IF(COUNTIF('使用不可　（諸油脂）'!$A:$A,$A874)=1,"諸油脂",IF(COUNTIF('コロナ交付金要綱　様式第３号（電力）'!$A:$A,$A874)=1,"電力","")))</f>
        <v/>
      </c>
      <c r="D874" t="str">
        <f>IF(OR($A874="",IFERROR(MOD($A874,100),"")=0),"",IF($C874="諸油脂",VLOOKUP($A874,'使用不可　（諸油脂）'!$A:$C,3,FALSE),IF($C874="電力",VLOOKUP($A874,'コロナ交付金要綱　様式第３号（電力）'!$A:$C,3,FALSE),"")))</f>
        <v/>
      </c>
      <c r="E874" t="str">
        <f>IF(OR($C874="",IFERROR(MOD($A874,100)=0,TRUE)),"",IF($C874="諸油脂",VLOOKUP($A874,'使用不可　（諸油脂）'!$A:$F,6),VLOOKUP($A874,'コロナ交付金要綱　様式第３号（電力）'!$A:$F,6)))</f>
        <v/>
      </c>
      <c r="F874" t="str">
        <f>IF($D874="","",IF($B$7="既存",IF($C874="諸油脂",VLOOKUP(交付額!$A874,'使用不可　（諸油脂）'!$A:$B,2,FALSE),IF($C874="電力",VLOOKUP(交付額!$A874,'コロナ交付金要綱　様式第３号（電力）'!$A:$B,2,FALSE),"")),0))</f>
        <v/>
      </c>
      <c r="G874" s="59" t="str">
        <f t="shared" si="27"/>
        <v/>
      </c>
      <c r="H874" t="str">
        <f>IF($C874="","",IF(C874="諸油脂",IF(MOD($A874,100)=0,"",VLOOKUP($A874,'使用不可　（諸油脂）'!$A:$H,8)),IF(MOD($A874,100)=0,"",VLOOKUP($A874,'コロナ交付金要綱　様式第３号（電力）'!$A:$I,9))))</f>
        <v/>
      </c>
      <c r="I874" t="str" cm="1">
        <f t="array" ref="I874">IF(OR($C874&lt;&gt;"電力",IFERROR(MOD($A874,100)=0,TRUE)),"",INDEX('コロナ交付金要綱　様式第３号（電力）'!$A:$I,MATCH($A874,'コロナ交付金要綱　様式第３号（電力）'!$A:$A,0)+2,9))</f>
        <v/>
      </c>
      <c r="J874" t="str" cm="1">
        <f t="array" ref="J874">IF(OR($C874&lt;&gt;"電力",IFERROR(MOD($A874,100)=0,TRUE)),"",INDEX('コロナ交付金要綱　様式第３号（電力）'!$A:$I,MATCH($A874,'コロナ交付金要綱　様式第３号（電力）'!$A:$A,0)+3,9))</f>
        <v/>
      </c>
      <c r="K874" t="str" cm="1">
        <f t="array" ref="K874">IF(OR($C874&lt;&gt;"電力",IFERROR(MOD($A874,100)=0,TRUE)),"",INDEX('コロナ交付金要綱　様式第３号（電力）'!$A:$I,MATCH($A874,'コロナ交付金要綱　様式第３号（電力）'!$A:$A,0)+4,9))</f>
        <v/>
      </c>
      <c r="L874" t="str" cm="1">
        <f t="array" ref="L874">IF(OR($C874&lt;&gt;"電力",IFERROR(MOD($A874,100)=0,TRUE)),"",INDEX('コロナ交付金要綱　様式第３号（電力）'!$A:$I,MATCH($A874,'コロナ交付金要綱　様式第３号（電力）'!$A:$A,0)+5,9))</f>
        <v/>
      </c>
      <c r="M874" s="24" t="str" cm="1">
        <f t="array" ref="M874">IF($H874="","",IF($C874="諸油脂",$H874/INDEX(諸油脂_高騰率!$B$2:$F$12,MATCH($C$10,諸油脂_高騰率!$B$2:$B$12,0),MATCH($E874,諸油脂_高騰率!$B$3:$F$3,0)),$I874/INDEX(電力_高騰率!$B$3:$I$14,MATCH($B$10,電力_高騰率!$B$3:$B$14,0),MATCH($E874,電力_高騰率!$B$4:$F$4,0))+$J874/INDEX(電力_高騰率!$B$3:$I$14,MATCH($B$10,電力_高騰率!$B$3:$B$14,0),MATCH($E874,電力_高騰率!$B$4:$F$4,0)+3)+$K874/INDEX(電力_高騰率!$B$3:$I$14,MATCH($B$10,電力_高騰率!$B$3:$B$14,0),MATCH($E874,電力_高騰率!$B$4:$F$4,0)+3)+$L874/電力_高騰率!$D$23))</f>
        <v/>
      </c>
      <c r="N874" s="24" t="str">
        <f>IF($H874="","",IF($C874="諸油脂",0,$L874/電力_高騰率!$D$23))</f>
        <v/>
      </c>
      <c r="O874" s="24" t="str">
        <f t="shared" si="28"/>
        <v/>
      </c>
      <c r="P874" s="24"/>
    </row>
    <row r="875" spans="1:16" x14ac:dyDescent="0.45">
      <c r="A875" t="str">
        <f>IF(COUNTIF('使用不可　（諸油脂）'!$A:$A,$A874+1)+COUNTIF('コロナ交付金要綱　様式第３号（電力）'!$A:$A,$A874+1)=1,$A874+1,IF(MAX('使用不可　（諸油脂）'!$A:$A,'コロナ交付金要綱　様式第３号（電力）'!$A:$A)&gt;$A874,(INT(A874/100)+1)*100,""))</f>
        <v/>
      </c>
      <c r="B875" t="str">
        <f>IF($C875="","",IF(C875="諸油脂",IF(MOD($A875,100)=0,VLOOKUP($A875,'使用不可　（諸油脂）'!$A:$D,4),$B874),IF(MOD($A875,100)=0,VLOOKUP($A875,'コロナ交付金要綱　様式第３号（電力）'!$A:$D,4),$B874)))</f>
        <v/>
      </c>
      <c r="C875" t="str">
        <f>IF($A875="","",IF(COUNTIF('使用不可　（諸油脂）'!$A:$A,$A875)=1,"諸油脂",IF(COUNTIF('コロナ交付金要綱　様式第３号（電力）'!$A:$A,$A875)=1,"電力","")))</f>
        <v/>
      </c>
      <c r="D875" t="str">
        <f>IF(OR($A875="",IFERROR(MOD($A875,100),"")=0),"",IF($C875="諸油脂",VLOOKUP($A875,'使用不可　（諸油脂）'!$A:$C,3,FALSE),IF($C875="電力",VLOOKUP($A875,'コロナ交付金要綱　様式第３号（電力）'!$A:$C,3,FALSE),"")))</f>
        <v/>
      </c>
      <c r="E875" t="str">
        <f>IF(OR($C875="",IFERROR(MOD($A875,100)=0,TRUE)),"",IF($C875="諸油脂",VLOOKUP($A875,'使用不可　（諸油脂）'!$A:$F,6),VLOOKUP($A875,'コロナ交付金要綱　様式第３号（電力）'!$A:$F,6)))</f>
        <v/>
      </c>
      <c r="F875" t="str">
        <f>IF($D875="","",IF($B$7="既存",IF($C875="諸油脂",VLOOKUP(交付額!$A875,'使用不可　（諸油脂）'!$A:$B,2,FALSE),IF($C875="電力",VLOOKUP(交付額!$A875,'コロナ交付金要綱　様式第３号（電力）'!$A:$B,2,FALSE),"")),0))</f>
        <v/>
      </c>
      <c r="G875" s="59" t="str">
        <f t="shared" si="27"/>
        <v/>
      </c>
      <c r="H875" t="str">
        <f>IF($C875="","",IF(C875="諸油脂",IF(MOD($A875,100)=0,"",VLOOKUP($A875,'使用不可　（諸油脂）'!$A:$H,8)),IF(MOD($A875,100)=0,"",VLOOKUP($A875,'コロナ交付金要綱　様式第３号（電力）'!$A:$I,9))))</f>
        <v/>
      </c>
      <c r="I875" t="str" cm="1">
        <f t="array" ref="I875">IF(OR($C875&lt;&gt;"電力",IFERROR(MOD($A875,100)=0,TRUE)),"",INDEX('コロナ交付金要綱　様式第３号（電力）'!$A:$I,MATCH($A875,'コロナ交付金要綱　様式第３号（電力）'!$A:$A,0)+2,9))</f>
        <v/>
      </c>
      <c r="J875" t="str" cm="1">
        <f t="array" ref="J875">IF(OR($C875&lt;&gt;"電力",IFERROR(MOD($A875,100)=0,TRUE)),"",INDEX('コロナ交付金要綱　様式第３号（電力）'!$A:$I,MATCH($A875,'コロナ交付金要綱　様式第３号（電力）'!$A:$A,0)+3,9))</f>
        <v/>
      </c>
      <c r="K875" t="str" cm="1">
        <f t="array" ref="K875">IF(OR($C875&lt;&gt;"電力",IFERROR(MOD($A875,100)=0,TRUE)),"",INDEX('コロナ交付金要綱　様式第３号（電力）'!$A:$I,MATCH($A875,'コロナ交付金要綱　様式第３号（電力）'!$A:$A,0)+4,9))</f>
        <v/>
      </c>
      <c r="L875" t="str" cm="1">
        <f t="array" ref="L875">IF(OR($C875&lt;&gt;"電力",IFERROR(MOD($A875,100)=0,TRUE)),"",INDEX('コロナ交付金要綱　様式第３号（電力）'!$A:$I,MATCH($A875,'コロナ交付金要綱　様式第３号（電力）'!$A:$A,0)+5,9))</f>
        <v/>
      </c>
      <c r="M875" s="24" t="str" cm="1">
        <f t="array" ref="M875">IF($H875="","",IF($C875="諸油脂",$H875/INDEX(諸油脂_高騰率!$B$2:$F$12,MATCH($C$10,諸油脂_高騰率!$B$2:$B$12,0),MATCH($E875,諸油脂_高騰率!$B$3:$F$3,0)),$I875/INDEX(電力_高騰率!$B$3:$I$14,MATCH($B$10,電力_高騰率!$B$3:$B$14,0),MATCH($E875,電力_高騰率!$B$4:$F$4,0))+$J875/INDEX(電力_高騰率!$B$3:$I$14,MATCH($B$10,電力_高騰率!$B$3:$B$14,0),MATCH($E875,電力_高騰率!$B$4:$F$4,0)+3)+$K875/INDEX(電力_高騰率!$B$3:$I$14,MATCH($B$10,電力_高騰率!$B$3:$B$14,0),MATCH($E875,電力_高騰率!$B$4:$F$4,0)+3)+$L875/電力_高騰率!$D$23))</f>
        <v/>
      </c>
      <c r="N875" s="24" t="str">
        <f>IF($H875="","",IF($C875="諸油脂",0,$L875/電力_高騰率!$D$23))</f>
        <v/>
      </c>
      <c r="O875" s="24" t="str">
        <f t="shared" si="28"/>
        <v/>
      </c>
      <c r="P875" s="24"/>
    </row>
    <row r="876" spans="1:16" x14ac:dyDescent="0.45">
      <c r="A876" t="str">
        <f>IF(COUNTIF('使用不可　（諸油脂）'!$A:$A,$A875+1)+COUNTIF('コロナ交付金要綱　様式第３号（電力）'!$A:$A,$A875+1)=1,$A875+1,IF(MAX('使用不可　（諸油脂）'!$A:$A,'コロナ交付金要綱　様式第３号（電力）'!$A:$A)&gt;$A875,(INT(A875/100)+1)*100,""))</f>
        <v/>
      </c>
      <c r="B876" t="str">
        <f>IF($C876="","",IF(C876="諸油脂",IF(MOD($A876,100)=0,VLOOKUP($A876,'使用不可　（諸油脂）'!$A:$D,4),$B875),IF(MOD($A876,100)=0,VLOOKUP($A876,'コロナ交付金要綱　様式第３号（電力）'!$A:$D,4),$B875)))</f>
        <v/>
      </c>
      <c r="C876" t="str">
        <f>IF($A876="","",IF(COUNTIF('使用不可　（諸油脂）'!$A:$A,$A876)=1,"諸油脂",IF(COUNTIF('コロナ交付金要綱　様式第３号（電力）'!$A:$A,$A876)=1,"電力","")))</f>
        <v/>
      </c>
      <c r="D876" t="str">
        <f>IF(OR($A876="",IFERROR(MOD($A876,100),"")=0),"",IF($C876="諸油脂",VLOOKUP($A876,'使用不可　（諸油脂）'!$A:$C,3,FALSE),IF($C876="電力",VLOOKUP($A876,'コロナ交付金要綱　様式第３号（電力）'!$A:$C,3,FALSE),"")))</f>
        <v/>
      </c>
      <c r="E876" t="str">
        <f>IF(OR($C876="",IFERROR(MOD($A876,100)=0,TRUE)),"",IF($C876="諸油脂",VLOOKUP($A876,'使用不可　（諸油脂）'!$A:$F,6),VLOOKUP($A876,'コロナ交付金要綱　様式第３号（電力）'!$A:$F,6)))</f>
        <v/>
      </c>
      <c r="F876" t="str">
        <f>IF($D876="","",IF($B$7="既存",IF($C876="諸油脂",VLOOKUP(交付額!$A876,'使用不可　（諸油脂）'!$A:$B,2,FALSE),IF($C876="電力",VLOOKUP(交付額!$A876,'コロナ交付金要綱　様式第３号（電力）'!$A:$B,2,FALSE),"")),0))</f>
        <v/>
      </c>
      <c r="G876" s="59" t="str">
        <f t="shared" si="27"/>
        <v/>
      </c>
      <c r="H876" t="str">
        <f>IF($C876="","",IF(C876="諸油脂",IF(MOD($A876,100)=0,"",VLOOKUP($A876,'使用不可　（諸油脂）'!$A:$H,8)),IF(MOD($A876,100)=0,"",VLOOKUP($A876,'コロナ交付金要綱　様式第３号（電力）'!$A:$I,9))))</f>
        <v/>
      </c>
      <c r="I876" t="str" cm="1">
        <f t="array" ref="I876">IF(OR($C876&lt;&gt;"電力",IFERROR(MOD($A876,100)=0,TRUE)),"",INDEX('コロナ交付金要綱　様式第３号（電力）'!$A:$I,MATCH($A876,'コロナ交付金要綱　様式第３号（電力）'!$A:$A,0)+2,9))</f>
        <v/>
      </c>
      <c r="J876" t="str" cm="1">
        <f t="array" ref="J876">IF(OR($C876&lt;&gt;"電力",IFERROR(MOD($A876,100)=0,TRUE)),"",INDEX('コロナ交付金要綱　様式第３号（電力）'!$A:$I,MATCH($A876,'コロナ交付金要綱　様式第３号（電力）'!$A:$A,0)+3,9))</f>
        <v/>
      </c>
      <c r="K876" t="str" cm="1">
        <f t="array" ref="K876">IF(OR($C876&lt;&gt;"電力",IFERROR(MOD($A876,100)=0,TRUE)),"",INDEX('コロナ交付金要綱　様式第３号（電力）'!$A:$I,MATCH($A876,'コロナ交付金要綱　様式第３号（電力）'!$A:$A,0)+4,9))</f>
        <v/>
      </c>
      <c r="L876" t="str" cm="1">
        <f t="array" ref="L876">IF(OR($C876&lt;&gt;"電力",IFERROR(MOD($A876,100)=0,TRUE)),"",INDEX('コロナ交付金要綱　様式第３号（電力）'!$A:$I,MATCH($A876,'コロナ交付金要綱　様式第３号（電力）'!$A:$A,0)+5,9))</f>
        <v/>
      </c>
      <c r="M876" s="24" t="str" cm="1">
        <f t="array" ref="M876">IF($H876="","",IF($C876="諸油脂",$H876/INDEX(諸油脂_高騰率!$B$2:$F$12,MATCH($C$10,諸油脂_高騰率!$B$2:$B$12,0),MATCH($E876,諸油脂_高騰率!$B$3:$F$3,0)),$I876/INDEX(電力_高騰率!$B$3:$I$14,MATCH($B$10,電力_高騰率!$B$3:$B$14,0),MATCH($E876,電力_高騰率!$B$4:$F$4,0))+$J876/INDEX(電力_高騰率!$B$3:$I$14,MATCH($B$10,電力_高騰率!$B$3:$B$14,0),MATCH($E876,電力_高騰率!$B$4:$F$4,0)+3)+$K876/INDEX(電力_高騰率!$B$3:$I$14,MATCH($B$10,電力_高騰率!$B$3:$B$14,0),MATCH($E876,電力_高騰率!$B$4:$F$4,0)+3)+$L876/電力_高騰率!$D$23))</f>
        <v/>
      </c>
      <c r="N876" s="24" t="str">
        <f>IF($H876="","",IF($C876="諸油脂",0,$L876/電力_高騰率!$D$23))</f>
        <v/>
      </c>
      <c r="O876" s="24" t="str">
        <f t="shared" si="28"/>
        <v/>
      </c>
      <c r="P876" s="24"/>
    </row>
    <row r="877" spans="1:16" x14ac:dyDescent="0.45">
      <c r="A877" t="str">
        <f>IF(COUNTIF('使用不可　（諸油脂）'!$A:$A,$A876+1)+COUNTIF('コロナ交付金要綱　様式第３号（電力）'!$A:$A,$A876+1)=1,$A876+1,IF(MAX('使用不可　（諸油脂）'!$A:$A,'コロナ交付金要綱　様式第３号（電力）'!$A:$A)&gt;$A876,(INT(A876/100)+1)*100,""))</f>
        <v/>
      </c>
      <c r="B877" t="str">
        <f>IF($C877="","",IF(C877="諸油脂",IF(MOD($A877,100)=0,VLOOKUP($A877,'使用不可　（諸油脂）'!$A:$D,4),$B876),IF(MOD($A877,100)=0,VLOOKUP($A877,'コロナ交付金要綱　様式第３号（電力）'!$A:$D,4),$B876)))</f>
        <v/>
      </c>
      <c r="C877" t="str">
        <f>IF($A877="","",IF(COUNTIF('使用不可　（諸油脂）'!$A:$A,$A877)=1,"諸油脂",IF(COUNTIF('コロナ交付金要綱　様式第３号（電力）'!$A:$A,$A877)=1,"電力","")))</f>
        <v/>
      </c>
      <c r="D877" t="str">
        <f>IF(OR($A877="",IFERROR(MOD($A877,100),"")=0),"",IF($C877="諸油脂",VLOOKUP($A877,'使用不可　（諸油脂）'!$A:$C,3,FALSE),IF($C877="電力",VLOOKUP($A877,'コロナ交付金要綱　様式第３号（電力）'!$A:$C,3,FALSE),"")))</f>
        <v/>
      </c>
      <c r="E877" t="str">
        <f>IF(OR($C877="",IFERROR(MOD($A877,100)=0,TRUE)),"",IF($C877="諸油脂",VLOOKUP($A877,'使用不可　（諸油脂）'!$A:$F,6),VLOOKUP($A877,'コロナ交付金要綱　様式第３号（電力）'!$A:$F,6)))</f>
        <v/>
      </c>
      <c r="F877" t="str">
        <f>IF($D877="","",IF($B$7="既存",IF($C877="諸油脂",VLOOKUP(交付額!$A877,'使用不可　（諸油脂）'!$A:$B,2,FALSE),IF($C877="電力",VLOOKUP(交付額!$A877,'コロナ交付金要綱　様式第３号（電力）'!$A:$B,2,FALSE),"")),0))</f>
        <v/>
      </c>
      <c r="G877" s="59" t="str">
        <f t="shared" si="27"/>
        <v/>
      </c>
      <c r="H877" t="str">
        <f>IF($C877="","",IF(C877="諸油脂",IF(MOD($A877,100)=0,"",VLOOKUP($A877,'使用不可　（諸油脂）'!$A:$H,8)),IF(MOD($A877,100)=0,"",VLOOKUP($A877,'コロナ交付金要綱　様式第３号（電力）'!$A:$I,9))))</f>
        <v/>
      </c>
      <c r="I877" t="str" cm="1">
        <f t="array" ref="I877">IF(OR($C877&lt;&gt;"電力",IFERROR(MOD($A877,100)=0,TRUE)),"",INDEX('コロナ交付金要綱　様式第３号（電力）'!$A:$I,MATCH($A877,'コロナ交付金要綱　様式第３号（電力）'!$A:$A,0)+2,9))</f>
        <v/>
      </c>
      <c r="J877" t="str" cm="1">
        <f t="array" ref="J877">IF(OR($C877&lt;&gt;"電力",IFERROR(MOD($A877,100)=0,TRUE)),"",INDEX('コロナ交付金要綱　様式第３号（電力）'!$A:$I,MATCH($A877,'コロナ交付金要綱　様式第３号（電力）'!$A:$A,0)+3,9))</f>
        <v/>
      </c>
      <c r="K877" t="str" cm="1">
        <f t="array" ref="K877">IF(OR($C877&lt;&gt;"電力",IFERROR(MOD($A877,100)=0,TRUE)),"",INDEX('コロナ交付金要綱　様式第３号（電力）'!$A:$I,MATCH($A877,'コロナ交付金要綱　様式第３号（電力）'!$A:$A,0)+4,9))</f>
        <v/>
      </c>
      <c r="L877" t="str" cm="1">
        <f t="array" ref="L877">IF(OR($C877&lt;&gt;"電力",IFERROR(MOD($A877,100)=0,TRUE)),"",INDEX('コロナ交付金要綱　様式第３号（電力）'!$A:$I,MATCH($A877,'コロナ交付金要綱　様式第３号（電力）'!$A:$A,0)+5,9))</f>
        <v/>
      </c>
      <c r="M877" s="24" t="str" cm="1">
        <f t="array" ref="M877">IF($H877="","",IF($C877="諸油脂",$H877/INDEX(諸油脂_高騰率!$B$2:$F$12,MATCH($C$10,諸油脂_高騰率!$B$2:$B$12,0),MATCH($E877,諸油脂_高騰率!$B$3:$F$3,0)),$I877/INDEX(電力_高騰率!$B$3:$I$14,MATCH($B$10,電力_高騰率!$B$3:$B$14,0),MATCH($E877,電力_高騰率!$B$4:$F$4,0))+$J877/INDEX(電力_高騰率!$B$3:$I$14,MATCH($B$10,電力_高騰率!$B$3:$B$14,0),MATCH($E877,電力_高騰率!$B$4:$F$4,0)+3)+$K877/INDEX(電力_高騰率!$B$3:$I$14,MATCH($B$10,電力_高騰率!$B$3:$B$14,0),MATCH($E877,電力_高騰率!$B$4:$F$4,0)+3)+$L877/電力_高騰率!$D$23))</f>
        <v/>
      </c>
      <c r="N877" s="24" t="str">
        <f>IF($H877="","",IF($C877="諸油脂",0,$L877/電力_高騰率!$D$23))</f>
        <v/>
      </c>
      <c r="O877" s="24" t="str">
        <f t="shared" si="28"/>
        <v/>
      </c>
      <c r="P877" s="24"/>
    </row>
    <row r="878" spans="1:16" x14ac:dyDescent="0.45">
      <c r="A878" t="str">
        <f>IF(COUNTIF('使用不可　（諸油脂）'!$A:$A,$A877+1)+COUNTIF('コロナ交付金要綱　様式第３号（電力）'!$A:$A,$A877+1)=1,$A877+1,IF(MAX('使用不可　（諸油脂）'!$A:$A,'コロナ交付金要綱　様式第３号（電力）'!$A:$A)&gt;$A877,(INT(A877/100)+1)*100,""))</f>
        <v/>
      </c>
      <c r="B878" t="str">
        <f>IF($C878="","",IF(C878="諸油脂",IF(MOD($A878,100)=0,VLOOKUP($A878,'使用不可　（諸油脂）'!$A:$D,4),$B877),IF(MOD($A878,100)=0,VLOOKUP($A878,'コロナ交付金要綱　様式第３号（電力）'!$A:$D,4),$B877)))</f>
        <v/>
      </c>
      <c r="C878" t="str">
        <f>IF($A878="","",IF(COUNTIF('使用不可　（諸油脂）'!$A:$A,$A878)=1,"諸油脂",IF(COUNTIF('コロナ交付金要綱　様式第３号（電力）'!$A:$A,$A878)=1,"電力","")))</f>
        <v/>
      </c>
      <c r="D878" t="str">
        <f>IF(OR($A878="",IFERROR(MOD($A878,100),"")=0),"",IF($C878="諸油脂",VLOOKUP($A878,'使用不可　（諸油脂）'!$A:$C,3,FALSE),IF($C878="電力",VLOOKUP($A878,'コロナ交付金要綱　様式第３号（電力）'!$A:$C,3,FALSE),"")))</f>
        <v/>
      </c>
      <c r="E878" t="str">
        <f>IF(OR($C878="",IFERROR(MOD($A878,100)=0,TRUE)),"",IF($C878="諸油脂",VLOOKUP($A878,'使用不可　（諸油脂）'!$A:$F,6),VLOOKUP($A878,'コロナ交付金要綱　様式第３号（電力）'!$A:$F,6)))</f>
        <v/>
      </c>
      <c r="F878" t="str">
        <f>IF($D878="","",IF($B$7="既存",IF($C878="諸油脂",VLOOKUP(交付額!$A878,'使用不可　（諸油脂）'!$A:$B,2,FALSE),IF($C878="電力",VLOOKUP(交付額!$A878,'コロナ交付金要綱　様式第３号（電力）'!$A:$B,2,FALSE),"")),0))</f>
        <v/>
      </c>
      <c r="G878" s="59" t="str">
        <f t="shared" si="27"/>
        <v/>
      </c>
      <c r="H878" t="str">
        <f>IF($C878="","",IF(C878="諸油脂",IF(MOD($A878,100)=0,"",VLOOKUP($A878,'使用不可　（諸油脂）'!$A:$H,8)),IF(MOD($A878,100)=0,"",VLOOKUP($A878,'コロナ交付金要綱　様式第３号（電力）'!$A:$I,9))))</f>
        <v/>
      </c>
      <c r="I878" t="str" cm="1">
        <f t="array" ref="I878">IF(OR($C878&lt;&gt;"電力",IFERROR(MOD($A878,100)=0,TRUE)),"",INDEX('コロナ交付金要綱　様式第３号（電力）'!$A:$I,MATCH($A878,'コロナ交付金要綱　様式第３号（電力）'!$A:$A,0)+2,9))</f>
        <v/>
      </c>
      <c r="J878" t="str" cm="1">
        <f t="array" ref="J878">IF(OR($C878&lt;&gt;"電力",IFERROR(MOD($A878,100)=0,TRUE)),"",INDEX('コロナ交付金要綱　様式第３号（電力）'!$A:$I,MATCH($A878,'コロナ交付金要綱　様式第３号（電力）'!$A:$A,0)+3,9))</f>
        <v/>
      </c>
      <c r="K878" t="str" cm="1">
        <f t="array" ref="K878">IF(OR($C878&lt;&gt;"電力",IFERROR(MOD($A878,100)=0,TRUE)),"",INDEX('コロナ交付金要綱　様式第３号（電力）'!$A:$I,MATCH($A878,'コロナ交付金要綱　様式第３号（電力）'!$A:$A,0)+4,9))</f>
        <v/>
      </c>
      <c r="L878" t="str" cm="1">
        <f t="array" ref="L878">IF(OR($C878&lt;&gt;"電力",IFERROR(MOD($A878,100)=0,TRUE)),"",INDEX('コロナ交付金要綱　様式第３号（電力）'!$A:$I,MATCH($A878,'コロナ交付金要綱　様式第３号（電力）'!$A:$A,0)+5,9))</f>
        <v/>
      </c>
      <c r="M878" s="24" t="str" cm="1">
        <f t="array" ref="M878">IF($H878="","",IF($C878="諸油脂",$H878/INDEX(諸油脂_高騰率!$B$2:$F$12,MATCH($C$10,諸油脂_高騰率!$B$2:$B$12,0),MATCH($E878,諸油脂_高騰率!$B$3:$F$3,0)),$I878/INDEX(電力_高騰率!$B$3:$I$14,MATCH($B$10,電力_高騰率!$B$3:$B$14,0),MATCH($E878,電力_高騰率!$B$4:$F$4,0))+$J878/INDEX(電力_高騰率!$B$3:$I$14,MATCH($B$10,電力_高騰率!$B$3:$B$14,0),MATCH($E878,電力_高騰率!$B$4:$F$4,0)+3)+$K878/INDEX(電力_高騰率!$B$3:$I$14,MATCH($B$10,電力_高騰率!$B$3:$B$14,0),MATCH($E878,電力_高騰率!$B$4:$F$4,0)+3)+$L878/電力_高騰率!$D$23))</f>
        <v/>
      </c>
      <c r="N878" s="24" t="str">
        <f>IF($H878="","",IF($C878="諸油脂",0,$L878/電力_高騰率!$D$23))</f>
        <v/>
      </c>
      <c r="O878" s="24" t="str">
        <f t="shared" si="28"/>
        <v/>
      </c>
      <c r="P878" s="24"/>
    </row>
    <row r="879" spans="1:16" x14ac:dyDescent="0.45">
      <c r="A879" t="str">
        <f>IF(COUNTIF('使用不可　（諸油脂）'!$A:$A,$A878+1)+COUNTIF('コロナ交付金要綱　様式第３号（電力）'!$A:$A,$A878+1)=1,$A878+1,IF(MAX('使用不可　（諸油脂）'!$A:$A,'コロナ交付金要綱　様式第３号（電力）'!$A:$A)&gt;$A878,(INT(A878/100)+1)*100,""))</f>
        <v/>
      </c>
      <c r="B879" t="str">
        <f>IF($C879="","",IF(C879="諸油脂",IF(MOD($A879,100)=0,VLOOKUP($A879,'使用不可　（諸油脂）'!$A:$D,4),$B878),IF(MOD($A879,100)=0,VLOOKUP($A879,'コロナ交付金要綱　様式第３号（電力）'!$A:$D,4),$B878)))</f>
        <v/>
      </c>
      <c r="C879" t="str">
        <f>IF($A879="","",IF(COUNTIF('使用不可　（諸油脂）'!$A:$A,$A879)=1,"諸油脂",IF(COUNTIF('コロナ交付金要綱　様式第３号（電力）'!$A:$A,$A879)=1,"電力","")))</f>
        <v/>
      </c>
      <c r="D879" t="str">
        <f>IF(OR($A879="",IFERROR(MOD($A879,100),"")=0),"",IF($C879="諸油脂",VLOOKUP($A879,'使用不可　（諸油脂）'!$A:$C,3,FALSE),IF($C879="電力",VLOOKUP($A879,'コロナ交付金要綱　様式第３号（電力）'!$A:$C,3,FALSE),"")))</f>
        <v/>
      </c>
      <c r="E879" t="str">
        <f>IF(OR($C879="",IFERROR(MOD($A879,100)=0,TRUE)),"",IF($C879="諸油脂",VLOOKUP($A879,'使用不可　（諸油脂）'!$A:$F,6),VLOOKUP($A879,'コロナ交付金要綱　様式第３号（電力）'!$A:$F,6)))</f>
        <v/>
      </c>
      <c r="F879" t="str">
        <f>IF($D879="","",IF($B$7="既存",IF($C879="諸油脂",VLOOKUP(交付額!$A879,'使用不可　（諸油脂）'!$A:$B,2,FALSE),IF($C879="電力",VLOOKUP(交付額!$A879,'コロナ交付金要綱　様式第３号（電力）'!$A:$B,2,FALSE),"")),0))</f>
        <v/>
      </c>
      <c r="G879" s="59" t="str">
        <f t="shared" si="27"/>
        <v/>
      </c>
      <c r="H879" t="str">
        <f>IF($C879="","",IF(C879="諸油脂",IF(MOD($A879,100)=0,"",VLOOKUP($A879,'使用不可　（諸油脂）'!$A:$H,8)),IF(MOD($A879,100)=0,"",VLOOKUP($A879,'コロナ交付金要綱　様式第３号（電力）'!$A:$I,9))))</f>
        <v/>
      </c>
      <c r="I879" t="str" cm="1">
        <f t="array" ref="I879">IF(OR($C879&lt;&gt;"電力",IFERROR(MOD($A879,100)=0,TRUE)),"",INDEX('コロナ交付金要綱　様式第３号（電力）'!$A:$I,MATCH($A879,'コロナ交付金要綱　様式第３号（電力）'!$A:$A,0)+2,9))</f>
        <v/>
      </c>
      <c r="J879" t="str" cm="1">
        <f t="array" ref="J879">IF(OR($C879&lt;&gt;"電力",IFERROR(MOD($A879,100)=0,TRUE)),"",INDEX('コロナ交付金要綱　様式第３号（電力）'!$A:$I,MATCH($A879,'コロナ交付金要綱　様式第３号（電力）'!$A:$A,0)+3,9))</f>
        <v/>
      </c>
      <c r="K879" t="str" cm="1">
        <f t="array" ref="K879">IF(OR($C879&lt;&gt;"電力",IFERROR(MOD($A879,100)=0,TRUE)),"",INDEX('コロナ交付金要綱　様式第３号（電力）'!$A:$I,MATCH($A879,'コロナ交付金要綱　様式第３号（電力）'!$A:$A,0)+4,9))</f>
        <v/>
      </c>
      <c r="L879" t="str" cm="1">
        <f t="array" ref="L879">IF(OR($C879&lt;&gt;"電力",IFERROR(MOD($A879,100)=0,TRUE)),"",INDEX('コロナ交付金要綱　様式第３号（電力）'!$A:$I,MATCH($A879,'コロナ交付金要綱　様式第３号（電力）'!$A:$A,0)+5,9))</f>
        <v/>
      </c>
      <c r="M879" s="24" t="str" cm="1">
        <f t="array" ref="M879">IF($H879="","",IF($C879="諸油脂",$H879/INDEX(諸油脂_高騰率!$B$2:$F$12,MATCH($C$10,諸油脂_高騰率!$B$2:$B$12,0),MATCH($E879,諸油脂_高騰率!$B$3:$F$3,0)),$I879/INDEX(電力_高騰率!$B$3:$I$14,MATCH($B$10,電力_高騰率!$B$3:$B$14,0),MATCH($E879,電力_高騰率!$B$4:$F$4,0))+$J879/INDEX(電力_高騰率!$B$3:$I$14,MATCH($B$10,電力_高騰率!$B$3:$B$14,0),MATCH($E879,電力_高騰率!$B$4:$F$4,0)+3)+$K879/INDEX(電力_高騰率!$B$3:$I$14,MATCH($B$10,電力_高騰率!$B$3:$B$14,0),MATCH($E879,電力_高騰率!$B$4:$F$4,0)+3)+$L879/電力_高騰率!$D$23))</f>
        <v/>
      </c>
      <c r="N879" s="24" t="str">
        <f>IF($H879="","",IF($C879="諸油脂",0,$L879/電力_高騰率!$D$23))</f>
        <v/>
      </c>
      <c r="O879" s="24" t="str">
        <f t="shared" si="28"/>
        <v/>
      </c>
      <c r="P879" s="24"/>
    </row>
    <row r="880" spans="1:16" x14ac:dyDescent="0.45">
      <c r="A880" t="str">
        <f>IF(COUNTIF('使用不可　（諸油脂）'!$A:$A,$A879+1)+COUNTIF('コロナ交付金要綱　様式第３号（電力）'!$A:$A,$A879+1)=1,$A879+1,IF(MAX('使用不可　（諸油脂）'!$A:$A,'コロナ交付金要綱　様式第３号（電力）'!$A:$A)&gt;$A879,(INT(A879/100)+1)*100,""))</f>
        <v/>
      </c>
      <c r="B880" t="str">
        <f>IF($C880="","",IF(C880="諸油脂",IF(MOD($A880,100)=0,VLOOKUP($A880,'使用不可　（諸油脂）'!$A:$D,4),$B879),IF(MOD($A880,100)=0,VLOOKUP($A880,'コロナ交付金要綱　様式第３号（電力）'!$A:$D,4),$B879)))</f>
        <v/>
      </c>
      <c r="C880" t="str">
        <f>IF($A880="","",IF(COUNTIF('使用不可　（諸油脂）'!$A:$A,$A880)=1,"諸油脂",IF(COUNTIF('コロナ交付金要綱　様式第３号（電力）'!$A:$A,$A880)=1,"電力","")))</f>
        <v/>
      </c>
      <c r="D880" t="str">
        <f>IF(OR($A880="",IFERROR(MOD($A880,100),"")=0),"",IF($C880="諸油脂",VLOOKUP($A880,'使用不可　（諸油脂）'!$A:$C,3,FALSE),IF($C880="電力",VLOOKUP($A880,'コロナ交付金要綱　様式第３号（電力）'!$A:$C,3,FALSE),"")))</f>
        <v/>
      </c>
      <c r="E880" t="str">
        <f>IF(OR($C880="",IFERROR(MOD($A880,100)=0,TRUE)),"",IF($C880="諸油脂",VLOOKUP($A880,'使用不可　（諸油脂）'!$A:$F,6),VLOOKUP($A880,'コロナ交付金要綱　様式第３号（電力）'!$A:$F,6)))</f>
        <v/>
      </c>
      <c r="F880" t="str">
        <f>IF($D880="","",IF($B$7="既存",IF($C880="諸油脂",VLOOKUP(交付額!$A880,'使用不可　（諸油脂）'!$A:$B,2,FALSE),IF($C880="電力",VLOOKUP(交付額!$A880,'コロナ交付金要綱　様式第３号（電力）'!$A:$B,2,FALSE),"")),0))</f>
        <v/>
      </c>
      <c r="G880" s="59" t="str">
        <f t="shared" si="27"/>
        <v/>
      </c>
      <c r="H880" t="str">
        <f>IF($C880="","",IF(C880="諸油脂",IF(MOD($A880,100)=0,"",VLOOKUP($A880,'使用不可　（諸油脂）'!$A:$H,8)),IF(MOD($A880,100)=0,"",VLOOKUP($A880,'コロナ交付金要綱　様式第３号（電力）'!$A:$I,9))))</f>
        <v/>
      </c>
      <c r="I880" t="str" cm="1">
        <f t="array" ref="I880">IF(OR($C880&lt;&gt;"電力",IFERROR(MOD($A880,100)=0,TRUE)),"",INDEX('コロナ交付金要綱　様式第３号（電力）'!$A:$I,MATCH($A880,'コロナ交付金要綱　様式第３号（電力）'!$A:$A,0)+2,9))</f>
        <v/>
      </c>
      <c r="J880" t="str" cm="1">
        <f t="array" ref="J880">IF(OR($C880&lt;&gt;"電力",IFERROR(MOD($A880,100)=0,TRUE)),"",INDEX('コロナ交付金要綱　様式第３号（電力）'!$A:$I,MATCH($A880,'コロナ交付金要綱　様式第３号（電力）'!$A:$A,0)+3,9))</f>
        <v/>
      </c>
      <c r="K880" t="str" cm="1">
        <f t="array" ref="K880">IF(OR($C880&lt;&gt;"電力",IFERROR(MOD($A880,100)=0,TRUE)),"",INDEX('コロナ交付金要綱　様式第３号（電力）'!$A:$I,MATCH($A880,'コロナ交付金要綱　様式第３号（電力）'!$A:$A,0)+4,9))</f>
        <v/>
      </c>
      <c r="L880" t="str" cm="1">
        <f t="array" ref="L880">IF(OR($C880&lt;&gt;"電力",IFERROR(MOD($A880,100)=0,TRUE)),"",INDEX('コロナ交付金要綱　様式第３号（電力）'!$A:$I,MATCH($A880,'コロナ交付金要綱　様式第３号（電力）'!$A:$A,0)+5,9))</f>
        <v/>
      </c>
      <c r="M880" s="24" t="str" cm="1">
        <f t="array" ref="M880">IF($H880="","",IF($C880="諸油脂",$H880/INDEX(諸油脂_高騰率!$B$2:$F$12,MATCH($C$10,諸油脂_高騰率!$B$2:$B$12,0),MATCH($E880,諸油脂_高騰率!$B$3:$F$3,0)),$I880/INDEX(電力_高騰率!$B$3:$I$14,MATCH($B$10,電力_高騰率!$B$3:$B$14,0),MATCH($E880,電力_高騰率!$B$4:$F$4,0))+$J880/INDEX(電力_高騰率!$B$3:$I$14,MATCH($B$10,電力_高騰率!$B$3:$B$14,0),MATCH($E880,電力_高騰率!$B$4:$F$4,0)+3)+$K880/INDEX(電力_高騰率!$B$3:$I$14,MATCH($B$10,電力_高騰率!$B$3:$B$14,0),MATCH($E880,電力_高騰率!$B$4:$F$4,0)+3)+$L880/電力_高騰率!$D$23))</f>
        <v/>
      </c>
      <c r="N880" s="24" t="str">
        <f>IF($H880="","",IF($C880="諸油脂",0,$L880/電力_高騰率!$D$23))</f>
        <v/>
      </c>
      <c r="O880" s="24" t="str">
        <f t="shared" si="28"/>
        <v/>
      </c>
      <c r="P880" s="24"/>
    </row>
    <row r="881" spans="1:16" x14ac:dyDescent="0.45">
      <c r="A881" t="str">
        <f>IF(COUNTIF('使用不可　（諸油脂）'!$A:$A,$A880+1)+COUNTIF('コロナ交付金要綱　様式第３号（電力）'!$A:$A,$A880+1)=1,$A880+1,IF(MAX('使用不可　（諸油脂）'!$A:$A,'コロナ交付金要綱　様式第３号（電力）'!$A:$A)&gt;$A880,(INT(A880/100)+1)*100,""))</f>
        <v/>
      </c>
      <c r="B881" t="str">
        <f>IF($C881="","",IF(C881="諸油脂",IF(MOD($A881,100)=0,VLOOKUP($A881,'使用不可　（諸油脂）'!$A:$D,4),$B880),IF(MOD($A881,100)=0,VLOOKUP($A881,'コロナ交付金要綱　様式第３号（電力）'!$A:$D,4),$B880)))</f>
        <v/>
      </c>
      <c r="C881" t="str">
        <f>IF($A881="","",IF(COUNTIF('使用不可　（諸油脂）'!$A:$A,$A881)=1,"諸油脂",IF(COUNTIF('コロナ交付金要綱　様式第３号（電力）'!$A:$A,$A881)=1,"電力","")))</f>
        <v/>
      </c>
      <c r="D881" t="str">
        <f>IF(OR($A881="",IFERROR(MOD($A881,100),"")=0),"",IF($C881="諸油脂",VLOOKUP($A881,'使用不可　（諸油脂）'!$A:$C,3,FALSE),IF($C881="電力",VLOOKUP($A881,'コロナ交付金要綱　様式第３号（電力）'!$A:$C,3,FALSE),"")))</f>
        <v/>
      </c>
      <c r="E881" t="str">
        <f>IF(OR($C881="",IFERROR(MOD($A881,100)=0,TRUE)),"",IF($C881="諸油脂",VLOOKUP($A881,'使用不可　（諸油脂）'!$A:$F,6),VLOOKUP($A881,'コロナ交付金要綱　様式第３号（電力）'!$A:$F,6)))</f>
        <v/>
      </c>
      <c r="F881" t="str">
        <f>IF($D881="","",IF($B$7="既存",IF($C881="諸油脂",VLOOKUP(交付額!$A881,'使用不可　（諸油脂）'!$A:$B,2,FALSE),IF($C881="電力",VLOOKUP(交付額!$A881,'コロナ交付金要綱　様式第３号（電力）'!$A:$B,2,FALSE),"")),0))</f>
        <v/>
      </c>
      <c r="G881" s="59" t="str">
        <f t="shared" si="27"/>
        <v/>
      </c>
      <c r="H881" t="str">
        <f>IF($C881="","",IF(C881="諸油脂",IF(MOD($A881,100)=0,"",VLOOKUP($A881,'使用不可　（諸油脂）'!$A:$H,8)),IF(MOD($A881,100)=0,"",VLOOKUP($A881,'コロナ交付金要綱　様式第３号（電力）'!$A:$I,9))))</f>
        <v/>
      </c>
      <c r="I881" t="str" cm="1">
        <f t="array" ref="I881">IF(OR($C881&lt;&gt;"電力",IFERROR(MOD($A881,100)=0,TRUE)),"",INDEX('コロナ交付金要綱　様式第３号（電力）'!$A:$I,MATCH($A881,'コロナ交付金要綱　様式第３号（電力）'!$A:$A,0)+2,9))</f>
        <v/>
      </c>
      <c r="J881" t="str" cm="1">
        <f t="array" ref="J881">IF(OR($C881&lt;&gt;"電力",IFERROR(MOD($A881,100)=0,TRUE)),"",INDEX('コロナ交付金要綱　様式第３号（電力）'!$A:$I,MATCH($A881,'コロナ交付金要綱　様式第３号（電力）'!$A:$A,0)+3,9))</f>
        <v/>
      </c>
      <c r="K881" t="str" cm="1">
        <f t="array" ref="K881">IF(OR($C881&lt;&gt;"電力",IFERROR(MOD($A881,100)=0,TRUE)),"",INDEX('コロナ交付金要綱　様式第３号（電力）'!$A:$I,MATCH($A881,'コロナ交付金要綱　様式第３号（電力）'!$A:$A,0)+4,9))</f>
        <v/>
      </c>
      <c r="L881" t="str" cm="1">
        <f t="array" ref="L881">IF(OR($C881&lt;&gt;"電力",IFERROR(MOD($A881,100)=0,TRUE)),"",INDEX('コロナ交付金要綱　様式第３号（電力）'!$A:$I,MATCH($A881,'コロナ交付金要綱　様式第３号（電力）'!$A:$A,0)+5,9))</f>
        <v/>
      </c>
      <c r="M881" s="24" t="str" cm="1">
        <f t="array" ref="M881">IF($H881="","",IF($C881="諸油脂",$H881/INDEX(諸油脂_高騰率!$B$2:$F$12,MATCH($C$10,諸油脂_高騰率!$B$2:$B$12,0),MATCH($E881,諸油脂_高騰率!$B$3:$F$3,0)),$I881/INDEX(電力_高騰率!$B$3:$I$14,MATCH($B$10,電力_高騰率!$B$3:$B$14,0),MATCH($E881,電力_高騰率!$B$4:$F$4,0))+$J881/INDEX(電力_高騰率!$B$3:$I$14,MATCH($B$10,電力_高騰率!$B$3:$B$14,0),MATCH($E881,電力_高騰率!$B$4:$F$4,0)+3)+$K881/INDEX(電力_高騰率!$B$3:$I$14,MATCH($B$10,電力_高騰率!$B$3:$B$14,0),MATCH($E881,電力_高騰率!$B$4:$F$4,0)+3)+$L881/電力_高騰率!$D$23))</f>
        <v/>
      </c>
      <c r="N881" s="24" t="str">
        <f>IF($H881="","",IF($C881="諸油脂",0,$L881/電力_高騰率!$D$23))</f>
        <v/>
      </c>
      <c r="O881" s="24" t="str">
        <f t="shared" si="28"/>
        <v/>
      </c>
      <c r="P881" s="24"/>
    </row>
    <row r="882" spans="1:16" x14ac:dyDescent="0.45">
      <c r="A882" t="str">
        <f>IF(COUNTIF('使用不可　（諸油脂）'!$A:$A,$A881+1)+COUNTIF('コロナ交付金要綱　様式第３号（電力）'!$A:$A,$A881+1)=1,$A881+1,IF(MAX('使用不可　（諸油脂）'!$A:$A,'コロナ交付金要綱　様式第３号（電力）'!$A:$A)&gt;$A881,(INT(A881/100)+1)*100,""))</f>
        <v/>
      </c>
      <c r="B882" t="str">
        <f>IF($C882="","",IF(C882="諸油脂",IF(MOD($A882,100)=0,VLOOKUP($A882,'使用不可　（諸油脂）'!$A:$D,4),$B881),IF(MOD($A882,100)=0,VLOOKUP($A882,'コロナ交付金要綱　様式第３号（電力）'!$A:$D,4),$B881)))</f>
        <v/>
      </c>
      <c r="C882" t="str">
        <f>IF($A882="","",IF(COUNTIF('使用不可　（諸油脂）'!$A:$A,$A882)=1,"諸油脂",IF(COUNTIF('コロナ交付金要綱　様式第３号（電力）'!$A:$A,$A882)=1,"電力","")))</f>
        <v/>
      </c>
      <c r="D882" t="str">
        <f>IF(OR($A882="",IFERROR(MOD($A882,100),"")=0),"",IF($C882="諸油脂",VLOOKUP($A882,'使用不可　（諸油脂）'!$A:$C,3,FALSE),IF($C882="電力",VLOOKUP($A882,'コロナ交付金要綱　様式第３号（電力）'!$A:$C,3,FALSE),"")))</f>
        <v/>
      </c>
      <c r="E882" t="str">
        <f>IF(OR($C882="",IFERROR(MOD($A882,100)=0,TRUE)),"",IF($C882="諸油脂",VLOOKUP($A882,'使用不可　（諸油脂）'!$A:$F,6),VLOOKUP($A882,'コロナ交付金要綱　様式第３号（電力）'!$A:$F,6)))</f>
        <v/>
      </c>
      <c r="F882" t="str">
        <f>IF($D882="","",IF($B$7="既存",IF($C882="諸油脂",VLOOKUP(交付額!$A882,'使用不可　（諸油脂）'!$A:$B,2,FALSE),IF($C882="電力",VLOOKUP(交付額!$A882,'コロナ交付金要綱　様式第３号（電力）'!$A:$B,2,FALSE),"")),0))</f>
        <v/>
      </c>
      <c r="G882" s="59" t="str">
        <f t="shared" si="27"/>
        <v/>
      </c>
      <c r="H882" t="str">
        <f>IF($C882="","",IF(C882="諸油脂",IF(MOD($A882,100)=0,"",VLOOKUP($A882,'使用不可　（諸油脂）'!$A:$H,8)),IF(MOD($A882,100)=0,"",VLOOKUP($A882,'コロナ交付金要綱　様式第３号（電力）'!$A:$I,9))))</f>
        <v/>
      </c>
      <c r="I882" t="str" cm="1">
        <f t="array" ref="I882">IF(OR($C882&lt;&gt;"電力",IFERROR(MOD($A882,100)=0,TRUE)),"",INDEX('コロナ交付金要綱　様式第３号（電力）'!$A:$I,MATCH($A882,'コロナ交付金要綱　様式第３号（電力）'!$A:$A,0)+2,9))</f>
        <v/>
      </c>
      <c r="J882" t="str" cm="1">
        <f t="array" ref="J882">IF(OR($C882&lt;&gt;"電力",IFERROR(MOD($A882,100)=0,TRUE)),"",INDEX('コロナ交付金要綱　様式第３号（電力）'!$A:$I,MATCH($A882,'コロナ交付金要綱　様式第３号（電力）'!$A:$A,0)+3,9))</f>
        <v/>
      </c>
      <c r="K882" t="str" cm="1">
        <f t="array" ref="K882">IF(OR($C882&lt;&gt;"電力",IFERROR(MOD($A882,100)=0,TRUE)),"",INDEX('コロナ交付金要綱　様式第３号（電力）'!$A:$I,MATCH($A882,'コロナ交付金要綱　様式第３号（電力）'!$A:$A,0)+4,9))</f>
        <v/>
      </c>
      <c r="L882" t="str" cm="1">
        <f t="array" ref="L882">IF(OR($C882&lt;&gt;"電力",IFERROR(MOD($A882,100)=0,TRUE)),"",INDEX('コロナ交付金要綱　様式第３号（電力）'!$A:$I,MATCH($A882,'コロナ交付金要綱　様式第３号（電力）'!$A:$A,0)+5,9))</f>
        <v/>
      </c>
      <c r="M882" s="24" t="str" cm="1">
        <f t="array" ref="M882">IF($H882="","",IF($C882="諸油脂",$H882/INDEX(諸油脂_高騰率!$B$2:$F$12,MATCH($C$10,諸油脂_高騰率!$B$2:$B$12,0),MATCH($E882,諸油脂_高騰率!$B$3:$F$3,0)),$I882/INDEX(電力_高騰率!$B$3:$I$14,MATCH($B$10,電力_高騰率!$B$3:$B$14,0),MATCH($E882,電力_高騰率!$B$4:$F$4,0))+$J882/INDEX(電力_高騰率!$B$3:$I$14,MATCH($B$10,電力_高騰率!$B$3:$B$14,0),MATCH($E882,電力_高騰率!$B$4:$F$4,0)+3)+$K882/INDEX(電力_高騰率!$B$3:$I$14,MATCH($B$10,電力_高騰率!$B$3:$B$14,0),MATCH($E882,電力_高騰率!$B$4:$F$4,0)+3)+$L882/電力_高騰率!$D$23))</f>
        <v/>
      </c>
      <c r="N882" s="24" t="str">
        <f>IF($H882="","",IF($C882="諸油脂",0,$L882/電力_高騰率!$D$23))</f>
        <v/>
      </c>
      <c r="O882" s="24" t="str">
        <f t="shared" si="28"/>
        <v/>
      </c>
      <c r="P882" s="24"/>
    </row>
    <row r="883" spans="1:16" x14ac:dyDescent="0.45">
      <c r="A883" t="str">
        <f>IF(COUNTIF('使用不可　（諸油脂）'!$A:$A,$A882+1)+COUNTIF('コロナ交付金要綱　様式第３号（電力）'!$A:$A,$A882+1)=1,$A882+1,IF(MAX('使用不可　（諸油脂）'!$A:$A,'コロナ交付金要綱　様式第３号（電力）'!$A:$A)&gt;$A882,(INT(A882/100)+1)*100,""))</f>
        <v/>
      </c>
      <c r="B883" t="str">
        <f>IF($C883="","",IF(C883="諸油脂",IF(MOD($A883,100)=0,VLOOKUP($A883,'使用不可　（諸油脂）'!$A:$D,4),$B882),IF(MOD($A883,100)=0,VLOOKUP($A883,'コロナ交付金要綱　様式第３号（電力）'!$A:$D,4),$B882)))</f>
        <v/>
      </c>
      <c r="C883" t="str">
        <f>IF($A883="","",IF(COUNTIF('使用不可　（諸油脂）'!$A:$A,$A883)=1,"諸油脂",IF(COUNTIF('コロナ交付金要綱　様式第３号（電力）'!$A:$A,$A883)=1,"電力","")))</f>
        <v/>
      </c>
      <c r="D883" t="str">
        <f>IF(OR($A883="",IFERROR(MOD($A883,100),"")=0),"",IF($C883="諸油脂",VLOOKUP($A883,'使用不可　（諸油脂）'!$A:$C,3,FALSE),IF($C883="電力",VLOOKUP($A883,'コロナ交付金要綱　様式第３号（電力）'!$A:$C,3,FALSE),"")))</f>
        <v/>
      </c>
      <c r="E883" t="str">
        <f>IF(OR($C883="",IFERROR(MOD($A883,100)=0,TRUE)),"",IF($C883="諸油脂",VLOOKUP($A883,'使用不可　（諸油脂）'!$A:$F,6),VLOOKUP($A883,'コロナ交付金要綱　様式第３号（電力）'!$A:$F,6)))</f>
        <v/>
      </c>
      <c r="F883" t="str">
        <f>IF($D883="","",IF($B$7="既存",IF($C883="諸油脂",VLOOKUP(交付額!$A883,'使用不可　（諸油脂）'!$A:$B,2,FALSE),IF($C883="電力",VLOOKUP(交付額!$A883,'コロナ交付金要綱　様式第３号（電力）'!$A:$B,2,FALSE),"")),0))</f>
        <v/>
      </c>
      <c r="G883" s="59" t="str">
        <f t="shared" si="27"/>
        <v/>
      </c>
      <c r="H883" t="str">
        <f>IF($C883="","",IF(C883="諸油脂",IF(MOD($A883,100)=0,"",VLOOKUP($A883,'使用不可　（諸油脂）'!$A:$H,8)),IF(MOD($A883,100)=0,"",VLOOKUP($A883,'コロナ交付金要綱　様式第３号（電力）'!$A:$I,9))))</f>
        <v/>
      </c>
      <c r="I883" t="str" cm="1">
        <f t="array" ref="I883">IF(OR($C883&lt;&gt;"電力",IFERROR(MOD($A883,100)=0,TRUE)),"",INDEX('コロナ交付金要綱　様式第３号（電力）'!$A:$I,MATCH($A883,'コロナ交付金要綱　様式第３号（電力）'!$A:$A,0)+2,9))</f>
        <v/>
      </c>
      <c r="J883" t="str" cm="1">
        <f t="array" ref="J883">IF(OR($C883&lt;&gt;"電力",IFERROR(MOD($A883,100)=0,TRUE)),"",INDEX('コロナ交付金要綱　様式第３号（電力）'!$A:$I,MATCH($A883,'コロナ交付金要綱　様式第３号（電力）'!$A:$A,0)+3,9))</f>
        <v/>
      </c>
      <c r="K883" t="str" cm="1">
        <f t="array" ref="K883">IF(OR($C883&lt;&gt;"電力",IFERROR(MOD($A883,100)=0,TRUE)),"",INDEX('コロナ交付金要綱　様式第３号（電力）'!$A:$I,MATCH($A883,'コロナ交付金要綱　様式第３号（電力）'!$A:$A,0)+4,9))</f>
        <v/>
      </c>
      <c r="L883" t="str" cm="1">
        <f t="array" ref="L883">IF(OR($C883&lt;&gt;"電力",IFERROR(MOD($A883,100)=0,TRUE)),"",INDEX('コロナ交付金要綱　様式第３号（電力）'!$A:$I,MATCH($A883,'コロナ交付金要綱　様式第３号（電力）'!$A:$A,0)+5,9))</f>
        <v/>
      </c>
      <c r="M883" s="24" t="str" cm="1">
        <f t="array" ref="M883">IF($H883="","",IF($C883="諸油脂",$H883/INDEX(諸油脂_高騰率!$B$2:$F$12,MATCH($C$10,諸油脂_高騰率!$B$2:$B$12,0),MATCH($E883,諸油脂_高騰率!$B$3:$F$3,0)),$I883/INDEX(電力_高騰率!$B$3:$I$14,MATCH($B$10,電力_高騰率!$B$3:$B$14,0),MATCH($E883,電力_高騰率!$B$4:$F$4,0))+$J883/INDEX(電力_高騰率!$B$3:$I$14,MATCH($B$10,電力_高騰率!$B$3:$B$14,0),MATCH($E883,電力_高騰率!$B$4:$F$4,0)+3)+$K883/INDEX(電力_高騰率!$B$3:$I$14,MATCH($B$10,電力_高騰率!$B$3:$B$14,0),MATCH($E883,電力_高騰率!$B$4:$F$4,0)+3)+$L883/電力_高騰率!$D$23))</f>
        <v/>
      </c>
      <c r="N883" s="24" t="str">
        <f>IF($H883="","",IF($C883="諸油脂",0,$L883/電力_高騰率!$D$23))</f>
        <v/>
      </c>
      <c r="O883" s="24" t="str">
        <f t="shared" si="28"/>
        <v/>
      </c>
      <c r="P883" s="24"/>
    </row>
    <row r="884" spans="1:16" x14ac:dyDescent="0.45">
      <c r="A884" t="str">
        <f>IF(COUNTIF('使用不可　（諸油脂）'!$A:$A,$A883+1)+COUNTIF('コロナ交付金要綱　様式第３号（電力）'!$A:$A,$A883+1)=1,$A883+1,IF(MAX('使用不可　（諸油脂）'!$A:$A,'コロナ交付金要綱　様式第３号（電力）'!$A:$A)&gt;$A883,(INT(A883/100)+1)*100,""))</f>
        <v/>
      </c>
      <c r="B884" t="str">
        <f>IF($C884="","",IF(C884="諸油脂",IF(MOD($A884,100)=0,VLOOKUP($A884,'使用不可　（諸油脂）'!$A:$D,4),$B883),IF(MOD($A884,100)=0,VLOOKUP($A884,'コロナ交付金要綱　様式第３号（電力）'!$A:$D,4),$B883)))</f>
        <v/>
      </c>
      <c r="C884" t="str">
        <f>IF($A884="","",IF(COUNTIF('使用不可　（諸油脂）'!$A:$A,$A884)=1,"諸油脂",IF(COUNTIF('コロナ交付金要綱　様式第３号（電力）'!$A:$A,$A884)=1,"電力","")))</f>
        <v/>
      </c>
      <c r="D884" t="str">
        <f>IF(OR($A884="",IFERROR(MOD($A884,100),"")=0),"",IF($C884="諸油脂",VLOOKUP($A884,'使用不可　（諸油脂）'!$A:$C,3,FALSE),IF($C884="電力",VLOOKUP($A884,'コロナ交付金要綱　様式第３号（電力）'!$A:$C,3,FALSE),"")))</f>
        <v/>
      </c>
      <c r="E884" t="str">
        <f>IF(OR($C884="",IFERROR(MOD($A884,100)=0,TRUE)),"",IF($C884="諸油脂",VLOOKUP($A884,'使用不可　（諸油脂）'!$A:$F,6),VLOOKUP($A884,'コロナ交付金要綱　様式第３号（電力）'!$A:$F,6)))</f>
        <v/>
      </c>
      <c r="F884" t="str">
        <f>IF($D884="","",IF($B$7="既存",IF($C884="諸油脂",VLOOKUP(交付額!$A884,'使用不可　（諸油脂）'!$A:$B,2,FALSE),IF($C884="電力",VLOOKUP(交付額!$A884,'コロナ交付金要綱　様式第３号（電力）'!$A:$B,2,FALSE),"")),0))</f>
        <v/>
      </c>
      <c r="G884" s="59" t="str">
        <f t="shared" si="27"/>
        <v/>
      </c>
      <c r="H884" t="str">
        <f>IF($C884="","",IF(C884="諸油脂",IF(MOD($A884,100)=0,"",VLOOKUP($A884,'使用不可　（諸油脂）'!$A:$H,8)),IF(MOD($A884,100)=0,"",VLOOKUP($A884,'コロナ交付金要綱　様式第３号（電力）'!$A:$I,9))))</f>
        <v/>
      </c>
      <c r="I884" t="str" cm="1">
        <f t="array" ref="I884">IF(OR($C884&lt;&gt;"電力",IFERROR(MOD($A884,100)=0,TRUE)),"",INDEX('コロナ交付金要綱　様式第３号（電力）'!$A:$I,MATCH($A884,'コロナ交付金要綱　様式第３号（電力）'!$A:$A,0)+2,9))</f>
        <v/>
      </c>
      <c r="J884" t="str" cm="1">
        <f t="array" ref="J884">IF(OR($C884&lt;&gt;"電力",IFERROR(MOD($A884,100)=0,TRUE)),"",INDEX('コロナ交付金要綱　様式第３号（電力）'!$A:$I,MATCH($A884,'コロナ交付金要綱　様式第３号（電力）'!$A:$A,0)+3,9))</f>
        <v/>
      </c>
      <c r="K884" t="str" cm="1">
        <f t="array" ref="K884">IF(OR($C884&lt;&gt;"電力",IFERROR(MOD($A884,100)=0,TRUE)),"",INDEX('コロナ交付金要綱　様式第３号（電力）'!$A:$I,MATCH($A884,'コロナ交付金要綱　様式第３号（電力）'!$A:$A,0)+4,9))</f>
        <v/>
      </c>
      <c r="L884" t="str" cm="1">
        <f t="array" ref="L884">IF(OR($C884&lt;&gt;"電力",IFERROR(MOD($A884,100)=0,TRUE)),"",INDEX('コロナ交付金要綱　様式第３号（電力）'!$A:$I,MATCH($A884,'コロナ交付金要綱　様式第３号（電力）'!$A:$A,0)+5,9))</f>
        <v/>
      </c>
      <c r="M884" s="24" t="str" cm="1">
        <f t="array" ref="M884">IF($H884="","",IF($C884="諸油脂",$H884/INDEX(諸油脂_高騰率!$B$2:$F$12,MATCH($C$10,諸油脂_高騰率!$B$2:$B$12,0),MATCH($E884,諸油脂_高騰率!$B$3:$F$3,0)),$I884/INDEX(電力_高騰率!$B$3:$I$14,MATCH($B$10,電力_高騰率!$B$3:$B$14,0),MATCH($E884,電力_高騰率!$B$4:$F$4,0))+$J884/INDEX(電力_高騰率!$B$3:$I$14,MATCH($B$10,電力_高騰率!$B$3:$B$14,0),MATCH($E884,電力_高騰率!$B$4:$F$4,0)+3)+$K884/INDEX(電力_高騰率!$B$3:$I$14,MATCH($B$10,電力_高騰率!$B$3:$B$14,0),MATCH($E884,電力_高騰率!$B$4:$F$4,0)+3)+$L884/電力_高騰率!$D$23))</f>
        <v/>
      </c>
      <c r="N884" s="24" t="str">
        <f>IF($H884="","",IF($C884="諸油脂",0,$L884/電力_高騰率!$D$23))</f>
        <v/>
      </c>
      <c r="O884" s="24" t="str">
        <f t="shared" si="28"/>
        <v/>
      </c>
      <c r="P884" s="24"/>
    </row>
    <row r="885" spans="1:16" x14ac:dyDescent="0.45">
      <c r="A885" t="str">
        <f>IF(COUNTIF('使用不可　（諸油脂）'!$A:$A,$A884+1)+COUNTIF('コロナ交付金要綱　様式第３号（電力）'!$A:$A,$A884+1)=1,$A884+1,IF(MAX('使用不可　（諸油脂）'!$A:$A,'コロナ交付金要綱　様式第３号（電力）'!$A:$A)&gt;$A884,(INT(A884/100)+1)*100,""))</f>
        <v/>
      </c>
      <c r="B885" t="str">
        <f>IF($C885="","",IF(C885="諸油脂",IF(MOD($A885,100)=0,VLOOKUP($A885,'使用不可　（諸油脂）'!$A:$D,4),$B884),IF(MOD($A885,100)=0,VLOOKUP($A885,'コロナ交付金要綱　様式第３号（電力）'!$A:$D,4),$B884)))</f>
        <v/>
      </c>
      <c r="C885" t="str">
        <f>IF($A885="","",IF(COUNTIF('使用不可　（諸油脂）'!$A:$A,$A885)=1,"諸油脂",IF(COUNTIF('コロナ交付金要綱　様式第３号（電力）'!$A:$A,$A885)=1,"電力","")))</f>
        <v/>
      </c>
      <c r="D885" t="str">
        <f>IF(OR($A885="",IFERROR(MOD($A885,100),"")=0),"",IF($C885="諸油脂",VLOOKUP($A885,'使用不可　（諸油脂）'!$A:$C,3,FALSE),IF($C885="電力",VLOOKUP($A885,'コロナ交付金要綱　様式第３号（電力）'!$A:$C,3,FALSE),"")))</f>
        <v/>
      </c>
      <c r="E885" t="str">
        <f>IF(OR($C885="",IFERROR(MOD($A885,100)=0,TRUE)),"",IF($C885="諸油脂",VLOOKUP($A885,'使用不可　（諸油脂）'!$A:$F,6),VLOOKUP($A885,'コロナ交付金要綱　様式第３号（電力）'!$A:$F,6)))</f>
        <v/>
      </c>
      <c r="F885" t="str">
        <f>IF($D885="","",IF($B$7="既存",IF($C885="諸油脂",VLOOKUP(交付額!$A885,'使用不可　（諸油脂）'!$A:$B,2,FALSE),IF($C885="電力",VLOOKUP(交付額!$A885,'コロナ交付金要綱　様式第３号（電力）'!$A:$B,2,FALSE),"")),0))</f>
        <v/>
      </c>
      <c r="G885" s="59" t="str">
        <f t="shared" si="27"/>
        <v/>
      </c>
      <c r="H885" t="str">
        <f>IF($C885="","",IF(C885="諸油脂",IF(MOD($A885,100)=0,"",VLOOKUP($A885,'使用不可　（諸油脂）'!$A:$H,8)),IF(MOD($A885,100)=0,"",VLOOKUP($A885,'コロナ交付金要綱　様式第３号（電力）'!$A:$I,9))))</f>
        <v/>
      </c>
      <c r="I885" t="str" cm="1">
        <f t="array" ref="I885">IF(OR($C885&lt;&gt;"電力",IFERROR(MOD($A885,100)=0,TRUE)),"",INDEX('コロナ交付金要綱　様式第３号（電力）'!$A:$I,MATCH($A885,'コロナ交付金要綱　様式第３号（電力）'!$A:$A,0)+2,9))</f>
        <v/>
      </c>
      <c r="J885" t="str" cm="1">
        <f t="array" ref="J885">IF(OR($C885&lt;&gt;"電力",IFERROR(MOD($A885,100)=0,TRUE)),"",INDEX('コロナ交付金要綱　様式第３号（電力）'!$A:$I,MATCH($A885,'コロナ交付金要綱　様式第３号（電力）'!$A:$A,0)+3,9))</f>
        <v/>
      </c>
      <c r="K885" t="str" cm="1">
        <f t="array" ref="K885">IF(OR($C885&lt;&gt;"電力",IFERROR(MOD($A885,100)=0,TRUE)),"",INDEX('コロナ交付金要綱　様式第３号（電力）'!$A:$I,MATCH($A885,'コロナ交付金要綱　様式第３号（電力）'!$A:$A,0)+4,9))</f>
        <v/>
      </c>
      <c r="L885" t="str" cm="1">
        <f t="array" ref="L885">IF(OR($C885&lt;&gt;"電力",IFERROR(MOD($A885,100)=0,TRUE)),"",INDEX('コロナ交付金要綱　様式第３号（電力）'!$A:$I,MATCH($A885,'コロナ交付金要綱　様式第３号（電力）'!$A:$A,0)+5,9))</f>
        <v/>
      </c>
      <c r="M885" s="24" t="str" cm="1">
        <f t="array" ref="M885">IF($H885="","",IF($C885="諸油脂",$H885/INDEX(諸油脂_高騰率!$B$2:$F$12,MATCH($C$10,諸油脂_高騰率!$B$2:$B$12,0),MATCH($E885,諸油脂_高騰率!$B$3:$F$3,0)),$I885/INDEX(電力_高騰率!$B$3:$I$14,MATCH($B$10,電力_高騰率!$B$3:$B$14,0),MATCH($E885,電力_高騰率!$B$4:$F$4,0))+$J885/INDEX(電力_高騰率!$B$3:$I$14,MATCH($B$10,電力_高騰率!$B$3:$B$14,0),MATCH($E885,電力_高騰率!$B$4:$F$4,0)+3)+$K885/INDEX(電力_高騰率!$B$3:$I$14,MATCH($B$10,電力_高騰率!$B$3:$B$14,0),MATCH($E885,電力_高騰率!$B$4:$F$4,0)+3)+$L885/電力_高騰率!$D$23))</f>
        <v/>
      </c>
      <c r="N885" s="24" t="str">
        <f>IF($H885="","",IF($C885="諸油脂",0,$L885/電力_高騰率!$D$23))</f>
        <v/>
      </c>
      <c r="O885" s="24" t="str">
        <f t="shared" si="28"/>
        <v/>
      </c>
      <c r="P885" s="24"/>
    </row>
    <row r="886" spans="1:16" x14ac:dyDescent="0.45">
      <c r="A886" t="str">
        <f>IF(COUNTIF('使用不可　（諸油脂）'!$A:$A,$A885+1)+COUNTIF('コロナ交付金要綱　様式第３号（電力）'!$A:$A,$A885+1)=1,$A885+1,IF(MAX('使用不可　（諸油脂）'!$A:$A,'コロナ交付金要綱　様式第３号（電力）'!$A:$A)&gt;$A885,(INT(A885/100)+1)*100,""))</f>
        <v/>
      </c>
      <c r="B886" t="str">
        <f>IF($C886="","",IF(C886="諸油脂",IF(MOD($A886,100)=0,VLOOKUP($A886,'使用不可　（諸油脂）'!$A:$D,4),$B885),IF(MOD($A886,100)=0,VLOOKUP($A886,'コロナ交付金要綱　様式第３号（電力）'!$A:$D,4),$B885)))</f>
        <v/>
      </c>
      <c r="C886" t="str">
        <f>IF($A886="","",IF(COUNTIF('使用不可　（諸油脂）'!$A:$A,$A886)=1,"諸油脂",IF(COUNTIF('コロナ交付金要綱　様式第３号（電力）'!$A:$A,$A886)=1,"電力","")))</f>
        <v/>
      </c>
      <c r="D886" t="str">
        <f>IF(OR($A886="",IFERROR(MOD($A886,100),"")=0),"",IF($C886="諸油脂",VLOOKUP($A886,'使用不可　（諸油脂）'!$A:$C,3,FALSE),IF($C886="電力",VLOOKUP($A886,'コロナ交付金要綱　様式第３号（電力）'!$A:$C,3,FALSE),"")))</f>
        <v/>
      </c>
      <c r="E886" t="str">
        <f>IF(OR($C886="",IFERROR(MOD($A886,100)=0,TRUE)),"",IF($C886="諸油脂",VLOOKUP($A886,'使用不可　（諸油脂）'!$A:$F,6),VLOOKUP($A886,'コロナ交付金要綱　様式第３号（電力）'!$A:$F,6)))</f>
        <v/>
      </c>
      <c r="F886" t="str">
        <f>IF($D886="","",IF($B$7="既存",IF($C886="諸油脂",VLOOKUP(交付額!$A886,'使用不可　（諸油脂）'!$A:$B,2,FALSE),IF($C886="電力",VLOOKUP(交付額!$A886,'コロナ交付金要綱　様式第３号（電力）'!$A:$B,2,FALSE),"")),0))</f>
        <v/>
      </c>
      <c r="G886" s="59" t="str">
        <f t="shared" si="27"/>
        <v/>
      </c>
      <c r="H886" t="str">
        <f>IF($C886="","",IF(C886="諸油脂",IF(MOD($A886,100)=0,"",VLOOKUP($A886,'使用不可　（諸油脂）'!$A:$H,8)),IF(MOD($A886,100)=0,"",VLOOKUP($A886,'コロナ交付金要綱　様式第３号（電力）'!$A:$I,9))))</f>
        <v/>
      </c>
      <c r="I886" t="str" cm="1">
        <f t="array" ref="I886">IF(OR($C886&lt;&gt;"電力",IFERROR(MOD($A886,100)=0,TRUE)),"",INDEX('コロナ交付金要綱　様式第３号（電力）'!$A:$I,MATCH($A886,'コロナ交付金要綱　様式第３号（電力）'!$A:$A,0)+2,9))</f>
        <v/>
      </c>
      <c r="J886" t="str" cm="1">
        <f t="array" ref="J886">IF(OR($C886&lt;&gt;"電力",IFERROR(MOD($A886,100)=0,TRUE)),"",INDEX('コロナ交付金要綱　様式第３号（電力）'!$A:$I,MATCH($A886,'コロナ交付金要綱　様式第３号（電力）'!$A:$A,0)+3,9))</f>
        <v/>
      </c>
      <c r="K886" t="str" cm="1">
        <f t="array" ref="K886">IF(OR($C886&lt;&gt;"電力",IFERROR(MOD($A886,100)=0,TRUE)),"",INDEX('コロナ交付金要綱　様式第３号（電力）'!$A:$I,MATCH($A886,'コロナ交付金要綱　様式第３号（電力）'!$A:$A,0)+4,9))</f>
        <v/>
      </c>
      <c r="L886" t="str" cm="1">
        <f t="array" ref="L886">IF(OR($C886&lt;&gt;"電力",IFERROR(MOD($A886,100)=0,TRUE)),"",INDEX('コロナ交付金要綱　様式第３号（電力）'!$A:$I,MATCH($A886,'コロナ交付金要綱　様式第３号（電力）'!$A:$A,0)+5,9))</f>
        <v/>
      </c>
      <c r="M886" s="24" t="str" cm="1">
        <f t="array" ref="M886">IF($H886="","",IF($C886="諸油脂",$H886/INDEX(諸油脂_高騰率!$B$2:$F$12,MATCH($C$10,諸油脂_高騰率!$B$2:$B$12,0),MATCH($E886,諸油脂_高騰率!$B$3:$F$3,0)),$I886/INDEX(電力_高騰率!$B$3:$I$14,MATCH($B$10,電力_高騰率!$B$3:$B$14,0),MATCH($E886,電力_高騰率!$B$4:$F$4,0))+$J886/INDEX(電力_高騰率!$B$3:$I$14,MATCH($B$10,電力_高騰率!$B$3:$B$14,0),MATCH($E886,電力_高騰率!$B$4:$F$4,0)+3)+$K886/INDEX(電力_高騰率!$B$3:$I$14,MATCH($B$10,電力_高騰率!$B$3:$B$14,0),MATCH($E886,電力_高騰率!$B$4:$F$4,0)+3)+$L886/電力_高騰率!$D$23))</f>
        <v/>
      </c>
      <c r="N886" s="24" t="str">
        <f>IF($H886="","",IF($C886="諸油脂",0,$L886/電力_高騰率!$D$23))</f>
        <v/>
      </c>
      <c r="O886" s="24" t="str">
        <f t="shared" si="28"/>
        <v/>
      </c>
      <c r="P886" s="24"/>
    </row>
    <row r="887" spans="1:16" x14ac:dyDescent="0.45">
      <c r="A887" t="str">
        <f>IF(COUNTIF('使用不可　（諸油脂）'!$A:$A,$A886+1)+COUNTIF('コロナ交付金要綱　様式第３号（電力）'!$A:$A,$A886+1)=1,$A886+1,IF(MAX('使用不可　（諸油脂）'!$A:$A,'コロナ交付金要綱　様式第３号（電力）'!$A:$A)&gt;$A886,(INT(A886/100)+1)*100,""))</f>
        <v/>
      </c>
      <c r="B887" t="str">
        <f>IF($C887="","",IF(C887="諸油脂",IF(MOD($A887,100)=0,VLOOKUP($A887,'使用不可　（諸油脂）'!$A:$D,4),$B886),IF(MOD($A887,100)=0,VLOOKUP($A887,'コロナ交付金要綱　様式第３号（電力）'!$A:$D,4),$B886)))</f>
        <v/>
      </c>
      <c r="C887" t="str">
        <f>IF($A887="","",IF(COUNTIF('使用不可　（諸油脂）'!$A:$A,$A887)=1,"諸油脂",IF(COUNTIF('コロナ交付金要綱　様式第３号（電力）'!$A:$A,$A887)=1,"電力","")))</f>
        <v/>
      </c>
      <c r="D887" t="str">
        <f>IF(OR($A887="",IFERROR(MOD($A887,100),"")=0),"",IF($C887="諸油脂",VLOOKUP($A887,'使用不可　（諸油脂）'!$A:$C,3,FALSE),IF($C887="電力",VLOOKUP($A887,'コロナ交付金要綱　様式第３号（電力）'!$A:$C,3,FALSE),"")))</f>
        <v/>
      </c>
      <c r="E887" t="str">
        <f>IF(OR($C887="",IFERROR(MOD($A887,100)=0,TRUE)),"",IF($C887="諸油脂",VLOOKUP($A887,'使用不可　（諸油脂）'!$A:$F,6),VLOOKUP($A887,'コロナ交付金要綱　様式第３号（電力）'!$A:$F,6)))</f>
        <v/>
      </c>
      <c r="F887" t="str">
        <f>IF($D887="","",IF($B$7="既存",IF($C887="諸油脂",VLOOKUP(交付額!$A887,'使用不可　（諸油脂）'!$A:$B,2,FALSE),IF($C887="電力",VLOOKUP(交付額!$A887,'コロナ交付金要綱　様式第３号（電力）'!$A:$B,2,FALSE),"")),0))</f>
        <v/>
      </c>
      <c r="G887" s="59" t="str">
        <f t="shared" si="27"/>
        <v/>
      </c>
      <c r="H887" t="str">
        <f>IF($C887="","",IF(C887="諸油脂",IF(MOD($A887,100)=0,"",VLOOKUP($A887,'使用不可　（諸油脂）'!$A:$H,8)),IF(MOD($A887,100)=0,"",VLOOKUP($A887,'コロナ交付金要綱　様式第３号（電力）'!$A:$I,9))))</f>
        <v/>
      </c>
      <c r="I887" t="str" cm="1">
        <f t="array" ref="I887">IF(OR($C887&lt;&gt;"電力",IFERROR(MOD($A887,100)=0,TRUE)),"",INDEX('コロナ交付金要綱　様式第３号（電力）'!$A:$I,MATCH($A887,'コロナ交付金要綱　様式第３号（電力）'!$A:$A,0)+2,9))</f>
        <v/>
      </c>
      <c r="J887" t="str" cm="1">
        <f t="array" ref="J887">IF(OR($C887&lt;&gt;"電力",IFERROR(MOD($A887,100)=0,TRUE)),"",INDEX('コロナ交付金要綱　様式第３号（電力）'!$A:$I,MATCH($A887,'コロナ交付金要綱　様式第３号（電力）'!$A:$A,0)+3,9))</f>
        <v/>
      </c>
      <c r="K887" t="str" cm="1">
        <f t="array" ref="K887">IF(OR($C887&lt;&gt;"電力",IFERROR(MOD($A887,100)=0,TRUE)),"",INDEX('コロナ交付金要綱　様式第３号（電力）'!$A:$I,MATCH($A887,'コロナ交付金要綱　様式第３号（電力）'!$A:$A,0)+4,9))</f>
        <v/>
      </c>
      <c r="L887" t="str" cm="1">
        <f t="array" ref="L887">IF(OR($C887&lt;&gt;"電力",IFERROR(MOD($A887,100)=0,TRUE)),"",INDEX('コロナ交付金要綱　様式第３号（電力）'!$A:$I,MATCH($A887,'コロナ交付金要綱　様式第３号（電力）'!$A:$A,0)+5,9))</f>
        <v/>
      </c>
      <c r="M887" s="24" t="str" cm="1">
        <f t="array" ref="M887">IF($H887="","",IF($C887="諸油脂",$H887/INDEX(諸油脂_高騰率!$B$2:$F$12,MATCH($C$10,諸油脂_高騰率!$B$2:$B$12,0),MATCH($E887,諸油脂_高騰率!$B$3:$F$3,0)),$I887/INDEX(電力_高騰率!$B$3:$I$14,MATCH($B$10,電力_高騰率!$B$3:$B$14,0),MATCH($E887,電力_高騰率!$B$4:$F$4,0))+$J887/INDEX(電力_高騰率!$B$3:$I$14,MATCH($B$10,電力_高騰率!$B$3:$B$14,0),MATCH($E887,電力_高騰率!$B$4:$F$4,0)+3)+$K887/INDEX(電力_高騰率!$B$3:$I$14,MATCH($B$10,電力_高騰率!$B$3:$B$14,0),MATCH($E887,電力_高騰率!$B$4:$F$4,0)+3)+$L887/電力_高騰率!$D$23))</f>
        <v/>
      </c>
      <c r="N887" s="24" t="str">
        <f>IF($H887="","",IF($C887="諸油脂",0,$L887/電力_高騰率!$D$23))</f>
        <v/>
      </c>
      <c r="O887" s="24" t="str">
        <f t="shared" si="28"/>
        <v/>
      </c>
      <c r="P887" s="24"/>
    </row>
    <row r="888" spans="1:16" x14ac:dyDescent="0.45">
      <c r="A888" t="str">
        <f>IF(COUNTIF('使用不可　（諸油脂）'!$A:$A,$A887+1)+COUNTIF('コロナ交付金要綱　様式第３号（電力）'!$A:$A,$A887+1)=1,$A887+1,IF(MAX('使用不可　（諸油脂）'!$A:$A,'コロナ交付金要綱　様式第３号（電力）'!$A:$A)&gt;$A887,(INT(A887/100)+1)*100,""))</f>
        <v/>
      </c>
      <c r="B888" t="str">
        <f>IF($C888="","",IF(C888="諸油脂",IF(MOD($A888,100)=0,VLOOKUP($A888,'使用不可　（諸油脂）'!$A:$D,4),$B887),IF(MOD($A888,100)=0,VLOOKUP($A888,'コロナ交付金要綱　様式第３号（電力）'!$A:$D,4),$B887)))</f>
        <v/>
      </c>
      <c r="C888" t="str">
        <f>IF($A888="","",IF(COUNTIF('使用不可　（諸油脂）'!$A:$A,$A888)=1,"諸油脂",IF(COUNTIF('コロナ交付金要綱　様式第３号（電力）'!$A:$A,$A888)=1,"電力","")))</f>
        <v/>
      </c>
      <c r="D888" t="str">
        <f>IF(OR($A888="",IFERROR(MOD($A888,100),"")=0),"",IF($C888="諸油脂",VLOOKUP($A888,'使用不可　（諸油脂）'!$A:$C,3,FALSE),IF($C888="電力",VLOOKUP($A888,'コロナ交付金要綱　様式第３号（電力）'!$A:$C,3,FALSE),"")))</f>
        <v/>
      </c>
      <c r="E888" t="str">
        <f>IF(OR($C888="",IFERROR(MOD($A888,100)=0,TRUE)),"",IF($C888="諸油脂",VLOOKUP($A888,'使用不可　（諸油脂）'!$A:$F,6),VLOOKUP($A888,'コロナ交付金要綱　様式第３号（電力）'!$A:$F,6)))</f>
        <v/>
      </c>
      <c r="F888" t="str">
        <f>IF($D888="","",IF($B$7="既存",IF($C888="諸油脂",VLOOKUP(交付額!$A888,'使用不可　（諸油脂）'!$A:$B,2,FALSE),IF($C888="電力",VLOOKUP(交付額!$A888,'コロナ交付金要綱　様式第３号（電力）'!$A:$B,2,FALSE),"")),0))</f>
        <v/>
      </c>
      <c r="G888" s="59" t="str">
        <f t="shared" si="27"/>
        <v/>
      </c>
      <c r="H888" t="str">
        <f>IF($C888="","",IF(C888="諸油脂",IF(MOD($A888,100)=0,"",VLOOKUP($A888,'使用不可　（諸油脂）'!$A:$H,8)),IF(MOD($A888,100)=0,"",VLOOKUP($A888,'コロナ交付金要綱　様式第３号（電力）'!$A:$I,9))))</f>
        <v/>
      </c>
      <c r="I888" t="str" cm="1">
        <f t="array" ref="I888">IF(OR($C888&lt;&gt;"電力",IFERROR(MOD($A888,100)=0,TRUE)),"",INDEX('コロナ交付金要綱　様式第３号（電力）'!$A:$I,MATCH($A888,'コロナ交付金要綱　様式第３号（電力）'!$A:$A,0)+2,9))</f>
        <v/>
      </c>
      <c r="J888" t="str" cm="1">
        <f t="array" ref="J888">IF(OR($C888&lt;&gt;"電力",IFERROR(MOD($A888,100)=0,TRUE)),"",INDEX('コロナ交付金要綱　様式第３号（電力）'!$A:$I,MATCH($A888,'コロナ交付金要綱　様式第３号（電力）'!$A:$A,0)+3,9))</f>
        <v/>
      </c>
      <c r="K888" t="str" cm="1">
        <f t="array" ref="K888">IF(OR($C888&lt;&gt;"電力",IFERROR(MOD($A888,100)=0,TRUE)),"",INDEX('コロナ交付金要綱　様式第３号（電力）'!$A:$I,MATCH($A888,'コロナ交付金要綱　様式第３号（電力）'!$A:$A,0)+4,9))</f>
        <v/>
      </c>
      <c r="L888" t="str" cm="1">
        <f t="array" ref="L888">IF(OR($C888&lt;&gt;"電力",IFERROR(MOD($A888,100)=0,TRUE)),"",INDEX('コロナ交付金要綱　様式第３号（電力）'!$A:$I,MATCH($A888,'コロナ交付金要綱　様式第３号（電力）'!$A:$A,0)+5,9))</f>
        <v/>
      </c>
      <c r="M888" s="24" t="str" cm="1">
        <f t="array" ref="M888">IF($H888="","",IF($C888="諸油脂",$H888/INDEX(諸油脂_高騰率!$B$2:$F$12,MATCH($C$10,諸油脂_高騰率!$B$2:$B$12,0),MATCH($E888,諸油脂_高騰率!$B$3:$F$3,0)),$I888/INDEX(電力_高騰率!$B$3:$I$14,MATCH($B$10,電力_高騰率!$B$3:$B$14,0),MATCH($E888,電力_高騰率!$B$4:$F$4,0))+$J888/INDEX(電力_高騰率!$B$3:$I$14,MATCH($B$10,電力_高騰率!$B$3:$B$14,0),MATCH($E888,電力_高騰率!$B$4:$F$4,0)+3)+$K888/INDEX(電力_高騰率!$B$3:$I$14,MATCH($B$10,電力_高騰率!$B$3:$B$14,0),MATCH($E888,電力_高騰率!$B$4:$F$4,0)+3)+$L888/電力_高騰率!$D$23))</f>
        <v/>
      </c>
      <c r="N888" s="24" t="str">
        <f>IF($H888="","",IF($C888="諸油脂",0,$L888/電力_高騰率!$D$23))</f>
        <v/>
      </c>
      <c r="O888" s="24" t="str">
        <f t="shared" si="28"/>
        <v/>
      </c>
      <c r="P888" s="24"/>
    </row>
    <row r="889" spans="1:16" x14ac:dyDescent="0.45">
      <c r="A889" t="str">
        <f>IF(COUNTIF('使用不可　（諸油脂）'!$A:$A,$A888+1)+COUNTIF('コロナ交付金要綱　様式第３号（電力）'!$A:$A,$A888+1)=1,$A888+1,IF(MAX('使用不可　（諸油脂）'!$A:$A,'コロナ交付金要綱　様式第３号（電力）'!$A:$A)&gt;$A888,(INT(A888/100)+1)*100,""))</f>
        <v/>
      </c>
      <c r="B889" t="str">
        <f>IF($C889="","",IF(C889="諸油脂",IF(MOD($A889,100)=0,VLOOKUP($A889,'使用不可　（諸油脂）'!$A:$D,4),$B888),IF(MOD($A889,100)=0,VLOOKUP($A889,'コロナ交付金要綱　様式第３号（電力）'!$A:$D,4),$B888)))</f>
        <v/>
      </c>
      <c r="C889" t="str">
        <f>IF($A889="","",IF(COUNTIF('使用不可　（諸油脂）'!$A:$A,$A889)=1,"諸油脂",IF(COUNTIF('コロナ交付金要綱　様式第３号（電力）'!$A:$A,$A889)=1,"電力","")))</f>
        <v/>
      </c>
      <c r="D889" t="str">
        <f>IF(OR($A889="",IFERROR(MOD($A889,100),"")=0),"",IF($C889="諸油脂",VLOOKUP($A889,'使用不可　（諸油脂）'!$A:$C,3,FALSE),IF($C889="電力",VLOOKUP($A889,'コロナ交付金要綱　様式第３号（電力）'!$A:$C,3,FALSE),"")))</f>
        <v/>
      </c>
      <c r="E889" t="str">
        <f>IF(OR($C889="",IFERROR(MOD($A889,100)=0,TRUE)),"",IF($C889="諸油脂",VLOOKUP($A889,'使用不可　（諸油脂）'!$A:$F,6),VLOOKUP($A889,'コロナ交付金要綱　様式第３号（電力）'!$A:$F,6)))</f>
        <v/>
      </c>
      <c r="F889" t="str">
        <f>IF($D889="","",IF($B$7="既存",IF($C889="諸油脂",VLOOKUP(交付額!$A889,'使用不可　（諸油脂）'!$A:$B,2,FALSE),IF($C889="電力",VLOOKUP(交付額!$A889,'コロナ交付金要綱　様式第３号（電力）'!$A:$B,2,FALSE),"")),0))</f>
        <v/>
      </c>
      <c r="G889" s="59" t="str">
        <f t="shared" si="27"/>
        <v/>
      </c>
      <c r="H889" t="str">
        <f>IF($C889="","",IF(C889="諸油脂",IF(MOD($A889,100)=0,"",VLOOKUP($A889,'使用不可　（諸油脂）'!$A:$H,8)),IF(MOD($A889,100)=0,"",VLOOKUP($A889,'コロナ交付金要綱　様式第３号（電力）'!$A:$I,9))))</f>
        <v/>
      </c>
      <c r="I889" t="str" cm="1">
        <f t="array" ref="I889">IF(OR($C889&lt;&gt;"電力",IFERROR(MOD($A889,100)=0,TRUE)),"",INDEX('コロナ交付金要綱　様式第３号（電力）'!$A:$I,MATCH($A889,'コロナ交付金要綱　様式第３号（電力）'!$A:$A,0)+2,9))</f>
        <v/>
      </c>
      <c r="J889" t="str" cm="1">
        <f t="array" ref="J889">IF(OR($C889&lt;&gt;"電力",IFERROR(MOD($A889,100)=0,TRUE)),"",INDEX('コロナ交付金要綱　様式第３号（電力）'!$A:$I,MATCH($A889,'コロナ交付金要綱　様式第３号（電力）'!$A:$A,0)+3,9))</f>
        <v/>
      </c>
      <c r="K889" t="str" cm="1">
        <f t="array" ref="K889">IF(OR($C889&lt;&gt;"電力",IFERROR(MOD($A889,100)=0,TRUE)),"",INDEX('コロナ交付金要綱　様式第３号（電力）'!$A:$I,MATCH($A889,'コロナ交付金要綱　様式第３号（電力）'!$A:$A,0)+4,9))</f>
        <v/>
      </c>
      <c r="L889" t="str" cm="1">
        <f t="array" ref="L889">IF(OR($C889&lt;&gt;"電力",IFERROR(MOD($A889,100)=0,TRUE)),"",INDEX('コロナ交付金要綱　様式第３号（電力）'!$A:$I,MATCH($A889,'コロナ交付金要綱　様式第３号（電力）'!$A:$A,0)+5,9))</f>
        <v/>
      </c>
      <c r="M889" s="24" t="str" cm="1">
        <f t="array" ref="M889">IF($H889="","",IF($C889="諸油脂",$H889/INDEX(諸油脂_高騰率!$B$2:$F$12,MATCH($C$10,諸油脂_高騰率!$B$2:$B$12,0),MATCH($E889,諸油脂_高騰率!$B$3:$F$3,0)),$I889/INDEX(電力_高騰率!$B$3:$I$14,MATCH($B$10,電力_高騰率!$B$3:$B$14,0),MATCH($E889,電力_高騰率!$B$4:$F$4,0))+$J889/INDEX(電力_高騰率!$B$3:$I$14,MATCH($B$10,電力_高騰率!$B$3:$B$14,0),MATCH($E889,電力_高騰率!$B$4:$F$4,0)+3)+$K889/INDEX(電力_高騰率!$B$3:$I$14,MATCH($B$10,電力_高騰率!$B$3:$B$14,0),MATCH($E889,電力_高騰率!$B$4:$F$4,0)+3)+$L889/電力_高騰率!$D$23))</f>
        <v/>
      </c>
      <c r="N889" s="24" t="str">
        <f>IF($H889="","",IF($C889="諸油脂",0,$L889/電力_高騰率!$D$23))</f>
        <v/>
      </c>
      <c r="O889" s="24" t="str">
        <f t="shared" si="28"/>
        <v/>
      </c>
      <c r="P889" s="24"/>
    </row>
    <row r="890" spans="1:16" x14ac:dyDescent="0.45">
      <c r="A890" t="str">
        <f>IF(COUNTIF('使用不可　（諸油脂）'!$A:$A,$A889+1)+COUNTIF('コロナ交付金要綱　様式第３号（電力）'!$A:$A,$A889+1)=1,$A889+1,IF(MAX('使用不可　（諸油脂）'!$A:$A,'コロナ交付金要綱　様式第３号（電力）'!$A:$A)&gt;$A889,(INT(A889/100)+1)*100,""))</f>
        <v/>
      </c>
      <c r="B890" t="str">
        <f>IF($C890="","",IF(C890="諸油脂",IF(MOD($A890,100)=0,VLOOKUP($A890,'使用不可　（諸油脂）'!$A:$D,4),$B889),IF(MOD($A890,100)=0,VLOOKUP($A890,'コロナ交付金要綱　様式第３号（電力）'!$A:$D,4),$B889)))</f>
        <v/>
      </c>
      <c r="C890" t="str">
        <f>IF($A890="","",IF(COUNTIF('使用不可　（諸油脂）'!$A:$A,$A890)=1,"諸油脂",IF(COUNTIF('コロナ交付金要綱　様式第３号（電力）'!$A:$A,$A890)=1,"電力","")))</f>
        <v/>
      </c>
      <c r="D890" t="str">
        <f>IF(OR($A890="",IFERROR(MOD($A890,100),"")=0),"",IF($C890="諸油脂",VLOOKUP($A890,'使用不可　（諸油脂）'!$A:$C,3,FALSE),IF($C890="電力",VLOOKUP($A890,'コロナ交付金要綱　様式第３号（電力）'!$A:$C,3,FALSE),"")))</f>
        <v/>
      </c>
      <c r="E890" t="str">
        <f>IF(OR($C890="",IFERROR(MOD($A890,100)=0,TRUE)),"",IF($C890="諸油脂",VLOOKUP($A890,'使用不可　（諸油脂）'!$A:$F,6),VLOOKUP($A890,'コロナ交付金要綱　様式第３号（電力）'!$A:$F,6)))</f>
        <v/>
      </c>
      <c r="F890" t="str">
        <f>IF($D890="","",IF($B$7="既存",IF($C890="諸油脂",VLOOKUP(交付額!$A890,'使用不可　（諸油脂）'!$A:$B,2,FALSE),IF($C890="電力",VLOOKUP(交付額!$A890,'コロナ交付金要綱　様式第３号（電力）'!$A:$B,2,FALSE),"")),0))</f>
        <v/>
      </c>
      <c r="G890" s="59" t="str">
        <f t="shared" si="27"/>
        <v/>
      </c>
      <c r="H890" t="str">
        <f>IF($C890="","",IF(C890="諸油脂",IF(MOD($A890,100)=0,"",VLOOKUP($A890,'使用不可　（諸油脂）'!$A:$H,8)),IF(MOD($A890,100)=0,"",VLOOKUP($A890,'コロナ交付金要綱　様式第３号（電力）'!$A:$I,9))))</f>
        <v/>
      </c>
      <c r="I890" t="str" cm="1">
        <f t="array" ref="I890">IF(OR($C890&lt;&gt;"電力",IFERROR(MOD($A890,100)=0,TRUE)),"",INDEX('コロナ交付金要綱　様式第３号（電力）'!$A:$I,MATCH($A890,'コロナ交付金要綱　様式第３号（電力）'!$A:$A,0)+2,9))</f>
        <v/>
      </c>
      <c r="J890" t="str" cm="1">
        <f t="array" ref="J890">IF(OR($C890&lt;&gt;"電力",IFERROR(MOD($A890,100)=0,TRUE)),"",INDEX('コロナ交付金要綱　様式第３号（電力）'!$A:$I,MATCH($A890,'コロナ交付金要綱　様式第３号（電力）'!$A:$A,0)+3,9))</f>
        <v/>
      </c>
      <c r="K890" t="str" cm="1">
        <f t="array" ref="K890">IF(OR($C890&lt;&gt;"電力",IFERROR(MOD($A890,100)=0,TRUE)),"",INDEX('コロナ交付金要綱　様式第３号（電力）'!$A:$I,MATCH($A890,'コロナ交付金要綱　様式第３号（電力）'!$A:$A,0)+4,9))</f>
        <v/>
      </c>
      <c r="L890" t="str" cm="1">
        <f t="array" ref="L890">IF(OR($C890&lt;&gt;"電力",IFERROR(MOD($A890,100)=0,TRUE)),"",INDEX('コロナ交付金要綱　様式第３号（電力）'!$A:$I,MATCH($A890,'コロナ交付金要綱　様式第３号（電力）'!$A:$A,0)+5,9))</f>
        <v/>
      </c>
      <c r="M890" s="24" t="str" cm="1">
        <f t="array" ref="M890">IF($H890="","",IF($C890="諸油脂",$H890/INDEX(諸油脂_高騰率!$B$2:$F$12,MATCH($C$10,諸油脂_高騰率!$B$2:$B$12,0),MATCH($E890,諸油脂_高騰率!$B$3:$F$3,0)),$I890/INDEX(電力_高騰率!$B$3:$I$14,MATCH($B$10,電力_高騰率!$B$3:$B$14,0),MATCH($E890,電力_高騰率!$B$4:$F$4,0))+$J890/INDEX(電力_高騰率!$B$3:$I$14,MATCH($B$10,電力_高騰率!$B$3:$B$14,0),MATCH($E890,電力_高騰率!$B$4:$F$4,0)+3)+$K890/INDEX(電力_高騰率!$B$3:$I$14,MATCH($B$10,電力_高騰率!$B$3:$B$14,0),MATCH($E890,電力_高騰率!$B$4:$F$4,0)+3)+$L890/電力_高騰率!$D$23))</f>
        <v/>
      </c>
      <c r="N890" s="24" t="str">
        <f>IF($H890="","",IF($C890="諸油脂",0,$L890/電力_高騰率!$D$23))</f>
        <v/>
      </c>
      <c r="O890" s="24" t="str">
        <f t="shared" si="28"/>
        <v/>
      </c>
      <c r="P890" s="24"/>
    </row>
    <row r="891" spans="1:16" x14ac:dyDescent="0.45">
      <c r="A891" t="str">
        <f>IF(COUNTIF('使用不可　（諸油脂）'!$A:$A,$A890+1)+COUNTIF('コロナ交付金要綱　様式第３号（電力）'!$A:$A,$A890+1)=1,$A890+1,IF(MAX('使用不可　（諸油脂）'!$A:$A,'コロナ交付金要綱　様式第３号（電力）'!$A:$A)&gt;$A890,(INT(A890/100)+1)*100,""))</f>
        <v/>
      </c>
      <c r="B891" t="str">
        <f>IF($C891="","",IF(C891="諸油脂",IF(MOD($A891,100)=0,VLOOKUP($A891,'使用不可　（諸油脂）'!$A:$D,4),$B890),IF(MOD($A891,100)=0,VLOOKUP($A891,'コロナ交付金要綱　様式第３号（電力）'!$A:$D,4),$B890)))</f>
        <v/>
      </c>
      <c r="C891" t="str">
        <f>IF($A891="","",IF(COUNTIF('使用不可　（諸油脂）'!$A:$A,$A891)=1,"諸油脂",IF(COUNTIF('コロナ交付金要綱　様式第３号（電力）'!$A:$A,$A891)=1,"電力","")))</f>
        <v/>
      </c>
      <c r="D891" t="str">
        <f>IF(OR($A891="",IFERROR(MOD($A891,100),"")=0),"",IF($C891="諸油脂",VLOOKUP($A891,'使用不可　（諸油脂）'!$A:$C,3,FALSE),IF($C891="電力",VLOOKUP($A891,'コロナ交付金要綱　様式第３号（電力）'!$A:$C,3,FALSE),"")))</f>
        <v/>
      </c>
      <c r="E891" t="str">
        <f>IF(OR($C891="",IFERROR(MOD($A891,100)=0,TRUE)),"",IF($C891="諸油脂",VLOOKUP($A891,'使用不可　（諸油脂）'!$A:$F,6),VLOOKUP($A891,'コロナ交付金要綱　様式第３号（電力）'!$A:$F,6)))</f>
        <v/>
      </c>
      <c r="F891" t="str">
        <f>IF($D891="","",IF($B$7="既存",IF($C891="諸油脂",VLOOKUP(交付額!$A891,'使用不可　（諸油脂）'!$A:$B,2,FALSE),IF($C891="電力",VLOOKUP(交付額!$A891,'コロナ交付金要綱　様式第３号（電力）'!$A:$B,2,FALSE),"")),0))</f>
        <v/>
      </c>
      <c r="G891" s="59" t="str">
        <f t="shared" si="27"/>
        <v/>
      </c>
      <c r="H891" t="str">
        <f>IF($C891="","",IF(C891="諸油脂",IF(MOD($A891,100)=0,"",VLOOKUP($A891,'使用不可　（諸油脂）'!$A:$H,8)),IF(MOD($A891,100)=0,"",VLOOKUP($A891,'コロナ交付金要綱　様式第３号（電力）'!$A:$I,9))))</f>
        <v/>
      </c>
      <c r="I891" t="str" cm="1">
        <f t="array" ref="I891">IF(OR($C891&lt;&gt;"電力",IFERROR(MOD($A891,100)=0,TRUE)),"",INDEX('コロナ交付金要綱　様式第３号（電力）'!$A:$I,MATCH($A891,'コロナ交付金要綱　様式第３号（電力）'!$A:$A,0)+2,9))</f>
        <v/>
      </c>
      <c r="J891" t="str" cm="1">
        <f t="array" ref="J891">IF(OR($C891&lt;&gt;"電力",IFERROR(MOD($A891,100)=0,TRUE)),"",INDEX('コロナ交付金要綱　様式第３号（電力）'!$A:$I,MATCH($A891,'コロナ交付金要綱　様式第３号（電力）'!$A:$A,0)+3,9))</f>
        <v/>
      </c>
      <c r="K891" t="str" cm="1">
        <f t="array" ref="K891">IF(OR($C891&lt;&gt;"電力",IFERROR(MOD($A891,100)=0,TRUE)),"",INDEX('コロナ交付金要綱　様式第３号（電力）'!$A:$I,MATCH($A891,'コロナ交付金要綱　様式第３号（電力）'!$A:$A,0)+4,9))</f>
        <v/>
      </c>
      <c r="L891" t="str" cm="1">
        <f t="array" ref="L891">IF(OR($C891&lt;&gt;"電力",IFERROR(MOD($A891,100)=0,TRUE)),"",INDEX('コロナ交付金要綱　様式第３号（電力）'!$A:$I,MATCH($A891,'コロナ交付金要綱　様式第３号（電力）'!$A:$A,0)+5,9))</f>
        <v/>
      </c>
      <c r="M891" s="24" t="str" cm="1">
        <f t="array" ref="M891">IF($H891="","",IF($C891="諸油脂",$H891/INDEX(諸油脂_高騰率!$B$2:$F$12,MATCH($C$10,諸油脂_高騰率!$B$2:$B$12,0),MATCH($E891,諸油脂_高騰率!$B$3:$F$3,0)),$I891/INDEX(電力_高騰率!$B$3:$I$14,MATCH($B$10,電力_高騰率!$B$3:$B$14,0),MATCH($E891,電力_高騰率!$B$4:$F$4,0))+$J891/INDEX(電力_高騰率!$B$3:$I$14,MATCH($B$10,電力_高騰率!$B$3:$B$14,0),MATCH($E891,電力_高騰率!$B$4:$F$4,0)+3)+$K891/INDEX(電力_高騰率!$B$3:$I$14,MATCH($B$10,電力_高騰率!$B$3:$B$14,0),MATCH($E891,電力_高騰率!$B$4:$F$4,0)+3)+$L891/電力_高騰率!$D$23))</f>
        <v/>
      </c>
      <c r="N891" s="24" t="str">
        <f>IF($H891="","",IF($C891="諸油脂",0,$L891/電力_高騰率!$D$23))</f>
        <v/>
      </c>
      <c r="O891" s="24" t="str">
        <f t="shared" si="28"/>
        <v/>
      </c>
      <c r="P891" s="24"/>
    </row>
    <row r="892" spans="1:16" x14ac:dyDescent="0.45">
      <c r="A892" t="str">
        <f>IF(COUNTIF('使用不可　（諸油脂）'!$A:$A,$A891+1)+COUNTIF('コロナ交付金要綱　様式第３号（電力）'!$A:$A,$A891+1)=1,$A891+1,IF(MAX('使用不可　（諸油脂）'!$A:$A,'コロナ交付金要綱　様式第３号（電力）'!$A:$A)&gt;$A891,(INT(A891/100)+1)*100,""))</f>
        <v/>
      </c>
      <c r="B892" t="str">
        <f>IF($C892="","",IF(C892="諸油脂",IF(MOD($A892,100)=0,VLOOKUP($A892,'使用不可　（諸油脂）'!$A:$D,4),$B891),IF(MOD($A892,100)=0,VLOOKUP($A892,'コロナ交付金要綱　様式第３号（電力）'!$A:$D,4),$B891)))</f>
        <v/>
      </c>
      <c r="C892" t="str">
        <f>IF($A892="","",IF(COUNTIF('使用不可　（諸油脂）'!$A:$A,$A892)=1,"諸油脂",IF(COUNTIF('コロナ交付金要綱　様式第３号（電力）'!$A:$A,$A892)=1,"電力","")))</f>
        <v/>
      </c>
      <c r="D892" t="str">
        <f>IF(OR($A892="",IFERROR(MOD($A892,100),"")=0),"",IF($C892="諸油脂",VLOOKUP($A892,'使用不可　（諸油脂）'!$A:$C,3,FALSE),IF($C892="電力",VLOOKUP($A892,'コロナ交付金要綱　様式第３号（電力）'!$A:$C,3,FALSE),"")))</f>
        <v/>
      </c>
      <c r="E892" t="str">
        <f>IF(OR($C892="",IFERROR(MOD($A892,100)=0,TRUE)),"",IF($C892="諸油脂",VLOOKUP($A892,'使用不可　（諸油脂）'!$A:$F,6),VLOOKUP($A892,'コロナ交付金要綱　様式第３号（電力）'!$A:$F,6)))</f>
        <v/>
      </c>
      <c r="F892" t="str">
        <f>IF($D892="","",IF($B$7="既存",IF($C892="諸油脂",VLOOKUP(交付額!$A892,'使用不可　（諸油脂）'!$A:$B,2,FALSE),IF($C892="電力",VLOOKUP(交付額!$A892,'コロナ交付金要綱　様式第３号（電力）'!$A:$B,2,FALSE),"")),0))</f>
        <v/>
      </c>
      <c r="G892" s="59" t="str">
        <f t="shared" si="27"/>
        <v/>
      </c>
      <c r="H892" t="str">
        <f>IF($C892="","",IF(C892="諸油脂",IF(MOD($A892,100)=0,"",VLOOKUP($A892,'使用不可　（諸油脂）'!$A:$H,8)),IF(MOD($A892,100)=0,"",VLOOKUP($A892,'コロナ交付金要綱　様式第３号（電力）'!$A:$I,9))))</f>
        <v/>
      </c>
      <c r="I892" t="str" cm="1">
        <f t="array" ref="I892">IF(OR($C892&lt;&gt;"電力",IFERROR(MOD($A892,100)=0,TRUE)),"",INDEX('コロナ交付金要綱　様式第３号（電力）'!$A:$I,MATCH($A892,'コロナ交付金要綱　様式第３号（電力）'!$A:$A,0)+2,9))</f>
        <v/>
      </c>
      <c r="J892" t="str" cm="1">
        <f t="array" ref="J892">IF(OR($C892&lt;&gt;"電力",IFERROR(MOD($A892,100)=0,TRUE)),"",INDEX('コロナ交付金要綱　様式第３号（電力）'!$A:$I,MATCH($A892,'コロナ交付金要綱　様式第３号（電力）'!$A:$A,0)+3,9))</f>
        <v/>
      </c>
      <c r="K892" t="str" cm="1">
        <f t="array" ref="K892">IF(OR($C892&lt;&gt;"電力",IFERROR(MOD($A892,100)=0,TRUE)),"",INDEX('コロナ交付金要綱　様式第３号（電力）'!$A:$I,MATCH($A892,'コロナ交付金要綱　様式第３号（電力）'!$A:$A,0)+4,9))</f>
        <v/>
      </c>
      <c r="L892" t="str" cm="1">
        <f t="array" ref="L892">IF(OR($C892&lt;&gt;"電力",IFERROR(MOD($A892,100)=0,TRUE)),"",INDEX('コロナ交付金要綱　様式第３号（電力）'!$A:$I,MATCH($A892,'コロナ交付金要綱　様式第３号（電力）'!$A:$A,0)+5,9))</f>
        <v/>
      </c>
      <c r="M892" s="24" t="str" cm="1">
        <f t="array" ref="M892">IF($H892="","",IF($C892="諸油脂",$H892/INDEX(諸油脂_高騰率!$B$2:$F$12,MATCH($C$10,諸油脂_高騰率!$B$2:$B$12,0),MATCH($E892,諸油脂_高騰率!$B$3:$F$3,0)),$I892/INDEX(電力_高騰率!$B$3:$I$14,MATCH($B$10,電力_高騰率!$B$3:$B$14,0),MATCH($E892,電力_高騰率!$B$4:$F$4,0))+$J892/INDEX(電力_高騰率!$B$3:$I$14,MATCH($B$10,電力_高騰率!$B$3:$B$14,0),MATCH($E892,電力_高騰率!$B$4:$F$4,0)+3)+$K892/INDEX(電力_高騰率!$B$3:$I$14,MATCH($B$10,電力_高騰率!$B$3:$B$14,0),MATCH($E892,電力_高騰率!$B$4:$F$4,0)+3)+$L892/電力_高騰率!$D$23))</f>
        <v/>
      </c>
      <c r="N892" s="24" t="str">
        <f>IF($H892="","",IF($C892="諸油脂",0,$L892/電力_高騰率!$D$23))</f>
        <v/>
      </c>
      <c r="O892" s="24" t="str">
        <f t="shared" si="28"/>
        <v/>
      </c>
      <c r="P892" s="24"/>
    </row>
    <row r="893" spans="1:16" x14ac:dyDescent="0.45">
      <c r="A893" t="str">
        <f>IF(COUNTIF('使用不可　（諸油脂）'!$A:$A,$A892+1)+COUNTIF('コロナ交付金要綱　様式第３号（電力）'!$A:$A,$A892+1)=1,$A892+1,IF(MAX('使用不可　（諸油脂）'!$A:$A,'コロナ交付金要綱　様式第３号（電力）'!$A:$A)&gt;$A892,(INT(A892/100)+1)*100,""))</f>
        <v/>
      </c>
      <c r="B893" t="str">
        <f>IF($C893="","",IF(C893="諸油脂",IF(MOD($A893,100)=0,VLOOKUP($A893,'使用不可　（諸油脂）'!$A:$D,4),$B892),IF(MOD($A893,100)=0,VLOOKUP($A893,'コロナ交付金要綱　様式第３号（電力）'!$A:$D,4),$B892)))</f>
        <v/>
      </c>
      <c r="C893" t="str">
        <f>IF($A893="","",IF(COUNTIF('使用不可　（諸油脂）'!$A:$A,$A893)=1,"諸油脂",IF(COUNTIF('コロナ交付金要綱　様式第３号（電力）'!$A:$A,$A893)=1,"電力","")))</f>
        <v/>
      </c>
      <c r="D893" t="str">
        <f>IF(OR($A893="",IFERROR(MOD($A893,100),"")=0),"",IF($C893="諸油脂",VLOOKUP($A893,'使用不可　（諸油脂）'!$A:$C,3,FALSE),IF($C893="電力",VLOOKUP($A893,'コロナ交付金要綱　様式第３号（電力）'!$A:$C,3,FALSE),"")))</f>
        <v/>
      </c>
      <c r="E893" t="str">
        <f>IF(OR($C893="",IFERROR(MOD($A893,100)=0,TRUE)),"",IF($C893="諸油脂",VLOOKUP($A893,'使用不可　（諸油脂）'!$A:$F,6),VLOOKUP($A893,'コロナ交付金要綱　様式第３号（電力）'!$A:$F,6)))</f>
        <v/>
      </c>
      <c r="F893" t="str">
        <f>IF($D893="","",IF($B$7="既存",IF($C893="諸油脂",VLOOKUP(交付額!$A893,'使用不可　（諸油脂）'!$A:$B,2,FALSE),IF($C893="電力",VLOOKUP(交付額!$A893,'コロナ交付金要綱　様式第３号（電力）'!$A:$B,2,FALSE),"")),0))</f>
        <v/>
      </c>
      <c r="G893" s="59" t="str">
        <f t="shared" si="27"/>
        <v/>
      </c>
      <c r="H893" t="str">
        <f>IF($C893="","",IF(C893="諸油脂",IF(MOD($A893,100)=0,"",VLOOKUP($A893,'使用不可　（諸油脂）'!$A:$H,8)),IF(MOD($A893,100)=0,"",VLOOKUP($A893,'コロナ交付金要綱　様式第３号（電力）'!$A:$I,9))))</f>
        <v/>
      </c>
      <c r="I893" t="str" cm="1">
        <f t="array" ref="I893">IF(OR($C893&lt;&gt;"電力",IFERROR(MOD($A893,100)=0,TRUE)),"",INDEX('コロナ交付金要綱　様式第３号（電力）'!$A:$I,MATCH($A893,'コロナ交付金要綱　様式第３号（電力）'!$A:$A,0)+2,9))</f>
        <v/>
      </c>
      <c r="J893" t="str" cm="1">
        <f t="array" ref="J893">IF(OR($C893&lt;&gt;"電力",IFERROR(MOD($A893,100)=0,TRUE)),"",INDEX('コロナ交付金要綱　様式第３号（電力）'!$A:$I,MATCH($A893,'コロナ交付金要綱　様式第３号（電力）'!$A:$A,0)+3,9))</f>
        <v/>
      </c>
      <c r="K893" t="str" cm="1">
        <f t="array" ref="K893">IF(OR($C893&lt;&gt;"電力",IFERROR(MOD($A893,100)=0,TRUE)),"",INDEX('コロナ交付金要綱　様式第３号（電力）'!$A:$I,MATCH($A893,'コロナ交付金要綱　様式第３号（電力）'!$A:$A,0)+4,9))</f>
        <v/>
      </c>
      <c r="L893" t="str" cm="1">
        <f t="array" ref="L893">IF(OR($C893&lt;&gt;"電力",IFERROR(MOD($A893,100)=0,TRUE)),"",INDEX('コロナ交付金要綱　様式第３号（電力）'!$A:$I,MATCH($A893,'コロナ交付金要綱　様式第３号（電力）'!$A:$A,0)+5,9))</f>
        <v/>
      </c>
      <c r="M893" s="24" t="str" cm="1">
        <f t="array" ref="M893">IF($H893="","",IF($C893="諸油脂",$H893/INDEX(諸油脂_高騰率!$B$2:$F$12,MATCH($C$10,諸油脂_高騰率!$B$2:$B$12,0),MATCH($E893,諸油脂_高騰率!$B$3:$F$3,0)),$I893/INDEX(電力_高騰率!$B$3:$I$14,MATCH($B$10,電力_高騰率!$B$3:$B$14,0),MATCH($E893,電力_高騰率!$B$4:$F$4,0))+$J893/INDEX(電力_高騰率!$B$3:$I$14,MATCH($B$10,電力_高騰率!$B$3:$B$14,0),MATCH($E893,電力_高騰率!$B$4:$F$4,0)+3)+$K893/INDEX(電力_高騰率!$B$3:$I$14,MATCH($B$10,電力_高騰率!$B$3:$B$14,0),MATCH($E893,電力_高騰率!$B$4:$F$4,0)+3)+$L893/電力_高騰率!$D$23))</f>
        <v/>
      </c>
      <c r="N893" s="24" t="str">
        <f>IF($H893="","",IF($C893="諸油脂",0,$L893/電力_高騰率!$D$23))</f>
        <v/>
      </c>
      <c r="O893" s="24" t="str">
        <f t="shared" si="28"/>
        <v/>
      </c>
      <c r="P893" s="24"/>
    </row>
    <row r="894" spans="1:16" x14ac:dyDescent="0.45">
      <c r="A894" t="str">
        <f>IF(COUNTIF('使用不可　（諸油脂）'!$A:$A,$A893+1)+COUNTIF('コロナ交付金要綱　様式第３号（電力）'!$A:$A,$A893+1)=1,$A893+1,IF(MAX('使用不可　（諸油脂）'!$A:$A,'コロナ交付金要綱　様式第３号（電力）'!$A:$A)&gt;$A893,(INT(A893/100)+1)*100,""))</f>
        <v/>
      </c>
      <c r="B894" t="str">
        <f>IF($C894="","",IF(C894="諸油脂",IF(MOD($A894,100)=0,VLOOKUP($A894,'使用不可　（諸油脂）'!$A:$D,4),$B893),IF(MOD($A894,100)=0,VLOOKUP($A894,'コロナ交付金要綱　様式第３号（電力）'!$A:$D,4),$B893)))</f>
        <v/>
      </c>
      <c r="C894" t="str">
        <f>IF($A894="","",IF(COUNTIF('使用不可　（諸油脂）'!$A:$A,$A894)=1,"諸油脂",IF(COUNTIF('コロナ交付金要綱　様式第３号（電力）'!$A:$A,$A894)=1,"電力","")))</f>
        <v/>
      </c>
      <c r="D894" t="str">
        <f>IF(OR($A894="",IFERROR(MOD($A894,100),"")=0),"",IF($C894="諸油脂",VLOOKUP($A894,'使用不可　（諸油脂）'!$A:$C,3,FALSE),IF($C894="電力",VLOOKUP($A894,'コロナ交付金要綱　様式第３号（電力）'!$A:$C,3,FALSE),"")))</f>
        <v/>
      </c>
      <c r="E894" t="str">
        <f>IF(OR($C894="",IFERROR(MOD($A894,100)=0,TRUE)),"",IF($C894="諸油脂",VLOOKUP($A894,'使用不可　（諸油脂）'!$A:$F,6),VLOOKUP($A894,'コロナ交付金要綱　様式第３号（電力）'!$A:$F,6)))</f>
        <v/>
      </c>
      <c r="F894" t="str">
        <f>IF($D894="","",IF($B$7="既存",IF($C894="諸油脂",VLOOKUP(交付額!$A894,'使用不可　（諸油脂）'!$A:$B,2,FALSE),IF($C894="電力",VLOOKUP(交付額!$A894,'コロナ交付金要綱　様式第３号（電力）'!$A:$B,2,FALSE),"")),0))</f>
        <v/>
      </c>
      <c r="G894" s="59" t="str">
        <f t="shared" si="27"/>
        <v/>
      </c>
      <c r="H894" t="str">
        <f>IF($C894="","",IF(C894="諸油脂",IF(MOD($A894,100)=0,"",VLOOKUP($A894,'使用不可　（諸油脂）'!$A:$H,8)),IF(MOD($A894,100)=0,"",VLOOKUP($A894,'コロナ交付金要綱　様式第３号（電力）'!$A:$I,9))))</f>
        <v/>
      </c>
      <c r="I894" t="str" cm="1">
        <f t="array" ref="I894">IF(OR($C894&lt;&gt;"電力",IFERROR(MOD($A894,100)=0,TRUE)),"",INDEX('コロナ交付金要綱　様式第３号（電力）'!$A:$I,MATCH($A894,'コロナ交付金要綱　様式第３号（電力）'!$A:$A,0)+2,9))</f>
        <v/>
      </c>
      <c r="J894" t="str" cm="1">
        <f t="array" ref="J894">IF(OR($C894&lt;&gt;"電力",IFERROR(MOD($A894,100)=0,TRUE)),"",INDEX('コロナ交付金要綱　様式第３号（電力）'!$A:$I,MATCH($A894,'コロナ交付金要綱　様式第３号（電力）'!$A:$A,0)+3,9))</f>
        <v/>
      </c>
      <c r="K894" t="str" cm="1">
        <f t="array" ref="K894">IF(OR($C894&lt;&gt;"電力",IFERROR(MOD($A894,100)=0,TRUE)),"",INDEX('コロナ交付金要綱　様式第３号（電力）'!$A:$I,MATCH($A894,'コロナ交付金要綱　様式第３号（電力）'!$A:$A,0)+4,9))</f>
        <v/>
      </c>
      <c r="L894" t="str" cm="1">
        <f t="array" ref="L894">IF(OR($C894&lt;&gt;"電力",IFERROR(MOD($A894,100)=0,TRUE)),"",INDEX('コロナ交付金要綱　様式第３号（電力）'!$A:$I,MATCH($A894,'コロナ交付金要綱　様式第３号（電力）'!$A:$A,0)+5,9))</f>
        <v/>
      </c>
      <c r="M894" s="24" t="str" cm="1">
        <f t="array" ref="M894">IF($H894="","",IF($C894="諸油脂",$H894/INDEX(諸油脂_高騰率!$B$2:$F$12,MATCH($C$10,諸油脂_高騰率!$B$2:$B$12,0),MATCH($E894,諸油脂_高騰率!$B$3:$F$3,0)),$I894/INDEX(電力_高騰率!$B$3:$I$14,MATCH($B$10,電力_高騰率!$B$3:$B$14,0),MATCH($E894,電力_高騰率!$B$4:$F$4,0))+$J894/INDEX(電力_高騰率!$B$3:$I$14,MATCH($B$10,電力_高騰率!$B$3:$B$14,0),MATCH($E894,電力_高騰率!$B$4:$F$4,0)+3)+$K894/INDEX(電力_高騰率!$B$3:$I$14,MATCH($B$10,電力_高騰率!$B$3:$B$14,0),MATCH($E894,電力_高騰率!$B$4:$F$4,0)+3)+$L894/電力_高騰率!$D$23))</f>
        <v/>
      </c>
      <c r="N894" s="24" t="str">
        <f>IF($H894="","",IF($C894="諸油脂",0,$L894/電力_高騰率!$D$23))</f>
        <v/>
      </c>
      <c r="O894" s="24" t="str">
        <f t="shared" si="28"/>
        <v/>
      </c>
      <c r="P894" s="24"/>
    </row>
    <row r="895" spans="1:16" x14ac:dyDescent="0.45">
      <c r="A895" t="str">
        <f>IF(COUNTIF('使用不可　（諸油脂）'!$A:$A,$A894+1)+COUNTIF('コロナ交付金要綱　様式第３号（電力）'!$A:$A,$A894+1)=1,$A894+1,IF(MAX('使用不可　（諸油脂）'!$A:$A,'コロナ交付金要綱　様式第３号（電力）'!$A:$A)&gt;$A894,(INT(A894/100)+1)*100,""))</f>
        <v/>
      </c>
      <c r="B895" t="str">
        <f>IF($C895="","",IF(C895="諸油脂",IF(MOD($A895,100)=0,VLOOKUP($A895,'使用不可　（諸油脂）'!$A:$D,4),$B894),IF(MOD($A895,100)=0,VLOOKUP($A895,'コロナ交付金要綱　様式第３号（電力）'!$A:$D,4),$B894)))</f>
        <v/>
      </c>
      <c r="C895" t="str">
        <f>IF($A895="","",IF(COUNTIF('使用不可　（諸油脂）'!$A:$A,$A895)=1,"諸油脂",IF(COUNTIF('コロナ交付金要綱　様式第３号（電力）'!$A:$A,$A895)=1,"電力","")))</f>
        <v/>
      </c>
      <c r="D895" t="str">
        <f>IF(OR($A895="",IFERROR(MOD($A895,100),"")=0),"",IF($C895="諸油脂",VLOOKUP($A895,'使用不可　（諸油脂）'!$A:$C,3,FALSE),IF($C895="電力",VLOOKUP($A895,'コロナ交付金要綱　様式第３号（電力）'!$A:$C,3,FALSE),"")))</f>
        <v/>
      </c>
      <c r="E895" t="str">
        <f>IF(OR($C895="",IFERROR(MOD($A895,100)=0,TRUE)),"",IF($C895="諸油脂",VLOOKUP($A895,'使用不可　（諸油脂）'!$A:$F,6),VLOOKUP($A895,'コロナ交付金要綱　様式第３号（電力）'!$A:$F,6)))</f>
        <v/>
      </c>
      <c r="F895" t="str">
        <f>IF($D895="","",IF($B$7="既存",IF($C895="諸油脂",VLOOKUP(交付額!$A895,'使用不可　（諸油脂）'!$A:$B,2,FALSE),IF($C895="電力",VLOOKUP(交付額!$A895,'コロナ交付金要綱　様式第３号（電力）'!$A:$B,2,FALSE),"")),0))</f>
        <v/>
      </c>
      <c r="G895" s="59" t="str">
        <f t="shared" si="27"/>
        <v/>
      </c>
      <c r="H895" t="str">
        <f>IF($C895="","",IF(C895="諸油脂",IF(MOD($A895,100)=0,"",VLOOKUP($A895,'使用不可　（諸油脂）'!$A:$H,8)),IF(MOD($A895,100)=0,"",VLOOKUP($A895,'コロナ交付金要綱　様式第３号（電力）'!$A:$I,9))))</f>
        <v/>
      </c>
      <c r="I895" t="str" cm="1">
        <f t="array" ref="I895">IF(OR($C895&lt;&gt;"電力",IFERROR(MOD($A895,100)=0,TRUE)),"",INDEX('コロナ交付金要綱　様式第３号（電力）'!$A:$I,MATCH($A895,'コロナ交付金要綱　様式第３号（電力）'!$A:$A,0)+2,9))</f>
        <v/>
      </c>
      <c r="J895" t="str" cm="1">
        <f t="array" ref="J895">IF(OR($C895&lt;&gt;"電力",IFERROR(MOD($A895,100)=0,TRUE)),"",INDEX('コロナ交付金要綱　様式第３号（電力）'!$A:$I,MATCH($A895,'コロナ交付金要綱　様式第３号（電力）'!$A:$A,0)+3,9))</f>
        <v/>
      </c>
      <c r="K895" t="str" cm="1">
        <f t="array" ref="K895">IF(OR($C895&lt;&gt;"電力",IFERROR(MOD($A895,100)=0,TRUE)),"",INDEX('コロナ交付金要綱　様式第３号（電力）'!$A:$I,MATCH($A895,'コロナ交付金要綱　様式第３号（電力）'!$A:$A,0)+4,9))</f>
        <v/>
      </c>
      <c r="L895" t="str" cm="1">
        <f t="array" ref="L895">IF(OR($C895&lt;&gt;"電力",IFERROR(MOD($A895,100)=0,TRUE)),"",INDEX('コロナ交付金要綱　様式第３号（電力）'!$A:$I,MATCH($A895,'コロナ交付金要綱　様式第３号（電力）'!$A:$A,0)+5,9))</f>
        <v/>
      </c>
      <c r="M895" s="24" t="str" cm="1">
        <f t="array" ref="M895">IF($H895="","",IF($C895="諸油脂",$H895/INDEX(諸油脂_高騰率!$B$2:$F$12,MATCH($C$10,諸油脂_高騰率!$B$2:$B$12,0),MATCH($E895,諸油脂_高騰率!$B$3:$F$3,0)),$I895/INDEX(電力_高騰率!$B$3:$I$14,MATCH($B$10,電力_高騰率!$B$3:$B$14,0),MATCH($E895,電力_高騰率!$B$4:$F$4,0))+$J895/INDEX(電力_高騰率!$B$3:$I$14,MATCH($B$10,電力_高騰率!$B$3:$B$14,0),MATCH($E895,電力_高騰率!$B$4:$F$4,0)+3)+$K895/INDEX(電力_高騰率!$B$3:$I$14,MATCH($B$10,電力_高騰率!$B$3:$B$14,0),MATCH($E895,電力_高騰率!$B$4:$F$4,0)+3)+$L895/電力_高騰率!$D$23))</f>
        <v/>
      </c>
      <c r="N895" s="24" t="str">
        <f>IF($H895="","",IF($C895="諸油脂",0,$L895/電力_高騰率!$D$23))</f>
        <v/>
      </c>
      <c r="O895" s="24" t="str">
        <f t="shared" si="28"/>
        <v/>
      </c>
      <c r="P895" s="24"/>
    </row>
    <row r="896" spans="1:16" x14ac:dyDescent="0.45">
      <c r="A896" t="str">
        <f>IF(COUNTIF('使用不可　（諸油脂）'!$A:$A,$A895+1)+COUNTIF('コロナ交付金要綱　様式第３号（電力）'!$A:$A,$A895+1)=1,$A895+1,IF(MAX('使用不可　（諸油脂）'!$A:$A,'コロナ交付金要綱　様式第３号（電力）'!$A:$A)&gt;$A895,(INT(A895/100)+1)*100,""))</f>
        <v/>
      </c>
      <c r="B896" t="str">
        <f>IF($C896="","",IF(C896="諸油脂",IF(MOD($A896,100)=0,VLOOKUP($A896,'使用不可　（諸油脂）'!$A:$D,4),$B895),IF(MOD($A896,100)=0,VLOOKUP($A896,'コロナ交付金要綱　様式第３号（電力）'!$A:$D,4),$B895)))</f>
        <v/>
      </c>
      <c r="C896" t="str">
        <f>IF($A896="","",IF(COUNTIF('使用不可　（諸油脂）'!$A:$A,$A896)=1,"諸油脂",IF(COUNTIF('コロナ交付金要綱　様式第３号（電力）'!$A:$A,$A896)=1,"電力","")))</f>
        <v/>
      </c>
      <c r="D896" t="str">
        <f>IF(OR($A896="",IFERROR(MOD($A896,100),"")=0),"",IF($C896="諸油脂",VLOOKUP($A896,'使用不可　（諸油脂）'!$A:$C,3,FALSE),IF($C896="電力",VLOOKUP($A896,'コロナ交付金要綱　様式第３号（電力）'!$A:$C,3,FALSE),"")))</f>
        <v/>
      </c>
      <c r="E896" t="str">
        <f>IF(OR($C896="",IFERROR(MOD($A896,100)=0,TRUE)),"",IF($C896="諸油脂",VLOOKUP($A896,'使用不可　（諸油脂）'!$A:$F,6),VLOOKUP($A896,'コロナ交付金要綱　様式第３号（電力）'!$A:$F,6)))</f>
        <v/>
      </c>
      <c r="F896" t="str">
        <f>IF($D896="","",IF($B$7="既存",IF($C896="諸油脂",VLOOKUP(交付額!$A896,'使用不可　（諸油脂）'!$A:$B,2,FALSE),IF($C896="電力",VLOOKUP(交付額!$A896,'コロナ交付金要綱　様式第３号（電力）'!$A:$B,2,FALSE),"")),0))</f>
        <v/>
      </c>
      <c r="G896" s="59" t="str">
        <f t="shared" si="27"/>
        <v/>
      </c>
      <c r="H896" t="str">
        <f>IF($C896="","",IF(C896="諸油脂",IF(MOD($A896,100)=0,"",VLOOKUP($A896,'使用不可　（諸油脂）'!$A:$H,8)),IF(MOD($A896,100)=0,"",VLOOKUP($A896,'コロナ交付金要綱　様式第３号（電力）'!$A:$I,9))))</f>
        <v/>
      </c>
      <c r="I896" t="str" cm="1">
        <f t="array" ref="I896">IF(OR($C896&lt;&gt;"電力",IFERROR(MOD($A896,100)=0,TRUE)),"",INDEX('コロナ交付金要綱　様式第３号（電力）'!$A:$I,MATCH($A896,'コロナ交付金要綱　様式第３号（電力）'!$A:$A,0)+2,9))</f>
        <v/>
      </c>
      <c r="J896" t="str" cm="1">
        <f t="array" ref="J896">IF(OR($C896&lt;&gt;"電力",IFERROR(MOD($A896,100)=0,TRUE)),"",INDEX('コロナ交付金要綱　様式第３号（電力）'!$A:$I,MATCH($A896,'コロナ交付金要綱　様式第３号（電力）'!$A:$A,0)+3,9))</f>
        <v/>
      </c>
      <c r="K896" t="str" cm="1">
        <f t="array" ref="K896">IF(OR($C896&lt;&gt;"電力",IFERROR(MOD($A896,100)=0,TRUE)),"",INDEX('コロナ交付金要綱　様式第３号（電力）'!$A:$I,MATCH($A896,'コロナ交付金要綱　様式第３号（電力）'!$A:$A,0)+4,9))</f>
        <v/>
      </c>
      <c r="L896" t="str" cm="1">
        <f t="array" ref="L896">IF(OR($C896&lt;&gt;"電力",IFERROR(MOD($A896,100)=0,TRUE)),"",INDEX('コロナ交付金要綱　様式第３号（電力）'!$A:$I,MATCH($A896,'コロナ交付金要綱　様式第３号（電力）'!$A:$A,0)+5,9))</f>
        <v/>
      </c>
      <c r="M896" s="24" t="str" cm="1">
        <f t="array" ref="M896">IF($H896="","",IF($C896="諸油脂",$H896/INDEX(諸油脂_高騰率!$B$2:$F$12,MATCH($C$10,諸油脂_高騰率!$B$2:$B$12,0),MATCH($E896,諸油脂_高騰率!$B$3:$F$3,0)),$I896/INDEX(電力_高騰率!$B$3:$I$14,MATCH($B$10,電力_高騰率!$B$3:$B$14,0),MATCH($E896,電力_高騰率!$B$4:$F$4,0))+$J896/INDEX(電力_高騰率!$B$3:$I$14,MATCH($B$10,電力_高騰率!$B$3:$B$14,0),MATCH($E896,電力_高騰率!$B$4:$F$4,0)+3)+$K896/INDEX(電力_高騰率!$B$3:$I$14,MATCH($B$10,電力_高騰率!$B$3:$B$14,0),MATCH($E896,電力_高騰率!$B$4:$F$4,0)+3)+$L896/電力_高騰率!$D$23))</f>
        <v/>
      </c>
      <c r="N896" s="24" t="str">
        <f>IF($H896="","",IF($C896="諸油脂",0,$L896/電力_高騰率!$D$23))</f>
        <v/>
      </c>
      <c r="O896" s="24" t="str">
        <f t="shared" si="28"/>
        <v/>
      </c>
      <c r="P896" s="24"/>
    </row>
    <row r="897" spans="1:16" x14ac:dyDescent="0.45">
      <c r="A897" t="str">
        <f>IF(COUNTIF('使用不可　（諸油脂）'!$A:$A,$A896+1)+COUNTIF('コロナ交付金要綱　様式第３号（電力）'!$A:$A,$A896+1)=1,$A896+1,IF(MAX('使用不可　（諸油脂）'!$A:$A,'コロナ交付金要綱　様式第３号（電力）'!$A:$A)&gt;$A896,(INT(A896/100)+1)*100,""))</f>
        <v/>
      </c>
      <c r="B897" t="str">
        <f>IF($C897="","",IF(C897="諸油脂",IF(MOD($A897,100)=0,VLOOKUP($A897,'使用不可　（諸油脂）'!$A:$D,4),$B896),IF(MOD($A897,100)=0,VLOOKUP($A897,'コロナ交付金要綱　様式第３号（電力）'!$A:$D,4),$B896)))</f>
        <v/>
      </c>
      <c r="C897" t="str">
        <f>IF($A897="","",IF(COUNTIF('使用不可　（諸油脂）'!$A:$A,$A897)=1,"諸油脂",IF(COUNTIF('コロナ交付金要綱　様式第３号（電力）'!$A:$A,$A897)=1,"電力","")))</f>
        <v/>
      </c>
      <c r="D897" t="str">
        <f>IF(OR($A897="",IFERROR(MOD($A897,100),"")=0),"",IF($C897="諸油脂",VLOOKUP($A897,'使用不可　（諸油脂）'!$A:$C,3,FALSE),IF($C897="電力",VLOOKUP($A897,'コロナ交付金要綱　様式第３号（電力）'!$A:$C,3,FALSE),"")))</f>
        <v/>
      </c>
      <c r="E897" t="str">
        <f>IF(OR($C897="",IFERROR(MOD($A897,100)=0,TRUE)),"",IF($C897="諸油脂",VLOOKUP($A897,'使用不可　（諸油脂）'!$A:$F,6),VLOOKUP($A897,'コロナ交付金要綱　様式第３号（電力）'!$A:$F,6)))</f>
        <v/>
      </c>
      <c r="F897" t="str">
        <f>IF($D897="","",IF($B$7="既存",IF($C897="諸油脂",VLOOKUP(交付額!$A897,'使用不可　（諸油脂）'!$A:$B,2,FALSE),IF($C897="電力",VLOOKUP(交付額!$A897,'コロナ交付金要綱　様式第３号（電力）'!$A:$B,2,FALSE),"")),0))</f>
        <v/>
      </c>
      <c r="G897" s="59" t="str">
        <f t="shared" si="27"/>
        <v/>
      </c>
      <c r="H897" t="str">
        <f>IF($C897="","",IF(C897="諸油脂",IF(MOD($A897,100)=0,"",VLOOKUP($A897,'使用不可　（諸油脂）'!$A:$H,8)),IF(MOD($A897,100)=0,"",VLOOKUP($A897,'コロナ交付金要綱　様式第３号（電力）'!$A:$I,9))))</f>
        <v/>
      </c>
      <c r="I897" t="str" cm="1">
        <f t="array" ref="I897">IF(OR($C897&lt;&gt;"電力",IFERROR(MOD($A897,100)=0,TRUE)),"",INDEX('コロナ交付金要綱　様式第３号（電力）'!$A:$I,MATCH($A897,'コロナ交付金要綱　様式第３号（電力）'!$A:$A,0)+2,9))</f>
        <v/>
      </c>
      <c r="J897" t="str" cm="1">
        <f t="array" ref="J897">IF(OR($C897&lt;&gt;"電力",IFERROR(MOD($A897,100)=0,TRUE)),"",INDEX('コロナ交付金要綱　様式第３号（電力）'!$A:$I,MATCH($A897,'コロナ交付金要綱　様式第３号（電力）'!$A:$A,0)+3,9))</f>
        <v/>
      </c>
      <c r="K897" t="str" cm="1">
        <f t="array" ref="K897">IF(OR($C897&lt;&gt;"電力",IFERROR(MOD($A897,100)=0,TRUE)),"",INDEX('コロナ交付金要綱　様式第３号（電力）'!$A:$I,MATCH($A897,'コロナ交付金要綱　様式第３号（電力）'!$A:$A,0)+4,9))</f>
        <v/>
      </c>
      <c r="L897" t="str" cm="1">
        <f t="array" ref="L897">IF(OR($C897&lt;&gt;"電力",IFERROR(MOD($A897,100)=0,TRUE)),"",INDEX('コロナ交付金要綱　様式第３号（電力）'!$A:$I,MATCH($A897,'コロナ交付金要綱　様式第３号（電力）'!$A:$A,0)+5,9))</f>
        <v/>
      </c>
      <c r="M897" s="24" t="str" cm="1">
        <f t="array" ref="M897">IF($H897="","",IF($C897="諸油脂",$H897/INDEX(諸油脂_高騰率!$B$2:$F$12,MATCH($C$10,諸油脂_高騰率!$B$2:$B$12,0),MATCH($E897,諸油脂_高騰率!$B$3:$F$3,0)),$I897/INDEX(電力_高騰率!$B$3:$I$14,MATCH($B$10,電力_高騰率!$B$3:$B$14,0),MATCH($E897,電力_高騰率!$B$4:$F$4,0))+$J897/INDEX(電力_高騰率!$B$3:$I$14,MATCH($B$10,電力_高騰率!$B$3:$B$14,0),MATCH($E897,電力_高騰率!$B$4:$F$4,0)+3)+$K897/INDEX(電力_高騰率!$B$3:$I$14,MATCH($B$10,電力_高騰率!$B$3:$B$14,0),MATCH($E897,電力_高騰率!$B$4:$F$4,0)+3)+$L897/電力_高騰率!$D$23))</f>
        <v/>
      </c>
      <c r="N897" s="24" t="str">
        <f>IF($H897="","",IF($C897="諸油脂",0,$L897/電力_高騰率!$D$23))</f>
        <v/>
      </c>
      <c r="O897" s="24" t="str">
        <f t="shared" si="28"/>
        <v/>
      </c>
      <c r="P897" s="24"/>
    </row>
    <row r="898" spans="1:16" x14ac:dyDescent="0.45">
      <c r="A898" t="str">
        <f>IF(COUNTIF('使用不可　（諸油脂）'!$A:$A,$A897+1)+COUNTIF('コロナ交付金要綱　様式第３号（電力）'!$A:$A,$A897+1)=1,$A897+1,IF(MAX('使用不可　（諸油脂）'!$A:$A,'コロナ交付金要綱　様式第３号（電力）'!$A:$A)&gt;$A897,(INT(A897/100)+1)*100,""))</f>
        <v/>
      </c>
      <c r="B898" t="str">
        <f>IF($C898="","",IF(C898="諸油脂",IF(MOD($A898,100)=0,VLOOKUP($A898,'使用不可　（諸油脂）'!$A:$D,4),$B897),IF(MOD($A898,100)=0,VLOOKUP($A898,'コロナ交付金要綱　様式第３号（電力）'!$A:$D,4),$B897)))</f>
        <v/>
      </c>
      <c r="C898" t="str">
        <f>IF($A898="","",IF(COUNTIF('使用不可　（諸油脂）'!$A:$A,$A898)=1,"諸油脂",IF(COUNTIF('コロナ交付金要綱　様式第３号（電力）'!$A:$A,$A898)=1,"電力","")))</f>
        <v/>
      </c>
      <c r="D898" t="str">
        <f>IF(OR($A898="",IFERROR(MOD($A898,100),"")=0),"",IF($C898="諸油脂",VLOOKUP($A898,'使用不可　（諸油脂）'!$A:$C,3,FALSE),IF($C898="電力",VLOOKUP($A898,'コロナ交付金要綱　様式第３号（電力）'!$A:$C,3,FALSE),"")))</f>
        <v/>
      </c>
      <c r="E898" t="str">
        <f>IF(OR($C898="",IFERROR(MOD($A898,100)=0,TRUE)),"",IF($C898="諸油脂",VLOOKUP($A898,'使用不可　（諸油脂）'!$A:$F,6),VLOOKUP($A898,'コロナ交付金要綱　様式第３号（電力）'!$A:$F,6)))</f>
        <v/>
      </c>
      <c r="F898" t="str">
        <f>IF($D898="","",IF($B$7="既存",IF($C898="諸油脂",VLOOKUP(交付額!$A898,'使用不可　（諸油脂）'!$A:$B,2,FALSE),IF($C898="電力",VLOOKUP(交付額!$A898,'コロナ交付金要綱　様式第３号（電力）'!$A:$B,2,FALSE),"")),0))</f>
        <v/>
      </c>
      <c r="G898" s="59" t="str">
        <f t="shared" si="27"/>
        <v/>
      </c>
      <c r="H898" t="str">
        <f>IF($C898="","",IF(C898="諸油脂",IF(MOD($A898,100)=0,"",VLOOKUP($A898,'使用不可　（諸油脂）'!$A:$H,8)),IF(MOD($A898,100)=0,"",VLOOKUP($A898,'コロナ交付金要綱　様式第３号（電力）'!$A:$I,9))))</f>
        <v/>
      </c>
      <c r="I898" t="str" cm="1">
        <f t="array" ref="I898">IF(OR($C898&lt;&gt;"電力",IFERROR(MOD($A898,100)=0,TRUE)),"",INDEX('コロナ交付金要綱　様式第３号（電力）'!$A:$I,MATCH($A898,'コロナ交付金要綱　様式第３号（電力）'!$A:$A,0)+2,9))</f>
        <v/>
      </c>
      <c r="J898" t="str" cm="1">
        <f t="array" ref="J898">IF(OR($C898&lt;&gt;"電力",IFERROR(MOD($A898,100)=0,TRUE)),"",INDEX('コロナ交付金要綱　様式第３号（電力）'!$A:$I,MATCH($A898,'コロナ交付金要綱　様式第３号（電力）'!$A:$A,0)+3,9))</f>
        <v/>
      </c>
      <c r="K898" t="str" cm="1">
        <f t="array" ref="K898">IF(OR($C898&lt;&gt;"電力",IFERROR(MOD($A898,100)=0,TRUE)),"",INDEX('コロナ交付金要綱　様式第３号（電力）'!$A:$I,MATCH($A898,'コロナ交付金要綱　様式第３号（電力）'!$A:$A,0)+4,9))</f>
        <v/>
      </c>
      <c r="L898" t="str" cm="1">
        <f t="array" ref="L898">IF(OR($C898&lt;&gt;"電力",IFERROR(MOD($A898,100)=0,TRUE)),"",INDEX('コロナ交付金要綱　様式第３号（電力）'!$A:$I,MATCH($A898,'コロナ交付金要綱　様式第３号（電力）'!$A:$A,0)+5,9))</f>
        <v/>
      </c>
      <c r="M898" s="24" t="str" cm="1">
        <f t="array" ref="M898">IF($H898="","",IF($C898="諸油脂",$H898/INDEX(諸油脂_高騰率!$B$2:$F$12,MATCH($C$10,諸油脂_高騰率!$B$2:$B$12,0),MATCH($E898,諸油脂_高騰率!$B$3:$F$3,0)),$I898/INDEX(電力_高騰率!$B$3:$I$14,MATCH($B$10,電力_高騰率!$B$3:$B$14,0),MATCH($E898,電力_高騰率!$B$4:$F$4,0))+$J898/INDEX(電力_高騰率!$B$3:$I$14,MATCH($B$10,電力_高騰率!$B$3:$B$14,0),MATCH($E898,電力_高騰率!$B$4:$F$4,0)+3)+$K898/INDEX(電力_高騰率!$B$3:$I$14,MATCH($B$10,電力_高騰率!$B$3:$B$14,0),MATCH($E898,電力_高騰率!$B$4:$F$4,0)+3)+$L898/電力_高騰率!$D$23))</f>
        <v/>
      </c>
      <c r="N898" s="24" t="str">
        <f>IF($H898="","",IF($C898="諸油脂",0,$L898/電力_高騰率!$D$23))</f>
        <v/>
      </c>
      <c r="O898" s="24" t="str">
        <f t="shared" si="28"/>
        <v/>
      </c>
      <c r="P898" s="24"/>
    </row>
    <row r="899" spans="1:16" x14ac:dyDescent="0.45">
      <c r="A899" t="str">
        <f>IF(COUNTIF('使用不可　（諸油脂）'!$A:$A,$A898+1)+COUNTIF('コロナ交付金要綱　様式第３号（電力）'!$A:$A,$A898+1)=1,$A898+1,IF(MAX('使用不可　（諸油脂）'!$A:$A,'コロナ交付金要綱　様式第３号（電力）'!$A:$A)&gt;$A898,(INT(A898/100)+1)*100,""))</f>
        <v/>
      </c>
      <c r="B899" t="str">
        <f>IF($C899="","",IF(C899="諸油脂",IF(MOD($A899,100)=0,VLOOKUP($A899,'使用不可　（諸油脂）'!$A:$D,4),$B898),IF(MOD($A899,100)=0,VLOOKUP($A899,'コロナ交付金要綱　様式第３号（電力）'!$A:$D,4),$B898)))</f>
        <v/>
      </c>
      <c r="C899" t="str">
        <f>IF($A899="","",IF(COUNTIF('使用不可　（諸油脂）'!$A:$A,$A899)=1,"諸油脂",IF(COUNTIF('コロナ交付金要綱　様式第３号（電力）'!$A:$A,$A899)=1,"電力","")))</f>
        <v/>
      </c>
      <c r="D899" t="str">
        <f>IF(OR($A899="",IFERROR(MOD($A899,100),"")=0),"",IF($C899="諸油脂",VLOOKUP($A899,'使用不可　（諸油脂）'!$A:$C,3,FALSE),IF($C899="電力",VLOOKUP($A899,'コロナ交付金要綱　様式第３号（電力）'!$A:$C,3,FALSE),"")))</f>
        <v/>
      </c>
      <c r="E899" t="str">
        <f>IF(OR($C899="",IFERROR(MOD($A899,100)=0,TRUE)),"",IF($C899="諸油脂",VLOOKUP($A899,'使用不可　（諸油脂）'!$A:$F,6),VLOOKUP($A899,'コロナ交付金要綱　様式第３号（電力）'!$A:$F,6)))</f>
        <v/>
      </c>
      <c r="F899" t="str">
        <f>IF($D899="","",IF($B$7="既存",IF($C899="諸油脂",VLOOKUP(交付額!$A899,'使用不可　（諸油脂）'!$A:$B,2,FALSE),IF($C899="電力",VLOOKUP(交付額!$A899,'コロナ交付金要綱　様式第３号（電力）'!$A:$B,2,FALSE),"")),0))</f>
        <v/>
      </c>
      <c r="G899" s="59" t="str">
        <f t="shared" si="27"/>
        <v/>
      </c>
      <c r="H899" t="str">
        <f>IF($C899="","",IF(C899="諸油脂",IF(MOD($A899,100)=0,"",VLOOKUP($A899,'使用不可　（諸油脂）'!$A:$H,8)),IF(MOD($A899,100)=0,"",VLOOKUP($A899,'コロナ交付金要綱　様式第３号（電力）'!$A:$I,9))))</f>
        <v/>
      </c>
      <c r="I899" t="str" cm="1">
        <f t="array" ref="I899">IF(OR($C899&lt;&gt;"電力",IFERROR(MOD($A899,100)=0,TRUE)),"",INDEX('コロナ交付金要綱　様式第３号（電力）'!$A:$I,MATCH($A899,'コロナ交付金要綱　様式第３号（電力）'!$A:$A,0)+2,9))</f>
        <v/>
      </c>
      <c r="J899" t="str" cm="1">
        <f t="array" ref="J899">IF(OR($C899&lt;&gt;"電力",IFERROR(MOD($A899,100)=0,TRUE)),"",INDEX('コロナ交付金要綱　様式第３号（電力）'!$A:$I,MATCH($A899,'コロナ交付金要綱　様式第３号（電力）'!$A:$A,0)+3,9))</f>
        <v/>
      </c>
      <c r="K899" t="str" cm="1">
        <f t="array" ref="K899">IF(OR($C899&lt;&gt;"電力",IFERROR(MOD($A899,100)=0,TRUE)),"",INDEX('コロナ交付金要綱　様式第３号（電力）'!$A:$I,MATCH($A899,'コロナ交付金要綱　様式第３号（電力）'!$A:$A,0)+4,9))</f>
        <v/>
      </c>
      <c r="L899" t="str" cm="1">
        <f t="array" ref="L899">IF(OR($C899&lt;&gt;"電力",IFERROR(MOD($A899,100)=0,TRUE)),"",INDEX('コロナ交付金要綱　様式第３号（電力）'!$A:$I,MATCH($A899,'コロナ交付金要綱　様式第３号（電力）'!$A:$A,0)+5,9))</f>
        <v/>
      </c>
      <c r="M899" s="24" t="str" cm="1">
        <f t="array" ref="M899">IF($H899="","",IF($C899="諸油脂",$H899/INDEX(諸油脂_高騰率!$B$2:$F$12,MATCH($C$10,諸油脂_高騰率!$B$2:$B$12,0),MATCH($E899,諸油脂_高騰率!$B$3:$F$3,0)),$I899/INDEX(電力_高騰率!$B$3:$I$14,MATCH($B$10,電力_高騰率!$B$3:$B$14,0),MATCH($E899,電力_高騰率!$B$4:$F$4,0))+$J899/INDEX(電力_高騰率!$B$3:$I$14,MATCH($B$10,電力_高騰率!$B$3:$B$14,0),MATCH($E899,電力_高騰率!$B$4:$F$4,0)+3)+$K899/INDEX(電力_高騰率!$B$3:$I$14,MATCH($B$10,電力_高騰率!$B$3:$B$14,0),MATCH($E899,電力_高騰率!$B$4:$F$4,0)+3)+$L899/電力_高騰率!$D$23))</f>
        <v/>
      </c>
      <c r="N899" s="24" t="str">
        <f>IF($H899="","",IF($C899="諸油脂",0,$L899/電力_高騰率!$D$23))</f>
        <v/>
      </c>
      <c r="O899" s="24" t="str">
        <f t="shared" si="28"/>
        <v/>
      </c>
      <c r="P899" s="24"/>
    </row>
    <row r="900" spans="1:16" x14ac:dyDescent="0.45">
      <c r="A900" t="str">
        <f>IF(COUNTIF('使用不可　（諸油脂）'!$A:$A,$A899+1)+COUNTIF('コロナ交付金要綱　様式第３号（電力）'!$A:$A,$A899+1)=1,$A899+1,IF(MAX('使用不可　（諸油脂）'!$A:$A,'コロナ交付金要綱　様式第３号（電力）'!$A:$A)&gt;$A899,(INT(A899/100)+1)*100,""))</f>
        <v/>
      </c>
      <c r="B900" t="str">
        <f>IF($C900="","",IF(C900="諸油脂",IF(MOD($A900,100)=0,VLOOKUP($A900,'使用不可　（諸油脂）'!$A:$D,4),$B899),IF(MOD($A900,100)=0,VLOOKUP($A900,'コロナ交付金要綱　様式第３号（電力）'!$A:$D,4),$B899)))</f>
        <v/>
      </c>
      <c r="C900" t="str">
        <f>IF($A900="","",IF(COUNTIF('使用不可　（諸油脂）'!$A:$A,$A900)=1,"諸油脂",IF(COUNTIF('コロナ交付金要綱　様式第３号（電力）'!$A:$A,$A900)=1,"電力","")))</f>
        <v/>
      </c>
      <c r="D900" t="str">
        <f>IF(OR($A900="",IFERROR(MOD($A900,100),"")=0),"",IF($C900="諸油脂",VLOOKUP($A900,'使用不可　（諸油脂）'!$A:$C,3,FALSE),IF($C900="電力",VLOOKUP($A900,'コロナ交付金要綱　様式第３号（電力）'!$A:$C,3,FALSE),"")))</f>
        <v/>
      </c>
      <c r="E900" t="str">
        <f>IF(OR($C900="",IFERROR(MOD($A900,100)=0,TRUE)),"",IF($C900="諸油脂",VLOOKUP($A900,'使用不可　（諸油脂）'!$A:$F,6),VLOOKUP($A900,'コロナ交付金要綱　様式第３号（電力）'!$A:$F,6)))</f>
        <v/>
      </c>
      <c r="F900" t="str">
        <f>IF($D900="","",IF($B$7="既存",IF($C900="諸油脂",VLOOKUP(交付額!$A900,'使用不可　（諸油脂）'!$A:$B,2,FALSE),IF($C900="電力",VLOOKUP(交付額!$A900,'コロナ交付金要綱　様式第３号（電力）'!$A:$B,2,FALSE),"")),0))</f>
        <v/>
      </c>
      <c r="G900" s="59" t="str">
        <f t="shared" si="27"/>
        <v/>
      </c>
      <c r="H900" t="str">
        <f>IF($C900="","",IF(C900="諸油脂",IF(MOD($A900,100)=0,"",VLOOKUP($A900,'使用不可　（諸油脂）'!$A:$H,8)),IF(MOD($A900,100)=0,"",VLOOKUP($A900,'コロナ交付金要綱　様式第３号（電力）'!$A:$I,9))))</f>
        <v/>
      </c>
      <c r="I900" t="str" cm="1">
        <f t="array" ref="I900">IF(OR($C900&lt;&gt;"電力",IFERROR(MOD($A900,100)=0,TRUE)),"",INDEX('コロナ交付金要綱　様式第３号（電力）'!$A:$I,MATCH($A900,'コロナ交付金要綱　様式第３号（電力）'!$A:$A,0)+2,9))</f>
        <v/>
      </c>
      <c r="J900" t="str" cm="1">
        <f t="array" ref="J900">IF(OR($C900&lt;&gt;"電力",IFERROR(MOD($A900,100)=0,TRUE)),"",INDEX('コロナ交付金要綱　様式第３号（電力）'!$A:$I,MATCH($A900,'コロナ交付金要綱　様式第３号（電力）'!$A:$A,0)+3,9))</f>
        <v/>
      </c>
      <c r="K900" t="str" cm="1">
        <f t="array" ref="K900">IF(OR($C900&lt;&gt;"電力",IFERROR(MOD($A900,100)=0,TRUE)),"",INDEX('コロナ交付金要綱　様式第３号（電力）'!$A:$I,MATCH($A900,'コロナ交付金要綱　様式第３号（電力）'!$A:$A,0)+4,9))</f>
        <v/>
      </c>
      <c r="L900" t="str" cm="1">
        <f t="array" ref="L900">IF(OR($C900&lt;&gt;"電力",IFERROR(MOD($A900,100)=0,TRUE)),"",INDEX('コロナ交付金要綱　様式第３号（電力）'!$A:$I,MATCH($A900,'コロナ交付金要綱　様式第３号（電力）'!$A:$A,0)+5,9))</f>
        <v/>
      </c>
      <c r="M900" s="24" t="str" cm="1">
        <f t="array" ref="M900">IF($H900="","",IF($C900="諸油脂",$H900/INDEX(諸油脂_高騰率!$B$2:$F$12,MATCH($C$10,諸油脂_高騰率!$B$2:$B$12,0),MATCH($E900,諸油脂_高騰率!$B$3:$F$3,0)),$I900/INDEX(電力_高騰率!$B$3:$I$14,MATCH($B$10,電力_高騰率!$B$3:$B$14,0),MATCH($E900,電力_高騰率!$B$4:$F$4,0))+$J900/INDEX(電力_高騰率!$B$3:$I$14,MATCH($B$10,電力_高騰率!$B$3:$B$14,0),MATCH($E900,電力_高騰率!$B$4:$F$4,0)+3)+$K900/INDEX(電力_高騰率!$B$3:$I$14,MATCH($B$10,電力_高騰率!$B$3:$B$14,0),MATCH($E900,電力_高騰率!$B$4:$F$4,0)+3)+$L900/電力_高騰率!$D$23))</f>
        <v/>
      </c>
      <c r="N900" s="24" t="str">
        <f>IF($H900="","",IF($C900="諸油脂",0,$L900/電力_高騰率!$D$23))</f>
        <v/>
      </c>
      <c r="O900" s="24" t="str">
        <f t="shared" si="28"/>
        <v/>
      </c>
      <c r="P900" s="24"/>
    </row>
    <row r="901" spans="1:16" x14ac:dyDescent="0.45">
      <c r="A901" t="str">
        <f>IF(COUNTIF('使用不可　（諸油脂）'!$A:$A,$A900+1)+COUNTIF('コロナ交付金要綱　様式第３号（電力）'!$A:$A,$A900+1)=1,$A900+1,IF(MAX('使用不可　（諸油脂）'!$A:$A,'コロナ交付金要綱　様式第３号（電力）'!$A:$A)&gt;$A900,(INT(A900/100)+1)*100,""))</f>
        <v/>
      </c>
      <c r="B901" t="str">
        <f>IF($C901="","",IF(C901="諸油脂",IF(MOD($A901,100)=0,VLOOKUP($A901,'使用不可　（諸油脂）'!$A:$D,4),$B900),IF(MOD($A901,100)=0,VLOOKUP($A901,'コロナ交付金要綱　様式第３号（電力）'!$A:$D,4),$B900)))</f>
        <v/>
      </c>
      <c r="C901" t="str">
        <f>IF($A901="","",IF(COUNTIF('使用不可　（諸油脂）'!$A:$A,$A901)=1,"諸油脂",IF(COUNTIF('コロナ交付金要綱　様式第３号（電力）'!$A:$A,$A901)=1,"電力","")))</f>
        <v/>
      </c>
      <c r="D901" t="str">
        <f>IF(OR($A901="",IFERROR(MOD($A901,100),"")=0),"",IF($C901="諸油脂",VLOOKUP($A901,'使用不可　（諸油脂）'!$A:$C,3,FALSE),IF($C901="電力",VLOOKUP($A901,'コロナ交付金要綱　様式第３号（電力）'!$A:$C,3,FALSE),"")))</f>
        <v/>
      </c>
      <c r="E901" t="str">
        <f>IF(OR($C901="",IFERROR(MOD($A901,100)=0,TRUE)),"",IF($C901="諸油脂",VLOOKUP($A901,'使用不可　（諸油脂）'!$A:$F,6),VLOOKUP($A901,'コロナ交付金要綱　様式第３号（電力）'!$A:$F,6)))</f>
        <v/>
      </c>
      <c r="F901" t="str">
        <f>IF($D901="","",IF($B$7="既存",IF($C901="諸油脂",VLOOKUP(交付額!$A901,'使用不可　（諸油脂）'!$A:$B,2,FALSE),IF($C901="電力",VLOOKUP(交付額!$A901,'コロナ交付金要綱　様式第３号（電力）'!$A:$B,2,FALSE),"")),0))</f>
        <v/>
      </c>
      <c r="G901" s="59" t="str">
        <f t="shared" si="27"/>
        <v/>
      </c>
      <c r="H901" t="str">
        <f>IF($C901="","",IF(C901="諸油脂",IF(MOD($A901,100)=0,"",VLOOKUP($A901,'使用不可　（諸油脂）'!$A:$H,8)),IF(MOD($A901,100)=0,"",VLOOKUP($A901,'コロナ交付金要綱　様式第３号（電力）'!$A:$I,9))))</f>
        <v/>
      </c>
      <c r="I901" t="str" cm="1">
        <f t="array" ref="I901">IF(OR($C901&lt;&gt;"電力",IFERROR(MOD($A901,100)=0,TRUE)),"",INDEX('コロナ交付金要綱　様式第３号（電力）'!$A:$I,MATCH($A901,'コロナ交付金要綱　様式第３号（電力）'!$A:$A,0)+2,9))</f>
        <v/>
      </c>
      <c r="J901" t="str" cm="1">
        <f t="array" ref="J901">IF(OR($C901&lt;&gt;"電力",IFERROR(MOD($A901,100)=0,TRUE)),"",INDEX('コロナ交付金要綱　様式第３号（電力）'!$A:$I,MATCH($A901,'コロナ交付金要綱　様式第３号（電力）'!$A:$A,0)+3,9))</f>
        <v/>
      </c>
      <c r="K901" t="str" cm="1">
        <f t="array" ref="K901">IF(OR($C901&lt;&gt;"電力",IFERROR(MOD($A901,100)=0,TRUE)),"",INDEX('コロナ交付金要綱　様式第３号（電力）'!$A:$I,MATCH($A901,'コロナ交付金要綱　様式第３号（電力）'!$A:$A,0)+4,9))</f>
        <v/>
      </c>
      <c r="L901" t="str" cm="1">
        <f t="array" ref="L901">IF(OR($C901&lt;&gt;"電力",IFERROR(MOD($A901,100)=0,TRUE)),"",INDEX('コロナ交付金要綱　様式第３号（電力）'!$A:$I,MATCH($A901,'コロナ交付金要綱　様式第３号（電力）'!$A:$A,0)+5,9))</f>
        <v/>
      </c>
      <c r="M901" s="24" t="str" cm="1">
        <f t="array" ref="M901">IF($H901="","",IF($C901="諸油脂",$H901/INDEX(諸油脂_高騰率!$B$2:$F$12,MATCH($C$10,諸油脂_高騰率!$B$2:$B$12,0),MATCH($E901,諸油脂_高騰率!$B$3:$F$3,0)),$I901/INDEX(電力_高騰率!$B$3:$I$14,MATCH($B$10,電力_高騰率!$B$3:$B$14,0),MATCH($E901,電力_高騰率!$B$4:$F$4,0))+$J901/INDEX(電力_高騰率!$B$3:$I$14,MATCH($B$10,電力_高騰率!$B$3:$B$14,0),MATCH($E901,電力_高騰率!$B$4:$F$4,0)+3)+$K901/INDEX(電力_高騰率!$B$3:$I$14,MATCH($B$10,電力_高騰率!$B$3:$B$14,0),MATCH($E901,電力_高騰率!$B$4:$F$4,0)+3)+$L901/電力_高騰率!$D$23))</f>
        <v/>
      </c>
      <c r="N901" s="24" t="str">
        <f>IF($H901="","",IF($C901="諸油脂",0,$L901/電力_高騰率!$D$23))</f>
        <v/>
      </c>
      <c r="O901" s="24" t="str">
        <f t="shared" si="28"/>
        <v/>
      </c>
      <c r="P901" s="24"/>
    </row>
    <row r="902" spans="1:16" x14ac:dyDescent="0.45">
      <c r="A902" t="str">
        <f>IF(COUNTIF('使用不可　（諸油脂）'!$A:$A,$A901+1)+COUNTIF('コロナ交付金要綱　様式第３号（電力）'!$A:$A,$A901+1)=1,$A901+1,IF(MAX('使用不可　（諸油脂）'!$A:$A,'コロナ交付金要綱　様式第３号（電力）'!$A:$A)&gt;$A901,(INT(A901/100)+1)*100,""))</f>
        <v/>
      </c>
      <c r="B902" t="str">
        <f>IF($C902="","",IF(C902="諸油脂",IF(MOD($A902,100)=0,VLOOKUP($A902,'使用不可　（諸油脂）'!$A:$D,4),$B901),IF(MOD($A902,100)=0,VLOOKUP($A902,'コロナ交付金要綱　様式第３号（電力）'!$A:$D,4),$B901)))</f>
        <v/>
      </c>
      <c r="C902" t="str">
        <f>IF($A902="","",IF(COUNTIF('使用不可　（諸油脂）'!$A:$A,$A902)=1,"諸油脂",IF(COUNTIF('コロナ交付金要綱　様式第３号（電力）'!$A:$A,$A902)=1,"電力","")))</f>
        <v/>
      </c>
      <c r="D902" t="str">
        <f>IF(OR($A902="",IFERROR(MOD($A902,100),"")=0),"",IF($C902="諸油脂",VLOOKUP($A902,'使用不可　（諸油脂）'!$A:$C,3,FALSE),IF($C902="電力",VLOOKUP($A902,'コロナ交付金要綱　様式第３号（電力）'!$A:$C,3,FALSE),"")))</f>
        <v/>
      </c>
      <c r="E902" t="str">
        <f>IF(OR($C902="",IFERROR(MOD($A902,100)=0,TRUE)),"",IF($C902="諸油脂",VLOOKUP($A902,'使用不可　（諸油脂）'!$A:$F,6),VLOOKUP($A902,'コロナ交付金要綱　様式第３号（電力）'!$A:$F,6)))</f>
        <v/>
      </c>
      <c r="F902" t="str">
        <f>IF($D902="","",IF($B$7="既存",IF($C902="諸油脂",VLOOKUP(交付額!$A902,'使用不可　（諸油脂）'!$A:$B,2,FALSE),IF($C902="電力",VLOOKUP(交付額!$A902,'コロナ交付金要綱　様式第３号（電力）'!$A:$B,2,FALSE),"")),0))</f>
        <v/>
      </c>
      <c r="G902" s="59" t="str">
        <f t="shared" si="27"/>
        <v/>
      </c>
      <c r="H902" t="str">
        <f>IF($C902="","",IF(C902="諸油脂",IF(MOD($A902,100)=0,"",VLOOKUP($A902,'使用不可　（諸油脂）'!$A:$H,8)),IF(MOD($A902,100)=0,"",VLOOKUP($A902,'コロナ交付金要綱　様式第３号（電力）'!$A:$I,9))))</f>
        <v/>
      </c>
      <c r="I902" t="str" cm="1">
        <f t="array" ref="I902">IF(OR($C902&lt;&gt;"電力",IFERROR(MOD($A902,100)=0,TRUE)),"",INDEX('コロナ交付金要綱　様式第３号（電力）'!$A:$I,MATCH($A902,'コロナ交付金要綱　様式第３号（電力）'!$A:$A,0)+2,9))</f>
        <v/>
      </c>
      <c r="J902" t="str" cm="1">
        <f t="array" ref="J902">IF(OR($C902&lt;&gt;"電力",IFERROR(MOD($A902,100)=0,TRUE)),"",INDEX('コロナ交付金要綱　様式第３号（電力）'!$A:$I,MATCH($A902,'コロナ交付金要綱　様式第３号（電力）'!$A:$A,0)+3,9))</f>
        <v/>
      </c>
      <c r="K902" t="str" cm="1">
        <f t="array" ref="K902">IF(OR($C902&lt;&gt;"電力",IFERROR(MOD($A902,100)=0,TRUE)),"",INDEX('コロナ交付金要綱　様式第３号（電力）'!$A:$I,MATCH($A902,'コロナ交付金要綱　様式第３号（電力）'!$A:$A,0)+4,9))</f>
        <v/>
      </c>
      <c r="L902" t="str" cm="1">
        <f t="array" ref="L902">IF(OR($C902&lt;&gt;"電力",IFERROR(MOD($A902,100)=0,TRUE)),"",INDEX('コロナ交付金要綱　様式第３号（電力）'!$A:$I,MATCH($A902,'コロナ交付金要綱　様式第３号（電力）'!$A:$A,0)+5,9))</f>
        <v/>
      </c>
      <c r="M902" s="24" t="str" cm="1">
        <f t="array" ref="M902">IF($H902="","",IF($C902="諸油脂",$H902/INDEX(諸油脂_高騰率!$B$2:$F$12,MATCH($C$10,諸油脂_高騰率!$B$2:$B$12,0),MATCH($E902,諸油脂_高騰率!$B$3:$F$3,0)),$I902/INDEX(電力_高騰率!$B$3:$I$14,MATCH($B$10,電力_高騰率!$B$3:$B$14,0),MATCH($E902,電力_高騰率!$B$4:$F$4,0))+$J902/INDEX(電力_高騰率!$B$3:$I$14,MATCH($B$10,電力_高騰率!$B$3:$B$14,0),MATCH($E902,電力_高騰率!$B$4:$F$4,0)+3)+$K902/INDEX(電力_高騰率!$B$3:$I$14,MATCH($B$10,電力_高騰率!$B$3:$B$14,0),MATCH($E902,電力_高騰率!$B$4:$F$4,0)+3)+$L902/電力_高騰率!$D$23))</f>
        <v/>
      </c>
      <c r="N902" s="24" t="str">
        <f>IF($H902="","",IF($C902="諸油脂",0,$L902/電力_高騰率!$D$23))</f>
        <v/>
      </c>
      <c r="O902" s="24" t="str">
        <f t="shared" si="28"/>
        <v/>
      </c>
      <c r="P902" s="24"/>
    </row>
    <row r="903" spans="1:16" x14ac:dyDescent="0.45">
      <c r="A903" t="str">
        <f>IF(COUNTIF('使用不可　（諸油脂）'!$A:$A,$A902+1)+COUNTIF('コロナ交付金要綱　様式第３号（電力）'!$A:$A,$A902+1)=1,$A902+1,IF(MAX('使用不可　（諸油脂）'!$A:$A,'コロナ交付金要綱　様式第３号（電力）'!$A:$A)&gt;$A902,(INT(A902/100)+1)*100,""))</f>
        <v/>
      </c>
      <c r="B903" t="str">
        <f>IF($C903="","",IF(C903="諸油脂",IF(MOD($A903,100)=0,VLOOKUP($A903,'使用不可　（諸油脂）'!$A:$D,4),$B902),IF(MOD($A903,100)=0,VLOOKUP($A903,'コロナ交付金要綱　様式第３号（電力）'!$A:$D,4),$B902)))</f>
        <v/>
      </c>
      <c r="C903" t="str">
        <f>IF($A903="","",IF(COUNTIF('使用不可　（諸油脂）'!$A:$A,$A903)=1,"諸油脂",IF(COUNTIF('コロナ交付金要綱　様式第３号（電力）'!$A:$A,$A903)=1,"電力","")))</f>
        <v/>
      </c>
      <c r="D903" t="str">
        <f>IF(OR($A903="",IFERROR(MOD($A903,100),"")=0),"",IF($C903="諸油脂",VLOOKUP($A903,'使用不可　（諸油脂）'!$A:$C,3,FALSE),IF($C903="電力",VLOOKUP($A903,'コロナ交付金要綱　様式第３号（電力）'!$A:$C,3,FALSE),"")))</f>
        <v/>
      </c>
      <c r="E903" t="str">
        <f>IF(OR($C903="",IFERROR(MOD($A903,100)=0,TRUE)),"",IF($C903="諸油脂",VLOOKUP($A903,'使用不可　（諸油脂）'!$A:$F,6),VLOOKUP($A903,'コロナ交付金要綱　様式第３号（電力）'!$A:$F,6)))</f>
        <v/>
      </c>
      <c r="F903" t="str">
        <f>IF($D903="","",IF($B$7="既存",IF($C903="諸油脂",VLOOKUP(交付額!$A903,'使用不可　（諸油脂）'!$A:$B,2,FALSE),IF($C903="電力",VLOOKUP(交付額!$A903,'コロナ交付金要綱　様式第３号（電力）'!$A:$B,2,FALSE),"")),0))</f>
        <v/>
      </c>
      <c r="G903" s="59" t="str">
        <f t="shared" si="27"/>
        <v/>
      </c>
      <c r="H903" t="str">
        <f>IF($C903="","",IF(C903="諸油脂",IF(MOD($A903,100)=0,"",VLOOKUP($A903,'使用不可　（諸油脂）'!$A:$H,8)),IF(MOD($A903,100)=0,"",VLOOKUP($A903,'コロナ交付金要綱　様式第３号（電力）'!$A:$I,9))))</f>
        <v/>
      </c>
      <c r="I903" t="str" cm="1">
        <f t="array" ref="I903">IF(OR($C903&lt;&gt;"電力",IFERROR(MOD($A903,100)=0,TRUE)),"",INDEX('コロナ交付金要綱　様式第３号（電力）'!$A:$I,MATCH($A903,'コロナ交付金要綱　様式第３号（電力）'!$A:$A,0)+2,9))</f>
        <v/>
      </c>
      <c r="J903" t="str" cm="1">
        <f t="array" ref="J903">IF(OR($C903&lt;&gt;"電力",IFERROR(MOD($A903,100)=0,TRUE)),"",INDEX('コロナ交付金要綱　様式第３号（電力）'!$A:$I,MATCH($A903,'コロナ交付金要綱　様式第３号（電力）'!$A:$A,0)+3,9))</f>
        <v/>
      </c>
      <c r="K903" t="str" cm="1">
        <f t="array" ref="K903">IF(OR($C903&lt;&gt;"電力",IFERROR(MOD($A903,100)=0,TRUE)),"",INDEX('コロナ交付金要綱　様式第３号（電力）'!$A:$I,MATCH($A903,'コロナ交付金要綱　様式第３号（電力）'!$A:$A,0)+4,9))</f>
        <v/>
      </c>
      <c r="L903" t="str" cm="1">
        <f t="array" ref="L903">IF(OR($C903&lt;&gt;"電力",IFERROR(MOD($A903,100)=0,TRUE)),"",INDEX('コロナ交付金要綱　様式第３号（電力）'!$A:$I,MATCH($A903,'コロナ交付金要綱　様式第３号（電力）'!$A:$A,0)+5,9))</f>
        <v/>
      </c>
      <c r="M903" s="24" t="str" cm="1">
        <f t="array" ref="M903">IF($H903="","",IF($C903="諸油脂",$H903/INDEX(諸油脂_高騰率!$B$2:$F$12,MATCH($C$10,諸油脂_高騰率!$B$2:$B$12,0),MATCH($E903,諸油脂_高騰率!$B$3:$F$3,0)),$I903/INDEX(電力_高騰率!$B$3:$I$14,MATCH($B$10,電力_高騰率!$B$3:$B$14,0),MATCH($E903,電力_高騰率!$B$4:$F$4,0))+$J903/INDEX(電力_高騰率!$B$3:$I$14,MATCH($B$10,電力_高騰率!$B$3:$B$14,0),MATCH($E903,電力_高騰率!$B$4:$F$4,0)+3)+$K903/INDEX(電力_高騰率!$B$3:$I$14,MATCH($B$10,電力_高騰率!$B$3:$B$14,0),MATCH($E903,電力_高騰率!$B$4:$F$4,0)+3)+$L903/電力_高騰率!$D$23))</f>
        <v/>
      </c>
      <c r="N903" s="24" t="str">
        <f>IF($H903="","",IF($C903="諸油脂",0,$L903/電力_高騰率!$D$23))</f>
        <v/>
      </c>
      <c r="O903" s="24" t="str">
        <f t="shared" si="28"/>
        <v/>
      </c>
      <c r="P903" s="24"/>
    </row>
    <row r="904" spans="1:16" x14ac:dyDescent="0.45">
      <c r="A904" t="str">
        <f>IF(COUNTIF('使用不可　（諸油脂）'!$A:$A,$A903+1)+COUNTIF('コロナ交付金要綱　様式第３号（電力）'!$A:$A,$A903+1)=1,$A903+1,IF(MAX('使用不可　（諸油脂）'!$A:$A,'コロナ交付金要綱　様式第３号（電力）'!$A:$A)&gt;$A903,(INT(A903/100)+1)*100,""))</f>
        <v/>
      </c>
      <c r="B904" t="str">
        <f>IF($C904="","",IF(C904="諸油脂",IF(MOD($A904,100)=0,VLOOKUP($A904,'使用不可　（諸油脂）'!$A:$D,4),$B903),IF(MOD($A904,100)=0,VLOOKUP($A904,'コロナ交付金要綱　様式第３号（電力）'!$A:$D,4),$B903)))</f>
        <v/>
      </c>
      <c r="C904" t="str">
        <f>IF($A904="","",IF(COUNTIF('使用不可　（諸油脂）'!$A:$A,$A904)=1,"諸油脂",IF(COUNTIF('コロナ交付金要綱　様式第３号（電力）'!$A:$A,$A904)=1,"電力","")))</f>
        <v/>
      </c>
      <c r="D904" t="str">
        <f>IF(OR($A904="",IFERROR(MOD($A904,100),"")=0),"",IF($C904="諸油脂",VLOOKUP($A904,'使用不可　（諸油脂）'!$A:$C,3,FALSE),IF($C904="電力",VLOOKUP($A904,'コロナ交付金要綱　様式第３号（電力）'!$A:$C,3,FALSE),"")))</f>
        <v/>
      </c>
      <c r="E904" t="str">
        <f>IF(OR($C904="",IFERROR(MOD($A904,100)=0,TRUE)),"",IF($C904="諸油脂",VLOOKUP($A904,'使用不可　（諸油脂）'!$A:$F,6),VLOOKUP($A904,'コロナ交付金要綱　様式第３号（電力）'!$A:$F,6)))</f>
        <v/>
      </c>
      <c r="F904" t="str">
        <f>IF($D904="","",IF($B$7="既存",IF($C904="諸油脂",VLOOKUP(交付額!$A904,'使用不可　（諸油脂）'!$A:$B,2,FALSE),IF($C904="電力",VLOOKUP(交付額!$A904,'コロナ交付金要綱　様式第３号（電力）'!$A:$B,2,FALSE),"")),0))</f>
        <v/>
      </c>
      <c r="G904" s="59" t="str">
        <f t="shared" si="27"/>
        <v/>
      </c>
      <c r="H904" t="str">
        <f>IF($C904="","",IF(C904="諸油脂",IF(MOD($A904,100)=0,"",VLOOKUP($A904,'使用不可　（諸油脂）'!$A:$H,8)),IF(MOD($A904,100)=0,"",VLOOKUP($A904,'コロナ交付金要綱　様式第３号（電力）'!$A:$I,9))))</f>
        <v/>
      </c>
      <c r="I904" t="str" cm="1">
        <f t="array" ref="I904">IF(OR($C904&lt;&gt;"電力",IFERROR(MOD($A904,100)=0,TRUE)),"",INDEX('コロナ交付金要綱　様式第３号（電力）'!$A:$I,MATCH($A904,'コロナ交付金要綱　様式第３号（電力）'!$A:$A,0)+2,9))</f>
        <v/>
      </c>
      <c r="J904" t="str" cm="1">
        <f t="array" ref="J904">IF(OR($C904&lt;&gt;"電力",IFERROR(MOD($A904,100)=0,TRUE)),"",INDEX('コロナ交付金要綱　様式第３号（電力）'!$A:$I,MATCH($A904,'コロナ交付金要綱　様式第３号（電力）'!$A:$A,0)+3,9))</f>
        <v/>
      </c>
      <c r="K904" t="str" cm="1">
        <f t="array" ref="K904">IF(OR($C904&lt;&gt;"電力",IFERROR(MOD($A904,100)=0,TRUE)),"",INDEX('コロナ交付金要綱　様式第３号（電力）'!$A:$I,MATCH($A904,'コロナ交付金要綱　様式第３号（電力）'!$A:$A,0)+4,9))</f>
        <v/>
      </c>
      <c r="L904" t="str" cm="1">
        <f t="array" ref="L904">IF(OR($C904&lt;&gt;"電力",IFERROR(MOD($A904,100)=0,TRUE)),"",INDEX('コロナ交付金要綱　様式第３号（電力）'!$A:$I,MATCH($A904,'コロナ交付金要綱　様式第３号（電力）'!$A:$A,0)+5,9))</f>
        <v/>
      </c>
      <c r="M904" s="24" t="str" cm="1">
        <f t="array" ref="M904">IF($H904="","",IF($C904="諸油脂",$H904/INDEX(諸油脂_高騰率!$B$2:$F$12,MATCH($C$10,諸油脂_高騰率!$B$2:$B$12,0),MATCH($E904,諸油脂_高騰率!$B$3:$F$3,0)),$I904/INDEX(電力_高騰率!$B$3:$I$14,MATCH($B$10,電力_高騰率!$B$3:$B$14,0),MATCH($E904,電力_高騰率!$B$4:$F$4,0))+$J904/INDEX(電力_高騰率!$B$3:$I$14,MATCH($B$10,電力_高騰率!$B$3:$B$14,0),MATCH($E904,電力_高騰率!$B$4:$F$4,0)+3)+$K904/INDEX(電力_高騰率!$B$3:$I$14,MATCH($B$10,電力_高騰率!$B$3:$B$14,0),MATCH($E904,電力_高騰率!$B$4:$F$4,0)+3)+$L904/電力_高騰率!$D$23))</f>
        <v/>
      </c>
      <c r="N904" s="24" t="str">
        <f>IF($H904="","",IF($C904="諸油脂",0,$L904/電力_高騰率!$D$23))</f>
        <v/>
      </c>
      <c r="O904" s="24" t="str">
        <f t="shared" si="28"/>
        <v/>
      </c>
      <c r="P904" s="24"/>
    </row>
    <row r="905" spans="1:16" x14ac:dyDescent="0.45">
      <c r="A905" t="str">
        <f>IF(COUNTIF('使用不可　（諸油脂）'!$A:$A,$A904+1)+COUNTIF('コロナ交付金要綱　様式第３号（電力）'!$A:$A,$A904+1)=1,$A904+1,IF(MAX('使用不可　（諸油脂）'!$A:$A,'コロナ交付金要綱　様式第３号（電力）'!$A:$A)&gt;$A904,(INT(A904/100)+1)*100,""))</f>
        <v/>
      </c>
      <c r="B905" t="str">
        <f>IF($C905="","",IF(C905="諸油脂",IF(MOD($A905,100)=0,VLOOKUP($A905,'使用不可　（諸油脂）'!$A:$D,4),$B904),IF(MOD($A905,100)=0,VLOOKUP($A905,'コロナ交付金要綱　様式第３号（電力）'!$A:$D,4),$B904)))</f>
        <v/>
      </c>
      <c r="C905" t="str">
        <f>IF($A905="","",IF(COUNTIF('使用不可　（諸油脂）'!$A:$A,$A905)=1,"諸油脂",IF(COUNTIF('コロナ交付金要綱　様式第３号（電力）'!$A:$A,$A905)=1,"電力","")))</f>
        <v/>
      </c>
      <c r="D905" t="str">
        <f>IF(OR($A905="",IFERROR(MOD($A905,100),"")=0),"",IF($C905="諸油脂",VLOOKUP($A905,'使用不可　（諸油脂）'!$A:$C,3,FALSE),IF($C905="電力",VLOOKUP($A905,'コロナ交付金要綱　様式第３号（電力）'!$A:$C,3,FALSE),"")))</f>
        <v/>
      </c>
      <c r="E905" t="str">
        <f>IF(OR($C905="",IFERROR(MOD($A905,100)=0,TRUE)),"",IF($C905="諸油脂",VLOOKUP($A905,'使用不可　（諸油脂）'!$A:$F,6),VLOOKUP($A905,'コロナ交付金要綱　様式第３号（電力）'!$A:$F,6)))</f>
        <v/>
      </c>
      <c r="F905" t="str">
        <f>IF($D905="","",IF($B$7="既存",IF($C905="諸油脂",VLOOKUP(交付額!$A905,'使用不可　（諸油脂）'!$A:$B,2,FALSE),IF($C905="電力",VLOOKUP(交付額!$A905,'コロナ交付金要綱　様式第３号（電力）'!$A:$B,2,FALSE),"")),0))</f>
        <v/>
      </c>
      <c r="G905" s="59" t="str">
        <f t="shared" si="27"/>
        <v/>
      </c>
      <c r="H905" t="str">
        <f>IF($C905="","",IF(C905="諸油脂",IF(MOD($A905,100)=0,"",VLOOKUP($A905,'使用不可　（諸油脂）'!$A:$H,8)),IF(MOD($A905,100)=0,"",VLOOKUP($A905,'コロナ交付金要綱　様式第３号（電力）'!$A:$I,9))))</f>
        <v/>
      </c>
      <c r="I905" t="str" cm="1">
        <f t="array" ref="I905">IF(OR($C905&lt;&gt;"電力",IFERROR(MOD($A905,100)=0,TRUE)),"",INDEX('コロナ交付金要綱　様式第３号（電力）'!$A:$I,MATCH($A905,'コロナ交付金要綱　様式第３号（電力）'!$A:$A,0)+2,9))</f>
        <v/>
      </c>
      <c r="J905" t="str" cm="1">
        <f t="array" ref="J905">IF(OR($C905&lt;&gt;"電力",IFERROR(MOD($A905,100)=0,TRUE)),"",INDEX('コロナ交付金要綱　様式第３号（電力）'!$A:$I,MATCH($A905,'コロナ交付金要綱　様式第３号（電力）'!$A:$A,0)+3,9))</f>
        <v/>
      </c>
      <c r="K905" t="str" cm="1">
        <f t="array" ref="K905">IF(OR($C905&lt;&gt;"電力",IFERROR(MOD($A905,100)=0,TRUE)),"",INDEX('コロナ交付金要綱　様式第３号（電力）'!$A:$I,MATCH($A905,'コロナ交付金要綱　様式第３号（電力）'!$A:$A,0)+4,9))</f>
        <v/>
      </c>
      <c r="L905" t="str" cm="1">
        <f t="array" ref="L905">IF(OR($C905&lt;&gt;"電力",IFERROR(MOD($A905,100)=0,TRUE)),"",INDEX('コロナ交付金要綱　様式第３号（電力）'!$A:$I,MATCH($A905,'コロナ交付金要綱　様式第３号（電力）'!$A:$A,0)+5,9))</f>
        <v/>
      </c>
      <c r="M905" s="24" t="str" cm="1">
        <f t="array" ref="M905">IF($H905="","",IF($C905="諸油脂",$H905/INDEX(諸油脂_高騰率!$B$2:$F$12,MATCH($C$10,諸油脂_高騰率!$B$2:$B$12,0),MATCH($E905,諸油脂_高騰率!$B$3:$F$3,0)),$I905/INDEX(電力_高騰率!$B$3:$I$14,MATCH($B$10,電力_高騰率!$B$3:$B$14,0),MATCH($E905,電力_高騰率!$B$4:$F$4,0))+$J905/INDEX(電力_高騰率!$B$3:$I$14,MATCH($B$10,電力_高騰率!$B$3:$B$14,0),MATCH($E905,電力_高騰率!$B$4:$F$4,0)+3)+$K905/INDEX(電力_高騰率!$B$3:$I$14,MATCH($B$10,電力_高騰率!$B$3:$B$14,0),MATCH($E905,電力_高騰率!$B$4:$F$4,0)+3)+$L905/電力_高騰率!$D$23))</f>
        <v/>
      </c>
      <c r="N905" s="24" t="str">
        <f>IF($H905="","",IF($C905="諸油脂",0,$L905/電力_高騰率!$D$23))</f>
        <v/>
      </c>
      <c r="O905" s="24" t="str">
        <f t="shared" si="28"/>
        <v/>
      </c>
      <c r="P905" s="24"/>
    </row>
    <row r="906" spans="1:16" x14ac:dyDescent="0.45">
      <c r="A906" t="str">
        <f>IF(COUNTIF('使用不可　（諸油脂）'!$A:$A,$A905+1)+COUNTIF('コロナ交付金要綱　様式第３号（電力）'!$A:$A,$A905+1)=1,$A905+1,IF(MAX('使用不可　（諸油脂）'!$A:$A,'コロナ交付金要綱　様式第３号（電力）'!$A:$A)&gt;$A905,(INT(A905/100)+1)*100,""))</f>
        <v/>
      </c>
      <c r="B906" t="str">
        <f>IF($C906="","",IF(C906="諸油脂",IF(MOD($A906,100)=0,VLOOKUP($A906,'使用不可　（諸油脂）'!$A:$D,4),$B905),IF(MOD($A906,100)=0,VLOOKUP($A906,'コロナ交付金要綱　様式第３号（電力）'!$A:$D,4),$B905)))</f>
        <v/>
      </c>
      <c r="C906" t="str">
        <f>IF($A906="","",IF(COUNTIF('使用不可　（諸油脂）'!$A:$A,$A906)=1,"諸油脂",IF(COUNTIF('コロナ交付金要綱　様式第３号（電力）'!$A:$A,$A906)=1,"電力","")))</f>
        <v/>
      </c>
      <c r="D906" t="str">
        <f>IF(OR($A906="",IFERROR(MOD($A906,100),"")=0),"",IF($C906="諸油脂",VLOOKUP($A906,'使用不可　（諸油脂）'!$A:$C,3,FALSE),IF($C906="電力",VLOOKUP($A906,'コロナ交付金要綱　様式第３号（電力）'!$A:$C,3,FALSE),"")))</f>
        <v/>
      </c>
      <c r="E906" t="str">
        <f>IF(OR($C906="",IFERROR(MOD($A906,100)=0,TRUE)),"",IF($C906="諸油脂",VLOOKUP($A906,'使用不可　（諸油脂）'!$A:$F,6),VLOOKUP($A906,'コロナ交付金要綱　様式第３号（電力）'!$A:$F,6)))</f>
        <v/>
      </c>
      <c r="F906" t="str">
        <f>IF($D906="","",IF($B$7="既存",IF($C906="諸油脂",VLOOKUP(交付額!$A906,'使用不可　（諸油脂）'!$A:$B,2,FALSE),IF($C906="電力",VLOOKUP(交付額!$A906,'コロナ交付金要綱　様式第３号（電力）'!$A:$B,2,FALSE),"")),0))</f>
        <v/>
      </c>
      <c r="G906" s="59" t="str">
        <f t="shared" si="27"/>
        <v/>
      </c>
      <c r="H906" t="str">
        <f>IF($C906="","",IF(C906="諸油脂",IF(MOD($A906,100)=0,"",VLOOKUP($A906,'使用不可　（諸油脂）'!$A:$H,8)),IF(MOD($A906,100)=0,"",VLOOKUP($A906,'コロナ交付金要綱　様式第３号（電力）'!$A:$I,9))))</f>
        <v/>
      </c>
      <c r="I906" t="str" cm="1">
        <f t="array" ref="I906">IF(OR($C906&lt;&gt;"電力",IFERROR(MOD($A906,100)=0,TRUE)),"",INDEX('コロナ交付金要綱　様式第３号（電力）'!$A:$I,MATCH($A906,'コロナ交付金要綱　様式第３号（電力）'!$A:$A,0)+2,9))</f>
        <v/>
      </c>
      <c r="J906" t="str" cm="1">
        <f t="array" ref="J906">IF(OR($C906&lt;&gt;"電力",IFERROR(MOD($A906,100)=0,TRUE)),"",INDEX('コロナ交付金要綱　様式第３号（電力）'!$A:$I,MATCH($A906,'コロナ交付金要綱　様式第３号（電力）'!$A:$A,0)+3,9))</f>
        <v/>
      </c>
      <c r="K906" t="str" cm="1">
        <f t="array" ref="K906">IF(OR($C906&lt;&gt;"電力",IFERROR(MOD($A906,100)=0,TRUE)),"",INDEX('コロナ交付金要綱　様式第３号（電力）'!$A:$I,MATCH($A906,'コロナ交付金要綱　様式第３号（電力）'!$A:$A,0)+4,9))</f>
        <v/>
      </c>
      <c r="L906" t="str" cm="1">
        <f t="array" ref="L906">IF(OR($C906&lt;&gt;"電力",IFERROR(MOD($A906,100)=0,TRUE)),"",INDEX('コロナ交付金要綱　様式第３号（電力）'!$A:$I,MATCH($A906,'コロナ交付金要綱　様式第３号（電力）'!$A:$A,0)+5,9))</f>
        <v/>
      </c>
      <c r="M906" s="24" t="str" cm="1">
        <f t="array" ref="M906">IF($H906="","",IF($C906="諸油脂",$H906/INDEX(諸油脂_高騰率!$B$2:$F$12,MATCH($C$10,諸油脂_高騰率!$B$2:$B$12,0),MATCH($E906,諸油脂_高騰率!$B$3:$F$3,0)),$I906/INDEX(電力_高騰率!$B$3:$I$14,MATCH($B$10,電力_高騰率!$B$3:$B$14,0),MATCH($E906,電力_高騰率!$B$4:$F$4,0))+$J906/INDEX(電力_高騰率!$B$3:$I$14,MATCH($B$10,電力_高騰率!$B$3:$B$14,0),MATCH($E906,電力_高騰率!$B$4:$F$4,0)+3)+$K906/INDEX(電力_高騰率!$B$3:$I$14,MATCH($B$10,電力_高騰率!$B$3:$B$14,0),MATCH($E906,電力_高騰率!$B$4:$F$4,0)+3)+$L906/電力_高騰率!$D$23))</f>
        <v/>
      </c>
      <c r="N906" s="24" t="str">
        <f>IF($H906="","",IF($C906="諸油脂",0,$L906/電力_高騰率!$D$23))</f>
        <v/>
      </c>
      <c r="O906" s="24" t="str">
        <f t="shared" si="28"/>
        <v/>
      </c>
      <c r="P906" s="24"/>
    </row>
    <row r="907" spans="1:16" x14ac:dyDescent="0.45">
      <c r="A907" t="str">
        <f>IF(COUNTIF('使用不可　（諸油脂）'!$A:$A,$A906+1)+COUNTIF('コロナ交付金要綱　様式第３号（電力）'!$A:$A,$A906+1)=1,$A906+1,IF(MAX('使用不可　（諸油脂）'!$A:$A,'コロナ交付金要綱　様式第３号（電力）'!$A:$A)&gt;$A906,(INT(A906/100)+1)*100,""))</f>
        <v/>
      </c>
      <c r="B907" t="str">
        <f>IF($C907="","",IF(C907="諸油脂",IF(MOD($A907,100)=0,VLOOKUP($A907,'使用不可　（諸油脂）'!$A:$D,4),$B906),IF(MOD($A907,100)=0,VLOOKUP($A907,'コロナ交付金要綱　様式第３号（電力）'!$A:$D,4),$B906)))</f>
        <v/>
      </c>
      <c r="C907" t="str">
        <f>IF($A907="","",IF(COUNTIF('使用不可　（諸油脂）'!$A:$A,$A907)=1,"諸油脂",IF(COUNTIF('コロナ交付金要綱　様式第３号（電力）'!$A:$A,$A907)=1,"電力","")))</f>
        <v/>
      </c>
      <c r="D907" t="str">
        <f>IF(OR($A907="",IFERROR(MOD($A907,100),"")=0),"",IF($C907="諸油脂",VLOOKUP($A907,'使用不可　（諸油脂）'!$A:$C,3,FALSE),IF($C907="電力",VLOOKUP($A907,'コロナ交付金要綱　様式第３号（電力）'!$A:$C,3,FALSE),"")))</f>
        <v/>
      </c>
      <c r="E907" t="str">
        <f>IF(OR($C907="",IFERROR(MOD($A907,100)=0,TRUE)),"",IF($C907="諸油脂",VLOOKUP($A907,'使用不可　（諸油脂）'!$A:$F,6),VLOOKUP($A907,'コロナ交付金要綱　様式第３号（電力）'!$A:$F,6)))</f>
        <v/>
      </c>
      <c r="F907" t="str">
        <f>IF($D907="","",IF($B$7="既存",IF($C907="諸油脂",VLOOKUP(交付額!$A907,'使用不可　（諸油脂）'!$A:$B,2,FALSE),IF($C907="電力",VLOOKUP(交付額!$A907,'コロナ交付金要綱　様式第３号（電力）'!$A:$B,2,FALSE),"")),0))</f>
        <v/>
      </c>
      <c r="G907" s="59" t="str">
        <f t="shared" si="27"/>
        <v/>
      </c>
      <c r="H907" t="str">
        <f>IF($C907="","",IF(C907="諸油脂",IF(MOD($A907,100)=0,"",VLOOKUP($A907,'使用不可　（諸油脂）'!$A:$H,8)),IF(MOD($A907,100)=0,"",VLOOKUP($A907,'コロナ交付金要綱　様式第３号（電力）'!$A:$I,9))))</f>
        <v/>
      </c>
      <c r="I907" t="str" cm="1">
        <f t="array" ref="I907">IF(OR($C907&lt;&gt;"電力",IFERROR(MOD($A907,100)=0,TRUE)),"",INDEX('コロナ交付金要綱　様式第３号（電力）'!$A:$I,MATCH($A907,'コロナ交付金要綱　様式第３号（電力）'!$A:$A,0)+2,9))</f>
        <v/>
      </c>
      <c r="J907" t="str" cm="1">
        <f t="array" ref="J907">IF(OR($C907&lt;&gt;"電力",IFERROR(MOD($A907,100)=0,TRUE)),"",INDEX('コロナ交付金要綱　様式第３号（電力）'!$A:$I,MATCH($A907,'コロナ交付金要綱　様式第３号（電力）'!$A:$A,0)+3,9))</f>
        <v/>
      </c>
      <c r="K907" t="str" cm="1">
        <f t="array" ref="K907">IF(OR($C907&lt;&gt;"電力",IFERROR(MOD($A907,100)=0,TRUE)),"",INDEX('コロナ交付金要綱　様式第３号（電力）'!$A:$I,MATCH($A907,'コロナ交付金要綱　様式第３号（電力）'!$A:$A,0)+4,9))</f>
        <v/>
      </c>
      <c r="L907" t="str" cm="1">
        <f t="array" ref="L907">IF(OR($C907&lt;&gt;"電力",IFERROR(MOD($A907,100)=0,TRUE)),"",INDEX('コロナ交付金要綱　様式第３号（電力）'!$A:$I,MATCH($A907,'コロナ交付金要綱　様式第３号（電力）'!$A:$A,0)+5,9))</f>
        <v/>
      </c>
      <c r="M907" s="24" t="str" cm="1">
        <f t="array" ref="M907">IF($H907="","",IF($C907="諸油脂",$H907/INDEX(諸油脂_高騰率!$B$2:$F$12,MATCH($C$10,諸油脂_高騰率!$B$2:$B$12,0),MATCH($E907,諸油脂_高騰率!$B$3:$F$3,0)),$I907/INDEX(電力_高騰率!$B$3:$I$14,MATCH($B$10,電力_高騰率!$B$3:$B$14,0),MATCH($E907,電力_高騰率!$B$4:$F$4,0))+$J907/INDEX(電力_高騰率!$B$3:$I$14,MATCH($B$10,電力_高騰率!$B$3:$B$14,0),MATCH($E907,電力_高騰率!$B$4:$F$4,0)+3)+$K907/INDEX(電力_高騰率!$B$3:$I$14,MATCH($B$10,電力_高騰率!$B$3:$B$14,0),MATCH($E907,電力_高騰率!$B$4:$F$4,0)+3)+$L907/電力_高騰率!$D$23))</f>
        <v/>
      </c>
      <c r="N907" s="24" t="str">
        <f>IF($H907="","",IF($C907="諸油脂",0,$L907/電力_高騰率!$D$23))</f>
        <v/>
      </c>
      <c r="O907" s="24" t="str">
        <f t="shared" si="28"/>
        <v/>
      </c>
      <c r="P907" s="24"/>
    </row>
    <row r="908" spans="1:16" x14ac:dyDescent="0.45">
      <c r="A908" t="str">
        <f>IF(COUNTIF('使用不可　（諸油脂）'!$A:$A,$A907+1)+COUNTIF('コロナ交付金要綱　様式第３号（電力）'!$A:$A,$A907+1)=1,$A907+1,IF(MAX('使用不可　（諸油脂）'!$A:$A,'コロナ交付金要綱　様式第３号（電力）'!$A:$A)&gt;$A907,(INT(A907/100)+1)*100,""))</f>
        <v/>
      </c>
      <c r="B908" t="str">
        <f>IF($C908="","",IF(C908="諸油脂",IF(MOD($A908,100)=0,VLOOKUP($A908,'使用不可　（諸油脂）'!$A:$D,4),$B907),IF(MOD($A908,100)=0,VLOOKUP($A908,'コロナ交付金要綱　様式第３号（電力）'!$A:$D,4),$B907)))</f>
        <v/>
      </c>
      <c r="C908" t="str">
        <f>IF($A908="","",IF(COUNTIF('使用不可　（諸油脂）'!$A:$A,$A908)=1,"諸油脂",IF(COUNTIF('コロナ交付金要綱　様式第３号（電力）'!$A:$A,$A908)=1,"電力","")))</f>
        <v/>
      </c>
      <c r="D908" t="str">
        <f>IF(OR($A908="",IFERROR(MOD($A908,100),"")=0),"",IF($C908="諸油脂",VLOOKUP($A908,'使用不可　（諸油脂）'!$A:$C,3,FALSE),IF($C908="電力",VLOOKUP($A908,'コロナ交付金要綱　様式第３号（電力）'!$A:$C,3,FALSE),"")))</f>
        <v/>
      </c>
      <c r="E908" t="str">
        <f>IF(OR($C908="",IFERROR(MOD($A908,100)=0,TRUE)),"",IF($C908="諸油脂",VLOOKUP($A908,'使用不可　（諸油脂）'!$A:$F,6),VLOOKUP($A908,'コロナ交付金要綱　様式第３号（電力）'!$A:$F,6)))</f>
        <v/>
      </c>
      <c r="F908" t="str">
        <f>IF($D908="","",IF($B$7="既存",IF($C908="諸油脂",VLOOKUP(交付額!$A908,'使用不可　（諸油脂）'!$A:$B,2,FALSE),IF($C908="電力",VLOOKUP(交付額!$A908,'コロナ交付金要綱　様式第３号（電力）'!$A:$B,2,FALSE),"")),0))</f>
        <v/>
      </c>
      <c r="G908" s="59" t="str">
        <f t="shared" si="27"/>
        <v/>
      </c>
      <c r="H908" t="str">
        <f>IF($C908="","",IF(C908="諸油脂",IF(MOD($A908,100)=0,"",VLOOKUP($A908,'使用不可　（諸油脂）'!$A:$H,8)),IF(MOD($A908,100)=0,"",VLOOKUP($A908,'コロナ交付金要綱　様式第３号（電力）'!$A:$I,9))))</f>
        <v/>
      </c>
      <c r="I908" t="str" cm="1">
        <f t="array" ref="I908">IF(OR($C908&lt;&gt;"電力",IFERROR(MOD($A908,100)=0,TRUE)),"",INDEX('コロナ交付金要綱　様式第３号（電力）'!$A:$I,MATCH($A908,'コロナ交付金要綱　様式第３号（電力）'!$A:$A,0)+2,9))</f>
        <v/>
      </c>
      <c r="J908" t="str" cm="1">
        <f t="array" ref="J908">IF(OR($C908&lt;&gt;"電力",IFERROR(MOD($A908,100)=0,TRUE)),"",INDEX('コロナ交付金要綱　様式第３号（電力）'!$A:$I,MATCH($A908,'コロナ交付金要綱　様式第３号（電力）'!$A:$A,0)+3,9))</f>
        <v/>
      </c>
      <c r="K908" t="str" cm="1">
        <f t="array" ref="K908">IF(OR($C908&lt;&gt;"電力",IFERROR(MOD($A908,100)=0,TRUE)),"",INDEX('コロナ交付金要綱　様式第３号（電力）'!$A:$I,MATCH($A908,'コロナ交付金要綱　様式第３号（電力）'!$A:$A,0)+4,9))</f>
        <v/>
      </c>
      <c r="L908" t="str" cm="1">
        <f t="array" ref="L908">IF(OR($C908&lt;&gt;"電力",IFERROR(MOD($A908,100)=0,TRUE)),"",INDEX('コロナ交付金要綱　様式第３号（電力）'!$A:$I,MATCH($A908,'コロナ交付金要綱　様式第３号（電力）'!$A:$A,0)+5,9))</f>
        <v/>
      </c>
      <c r="M908" s="24" t="str" cm="1">
        <f t="array" ref="M908">IF($H908="","",IF($C908="諸油脂",$H908/INDEX(諸油脂_高騰率!$B$2:$F$12,MATCH($C$10,諸油脂_高騰率!$B$2:$B$12,0),MATCH($E908,諸油脂_高騰率!$B$3:$F$3,0)),$I908/INDEX(電力_高騰率!$B$3:$I$14,MATCH($B$10,電力_高騰率!$B$3:$B$14,0),MATCH($E908,電力_高騰率!$B$4:$F$4,0))+$J908/INDEX(電力_高騰率!$B$3:$I$14,MATCH($B$10,電力_高騰率!$B$3:$B$14,0),MATCH($E908,電力_高騰率!$B$4:$F$4,0)+3)+$K908/INDEX(電力_高騰率!$B$3:$I$14,MATCH($B$10,電力_高騰率!$B$3:$B$14,0),MATCH($E908,電力_高騰率!$B$4:$F$4,0)+3)+$L908/電力_高騰率!$D$23))</f>
        <v/>
      </c>
      <c r="N908" s="24" t="str">
        <f>IF($H908="","",IF($C908="諸油脂",0,$L908/電力_高騰率!$D$23))</f>
        <v/>
      </c>
      <c r="O908" s="24" t="str">
        <f t="shared" si="28"/>
        <v/>
      </c>
      <c r="P908" s="24"/>
    </row>
    <row r="909" spans="1:16" x14ac:dyDescent="0.45">
      <c r="A909" t="str">
        <f>IF(COUNTIF('使用不可　（諸油脂）'!$A:$A,$A908+1)+COUNTIF('コロナ交付金要綱　様式第３号（電力）'!$A:$A,$A908+1)=1,$A908+1,IF(MAX('使用不可　（諸油脂）'!$A:$A,'コロナ交付金要綱　様式第３号（電力）'!$A:$A)&gt;$A908,(INT(A908/100)+1)*100,""))</f>
        <v/>
      </c>
      <c r="B909" t="str">
        <f>IF($C909="","",IF(C909="諸油脂",IF(MOD($A909,100)=0,VLOOKUP($A909,'使用不可　（諸油脂）'!$A:$D,4),$B908),IF(MOD($A909,100)=0,VLOOKUP($A909,'コロナ交付金要綱　様式第３号（電力）'!$A:$D,4),$B908)))</f>
        <v/>
      </c>
      <c r="C909" t="str">
        <f>IF($A909="","",IF(COUNTIF('使用不可　（諸油脂）'!$A:$A,$A909)=1,"諸油脂",IF(COUNTIF('コロナ交付金要綱　様式第３号（電力）'!$A:$A,$A909)=1,"電力","")))</f>
        <v/>
      </c>
      <c r="D909" t="str">
        <f>IF(OR($A909="",IFERROR(MOD($A909,100),"")=0),"",IF($C909="諸油脂",VLOOKUP($A909,'使用不可　（諸油脂）'!$A:$C,3,FALSE),IF($C909="電力",VLOOKUP($A909,'コロナ交付金要綱　様式第３号（電力）'!$A:$C,3,FALSE),"")))</f>
        <v/>
      </c>
      <c r="E909" t="str">
        <f>IF(OR($C909="",IFERROR(MOD($A909,100)=0,TRUE)),"",IF($C909="諸油脂",VLOOKUP($A909,'使用不可　（諸油脂）'!$A:$F,6),VLOOKUP($A909,'コロナ交付金要綱　様式第３号（電力）'!$A:$F,6)))</f>
        <v/>
      </c>
      <c r="F909" t="str">
        <f>IF($D909="","",IF($B$7="既存",IF($C909="諸油脂",VLOOKUP(交付額!$A909,'使用不可　（諸油脂）'!$A:$B,2,FALSE),IF($C909="電力",VLOOKUP(交付額!$A909,'コロナ交付金要綱　様式第３号（電力）'!$A:$B,2,FALSE),"")),0))</f>
        <v/>
      </c>
      <c r="G909" s="59" t="str">
        <f t="shared" si="27"/>
        <v/>
      </c>
      <c r="H909" t="str">
        <f>IF($C909="","",IF(C909="諸油脂",IF(MOD($A909,100)=0,"",VLOOKUP($A909,'使用不可　（諸油脂）'!$A:$H,8)),IF(MOD($A909,100)=0,"",VLOOKUP($A909,'コロナ交付金要綱　様式第３号（電力）'!$A:$I,9))))</f>
        <v/>
      </c>
      <c r="I909" t="str" cm="1">
        <f t="array" ref="I909">IF(OR($C909&lt;&gt;"電力",IFERROR(MOD($A909,100)=0,TRUE)),"",INDEX('コロナ交付金要綱　様式第３号（電力）'!$A:$I,MATCH($A909,'コロナ交付金要綱　様式第３号（電力）'!$A:$A,0)+2,9))</f>
        <v/>
      </c>
      <c r="J909" t="str" cm="1">
        <f t="array" ref="J909">IF(OR($C909&lt;&gt;"電力",IFERROR(MOD($A909,100)=0,TRUE)),"",INDEX('コロナ交付金要綱　様式第３号（電力）'!$A:$I,MATCH($A909,'コロナ交付金要綱　様式第３号（電力）'!$A:$A,0)+3,9))</f>
        <v/>
      </c>
      <c r="K909" t="str" cm="1">
        <f t="array" ref="K909">IF(OR($C909&lt;&gt;"電力",IFERROR(MOD($A909,100)=0,TRUE)),"",INDEX('コロナ交付金要綱　様式第３号（電力）'!$A:$I,MATCH($A909,'コロナ交付金要綱　様式第３号（電力）'!$A:$A,0)+4,9))</f>
        <v/>
      </c>
      <c r="L909" t="str" cm="1">
        <f t="array" ref="L909">IF(OR($C909&lt;&gt;"電力",IFERROR(MOD($A909,100)=0,TRUE)),"",INDEX('コロナ交付金要綱　様式第３号（電力）'!$A:$I,MATCH($A909,'コロナ交付金要綱　様式第３号（電力）'!$A:$A,0)+5,9))</f>
        <v/>
      </c>
      <c r="M909" s="24" t="str" cm="1">
        <f t="array" ref="M909">IF($H909="","",IF($C909="諸油脂",$H909/INDEX(諸油脂_高騰率!$B$2:$F$12,MATCH($C$10,諸油脂_高騰率!$B$2:$B$12,0),MATCH($E909,諸油脂_高騰率!$B$3:$F$3,0)),$I909/INDEX(電力_高騰率!$B$3:$I$14,MATCH($B$10,電力_高騰率!$B$3:$B$14,0),MATCH($E909,電力_高騰率!$B$4:$F$4,0))+$J909/INDEX(電力_高騰率!$B$3:$I$14,MATCH($B$10,電力_高騰率!$B$3:$B$14,0),MATCH($E909,電力_高騰率!$B$4:$F$4,0)+3)+$K909/INDEX(電力_高騰率!$B$3:$I$14,MATCH($B$10,電力_高騰率!$B$3:$B$14,0),MATCH($E909,電力_高騰率!$B$4:$F$4,0)+3)+$L909/電力_高騰率!$D$23))</f>
        <v/>
      </c>
      <c r="N909" s="24" t="str">
        <f>IF($H909="","",IF($C909="諸油脂",0,$L909/電力_高騰率!$D$23))</f>
        <v/>
      </c>
      <c r="O909" s="24" t="str">
        <f t="shared" si="28"/>
        <v/>
      </c>
      <c r="P909" s="24"/>
    </row>
    <row r="910" spans="1:16" x14ac:dyDescent="0.45">
      <c r="A910" t="str">
        <f>IF(COUNTIF('使用不可　（諸油脂）'!$A:$A,$A909+1)+COUNTIF('コロナ交付金要綱　様式第３号（電力）'!$A:$A,$A909+1)=1,$A909+1,IF(MAX('使用不可　（諸油脂）'!$A:$A,'コロナ交付金要綱　様式第３号（電力）'!$A:$A)&gt;$A909,(INT(A909/100)+1)*100,""))</f>
        <v/>
      </c>
      <c r="B910" t="str">
        <f>IF($C910="","",IF(C910="諸油脂",IF(MOD($A910,100)=0,VLOOKUP($A910,'使用不可　（諸油脂）'!$A:$D,4),$B909),IF(MOD($A910,100)=0,VLOOKUP($A910,'コロナ交付金要綱　様式第３号（電力）'!$A:$D,4),$B909)))</f>
        <v/>
      </c>
      <c r="C910" t="str">
        <f>IF($A910="","",IF(COUNTIF('使用不可　（諸油脂）'!$A:$A,$A910)=1,"諸油脂",IF(COUNTIF('コロナ交付金要綱　様式第３号（電力）'!$A:$A,$A910)=1,"電力","")))</f>
        <v/>
      </c>
      <c r="D910" t="str">
        <f>IF(OR($A910="",IFERROR(MOD($A910,100),"")=0),"",IF($C910="諸油脂",VLOOKUP($A910,'使用不可　（諸油脂）'!$A:$C,3,FALSE),IF($C910="電力",VLOOKUP($A910,'コロナ交付金要綱　様式第３号（電力）'!$A:$C,3,FALSE),"")))</f>
        <v/>
      </c>
      <c r="E910" t="str">
        <f>IF(OR($C910="",IFERROR(MOD($A910,100)=0,TRUE)),"",IF($C910="諸油脂",VLOOKUP($A910,'使用不可　（諸油脂）'!$A:$F,6),VLOOKUP($A910,'コロナ交付金要綱　様式第３号（電力）'!$A:$F,6)))</f>
        <v/>
      </c>
      <c r="F910" t="str">
        <f>IF($D910="","",IF($B$7="既存",IF($C910="諸油脂",VLOOKUP(交付額!$A910,'使用不可　（諸油脂）'!$A:$B,2,FALSE),IF($C910="電力",VLOOKUP(交付額!$A910,'コロナ交付金要綱　様式第３号（電力）'!$A:$B,2,FALSE),"")),0))</f>
        <v/>
      </c>
      <c r="G910" s="59" t="str">
        <f t="shared" ref="G910:G973" si="29">IF($F910="多面",$G$10,IF($F910="治水ダム等",$G$11,""))</f>
        <v/>
      </c>
      <c r="H910" t="str">
        <f>IF($C910="","",IF(C910="諸油脂",IF(MOD($A910,100)=0,"",VLOOKUP($A910,'使用不可　（諸油脂）'!$A:$H,8)),IF(MOD($A910,100)=0,"",VLOOKUP($A910,'コロナ交付金要綱　様式第３号（電力）'!$A:$I,9))))</f>
        <v/>
      </c>
      <c r="I910" t="str" cm="1">
        <f t="array" ref="I910">IF(OR($C910&lt;&gt;"電力",IFERROR(MOD($A910,100)=0,TRUE)),"",INDEX('コロナ交付金要綱　様式第３号（電力）'!$A:$I,MATCH($A910,'コロナ交付金要綱　様式第３号（電力）'!$A:$A,0)+2,9))</f>
        <v/>
      </c>
      <c r="J910" t="str" cm="1">
        <f t="array" ref="J910">IF(OR($C910&lt;&gt;"電力",IFERROR(MOD($A910,100)=0,TRUE)),"",INDEX('コロナ交付金要綱　様式第３号（電力）'!$A:$I,MATCH($A910,'コロナ交付金要綱　様式第３号（電力）'!$A:$A,0)+3,9))</f>
        <v/>
      </c>
      <c r="K910" t="str" cm="1">
        <f t="array" ref="K910">IF(OR($C910&lt;&gt;"電力",IFERROR(MOD($A910,100)=0,TRUE)),"",INDEX('コロナ交付金要綱　様式第３号（電力）'!$A:$I,MATCH($A910,'コロナ交付金要綱　様式第３号（電力）'!$A:$A,0)+4,9))</f>
        <v/>
      </c>
      <c r="L910" t="str" cm="1">
        <f t="array" ref="L910">IF(OR($C910&lt;&gt;"電力",IFERROR(MOD($A910,100)=0,TRUE)),"",INDEX('コロナ交付金要綱　様式第３号（電力）'!$A:$I,MATCH($A910,'コロナ交付金要綱　様式第３号（電力）'!$A:$A,0)+5,9))</f>
        <v/>
      </c>
      <c r="M910" s="24" t="str" cm="1">
        <f t="array" ref="M910">IF($H910="","",IF($C910="諸油脂",$H910/INDEX(諸油脂_高騰率!$B$2:$F$12,MATCH($C$10,諸油脂_高騰率!$B$2:$B$12,0),MATCH($E910,諸油脂_高騰率!$B$3:$F$3,0)),$I910/INDEX(電力_高騰率!$B$3:$I$14,MATCH($B$10,電力_高騰率!$B$3:$B$14,0),MATCH($E910,電力_高騰率!$B$4:$F$4,0))+$J910/INDEX(電力_高騰率!$B$3:$I$14,MATCH($B$10,電力_高騰率!$B$3:$B$14,0),MATCH($E910,電力_高騰率!$B$4:$F$4,0)+3)+$K910/INDEX(電力_高騰率!$B$3:$I$14,MATCH($B$10,電力_高騰率!$B$3:$B$14,0),MATCH($E910,電力_高騰率!$B$4:$F$4,0)+3)+$L910/電力_高騰率!$D$23))</f>
        <v/>
      </c>
      <c r="N910" s="24" t="str">
        <f>IF($H910="","",IF($C910="諸油脂",0,$L910/電力_高騰率!$D$23))</f>
        <v/>
      </c>
      <c r="O910" s="24" t="str">
        <f t="shared" si="28"/>
        <v/>
      </c>
      <c r="P910" s="24"/>
    </row>
    <row r="911" spans="1:16" x14ac:dyDescent="0.45">
      <c r="A911" t="str">
        <f>IF(COUNTIF('使用不可　（諸油脂）'!$A:$A,$A910+1)+COUNTIF('コロナ交付金要綱　様式第３号（電力）'!$A:$A,$A910+1)=1,$A910+1,IF(MAX('使用不可　（諸油脂）'!$A:$A,'コロナ交付金要綱　様式第３号（電力）'!$A:$A)&gt;$A910,(INT(A910/100)+1)*100,""))</f>
        <v/>
      </c>
      <c r="B911" t="str">
        <f>IF($C911="","",IF(C911="諸油脂",IF(MOD($A911,100)=0,VLOOKUP($A911,'使用不可　（諸油脂）'!$A:$D,4),$B910),IF(MOD($A911,100)=0,VLOOKUP($A911,'コロナ交付金要綱　様式第３号（電力）'!$A:$D,4),$B910)))</f>
        <v/>
      </c>
      <c r="C911" t="str">
        <f>IF($A911="","",IF(COUNTIF('使用不可　（諸油脂）'!$A:$A,$A911)=1,"諸油脂",IF(COUNTIF('コロナ交付金要綱　様式第３号（電力）'!$A:$A,$A911)=1,"電力","")))</f>
        <v/>
      </c>
      <c r="D911" t="str">
        <f>IF(OR($A911="",IFERROR(MOD($A911,100),"")=0),"",IF($C911="諸油脂",VLOOKUP($A911,'使用不可　（諸油脂）'!$A:$C,3,FALSE),IF($C911="電力",VLOOKUP($A911,'コロナ交付金要綱　様式第３号（電力）'!$A:$C,3,FALSE),"")))</f>
        <v/>
      </c>
      <c r="E911" t="str">
        <f>IF(OR($C911="",IFERROR(MOD($A911,100)=0,TRUE)),"",IF($C911="諸油脂",VLOOKUP($A911,'使用不可　（諸油脂）'!$A:$F,6),VLOOKUP($A911,'コロナ交付金要綱　様式第３号（電力）'!$A:$F,6)))</f>
        <v/>
      </c>
      <c r="F911" t="str">
        <f>IF($D911="","",IF($B$7="既存",IF($C911="諸油脂",VLOOKUP(交付額!$A911,'使用不可　（諸油脂）'!$A:$B,2,FALSE),IF($C911="電力",VLOOKUP(交付額!$A911,'コロナ交付金要綱　様式第３号（電力）'!$A:$B,2,FALSE),"")),0))</f>
        <v/>
      </c>
      <c r="G911" s="59" t="str">
        <f t="shared" si="29"/>
        <v/>
      </c>
      <c r="H911" t="str">
        <f>IF($C911="","",IF(C911="諸油脂",IF(MOD($A911,100)=0,"",VLOOKUP($A911,'使用不可　（諸油脂）'!$A:$H,8)),IF(MOD($A911,100)=0,"",VLOOKUP($A911,'コロナ交付金要綱　様式第３号（電力）'!$A:$I,9))))</f>
        <v/>
      </c>
      <c r="I911" t="str" cm="1">
        <f t="array" ref="I911">IF(OR($C911&lt;&gt;"電力",IFERROR(MOD($A911,100)=0,TRUE)),"",INDEX('コロナ交付金要綱　様式第３号（電力）'!$A:$I,MATCH($A911,'コロナ交付金要綱　様式第３号（電力）'!$A:$A,0)+2,9))</f>
        <v/>
      </c>
      <c r="J911" t="str" cm="1">
        <f t="array" ref="J911">IF(OR($C911&lt;&gt;"電力",IFERROR(MOD($A911,100)=0,TRUE)),"",INDEX('コロナ交付金要綱　様式第３号（電力）'!$A:$I,MATCH($A911,'コロナ交付金要綱　様式第３号（電力）'!$A:$A,0)+3,9))</f>
        <v/>
      </c>
      <c r="K911" t="str" cm="1">
        <f t="array" ref="K911">IF(OR($C911&lt;&gt;"電力",IFERROR(MOD($A911,100)=0,TRUE)),"",INDEX('コロナ交付金要綱　様式第３号（電力）'!$A:$I,MATCH($A911,'コロナ交付金要綱　様式第３号（電力）'!$A:$A,0)+4,9))</f>
        <v/>
      </c>
      <c r="L911" t="str" cm="1">
        <f t="array" ref="L911">IF(OR($C911&lt;&gt;"電力",IFERROR(MOD($A911,100)=0,TRUE)),"",INDEX('コロナ交付金要綱　様式第３号（電力）'!$A:$I,MATCH($A911,'コロナ交付金要綱　様式第３号（電力）'!$A:$A,0)+5,9))</f>
        <v/>
      </c>
      <c r="M911" s="24" t="str" cm="1">
        <f t="array" ref="M911">IF($H911="","",IF($C911="諸油脂",$H911/INDEX(諸油脂_高騰率!$B$2:$F$12,MATCH($C$10,諸油脂_高騰率!$B$2:$B$12,0),MATCH($E911,諸油脂_高騰率!$B$3:$F$3,0)),$I911/INDEX(電力_高騰率!$B$3:$I$14,MATCH($B$10,電力_高騰率!$B$3:$B$14,0),MATCH($E911,電力_高騰率!$B$4:$F$4,0))+$J911/INDEX(電力_高騰率!$B$3:$I$14,MATCH($B$10,電力_高騰率!$B$3:$B$14,0),MATCH($E911,電力_高騰率!$B$4:$F$4,0)+3)+$K911/INDEX(電力_高騰率!$B$3:$I$14,MATCH($B$10,電力_高騰率!$B$3:$B$14,0),MATCH($E911,電力_高騰率!$B$4:$F$4,0)+3)+$L911/電力_高騰率!$D$23))</f>
        <v/>
      </c>
      <c r="N911" s="24" t="str">
        <f>IF($H911="","",IF($C911="諸油脂",0,$L911/電力_高騰率!$D$23))</f>
        <v/>
      </c>
      <c r="O911" s="24" t="str">
        <f t="shared" ref="O911:O974" si="30">IF($M911="","",IF($B$7="新規",0,$M911*$G911))</f>
        <v/>
      </c>
      <c r="P911" s="24"/>
    </row>
    <row r="912" spans="1:16" x14ac:dyDescent="0.45">
      <c r="A912" t="str">
        <f>IF(COUNTIF('使用不可　（諸油脂）'!$A:$A,$A911+1)+COUNTIF('コロナ交付金要綱　様式第３号（電力）'!$A:$A,$A911+1)=1,$A911+1,IF(MAX('使用不可　（諸油脂）'!$A:$A,'コロナ交付金要綱　様式第３号（電力）'!$A:$A)&gt;$A911,(INT(A911/100)+1)*100,""))</f>
        <v/>
      </c>
      <c r="B912" t="str">
        <f>IF($C912="","",IF(C912="諸油脂",IF(MOD($A912,100)=0,VLOOKUP($A912,'使用不可　（諸油脂）'!$A:$D,4),$B911),IF(MOD($A912,100)=0,VLOOKUP($A912,'コロナ交付金要綱　様式第３号（電力）'!$A:$D,4),$B911)))</f>
        <v/>
      </c>
      <c r="C912" t="str">
        <f>IF($A912="","",IF(COUNTIF('使用不可　（諸油脂）'!$A:$A,$A912)=1,"諸油脂",IF(COUNTIF('コロナ交付金要綱　様式第３号（電力）'!$A:$A,$A912)=1,"電力","")))</f>
        <v/>
      </c>
      <c r="D912" t="str">
        <f>IF(OR($A912="",IFERROR(MOD($A912,100),"")=0),"",IF($C912="諸油脂",VLOOKUP($A912,'使用不可　（諸油脂）'!$A:$C,3,FALSE),IF($C912="電力",VLOOKUP($A912,'コロナ交付金要綱　様式第３号（電力）'!$A:$C,3,FALSE),"")))</f>
        <v/>
      </c>
      <c r="E912" t="str">
        <f>IF(OR($C912="",IFERROR(MOD($A912,100)=0,TRUE)),"",IF($C912="諸油脂",VLOOKUP($A912,'使用不可　（諸油脂）'!$A:$F,6),VLOOKUP($A912,'コロナ交付金要綱　様式第３号（電力）'!$A:$F,6)))</f>
        <v/>
      </c>
      <c r="F912" t="str">
        <f>IF($D912="","",IF($B$7="既存",IF($C912="諸油脂",VLOOKUP(交付額!$A912,'使用不可　（諸油脂）'!$A:$B,2,FALSE),IF($C912="電力",VLOOKUP(交付額!$A912,'コロナ交付金要綱　様式第３号（電力）'!$A:$B,2,FALSE),"")),0))</f>
        <v/>
      </c>
      <c r="G912" s="59" t="str">
        <f t="shared" si="29"/>
        <v/>
      </c>
      <c r="H912" t="str">
        <f>IF($C912="","",IF(C912="諸油脂",IF(MOD($A912,100)=0,"",VLOOKUP($A912,'使用不可　（諸油脂）'!$A:$H,8)),IF(MOD($A912,100)=0,"",VLOOKUP($A912,'コロナ交付金要綱　様式第３号（電力）'!$A:$I,9))))</f>
        <v/>
      </c>
      <c r="I912" t="str" cm="1">
        <f t="array" ref="I912">IF(OR($C912&lt;&gt;"電力",IFERROR(MOD($A912,100)=0,TRUE)),"",INDEX('コロナ交付金要綱　様式第３号（電力）'!$A:$I,MATCH($A912,'コロナ交付金要綱　様式第３号（電力）'!$A:$A,0)+2,9))</f>
        <v/>
      </c>
      <c r="J912" t="str" cm="1">
        <f t="array" ref="J912">IF(OR($C912&lt;&gt;"電力",IFERROR(MOD($A912,100)=0,TRUE)),"",INDEX('コロナ交付金要綱　様式第３号（電力）'!$A:$I,MATCH($A912,'コロナ交付金要綱　様式第３号（電力）'!$A:$A,0)+3,9))</f>
        <v/>
      </c>
      <c r="K912" t="str" cm="1">
        <f t="array" ref="K912">IF(OR($C912&lt;&gt;"電力",IFERROR(MOD($A912,100)=0,TRUE)),"",INDEX('コロナ交付金要綱　様式第３号（電力）'!$A:$I,MATCH($A912,'コロナ交付金要綱　様式第３号（電力）'!$A:$A,0)+4,9))</f>
        <v/>
      </c>
      <c r="L912" t="str" cm="1">
        <f t="array" ref="L912">IF(OR($C912&lt;&gt;"電力",IFERROR(MOD($A912,100)=0,TRUE)),"",INDEX('コロナ交付金要綱　様式第３号（電力）'!$A:$I,MATCH($A912,'コロナ交付金要綱　様式第３号（電力）'!$A:$A,0)+5,9))</f>
        <v/>
      </c>
      <c r="M912" s="24" t="str" cm="1">
        <f t="array" ref="M912">IF($H912="","",IF($C912="諸油脂",$H912/INDEX(諸油脂_高騰率!$B$2:$F$12,MATCH($C$10,諸油脂_高騰率!$B$2:$B$12,0),MATCH($E912,諸油脂_高騰率!$B$3:$F$3,0)),$I912/INDEX(電力_高騰率!$B$3:$I$14,MATCH($B$10,電力_高騰率!$B$3:$B$14,0),MATCH($E912,電力_高騰率!$B$4:$F$4,0))+$J912/INDEX(電力_高騰率!$B$3:$I$14,MATCH($B$10,電力_高騰率!$B$3:$B$14,0),MATCH($E912,電力_高騰率!$B$4:$F$4,0)+3)+$K912/INDEX(電力_高騰率!$B$3:$I$14,MATCH($B$10,電力_高騰率!$B$3:$B$14,0),MATCH($E912,電力_高騰率!$B$4:$F$4,0)+3)+$L912/電力_高騰率!$D$23))</f>
        <v/>
      </c>
      <c r="N912" s="24" t="str">
        <f>IF($H912="","",IF($C912="諸油脂",0,$L912/電力_高騰率!$D$23))</f>
        <v/>
      </c>
      <c r="O912" s="24" t="str">
        <f t="shared" si="30"/>
        <v/>
      </c>
      <c r="P912" s="24"/>
    </row>
    <row r="913" spans="1:16" x14ac:dyDescent="0.45">
      <c r="A913" t="str">
        <f>IF(COUNTIF('使用不可　（諸油脂）'!$A:$A,$A912+1)+COUNTIF('コロナ交付金要綱　様式第３号（電力）'!$A:$A,$A912+1)=1,$A912+1,IF(MAX('使用不可　（諸油脂）'!$A:$A,'コロナ交付金要綱　様式第３号（電力）'!$A:$A)&gt;$A912,(INT(A912/100)+1)*100,""))</f>
        <v/>
      </c>
      <c r="B913" t="str">
        <f>IF($C913="","",IF(C913="諸油脂",IF(MOD($A913,100)=0,VLOOKUP($A913,'使用不可　（諸油脂）'!$A:$D,4),$B912),IF(MOD($A913,100)=0,VLOOKUP($A913,'コロナ交付金要綱　様式第３号（電力）'!$A:$D,4),$B912)))</f>
        <v/>
      </c>
      <c r="C913" t="str">
        <f>IF($A913="","",IF(COUNTIF('使用不可　（諸油脂）'!$A:$A,$A913)=1,"諸油脂",IF(COUNTIF('コロナ交付金要綱　様式第３号（電力）'!$A:$A,$A913)=1,"電力","")))</f>
        <v/>
      </c>
      <c r="D913" t="str">
        <f>IF(OR($A913="",IFERROR(MOD($A913,100),"")=0),"",IF($C913="諸油脂",VLOOKUP($A913,'使用不可　（諸油脂）'!$A:$C,3,FALSE),IF($C913="電力",VLOOKUP($A913,'コロナ交付金要綱　様式第３号（電力）'!$A:$C,3,FALSE),"")))</f>
        <v/>
      </c>
      <c r="E913" t="str">
        <f>IF(OR($C913="",IFERROR(MOD($A913,100)=0,TRUE)),"",IF($C913="諸油脂",VLOOKUP($A913,'使用不可　（諸油脂）'!$A:$F,6),VLOOKUP($A913,'コロナ交付金要綱　様式第３号（電力）'!$A:$F,6)))</f>
        <v/>
      </c>
      <c r="F913" t="str">
        <f>IF($D913="","",IF($B$7="既存",IF($C913="諸油脂",VLOOKUP(交付額!$A913,'使用不可　（諸油脂）'!$A:$B,2,FALSE),IF($C913="電力",VLOOKUP(交付額!$A913,'コロナ交付金要綱　様式第３号（電力）'!$A:$B,2,FALSE),"")),0))</f>
        <v/>
      </c>
      <c r="G913" s="59" t="str">
        <f t="shared" si="29"/>
        <v/>
      </c>
      <c r="H913" t="str">
        <f>IF($C913="","",IF(C913="諸油脂",IF(MOD($A913,100)=0,"",VLOOKUP($A913,'使用不可　（諸油脂）'!$A:$H,8)),IF(MOD($A913,100)=0,"",VLOOKUP($A913,'コロナ交付金要綱　様式第３号（電力）'!$A:$I,9))))</f>
        <v/>
      </c>
      <c r="I913" t="str" cm="1">
        <f t="array" ref="I913">IF(OR($C913&lt;&gt;"電力",IFERROR(MOD($A913,100)=0,TRUE)),"",INDEX('コロナ交付金要綱　様式第３号（電力）'!$A:$I,MATCH($A913,'コロナ交付金要綱　様式第３号（電力）'!$A:$A,0)+2,9))</f>
        <v/>
      </c>
      <c r="J913" t="str" cm="1">
        <f t="array" ref="J913">IF(OR($C913&lt;&gt;"電力",IFERROR(MOD($A913,100)=0,TRUE)),"",INDEX('コロナ交付金要綱　様式第３号（電力）'!$A:$I,MATCH($A913,'コロナ交付金要綱　様式第３号（電力）'!$A:$A,0)+3,9))</f>
        <v/>
      </c>
      <c r="K913" t="str" cm="1">
        <f t="array" ref="K913">IF(OR($C913&lt;&gt;"電力",IFERROR(MOD($A913,100)=0,TRUE)),"",INDEX('コロナ交付金要綱　様式第３号（電力）'!$A:$I,MATCH($A913,'コロナ交付金要綱　様式第３号（電力）'!$A:$A,0)+4,9))</f>
        <v/>
      </c>
      <c r="L913" t="str" cm="1">
        <f t="array" ref="L913">IF(OR($C913&lt;&gt;"電力",IFERROR(MOD($A913,100)=0,TRUE)),"",INDEX('コロナ交付金要綱　様式第３号（電力）'!$A:$I,MATCH($A913,'コロナ交付金要綱　様式第３号（電力）'!$A:$A,0)+5,9))</f>
        <v/>
      </c>
      <c r="M913" s="24" t="str" cm="1">
        <f t="array" ref="M913">IF($H913="","",IF($C913="諸油脂",$H913/INDEX(諸油脂_高騰率!$B$2:$F$12,MATCH($C$10,諸油脂_高騰率!$B$2:$B$12,0),MATCH($E913,諸油脂_高騰率!$B$3:$F$3,0)),$I913/INDEX(電力_高騰率!$B$3:$I$14,MATCH($B$10,電力_高騰率!$B$3:$B$14,0),MATCH($E913,電力_高騰率!$B$4:$F$4,0))+$J913/INDEX(電力_高騰率!$B$3:$I$14,MATCH($B$10,電力_高騰率!$B$3:$B$14,0),MATCH($E913,電力_高騰率!$B$4:$F$4,0)+3)+$K913/INDEX(電力_高騰率!$B$3:$I$14,MATCH($B$10,電力_高騰率!$B$3:$B$14,0),MATCH($E913,電力_高騰率!$B$4:$F$4,0)+3)+$L913/電力_高騰率!$D$23))</f>
        <v/>
      </c>
      <c r="N913" s="24" t="str">
        <f>IF($H913="","",IF($C913="諸油脂",0,$L913/電力_高騰率!$D$23))</f>
        <v/>
      </c>
      <c r="O913" s="24" t="str">
        <f t="shared" si="30"/>
        <v/>
      </c>
      <c r="P913" s="24"/>
    </row>
    <row r="914" spans="1:16" x14ac:dyDescent="0.45">
      <c r="A914" t="str">
        <f>IF(COUNTIF('使用不可　（諸油脂）'!$A:$A,$A913+1)+COUNTIF('コロナ交付金要綱　様式第３号（電力）'!$A:$A,$A913+1)=1,$A913+1,IF(MAX('使用不可　（諸油脂）'!$A:$A,'コロナ交付金要綱　様式第３号（電力）'!$A:$A)&gt;$A913,(INT(A913/100)+1)*100,""))</f>
        <v/>
      </c>
      <c r="B914" t="str">
        <f>IF($C914="","",IF(C914="諸油脂",IF(MOD($A914,100)=0,VLOOKUP($A914,'使用不可　（諸油脂）'!$A:$D,4),$B913),IF(MOD($A914,100)=0,VLOOKUP($A914,'コロナ交付金要綱　様式第３号（電力）'!$A:$D,4),$B913)))</f>
        <v/>
      </c>
      <c r="C914" t="str">
        <f>IF($A914="","",IF(COUNTIF('使用不可　（諸油脂）'!$A:$A,$A914)=1,"諸油脂",IF(COUNTIF('コロナ交付金要綱　様式第３号（電力）'!$A:$A,$A914)=1,"電力","")))</f>
        <v/>
      </c>
      <c r="D914" t="str">
        <f>IF(OR($A914="",IFERROR(MOD($A914,100),"")=0),"",IF($C914="諸油脂",VLOOKUP($A914,'使用不可　（諸油脂）'!$A:$C,3,FALSE),IF($C914="電力",VLOOKUP($A914,'コロナ交付金要綱　様式第３号（電力）'!$A:$C,3,FALSE),"")))</f>
        <v/>
      </c>
      <c r="E914" t="str">
        <f>IF(OR($C914="",IFERROR(MOD($A914,100)=0,TRUE)),"",IF($C914="諸油脂",VLOOKUP($A914,'使用不可　（諸油脂）'!$A:$F,6),VLOOKUP($A914,'コロナ交付金要綱　様式第３号（電力）'!$A:$F,6)))</f>
        <v/>
      </c>
      <c r="F914" t="str">
        <f>IF($D914="","",IF($B$7="既存",IF($C914="諸油脂",VLOOKUP(交付額!$A914,'使用不可　（諸油脂）'!$A:$B,2,FALSE),IF($C914="電力",VLOOKUP(交付額!$A914,'コロナ交付金要綱　様式第３号（電力）'!$A:$B,2,FALSE),"")),0))</f>
        <v/>
      </c>
      <c r="G914" s="59" t="str">
        <f t="shared" si="29"/>
        <v/>
      </c>
      <c r="H914" t="str">
        <f>IF($C914="","",IF(C914="諸油脂",IF(MOD($A914,100)=0,"",VLOOKUP($A914,'使用不可　（諸油脂）'!$A:$H,8)),IF(MOD($A914,100)=0,"",VLOOKUP($A914,'コロナ交付金要綱　様式第３号（電力）'!$A:$I,9))))</f>
        <v/>
      </c>
      <c r="I914" t="str" cm="1">
        <f t="array" ref="I914">IF(OR($C914&lt;&gt;"電力",IFERROR(MOD($A914,100)=0,TRUE)),"",INDEX('コロナ交付金要綱　様式第３号（電力）'!$A:$I,MATCH($A914,'コロナ交付金要綱　様式第３号（電力）'!$A:$A,0)+2,9))</f>
        <v/>
      </c>
      <c r="J914" t="str" cm="1">
        <f t="array" ref="J914">IF(OR($C914&lt;&gt;"電力",IFERROR(MOD($A914,100)=0,TRUE)),"",INDEX('コロナ交付金要綱　様式第３号（電力）'!$A:$I,MATCH($A914,'コロナ交付金要綱　様式第３号（電力）'!$A:$A,0)+3,9))</f>
        <v/>
      </c>
      <c r="K914" t="str" cm="1">
        <f t="array" ref="K914">IF(OR($C914&lt;&gt;"電力",IFERROR(MOD($A914,100)=0,TRUE)),"",INDEX('コロナ交付金要綱　様式第３号（電力）'!$A:$I,MATCH($A914,'コロナ交付金要綱　様式第３号（電力）'!$A:$A,0)+4,9))</f>
        <v/>
      </c>
      <c r="L914" t="str" cm="1">
        <f t="array" ref="L914">IF(OR($C914&lt;&gt;"電力",IFERROR(MOD($A914,100)=0,TRUE)),"",INDEX('コロナ交付金要綱　様式第３号（電力）'!$A:$I,MATCH($A914,'コロナ交付金要綱　様式第３号（電力）'!$A:$A,0)+5,9))</f>
        <v/>
      </c>
      <c r="M914" s="24" t="str" cm="1">
        <f t="array" ref="M914">IF($H914="","",IF($C914="諸油脂",$H914/INDEX(諸油脂_高騰率!$B$2:$F$12,MATCH($C$10,諸油脂_高騰率!$B$2:$B$12,0),MATCH($E914,諸油脂_高騰率!$B$3:$F$3,0)),$I914/INDEX(電力_高騰率!$B$3:$I$14,MATCH($B$10,電力_高騰率!$B$3:$B$14,0),MATCH($E914,電力_高騰率!$B$4:$F$4,0))+$J914/INDEX(電力_高騰率!$B$3:$I$14,MATCH($B$10,電力_高騰率!$B$3:$B$14,0),MATCH($E914,電力_高騰率!$B$4:$F$4,0)+3)+$K914/INDEX(電力_高騰率!$B$3:$I$14,MATCH($B$10,電力_高騰率!$B$3:$B$14,0),MATCH($E914,電力_高騰率!$B$4:$F$4,0)+3)+$L914/電力_高騰率!$D$23))</f>
        <v/>
      </c>
      <c r="N914" s="24" t="str">
        <f>IF($H914="","",IF($C914="諸油脂",0,$L914/電力_高騰率!$D$23))</f>
        <v/>
      </c>
      <c r="O914" s="24" t="str">
        <f t="shared" si="30"/>
        <v/>
      </c>
      <c r="P914" s="24"/>
    </row>
    <row r="915" spans="1:16" x14ac:dyDescent="0.45">
      <c r="A915" t="str">
        <f>IF(COUNTIF('使用不可　（諸油脂）'!$A:$A,$A914+1)+COUNTIF('コロナ交付金要綱　様式第３号（電力）'!$A:$A,$A914+1)=1,$A914+1,IF(MAX('使用不可　（諸油脂）'!$A:$A,'コロナ交付金要綱　様式第３号（電力）'!$A:$A)&gt;$A914,(INT(A914/100)+1)*100,""))</f>
        <v/>
      </c>
      <c r="B915" t="str">
        <f>IF($C915="","",IF(C915="諸油脂",IF(MOD($A915,100)=0,VLOOKUP($A915,'使用不可　（諸油脂）'!$A:$D,4),$B914),IF(MOD($A915,100)=0,VLOOKUP($A915,'コロナ交付金要綱　様式第３号（電力）'!$A:$D,4),$B914)))</f>
        <v/>
      </c>
      <c r="C915" t="str">
        <f>IF($A915="","",IF(COUNTIF('使用不可　（諸油脂）'!$A:$A,$A915)=1,"諸油脂",IF(COUNTIF('コロナ交付金要綱　様式第３号（電力）'!$A:$A,$A915)=1,"電力","")))</f>
        <v/>
      </c>
      <c r="D915" t="str">
        <f>IF(OR($A915="",IFERROR(MOD($A915,100),"")=0),"",IF($C915="諸油脂",VLOOKUP($A915,'使用不可　（諸油脂）'!$A:$C,3,FALSE),IF($C915="電力",VLOOKUP($A915,'コロナ交付金要綱　様式第３号（電力）'!$A:$C,3,FALSE),"")))</f>
        <v/>
      </c>
      <c r="E915" t="str">
        <f>IF(OR($C915="",IFERROR(MOD($A915,100)=0,TRUE)),"",IF($C915="諸油脂",VLOOKUP($A915,'使用不可　（諸油脂）'!$A:$F,6),VLOOKUP($A915,'コロナ交付金要綱　様式第３号（電力）'!$A:$F,6)))</f>
        <v/>
      </c>
      <c r="F915" t="str">
        <f>IF($D915="","",IF($B$7="既存",IF($C915="諸油脂",VLOOKUP(交付額!$A915,'使用不可　（諸油脂）'!$A:$B,2,FALSE),IF($C915="電力",VLOOKUP(交付額!$A915,'コロナ交付金要綱　様式第３号（電力）'!$A:$B,2,FALSE),"")),0))</f>
        <v/>
      </c>
      <c r="G915" s="59" t="str">
        <f t="shared" si="29"/>
        <v/>
      </c>
      <c r="H915" t="str">
        <f>IF($C915="","",IF(C915="諸油脂",IF(MOD($A915,100)=0,"",VLOOKUP($A915,'使用不可　（諸油脂）'!$A:$H,8)),IF(MOD($A915,100)=0,"",VLOOKUP($A915,'コロナ交付金要綱　様式第３号（電力）'!$A:$I,9))))</f>
        <v/>
      </c>
      <c r="I915" t="str" cm="1">
        <f t="array" ref="I915">IF(OR($C915&lt;&gt;"電力",IFERROR(MOD($A915,100)=0,TRUE)),"",INDEX('コロナ交付金要綱　様式第３号（電力）'!$A:$I,MATCH($A915,'コロナ交付金要綱　様式第３号（電力）'!$A:$A,0)+2,9))</f>
        <v/>
      </c>
      <c r="J915" t="str" cm="1">
        <f t="array" ref="J915">IF(OR($C915&lt;&gt;"電力",IFERROR(MOD($A915,100)=0,TRUE)),"",INDEX('コロナ交付金要綱　様式第３号（電力）'!$A:$I,MATCH($A915,'コロナ交付金要綱　様式第３号（電力）'!$A:$A,0)+3,9))</f>
        <v/>
      </c>
      <c r="K915" t="str" cm="1">
        <f t="array" ref="K915">IF(OR($C915&lt;&gt;"電力",IFERROR(MOD($A915,100)=0,TRUE)),"",INDEX('コロナ交付金要綱　様式第３号（電力）'!$A:$I,MATCH($A915,'コロナ交付金要綱　様式第３号（電力）'!$A:$A,0)+4,9))</f>
        <v/>
      </c>
      <c r="L915" t="str" cm="1">
        <f t="array" ref="L915">IF(OR($C915&lt;&gt;"電力",IFERROR(MOD($A915,100)=0,TRUE)),"",INDEX('コロナ交付金要綱　様式第３号（電力）'!$A:$I,MATCH($A915,'コロナ交付金要綱　様式第３号（電力）'!$A:$A,0)+5,9))</f>
        <v/>
      </c>
      <c r="M915" s="24" t="str" cm="1">
        <f t="array" ref="M915">IF($H915="","",IF($C915="諸油脂",$H915/INDEX(諸油脂_高騰率!$B$2:$F$12,MATCH($C$10,諸油脂_高騰率!$B$2:$B$12,0),MATCH($E915,諸油脂_高騰率!$B$3:$F$3,0)),$I915/INDEX(電力_高騰率!$B$3:$I$14,MATCH($B$10,電力_高騰率!$B$3:$B$14,0),MATCH($E915,電力_高騰率!$B$4:$F$4,0))+$J915/INDEX(電力_高騰率!$B$3:$I$14,MATCH($B$10,電力_高騰率!$B$3:$B$14,0),MATCH($E915,電力_高騰率!$B$4:$F$4,0)+3)+$K915/INDEX(電力_高騰率!$B$3:$I$14,MATCH($B$10,電力_高騰率!$B$3:$B$14,0),MATCH($E915,電力_高騰率!$B$4:$F$4,0)+3)+$L915/電力_高騰率!$D$23))</f>
        <v/>
      </c>
      <c r="N915" s="24" t="str">
        <f>IF($H915="","",IF($C915="諸油脂",0,$L915/電力_高騰率!$D$23))</f>
        <v/>
      </c>
      <c r="O915" s="24" t="str">
        <f t="shared" si="30"/>
        <v/>
      </c>
      <c r="P915" s="24"/>
    </row>
    <row r="916" spans="1:16" x14ac:dyDescent="0.45">
      <c r="A916" t="str">
        <f>IF(COUNTIF('使用不可　（諸油脂）'!$A:$A,$A915+1)+COUNTIF('コロナ交付金要綱　様式第３号（電力）'!$A:$A,$A915+1)=1,$A915+1,IF(MAX('使用不可　（諸油脂）'!$A:$A,'コロナ交付金要綱　様式第３号（電力）'!$A:$A)&gt;$A915,(INT(A915/100)+1)*100,""))</f>
        <v/>
      </c>
      <c r="B916" t="str">
        <f>IF($C916="","",IF(C916="諸油脂",IF(MOD($A916,100)=0,VLOOKUP($A916,'使用不可　（諸油脂）'!$A:$D,4),$B915),IF(MOD($A916,100)=0,VLOOKUP($A916,'コロナ交付金要綱　様式第３号（電力）'!$A:$D,4),$B915)))</f>
        <v/>
      </c>
      <c r="C916" t="str">
        <f>IF($A916="","",IF(COUNTIF('使用不可　（諸油脂）'!$A:$A,$A916)=1,"諸油脂",IF(COUNTIF('コロナ交付金要綱　様式第３号（電力）'!$A:$A,$A916)=1,"電力","")))</f>
        <v/>
      </c>
      <c r="D916" t="str">
        <f>IF(OR($A916="",IFERROR(MOD($A916,100),"")=0),"",IF($C916="諸油脂",VLOOKUP($A916,'使用不可　（諸油脂）'!$A:$C,3,FALSE),IF($C916="電力",VLOOKUP($A916,'コロナ交付金要綱　様式第３号（電力）'!$A:$C,3,FALSE),"")))</f>
        <v/>
      </c>
      <c r="E916" t="str">
        <f>IF(OR($C916="",IFERROR(MOD($A916,100)=0,TRUE)),"",IF($C916="諸油脂",VLOOKUP($A916,'使用不可　（諸油脂）'!$A:$F,6),VLOOKUP($A916,'コロナ交付金要綱　様式第３号（電力）'!$A:$F,6)))</f>
        <v/>
      </c>
      <c r="F916" t="str">
        <f>IF($D916="","",IF($B$7="既存",IF($C916="諸油脂",VLOOKUP(交付額!$A916,'使用不可　（諸油脂）'!$A:$B,2,FALSE),IF($C916="電力",VLOOKUP(交付額!$A916,'コロナ交付金要綱　様式第３号（電力）'!$A:$B,2,FALSE),"")),0))</f>
        <v/>
      </c>
      <c r="G916" s="59" t="str">
        <f t="shared" si="29"/>
        <v/>
      </c>
      <c r="H916" t="str">
        <f>IF($C916="","",IF(C916="諸油脂",IF(MOD($A916,100)=0,"",VLOOKUP($A916,'使用不可　（諸油脂）'!$A:$H,8)),IF(MOD($A916,100)=0,"",VLOOKUP($A916,'コロナ交付金要綱　様式第３号（電力）'!$A:$I,9))))</f>
        <v/>
      </c>
      <c r="I916" t="str" cm="1">
        <f t="array" ref="I916">IF(OR($C916&lt;&gt;"電力",IFERROR(MOD($A916,100)=0,TRUE)),"",INDEX('コロナ交付金要綱　様式第３号（電力）'!$A:$I,MATCH($A916,'コロナ交付金要綱　様式第３号（電力）'!$A:$A,0)+2,9))</f>
        <v/>
      </c>
      <c r="J916" t="str" cm="1">
        <f t="array" ref="J916">IF(OR($C916&lt;&gt;"電力",IFERROR(MOD($A916,100)=0,TRUE)),"",INDEX('コロナ交付金要綱　様式第３号（電力）'!$A:$I,MATCH($A916,'コロナ交付金要綱　様式第３号（電力）'!$A:$A,0)+3,9))</f>
        <v/>
      </c>
      <c r="K916" t="str" cm="1">
        <f t="array" ref="K916">IF(OR($C916&lt;&gt;"電力",IFERROR(MOD($A916,100)=0,TRUE)),"",INDEX('コロナ交付金要綱　様式第３号（電力）'!$A:$I,MATCH($A916,'コロナ交付金要綱　様式第３号（電力）'!$A:$A,0)+4,9))</f>
        <v/>
      </c>
      <c r="L916" t="str" cm="1">
        <f t="array" ref="L916">IF(OR($C916&lt;&gt;"電力",IFERROR(MOD($A916,100)=0,TRUE)),"",INDEX('コロナ交付金要綱　様式第３号（電力）'!$A:$I,MATCH($A916,'コロナ交付金要綱　様式第３号（電力）'!$A:$A,0)+5,9))</f>
        <v/>
      </c>
      <c r="M916" s="24" t="str" cm="1">
        <f t="array" ref="M916">IF($H916="","",IF($C916="諸油脂",$H916/INDEX(諸油脂_高騰率!$B$2:$F$12,MATCH($C$10,諸油脂_高騰率!$B$2:$B$12,0),MATCH($E916,諸油脂_高騰率!$B$3:$F$3,0)),$I916/INDEX(電力_高騰率!$B$3:$I$14,MATCH($B$10,電力_高騰率!$B$3:$B$14,0),MATCH($E916,電力_高騰率!$B$4:$F$4,0))+$J916/INDEX(電力_高騰率!$B$3:$I$14,MATCH($B$10,電力_高騰率!$B$3:$B$14,0),MATCH($E916,電力_高騰率!$B$4:$F$4,0)+3)+$K916/INDEX(電力_高騰率!$B$3:$I$14,MATCH($B$10,電力_高騰率!$B$3:$B$14,0),MATCH($E916,電力_高騰率!$B$4:$F$4,0)+3)+$L916/電力_高騰率!$D$23))</f>
        <v/>
      </c>
      <c r="N916" s="24" t="str">
        <f>IF($H916="","",IF($C916="諸油脂",0,$L916/電力_高騰率!$D$23))</f>
        <v/>
      </c>
      <c r="O916" s="24" t="str">
        <f t="shared" si="30"/>
        <v/>
      </c>
      <c r="P916" s="24"/>
    </row>
    <row r="917" spans="1:16" x14ac:dyDescent="0.45">
      <c r="A917" t="str">
        <f>IF(COUNTIF('使用不可　（諸油脂）'!$A:$A,$A916+1)+COUNTIF('コロナ交付金要綱　様式第３号（電力）'!$A:$A,$A916+1)=1,$A916+1,IF(MAX('使用不可　（諸油脂）'!$A:$A,'コロナ交付金要綱　様式第３号（電力）'!$A:$A)&gt;$A916,(INT(A916/100)+1)*100,""))</f>
        <v/>
      </c>
      <c r="B917" t="str">
        <f>IF($C917="","",IF(C917="諸油脂",IF(MOD($A917,100)=0,VLOOKUP($A917,'使用不可　（諸油脂）'!$A:$D,4),$B916),IF(MOD($A917,100)=0,VLOOKUP($A917,'コロナ交付金要綱　様式第３号（電力）'!$A:$D,4),$B916)))</f>
        <v/>
      </c>
      <c r="C917" t="str">
        <f>IF($A917="","",IF(COUNTIF('使用不可　（諸油脂）'!$A:$A,$A917)=1,"諸油脂",IF(COUNTIF('コロナ交付金要綱　様式第３号（電力）'!$A:$A,$A917)=1,"電力","")))</f>
        <v/>
      </c>
      <c r="D917" t="str">
        <f>IF(OR($A917="",IFERROR(MOD($A917,100),"")=0),"",IF($C917="諸油脂",VLOOKUP($A917,'使用不可　（諸油脂）'!$A:$C,3,FALSE),IF($C917="電力",VLOOKUP($A917,'コロナ交付金要綱　様式第３号（電力）'!$A:$C,3,FALSE),"")))</f>
        <v/>
      </c>
      <c r="E917" t="str">
        <f>IF(OR($C917="",IFERROR(MOD($A917,100)=0,TRUE)),"",IF($C917="諸油脂",VLOOKUP($A917,'使用不可　（諸油脂）'!$A:$F,6),VLOOKUP($A917,'コロナ交付金要綱　様式第３号（電力）'!$A:$F,6)))</f>
        <v/>
      </c>
      <c r="F917" t="str">
        <f>IF($D917="","",IF($B$7="既存",IF($C917="諸油脂",VLOOKUP(交付額!$A917,'使用不可　（諸油脂）'!$A:$B,2,FALSE),IF($C917="電力",VLOOKUP(交付額!$A917,'コロナ交付金要綱　様式第３号（電力）'!$A:$B,2,FALSE),"")),0))</f>
        <v/>
      </c>
      <c r="G917" s="59" t="str">
        <f t="shared" si="29"/>
        <v/>
      </c>
      <c r="H917" t="str">
        <f>IF($C917="","",IF(C917="諸油脂",IF(MOD($A917,100)=0,"",VLOOKUP($A917,'使用不可　（諸油脂）'!$A:$H,8)),IF(MOD($A917,100)=0,"",VLOOKUP($A917,'コロナ交付金要綱　様式第３号（電力）'!$A:$I,9))))</f>
        <v/>
      </c>
      <c r="I917" t="str" cm="1">
        <f t="array" ref="I917">IF(OR($C917&lt;&gt;"電力",IFERROR(MOD($A917,100)=0,TRUE)),"",INDEX('コロナ交付金要綱　様式第３号（電力）'!$A:$I,MATCH($A917,'コロナ交付金要綱　様式第３号（電力）'!$A:$A,0)+2,9))</f>
        <v/>
      </c>
      <c r="J917" t="str" cm="1">
        <f t="array" ref="J917">IF(OR($C917&lt;&gt;"電力",IFERROR(MOD($A917,100)=0,TRUE)),"",INDEX('コロナ交付金要綱　様式第３号（電力）'!$A:$I,MATCH($A917,'コロナ交付金要綱　様式第３号（電力）'!$A:$A,0)+3,9))</f>
        <v/>
      </c>
      <c r="K917" t="str" cm="1">
        <f t="array" ref="K917">IF(OR($C917&lt;&gt;"電力",IFERROR(MOD($A917,100)=0,TRUE)),"",INDEX('コロナ交付金要綱　様式第３号（電力）'!$A:$I,MATCH($A917,'コロナ交付金要綱　様式第３号（電力）'!$A:$A,0)+4,9))</f>
        <v/>
      </c>
      <c r="L917" t="str" cm="1">
        <f t="array" ref="L917">IF(OR($C917&lt;&gt;"電力",IFERROR(MOD($A917,100)=0,TRUE)),"",INDEX('コロナ交付金要綱　様式第３号（電力）'!$A:$I,MATCH($A917,'コロナ交付金要綱　様式第３号（電力）'!$A:$A,0)+5,9))</f>
        <v/>
      </c>
      <c r="M917" s="24" t="str" cm="1">
        <f t="array" ref="M917">IF($H917="","",IF($C917="諸油脂",$H917/INDEX(諸油脂_高騰率!$B$2:$F$12,MATCH($C$10,諸油脂_高騰率!$B$2:$B$12,0),MATCH($E917,諸油脂_高騰率!$B$3:$F$3,0)),$I917/INDEX(電力_高騰率!$B$3:$I$14,MATCH($B$10,電力_高騰率!$B$3:$B$14,0),MATCH($E917,電力_高騰率!$B$4:$F$4,0))+$J917/INDEX(電力_高騰率!$B$3:$I$14,MATCH($B$10,電力_高騰率!$B$3:$B$14,0),MATCH($E917,電力_高騰率!$B$4:$F$4,0)+3)+$K917/INDEX(電力_高騰率!$B$3:$I$14,MATCH($B$10,電力_高騰率!$B$3:$B$14,0),MATCH($E917,電力_高騰率!$B$4:$F$4,0)+3)+$L917/電力_高騰率!$D$23))</f>
        <v/>
      </c>
      <c r="N917" s="24" t="str">
        <f>IF($H917="","",IF($C917="諸油脂",0,$L917/電力_高騰率!$D$23))</f>
        <v/>
      </c>
      <c r="O917" s="24" t="str">
        <f t="shared" si="30"/>
        <v/>
      </c>
      <c r="P917" s="24"/>
    </row>
    <row r="918" spans="1:16" x14ac:dyDescent="0.45">
      <c r="A918" t="str">
        <f>IF(COUNTIF('使用不可　（諸油脂）'!$A:$A,$A917+1)+COUNTIF('コロナ交付金要綱　様式第３号（電力）'!$A:$A,$A917+1)=1,$A917+1,IF(MAX('使用不可　（諸油脂）'!$A:$A,'コロナ交付金要綱　様式第３号（電力）'!$A:$A)&gt;$A917,(INT(A917/100)+1)*100,""))</f>
        <v/>
      </c>
      <c r="B918" t="str">
        <f>IF($C918="","",IF(C918="諸油脂",IF(MOD($A918,100)=0,VLOOKUP($A918,'使用不可　（諸油脂）'!$A:$D,4),$B917),IF(MOD($A918,100)=0,VLOOKUP($A918,'コロナ交付金要綱　様式第３号（電力）'!$A:$D,4),$B917)))</f>
        <v/>
      </c>
      <c r="C918" t="str">
        <f>IF($A918="","",IF(COUNTIF('使用不可　（諸油脂）'!$A:$A,$A918)=1,"諸油脂",IF(COUNTIF('コロナ交付金要綱　様式第３号（電力）'!$A:$A,$A918)=1,"電力","")))</f>
        <v/>
      </c>
      <c r="D918" t="str">
        <f>IF(OR($A918="",IFERROR(MOD($A918,100),"")=0),"",IF($C918="諸油脂",VLOOKUP($A918,'使用不可　（諸油脂）'!$A:$C,3,FALSE),IF($C918="電力",VLOOKUP($A918,'コロナ交付金要綱　様式第３号（電力）'!$A:$C,3,FALSE),"")))</f>
        <v/>
      </c>
      <c r="E918" t="str">
        <f>IF(OR($C918="",IFERROR(MOD($A918,100)=0,TRUE)),"",IF($C918="諸油脂",VLOOKUP($A918,'使用不可　（諸油脂）'!$A:$F,6),VLOOKUP($A918,'コロナ交付金要綱　様式第３号（電力）'!$A:$F,6)))</f>
        <v/>
      </c>
      <c r="F918" t="str">
        <f>IF($D918="","",IF($B$7="既存",IF($C918="諸油脂",VLOOKUP(交付額!$A918,'使用不可　（諸油脂）'!$A:$B,2,FALSE),IF($C918="電力",VLOOKUP(交付額!$A918,'コロナ交付金要綱　様式第３号（電力）'!$A:$B,2,FALSE),"")),0))</f>
        <v/>
      </c>
      <c r="G918" s="59" t="str">
        <f t="shared" si="29"/>
        <v/>
      </c>
      <c r="H918" t="str">
        <f>IF($C918="","",IF(C918="諸油脂",IF(MOD($A918,100)=0,"",VLOOKUP($A918,'使用不可　（諸油脂）'!$A:$H,8)),IF(MOD($A918,100)=0,"",VLOOKUP($A918,'コロナ交付金要綱　様式第３号（電力）'!$A:$I,9))))</f>
        <v/>
      </c>
      <c r="I918" t="str" cm="1">
        <f t="array" ref="I918">IF(OR($C918&lt;&gt;"電力",IFERROR(MOD($A918,100)=0,TRUE)),"",INDEX('コロナ交付金要綱　様式第３号（電力）'!$A:$I,MATCH($A918,'コロナ交付金要綱　様式第３号（電力）'!$A:$A,0)+2,9))</f>
        <v/>
      </c>
      <c r="J918" t="str" cm="1">
        <f t="array" ref="J918">IF(OR($C918&lt;&gt;"電力",IFERROR(MOD($A918,100)=0,TRUE)),"",INDEX('コロナ交付金要綱　様式第３号（電力）'!$A:$I,MATCH($A918,'コロナ交付金要綱　様式第３号（電力）'!$A:$A,0)+3,9))</f>
        <v/>
      </c>
      <c r="K918" t="str" cm="1">
        <f t="array" ref="K918">IF(OR($C918&lt;&gt;"電力",IFERROR(MOD($A918,100)=0,TRUE)),"",INDEX('コロナ交付金要綱　様式第３号（電力）'!$A:$I,MATCH($A918,'コロナ交付金要綱　様式第３号（電力）'!$A:$A,0)+4,9))</f>
        <v/>
      </c>
      <c r="L918" t="str" cm="1">
        <f t="array" ref="L918">IF(OR($C918&lt;&gt;"電力",IFERROR(MOD($A918,100)=0,TRUE)),"",INDEX('コロナ交付金要綱　様式第３号（電力）'!$A:$I,MATCH($A918,'コロナ交付金要綱　様式第３号（電力）'!$A:$A,0)+5,9))</f>
        <v/>
      </c>
      <c r="M918" s="24" t="str" cm="1">
        <f t="array" ref="M918">IF($H918="","",IF($C918="諸油脂",$H918/INDEX(諸油脂_高騰率!$B$2:$F$12,MATCH($C$10,諸油脂_高騰率!$B$2:$B$12,0),MATCH($E918,諸油脂_高騰率!$B$3:$F$3,0)),$I918/INDEX(電力_高騰率!$B$3:$I$14,MATCH($B$10,電力_高騰率!$B$3:$B$14,0),MATCH($E918,電力_高騰率!$B$4:$F$4,0))+$J918/INDEX(電力_高騰率!$B$3:$I$14,MATCH($B$10,電力_高騰率!$B$3:$B$14,0),MATCH($E918,電力_高騰率!$B$4:$F$4,0)+3)+$K918/INDEX(電力_高騰率!$B$3:$I$14,MATCH($B$10,電力_高騰率!$B$3:$B$14,0),MATCH($E918,電力_高騰率!$B$4:$F$4,0)+3)+$L918/電力_高騰率!$D$23))</f>
        <v/>
      </c>
      <c r="N918" s="24" t="str">
        <f>IF($H918="","",IF($C918="諸油脂",0,$L918/電力_高騰率!$D$23))</f>
        <v/>
      </c>
      <c r="O918" s="24" t="str">
        <f t="shared" si="30"/>
        <v/>
      </c>
      <c r="P918" s="24"/>
    </row>
    <row r="919" spans="1:16" x14ac:dyDescent="0.45">
      <c r="A919" t="str">
        <f>IF(COUNTIF('使用不可　（諸油脂）'!$A:$A,$A918+1)+COUNTIF('コロナ交付金要綱　様式第３号（電力）'!$A:$A,$A918+1)=1,$A918+1,IF(MAX('使用不可　（諸油脂）'!$A:$A,'コロナ交付金要綱　様式第３号（電力）'!$A:$A)&gt;$A918,(INT(A918/100)+1)*100,""))</f>
        <v/>
      </c>
      <c r="B919" t="str">
        <f>IF($C919="","",IF(C919="諸油脂",IF(MOD($A919,100)=0,VLOOKUP($A919,'使用不可　（諸油脂）'!$A:$D,4),$B918),IF(MOD($A919,100)=0,VLOOKUP($A919,'コロナ交付金要綱　様式第３号（電力）'!$A:$D,4),$B918)))</f>
        <v/>
      </c>
      <c r="C919" t="str">
        <f>IF($A919="","",IF(COUNTIF('使用不可　（諸油脂）'!$A:$A,$A919)=1,"諸油脂",IF(COUNTIF('コロナ交付金要綱　様式第３号（電力）'!$A:$A,$A919)=1,"電力","")))</f>
        <v/>
      </c>
      <c r="D919" t="str">
        <f>IF(OR($A919="",IFERROR(MOD($A919,100),"")=0),"",IF($C919="諸油脂",VLOOKUP($A919,'使用不可　（諸油脂）'!$A:$C,3,FALSE),IF($C919="電力",VLOOKUP($A919,'コロナ交付金要綱　様式第３号（電力）'!$A:$C,3,FALSE),"")))</f>
        <v/>
      </c>
      <c r="E919" t="str">
        <f>IF(OR($C919="",IFERROR(MOD($A919,100)=0,TRUE)),"",IF($C919="諸油脂",VLOOKUP($A919,'使用不可　（諸油脂）'!$A:$F,6),VLOOKUP($A919,'コロナ交付金要綱　様式第３号（電力）'!$A:$F,6)))</f>
        <v/>
      </c>
      <c r="F919" t="str">
        <f>IF($D919="","",IF($B$7="既存",IF($C919="諸油脂",VLOOKUP(交付額!$A919,'使用不可　（諸油脂）'!$A:$B,2,FALSE),IF($C919="電力",VLOOKUP(交付額!$A919,'コロナ交付金要綱　様式第３号（電力）'!$A:$B,2,FALSE),"")),0))</f>
        <v/>
      </c>
      <c r="G919" s="59" t="str">
        <f t="shared" si="29"/>
        <v/>
      </c>
      <c r="H919" t="str">
        <f>IF($C919="","",IF(C919="諸油脂",IF(MOD($A919,100)=0,"",VLOOKUP($A919,'使用不可　（諸油脂）'!$A:$H,8)),IF(MOD($A919,100)=0,"",VLOOKUP($A919,'コロナ交付金要綱　様式第３号（電力）'!$A:$I,9))))</f>
        <v/>
      </c>
      <c r="I919" t="str" cm="1">
        <f t="array" ref="I919">IF(OR($C919&lt;&gt;"電力",IFERROR(MOD($A919,100)=0,TRUE)),"",INDEX('コロナ交付金要綱　様式第３号（電力）'!$A:$I,MATCH($A919,'コロナ交付金要綱　様式第３号（電力）'!$A:$A,0)+2,9))</f>
        <v/>
      </c>
      <c r="J919" t="str" cm="1">
        <f t="array" ref="J919">IF(OR($C919&lt;&gt;"電力",IFERROR(MOD($A919,100)=0,TRUE)),"",INDEX('コロナ交付金要綱　様式第３号（電力）'!$A:$I,MATCH($A919,'コロナ交付金要綱　様式第３号（電力）'!$A:$A,0)+3,9))</f>
        <v/>
      </c>
      <c r="K919" t="str" cm="1">
        <f t="array" ref="K919">IF(OR($C919&lt;&gt;"電力",IFERROR(MOD($A919,100)=0,TRUE)),"",INDEX('コロナ交付金要綱　様式第３号（電力）'!$A:$I,MATCH($A919,'コロナ交付金要綱　様式第３号（電力）'!$A:$A,0)+4,9))</f>
        <v/>
      </c>
      <c r="L919" t="str" cm="1">
        <f t="array" ref="L919">IF(OR($C919&lt;&gt;"電力",IFERROR(MOD($A919,100)=0,TRUE)),"",INDEX('コロナ交付金要綱　様式第３号（電力）'!$A:$I,MATCH($A919,'コロナ交付金要綱　様式第３号（電力）'!$A:$A,0)+5,9))</f>
        <v/>
      </c>
      <c r="M919" s="24" t="str" cm="1">
        <f t="array" ref="M919">IF($H919="","",IF($C919="諸油脂",$H919/INDEX(諸油脂_高騰率!$B$2:$F$12,MATCH($C$10,諸油脂_高騰率!$B$2:$B$12,0),MATCH($E919,諸油脂_高騰率!$B$3:$F$3,0)),$I919/INDEX(電力_高騰率!$B$3:$I$14,MATCH($B$10,電力_高騰率!$B$3:$B$14,0),MATCH($E919,電力_高騰率!$B$4:$F$4,0))+$J919/INDEX(電力_高騰率!$B$3:$I$14,MATCH($B$10,電力_高騰率!$B$3:$B$14,0),MATCH($E919,電力_高騰率!$B$4:$F$4,0)+3)+$K919/INDEX(電力_高騰率!$B$3:$I$14,MATCH($B$10,電力_高騰率!$B$3:$B$14,0),MATCH($E919,電力_高騰率!$B$4:$F$4,0)+3)+$L919/電力_高騰率!$D$23))</f>
        <v/>
      </c>
      <c r="N919" s="24" t="str">
        <f>IF($H919="","",IF($C919="諸油脂",0,$L919/電力_高騰率!$D$23))</f>
        <v/>
      </c>
      <c r="O919" s="24" t="str">
        <f t="shared" si="30"/>
        <v/>
      </c>
      <c r="P919" s="24"/>
    </row>
    <row r="920" spans="1:16" x14ac:dyDescent="0.45">
      <c r="A920" t="str">
        <f>IF(COUNTIF('使用不可　（諸油脂）'!$A:$A,$A919+1)+COUNTIF('コロナ交付金要綱　様式第３号（電力）'!$A:$A,$A919+1)=1,$A919+1,IF(MAX('使用不可　（諸油脂）'!$A:$A,'コロナ交付金要綱　様式第３号（電力）'!$A:$A)&gt;$A919,(INT(A919/100)+1)*100,""))</f>
        <v/>
      </c>
      <c r="B920" t="str">
        <f>IF($C920="","",IF(C920="諸油脂",IF(MOD($A920,100)=0,VLOOKUP($A920,'使用不可　（諸油脂）'!$A:$D,4),$B919),IF(MOD($A920,100)=0,VLOOKUP($A920,'コロナ交付金要綱　様式第３号（電力）'!$A:$D,4),$B919)))</f>
        <v/>
      </c>
      <c r="C920" t="str">
        <f>IF($A920="","",IF(COUNTIF('使用不可　（諸油脂）'!$A:$A,$A920)=1,"諸油脂",IF(COUNTIF('コロナ交付金要綱　様式第３号（電力）'!$A:$A,$A920)=1,"電力","")))</f>
        <v/>
      </c>
      <c r="D920" t="str">
        <f>IF(OR($A920="",IFERROR(MOD($A920,100),"")=0),"",IF($C920="諸油脂",VLOOKUP($A920,'使用不可　（諸油脂）'!$A:$C,3,FALSE),IF($C920="電力",VLOOKUP($A920,'コロナ交付金要綱　様式第３号（電力）'!$A:$C,3,FALSE),"")))</f>
        <v/>
      </c>
      <c r="E920" t="str">
        <f>IF(OR($C920="",IFERROR(MOD($A920,100)=0,TRUE)),"",IF($C920="諸油脂",VLOOKUP($A920,'使用不可　（諸油脂）'!$A:$F,6),VLOOKUP($A920,'コロナ交付金要綱　様式第３号（電力）'!$A:$F,6)))</f>
        <v/>
      </c>
      <c r="F920" t="str">
        <f>IF($D920="","",IF($B$7="既存",IF($C920="諸油脂",VLOOKUP(交付額!$A920,'使用不可　（諸油脂）'!$A:$B,2,FALSE),IF($C920="電力",VLOOKUP(交付額!$A920,'コロナ交付金要綱　様式第３号（電力）'!$A:$B,2,FALSE),"")),0))</f>
        <v/>
      </c>
      <c r="G920" s="59" t="str">
        <f t="shared" si="29"/>
        <v/>
      </c>
      <c r="H920" t="str">
        <f>IF($C920="","",IF(C920="諸油脂",IF(MOD($A920,100)=0,"",VLOOKUP($A920,'使用不可　（諸油脂）'!$A:$H,8)),IF(MOD($A920,100)=0,"",VLOOKUP($A920,'コロナ交付金要綱　様式第３号（電力）'!$A:$I,9))))</f>
        <v/>
      </c>
      <c r="I920" t="str" cm="1">
        <f t="array" ref="I920">IF(OR($C920&lt;&gt;"電力",IFERROR(MOD($A920,100)=0,TRUE)),"",INDEX('コロナ交付金要綱　様式第３号（電力）'!$A:$I,MATCH($A920,'コロナ交付金要綱　様式第３号（電力）'!$A:$A,0)+2,9))</f>
        <v/>
      </c>
      <c r="J920" t="str" cm="1">
        <f t="array" ref="J920">IF(OR($C920&lt;&gt;"電力",IFERROR(MOD($A920,100)=0,TRUE)),"",INDEX('コロナ交付金要綱　様式第３号（電力）'!$A:$I,MATCH($A920,'コロナ交付金要綱　様式第３号（電力）'!$A:$A,0)+3,9))</f>
        <v/>
      </c>
      <c r="K920" t="str" cm="1">
        <f t="array" ref="K920">IF(OR($C920&lt;&gt;"電力",IFERROR(MOD($A920,100)=0,TRUE)),"",INDEX('コロナ交付金要綱　様式第３号（電力）'!$A:$I,MATCH($A920,'コロナ交付金要綱　様式第３号（電力）'!$A:$A,0)+4,9))</f>
        <v/>
      </c>
      <c r="L920" t="str" cm="1">
        <f t="array" ref="L920">IF(OR($C920&lt;&gt;"電力",IFERROR(MOD($A920,100)=0,TRUE)),"",INDEX('コロナ交付金要綱　様式第３号（電力）'!$A:$I,MATCH($A920,'コロナ交付金要綱　様式第３号（電力）'!$A:$A,0)+5,9))</f>
        <v/>
      </c>
      <c r="M920" s="24" t="str" cm="1">
        <f t="array" ref="M920">IF($H920="","",IF($C920="諸油脂",$H920/INDEX(諸油脂_高騰率!$B$2:$F$12,MATCH($C$10,諸油脂_高騰率!$B$2:$B$12,0),MATCH($E920,諸油脂_高騰率!$B$3:$F$3,0)),$I920/INDEX(電力_高騰率!$B$3:$I$14,MATCH($B$10,電力_高騰率!$B$3:$B$14,0),MATCH($E920,電力_高騰率!$B$4:$F$4,0))+$J920/INDEX(電力_高騰率!$B$3:$I$14,MATCH($B$10,電力_高騰率!$B$3:$B$14,0),MATCH($E920,電力_高騰率!$B$4:$F$4,0)+3)+$K920/INDEX(電力_高騰率!$B$3:$I$14,MATCH($B$10,電力_高騰率!$B$3:$B$14,0),MATCH($E920,電力_高騰率!$B$4:$F$4,0)+3)+$L920/電力_高騰率!$D$23))</f>
        <v/>
      </c>
      <c r="N920" s="24" t="str">
        <f>IF($H920="","",IF($C920="諸油脂",0,$L920/電力_高騰率!$D$23))</f>
        <v/>
      </c>
      <c r="O920" s="24" t="str">
        <f t="shared" si="30"/>
        <v/>
      </c>
      <c r="P920" s="24"/>
    </row>
    <row r="921" spans="1:16" x14ac:dyDescent="0.45">
      <c r="A921" t="str">
        <f>IF(COUNTIF('使用不可　（諸油脂）'!$A:$A,$A920+1)+COUNTIF('コロナ交付金要綱　様式第３号（電力）'!$A:$A,$A920+1)=1,$A920+1,IF(MAX('使用不可　（諸油脂）'!$A:$A,'コロナ交付金要綱　様式第３号（電力）'!$A:$A)&gt;$A920,(INT(A920/100)+1)*100,""))</f>
        <v/>
      </c>
      <c r="B921" t="str">
        <f>IF($C921="","",IF(C921="諸油脂",IF(MOD($A921,100)=0,VLOOKUP($A921,'使用不可　（諸油脂）'!$A:$D,4),$B920),IF(MOD($A921,100)=0,VLOOKUP($A921,'コロナ交付金要綱　様式第３号（電力）'!$A:$D,4),$B920)))</f>
        <v/>
      </c>
      <c r="C921" t="str">
        <f>IF($A921="","",IF(COUNTIF('使用不可　（諸油脂）'!$A:$A,$A921)=1,"諸油脂",IF(COUNTIF('コロナ交付金要綱　様式第３号（電力）'!$A:$A,$A921)=1,"電力","")))</f>
        <v/>
      </c>
      <c r="D921" t="str">
        <f>IF(OR($A921="",IFERROR(MOD($A921,100),"")=0),"",IF($C921="諸油脂",VLOOKUP($A921,'使用不可　（諸油脂）'!$A:$C,3,FALSE),IF($C921="電力",VLOOKUP($A921,'コロナ交付金要綱　様式第３号（電力）'!$A:$C,3,FALSE),"")))</f>
        <v/>
      </c>
      <c r="E921" t="str">
        <f>IF(OR($C921="",IFERROR(MOD($A921,100)=0,TRUE)),"",IF($C921="諸油脂",VLOOKUP($A921,'使用不可　（諸油脂）'!$A:$F,6),VLOOKUP($A921,'コロナ交付金要綱　様式第３号（電力）'!$A:$F,6)))</f>
        <v/>
      </c>
      <c r="F921" t="str">
        <f>IF($D921="","",IF($B$7="既存",IF($C921="諸油脂",VLOOKUP(交付額!$A921,'使用不可　（諸油脂）'!$A:$B,2,FALSE),IF($C921="電力",VLOOKUP(交付額!$A921,'コロナ交付金要綱　様式第３号（電力）'!$A:$B,2,FALSE),"")),0))</f>
        <v/>
      </c>
      <c r="G921" s="59" t="str">
        <f t="shared" si="29"/>
        <v/>
      </c>
      <c r="H921" t="str">
        <f>IF($C921="","",IF(C921="諸油脂",IF(MOD($A921,100)=0,"",VLOOKUP($A921,'使用不可　（諸油脂）'!$A:$H,8)),IF(MOD($A921,100)=0,"",VLOOKUP($A921,'コロナ交付金要綱　様式第３号（電力）'!$A:$I,9))))</f>
        <v/>
      </c>
      <c r="I921" t="str" cm="1">
        <f t="array" ref="I921">IF(OR($C921&lt;&gt;"電力",IFERROR(MOD($A921,100)=0,TRUE)),"",INDEX('コロナ交付金要綱　様式第３号（電力）'!$A:$I,MATCH($A921,'コロナ交付金要綱　様式第３号（電力）'!$A:$A,0)+2,9))</f>
        <v/>
      </c>
      <c r="J921" t="str" cm="1">
        <f t="array" ref="J921">IF(OR($C921&lt;&gt;"電力",IFERROR(MOD($A921,100)=0,TRUE)),"",INDEX('コロナ交付金要綱　様式第３号（電力）'!$A:$I,MATCH($A921,'コロナ交付金要綱　様式第３号（電力）'!$A:$A,0)+3,9))</f>
        <v/>
      </c>
      <c r="K921" t="str" cm="1">
        <f t="array" ref="K921">IF(OR($C921&lt;&gt;"電力",IFERROR(MOD($A921,100)=0,TRUE)),"",INDEX('コロナ交付金要綱　様式第３号（電力）'!$A:$I,MATCH($A921,'コロナ交付金要綱　様式第３号（電力）'!$A:$A,0)+4,9))</f>
        <v/>
      </c>
      <c r="L921" t="str" cm="1">
        <f t="array" ref="L921">IF(OR($C921&lt;&gt;"電力",IFERROR(MOD($A921,100)=0,TRUE)),"",INDEX('コロナ交付金要綱　様式第３号（電力）'!$A:$I,MATCH($A921,'コロナ交付金要綱　様式第３号（電力）'!$A:$A,0)+5,9))</f>
        <v/>
      </c>
      <c r="M921" s="24" t="str" cm="1">
        <f t="array" ref="M921">IF($H921="","",IF($C921="諸油脂",$H921/INDEX(諸油脂_高騰率!$B$2:$F$12,MATCH($C$10,諸油脂_高騰率!$B$2:$B$12,0),MATCH($E921,諸油脂_高騰率!$B$3:$F$3,0)),$I921/INDEX(電力_高騰率!$B$3:$I$14,MATCH($B$10,電力_高騰率!$B$3:$B$14,0),MATCH($E921,電力_高騰率!$B$4:$F$4,0))+$J921/INDEX(電力_高騰率!$B$3:$I$14,MATCH($B$10,電力_高騰率!$B$3:$B$14,0),MATCH($E921,電力_高騰率!$B$4:$F$4,0)+3)+$K921/INDEX(電力_高騰率!$B$3:$I$14,MATCH($B$10,電力_高騰率!$B$3:$B$14,0),MATCH($E921,電力_高騰率!$B$4:$F$4,0)+3)+$L921/電力_高騰率!$D$23))</f>
        <v/>
      </c>
      <c r="N921" s="24" t="str">
        <f>IF($H921="","",IF($C921="諸油脂",0,$L921/電力_高騰率!$D$23))</f>
        <v/>
      </c>
      <c r="O921" s="24" t="str">
        <f t="shared" si="30"/>
        <v/>
      </c>
      <c r="P921" s="24"/>
    </row>
    <row r="922" spans="1:16" x14ac:dyDescent="0.45">
      <c r="A922" t="str">
        <f>IF(COUNTIF('使用不可　（諸油脂）'!$A:$A,$A921+1)+COUNTIF('コロナ交付金要綱　様式第３号（電力）'!$A:$A,$A921+1)=1,$A921+1,IF(MAX('使用不可　（諸油脂）'!$A:$A,'コロナ交付金要綱　様式第３号（電力）'!$A:$A)&gt;$A921,(INT(A921/100)+1)*100,""))</f>
        <v/>
      </c>
      <c r="B922" t="str">
        <f>IF($C922="","",IF(C922="諸油脂",IF(MOD($A922,100)=0,VLOOKUP($A922,'使用不可　（諸油脂）'!$A:$D,4),$B921),IF(MOD($A922,100)=0,VLOOKUP($A922,'コロナ交付金要綱　様式第３号（電力）'!$A:$D,4),$B921)))</f>
        <v/>
      </c>
      <c r="C922" t="str">
        <f>IF($A922="","",IF(COUNTIF('使用不可　（諸油脂）'!$A:$A,$A922)=1,"諸油脂",IF(COUNTIF('コロナ交付金要綱　様式第３号（電力）'!$A:$A,$A922)=1,"電力","")))</f>
        <v/>
      </c>
      <c r="D922" t="str">
        <f>IF(OR($A922="",IFERROR(MOD($A922,100),"")=0),"",IF($C922="諸油脂",VLOOKUP($A922,'使用不可　（諸油脂）'!$A:$C,3,FALSE),IF($C922="電力",VLOOKUP($A922,'コロナ交付金要綱　様式第３号（電力）'!$A:$C,3,FALSE),"")))</f>
        <v/>
      </c>
      <c r="E922" t="str">
        <f>IF(OR($C922="",IFERROR(MOD($A922,100)=0,TRUE)),"",IF($C922="諸油脂",VLOOKUP($A922,'使用不可　（諸油脂）'!$A:$F,6),VLOOKUP($A922,'コロナ交付金要綱　様式第３号（電力）'!$A:$F,6)))</f>
        <v/>
      </c>
      <c r="F922" t="str">
        <f>IF($D922="","",IF($B$7="既存",IF($C922="諸油脂",VLOOKUP(交付額!$A922,'使用不可　（諸油脂）'!$A:$B,2,FALSE),IF($C922="電力",VLOOKUP(交付額!$A922,'コロナ交付金要綱　様式第３号（電力）'!$A:$B,2,FALSE),"")),0))</f>
        <v/>
      </c>
      <c r="G922" s="59" t="str">
        <f t="shared" si="29"/>
        <v/>
      </c>
      <c r="H922" t="str">
        <f>IF($C922="","",IF(C922="諸油脂",IF(MOD($A922,100)=0,"",VLOOKUP($A922,'使用不可　（諸油脂）'!$A:$H,8)),IF(MOD($A922,100)=0,"",VLOOKUP($A922,'コロナ交付金要綱　様式第３号（電力）'!$A:$I,9))))</f>
        <v/>
      </c>
      <c r="I922" t="str" cm="1">
        <f t="array" ref="I922">IF(OR($C922&lt;&gt;"電力",IFERROR(MOD($A922,100)=0,TRUE)),"",INDEX('コロナ交付金要綱　様式第３号（電力）'!$A:$I,MATCH($A922,'コロナ交付金要綱　様式第３号（電力）'!$A:$A,0)+2,9))</f>
        <v/>
      </c>
      <c r="J922" t="str" cm="1">
        <f t="array" ref="J922">IF(OR($C922&lt;&gt;"電力",IFERROR(MOD($A922,100)=0,TRUE)),"",INDEX('コロナ交付金要綱　様式第３号（電力）'!$A:$I,MATCH($A922,'コロナ交付金要綱　様式第３号（電力）'!$A:$A,0)+3,9))</f>
        <v/>
      </c>
      <c r="K922" t="str" cm="1">
        <f t="array" ref="K922">IF(OR($C922&lt;&gt;"電力",IFERROR(MOD($A922,100)=0,TRUE)),"",INDEX('コロナ交付金要綱　様式第３号（電力）'!$A:$I,MATCH($A922,'コロナ交付金要綱　様式第３号（電力）'!$A:$A,0)+4,9))</f>
        <v/>
      </c>
      <c r="L922" t="str" cm="1">
        <f t="array" ref="L922">IF(OR($C922&lt;&gt;"電力",IFERROR(MOD($A922,100)=0,TRUE)),"",INDEX('コロナ交付金要綱　様式第３号（電力）'!$A:$I,MATCH($A922,'コロナ交付金要綱　様式第３号（電力）'!$A:$A,0)+5,9))</f>
        <v/>
      </c>
      <c r="M922" s="24" t="str" cm="1">
        <f t="array" ref="M922">IF($H922="","",IF($C922="諸油脂",$H922/INDEX(諸油脂_高騰率!$B$2:$F$12,MATCH($C$10,諸油脂_高騰率!$B$2:$B$12,0),MATCH($E922,諸油脂_高騰率!$B$3:$F$3,0)),$I922/INDEX(電力_高騰率!$B$3:$I$14,MATCH($B$10,電力_高騰率!$B$3:$B$14,0),MATCH($E922,電力_高騰率!$B$4:$F$4,0))+$J922/INDEX(電力_高騰率!$B$3:$I$14,MATCH($B$10,電力_高騰率!$B$3:$B$14,0),MATCH($E922,電力_高騰率!$B$4:$F$4,0)+3)+$K922/INDEX(電力_高騰率!$B$3:$I$14,MATCH($B$10,電力_高騰率!$B$3:$B$14,0),MATCH($E922,電力_高騰率!$B$4:$F$4,0)+3)+$L922/電力_高騰率!$D$23))</f>
        <v/>
      </c>
      <c r="N922" s="24" t="str">
        <f>IF($H922="","",IF($C922="諸油脂",0,$L922/電力_高騰率!$D$23))</f>
        <v/>
      </c>
      <c r="O922" s="24" t="str">
        <f t="shared" si="30"/>
        <v/>
      </c>
      <c r="P922" s="24"/>
    </row>
    <row r="923" spans="1:16" x14ac:dyDescent="0.45">
      <c r="A923" t="str">
        <f>IF(COUNTIF('使用不可　（諸油脂）'!$A:$A,$A922+1)+COUNTIF('コロナ交付金要綱　様式第３号（電力）'!$A:$A,$A922+1)=1,$A922+1,IF(MAX('使用不可　（諸油脂）'!$A:$A,'コロナ交付金要綱　様式第３号（電力）'!$A:$A)&gt;$A922,(INT(A922/100)+1)*100,""))</f>
        <v/>
      </c>
      <c r="B923" t="str">
        <f>IF($C923="","",IF(C923="諸油脂",IF(MOD($A923,100)=0,VLOOKUP($A923,'使用不可　（諸油脂）'!$A:$D,4),$B922),IF(MOD($A923,100)=0,VLOOKUP($A923,'コロナ交付金要綱　様式第３号（電力）'!$A:$D,4),$B922)))</f>
        <v/>
      </c>
      <c r="C923" t="str">
        <f>IF($A923="","",IF(COUNTIF('使用不可　（諸油脂）'!$A:$A,$A923)=1,"諸油脂",IF(COUNTIF('コロナ交付金要綱　様式第３号（電力）'!$A:$A,$A923)=1,"電力","")))</f>
        <v/>
      </c>
      <c r="D923" t="str">
        <f>IF(OR($A923="",IFERROR(MOD($A923,100),"")=0),"",IF($C923="諸油脂",VLOOKUP($A923,'使用不可　（諸油脂）'!$A:$C,3,FALSE),IF($C923="電力",VLOOKUP($A923,'コロナ交付金要綱　様式第３号（電力）'!$A:$C,3,FALSE),"")))</f>
        <v/>
      </c>
      <c r="E923" t="str">
        <f>IF(OR($C923="",IFERROR(MOD($A923,100)=0,TRUE)),"",IF($C923="諸油脂",VLOOKUP($A923,'使用不可　（諸油脂）'!$A:$F,6),VLOOKUP($A923,'コロナ交付金要綱　様式第３号（電力）'!$A:$F,6)))</f>
        <v/>
      </c>
      <c r="F923" t="str">
        <f>IF($D923="","",IF($B$7="既存",IF($C923="諸油脂",VLOOKUP(交付額!$A923,'使用不可　（諸油脂）'!$A:$B,2,FALSE),IF($C923="電力",VLOOKUP(交付額!$A923,'コロナ交付金要綱　様式第３号（電力）'!$A:$B,2,FALSE),"")),0))</f>
        <v/>
      </c>
      <c r="G923" s="59" t="str">
        <f t="shared" si="29"/>
        <v/>
      </c>
      <c r="H923" t="str">
        <f>IF($C923="","",IF(C923="諸油脂",IF(MOD($A923,100)=0,"",VLOOKUP($A923,'使用不可　（諸油脂）'!$A:$H,8)),IF(MOD($A923,100)=0,"",VLOOKUP($A923,'コロナ交付金要綱　様式第３号（電力）'!$A:$I,9))))</f>
        <v/>
      </c>
      <c r="I923" t="str" cm="1">
        <f t="array" ref="I923">IF(OR($C923&lt;&gt;"電力",IFERROR(MOD($A923,100)=0,TRUE)),"",INDEX('コロナ交付金要綱　様式第３号（電力）'!$A:$I,MATCH($A923,'コロナ交付金要綱　様式第３号（電力）'!$A:$A,0)+2,9))</f>
        <v/>
      </c>
      <c r="J923" t="str" cm="1">
        <f t="array" ref="J923">IF(OR($C923&lt;&gt;"電力",IFERROR(MOD($A923,100)=0,TRUE)),"",INDEX('コロナ交付金要綱　様式第３号（電力）'!$A:$I,MATCH($A923,'コロナ交付金要綱　様式第３号（電力）'!$A:$A,0)+3,9))</f>
        <v/>
      </c>
      <c r="K923" t="str" cm="1">
        <f t="array" ref="K923">IF(OR($C923&lt;&gt;"電力",IFERROR(MOD($A923,100)=0,TRUE)),"",INDEX('コロナ交付金要綱　様式第３号（電力）'!$A:$I,MATCH($A923,'コロナ交付金要綱　様式第３号（電力）'!$A:$A,0)+4,9))</f>
        <v/>
      </c>
      <c r="L923" t="str" cm="1">
        <f t="array" ref="L923">IF(OR($C923&lt;&gt;"電力",IFERROR(MOD($A923,100)=0,TRUE)),"",INDEX('コロナ交付金要綱　様式第３号（電力）'!$A:$I,MATCH($A923,'コロナ交付金要綱　様式第３号（電力）'!$A:$A,0)+5,9))</f>
        <v/>
      </c>
      <c r="M923" s="24" t="str" cm="1">
        <f t="array" ref="M923">IF($H923="","",IF($C923="諸油脂",$H923/INDEX(諸油脂_高騰率!$B$2:$F$12,MATCH($C$10,諸油脂_高騰率!$B$2:$B$12,0),MATCH($E923,諸油脂_高騰率!$B$3:$F$3,0)),$I923/INDEX(電力_高騰率!$B$3:$I$14,MATCH($B$10,電力_高騰率!$B$3:$B$14,0),MATCH($E923,電力_高騰率!$B$4:$F$4,0))+$J923/INDEX(電力_高騰率!$B$3:$I$14,MATCH($B$10,電力_高騰率!$B$3:$B$14,0),MATCH($E923,電力_高騰率!$B$4:$F$4,0)+3)+$K923/INDEX(電力_高騰率!$B$3:$I$14,MATCH($B$10,電力_高騰率!$B$3:$B$14,0),MATCH($E923,電力_高騰率!$B$4:$F$4,0)+3)+$L923/電力_高騰率!$D$23))</f>
        <v/>
      </c>
      <c r="N923" s="24" t="str">
        <f>IF($H923="","",IF($C923="諸油脂",0,$L923/電力_高騰率!$D$23))</f>
        <v/>
      </c>
      <c r="O923" s="24" t="str">
        <f t="shared" si="30"/>
        <v/>
      </c>
      <c r="P923" s="24"/>
    </row>
    <row r="924" spans="1:16" x14ac:dyDescent="0.45">
      <c r="A924" t="str">
        <f>IF(COUNTIF('使用不可　（諸油脂）'!$A:$A,$A923+1)+COUNTIF('コロナ交付金要綱　様式第３号（電力）'!$A:$A,$A923+1)=1,$A923+1,IF(MAX('使用不可　（諸油脂）'!$A:$A,'コロナ交付金要綱　様式第３号（電力）'!$A:$A)&gt;$A923,(INT(A923/100)+1)*100,""))</f>
        <v/>
      </c>
      <c r="B924" t="str">
        <f>IF($C924="","",IF(C924="諸油脂",IF(MOD($A924,100)=0,VLOOKUP($A924,'使用不可　（諸油脂）'!$A:$D,4),$B923),IF(MOD($A924,100)=0,VLOOKUP($A924,'コロナ交付金要綱　様式第３号（電力）'!$A:$D,4),$B923)))</f>
        <v/>
      </c>
      <c r="C924" t="str">
        <f>IF($A924="","",IF(COUNTIF('使用不可　（諸油脂）'!$A:$A,$A924)=1,"諸油脂",IF(COUNTIF('コロナ交付金要綱　様式第３号（電力）'!$A:$A,$A924)=1,"電力","")))</f>
        <v/>
      </c>
      <c r="D924" t="str">
        <f>IF(OR($A924="",IFERROR(MOD($A924,100),"")=0),"",IF($C924="諸油脂",VLOOKUP($A924,'使用不可　（諸油脂）'!$A:$C,3,FALSE),IF($C924="電力",VLOOKUP($A924,'コロナ交付金要綱　様式第３号（電力）'!$A:$C,3,FALSE),"")))</f>
        <v/>
      </c>
      <c r="E924" t="str">
        <f>IF(OR($C924="",IFERROR(MOD($A924,100)=0,TRUE)),"",IF($C924="諸油脂",VLOOKUP($A924,'使用不可　（諸油脂）'!$A:$F,6),VLOOKUP($A924,'コロナ交付金要綱　様式第３号（電力）'!$A:$F,6)))</f>
        <v/>
      </c>
      <c r="F924" t="str">
        <f>IF($D924="","",IF($B$7="既存",IF($C924="諸油脂",VLOOKUP(交付額!$A924,'使用不可　（諸油脂）'!$A:$B,2,FALSE),IF($C924="電力",VLOOKUP(交付額!$A924,'コロナ交付金要綱　様式第３号（電力）'!$A:$B,2,FALSE),"")),0))</f>
        <v/>
      </c>
      <c r="G924" s="59" t="str">
        <f t="shared" si="29"/>
        <v/>
      </c>
      <c r="H924" t="str">
        <f>IF($C924="","",IF(C924="諸油脂",IF(MOD($A924,100)=0,"",VLOOKUP($A924,'使用不可　（諸油脂）'!$A:$H,8)),IF(MOD($A924,100)=0,"",VLOOKUP($A924,'コロナ交付金要綱　様式第３号（電力）'!$A:$I,9))))</f>
        <v/>
      </c>
      <c r="I924" t="str" cm="1">
        <f t="array" ref="I924">IF(OR($C924&lt;&gt;"電力",IFERROR(MOD($A924,100)=0,TRUE)),"",INDEX('コロナ交付金要綱　様式第３号（電力）'!$A:$I,MATCH($A924,'コロナ交付金要綱　様式第３号（電力）'!$A:$A,0)+2,9))</f>
        <v/>
      </c>
      <c r="J924" t="str" cm="1">
        <f t="array" ref="J924">IF(OR($C924&lt;&gt;"電力",IFERROR(MOD($A924,100)=0,TRUE)),"",INDEX('コロナ交付金要綱　様式第３号（電力）'!$A:$I,MATCH($A924,'コロナ交付金要綱　様式第３号（電力）'!$A:$A,0)+3,9))</f>
        <v/>
      </c>
      <c r="K924" t="str" cm="1">
        <f t="array" ref="K924">IF(OR($C924&lt;&gt;"電力",IFERROR(MOD($A924,100)=0,TRUE)),"",INDEX('コロナ交付金要綱　様式第３号（電力）'!$A:$I,MATCH($A924,'コロナ交付金要綱　様式第３号（電力）'!$A:$A,0)+4,9))</f>
        <v/>
      </c>
      <c r="L924" t="str" cm="1">
        <f t="array" ref="L924">IF(OR($C924&lt;&gt;"電力",IFERROR(MOD($A924,100)=0,TRUE)),"",INDEX('コロナ交付金要綱　様式第３号（電力）'!$A:$I,MATCH($A924,'コロナ交付金要綱　様式第３号（電力）'!$A:$A,0)+5,9))</f>
        <v/>
      </c>
      <c r="M924" s="24" t="str" cm="1">
        <f t="array" ref="M924">IF($H924="","",IF($C924="諸油脂",$H924/INDEX(諸油脂_高騰率!$B$2:$F$12,MATCH($C$10,諸油脂_高騰率!$B$2:$B$12,0),MATCH($E924,諸油脂_高騰率!$B$3:$F$3,0)),$I924/INDEX(電力_高騰率!$B$3:$I$14,MATCH($B$10,電力_高騰率!$B$3:$B$14,0),MATCH($E924,電力_高騰率!$B$4:$F$4,0))+$J924/INDEX(電力_高騰率!$B$3:$I$14,MATCH($B$10,電力_高騰率!$B$3:$B$14,0),MATCH($E924,電力_高騰率!$B$4:$F$4,0)+3)+$K924/INDEX(電力_高騰率!$B$3:$I$14,MATCH($B$10,電力_高騰率!$B$3:$B$14,0),MATCH($E924,電力_高騰率!$B$4:$F$4,0)+3)+$L924/電力_高騰率!$D$23))</f>
        <v/>
      </c>
      <c r="N924" s="24" t="str">
        <f>IF($H924="","",IF($C924="諸油脂",0,$L924/電力_高騰率!$D$23))</f>
        <v/>
      </c>
      <c r="O924" s="24" t="str">
        <f t="shared" si="30"/>
        <v/>
      </c>
      <c r="P924" s="24"/>
    </row>
    <row r="925" spans="1:16" x14ac:dyDescent="0.45">
      <c r="A925" t="str">
        <f>IF(COUNTIF('使用不可　（諸油脂）'!$A:$A,$A924+1)+COUNTIF('コロナ交付金要綱　様式第３号（電力）'!$A:$A,$A924+1)=1,$A924+1,IF(MAX('使用不可　（諸油脂）'!$A:$A,'コロナ交付金要綱　様式第３号（電力）'!$A:$A)&gt;$A924,(INT(A924/100)+1)*100,""))</f>
        <v/>
      </c>
      <c r="B925" t="str">
        <f>IF($C925="","",IF(C925="諸油脂",IF(MOD($A925,100)=0,VLOOKUP($A925,'使用不可　（諸油脂）'!$A:$D,4),$B924),IF(MOD($A925,100)=0,VLOOKUP($A925,'コロナ交付金要綱　様式第３号（電力）'!$A:$D,4),$B924)))</f>
        <v/>
      </c>
      <c r="C925" t="str">
        <f>IF($A925="","",IF(COUNTIF('使用不可　（諸油脂）'!$A:$A,$A925)=1,"諸油脂",IF(COUNTIF('コロナ交付金要綱　様式第３号（電力）'!$A:$A,$A925)=1,"電力","")))</f>
        <v/>
      </c>
      <c r="D925" t="str">
        <f>IF(OR($A925="",IFERROR(MOD($A925,100),"")=0),"",IF($C925="諸油脂",VLOOKUP($A925,'使用不可　（諸油脂）'!$A:$C,3,FALSE),IF($C925="電力",VLOOKUP($A925,'コロナ交付金要綱　様式第３号（電力）'!$A:$C,3,FALSE),"")))</f>
        <v/>
      </c>
      <c r="E925" t="str">
        <f>IF(OR($C925="",IFERROR(MOD($A925,100)=0,TRUE)),"",IF($C925="諸油脂",VLOOKUP($A925,'使用不可　（諸油脂）'!$A:$F,6),VLOOKUP($A925,'コロナ交付金要綱　様式第３号（電力）'!$A:$F,6)))</f>
        <v/>
      </c>
      <c r="F925" t="str">
        <f>IF($D925="","",IF($B$7="既存",IF($C925="諸油脂",VLOOKUP(交付額!$A925,'使用不可　（諸油脂）'!$A:$B,2,FALSE),IF($C925="電力",VLOOKUP(交付額!$A925,'コロナ交付金要綱　様式第３号（電力）'!$A:$B,2,FALSE),"")),0))</f>
        <v/>
      </c>
      <c r="G925" s="59" t="str">
        <f t="shared" si="29"/>
        <v/>
      </c>
      <c r="H925" t="str">
        <f>IF($C925="","",IF(C925="諸油脂",IF(MOD($A925,100)=0,"",VLOOKUP($A925,'使用不可　（諸油脂）'!$A:$H,8)),IF(MOD($A925,100)=0,"",VLOOKUP($A925,'コロナ交付金要綱　様式第３号（電力）'!$A:$I,9))))</f>
        <v/>
      </c>
      <c r="I925" t="str" cm="1">
        <f t="array" ref="I925">IF(OR($C925&lt;&gt;"電力",IFERROR(MOD($A925,100)=0,TRUE)),"",INDEX('コロナ交付金要綱　様式第３号（電力）'!$A:$I,MATCH($A925,'コロナ交付金要綱　様式第３号（電力）'!$A:$A,0)+2,9))</f>
        <v/>
      </c>
      <c r="J925" t="str" cm="1">
        <f t="array" ref="J925">IF(OR($C925&lt;&gt;"電力",IFERROR(MOD($A925,100)=0,TRUE)),"",INDEX('コロナ交付金要綱　様式第３号（電力）'!$A:$I,MATCH($A925,'コロナ交付金要綱　様式第３号（電力）'!$A:$A,0)+3,9))</f>
        <v/>
      </c>
      <c r="K925" t="str" cm="1">
        <f t="array" ref="K925">IF(OR($C925&lt;&gt;"電力",IFERROR(MOD($A925,100)=0,TRUE)),"",INDEX('コロナ交付金要綱　様式第３号（電力）'!$A:$I,MATCH($A925,'コロナ交付金要綱　様式第３号（電力）'!$A:$A,0)+4,9))</f>
        <v/>
      </c>
      <c r="L925" t="str" cm="1">
        <f t="array" ref="L925">IF(OR($C925&lt;&gt;"電力",IFERROR(MOD($A925,100)=0,TRUE)),"",INDEX('コロナ交付金要綱　様式第３号（電力）'!$A:$I,MATCH($A925,'コロナ交付金要綱　様式第３号（電力）'!$A:$A,0)+5,9))</f>
        <v/>
      </c>
      <c r="M925" s="24" t="str" cm="1">
        <f t="array" ref="M925">IF($H925="","",IF($C925="諸油脂",$H925/INDEX(諸油脂_高騰率!$B$2:$F$12,MATCH($C$10,諸油脂_高騰率!$B$2:$B$12,0),MATCH($E925,諸油脂_高騰率!$B$3:$F$3,0)),$I925/INDEX(電力_高騰率!$B$3:$I$14,MATCH($B$10,電力_高騰率!$B$3:$B$14,0),MATCH($E925,電力_高騰率!$B$4:$F$4,0))+$J925/INDEX(電力_高騰率!$B$3:$I$14,MATCH($B$10,電力_高騰率!$B$3:$B$14,0),MATCH($E925,電力_高騰率!$B$4:$F$4,0)+3)+$K925/INDEX(電力_高騰率!$B$3:$I$14,MATCH($B$10,電力_高騰率!$B$3:$B$14,0),MATCH($E925,電力_高騰率!$B$4:$F$4,0)+3)+$L925/電力_高騰率!$D$23))</f>
        <v/>
      </c>
      <c r="N925" s="24" t="str">
        <f>IF($H925="","",IF($C925="諸油脂",0,$L925/電力_高騰率!$D$23))</f>
        <v/>
      </c>
      <c r="O925" s="24" t="str">
        <f t="shared" si="30"/>
        <v/>
      </c>
      <c r="P925" s="24"/>
    </row>
    <row r="926" spans="1:16" x14ac:dyDescent="0.45">
      <c r="A926" t="str">
        <f>IF(COUNTIF('使用不可　（諸油脂）'!$A:$A,$A925+1)+COUNTIF('コロナ交付金要綱　様式第３号（電力）'!$A:$A,$A925+1)=1,$A925+1,IF(MAX('使用不可　（諸油脂）'!$A:$A,'コロナ交付金要綱　様式第３号（電力）'!$A:$A)&gt;$A925,(INT(A925/100)+1)*100,""))</f>
        <v/>
      </c>
      <c r="B926" t="str">
        <f>IF($C926="","",IF(C926="諸油脂",IF(MOD($A926,100)=0,VLOOKUP($A926,'使用不可　（諸油脂）'!$A:$D,4),$B925),IF(MOD($A926,100)=0,VLOOKUP($A926,'コロナ交付金要綱　様式第３号（電力）'!$A:$D,4),$B925)))</f>
        <v/>
      </c>
      <c r="C926" t="str">
        <f>IF($A926="","",IF(COUNTIF('使用不可　（諸油脂）'!$A:$A,$A926)=1,"諸油脂",IF(COUNTIF('コロナ交付金要綱　様式第３号（電力）'!$A:$A,$A926)=1,"電力","")))</f>
        <v/>
      </c>
      <c r="D926" t="str">
        <f>IF(OR($A926="",IFERROR(MOD($A926,100),"")=0),"",IF($C926="諸油脂",VLOOKUP($A926,'使用不可　（諸油脂）'!$A:$C,3,FALSE),IF($C926="電力",VLOOKUP($A926,'コロナ交付金要綱　様式第３号（電力）'!$A:$C,3,FALSE),"")))</f>
        <v/>
      </c>
      <c r="E926" t="str">
        <f>IF(OR($C926="",IFERROR(MOD($A926,100)=0,TRUE)),"",IF($C926="諸油脂",VLOOKUP($A926,'使用不可　（諸油脂）'!$A:$F,6),VLOOKUP($A926,'コロナ交付金要綱　様式第３号（電力）'!$A:$F,6)))</f>
        <v/>
      </c>
      <c r="F926" t="str">
        <f>IF($D926="","",IF($B$7="既存",IF($C926="諸油脂",VLOOKUP(交付額!$A926,'使用不可　（諸油脂）'!$A:$B,2,FALSE),IF($C926="電力",VLOOKUP(交付額!$A926,'コロナ交付金要綱　様式第３号（電力）'!$A:$B,2,FALSE),"")),0))</f>
        <v/>
      </c>
      <c r="G926" s="59" t="str">
        <f t="shared" si="29"/>
        <v/>
      </c>
      <c r="H926" t="str">
        <f>IF($C926="","",IF(C926="諸油脂",IF(MOD($A926,100)=0,"",VLOOKUP($A926,'使用不可　（諸油脂）'!$A:$H,8)),IF(MOD($A926,100)=0,"",VLOOKUP($A926,'コロナ交付金要綱　様式第３号（電力）'!$A:$I,9))))</f>
        <v/>
      </c>
      <c r="I926" t="str" cm="1">
        <f t="array" ref="I926">IF(OR($C926&lt;&gt;"電力",IFERROR(MOD($A926,100)=0,TRUE)),"",INDEX('コロナ交付金要綱　様式第３号（電力）'!$A:$I,MATCH($A926,'コロナ交付金要綱　様式第３号（電力）'!$A:$A,0)+2,9))</f>
        <v/>
      </c>
      <c r="J926" t="str" cm="1">
        <f t="array" ref="J926">IF(OR($C926&lt;&gt;"電力",IFERROR(MOD($A926,100)=0,TRUE)),"",INDEX('コロナ交付金要綱　様式第３号（電力）'!$A:$I,MATCH($A926,'コロナ交付金要綱　様式第３号（電力）'!$A:$A,0)+3,9))</f>
        <v/>
      </c>
      <c r="K926" t="str" cm="1">
        <f t="array" ref="K926">IF(OR($C926&lt;&gt;"電力",IFERROR(MOD($A926,100)=0,TRUE)),"",INDEX('コロナ交付金要綱　様式第３号（電力）'!$A:$I,MATCH($A926,'コロナ交付金要綱　様式第３号（電力）'!$A:$A,0)+4,9))</f>
        <v/>
      </c>
      <c r="L926" t="str" cm="1">
        <f t="array" ref="L926">IF(OR($C926&lt;&gt;"電力",IFERROR(MOD($A926,100)=0,TRUE)),"",INDEX('コロナ交付金要綱　様式第３号（電力）'!$A:$I,MATCH($A926,'コロナ交付金要綱　様式第３号（電力）'!$A:$A,0)+5,9))</f>
        <v/>
      </c>
      <c r="M926" s="24" t="str" cm="1">
        <f t="array" ref="M926">IF($H926="","",IF($C926="諸油脂",$H926/INDEX(諸油脂_高騰率!$B$2:$F$12,MATCH($C$10,諸油脂_高騰率!$B$2:$B$12,0),MATCH($E926,諸油脂_高騰率!$B$3:$F$3,0)),$I926/INDEX(電力_高騰率!$B$3:$I$14,MATCH($B$10,電力_高騰率!$B$3:$B$14,0),MATCH($E926,電力_高騰率!$B$4:$F$4,0))+$J926/INDEX(電力_高騰率!$B$3:$I$14,MATCH($B$10,電力_高騰率!$B$3:$B$14,0),MATCH($E926,電力_高騰率!$B$4:$F$4,0)+3)+$K926/INDEX(電力_高騰率!$B$3:$I$14,MATCH($B$10,電力_高騰率!$B$3:$B$14,0),MATCH($E926,電力_高騰率!$B$4:$F$4,0)+3)+$L926/電力_高騰率!$D$23))</f>
        <v/>
      </c>
      <c r="N926" s="24" t="str">
        <f>IF($H926="","",IF($C926="諸油脂",0,$L926/電力_高騰率!$D$23))</f>
        <v/>
      </c>
      <c r="O926" s="24" t="str">
        <f t="shared" si="30"/>
        <v/>
      </c>
      <c r="P926" s="24"/>
    </row>
    <row r="927" spans="1:16" x14ac:dyDescent="0.45">
      <c r="A927" t="str">
        <f>IF(COUNTIF('使用不可　（諸油脂）'!$A:$A,$A926+1)+COUNTIF('コロナ交付金要綱　様式第３号（電力）'!$A:$A,$A926+1)=1,$A926+1,IF(MAX('使用不可　（諸油脂）'!$A:$A,'コロナ交付金要綱　様式第３号（電力）'!$A:$A)&gt;$A926,(INT(A926/100)+1)*100,""))</f>
        <v/>
      </c>
      <c r="B927" t="str">
        <f>IF($C927="","",IF(C927="諸油脂",IF(MOD($A927,100)=0,VLOOKUP($A927,'使用不可　（諸油脂）'!$A:$D,4),$B926),IF(MOD($A927,100)=0,VLOOKUP($A927,'コロナ交付金要綱　様式第３号（電力）'!$A:$D,4),$B926)))</f>
        <v/>
      </c>
      <c r="C927" t="str">
        <f>IF($A927="","",IF(COUNTIF('使用不可　（諸油脂）'!$A:$A,$A927)=1,"諸油脂",IF(COUNTIF('コロナ交付金要綱　様式第３号（電力）'!$A:$A,$A927)=1,"電力","")))</f>
        <v/>
      </c>
      <c r="D927" t="str">
        <f>IF(OR($A927="",IFERROR(MOD($A927,100),"")=0),"",IF($C927="諸油脂",VLOOKUP($A927,'使用不可　（諸油脂）'!$A:$C,3,FALSE),IF($C927="電力",VLOOKUP($A927,'コロナ交付金要綱　様式第３号（電力）'!$A:$C,3,FALSE),"")))</f>
        <v/>
      </c>
      <c r="E927" t="str">
        <f>IF(OR($C927="",IFERROR(MOD($A927,100)=0,TRUE)),"",IF($C927="諸油脂",VLOOKUP($A927,'使用不可　（諸油脂）'!$A:$F,6),VLOOKUP($A927,'コロナ交付金要綱　様式第３号（電力）'!$A:$F,6)))</f>
        <v/>
      </c>
      <c r="F927" t="str">
        <f>IF($D927="","",IF($B$7="既存",IF($C927="諸油脂",VLOOKUP(交付額!$A927,'使用不可　（諸油脂）'!$A:$B,2,FALSE),IF($C927="電力",VLOOKUP(交付額!$A927,'コロナ交付金要綱　様式第３号（電力）'!$A:$B,2,FALSE),"")),0))</f>
        <v/>
      </c>
      <c r="G927" s="59" t="str">
        <f t="shared" si="29"/>
        <v/>
      </c>
      <c r="H927" t="str">
        <f>IF($C927="","",IF(C927="諸油脂",IF(MOD($A927,100)=0,"",VLOOKUP($A927,'使用不可　（諸油脂）'!$A:$H,8)),IF(MOD($A927,100)=0,"",VLOOKUP($A927,'コロナ交付金要綱　様式第３号（電力）'!$A:$I,9))))</f>
        <v/>
      </c>
      <c r="I927" t="str" cm="1">
        <f t="array" ref="I927">IF(OR($C927&lt;&gt;"電力",IFERROR(MOD($A927,100)=0,TRUE)),"",INDEX('コロナ交付金要綱　様式第３号（電力）'!$A:$I,MATCH($A927,'コロナ交付金要綱　様式第３号（電力）'!$A:$A,0)+2,9))</f>
        <v/>
      </c>
      <c r="J927" t="str" cm="1">
        <f t="array" ref="J927">IF(OR($C927&lt;&gt;"電力",IFERROR(MOD($A927,100)=0,TRUE)),"",INDEX('コロナ交付金要綱　様式第３号（電力）'!$A:$I,MATCH($A927,'コロナ交付金要綱　様式第３号（電力）'!$A:$A,0)+3,9))</f>
        <v/>
      </c>
      <c r="K927" t="str" cm="1">
        <f t="array" ref="K927">IF(OR($C927&lt;&gt;"電力",IFERROR(MOD($A927,100)=0,TRUE)),"",INDEX('コロナ交付金要綱　様式第３号（電力）'!$A:$I,MATCH($A927,'コロナ交付金要綱　様式第３号（電力）'!$A:$A,0)+4,9))</f>
        <v/>
      </c>
      <c r="L927" t="str" cm="1">
        <f t="array" ref="L927">IF(OR($C927&lt;&gt;"電力",IFERROR(MOD($A927,100)=0,TRUE)),"",INDEX('コロナ交付金要綱　様式第３号（電力）'!$A:$I,MATCH($A927,'コロナ交付金要綱　様式第３号（電力）'!$A:$A,0)+5,9))</f>
        <v/>
      </c>
      <c r="M927" s="24" t="str" cm="1">
        <f t="array" ref="M927">IF($H927="","",IF($C927="諸油脂",$H927/INDEX(諸油脂_高騰率!$B$2:$F$12,MATCH($C$10,諸油脂_高騰率!$B$2:$B$12,0),MATCH($E927,諸油脂_高騰率!$B$3:$F$3,0)),$I927/INDEX(電力_高騰率!$B$3:$I$14,MATCH($B$10,電力_高騰率!$B$3:$B$14,0),MATCH($E927,電力_高騰率!$B$4:$F$4,0))+$J927/INDEX(電力_高騰率!$B$3:$I$14,MATCH($B$10,電力_高騰率!$B$3:$B$14,0),MATCH($E927,電力_高騰率!$B$4:$F$4,0)+3)+$K927/INDEX(電力_高騰率!$B$3:$I$14,MATCH($B$10,電力_高騰率!$B$3:$B$14,0),MATCH($E927,電力_高騰率!$B$4:$F$4,0)+3)+$L927/電力_高騰率!$D$23))</f>
        <v/>
      </c>
      <c r="N927" s="24" t="str">
        <f>IF($H927="","",IF($C927="諸油脂",0,$L927/電力_高騰率!$D$23))</f>
        <v/>
      </c>
      <c r="O927" s="24" t="str">
        <f t="shared" si="30"/>
        <v/>
      </c>
      <c r="P927" s="24"/>
    </row>
    <row r="928" spans="1:16" x14ac:dyDescent="0.45">
      <c r="A928" t="str">
        <f>IF(COUNTIF('使用不可　（諸油脂）'!$A:$A,$A927+1)+COUNTIF('コロナ交付金要綱　様式第３号（電力）'!$A:$A,$A927+1)=1,$A927+1,IF(MAX('使用不可　（諸油脂）'!$A:$A,'コロナ交付金要綱　様式第３号（電力）'!$A:$A)&gt;$A927,(INT(A927/100)+1)*100,""))</f>
        <v/>
      </c>
      <c r="B928" t="str">
        <f>IF($C928="","",IF(C928="諸油脂",IF(MOD($A928,100)=0,VLOOKUP($A928,'使用不可　（諸油脂）'!$A:$D,4),$B927),IF(MOD($A928,100)=0,VLOOKUP($A928,'コロナ交付金要綱　様式第３号（電力）'!$A:$D,4),$B927)))</f>
        <v/>
      </c>
      <c r="C928" t="str">
        <f>IF($A928="","",IF(COUNTIF('使用不可　（諸油脂）'!$A:$A,$A928)=1,"諸油脂",IF(COUNTIF('コロナ交付金要綱　様式第３号（電力）'!$A:$A,$A928)=1,"電力","")))</f>
        <v/>
      </c>
      <c r="D928" t="str">
        <f>IF(OR($A928="",IFERROR(MOD($A928,100),"")=0),"",IF($C928="諸油脂",VLOOKUP($A928,'使用不可　（諸油脂）'!$A:$C,3,FALSE),IF($C928="電力",VLOOKUP($A928,'コロナ交付金要綱　様式第３号（電力）'!$A:$C,3,FALSE),"")))</f>
        <v/>
      </c>
      <c r="E928" t="str">
        <f>IF(OR($C928="",IFERROR(MOD($A928,100)=0,TRUE)),"",IF($C928="諸油脂",VLOOKUP($A928,'使用不可　（諸油脂）'!$A:$F,6),VLOOKUP($A928,'コロナ交付金要綱　様式第３号（電力）'!$A:$F,6)))</f>
        <v/>
      </c>
      <c r="F928" t="str">
        <f>IF($D928="","",IF($B$7="既存",IF($C928="諸油脂",VLOOKUP(交付額!$A928,'使用不可　（諸油脂）'!$A:$B,2,FALSE),IF($C928="電力",VLOOKUP(交付額!$A928,'コロナ交付金要綱　様式第３号（電力）'!$A:$B,2,FALSE),"")),0))</f>
        <v/>
      </c>
      <c r="G928" s="59" t="str">
        <f t="shared" si="29"/>
        <v/>
      </c>
      <c r="H928" t="str">
        <f>IF($C928="","",IF(C928="諸油脂",IF(MOD($A928,100)=0,"",VLOOKUP($A928,'使用不可　（諸油脂）'!$A:$H,8)),IF(MOD($A928,100)=0,"",VLOOKUP($A928,'コロナ交付金要綱　様式第３号（電力）'!$A:$I,9))))</f>
        <v/>
      </c>
      <c r="I928" t="str" cm="1">
        <f t="array" ref="I928">IF(OR($C928&lt;&gt;"電力",IFERROR(MOD($A928,100)=0,TRUE)),"",INDEX('コロナ交付金要綱　様式第３号（電力）'!$A:$I,MATCH($A928,'コロナ交付金要綱　様式第３号（電力）'!$A:$A,0)+2,9))</f>
        <v/>
      </c>
      <c r="J928" t="str" cm="1">
        <f t="array" ref="J928">IF(OR($C928&lt;&gt;"電力",IFERROR(MOD($A928,100)=0,TRUE)),"",INDEX('コロナ交付金要綱　様式第３号（電力）'!$A:$I,MATCH($A928,'コロナ交付金要綱　様式第３号（電力）'!$A:$A,0)+3,9))</f>
        <v/>
      </c>
      <c r="K928" t="str" cm="1">
        <f t="array" ref="K928">IF(OR($C928&lt;&gt;"電力",IFERROR(MOD($A928,100)=0,TRUE)),"",INDEX('コロナ交付金要綱　様式第３号（電力）'!$A:$I,MATCH($A928,'コロナ交付金要綱　様式第３号（電力）'!$A:$A,0)+4,9))</f>
        <v/>
      </c>
      <c r="L928" t="str" cm="1">
        <f t="array" ref="L928">IF(OR($C928&lt;&gt;"電力",IFERROR(MOD($A928,100)=0,TRUE)),"",INDEX('コロナ交付金要綱　様式第３号（電力）'!$A:$I,MATCH($A928,'コロナ交付金要綱　様式第３号（電力）'!$A:$A,0)+5,9))</f>
        <v/>
      </c>
      <c r="M928" s="24" t="str" cm="1">
        <f t="array" ref="M928">IF($H928="","",IF($C928="諸油脂",$H928/INDEX(諸油脂_高騰率!$B$2:$F$12,MATCH($C$10,諸油脂_高騰率!$B$2:$B$12,0),MATCH($E928,諸油脂_高騰率!$B$3:$F$3,0)),$I928/INDEX(電力_高騰率!$B$3:$I$14,MATCH($B$10,電力_高騰率!$B$3:$B$14,0),MATCH($E928,電力_高騰率!$B$4:$F$4,0))+$J928/INDEX(電力_高騰率!$B$3:$I$14,MATCH($B$10,電力_高騰率!$B$3:$B$14,0),MATCH($E928,電力_高騰率!$B$4:$F$4,0)+3)+$K928/INDEX(電力_高騰率!$B$3:$I$14,MATCH($B$10,電力_高騰率!$B$3:$B$14,0),MATCH($E928,電力_高騰率!$B$4:$F$4,0)+3)+$L928/電力_高騰率!$D$23))</f>
        <v/>
      </c>
      <c r="N928" s="24" t="str">
        <f>IF($H928="","",IF($C928="諸油脂",0,$L928/電力_高騰率!$D$23))</f>
        <v/>
      </c>
      <c r="O928" s="24" t="str">
        <f t="shared" si="30"/>
        <v/>
      </c>
      <c r="P928" s="24"/>
    </row>
    <row r="929" spans="1:16" x14ac:dyDescent="0.45">
      <c r="A929" t="str">
        <f>IF(COUNTIF('使用不可　（諸油脂）'!$A:$A,$A928+1)+COUNTIF('コロナ交付金要綱　様式第３号（電力）'!$A:$A,$A928+1)=1,$A928+1,IF(MAX('使用不可　（諸油脂）'!$A:$A,'コロナ交付金要綱　様式第３号（電力）'!$A:$A)&gt;$A928,(INT(A928/100)+1)*100,""))</f>
        <v/>
      </c>
      <c r="B929" t="str">
        <f>IF($C929="","",IF(C929="諸油脂",IF(MOD($A929,100)=0,VLOOKUP($A929,'使用不可　（諸油脂）'!$A:$D,4),$B928),IF(MOD($A929,100)=0,VLOOKUP($A929,'コロナ交付金要綱　様式第３号（電力）'!$A:$D,4),$B928)))</f>
        <v/>
      </c>
      <c r="C929" t="str">
        <f>IF($A929="","",IF(COUNTIF('使用不可　（諸油脂）'!$A:$A,$A929)=1,"諸油脂",IF(COUNTIF('コロナ交付金要綱　様式第３号（電力）'!$A:$A,$A929)=1,"電力","")))</f>
        <v/>
      </c>
      <c r="D929" t="str">
        <f>IF(OR($A929="",IFERROR(MOD($A929,100),"")=0),"",IF($C929="諸油脂",VLOOKUP($A929,'使用不可　（諸油脂）'!$A:$C,3,FALSE),IF($C929="電力",VLOOKUP($A929,'コロナ交付金要綱　様式第３号（電力）'!$A:$C,3,FALSE),"")))</f>
        <v/>
      </c>
      <c r="E929" t="str">
        <f>IF(OR($C929="",IFERROR(MOD($A929,100)=0,TRUE)),"",IF($C929="諸油脂",VLOOKUP($A929,'使用不可　（諸油脂）'!$A:$F,6),VLOOKUP($A929,'コロナ交付金要綱　様式第３号（電力）'!$A:$F,6)))</f>
        <v/>
      </c>
      <c r="F929" t="str">
        <f>IF($D929="","",IF($B$7="既存",IF($C929="諸油脂",VLOOKUP(交付額!$A929,'使用不可　（諸油脂）'!$A:$B,2,FALSE),IF($C929="電力",VLOOKUP(交付額!$A929,'コロナ交付金要綱　様式第３号（電力）'!$A:$B,2,FALSE),"")),0))</f>
        <v/>
      </c>
      <c r="G929" s="59" t="str">
        <f t="shared" si="29"/>
        <v/>
      </c>
      <c r="H929" t="str">
        <f>IF($C929="","",IF(C929="諸油脂",IF(MOD($A929,100)=0,"",VLOOKUP($A929,'使用不可　（諸油脂）'!$A:$H,8)),IF(MOD($A929,100)=0,"",VLOOKUP($A929,'コロナ交付金要綱　様式第３号（電力）'!$A:$I,9))))</f>
        <v/>
      </c>
      <c r="I929" t="str" cm="1">
        <f t="array" ref="I929">IF(OR($C929&lt;&gt;"電力",IFERROR(MOD($A929,100)=0,TRUE)),"",INDEX('コロナ交付金要綱　様式第３号（電力）'!$A:$I,MATCH($A929,'コロナ交付金要綱　様式第３号（電力）'!$A:$A,0)+2,9))</f>
        <v/>
      </c>
      <c r="J929" t="str" cm="1">
        <f t="array" ref="J929">IF(OR($C929&lt;&gt;"電力",IFERROR(MOD($A929,100)=0,TRUE)),"",INDEX('コロナ交付金要綱　様式第３号（電力）'!$A:$I,MATCH($A929,'コロナ交付金要綱　様式第３号（電力）'!$A:$A,0)+3,9))</f>
        <v/>
      </c>
      <c r="K929" t="str" cm="1">
        <f t="array" ref="K929">IF(OR($C929&lt;&gt;"電力",IFERROR(MOD($A929,100)=0,TRUE)),"",INDEX('コロナ交付金要綱　様式第３号（電力）'!$A:$I,MATCH($A929,'コロナ交付金要綱　様式第３号（電力）'!$A:$A,0)+4,9))</f>
        <v/>
      </c>
      <c r="L929" t="str" cm="1">
        <f t="array" ref="L929">IF(OR($C929&lt;&gt;"電力",IFERROR(MOD($A929,100)=0,TRUE)),"",INDEX('コロナ交付金要綱　様式第３号（電力）'!$A:$I,MATCH($A929,'コロナ交付金要綱　様式第３号（電力）'!$A:$A,0)+5,9))</f>
        <v/>
      </c>
      <c r="M929" s="24" t="str" cm="1">
        <f t="array" ref="M929">IF($H929="","",IF($C929="諸油脂",$H929/INDEX(諸油脂_高騰率!$B$2:$F$12,MATCH($C$10,諸油脂_高騰率!$B$2:$B$12,0),MATCH($E929,諸油脂_高騰率!$B$3:$F$3,0)),$I929/INDEX(電力_高騰率!$B$3:$I$14,MATCH($B$10,電力_高騰率!$B$3:$B$14,0),MATCH($E929,電力_高騰率!$B$4:$F$4,0))+$J929/INDEX(電力_高騰率!$B$3:$I$14,MATCH($B$10,電力_高騰率!$B$3:$B$14,0),MATCH($E929,電力_高騰率!$B$4:$F$4,0)+3)+$K929/INDEX(電力_高騰率!$B$3:$I$14,MATCH($B$10,電力_高騰率!$B$3:$B$14,0),MATCH($E929,電力_高騰率!$B$4:$F$4,0)+3)+$L929/電力_高騰率!$D$23))</f>
        <v/>
      </c>
      <c r="N929" s="24" t="str">
        <f>IF($H929="","",IF($C929="諸油脂",0,$L929/電力_高騰率!$D$23))</f>
        <v/>
      </c>
      <c r="O929" s="24" t="str">
        <f t="shared" si="30"/>
        <v/>
      </c>
      <c r="P929" s="24"/>
    </row>
    <row r="930" spans="1:16" x14ac:dyDescent="0.45">
      <c r="A930" t="str">
        <f>IF(COUNTIF('使用不可　（諸油脂）'!$A:$A,$A929+1)+COUNTIF('コロナ交付金要綱　様式第３号（電力）'!$A:$A,$A929+1)=1,$A929+1,IF(MAX('使用不可　（諸油脂）'!$A:$A,'コロナ交付金要綱　様式第３号（電力）'!$A:$A)&gt;$A929,(INT(A929/100)+1)*100,""))</f>
        <v/>
      </c>
      <c r="B930" t="str">
        <f>IF($C930="","",IF(C930="諸油脂",IF(MOD($A930,100)=0,VLOOKUP($A930,'使用不可　（諸油脂）'!$A:$D,4),$B929),IF(MOD($A930,100)=0,VLOOKUP($A930,'コロナ交付金要綱　様式第３号（電力）'!$A:$D,4),$B929)))</f>
        <v/>
      </c>
      <c r="C930" t="str">
        <f>IF($A930="","",IF(COUNTIF('使用不可　（諸油脂）'!$A:$A,$A930)=1,"諸油脂",IF(COUNTIF('コロナ交付金要綱　様式第３号（電力）'!$A:$A,$A930)=1,"電力","")))</f>
        <v/>
      </c>
      <c r="D930" t="str">
        <f>IF(OR($A930="",IFERROR(MOD($A930,100),"")=0),"",IF($C930="諸油脂",VLOOKUP($A930,'使用不可　（諸油脂）'!$A:$C,3,FALSE),IF($C930="電力",VLOOKUP($A930,'コロナ交付金要綱　様式第３号（電力）'!$A:$C,3,FALSE),"")))</f>
        <v/>
      </c>
      <c r="E930" t="str">
        <f>IF(OR($C930="",IFERROR(MOD($A930,100)=0,TRUE)),"",IF($C930="諸油脂",VLOOKUP($A930,'使用不可　（諸油脂）'!$A:$F,6),VLOOKUP($A930,'コロナ交付金要綱　様式第３号（電力）'!$A:$F,6)))</f>
        <v/>
      </c>
      <c r="F930" t="str">
        <f>IF($D930="","",IF($B$7="既存",IF($C930="諸油脂",VLOOKUP(交付額!$A930,'使用不可　（諸油脂）'!$A:$B,2,FALSE),IF($C930="電力",VLOOKUP(交付額!$A930,'コロナ交付金要綱　様式第３号（電力）'!$A:$B,2,FALSE),"")),0))</f>
        <v/>
      </c>
      <c r="G930" s="59" t="str">
        <f t="shared" si="29"/>
        <v/>
      </c>
      <c r="H930" t="str">
        <f>IF($C930="","",IF(C930="諸油脂",IF(MOD($A930,100)=0,"",VLOOKUP($A930,'使用不可　（諸油脂）'!$A:$H,8)),IF(MOD($A930,100)=0,"",VLOOKUP($A930,'コロナ交付金要綱　様式第３号（電力）'!$A:$I,9))))</f>
        <v/>
      </c>
      <c r="I930" t="str" cm="1">
        <f t="array" ref="I930">IF(OR($C930&lt;&gt;"電力",IFERROR(MOD($A930,100)=0,TRUE)),"",INDEX('コロナ交付金要綱　様式第３号（電力）'!$A:$I,MATCH($A930,'コロナ交付金要綱　様式第３号（電力）'!$A:$A,0)+2,9))</f>
        <v/>
      </c>
      <c r="J930" t="str" cm="1">
        <f t="array" ref="J930">IF(OR($C930&lt;&gt;"電力",IFERROR(MOD($A930,100)=0,TRUE)),"",INDEX('コロナ交付金要綱　様式第３号（電力）'!$A:$I,MATCH($A930,'コロナ交付金要綱　様式第３号（電力）'!$A:$A,0)+3,9))</f>
        <v/>
      </c>
      <c r="K930" t="str" cm="1">
        <f t="array" ref="K930">IF(OR($C930&lt;&gt;"電力",IFERROR(MOD($A930,100)=0,TRUE)),"",INDEX('コロナ交付金要綱　様式第３号（電力）'!$A:$I,MATCH($A930,'コロナ交付金要綱　様式第３号（電力）'!$A:$A,0)+4,9))</f>
        <v/>
      </c>
      <c r="L930" t="str" cm="1">
        <f t="array" ref="L930">IF(OR($C930&lt;&gt;"電力",IFERROR(MOD($A930,100)=0,TRUE)),"",INDEX('コロナ交付金要綱　様式第３号（電力）'!$A:$I,MATCH($A930,'コロナ交付金要綱　様式第３号（電力）'!$A:$A,0)+5,9))</f>
        <v/>
      </c>
      <c r="M930" s="24" t="str" cm="1">
        <f t="array" ref="M930">IF($H930="","",IF($C930="諸油脂",$H930/INDEX(諸油脂_高騰率!$B$2:$F$12,MATCH($C$10,諸油脂_高騰率!$B$2:$B$12,0),MATCH($E930,諸油脂_高騰率!$B$3:$F$3,0)),$I930/INDEX(電力_高騰率!$B$3:$I$14,MATCH($B$10,電力_高騰率!$B$3:$B$14,0),MATCH($E930,電力_高騰率!$B$4:$F$4,0))+$J930/INDEX(電力_高騰率!$B$3:$I$14,MATCH($B$10,電力_高騰率!$B$3:$B$14,0),MATCH($E930,電力_高騰率!$B$4:$F$4,0)+3)+$K930/INDEX(電力_高騰率!$B$3:$I$14,MATCH($B$10,電力_高騰率!$B$3:$B$14,0),MATCH($E930,電力_高騰率!$B$4:$F$4,0)+3)+$L930/電力_高騰率!$D$23))</f>
        <v/>
      </c>
      <c r="N930" s="24" t="str">
        <f>IF($H930="","",IF($C930="諸油脂",0,$L930/電力_高騰率!$D$23))</f>
        <v/>
      </c>
      <c r="O930" s="24" t="str">
        <f t="shared" si="30"/>
        <v/>
      </c>
      <c r="P930" s="24"/>
    </row>
    <row r="931" spans="1:16" x14ac:dyDescent="0.45">
      <c r="A931" t="str">
        <f>IF(COUNTIF('使用不可　（諸油脂）'!$A:$A,$A930+1)+COUNTIF('コロナ交付金要綱　様式第３号（電力）'!$A:$A,$A930+1)=1,$A930+1,IF(MAX('使用不可　（諸油脂）'!$A:$A,'コロナ交付金要綱　様式第３号（電力）'!$A:$A)&gt;$A930,(INT(A930/100)+1)*100,""))</f>
        <v/>
      </c>
      <c r="B931" t="str">
        <f>IF($C931="","",IF(C931="諸油脂",IF(MOD($A931,100)=0,VLOOKUP($A931,'使用不可　（諸油脂）'!$A:$D,4),$B930),IF(MOD($A931,100)=0,VLOOKUP($A931,'コロナ交付金要綱　様式第３号（電力）'!$A:$D,4),$B930)))</f>
        <v/>
      </c>
      <c r="C931" t="str">
        <f>IF($A931="","",IF(COUNTIF('使用不可　（諸油脂）'!$A:$A,$A931)=1,"諸油脂",IF(COUNTIF('コロナ交付金要綱　様式第３号（電力）'!$A:$A,$A931)=1,"電力","")))</f>
        <v/>
      </c>
      <c r="D931" t="str">
        <f>IF(OR($A931="",IFERROR(MOD($A931,100),"")=0),"",IF($C931="諸油脂",VLOOKUP($A931,'使用不可　（諸油脂）'!$A:$C,3,FALSE),IF($C931="電力",VLOOKUP($A931,'コロナ交付金要綱　様式第３号（電力）'!$A:$C,3,FALSE),"")))</f>
        <v/>
      </c>
      <c r="E931" t="str">
        <f>IF(OR($C931="",IFERROR(MOD($A931,100)=0,TRUE)),"",IF($C931="諸油脂",VLOOKUP($A931,'使用不可　（諸油脂）'!$A:$F,6),VLOOKUP($A931,'コロナ交付金要綱　様式第３号（電力）'!$A:$F,6)))</f>
        <v/>
      </c>
      <c r="F931" t="str">
        <f>IF($D931="","",IF($B$7="既存",IF($C931="諸油脂",VLOOKUP(交付額!$A931,'使用不可　（諸油脂）'!$A:$B,2,FALSE),IF($C931="電力",VLOOKUP(交付額!$A931,'コロナ交付金要綱　様式第３号（電力）'!$A:$B,2,FALSE),"")),0))</f>
        <v/>
      </c>
      <c r="G931" s="59" t="str">
        <f t="shared" si="29"/>
        <v/>
      </c>
      <c r="H931" t="str">
        <f>IF($C931="","",IF(C931="諸油脂",IF(MOD($A931,100)=0,"",VLOOKUP($A931,'使用不可　（諸油脂）'!$A:$H,8)),IF(MOD($A931,100)=0,"",VLOOKUP($A931,'コロナ交付金要綱　様式第３号（電力）'!$A:$I,9))))</f>
        <v/>
      </c>
      <c r="I931" t="str" cm="1">
        <f t="array" ref="I931">IF(OR($C931&lt;&gt;"電力",IFERROR(MOD($A931,100)=0,TRUE)),"",INDEX('コロナ交付金要綱　様式第３号（電力）'!$A:$I,MATCH($A931,'コロナ交付金要綱　様式第３号（電力）'!$A:$A,0)+2,9))</f>
        <v/>
      </c>
      <c r="J931" t="str" cm="1">
        <f t="array" ref="J931">IF(OR($C931&lt;&gt;"電力",IFERROR(MOD($A931,100)=0,TRUE)),"",INDEX('コロナ交付金要綱　様式第３号（電力）'!$A:$I,MATCH($A931,'コロナ交付金要綱　様式第３号（電力）'!$A:$A,0)+3,9))</f>
        <v/>
      </c>
      <c r="K931" t="str" cm="1">
        <f t="array" ref="K931">IF(OR($C931&lt;&gt;"電力",IFERROR(MOD($A931,100)=0,TRUE)),"",INDEX('コロナ交付金要綱　様式第３号（電力）'!$A:$I,MATCH($A931,'コロナ交付金要綱　様式第３号（電力）'!$A:$A,0)+4,9))</f>
        <v/>
      </c>
      <c r="L931" t="str" cm="1">
        <f t="array" ref="L931">IF(OR($C931&lt;&gt;"電力",IFERROR(MOD($A931,100)=0,TRUE)),"",INDEX('コロナ交付金要綱　様式第３号（電力）'!$A:$I,MATCH($A931,'コロナ交付金要綱　様式第３号（電力）'!$A:$A,0)+5,9))</f>
        <v/>
      </c>
      <c r="M931" s="24" t="str" cm="1">
        <f t="array" ref="M931">IF($H931="","",IF($C931="諸油脂",$H931/INDEX(諸油脂_高騰率!$B$2:$F$12,MATCH($C$10,諸油脂_高騰率!$B$2:$B$12,0),MATCH($E931,諸油脂_高騰率!$B$3:$F$3,0)),$I931/INDEX(電力_高騰率!$B$3:$I$14,MATCH($B$10,電力_高騰率!$B$3:$B$14,0),MATCH($E931,電力_高騰率!$B$4:$F$4,0))+$J931/INDEX(電力_高騰率!$B$3:$I$14,MATCH($B$10,電力_高騰率!$B$3:$B$14,0),MATCH($E931,電力_高騰率!$B$4:$F$4,0)+3)+$K931/INDEX(電力_高騰率!$B$3:$I$14,MATCH($B$10,電力_高騰率!$B$3:$B$14,0),MATCH($E931,電力_高騰率!$B$4:$F$4,0)+3)+$L931/電力_高騰率!$D$23))</f>
        <v/>
      </c>
      <c r="N931" s="24" t="str">
        <f>IF($H931="","",IF($C931="諸油脂",0,$L931/電力_高騰率!$D$23))</f>
        <v/>
      </c>
      <c r="O931" s="24" t="str">
        <f t="shared" si="30"/>
        <v/>
      </c>
      <c r="P931" s="24"/>
    </row>
    <row r="932" spans="1:16" x14ac:dyDescent="0.45">
      <c r="A932" t="str">
        <f>IF(COUNTIF('使用不可　（諸油脂）'!$A:$A,$A931+1)+COUNTIF('コロナ交付金要綱　様式第３号（電力）'!$A:$A,$A931+1)=1,$A931+1,IF(MAX('使用不可　（諸油脂）'!$A:$A,'コロナ交付金要綱　様式第３号（電力）'!$A:$A)&gt;$A931,(INT(A931/100)+1)*100,""))</f>
        <v/>
      </c>
      <c r="B932" t="str">
        <f>IF($C932="","",IF(C932="諸油脂",IF(MOD($A932,100)=0,VLOOKUP($A932,'使用不可　（諸油脂）'!$A:$D,4),$B931),IF(MOD($A932,100)=0,VLOOKUP($A932,'コロナ交付金要綱　様式第３号（電力）'!$A:$D,4),$B931)))</f>
        <v/>
      </c>
      <c r="C932" t="str">
        <f>IF($A932="","",IF(COUNTIF('使用不可　（諸油脂）'!$A:$A,$A932)=1,"諸油脂",IF(COUNTIF('コロナ交付金要綱　様式第３号（電力）'!$A:$A,$A932)=1,"電力","")))</f>
        <v/>
      </c>
      <c r="D932" t="str">
        <f>IF(OR($A932="",IFERROR(MOD($A932,100),"")=0),"",IF($C932="諸油脂",VLOOKUP($A932,'使用不可　（諸油脂）'!$A:$C,3,FALSE),IF($C932="電力",VLOOKUP($A932,'コロナ交付金要綱　様式第３号（電力）'!$A:$C,3,FALSE),"")))</f>
        <v/>
      </c>
      <c r="E932" t="str">
        <f>IF(OR($C932="",IFERROR(MOD($A932,100)=0,TRUE)),"",IF($C932="諸油脂",VLOOKUP($A932,'使用不可　（諸油脂）'!$A:$F,6),VLOOKUP($A932,'コロナ交付金要綱　様式第３号（電力）'!$A:$F,6)))</f>
        <v/>
      </c>
      <c r="F932" t="str">
        <f>IF($D932="","",IF($B$7="既存",IF($C932="諸油脂",VLOOKUP(交付額!$A932,'使用不可　（諸油脂）'!$A:$B,2,FALSE),IF($C932="電力",VLOOKUP(交付額!$A932,'コロナ交付金要綱　様式第３号（電力）'!$A:$B,2,FALSE),"")),0))</f>
        <v/>
      </c>
      <c r="G932" s="59" t="str">
        <f t="shared" si="29"/>
        <v/>
      </c>
      <c r="H932" t="str">
        <f>IF($C932="","",IF(C932="諸油脂",IF(MOD($A932,100)=0,"",VLOOKUP($A932,'使用不可　（諸油脂）'!$A:$H,8)),IF(MOD($A932,100)=0,"",VLOOKUP($A932,'コロナ交付金要綱　様式第３号（電力）'!$A:$I,9))))</f>
        <v/>
      </c>
      <c r="I932" t="str" cm="1">
        <f t="array" ref="I932">IF(OR($C932&lt;&gt;"電力",IFERROR(MOD($A932,100)=0,TRUE)),"",INDEX('コロナ交付金要綱　様式第３号（電力）'!$A:$I,MATCH($A932,'コロナ交付金要綱　様式第３号（電力）'!$A:$A,0)+2,9))</f>
        <v/>
      </c>
      <c r="J932" t="str" cm="1">
        <f t="array" ref="J932">IF(OR($C932&lt;&gt;"電力",IFERROR(MOD($A932,100)=0,TRUE)),"",INDEX('コロナ交付金要綱　様式第３号（電力）'!$A:$I,MATCH($A932,'コロナ交付金要綱　様式第３号（電力）'!$A:$A,0)+3,9))</f>
        <v/>
      </c>
      <c r="K932" t="str" cm="1">
        <f t="array" ref="K932">IF(OR($C932&lt;&gt;"電力",IFERROR(MOD($A932,100)=0,TRUE)),"",INDEX('コロナ交付金要綱　様式第３号（電力）'!$A:$I,MATCH($A932,'コロナ交付金要綱　様式第３号（電力）'!$A:$A,0)+4,9))</f>
        <v/>
      </c>
      <c r="L932" t="str" cm="1">
        <f t="array" ref="L932">IF(OR($C932&lt;&gt;"電力",IFERROR(MOD($A932,100)=0,TRUE)),"",INDEX('コロナ交付金要綱　様式第３号（電力）'!$A:$I,MATCH($A932,'コロナ交付金要綱　様式第３号（電力）'!$A:$A,0)+5,9))</f>
        <v/>
      </c>
      <c r="M932" s="24" t="str" cm="1">
        <f t="array" ref="M932">IF($H932="","",IF($C932="諸油脂",$H932/INDEX(諸油脂_高騰率!$B$2:$F$12,MATCH($C$10,諸油脂_高騰率!$B$2:$B$12,0),MATCH($E932,諸油脂_高騰率!$B$3:$F$3,0)),$I932/INDEX(電力_高騰率!$B$3:$I$14,MATCH($B$10,電力_高騰率!$B$3:$B$14,0),MATCH($E932,電力_高騰率!$B$4:$F$4,0))+$J932/INDEX(電力_高騰率!$B$3:$I$14,MATCH($B$10,電力_高騰率!$B$3:$B$14,0),MATCH($E932,電力_高騰率!$B$4:$F$4,0)+3)+$K932/INDEX(電力_高騰率!$B$3:$I$14,MATCH($B$10,電力_高騰率!$B$3:$B$14,0),MATCH($E932,電力_高騰率!$B$4:$F$4,0)+3)+$L932/電力_高騰率!$D$23))</f>
        <v/>
      </c>
      <c r="N932" s="24" t="str">
        <f>IF($H932="","",IF($C932="諸油脂",0,$L932/電力_高騰率!$D$23))</f>
        <v/>
      </c>
      <c r="O932" s="24" t="str">
        <f t="shared" si="30"/>
        <v/>
      </c>
      <c r="P932" s="24"/>
    </row>
    <row r="933" spans="1:16" x14ac:dyDescent="0.45">
      <c r="A933" t="str">
        <f>IF(COUNTIF('使用不可　（諸油脂）'!$A:$A,$A932+1)+COUNTIF('コロナ交付金要綱　様式第３号（電力）'!$A:$A,$A932+1)=1,$A932+1,IF(MAX('使用不可　（諸油脂）'!$A:$A,'コロナ交付金要綱　様式第３号（電力）'!$A:$A)&gt;$A932,(INT(A932/100)+1)*100,""))</f>
        <v/>
      </c>
      <c r="B933" t="str">
        <f>IF($C933="","",IF(C933="諸油脂",IF(MOD($A933,100)=0,VLOOKUP($A933,'使用不可　（諸油脂）'!$A:$D,4),$B932),IF(MOD($A933,100)=0,VLOOKUP($A933,'コロナ交付金要綱　様式第３号（電力）'!$A:$D,4),$B932)))</f>
        <v/>
      </c>
      <c r="C933" t="str">
        <f>IF($A933="","",IF(COUNTIF('使用不可　（諸油脂）'!$A:$A,$A933)=1,"諸油脂",IF(COUNTIF('コロナ交付金要綱　様式第３号（電力）'!$A:$A,$A933)=1,"電力","")))</f>
        <v/>
      </c>
      <c r="D933" t="str">
        <f>IF(OR($A933="",IFERROR(MOD($A933,100),"")=0),"",IF($C933="諸油脂",VLOOKUP($A933,'使用不可　（諸油脂）'!$A:$C,3,FALSE),IF($C933="電力",VLOOKUP($A933,'コロナ交付金要綱　様式第３号（電力）'!$A:$C,3,FALSE),"")))</f>
        <v/>
      </c>
      <c r="E933" t="str">
        <f>IF(OR($C933="",IFERROR(MOD($A933,100)=0,TRUE)),"",IF($C933="諸油脂",VLOOKUP($A933,'使用不可　（諸油脂）'!$A:$F,6),VLOOKUP($A933,'コロナ交付金要綱　様式第３号（電力）'!$A:$F,6)))</f>
        <v/>
      </c>
      <c r="F933" t="str">
        <f>IF($D933="","",IF($B$7="既存",IF($C933="諸油脂",VLOOKUP(交付額!$A933,'使用不可　（諸油脂）'!$A:$B,2,FALSE),IF($C933="電力",VLOOKUP(交付額!$A933,'コロナ交付金要綱　様式第３号（電力）'!$A:$B,2,FALSE),"")),0))</f>
        <v/>
      </c>
      <c r="G933" s="59" t="str">
        <f t="shared" si="29"/>
        <v/>
      </c>
      <c r="H933" t="str">
        <f>IF($C933="","",IF(C933="諸油脂",IF(MOD($A933,100)=0,"",VLOOKUP($A933,'使用不可　（諸油脂）'!$A:$H,8)),IF(MOD($A933,100)=0,"",VLOOKUP($A933,'コロナ交付金要綱　様式第３号（電力）'!$A:$I,9))))</f>
        <v/>
      </c>
      <c r="I933" t="str" cm="1">
        <f t="array" ref="I933">IF(OR($C933&lt;&gt;"電力",IFERROR(MOD($A933,100)=0,TRUE)),"",INDEX('コロナ交付金要綱　様式第３号（電力）'!$A:$I,MATCH($A933,'コロナ交付金要綱　様式第３号（電力）'!$A:$A,0)+2,9))</f>
        <v/>
      </c>
      <c r="J933" t="str" cm="1">
        <f t="array" ref="J933">IF(OR($C933&lt;&gt;"電力",IFERROR(MOD($A933,100)=0,TRUE)),"",INDEX('コロナ交付金要綱　様式第３号（電力）'!$A:$I,MATCH($A933,'コロナ交付金要綱　様式第３号（電力）'!$A:$A,0)+3,9))</f>
        <v/>
      </c>
      <c r="K933" t="str" cm="1">
        <f t="array" ref="K933">IF(OR($C933&lt;&gt;"電力",IFERROR(MOD($A933,100)=0,TRUE)),"",INDEX('コロナ交付金要綱　様式第３号（電力）'!$A:$I,MATCH($A933,'コロナ交付金要綱　様式第３号（電力）'!$A:$A,0)+4,9))</f>
        <v/>
      </c>
      <c r="L933" t="str" cm="1">
        <f t="array" ref="L933">IF(OR($C933&lt;&gt;"電力",IFERROR(MOD($A933,100)=0,TRUE)),"",INDEX('コロナ交付金要綱　様式第３号（電力）'!$A:$I,MATCH($A933,'コロナ交付金要綱　様式第３号（電力）'!$A:$A,0)+5,9))</f>
        <v/>
      </c>
      <c r="M933" s="24" t="str" cm="1">
        <f t="array" ref="M933">IF($H933="","",IF($C933="諸油脂",$H933/INDEX(諸油脂_高騰率!$B$2:$F$12,MATCH($C$10,諸油脂_高騰率!$B$2:$B$12,0),MATCH($E933,諸油脂_高騰率!$B$3:$F$3,0)),$I933/INDEX(電力_高騰率!$B$3:$I$14,MATCH($B$10,電力_高騰率!$B$3:$B$14,0),MATCH($E933,電力_高騰率!$B$4:$F$4,0))+$J933/INDEX(電力_高騰率!$B$3:$I$14,MATCH($B$10,電力_高騰率!$B$3:$B$14,0),MATCH($E933,電力_高騰率!$B$4:$F$4,0)+3)+$K933/INDEX(電力_高騰率!$B$3:$I$14,MATCH($B$10,電力_高騰率!$B$3:$B$14,0),MATCH($E933,電力_高騰率!$B$4:$F$4,0)+3)+$L933/電力_高騰率!$D$23))</f>
        <v/>
      </c>
      <c r="N933" s="24" t="str">
        <f>IF($H933="","",IF($C933="諸油脂",0,$L933/電力_高騰率!$D$23))</f>
        <v/>
      </c>
      <c r="O933" s="24" t="str">
        <f t="shared" si="30"/>
        <v/>
      </c>
      <c r="P933" s="24"/>
    </row>
    <row r="934" spans="1:16" x14ac:dyDescent="0.45">
      <c r="A934" t="str">
        <f>IF(COUNTIF('使用不可　（諸油脂）'!$A:$A,$A933+1)+COUNTIF('コロナ交付金要綱　様式第３号（電力）'!$A:$A,$A933+1)=1,$A933+1,IF(MAX('使用不可　（諸油脂）'!$A:$A,'コロナ交付金要綱　様式第３号（電力）'!$A:$A)&gt;$A933,(INT(A933/100)+1)*100,""))</f>
        <v/>
      </c>
      <c r="B934" t="str">
        <f>IF($C934="","",IF(C934="諸油脂",IF(MOD($A934,100)=0,VLOOKUP($A934,'使用不可　（諸油脂）'!$A:$D,4),$B933),IF(MOD($A934,100)=0,VLOOKUP($A934,'コロナ交付金要綱　様式第３号（電力）'!$A:$D,4),$B933)))</f>
        <v/>
      </c>
      <c r="C934" t="str">
        <f>IF($A934="","",IF(COUNTIF('使用不可　（諸油脂）'!$A:$A,$A934)=1,"諸油脂",IF(COUNTIF('コロナ交付金要綱　様式第３号（電力）'!$A:$A,$A934)=1,"電力","")))</f>
        <v/>
      </c>
      <c r="D934" t="str">
        <f>IF(OR($A934="",IFERROR(MOD($A934,100),"")=0),"",IF($C934="諸油脂",VLOOKUP($A934,'使用不可　（諸油脂）'!$A:$C,3,FALSE),IF($C934="電力",VLOOKUP($A934,'コロナ交付金要綱　様式第３号（電力）'!$A:$C,3,FALSE),"")))</f>
        <v/>
      </c>
      <c r="E934" t="str">
        <f>IF(OR($C934="",IFERROR(MOD($A934,100)=0,TRUE)),"",IF($C934="諸油脂",VLOOKUP($A934,'使用不可　（諸油脂）'!$A:$F,6),VLOOKUP($A934,'コロナ交付金要綱　様式第３号（電力）'!$A:$F,6)))</f>
        <v/>
      </c>
      <c r="F934" t="str">
        <f>IF($D934="","",IF($B$7="既存",IF($C934="諸油脂",VLOOKUP(交付額!$A934,'使用不可　（諸油脂）'!$A:$B,2,FALSE),IF($C934="電力",VLOOKUP(交付額!$A934,'コロナ交付金要綱　様式第３号（電力）'!$A:$B,2,FALSE),"")),0))</f>
        <v/>
      </c>
      <c r="G934" s="59" t="str">
        <f t="shared" si="29"/>
        <v/>
      </c>
      <c r="H934" t="str">
        <f>IF($C934="","",IF(C934="諸油脂",IF(MOD($A934,100)=0,"",VLOOKUP($A934,'使用不可　（諸油脂）'!$A:$H,8)),IF(MOD($A934,100)=0,"",VLOOKUP($A934,'コロナ交付金要綱　様式第３号（電力）'!$A:$I,9))))</f>
        <v/>
      </c>
      <c r="I934" t="str" cm="1">
        <f t="array" ref="I934">IF(OR($C934&lt;&gt;"電力",IFERROR(MOD($A934,100)=0,TRUE)),"",INDEX('コロナ交付金要綱　様式第３号（電力）'!$A:$I,MATCH($A934,'コロナ交付金要綱　様式第３号（電力）'!$A:$A,0)+2,9))</f>
        <v/>
      </c>
      <c r="J934" t="str" cm="1">
        <f t="array" ref="J934">IF(OR($C934&lt;&gt;"電力",IFERROR(MOD($A934,100)=0,TRUE)),"",INDEX('コロナ交付金要綱　様式第３号（電力）'!$A:$I,MATCH($A934,'コロナ交付金要綱　様式第３号（電力）'!$A:$A,0)+3,9))</f>
        <v/>
      </c>
      <c r="K934" t="str" cm="1">
        <f t="array" ref="K934">IF(OR($C934&lt;&gt;"電力",IFERROR(MOD($A934,100)=0,TRUE)),"",INDEX('コロナ交付金要綱　様式第３号（電力）'!$A:$I,MATCH($A934,'コロナ交付金要綱　様式第３号（電力）'!$A:$A,0)+4,9))</f>
        <v/>
      </c>
      <c r="L934" t="str" cm="1">
        <f t="array" ref="L934">IF(OR($C934&lt;&gt;"電力",IFERROR(MOD($A934,100)=0,TRUE)),"",INDEX('コロナ交付金要綱　様式第３号（電力）'!$A:$I,MATCH($A934,'コロナ交付金要綱　様式第３号（電力）'!$A:$A,0)+5,9))</f>
        <v/>
      </c>
      <c r="M934" s="24" t="str" cm="1">
        <f t="array" ref="M934">IF($H934="","",IF($C934="諸油脂",$H934/INDEX(諸油脂_高騰率!$B$2:$F$12,MATCH($C$10,諸油脂_高騰率!$B$2:$B$12,0),MATCH($E934,諸油脂_高騰率!$B$3:$F$3,0)),$I934/INDEX(電力_高騰率!$B$3:$I$14,MATCH($B$10,電力_高騰率!$B$3:$B$14,0),MATCH($E934,電力_高騰率!$B$4:$F$4,0))+$J934/INDEX(電力_高騰率!$B$3:$I$14,MATCH($B$10,電力_高騰率!$B$3:$B$14,0),MATCH($E934,電力_高騰率!$B$4:$F$4,0)+3)+$K934/INDEX(電力_高騰率!$B$3:$I$14,MATCH($B$10,電力_高騰率!$B$3:$B$14,0),MATCH($E934,電力_高騰率!$B$4:$F$4,0)+3)+$L934/電力_高騰率!$D$23))</f>
        <v/>
      </c>
      <c r="N934" s="24" t="str">
        <f>IF($H934="","",IF($C934="諸油脂",0,$L934/電力_高騰率!$D$23))</f>
        <v/>
      </c>
      <c r="O934" s="24" t="str">
        <f t="shared" si="30"/>
        <v/>
      </c>
      <c r="P934" s="24"/>
    </row>
    <row r="935" spans="1:16" x14ac:dyDescent="0.45">
      <c r="A935" t="str">
        <f>IF(COUNTIF('使用不可　（諸油脂）'!$A:$A,$A934+1)+COUNTIF('コロナ交付金要綱　様式第３号（電力）'!$A:$A,$A934+1)=1,$A934+1,IF(MAX('使用不可　（諸油脂）'!$A:$A,'コロナ交付金要綱　様式第３号（電力）'!$A:$A)&gt;$A934,(INT(A934/100)+1)*100,""))</f>
        <v/>
      </c>
      <c r="B935" t="str">
        <f>IF($C935="","",IF(C935="諸油脂",IF(MOD($A935,100)=0,VLOOKUP($A935,'使用不可　（諸油脂）'!$A:$D,4),$B934),IF(MOD($A935,100)=0,VLOOKUP($A935,'コロナ交付金要綱　様式第３号（電力）'!$A:$D,4),$B934)))</f>
        <v/>
      </c>
      <c r="C935" t="str">
        <f>IF($A935="","",IF(COUNTIF('使用不可　（諸油脂）'!$A:$A,$A935)=1,"諸油脂",IF(COUNTIF('コロナ交付金要綱　様式第３号（電力）'!$A:$A,$A935)=1,"電力","")))</f>
        <v/>
      </c>
      <c r="D935" t="str">
        <f>IF(OR($A935="",IFERROR(MOD($A935,100),"")=0),"",IF($C935="諸油脂",VLOOKUP($A935,'使用不可　（諸油脂）'!$A:$C,3,FALSE),IF($C935="電力",VLOOKUP($A935,'コロナ交付金要綱　様式第３号（電力）'!$A:$C,3,FALSE),"")))</f>
        <v/>
      </c>
      <c r="E935" t="str">
        <f>IF(OR($C935="",IFERROR(MOD($A935,100)=0,TRUE)),"",IF($C935="諸油脂",VLOOKUP($A935,'使用不可　（諸油脂）'!$A:$F,6),VLOOKUP($A935,'コロナ交付金要綱　様式第３号（電力）'!$A:$F,6)))</f>
        <v/>
      </c>
      <c r="F935" t="str">
        <f>IF($D935="","",IF($B$7="既存",IF($C935="諸油脂",VLOOKUP(交付額!$A935,'使用不可　（諸油脂）'!$A:$B,2,FALSE),IF($C935="電力",VLOOKUP(交付額!$A935,'コロナ交付金要綱　様式第３号（電力）'!$A:$B,2,FALSE),"")),0))</f>
        <v/>
      </c>
      <c r="G935" s="59" t="str">
        <f t="shared" si="29"/>
        <v/>
      </c>
      <c r="H935" t="str">
        <f>IF($C935="","",IF(C935="諸油脂",IF(MOD($A935,100)=0,"",VLOOKUP($A935,'使用不可　（諸油脂）'!$A:$H,8)),IF(MOD($A935,100)=0,"",VLOOKUP($A935,'コロナ交付金要綱　様式第３号（電力）'!$A:$I,9))))</f>
        <v/>
      </c>
      <c r="I935" t="str" cm="1">
        <f t="array" ref="I935">IF(OR($C935&lt;&gt;"電力",IFERROR(MOD($A935,100)=0,TRUE)),"",INDEX('コロナ交付金要綱　様式第３号（電力）'!$A:$I,MATCH($A935,'コロナ交付金要綱　様式第３号（電力）'!$A:$A,0)+2,9))</f>
        <v/>
      </c>
      <c r="J935" t="str" cm="1">
        <f t="array" ref="J935">IF(OR($C935&lt;&gt;"電力",IFERROR(MOD($A935,100)=0,TRUE)),"",INDEX('コロナ交付金要綱　様式第３号（電力）'!$A:$I,MATCH($A935,'コロナ交付金要綱　様式第３号（電力）'!$A:$A,0)+3,9))</f>
        <v/>
      </c>
      <c r="K935" t="str" cm="1">
        <f t="array" ref="K935">IF(OR($C935&lt;&gt;"電力",IFERROR(MOD($A935,100)=0,TRUE)),"",INDEX('コロナ交付金要綱　様式第３号（電力）'!$A:$I,MATCH($A935,'コロナ交付金要綱　様式第３号（電力）'!$A:$A,0)+4,9))</f>
        <v/>
      </c>
      <c r="L935" t="str" cm="1">
        <f t="array" ref="L935">IF(OR($C935&lt;&gt;"電力",IFERROR(MOD($A935,100)=0,TRUE)),"",INDEX('コロナ交付金要綱　様式第３号（電力）'!$A:$I,MATCH($A935,'コロナ交付金要綱　様式第３号（電力）'!$A:$A,0)+5,9))</f>
        <v/>
      </c>
      <c r="M935" s="24" t="str" cm="1">
        <f t="array" ref="M935">IF($H935="","",IF($C935="諸油脂",$H935/INDEX(諸油脂_高騰率!$B$2:$F$12,MATCH($C$10,諸油脂_高騰率!$B$2:$B$12,0),MATCH($E935,諸油脂_高騰率!$B$3:$F$3,0)),$I935/INDEX(電力_高騰率!$B$3:$I$14,MATCH($B$10,電力_高騰率!$B$3:$B$14,0),MATCH($E935,電力_高騰率!$B$4:$F$4,0))+$J935/INDEX(電力_高騰率!$B$3:$I$14,MATCH($B$10,電力_高騰率!$B$3:$B$14,0),MATCH($E935,電力_高騰率!$B$4:$F$4,0)+3)+$K935/INDEX(電力_高騰率!$B$3:$I$14,MATCH($B$10,電力_高騰率!$B$3:$B$14,0),MATCH($E935,電力_高騰率!$B$4:$F$4,0)+3)+$L935/電力_高騰率!$D$23))</f>
        <v/>
      </c>
      <c r="N935" s="24" t="str">
        <f>IF($H935="","",IF($C935="諸油脂",0,$L935/電力_高騰率!$D$23))</f>
        <v/>
      </c>
      <c r="O935" s="24" t="str">
        <f t="shared" si="30"/>
        <v/>
      </c>
      <c r="P935" s="24"/>
    </row>
    <row r="936" spans="1:16" x14ac:dyDescent="0.45">
      <c r="A936" t="str">
        <f>IF(COUNTIF('使用不可　（諸油脂）'!$A:$A,$A935+1)+COUNTIF('コロナ交付金要綱　様式第３号（電力）'!$A:$A,$A935+1)=1,$A935+1,IF(MAX('使用不可　（諸油脂）'!$A:$A,'コロナ交付金要綱　様式第３号（電力）'!$A:$A)&gt;$A935,(INT(A935/100)+1)*100,""))</f>
        <v/>
      </c>
      <c r="B936" t="str">
        <f>IF($C936="","",IF(C936="諸油脂",IF(MOD($A936,100)=0,VLOOKUP($A936,'使用不可　（諸油脂）'!$A:$D,4),$B935),IF(MOD($A936,100)=0,VLOOKUP($A936,'コロナ交付金要綱　様式第３号（電力）'!$A:$D,4),$B935)))</f>
        <v/>
      </c>
      <c r="C936" t="str">
        <f>IF($A936="","",IF(COUNTIF('使用不可　（諸油脂）'!$A:$A,$A936)=1,"諸油脂",IF(COUNTIF('コロナ交付金要綱　様式第３号（電力）'!$A:$A,$A936)=1,"電力","")))</f>
        <v/>
      </c>
      <c r="D936" t="str">
        <f>IF(OR($A936="",IFERROR(MOD($A936,100),"")=0),"",IF($C936="諸油脂",VLOOKUP($A936,'使用不可　（諸油脂）'!$A:$C,3,FALSE),IF($C936="電力",VLOOKUP($A936,'コロナ交付金要綱　様式第３号（電力）'!$A:$C,3,FALSE),"")))</f>
        <v/>
      </c>
      <c r="E936" t="str">
        <f>IF(OR($C936="",IFERROR(MOD($A936,100)=0,TRUE)),"",IF($C936="諸油脂",VLOOKUP($A936,'使用不可　（諸油脂）'!$A:$F,6),VLOOKUP($A936,'コロナ交付金要綱　様式第３号（電力）'!$A:$F,6)))</f>
        <v/>
      </c>
      <c r="F936" t="str">
        <f>IF($D936="","",IF($B$7="既存",IF($C936="諸油脂",VLOOKUP(交付額!$A936,'使用不可　（諸油脂）'!$A:$B,2,FALSE),IF($C936="電力",VLOOKUP(交付額!$A936,'コロナ交付金要綱　様式第３号（電力）'!$A:$B,2,FALSE),"")),0))</f>
        <v/>
      </c>
      <c r="G936" s="59" t="str">
        <f t="shared" si="29"/>
        <v/>
      </c>
      <c r="H936" t="str">
        <f>IF($C936="","",IF(C936="諸油脂",IF(MOD($A936,100)=0,"",VLOOKUP($A936,'使用不可　（諸油脂）'!$A:$H,8)),IF(MOD($A936,100)=0,"",VLOOKUP($A936,'コロナ交付金要綱　様式第３号（電力）'!$A:$I,9))))</f>
        <v/>
      </c>
      <c r="I936" t="str" cm="1">
        <f t="array" ref="I936">IF(OR($C936&lt;&gt;"電力",IFERROR(MOD($A936,100)=0,TRUE)),"",INDEX('コロナ交付金要綱　様式第３号（電力）'!$A:$I,MATCH($A936,'コロナ交付金要綱　様式第３号（電力）'!$A:$A,0)+2,9))</f>
        <v/>
      </c>
      <c r="J936" t="str" cm="1">
        <f t="array" ref="J936">IF(OR($C936&lt;&gt;"電力",IFERROR(MOD($A936,100)=0,TRUE)),"",INDEX('コロナ交付金要綱　様式第３号（電力）'!$A:$I,MATCH($A936,'コロナ交付金要綱　様式第３号（電力）'!$A:$A,0)+3,9))</f>
        <v/>
      </c>
      <c r="K936" t="str" cm="1">
        <f t="array" ref="K936">IF(OR($C936&lt;&gt;"電力",IFERROR(MOD($A936,100)=0,TRUE)),"",INDEX('コロナ交付金要綱　様式第３号（電力）'!$A:$I,MATCH($A936,'コロナ交付金要綱　様式第３号（電力）'!$A:$A,0)+4,9))</f>
        <v/>
      </c>
      <c r="L936" t="str" cm="1">
        <f t="array" ref="L936">IF(OR($C936&lt;&gt;"電力",IFERROR(MOD($A936,100)=0,TRUE)),"",INDEX('コロナ交付金要綱　様式第３号（電力）'!$A:$I,MATCH($A936,'コロナ交付金要綱　様式第３号（電力）'!$A:$A,0)+5,9))</f>
        <v/>
      </c>
      <c r="M936" s="24" t="str" cm="1">
        <f t="array" ref="M936">IF($H936="","",IF($C936="諸油脂",$H936/INDEX(諸油脂_高騰率!$B$2:$F$12,MATCH($C$10,諸油脂_高騰率!$B$2:$B$12,0),MATCH($E936,諸油脂_高騰率!$B$3:$F$3,0)),$I936/INDEX(電力_高騰率!$B$3:$I$14,MATCH($B$10,電力_高騰率!$B$3:$B$14,0),MATCH($E936,電力_高騰率!$B$4:$F$4,0))+$J936/INDEX(電力_高騰率!$B$3:$I$14,MATCH($B$10,電力_高騰率!$B$3:$B$14,0),MATCH($E936,電力_高騰率!$B$4:$F$4,0)+3)+$K936/INDEX(電力_高騰率!$B$3:$I$14,MATCH($B$10,電力_高騰率!$B$3:$B$14,0),MATCH($E936,電力_高騰率!$B$4:$F$4,0)+3)+$L936/電力_高騰率!$D$23))</f>
        <v/>
      </c>
      <c r="N936" s="24" t="str">
        <f>IF($H936="","",IF($C936="諸油脂",0,$L936/電力_高騰率!$D$23))</f>
        <v/>
      </c>
      <c r="O936" s="24" t="str">
        <f t="shared" si="30"/>
        <v/>
      </c>
      <c r="P936" s="24"/>
    </row>
    <row r="937" spans="1:16" x14ac:dyDescent="0.45">
      <c r="A937" t="str">
        <f>IF(COUNTIF('使用不可　（諸油脂）'!$A:$A,$A936+1)+COUNTIF('コロナ交付金要綱　様式第３号（電力）'!$A:$A,$A936+1)=1,$A936+1,IF(MAX('使用不可　（諸油脂）'!$A:$A,'コロナ交付金要綱　様式第３号（電力）'!$A:$A)&gt;$A936,(INT(A936/100)+1)*100,""))</f>
        <v/>
      </c>
      <c r="B937" t="str">
        <f>IF($C937="","",IF(C937="諸油脂",IF(MOD($A937,100)=0,VLOOKUP($A937,'使用不可　（諸油脂）'!$A:$D,4),$B936),IF(MOD($A937,100)=0,VLOOKUP($A937,'コロナ交付金要綱　様式第３号（電力）'!$A:$D,4),$B936)))</f>
        <v/>
      </c>
      <c r="C937" t="str">
        <f>IF($A937="","",IF(COUNTIF('使用不可　（諸油脂）'!$A:$A,$A937)=1,"諸油脂",IF(COUNTIF('コロナ交付金要綱　様式第３号（電力）'!$A:$A,$A937)=1,"電力","")))</f>
        <v/>
      </c>
      <c r="D937" t="str">
        <f>IF(OR($A937="",IFERROR(MOD($A937,100),"")=0),"",IF($C937="諸油脂",VLOOKUP($A937,'使用不可　（諸油脂）'!$A:$C,3,FALSE),IF($C937="電力",VLOOKUP($A937,'コロナ交付金要綱　様式第３号（電力）'!$A:$C,3,FALSE),"")))</f>
        <v/>
      </c>
      <c r="E937" t="str">
        <f>IF(OR($C937="",IFERROR(MOD($A937,100)=0,TRUE)),"",IF($C937="諸油脂",VLOOKUP($A937,'使用不可　（諸油脂）'!$A:$F,6),VLOOKUP($A937,'コロナ交付金要綱　様式第３号（電力）'!$A:$F,6)))</f>
        <v/>
      </c>
      <c r="F937" t="str">
        <f>IF($D937="","",IF($B$7="既存",IF($C937="諸油脂",VLOOKUP(交付額!$A937,'使用不可　（諸油脂）'!$A:$B,2,FALSE),IF($C937="電力",VLOOKUP(交付額!$A937,'コロナ交付金要綱　様式第３号（電力）'!$A:$B,2,FALSE),"")),0))</f>
        <v/>
      </c>
      <c r="G937" s="59" t="str">
        <f t="shared" si="29"/>
        <v/>
      </c>
      <c r="H937" t="str">
        <f>IF($C937="","",IF(C937="諸油脂",IF(MOD($A937,100)=0,"",VLOOKUP($A937,'使用不可　（諸油脂）'!$A:$H,8)),IF(MOD($A937,100)=0,"",VLOOKUP($A937,'コロナ交付金要綱　様式第３号（電力）'!$A:$I,9))))</f>
        <v/>
      </c>
      <c r="I937" t="str" cm="1">
        <f t="array" ref="I937">IF(OR($C937&lt;&gt;"電力",IFERROR(MOD($A937,100)=0,TRUE)),"",INDEX('コロナ交付金要綱　様式第３号（電力）'!$A:$I,MATCH($A937,'コロナ交付金要綱　様式第３号（電力）'!$A:$A,0)+2,9))</f>
        <v/>
      </c>
      <c r="J937" t="str" cm="1">
        <f t="array" ref="J937">IF(OR($C937&lt;&gt;"電力",IFERROR(MOD($A937,100)=0,TRUE)),"",INDEX('コロナ交付金要綱　様式第３号（電力）'!$A:$I,MATCH($A937,'コロナ交付金要綱　様式第３号（電力）'!$A:$A,0)+3,9))</f>
        <v/>
      </c>
      <c r="K937" t="str" cm="1">
        <f t="array" ref="K937">IF(OR($C937&lt;&gt;"電力",IFERROR(MOD($A937,100)=0,TRUE)),"",INDEX('コロナ交付金要綱　様式第３号（電力）'!$A:$I,MATCH($A937,'コロナ交付金要綱　様式第３号（電力）'!$A:$A,0)+4,9))</f>
        <v/>
      </c>
      <c r="L937" t="str" cm="1">
        <f t="array" ref="L937">IF(OR($C937&lt;&gt;"電力",IFERROR(MOD($A937,100)=0,TRUE)),"",INDEX('コロナ交付金要綱　様式第３号（電力）'!$A:$I,MATCH($A937,'コロナ交付金要綱　様式第３号（電力）'!$A:$A,0)+5,9))</f>
        <v/>
      </c>
      <c r="M937" s="24" t="str" cm="1">
        <f t="array" ref="M937">IF($H937="","",IF($C937="諸油脂",$H937/INDEX(諸油脂_高騰率!$B$2:$F$12,MATCH($C$10,諸油脂_高騰率!$B$2:$B$12,0),MATCH($E937,諸油脂_高騰率!$B$3:$F$3,0)),$I937/INDEX(電力_高騰率!$B$3:$I$14,MATCH($B$10,電力_高騰率!$B$3:$B$14,0),MATCH($E937,電力_高騰率!$B$4:$F$4,0))+$J937/INDEX(電力_高騰率!$B$3:$I$14,MATCH($B$10,電力_高騰率!$B$3:$B$14,0),MATCH($E937,電力_高騰率!$B$4:$F$4,0)+3)+$K937/INDEX(電力_高騰率!$B$3:$I$14,MATCH($B$10,電力_高騰率!$B$3:$B$14,0),MATCH($E937,電力_高騰率!$B$4:$F$4,0)+3)+$L937/電力_高騰率!$D$23))</f>
        <v/>
      </c>
      <c r="N937" s="24" t="str">
        <f>IF($H937="","",IF($C937="諸油脂",0,$L937/電力_高騰率!$D$23))</f>
        <v/>
      </c>
      <c r="O937" s="24" t="str">
        <f t="shared" si="30"/>
        <v/>
      </c>
      <c r="P937" s="24"/>
    </row>
    <row r="938" spans="1:16" x14ac:dyDescent="0.45">
      <c r="A938" t="str">
        <f>IF(COUNTIF('使用不可　（諸油脂）'!$A:$A,$A937+1)+COUNTIF('コロナ交付金要綱　様式第３号（電力）'!$A:$A,$A937+1)=1,$A937+1,IF(MAX('使用不可　（諸油脂）'!$A:$A,'コロナ交付金要綱　様式第３号（電力）'!$A:$A)&gt;$A937,(INT(A937/100)+1)*100,""))</f>
        <v/>
      </c>
      <c r="B938" t="str">
        <f>IF($C938="","",IF(C938="諸油脂",IF(MOD($A938,100)=0,VLOOKUP($A938,'使用不可　（諸油脂）'!$A:$D,4),$B937),IF(MOD($A938,100)=0,VLOOKUP($A938,'コロナ交付金要綱　様式第３号（電力）'!$A:$D,4),$B937)))</f>
        <v/>
      </c>
      <c r="C938" t="str">
        <f>IF($A938="","",IF(COUNTIF('使用不可　（諸油脂）'!$A:$A,$A938)=1,"諸油脂",IF(COUNTIF('コロナ交付金要綱　様式第３号（電力）'!$A:$A,$A938)=1,"電力","")))</f>
        <v/>
      </c>
      <c r="D938" t="str">
        <f>IF(OR($A938="",IFERROR(MOD($A938,100),"")=0),"",IF($C938="諸油脂",VLOOKUP($A938,'使用不可　（諸油脂）'!$A:$C,3,FALSE),IF($C938="電力",VLOOKUP($A938,'コロナ交付金要綱　様式第３号（電力）'!$A:$C,3,FALSE),"")))</f>
        <v/>
      </c>
      <c r="E938" t="str">
        <f>IF(OR($C938="",IFERROR(MOD($A938,100)=0,TRUE)),"",IF($C938="諸油脂",VLOOKUP($A938,'使用不可　（諸油脂）'!$A:$F,6),VLOOKUP($A938,'コロナ交付金要綱　様式第３号（電力）'!$A:$F,6)))</f>
        <v/>
      </c>
      <c r="F938" t="str">
        <f>IF($D938="","",IF($B$7="既存",IF($C938="諸油脂",VLOOKUP(交付額!$A938,'使用不可　（諸油脂）'!$A:$B,2,FALSE),IF($C938="電力",VLOOKUP(交付額!$A938,'コロナ交付金要綱　様式第３号（電力）'!$A:$B,2,FALSE),"")),0))</f>
        <v/>
      </c>
      <c r="G938" s="59" t="str">
        <f t="shared" si="29"/>
        <v/>
      </c>
      <c r="H938" t="str">
        <f>IF($C938="","",IF(C938="諸油脂",IF(MOD($A938,100)=0,"",VLOOKUP($A938,'使用不可　（諸油脂）'!$A:$H,8)),IF(MOD($A938,100)=0,"",VLOOKUP($A938,'コロナ交付金要綱　様式第３号（電力）'!$A:$I,9))))</f>
        <v/>
      </c>
      <c r="I938" t="str" cm="1">
        <f t="array" ref="I938">IF(OR($C938&lt;&gt;"電力",IFERROR(MOD($A938,100)=0,TRUE)),"",INDEX('コロナ交付金要綱　様式第３号（電力）'!$A:$I,MATCH($A938,'コロナ交付金要綱　様式第３号（電力）'!$A:$A,0)+2,9))</f>
        <v/>
      </c>
      <c r="J938" t="str" cm="1">
        <f t="array" ref="J938">IF(OR($C938&lt;&gt;"電力",IFERROR(MOD($A938,100)=0,TRUE)),"",INDEX('コロナ交付金要綱　様式第３号（電力）'!$A:$I,MATCH($A938,'コロナ交付金要綱　様式第３号（電力）'!$A:$A,0)+3,9))</f>
        <v/>
      </c>
      <c r="K938" t="str" cm="1">
        <f t="array" ref="K938">IF(OR($C938&lt;&gt;"電力",IFERROR(MOD($A938,100)=0,TRUE)),"",INDEX('コロナ交付金要綱　様式第３号（電力）'!$A:$I,MATCH($A938,'コロナ交付金要綱　様式第３号（電力）'!$A:$A,0)+4,9))</f>
        <v/>
      </c>
      <c r="L938" t="str" cm="1">
        <f t="array" ref="L938">IF(OR($C938&lt;&gt;"電力",IFERROR(MOD($A938,100)=0,TRUE)),"",INDEX('コロナ交付金要綱　様式第３号（電力）'!$A:$I,MATCH($A938,'コロナ交付金要綱　様式第３号（電力）'!$A:$A,0)+5,9))</f>
        <v/>
      </c>
      <c r="M938" s="24" t="str" cm="1">
        <f t="array" ref="M938">IF($H938="","",IF($C938="諸油脂",$H938/INDEX(諸油脂_高騰率!$B$2:$F$12,MATCH($C$10,諸油脂_高騰率!$B$2:$B$12,0),MATCH($E938,諸油脂_高騰率!$B$3:$F$3,0)),$I938/INDEX(電力_高騰率!$B$3:$I$14,MATCH($B$10,電力_高騰率!$B$3:$B$14,0),MATCH($E938,電力_高騰率!$B$4:$F$4,0))+$J938/INDEX(電力_高騰率!$B$3:$I$14,MATCH($B$10,電力_高騰率!$B$3:$B$14,0),MATCH($E938,電力_高騰率!$B$4:$F$4,0)+3)+$K938/INDEX(電力_高騰率!$B$3:$I$14,MATCH($B$10,電力_高騰率!$B$3:$B$14,0),MATCH($E938,電力_高騰率!$B$4:$F$4,0)+3)+$L938/電力_高騰率!$D$23))</f>
        <v/>
      </c>
      <c r="N938" s="24" t="str">
        <f>IF($H938="","",IF($C938="諸油脂",0,$L938/電力_高騰率!$D$23))</f>
        <v/>
      </c>
      <c r="O938" s="24" t="str">
        <f t="shared" si="30"/>
        <v/>
      </c>
      <c r="P938" s="24"/>
    </row>
    <row r="939" spans="1:16" x14ac:dyDescent="0.45">
      <c r="A939" t="str">
        <f>IF(COUNTIF('使用不可　（諸油脂）'!$A:$A,$A938+1)+COUNTIF('コロナ交付金要綱　様式第３号（電力）'!$A:$A,$A938+1)=1,$A938+1,IF(MAX('使用不可　（諸油脂）'!$A:$A,'コロナ交付金要綱　様式第３号（電力）'!$A:$A)&gt;$A938,(INT(A938/100)+1)*100,""))</f>
        <v/>
      </c>
      <c r="B939" t="str">
        <f>IF($C939="","",IF(C939="諸油脂",IF(MOD($A939,100)=0,VLOOKUP($A939,'使用不可　（諸油脂）'!$A:$D,4),$B938),IF(MOD($A939,100)=0,VLOOKUP($A939,'コロナ交付金要綱　様式第３号（電力）'!$A:$D,4),$B938)))</f>
        <v/>
      </c>
      <c r="C939" t="str">
        <f>IF($A939="","",IF(COUNTIF('使用不可　（諸油脂）'!$A:$A,$A939)=1,"諸油脂",IF(COUNTIF('コロナ交付金要綱　様式第３号（電力）'!$A:$A,$A939)=1,"電力","")))</f>
        <v/>
      </c>
      <c r="D939" t="str">
        <f>IF(OR($A939="",IFERROR(MOD($A939,100),"")=0),"",IF($C939="諸油脂",VLOOKUP($A939,'使用不可　（諸油脂）'!$A:$C,3,FALSE),IF($C939="電力",VLOOKUP($A939,'コロナ交付金要綱　様式第３号（電力）'!$A:$C,3,FALSE),"")))</f>
        <v/>
      </c>
      <c r="E939" t="str">
        <f>IF(OR($C939="",IFERROR(MOD($A939,100)=0,TRUE)),"",IF($C939="諸油脂",VLOOKUP($A939,'使用不可　（諸油脂）'!$A:$F,6),VLOOKUP($A939,'コロナ交付金要綱　様式第３号（電力）'!$A:$F,6)))</f>
        <v/>
      </c>
      <c r="F939" t="str">
        <f>IF($D939="","",IF($B$7="既存",IF($C939="諸油脂",VLOOKUP(交付額!$A939,'使用不可　（諸油脂）'!$A:$B,2,FALSE),IF($C939="電力",VLOOKUP(交付額!$A939,'コロナ交付金要綱　様式第３号（電力）'!$A:$B,2,FALSE),"")),0))</f>
        <v/>
      </c>
      <c r="G939" s="59" t="str">
        <f t="shared" si="29"/>
        <v/>
      </c>
      <c r="H939" t="str">
        <f>IF($C939="","",IF(C939="諸油脂",IF(MOD($A939,100)=0,"",VLOOKUP($A939,'使用不可　（諸油脂）'!$A:$H,8)),IF(MOD($A939,100)=0,"",VLOOKUP($A939,'コロナ交付金要綱　様式第３号（電力）'!$A:$I,9))))</f>
        <v/>
      </c>
      <c r="I939" t="str" cm="1">
        <f t="array" ref="I939">IF(OR($C939&lt;&gt;"電力",IFERROR(MOD($A939,100)=0,TRUE)),"",INDEX('コロナ交付金要綱　様式第３号（電力）'!$A:$I,MATCH($A939,'コロナ交付金要綱　様式第３号（電力）'!$A:$A,0)+2,9))</f>
        <v/>
      </c>
      <c r="J939" t="str" cm="1">
        <f t="array" ref="J939">IF(OR($C939&lt;&gt;"電力",IFERROR(MOD($A939,100)=0,TRUE)),"",INDEX('コロナ交付金要綱　様式第３号（電力）'!$A:$I,MATCH($A939,'コロナ交付金要綱　様式第３号（電力）'!$A:$A,0)+3,9))</f>
        <v/>
      </c>
      <c r="K939" t="str" cm="1">
        <f t="array" ref="K939">IF(OR($C939&lt;&gt;"電力",IFERROR(MOD($A939,100)=0,TRUE)),"",INDEX('コロナ交付金要綱　様式第３号（電力）'!$A:$I,MATCH($A939,'コロナ交付金要綱　様式第３号（電力）'!$A:$A,0)+4,9))</f>
        <v/>
      </c>
      <c r="L939" t="str" cm="1">
        <f t="array" ref="L939">IF(OR($C939&lt;&gt;"電力",IFERROR(MOD($A939,100)=0,TRUE)),"",INDEX('コロナ交付金要綱　様式第３号（電力）'!$A:$I,MATCH($A939,'コロナ交付金要綱　様式第３号（電力）'!$A:$A,0)+5,9))</f>
        <v/>
      </c>
      <c r="M939" s="24" t="str" cm="1">
        <f t="array" ref="M939">IF($H939="","",IF($C939="諸油脂",$H939/INDEX(諸油脂_高騰率!$B$2:$F$12,MATCH($C$10,諸油脂_高騰率!$B$2:$B$12,0),MATCH($E939,諸油脂_高騰率!$B$3:$F$3,0)),$I939/INDEX(電力_高騰率!$B$3:$I$14,MATCH($B$10,電力_高騰率!$B$3:$B$14,0),MATCH($E939,電力_高騰率!$B$4:$F$4,0))+$J939/INDEX(電力_高騰率!$B$3:$I$14,MATCH($B$10,電力_高騰率!$B$3:$B$14,0),MATCH($E939,電力_高騰率!$B$4:$F$4,0)+3)+$K939/INDEX(電力_高騰率!$B$3:$I$14,MATCH($B$10,電力_高騰率!$B$3:$B$14,0),MATCH($E939,電力_高騰率!$B$4:$F$4,0)+3)+$L939/電力_高騰率!$D$23))</f>
        <v/>
      </c>
      <c r="N939" s="24" t="str">
        <f>IF($H939="","",IF($C939="諸油脂",0,$L939/電力_高騰率!$D$23))</f>
        <v/>
      </c>
      <c r="O939" s="24" t="str">
        <f t="shared" si="30"/>
        <v/>
      </c>
      <c r="P939" s="24"/>
    </row>
    <row r="940" spans="1:16" x14ac:dyDescent="0.45">
      <c r="A940" t="str">
        <f>IF(COUNTIF('使用不可　（諸油脂）'!$A:$A,$A939+1)+COUNTIF('コロナ交付金要綱　様式第３号（電力）'!$A:$A,$A939+1)=1,$A939+1,IF(MAX('使用不可　（諸油脂）'!$A:$A,'コロナ交付金要綱　様式第３号（電力）'!$A:$A)&gt;$A939,(INT(A939/100)+1)*100,""))</f>
        <v/>
      </c>
      <c r="B940" t="str">
        <f>IF($C940="","",IF(C940="諸油脂",IF(MOD($A940,100)=0,VLOOKUP($A940,'使用不可　（諸油脂）'!$A:$D,4),$B939),IF(MOD($A940,100)=0,VLOOKUP($A940,'コロナ交付金要綱　様式第３号（電力）'!$A:$D,4),$B939)))</f>
        <v/>
      </c>
      <c r="C940" t="str">
        <f>IF($A940="","",IF(COUNTIF('使用不可　（諸油脂）'!$A:$A,$A940)=1,"諸油脂",IF(COUNTIF('コロナ交付金要綱　様式第３号（電力）'!$A:$A,$A940)=1,"電力","")))</f>
        <v/>
      </c>
      <c r="D940" t="str">
        <f>IF(OR($A940="",IFERROR(MOD($A940,100),"")=0),"",IF($C940="諸油脂",VLOOKUP($A940,'使用不可　（諸油脂）'!$A:$C,3,FALSE),IF($C940="電力",VLOOKUP($A940,'コロナ交付金要綱　様式第３号（電力）'!$A:$C,3,FALSE),"")))</f>
        <v/>
      </c>
      <c r="E940" t="str">
        <f>IF(OR($C940="",IFERROR(MOD($A940,100)=0,TRUE)),"",IF($C940="諸油脂",VLOOKUP($A940,'使用不可　（諸油脂）'!$A:$F,6),VLOOKUP($A940,'コロナ交付金要綱　様式第３号（電力）'!$A:$F,6)))</f>
        <v/>
      </c>
      <c r="F940" t="str">
        <f>IF($D940="","",IF($B$7="既存",IF($C940="諸油脂",VLOOKUP(交付額!$A940,'使用不可　（諸油脂）'!$A:$B,2,FALSE),IF($C940="電力",VLOOKUP(交付額!$A940,'コロナ交付金要綱　様式第３号（電力）'!$A:$B,2,FALSE),"")),0))</f>
        <v/>
      </c>
      <c r="G940" s="59" t="str">
        <f t="shared" si="29"/>
        <v/>
      </c>
      <c r="H940" t="str">
        <f>IF($C940="","",IF(C940="諸油脂",IF(MOD($A940,100)=0,"",VLOOKUP($A940,'使用不可　（諸油脂）'!$A:$H,8)),IF(MOD($A940,100)=0,"",VLOOKUP($A940,'コロナ交付金要綱　様式第３号（電力）'!$A:$I,9))))</f>
        <v/>
      </c>
      <c r="I940" t="str" cm="1">
        <f t="array" ref="I940">IF(OR($C940&lt;&gt;"電力",IFERROR(MOD($A940,100)=0,TRUE)),"",INDEX('コロナ交付金要綱　様式第３号（電力）'!$A:$I,MATCH($A940,'コロナ交付金要綱　様式第３号（電力）'!$A:$A,0)+2,9))</f>
        <v/>
      </c>
      <c r="J940" t="str" cm="1">
        <f t="array" ref="J940">IF(OR($C940&lt;&gt;"電力",IFERROR(MOD($A940,100)=0,TRUE)),"",INDEX('コロナ交付金要綱　様式第３号（電力）'!$A:$I,MATCH($A940,'コロナ交付金要綱　様式第３号（電力）'!$A:$A,0)+3,9))</f>
        <v/>
      </c>
      <c r="K940" t="str" cm="1">
        <f t="array" ref="K940">IF(OR($C940&lt;&gt;"電力",IFERROR(MOD($A940,100)=0,TRUE)),"",INDEX('コロナ交付金要綱　様式第３号（電力）'!$A:$I,MATCH($A940,'コロナ交付金要綱　様式第３号（電力）'!$A:$A,0)+4,9))</f>
        <v/>
      </c>
      <c r="L940" t="str" cm="1">
        <f t="array" ref="L940">IF(OR($C940&lt;&gt;"電力",IFERROR(MOD($A940,100)=0,TRUE)),"",INDEX('コロナ交付金要綱　様式第３号（電力）'!$A:$I,MATCH($A940,'コロナ交付金要綱　様式第３号（電力）'!$A:$A,0)+5,9))</f>
        <v/>
      </c>
      <c r="M940" s="24" t="str" cm="1">
        <f t="array" ref="M940">IF($H940="","",IF($C940="諸油脂",$H940/INDEX(諸油脂_高騰率!$B$2:$F$12,MATCH($C$10,諸油脂_高騰率!$B$2:$B$12,0),MATCH($E940,諸油脂_高騰率!$B$3:$F$3,0)),$I940/INDEX(電力_高騰率!$B$3:$I$14,MATCH($B$10,電力_高騰率!$B$3:$B$14,0),MATCH($E940,電力_高騰率!$B$4:$F$4,0))+$J940/INDEX(電力_高騰率!$B$3:$I$14,MATCH($B$10,電力_高騰率!$B$3:$B$14,0),MATCH($E940,電力_高騰率!$B$4:$F$4,0)+3)+$K940/INDEX(電力_高騰率!$B$3:$I$14,MATCH($B$10,電力_高騰率!$B$3:$B$14,0),MATCH($E940,電力_高騰率!$B$4:$F$4,0)+3)+$L940/電力_高騰率!$D$23))</f>
        <v/>
      </c>
      <c r="N940" s="24" t="str">
        <f>IF($H940="","",IF($C940="諸油脂",0,$L940/電力_高騰率!$D$23))</f>
        <v/>
      </c>
      <c r="O940" s="24" t="str">
        <f t="shared" si="30"/>
        <v/>
      </c>
      <c r="P940" s="24"/>
    </row>
    <row r="941" spans="1:16" x14ac:dyDescent="0.45">
      <c r="A941" t="str">
        <f>IF(COUNTIF('使用不可　（諸油脂）'!$A:$A,$A940+1)+COUNTIF('コロナ交付金要綱　様式第３号（電力）'!$A:$A,$A940+1)=1,$A940+1,IF(MAX('使用不可　（諸油脂）'!$A:$A,'コロナ交付金要綱　様式第３号（電力）'!$A:$A)&gt;$A940,(INT(A940/100)+1)*100,""))</f>
        <v/>
      </c>
      <c r="B941" t="str">
        <f>IF($C941="","",IF(C941="諸油脂",IF(MOD($A941,100)=0,VLOOKUP($A941,'使用不可　（諸油脂）'!$A:$D,4),$B940),IF(MOD($A941,100)=0,VLOOKUP($A941,'コロナ交付金要綱　様式第３号（電力）'!$A:$D,4),$B940)))</f>
        <v/>
      </c>
      <c r="C941" t="str">
        <f>IF($A941="","",IF(COUNTIF('使用不可　（諸油脂）'!$A:$A,$A941)=1,"諸油脂",IF(COUNTIF('コロナ交付金要綱　様式第３号（電力）'!$A:$A,$A941)=1,"電力","")))</f>
        <v/>
      </c>
      <c r="D941" t="str">
        <f>IF(OR($A941="",IFERROR(MOD($A941,100),"")=0),"",IF($C941="諸油脂",VLOOKUP($A941,'使用不可　（諸油脂）'!$A:$C,3,FALSE),IF($C941="電力",VLOOKUP($A941,'コロナ交付金要綱　様式第３号（電力）'!$A:$C,3,FALSE),"")))</f>
        <v/>
      </c>
      <c r="E941" t="str">
        <f>IF(OR($C941="",IFERROR(MOD($A941,100)=0,TRUE)),"",IF($C941="諸油脂",VLOOKUP($A941,'使用不可　（諸油脂）'!$A:$F,6),VLOOKUP($A941,'コロナ交付金要綱　様式第３号（電力）'!$A:$F,6)))</f>
        <v/>
      </c>
      <c r="F941" t="str">
        <f>IF($D941="","",IF($B$7="既存",IF($C941="諸油脂",VLOOKUP(交付額!$A941,'使用不可　（諸油脂）'!$A:$B,2,FALSE),IF($C941="電力",VLOOKUP(交付額!$A941,'コロナ交付金要綱　様式第３号（電力）'!$A:$B,2,FALSE),"")),0))</f>
        <v/>
      </c>
      <c r="G941" s="59" t="str">
        <f t="shared" si="29"/>
        <v/>
      </c>
      <c r="H941" t="str">
        <f>IF($C941="","",IF(C941="諸油脂",IF(MOD($A941,100)=0,"",VLOOKUP($A941,'使用不可　（諸油脂）'!$A:$H,8)),IF(MOD($A941,100)=0,"",VLOOKUP($A941,'コロナ交付金要綱　様式第３号（電力）'!$A:$I,9))))</f>
        <v/>
      </c>
      <c r="I941" t="str" cm="1">
        <f t="array" ref="I941">IF(OR($C941&lt;&gt;"電力",IFERROR(MOD($A941,100)=0,TRUE)),"",INDEX('コロナ交付金要綱　様式第３号（電力）'!$A:$I,MATCH($A941,'コロナ交付金要綱　様式第３号（電力）'!$A:$A,0)+2,9))</f>
        <v/>
      </c>
      <c r="J941" t="str" cm="1">
        <f t="array" ref="J941">IF(OR($C941&lt;&gt;"電力",IFERROR(MOD($A941,100)=0,TRUE)),"",INDEX('コロナ交付金要綱　様式第３号（電力）'!$A:$I,MATCH($A941,'コロナ交付金要綱　様式第３号（電力）'!$A:$A,0)+3,9))</f>
        <v/>
      </c>
      <c r="K941" t="str" cm="1">
        <f t="array" ref="K941">IF(OR($C941&lt;&gt;"電力",IFERROR(MOD($A941,100)=0,TRUE)),"",INDEX('コロナ交付金要綱　様式第３号（電力）'!$A:$I,MATCH($A941,'コロナ交付金要綱　様式第３号（電力）'!$A:$A,0)+4,9))</f>
        <v/>
      </c>
      <c r="L941" t="str" cm="1">
        <f t="array" ref="L941">IF(OR($C941&lt;&gt;"電力",IFERROR(MOD($A941,100)=0,TRUE)),"",INDEX('コロナ交付金要綱　様式第３号（電力）'!$A:$I,MATCH($A941,'コロナ交付金要綱　様式第３号（電力）'!$A:$A,0)+5,9))</f>
        <v/>
      </c>
      <c r="M941" s="24" t="str" cm="1">
        <f t="array" ref="M941">IF($H941="","",IF($C941="諸油脂",$H941/INDEX(諸油脂_高騰率!$B$2:$F$12,MATCH($C$10,諸油脂_高騰率!$B$2:$B$12,0),MATCH($E941,諸油脂_高騰率!$B$3:$F$3,0)),$I941/INDEX(電力_高騰率!$B$3:$I$14,MATCH($B$10,電力_高騰率!$B$3:$B$14,0),MATCH($E941,電力_高騰率!$B$4:$F$4,0))+$J941/INDEX(電力_高騰率!$B$3:$I$14,MATCH($B$10,電力_高騰率!$B$3:$B$14,0),MATCH($E941,電力_高騰率!$B$4:$F$4,0)+3)+$K941/INDEX(電力_高騰率!$B$3:$I$14,MATCH($B$10,電力_高騰率!$B$3:$B$14,0),MATCH($E941,電力_高騰率!$B$4:$F$4,0)+3)+$L941/電力_高騰率!$D$23))</f>
        <v/>
      </c>
      <c r="N941" s="24" t="str">
        <f>IF($H941="","",IF($C941="諸油脂",0,$L941/電力_高騰率!$D$23))</f>
        <v/>
      </c>
      <c r="O941" s="24" t="str">
        <f t="shared" si="30"/>
        <v/>
      </c>
      <c r="P941" s="24"/>
    </row>
    <row r="942" spans="1:16" x14ac:dyDescent="0.45">
      <c r="A942" t="str">
        <f>IF(COUNTIF('使用不可　（諸油脂）'!$A:$A,$A941+1)+COUNTIF('コロナ交付金要綱　様式第３号（電力）'!$A:$A,$A941+1)=1,$A941+1,IF(MAX('使用不可　（諸油脂）'!$A:$A,'コロナ交付金要綱　様式第３号（電力）'!$A:$A)&gt;$A941,(INT(A941/100)+1)*100,""))</f>
        <v/>
      </c>
      <c r="B942" t="str">
        <f>IF($C942="","",IF(C942="諸油脂",IF(MOD($A942,100)=0,VLOOKUP($A942,'使用不可　（諸油脂）'!$A:$D,4),$B941),IF(MOD($A942,100)=0,VLOOKUP($A942,'コロナ交付金要綱　様式第３号（電力）'!$A:$D,4),$B941)))</f>
        <v/>
      </c>
      <c r="C942" t="str">
        <f>IF($A942="","",IF(COUNTIF('使用不可　（諸油脂）'!$A:$A,$A942)=1,"諸油脂",IF(COUNTIF('コロナ交付金要綱　様式第３号（電力）'!$A:$A,$A942)=1,"電力","")))</f>
        <v/>
      </c>
      <c r="D942" t="str">
        <f>IF(OR($A942="",IFERROR(MOD($A942,100),"")=0),"",IF($C942="諸油脂",VLOOKUP($A942,'使用不可　（諸油脂）'!$A:$C,3,FALSE),IF($C942="電力",VLOOKUP($A942,'コロナ交付金要綱　様式第３号（電力）'!$A:$C,3,FALSE),"")))</f>
        <v/>
      </c>
      <c r="E942" t="str">
        <f>IF(OR($C942="",IFERROR(MOD($A942,100)=0,TRUE)),"",IF($C942="諸油脂",VLOOKUP($A942,'使用不可　（諸油脂）'!$A:$F,6),VLOOKUP($A942,'コロナ交付金要綱　様式第３号（電力）'!$A:$F,6)))</f>
        <v/>
      </c>
      <c r="F942" t="str">
        <f>IF($D942="","",IF($B$7="既存",IF($C942="諸油脂",VLOOKUP(交付額!$A942,'使用不可　（諸油脂）'!$A:$B,2,FALSE),IF($C942="電力",VLOOKUP(交付額!$A942,'コロナ交付金要綱　様式第３号（電力）'!$A:$B,2,FALSE),"")),0))</f>
        <v/>
      </c>
      <c r="G942" s="59" t="str">
        <f t="shared" si="29"/>
        <v/>
      </c>
      <c r="H942" t="str">
        <f>IF($C942="","",IF(C942="諸油脂",IF(MOD($A942,100)=0,"",VLOOKUP($A942,'使用不可　（諸油脂）'!$A:$H,8)),IF(MOD($A942,100)=0,"",VLOOKUP($A942,'コロナ交付金要綱　様式第３号（電力）'!$A:$I,9))))</f>
        <v/>
      </c>
      <c r="I942" t="str" cm="1">
        <f t="array" ref="I942">IF(OR($C942&lt;&gt;"電力",IFERROR(MOD($A942,100)=0,TRUE)),"",INDEX('コロナ交付金要綱　様式第３号（電力）'!$A:$I,MATCH($A942,'コロナ交付金要綱　様式第３号（電力）'!$A:$A,0)+2,9))</f>
        <v/>
      </c>
      <c r="J942" t="str" cm="1">
        <f t="array" ref="J942">IF(OR($C942&lt;&gt;"電力",IFERROR(MOD($A942,100)=0,TRUE)),"",INDEX('コロナ交付金要綱　様式第３号（電力）'!$A:$I,MATCH($A942,'コロナ交付金要綱　様式第３号（電力）'!$A:$A,0)+3,9))</f>
        <v/>
      </c>
      <c r="K942" t="str" cm="1">
        <f t="array" ref="K942">IF(OR($C942&lt;&gt;"電力",IFERROR(MOD($A942,100)=0,TRUE)),"",INDEX('コロナ交付金要綱　様式第３号（電力）'!$A:$I,MATCH($A942,'コロナ交付金要綱　様式第３号（電力）'!$A:$A,0)+4,9))</f>
        <v/>
      </c>
      <c r="L942" t="str" cm="1">
        <f t="array" ref="L942">IF(OR($C942&lt;&gt;"電力",IFERROR(MOD($A942,100)=0,TRUE)),"",INDEX('コロナ交付金要綱　様式第３号（電力）'!$A:$I,MATCH($A942,'コロナ交付金要綱　様式第３号（電力）'!$A:$A,0)+5,9))</f>
        <v/>
      </c>
      <c r="M942" s="24" t="str" cm="1">
        <f t="array" ref="M942">IF($H942="","",IF($C942="諸油脂",$H942/INDEX(諸油脂_高騰率!$B$2:$F$12,MATCH($C$10,諸油脂_高騰率!$B$2:$B$12,0),MATCH($E942,諸油脂_高騰率!$B$3:$F$3,0)),$I942/INDEX(電力_高騰率!$B$3:$I$14,MATCH($B$10,電力_高騰率!$B$3:$B$14,0),MATCH($E942,電力_高騰率!$B$4:$F$4,0))+$J942/INDEX(電力_高騰率!$B$3:$I$14,MATCH($B$10,電力_高騰率!$B$3:$B$14,0),MATCH($E942,電力_高騰率!$B$4:$F$4,0)+3)+$K942/INDEX(電力_高騰率!$B$3:$I$14,MATCH($B$10,電力_高騰率!$B$3:$B$14,0),MATCH($E942,電力_高騰率!$B$4:$F$4,0)+3)+$L942/電力_高騰率!$D$23))</f>
        <v/>
      </c>
      <c r="N942" s="24" t="str">
        <f>IF($H942="","",IF($C942="諸油脂",0,$L942/電力_高騰率!$D$23))</f>
        <v/>
      </c>
      <c r="O942" s="24" t="str">
        <f t="shared" si="30"/>
        <v/>
      </c>
      <c r="P942" s="24"/>
    </row>
    <row r="943" spans="1:16" x14ac:dyDescent="0.45">
      <c r="A943" t="str">
        <f>IF(COUNTIF('使用不可　（諸油脂）'!$A:$A,$A942+1)+COUNTIF('コロナ交付金要綱　様式第３号（電力）'!$A:$A,$A942+1)=1,$A942+1,IF(MAX('使用不可　（諸油脂）'!$A:$A,'コロナ交付金要綱　様式第３号（電力）'!$A:$A)&gt;$A942,(INT(A942/100)+1)*100,""))</f>
        <v/>
      </c>
      <c r="B943" t="str">
        <f>IF($C943="","",IF(C943="諸油脂",IF(MOD($A943,100)=0,VLOOKUP($A943,'使用不可　（諸油脂）'!$A:$D,4),$B942),IF(MOD($A943,100)=0,VLOOKUP($A943,'コロナ交付金要綱　様式第３号（電力）'!$A:$D,4),$B942)))</f>
        <v/>
      </c>
      <c r="C943" t="str">
        <f>IF($A943="","",IF(COUNTIF('使用不可　（諸油脂）'!$A:$A,$A943)=1,"諸油脂",IF(COUNTIF('コロナ交付金要綱　様式第３号（電力）'!$A:$A,$A943)=1,"電力","")))</f>
        <v/>
      </c>
      <c r="D943" t="str">
        <f>IF(OR($A943="",IFERROR(MOD($A943,100),"")=0),"",IF($C943="諸油脂",VLOOKUP($A943,'使用不可　（諸油脂）'!$A:$C,3,FALSE),IF($C943="電力",VLOOKUP($A943,'コロナ交付金要綱　様式第３号（電力）'!$A:$C,3,FALSE),"")))</f>
        <v/>
      </c>
      <c r="E943" t="str">
        <f>IF(OR($C943="",IFERROR(MOD($A943,100)=0,TRUE)),"",IF($C943="諸油脂",VLOOKUP($A943,'使用不可　（諸油脂）'!$A:$F,6),VLOOKUP($A943,'コロナ交付金要綱　様式第３号（電力）'!$A:$F,6)))</f>
        <v/>
      </c>
      <c r="F943" t="str">
        <f>IF($D943="","",IF($B$7="既存",IF($C943="諸油脂",VLOOKUP(交付額!$A943,'使用不可　（諸油脂）'!$A:$B,2,FALSE),IF($C943="電力",VLOOKUP(交付額!$A943,'コロナ交付金要綱　様式第３号（電力）'!$A:$B,2,FALSE),"")),0))</f>
        <v/>
      </c>
      <c r="G943" s="59" t="str">
        <f t="shared" si="29"/>
        <v/>
      </c>
      <c r="H943" t="str">
        <f>IF($C943="","",IF(C943="諸油脂",IF(MOD($A943,100)=0,"",VLOOKUP($A943,'使用不可　（諸油脂）'!$A:$H,8)),IF(MOD($A943,100)=0,"",VLOOKUP($A943,'コロナ交付金要綱　様式第３号（電力）'!$A:$I,9))))</f>
        <v/>
      </c>
      <c r="I943" t="str" cm="1">
        <f t="array" ref="I943">IF(OR($C943&lt;&gt;"電力",IFERROR(MOD($A943,100)=0,TRUE)),"",INDEX('コロナ交付金要綱　様式第３号（電力）'!$A:$I,MATCH($A943,'コロナ交付金要綱　様式第３号（電力）'!$A:$A,0)+2,9))</f>
        <v/>
      </c>
      <c r="J943" t="str" cm="1">
        <f t="array" ref="J943">IF(OR($C943&lt;&gt;"電力",IFERROR(MOD($A943,100)=0,TRUE)),"",INDEX('コロナ交付金要綱　様式第３号（電力）'!$A:$I,MATCH($A943,'コロナ交付金要綱　様式第３号（電力）'!$A:$A,0)+3,9))</f>
        <v/>
      </c>
      <c r="K943" t="str" cm="1">
        <f t="array" ref="K943">IF(OR($C943&lt;&gt;"電力",IFERROR(MOD($A943,100)=0,TRUE)),"",INDEX('コロナ交付金要綱　様式第３号（電力）'!$A:$I,MATCH($A943,'コロナ交付金要綱　様式第３号（電力）'!$A:$A,0)+4,9))</f>
        <v/>
      </c>
      <c r="L943" t="str" cm="1">
        <f t="array" ref="L943">IF(OR($C943&lt;&gt;"電力",IFERROR(MOD($A943,100)=0,TRUE)),"",INDEX('コロナ交付金要綱　様式第３号（電力）'!$A:$I,MATCH($A943,'コロナ交付金要綱　様式第３号（電力）'!$A:$A,0)+5,9))</f>
        <v/>
      </c>
      <c r="M943" s="24" t="str" cm="1">
        <f t="array" ref="M943">IF($H943="","",IF($C943="諸油脂",$H943/INDEX(諸油脂_高騰率!$B$2:$F$12,MATCH($C$10,諸油脂_高騰率!$B$2:$B$12,0),MATCH($E943,諸油脂_高騰率!$B$3:$F$3,0)),$I943/INDEX(電力_高騰率!$B$3:$I$14,MATCH($B$10,電力_高騰率!$B$3:$B$14,0),MATCH($E943,電力_高騰率!$B$4:$F$4,0))+$J943/INDEX(電力_高騰率!$B$3:$I$14,MATCH($B$10,電力_高騰率!$B$3:$B$14,0),MATCH($E943,電力_高騰率!$B$4:$F$4,0)+3)+$K943/INDEX(電力_高騰率!$B$3:$I$14,MATCH($B$10,電力_高騰率!$B$3:$B$14,0),MATCH($E943,電力_高騰率!$B$4:$F$4,0)+3)+$L943/電力_高騰率!$D$23))</f>
        <v/>
      </c>
      <c r="N943" s="24" t="str">
        <f>IF($H943="","",IF($C943="諸油脂",0,$L943/電力_高騰率!$D$23))</f>
        <v/>
      </c>
      <c r="O943" s="24" t="str">
        <f t="shared" si="30"/>
        <v/>
      </c>
      <c r="P943" s="24"/>
    </row>
    <row r="944" spans="1:16" x14ac:dyDescent="0.45">
      <c r="A944" t="str">
        <f>IF(COUNTIF('使用不可　（諸油脂）'!$A:$A,$A943+1)+COUNTIF('コロナ交付金要綱　様式第３号（電力）'!$A:$A,$A943+1)=1,$A943+1,IF(MAX('使用不可　（諸油脂）'!$A:$A,'コロナ交付金要綱　様式第３号（電力）'!$A:$A)&gt;$A943,(INT(A943/100)+1)*100,""))</f>
        <v/>
      </c>
      <c r="B944" t="str">
        <f>IF($C944="","",IF(C944="諸油脂",IF(MOD($A944,100)=0,VLOOKUP($A944,'使用不可　（諸油脂）'!$A:$D,4),$B943),IF(MOD($A944,100)=0,VLOOKUP($A944,'コロナ交付金要綱　様式第３号（電力）'!$A:$D,4),$B943)))</f>
        <v/>
      </c>
      <c r="C944" t="str">
        <f>IF($A944="","",IF(COUNTIF('使用不可　（諸油脂）'!$A:$A,$A944)=1,"諸油脂",IF(COUNTIF('コロナ交付金要綱　様式第３号（電力）'!$A:$A,$A944)=1,"電力","")))</f>
        <v/>
      </c>
      <c r="D944" t="str">
        <f>IF(OR($A944="",IFERROR(MOD($A944,100),"")=0),"",IF($C944="諸油脂",VLOOKUP($A944,'使用不可　（諸油脂）'!$A:$C,3,FALSE),IF($C944="電力",VLOOKUP($A944,'コロナ交付金要綱　様式第３号（電力）'!$A:$C,3,FALSE),"")))</f>
        <v/>
      </c>
      <c r="E944" t="str">
        <f>IF(OR($C944="",IFERROR(MOD($A944,100)=0,TRUE)),"",IF($C944="諸油脂",VLOOKUP($A944,'使用不可　（諸油脂）'!$A:$F,6),VLOOKUP($A944,'コロナ交付金要綱　様式第３号（電力）'!$A:$F,6)))</f>
        <v/>
      </c>
      <c r="F944" t="str">
        <f>IF($D944="","",IF($B$7="既存",IF($C944="諸油脂",VLOOKUP(交付額!$A944,'使用不可　（諸油脂）'!$A:$B,2,FALSE),IF($C944="電力",VLOOKUP(交付額!$A944,'コロナ交付金要綱　様式第３号（電力）'!$A:$B,2,FALSE),"")),0))</f>
        <v/>
      </c>
      <c r="G944" s="59" t="str">
        <f t="shared" si="29"/>
        <v/>
      </c>
      <c r="H944" t="str">
        <f>IF($C944="","",IF(C944="諸油脂",IF(MOD($A944,100)=0,"",VLOOKUP($A944,'使用不可　（諸油脂）'!$A:$H,8)),IF(MOD($A944,100)=0,"",VLOOKUP($A944,'コロナ交付金要綱　様式第３号（電力）'!$A:$I,9))))</f>
        <v/>
      </c>
      <c r="I944" t="str" cm="1">
        <f t="array" ref="I944">IF(OR($C944&lt;&gt;"電力",IFERROR(MOD($A944,100)=0,TRUE)),"",INDEX('コロナ交付金要綱　様式第３号（電力）'!$A:$I,MATCH($A944,'コロナ交付金要綱　様式第３号（電力）'!$A:$A,0)+2,9))</f>
        <v/>
      </c>
      <c r="J944" t="str" cm="1">
        <f t="array" ref="J944">IF(OR($C944&lt;&gt;"電力",IFERROR(MOD($A944,100)=0,TRUE)),"",INDEX('コロナ交付金要綱　様式第３号（電力）'!$A:$I,MATCH($A944,'コロナ交付金要綱　様式第３号（電力）'!$A:$A,0)+3,9))</f>
        <v/>
      </c>
      <c r="K944" t="str" cm="1">
        <f t="array" ref="K944">IF(OR($C944&lt;&gt;"電力",IFERROR(MOD($A944,100)=0,TRUE)),"",INDEX('コロナ交付金要綱　様式第３号（電力）'!$A:$I,MATCH($A944,'コロナ交付金要綱　様式第３号（電力）'!$A:$A,0)+4,9))</f>
        <v/>
      </c>
      <c r="L944" t="str" cm="1">
        <f t="array" ref="L944">IF(OR($C944&lt;&gt;"電力",IFERROR(MOD($A944,100)=0,TRUE)),"",INDEX('コロナ交付金要綱　様式第３号（電力）'!$A:$I,MATCH($A944,'コロナ交付金要綱　様式第３号（電力）'!$A:$A,0)+5,9))</f>
        <v/>
      </c>
      <c r="M944" s="24" t="str" cm="1">
        <f t="array" ref="M944">IF($H944="","",IF($C944="諸油脂",$H944/INDEX(諸油脂_高騰率!$B$2:$F$12,MATCH($C$10,諸油脂_高騰率!$B$2:$B$12,0),MATCH($E944,諸油脂_高騰率!$B$3:$F$3,0)),$I944/INDEX(電力_高騰率!$B$3:$I$14,MATCH($B$10,電力_高騰率!$B$3:$B$14,0),MATCH($E944,電力_高騰率!$B$4:$F$4,0))+$J944/INDEX(電力_高騰率!$B$3:$I$14,MATCH($B$10,電力_高騰率!$B$3:$B$14,0),MATCH($E944,電力_高騰率!$B$4:$F$4,0)+3)+$K944/INDEX(電力_高騰率!$B$3:$I$14,MATCH($B$10,電力_高騰率!$B$3:$B$14,0),MATCH($E944,電力_高騰率!$B$4:$F$4,0)+3)+$L944/電力_高騰率!$D$23))</f>
        <v/>
      </c>
      <c r="N944" s="24" t="str">
        <f>IF($H944="","",IF($C944="諸油脂",0,$L944/電力_高騰率!$D$23))</f>
        <v/>
      </c>
      <c r="O944" s="24" t="str">
        <f t="shared" si="30"/>
        <v/>
      </c>
      <c r="P944" s="24"/>
    </row>
    <row r="945" spans="1:16" x14ac:dyDescent="0.45">
      <c r="A945" t="str">
        <f>IF(COUNTIF('使用不可　（諸油脂）'!$A:$A,$A944+1)+COUNTIF('コロナ交付金要綱　様式第３号（電力）'!$A:$A,$A944+1)=1,$A944+1,IF(MAX('使用不可　（諸油脂）'!$A:$A,'コロナ交付金要綱　様式第３号（電力）'!$A:$A)&gt;$A944,(INT(A944/100)+1)*100,""))</f>
        <v/>
      </c>
      <c r="B945" t="str">
        <f>IF($C945="","",IF(C945="諸油脂",IF(MOD($A945,100)=0,VLOOKUP($A945,'使用不可　（諸油脂）'!$A:$D,4),$B944),IF(MOD($A945,100)=0,VLOOKUP($A945,'コロナ交付金要綱　様式第３号（電力）'!$A:$D,4),$B944)))</f>
        <v/>
      </c>
      <c r="C945" t="str">
        <f>IF($A945="","",IF(COUNTIF('使用不可　（諸油脂）'!$A:$A,$A945)=1,"諸油脂",IF(COUNTIF('コロナ交付金要綱　様式第３号（電力）'!$A:$A,$A945)=1,"電力","")))</f>
        <v/>
      </c>
      <c r="D945" t="str">
        <f>IF(OR($A945="",IFERROR(MOD($A945,100),"")=0),"",IF($C945="諸油脂",VLOOKUP($A945,'使用不可　（諸油脂）'!$A:$C,3,FALSE),IF($C945="電力",VLOOKUP($A945,'コロナ交付金要綱　様式第３号（電力）'!$A:$C,3,FALSE),"")))</f>
        <v/>
      </c>
      <c r="E945" t="str">
        <f>IF(OR($C945="",IFERROR(MOD($A945,100)=0,TRUE)),"",IF($C945="諸油脂",VLOOKUP($A945,'使用不可　（諸油脂）'!$A:$F,6),VLOOKUP($A945,'コロナ交付金要綱　様式第３号（電力）'!$A:$F,6)))</f>
        <v/>
      </c>
      <c r="F945" t="str">
        <f>IF($D945="","",IF($B$7="既存",IF($C945="諸油脂",VLOOKUP(交付額!$A945,'使用不可　（諸油脂）'!$A:$B,2,FALSE),IF($C945="電力",VLOOKUP(交付額!$A945,'コロナ交付金要綱　様式第３号（電力）'!$A:$B,2,FALSE),"")),0))</f>
        <v/>
      </c>
      <c r="G945" s="59" t="str">
        <f t="shared" si="29"/>
        <v/>
      </c>
      <c r="H945" t="str">
        <f>IF($C945="","",IF(C945="諸油脂",IF(MOD($A945,100)=0,"",VLOOKUP($A945,'使用不可　（諸油脂）'!$A:$H,8)),IF(MOD($A945,100)=0,"",VLOOKUP($A945,'コロナ交付金要綱　様式第３号（電力）'!$A:$I,9))))</f>
        <v/>
      </c>
      <c r="I945" t="str" cm="1">
        <f t="array" ref="I945">IF(OR($C945&lt;&gt;"電力",IFERROR(MOD($A945,100)=0,TRUE)),"",INDEX('コロナ交付金要綱　様式第３号（電力）'!$A:$I,MATCH($A945,'コロナ交付金要綱　様式第３号（電力）'!$A:$A,0)+2,9))</f>
        <v/>
      </c>
      <c r="J945" t="str" cm="1">
        <f t="array" ref="J945">IF(OR($C945&lt;&gt;"電力",IFERROR(MOD($A945,100)=0,TRUE)),"",INDEX('コロナ交付金要綱　様式第３号（電力）'!$A:$I,MATCH($A945,'コロナ交付金要綱　様式第３号（電力）'!$A:$A,0)+3,9))</f>
        <v/>
      </c>
      <c r="K945" t="str" cm="1">
        <f t="array" ref="K945">IF(OR($C945&lt;&gt;"電力",IFERROR(MOD($A945,100)=0,TRUE)),"",INDEX('コロナ交付金要綱　様式第３号（電力）'!$A:$I,MATCH($A945,'コロナ交付金要綱　様式第３号（電力）'!$A:$A,0)+4,9))</f>
        <v/>
      </c>
      <c r="L945" t="str" cm="1">
        <f t="array" ref="L945">IF(OR($C945&lt;&gt;"電力",IFERROR(MOD($A945,100)=0,TRUE)),"",INDEX('コロナ交付金要綱　様式第３号（電力）'!$A:$I,MATCH($A945,'コロナ交付金要綱　様式第３号（電力）'!$A:$A,0)+5,9))</f>
        <v/>
      </c>
      <c r="M945" s="24" t="str" cm="1">
        <f t="array" ref="M945">IF($H945="","",IF($C945="諸油脂",$H945/INDEX(諸油脂_高騰率!$B$2:$F$12,MATCH($C$10,諸油脂_高騰率!$B$2:$B$12,0),MATCH($E945,諸油脂_高騰率!$B$3:$F$3,0)),$I945/INDEX(電力_高騰率!$B$3:$I$14,MATCH($B$10,電力_高騰率!$B$3:$B$14,0),MATCH($E945,電力_高騰率!$B$4:$F$4,0))+$J945/INDEX(電力_高騰率!$B$3:$I$14,MATCH($B$10,電力_高騰率!$B$3:$B$14,0),MATCH($E945,電力_高騰率!$B$4:$F$4,0)+3)+$K945/INDEX(電力_高騰率!$B$3:$I$14,MATCH($B$10,電力_高騰率!$B$3:$B$14,0),MATCH($E945,電力_高騰率!$B$4:$F$4,0)+3)+$L945/電力_高騰率!$D$23))</f>
        <v/>
      </c>
      <c r="N945" s="24" t="str">
        <f>IF($H945="","",IF($C945="諸油脂",0,$L945/電力_高騰率!$D$23))</f>
        <v/>
      </c>
      <c r="O945" s="24" t="str">
        <f t="shared" si="30"/>
        <v/>
      </c>
      <c r="P945" s="24"/>
    </row>
    <row r="946" spans="1:16" x14ac:dyDescent="0.45">
      <c r="A946" t="str">
        <f>IF(COUNTIF('使用不可　（諸油脂）'!$A:$A,$A945+1)+COUNTIF('コロナ交付金要綱　様式第３号（電力）'!$A:$A,$A945+1)=1,$A945+1,IF(MAX('使用不可　（諸油脂）'!$A:$A,'コロナ交付金要綱　様式第３号（電力）'!$A:$A)&gt;$A945,(INT(A945/100)+1)*100,""))</f>
        <v/>
      </c>
      <c r="B946" t="str">
        <f>IF($C946="","",IF(C946="諸油脂",IF(MOD($A946,100)=0,VLOOKUP($A946,'使用不可　（諸油脂）'!$A:$D,4),$B945),IF(MOD($A946,100)=0,VLOOKUP($A946,'コロナ交付金要綱　様式第３号（電力）'!$A:$D,4),$B945)))</f>
        <v/>
      </c>
      <c r="C946" t="str">
        <f>IF($A946="","",IF(COUNTIF('使用不可　（諸油脂）'!$A:$A,$A946)=1,"諸油脂",IF(COUNTIF('コロナ交付金要綱　様式第３号（電力）'!$A:$A,$A946)=1,"電力","")))</f>
        <v/>
      </c>
      <c r="D946" t="str">
        <f>IF(OR($A946="",IFERROR(MOD($A946,100),"")=0),"",IF($C946="諸油脂",VLOOKUP($A946,'使用不可　（諸油脂）'!$A:$C,3,FALSE),IF($C946="電力",VLOOKUP($A946,'コロナ交付金要綱　様式第３号（電力）'!$A:$C,3,FALSE),"")))</f>
        <v/>
      </c>
      <c r="E946" t="str">
        <f>IF(OR($C946="",IFERROR(MOD($A946,100)=0,TRUE)),"",IF($C946="諸油脂",VLOOKUP($A946,'使用不可　（諸油脂）'!$A:$F,6),VLOOKUP($A946,'コロナ交付金要綱　様式第３号（電力）'!$A:$F,6)))</f>
        <v/>
      </c>
      <c r="F946" t="str">
        <f>IF($D946="","",IF($B$7="既存",IF($C946="諸油脂",VLOOKUP(交付額!$A946,'使用不可　（諸油脂）'!$A:$B,2,FALSE),IF($C946="電力",VLOOKUP(交付額!$A946,'コロナ交付金要綱　様式第３号（電力）'!$A:$B,2,FALSE),"")),0))</f>
        <v/>
      </c>
      <c r="G946" s="59" t="str">
        <f t="shared" si="29"/>
        <v/>
      </c>
      <c r="H946" t="str">
        <f>IF($C946="","",IF(C946="諸油脂",IF(MOD($A946,100)=0,"",VLOOKUP($A946,'使用不可　（諸油脂）'!$A:$H,8)),IF(MOD($A946,100)=0,"",VLOOKUP($A946,'コロナ交付金要綱　様式第３号（電力）'!$A:$I,9))))</f>
        <v/>
      </c>
      <c r="I946" t="str" cm="1">
        <f t="array" ref="I946">IF(OR($C946&lt;&gt;"電力",IFERROR(MOD($A946,100)=0,TRUE)),"",INDEX('コロナ交付金要綱　様式第３号（電力）'!$A:$I,MATCH($A946,'コロナ交付金要綱　様式第３号（電力）'!$A:$A,0)+2,9))</f>
        <v/>
      </c>
      <c r="J946" t="str" cm="1">
        <f t="array" ref="J946">IF(OR($C946&lt;&gt;"電力",IFERROR(MOD($A946,100)=0,TRUE)),"",INDEX('コロナ交付金要綱　様式第３号（電力）'!$A:$I,MATCH($A946,'コロナ交付金要綱　様式第３号（電力）'!$A:$A,0)+3,9))</f>
        <v/>
      </c>
      <c r="K946" t="str" cm="1">
        <f t="array" ref="K946">IF(OR($C946&lt;&gt;"電力",IFERROR(MOD($A946,100)=0,TRUE)),"",INDEX('コロナ交付金要綱　様式第３号（電力）'!$A:$I,MATCH($A946,'コロナ交付金要綱　様式第３号（電力）'!$A:$A,0)+4,9))</f>
        <v/>
      </c>
      <c r="L946" t="str" cm="1">
        <f t="array" ref="L946">IF(OR($C946&lt;&gt;"電力",IFERROR(MOD($A946,100)=0,TRUE)),"",INDEX('コロナ交付金要綱　様式第３号（電力）'!$A:$I,MATCH($A946,'コロナ交付金要綱　様式第３号（電力）'!$A:$A,0)+5,9))</f>
        <v/>
      </c>
      <c r="M946" s="24" t="str" cm="1">
        <f t="array" ref="M946">IF($H946="","",IF($C946="諸油脂",$H946/INDEX(諸油脂_高騰率!$B$2:$F$12,MATCH($C$10,諸油脂_高騰率!$B$2:$B$12,0),MATCH($E946,諸油脂_高騰率!$B$3:$F$3,0)),$I946/INDEX(電力_高騰率!$B$3:$I$14,MATCH($B$10,電力_高騰率!$B$3:$B$14,0),MATCH($E946,電力_高騰率!$B$4:$F$4,0))+$J946/INDEX(電力_高騰率!$B$3:$I$14,MATCH($B$10,電力_高騰率!$B$3:$B$14,0),MATCH($E946,電力_高騰率!$B$4:$F$4,0)+3)+$K946/INDEX(電力_高騰率!$B$3:$I$14,MATCH($B$10,電力_高騰率!$B$3:$B$14,0),MATCH($E946,電力_高騰率!$B$4:$F$4,0)+3)+$L946/電力_高騰率!$D$23))</f>
        <v/>
      </c>
      <c r="N946" s="24" t="str">
        <f>IF($H946="","",IF($C946="諸油脂",0,$L946/電力_高騰率!$D$23))</f>
        <v/>
      </c>
      <c r="O946" s="24" t="str">
        <f t="shared" si="30"/>
        <v/>
      </c>
      <c r="P946" s="24"/>
    </row>
    <row r="947" spans="1:16" x14ac:dyDescent="0.45">
      <c r="A947" t="str">
        <f>IF(COUNTIF('使用不可　（諸油脂）'!$A:$A,$A946+1)+COUNTIF('コロナ交付金要綱　様式第３号（電力）'!$A:$A,$A946+1)=1,$A946+1,IF(MAX('使用不可　（諸油脂）'!$A:$A,'コロナ交付金要綱　様式第３号（電力）'!$A:$A)&gt;$A946,(INT(A946/100)+1)*100,""))</f>
        <v/>
      </c>
      <c r="B947" t="str">
        <f>IF($C947="","",IF(C947="諸油脂",IF(MOD($A947,100)=0,VLOOKUP($A947,'使用不可　（諸油脂）'!$A:$D,4),$B946),IF(MOD($A947,100)=0,VLOOKUP($A947,'コロナ交付金要綱　様式第３号（電力）'!$A:$D,4),$B946)))</f>
        <v/>
      </c>
      <c r="C947" t="str">
        <f>IF($A947="","",IF(COUNTIF('使用不可　（諸油脂）'!$A:$A,$A947)=1,"諸油脂",IF(COUNTIF('コロナ交付金要綱　様式第３号（電力）'!$A:$A,$A947)=1,"電力","")))</f>
        <v/>
      </c>
      <c r="D947" t="str">
        <f>IF(OR($A947="",IFERROR(MOD($A947,100),"")=0),"",IF($C947="諸油脂",VLOOKUP($A947,'使用不可　（諸油脂）'!$A:$C,3,FALSE),IF($C947="電力",VLOOKUP($A947,'コロナ交付金要綱　様式第３号（電力）'!$A:$C,3,FALSE),"")))</f>
        <v/>
      </c>
      <c r="E947" t="str">
        <f>IF(OR($C947="",IFERROR(MOD($A947,100)=0,TRUE)),"",IF($C947="諸油脂",VLOOKUP($A947,'使用不可　（諸油脂）'!$A:$F,6),VLOOKUP($A947,'コロナ交付金要綱　様式第３号（電力）'!$A:$F,6)))</f>
        <v/>
      </c>
      <c r="F947" t="str">
        <f>IF($D947="","",IF($B$7="既存",IF($C947="諸油脂",VLOOKUP(交付額!$A947,'使用不可　（諸油脂）'!$A:$B,2,FALSE),IF($C947="電力",VLOOKUP(交付額!$A947,'コロナ交付金要綱　様式第３号（電力）'!$A:$B,2,FALSE),"")),0))</f>
        <v/>
      </c>
      <c r="G947" s="59" t="str">
        <f t="shared" si="29"/>
        <v/>
      </c>
      <c r="H947" t="str">
        <f>IF($C947="","",IF(C947="諸油脂",IF(MOD($A947,100)=0,"",VLOOKUP($A947,'使用不可　（諸油脂）'!$A:$H,8)),IF(MOD($A947,100)=0,"",VLOOKUP($A947,'コロナ交付金要綱　様式第３号（電力）'!$A:$I,9))))</f>
        <v/>
      </c>
      <c r="I947" t="str" cm="1">
        <f t="array" ref="I947">IF(OR($C947&lt;&gt;"電力",IFERROR(MOD($A947,100)=0,TRUE)),"",INDEX('コロナ交付金要綱　様式第３号（電力）'!$A:$I,MATCH($A947,'コロナ交付金要綱　様式第３号（電力）'!$A:$A,0)+2,9))</f>
        <v/>
      </c>
      <c r="J947" t="str" cm="1">
        <f t="array" ref="J947">IF(OR($C947&lt;&gt;"電力",IFERROR(MOD($A947,100)=0,TRUE)),"",INDEX('コロナ交付金要綱　様式第３号（電力）'!$A:$I,MATCH($A947,'コロナ交付金要綱　様式第３号（電力）'!$A:$A,0)+3,9))</f>
        <v/>
      </c>
      <c r="K947" t="str" cm="1">
        <f t="array" ref="K947">IF(OR($C947&lt;&gt;"電力",IFERROR(MOD($A947,100)=0,TRUE)),"",INDEX('コロナ交付金要綱　様式第３号（電力）'!$A:$I,MATCH($A947,'コロナ交付金要綱　様式第３号（電力）'!$A:$A,0)+4,9))</f>
        <v/>
      </c>
      <c r="L947" t="str" cm="1">
        <f t="array" ref="L947">IF(OR($C947&lt;&gt;"電力",IFERROR(MOD($A947,100)=0,TRUE)),"",INDEX('コロナ交付金要綱　様式第３号（電力）'!$A:$I,MATCH($A947,'コロナ交付金要綱　様式第３号（電力）'!$A:$A,0)+5,9))</f>
        <v/>
      </c>
      <c r="M947" s="24" t="str" cm="1">
        <f t="array" ref="M947">IF($H947="","",IF($C947="諸油脂",$H947/INDEX(諸油脂_高騰率!$B$2:$F$12,MATCH($C$10,諸油脂_高騰率!$B$2:$B$12,0),MATCH($E947,諸油脂_高騰率!$B$3:$F$3,0)),$I947/INDEX(電力_高騰率!$B$3:$I$14,MATCH($B$10,電力_高騰率!$B$3:$B$14,0),MATCH($E947,電力_高騰率!$B$4:$F$4,0))+$J947/INDEX(電力_高騰率!$B$3:$I$14,MATCH($B$10,電力_高騰率!$B$3:$B$14,0),MATCH($E947,電力_高騰率!$B$4:$F$4,0)+3)+$K947/INDEX(電力_高騰率!$B$3:$I$14,MATCH($B$10,電力_高騰率!$B$3:$B$14,0),MATCH($E947,電力_高騰率!$B$4:$F$4,0)+3)+$L947/電力_高騰率!$D$23))</f>
        <v/>
      </c>
      <c r="N947" s="24" t="str">
        <f>IF($H947="","",IF($C947="諸油脂",0,$L947/電力_高騰率!$D$23))</f>
        <v/>
      </c>
      <c r="O947" s="24" t="str">
        <f t="shared" si="30"/>
        <v/>
      </c>
      <c r="P947" s="24"/>
    </row>
    <row r="948" spans="1:16" x14ac:dyDescent="0.45">
      <c r="A948" t="str">
        <f>IF(COUNTIF('使用不可　（諸油脂）'!$A:$A,$A947+1)+COUNTIF('コロナ交付金要綱　様式第３号（電力）'!$A:$A,$A947+1)=1,$A947+1,IF(MAX('使用不可　（諸油脂）'!$A:$A,'コロナ交付金要綱　様式第３号（電力）'!$A:$A)&gt;$A947,(INT(A947/100)+1)*100,""))</f>
        <v/>
      </c>
      <c r="B948" t="str">
        <f>IF($C948="","",IF(C948="諸油脂",IF(MOD($A948,100)=0,VLOOKUP($A948,'使用不可　（諸油脂）'!$A:$D,4),$B947),IF(MOD($A948,100)=0,VLOOKUP($A948,'コロナ交付金要綱　様式第３号（電力）'!$A:$D,4),$B947)))</f>
        <v/>
      </c>
      <c r="C948" t="str">
        <f>IF($A948="","",IF(COUNTIF('使用不可　（諸油脂）'!$A:$A,$A948)=1,"諸油脂",IF(COUNTIF('コロナ交付金要綱　様式第３号（電力）'!$A:$A,$A948)=1,"電力","")))</f>
        <v/>
      </c>
      <c r="D948" t="str">
        <f>IF(OR($A948="",IFERROR(MOD($A948,100),"")=0),"",IF($C948="諸油脂",VLOOKUP($A948,'使用不可　（諸油脂）'!$A:$C,3,FALSE),IF($C948="電力",VLOOKUP($A948,'コロナ交付金要綱　様式第３号（電力）'!$A:$C,3,FALSE),"")))</f>
        <v/>
      </c>
      <c r="E948" t="str">
        <f>IF(OR($C948="",IFERROR(MOD($A948,100)=0,TRUE)),"",IF($C948="諸油脂",VLOOKUP($A948,'使用不可　（諸油脂）'!$A:$F,6),VLOOKUP($A948,'コロナ交付金要綱　様式第３号（電力）'!$A:$F,6)))</f>
        <v/>
      </c>
      <c r="F948" t="str">
        <f>IF($D948="","",IF($B$7="既存",IF($C948="諸油脂",VLOOKUP(交付額!$A948,'使用不可　（諸油脂）'!$A:$B,2,FALSE),IF($C948="電力",VLOOKUP(交付額!$A948,'コロナ交付金要綱　様式第３号（電力）'!$A:$B,2,FALSE),"")),0))</f>
        <v/>
      </c>
      <c r="G948" s="59" t="str">
        <f t="shared" si="29"/>
        <v/>
      </c>
      <c r="H948" t="str">
        <f>IF($C948="","",IF(C948="諸油脂",IF(MOD($A948,100)=0,"",VLOOKUP($A948,'使用不可　（諸油脂）'!$A:$H,8)),IF(MOD($A948,100)=0,"",VLOOKUP($A948,'コロナ交付金要綱　様式第３号（電力）'!$A:$I,9))))</f>
        <v/>
      </c>
      <c r="I948" t="str" cm="1">
        <f t="array" ref="I948">IF(OR($C948&lt;&gt;"電力",IFERROR(MOD($A948,100)=0,TRUE)),"",INDEX('コロナ交付金要綱　様式第３号（電力）'!$A:$I,MATCH($A948,'コロナ交付金要綱　様式第３号（電力）'!$A:$A,0)+2,9))</f>
        <v/>
      </c>
      <c r="J948" t="str" cm="1">
        <f t="array" ref="J948">IF(OR($C948&lt;&gt;"電力",IFERROR(MOD($A948,100)=0,TRUE)),"",INDEX('コロナ交付金要綱　様式第３号（電力）'!$A:$I,MATCH($A948,'コロナ交付金要綱　様式第３号（電力）'!$A:$A,0)+3,9))</f>
        <v/>
      </c>
      <c r="K948" t="str" cm="1">
        <f t="array" ref="K948">IF(OR($C948&lt;&gt;"電力",IFERROR(MOD($A948,100)=0,TRUE)),"",INDEX('コロナ交付金要綱　様式第３号（電力）'!$A:$I,MATCH($A948,'コロナ交付金要綱　様式第３号（電力）'!$A:$A,0)+4,9))</f>
        <v/>
      </c>
      <c r="L948" t="str" cm="1">
        <f t="array" ref="L948">IF(OR($C948&lt;&gt;"電力",IFERROR(MOD($A948,100)=0,TRUE)),"",INDEX('コロナ交付金要綱　様式第３号（電力）'!$A:$I,MATCH($A948,'コロナ交付金要綱　様式第３号（電力）'!$A:$A,0)+5,9))</f>
        <v/>
      </c>
      <c r="M948" s="24" t="str" cm="1">
        <f t="array" ref="M948">IF($H948="","",IF($C948="諸油脂",$H948/INDEX(諸油脂_高騰率!$B$2:$F$12,MATCH($C$10,諸油脂_高騰率!$B$2:$B$12,0),MATCH($E948,諸油脂_高騰率!$B$3:$F$3,0)),$I948/INDEX(電力_高騰率!$B$3:$I$14,MATCH($B$10,電力_高騰率!$B$3:$B$14,0),MATCH($E948,電力_高騰率!$B$4:$F$4,0))+$J948/INDEX(電力_高騰率!$B$3:$I$14,MATCH($B$10,電力_高騰率!$B$3:$B$14,0),MATCH($E948,電力_高騰率!$B$4:$F$4,0)+3)+$K948/INDEX(電力_高騰率!$B$3:$I$14,MATCH($B$10,電力_高騰率!$B$3:$B$14,0),MATCH($E948,電力_高騰率!$B$4:$F$4,0)+3)+$L948/電力_高騰率!$D$23))</f>
        <v/>
      </c>
      <c r="N948" s="24" t="str">
        <f>IF($H948="","",IF($C948="諸油脂",0,$L948/電力_高騰率!$D$23))</f>
        <v/>
      </c>
      <c r="O948" s="24" t="str">
        <f t="shared" si="30"/>
        <v/>
      </c>
      <c r="P948" s="24"/>
    </row>
    <row r="949" spans="1:16" x14ac:dyDescent="0.45">
      <c r="A949" t="str">
        <f>IF(COUNTIF('使用不可　（諸油脂）'!$A:$A,$A948+1)+COUNTIF('コロナ交付金要綱　様式第３号（電力）'!$A:$A,$A948+1)=1,$A948+1,IF(MAX('使用不可　（諸油脂）'!$A:$A,'コロナ交付金要綱　様式第３号（電力）'!$A:$A)&gt;$A948,(INT(A948/100)+1)*100,""))</f>
        <v/>
      </c>
      <c r="B949" t="str">
        <f>IF($C949="","",IF(C949="諸油脂",IF(MOD($A949,100)=0,VLOOKUP($A949,'使用不可　（諸油脂）'!$A:$D,4),$B948),IF(MOD($A949,100)=0,VLOOKUP($A949,'コロナ交付金要綱　様式第３号（電力）'!$A:$D,4),$B948)))</f>
        <v/>
      </c>
      <c r="C949" t="str">
        <f>IF($A949="","",IF(COUNTIF('使用不可　（諸油脂）'!$A:$A,$A949)=1,"諸油脂",IF(COUNTIF('コロナ交付金要綱　様式第３号（電力）'!$A:$A,$A949)=1,"電力","")))</f>
        <v/>
      </c>
      <c r="D949" t="str">
        <f>IF(OR($A949="",IFERROR(MOD($A949,100),"")=0),"",IF($C949="諸油脂",VLOOKUP($A949,'使用不可　（諸油脂）'!$A:$C,3,FALSE),IF($C949="電力",VLOOKUP($A949,'コロナ交付金要綱　様式第３号（電力）'!$A:$C,3,FALSE),"")))</f>
        <v/>
      </c>
      <c r="E949" t="str">
        <f>IF(OR($C949="",IFERROR(MOD($A949,100)=0,TRUE)),"",IF($C949="諸油脂",VLOOKUP($A949,'使用不可　（諸油脂）'!$A:$F,6),VLOOKUP($A949,'コロナ交付金要綱　様式第３号（電力）'!$A:$F,6)))</f>
        <v/>
      </c>
      <c r="F949" t="str">
        <f>IF($D949="","",IF($B$7="既存",IF($C949="諸油脂",VLOOKUP(交付額!$A949,'使用不可　（諸油脂）'!$A:$B,2,FALSE),IF($C949="電力",VLOOKUP(交付額!$A949,'コロナ交付金要綱　様式第３号（電力）'!$A:$B,2,FALSE),"")),0))</f>
        <v/>
      </c>
      <c r="G949" s="59" t="str">
        <f t="shared" si="29"/>
        <v/>
      </c>
      <c r="H949" t="str">
        <f>IF($C949="","",IF(C949="諸油脂",IF(MOD($A949,100)=0,"",VLOOKUP($A949,'使用不可　（諸油脂）'!$A:$H,8)),IF(MOD($A949,100)=0,"",VLOOKUP($A949,'コロナ交付金要綱　様式第３号（電力）'!$A:$I,9))))</f>
        <v/>
      </c>
      <c r="I949" t="str" cm="1">
        <f t="array" ref="I949">IF(OR($C949&lt;&gt;"電力",IFERROR(MOD($A949,100)=0,TRUE)),"",INDEX('コロナ交付金要綱　様式第３号（電力）'!$A:$I,MATCH($A949,'コロナ交付金要綱　様式第３号（電力）'!$A:$A,0)+2,9))</f>
        <v/>
      </c>
      <c r="J949" t="str" cm="1">
        <f t="array" ref="J949">IF(OR($C949&lt;&gt;"電力",IFERROR(MOD($A949,100)=0,TRUE)),"",INDEX('コロナ交付金要綱　様式第３号（電力）'!$A:$I,MATCH($A949,'コロナ交付金要綱　様式第３号（電力）'!$A:$A,0)+3,9))</f>
        <v/>
      </c>
      <c r="K949" t="str" cm="1">
        <f t="array" ref="K949">IF(OR($C949&lt;&gt;"電力",IFERROR(MOD($A949,100)=0,TRUE)),"",INDEX('コロナ交付金要綱　様式第３号（電力）'!$A:$I,MATCH($A949,'コロナ交付金要綱　様式第３号（電力）'!$A:$A,0)+4,9))</f>
        <v/>
      </c>
      <c r="L949" t="str" cm="1">
        <f t="array" ref="L949">IF(OR($C949&lt;&gt;"電力",IFERROR(MOD($A949,100)=0,TRUE)),"",INDEX('コロナ交付金要綱　様式第３号（電力）'!$A:$I,MATCH($A949,'コロナ交付金要綱　様式第３号（電力）'!$A:$A,0)+5,9))</f>
        <v/>
      </c>
      <c r="M949" s="24" t="str" cm="1">
        <f t="array" ref="M949">IF($H949="","",IF($C949="諸油脂",$H949/INDEX(諸油脂_高騰率!$B$2:$F$12,MATCH($C$10,諸油脂_高騰率!$B$2:$B$12,0),MATCH($E949,諸油脂_高騰率!$B$3:$F$3,0)),$I949/INDEX(電力_高騰率!$B$3:$I$14,MATCH($B$10,電力_高騰率!$B$3:$B$14,0),MATCH($E949,電力_高騰率!$B$4:$F$4,0))+$J949/INDEX(電力_高騰率!$B$3:$I$14,MATCH($B$10,電力_高騰率!$B$3:$B$14,0),MATCH($E949,電力_高騰率!$B$4:$F$4,0)+3)+$K949/INDEX(電力_高騰率!$B$3:$I$14,MATCH($B$10,電力_高騰率!$B$3:$B$14,0),MATCH($E949,電力_高騰率!$B$4:$F$4,0)+3)+$L949/電力_高騰率!$D$23))</f>
        <v/>
      </c>
      <c r="N949" s="24" t="str">
        <f>IF($H949="","",IF($C949="諸油脂",0,$L949/電力_高騰率!$D$23))</f>
        <v/>
      </c>
      <c r="O949" s="24" t="str">
        <f t="shared" si="30"/>
        <v/>
      </c>
      <c r="P949" s="24"/>
    </row>
    <row r="950" spans="1:16" x14ac:dyDescent="0.45">
      <c r="A950" t="str">
        <f>IF(COUNTIF('使用不可　（諸油脂）'!$A:$A,$A949+1)+COUNTIF('コロナ交付金要綱　様式第３号（電力）'!$A:$A,$A949+1)=1,$A949+1,IF(MAX('使用不可　（諸油脂）'!$A:$A,'コロナ交付金要綱　様式第３号（電力）'!$A:$A)&gt;$A949,(INT(A949/100)+1)*100,""))</f>
        <v/>
      </c>
      <c r="B950" t="str">
        <f>IF($C950="","",IF(C950="諸油脂",IF(MOD($A950,100)=0,VLOOKUP($A950,'使用不可　（諸油脂）'!$A:$D,4),$B949),IF(MOD($A950,100)=0,VLOOKUP($A950,'コロナ交付金要綱　様式第３号（電力）'!$A:$D,4),$B949)))</f>
        <v/>
      </c>
      <c r="C950" t="str">
        <f>IF($A950="","",IF(COUNTIF('使用不可　（諸油脂）'!$A:$A,$A950)=1,"諸油脂",IF(COUNTIF('コロナ交付金要綱　様式第３号（電力）'!$A:$A,$A950)=1,"電力","")))</f>
        <v/>
      </c>
      <c r="D950" t="str">
        <f>IF(OR($A950="",IFERROR(MOD($A950,100),"")=0),"",IF($C950="諸油脂",VLOOKUP($A950,'使用不可　（諸油脂）'!$A:$C,3,FALSE),IF($C950="電力",VLOOKUP($A950,'コロナ交付金要綱　様式第３号（電力）'!$A:$C,3,FALSE),"")))</f>
        <v/>
      </c>
      <c r="E950" t="str">
        <f>IF(OR($C950="",IFERROR(MOD($A950,100)=0,TRUE)),"",IF($C950="諸油脂",VLOOKUP($A950,'使用不可　（諸油脂）'!$A:$F,6),VLOOKUP($A950,'コロナ交付金要綱　様式第３号（電力）'!$A:$F,6)))</f>
        <v/>
      </c>
      <c r="F950" t="str">
        <f>IF($D950="","",IF($B$7="既存",IF($C950="諸油脂",VLOOKUP(交付額!$A950,'使用不可　（諸油脂）'!$A:$B,2,FALSE),IF($C950="電力",VLOOKUP(交付額!$A950,'コロナ交付金要綱　様式第３号（電力）'!$A:$B,2,FALSE),"")),0))</f>
        <v/>
      </c>
      <c r="G950" s="59" t="str">
        <f t="shared" si="29"/>
        <v/>
      </c>
      <c r="H950" t="str">
        <f>IF($C950="","",IF(C950="諸油脂",IF(MOD($A950,100)=0,"",VLOOKUP($A950,'使用不可　（諸油脂）'!$A:$H,8)),IF(MOD($A950,100)=0,"",VLOOKUP($A950,'コロナ交付金要綱　様式第３号（電力）'!$A:$I,9))))</f>
        <v/>
      </c>
      <c r="I950" t="str" cm="1">
        <f t="array" ref="I950">IF(OR($C950&lt;&gt;"電力",IFERROR(MOD($A950,100)=0,TRUE)),"",INDEX('コロナ交付金要綱　様式第３号（電力）'!$A:$I,MATCH($A950,'コロナ交付金要綱　様式第３号（電力）'!$A:$A,0)+2,9))</f>
        <v/>
      </c>
      <c r="J950" t="str" cm="1">
        <f t="array" ref="J950">IF(OR($C950&lt;&gt;"電力",IFERROR(MOD($A950,100)=0,TRUE)),"",INDEX('コロナ交付金要綱　様式第３号（電力）'!$A:$I,MATCH($A950,'コロナ交付金要綱　様式第３号（電力）'!$A:$A,0)+3,9))</f>
        <v/>
      </c>
      <c r="K950" t="str" cm="1">
        <f t="array" ref="K950">IF(OR($C950&lt;&gt;"電力",IFERROR(MOD($A950,100)=0,TRUE)),"",INDEX('コロナ交付金要綱　様式第３号（電力）'!$A:$I,MATCH($A950,'コロナ交付金要綱　様式第３号（電力）'!$A:$A,0)+4,9))</f>
        <v/>
      </c>
      <c r="L950" t="str" cm="1">
        <f t="array" ref="L950">IF(OR($C950&lt;&gt;"電力",IFERROR(MOD($A950,100)=0,TRUE)),"",INDEX('コロナ交付金要綱　様式第３号（電力）'!$A:$I,MATCH($A950,'コロナ交付金要綱　様式第３号（電力）'!$A:$A,0)+5,9))</f>
        <v/>
      </c>
      <c r="M950" s="24" t="str" cm="1">
        <f t="array" ref="M950">IF($H950="","",IF($C950="諸油脂",$H950/INDEX(諸油脂_高騰率!$B$2:$F$12,MATCH($C$10,諸油脂_高騰率!$B$2:$B$12,0),MATCH($E950,諸油脂_高騰率!$B$3:$F$3,0)),$I950/INDEX(電力_高騰率!$B$3:$I$14,MATCH($B$10,電力_高騰率!$B$3:$B$14,0),MATCH($E950,電力_高騰率!$B$4:$F$4,0))+$J950/INDEX(電力_高騰率!$B$3:$I$14,MATCH($B$10,電力_高騰率!$B$3:$B$14,0),MATCH($E950,電力_高騰率!$B$4:$F$4,0)+3)+$K950/INDEX(電力_高騰率!$B$3:$I$14,MATCH($B$10,電力_高騰率!$B$3:$B$14,0),MATCH($E950,電力_高騰率!$B$4:$F$4,0)+3)+$L950/電力_高騰率!$D$23))</f>
        <v/>
      </c>
      <c r="N950" s="24" t="str">
        <f>IF($H950="","",IF($C950="諸油脂",0,$L950/電力_高騰率!$D$23))</f>
        <v/>
      </c>
      <c r="O950" s="24" t="str">
        <f t="shared" si="30"/>
        <v/>
      </c>
      <c r="P950" s="24"/>
    </row>
    <row r="951" spans="1:16" x14ac:dyDescent="0.45">
      <c r="A951" t="str">
        <f>IF(COUNTIF('使用不可　（諸油脂）'!$A:$A,$A950+1)+COUNTIF('コロナ交付金要綱　様式第３号（電力）'!$A:$A,$A950+1)=1,$A950+1,IF(MAX('使用不可　（諸油脂）'!$A:$A,'コロナ交付金要綱　様式第３号（電力）'!$A:$A)&gt;$A950,(INT(A950/100)+1)*100,""))</f>
        <v/>
      </c>
      <c r="B951" t="str">
        <f>IF($C951="","",IF(C951="諸油脂",IF(MOD($A951,100)=0,VLOOKUP($A951,'使用不可　（諸油脂）'!$A:$D,4),$B950),IF(MOD($A951,100)=0,VLOOKUP($A951,'コロナ交付金要綱　様式第３号（電力）'!$A:$D,4),$B950)))</f>
        <v/>
      </c>
      <c r="C951" t="str">
        <f>IF($A951="","",IF(COUNTIF('使用不可　（諸油脂）'!$A:$A,$A951)=1,"諸油脂",IF(COUNTIF('コロナ交付金要綱　様式第３号（電力）'!$A:$A,$A951)=1,"電力","")))</f>
        <v/>
      </c>
      <c r="D951" t="str">
        <f>IF(OR($A951="",IFERROR(MOD($A951,100),"")=0),"",IF($C951="諸油脂",VLOOKUP($A951,'使用不可　（諸油脂）'!$A:$C,3,FALSE),IF($C951="電力",VLOOKUP($A951,'コロナ交付金要綱　様式第３号（電力）'!$A:$C,3,FALSE),"")))</f>
        <v/>
      </c>
      <c r="E951" t="str">
        <f>IF(OR($C951="",IFERROR(MOD($A951,100)=0,TRUE)),"",IF($C951="諸油脂",VLOOKUP($A951,'使用不可　（諸油脂）'!$A:$F,6),VLOOKUP($A951,'コロナ交付金要綱　様式第３号（電力）'!$A:$F,6)))</f>
        <v/>
      </c>
      <c r="F951" t="str">
        <f>IF($D951="","",IF($B$7="既存",IF($C951="諸油脂",VLOOKUP(交付額!$A951,'使用不可　（諸油脂）'!$A:$B,2,FALSE),IF($C951="電力",VLOOKUP(交付額!$A951,'コロナ交付金要綱　様式第３号（電力）'!$A:$B,2,FALSE),"")),0))</f>
        <v/>
      </c>
      <c r="G951" s="59" t="str">
        <f t="shared" si="29"/>
        <v/>
      </c>
      <c r="H951" t="str">
        <f>IF($C951="","",IF(C951="諸油脂",IF(MOD($A951,100)=0,"",VLOOKUP($A951,'使用不可　（諸油脂）'!$A:$H,8)),IF(MOD($A951,100)=0,"",VLOOKUP($A951,'コロナ交付金要綱　様式第３号（電力）'!$A:$I,9))))</f>
        <v/>
      </c>
      <c r="I951" t="str" cm="1">
        <f t="array" ref="I951">IF(OR($C951&lt;&gt;"電力",IFERROR(MOD($A951,100)=0,TRUE)),"",INDEX('コロナ交付金要綱　様式第３号（電力）'!$A:$I,MATCH($A951,'コロナ交付金要綱　様式第３号（電力）'!$A:$A,0)+2,9))</f>
        <v/>
      </c>
      <c r="J951" t="str" cm="1">
        <f t="array" ref="J951">IF(OR($C951&lt;&gt;"電力",IFERROR(MOD($A951,100)=0,TRUE)),"",INDEX('コロナ交付金要綱　様式第３号（電力）'!$A:$I,MATCH($A951,'コロナ交付金要綱　様式第３号（電力）'!$A:$A,0)+3,9))</f>
        <v/>
      </c>
      <c r="K951" t="str" cm="1">
        <f t="array" ref="K951">IF(OR($C951&lt;&gt;"電力",IFERROR(MOD($A951,100)=0,TRUE)),"",INDEX('コロナ交付金要綱　様式第３号（電力）'!$A:$I,MATCH($A951,'コロナ交付金要綱　様式第３号（電力）'!$A:$A,0)+4,9))</f>
        <v/>
      </c>
      <c r="L951" t="str" cm="1">
        <f t="array" ref="L951">IF(OR($C951&lt;&gt;"電力",IFERROR(MOD($A951,100)=0,TRUE)),"",INDEX('コロナ交付金要綱　様式第３号（電力）'!$A:$I,MATCH($A951,'コロナ交付金要綱　様式第３号（電力）'!$A:$A,0)+5,9))</f>
        <v/>
      </c>
      <c r="M951" s="24" t="str" cm="1">
        <f t="array" ref="M951">IF($H951="","",IF($C951="諸油脂",$H951/INDEX(諸油脂_高騰率!$B$2:$F$12,MATCH($C$10,諸油脂_高騰率!$B$2:$B$12,0),MATCH($E951,諸油脂_高騰率!$B$3:$F$3,0)),$I951/INDEX(電力_高騰率!$B$3:$I$14,MATCH($B$10,電力_高騰率!$B$3:$B$14,0),MATCH($E951,電力_高騰率!$B$4:$F$4,0))+$J951/INDEX(電力_高騰率!$B$3:$I$14,MATCH($B$10,電力_高騰率!$B$3:$B$14,0),MATCH($E951,電力_高騰率!$B$4:$F$4,0)+3)+$K951/INDEX(電力_高騰率!$B$3:$I$14,MATCH($B$10,電力_高騰率!$B$3:$B$14,0),MATCH($E951,電力_高騰率!$B$4:$F$4,0)+3)+$L951/電力_高騰率!$D$23))</f>
        <v/>
      </c>
      <c r="N951" s="24" t="str">
        <f>IF($H951="","",IF($C951="諸油脂",0,$L951/電力_高騰率!$D$23))</f>
        <v/>
      </c>
      <c r="O951" s="24" t="str">
        <f t="shared" si="30"/>
        <v/>
      </c>
      <c r="P951" s="24"/>
    </row>
    <row r="952" spans="1:16" x14ac:dyDescent="0.45">
      <c r="A952" t="str">
        <f>IF(COUNTIF('使用不可　（諸油脂）'!$A:$A,$A951+1)+COUNTIF('コロナ交付金要綱　様式第３号（電力）'!$A:$A,$A951+1)=1,$A951+1,IF(MAX('使用不可　（諸油脂）'!$A:$A,'コロナ交付金要綱　様式第３号（電力）'!$A:$A)&gt;$A951,(INT(A951/100)+1)*100,""))</f>
        <v/>
      </c>
      <c r="B952" t="str">
        <f>IF($C952="","",IF(C952="諸油脂",IF(MOD($A952,100)=0,VLOOKUP($A952,'使用不可　（諸油脂）'!$A:$D,4),$B951),IF(MOD($A952,100)=0,VLOOKUP($A952,'コロナ交付金要綱　様式第３号（電力）'!$A:$D,4),$B951)))</f>
        <v/>
      </c>
      <c r="C952" t="str">
        <f>IF($A952="","",IF(COUNTIF('使用不可　（諸油脂）'!$A:$A,$A952)=1,"諸油脂",IF(COUNTIF('コロナ交付金要綱　様式第３号（電力）'!$A:$A,$A952)=1,"電力","")))</f>
        <v/>
      </c>
      <c r="D952" t="str">
        <f>IF(OR($A952="",IFERROR(MOD($A952,100),"")=0),"",IF($C952="諸油脂",VLOOKUP($A952,'使用不可　（諸油脂）'!$A:$C,3,FALSE),IF($C952="電力",VLOOKUP($A952,'コロナ交付金要綱　様式第３号（電力）'!$A:$C,3,FALSE),"")))</f>
        <v/>
      </c>
      <c r="E952" t="str">
        <f>IF(OR($C952="",IFERROR(MOD($A952,100)=0,TRUE)),"",IF($C952="諸油脂",VLOOKUP($A952,'使用不可　（諸油脂）'!$A:$F,6),VLOOKUP($A952,'コロナ交付金要綱　様式第３号（電力）'!$A:$F,6)))</f>
        <v/>
      </c>
      <c r="F952" t="str">
        <f>IF($D952="","",IF($B$7="既存",IF($C952="諸油脂",VLOOKUP(交付額!$A952,'使用不可　（諸油脂）'!$A:$B,2,FALSE),IF($C952="電力",VLOOKUP(交付額!$A952,'コロナ交付金要綱　様式第３号（電力）'!$A:$B,2,FALSE),"")),0))</f>
        <v/>
      </c>
      <c r="G952" s="59" t="str">
        <f t="shared" si="29"/>
        <v/>
      </c>
      <c r="H952" t="str">
        <f>IF($C952="","",IF(C952="諸油脂",IF(MOD($A952,100)=0,"",VLOOKUP($A952,'使用不可　（諸油脂）'!$A:$H,8)),IF(MOD($A952,100)=0,"",VLOOKUP($A952,'コロナ交付金要綱　様式第３号（電力）'!$A:$I,9))))</f>
        <v/>
      </c>
      <c r="I952" t="str" cm="1">
        <f t="array" ref="I952">IF(OR($C952&lt;&gt;"電力",IFERROR(MOD($A952,100)=0,TRUE)),"",INDEX('コロナ交付金要綱　様式第３号（電力）'!$A:$I,MATCH($A952,'コロナ交付金要綱　様式第３号（電力）'!$A:$A,0)+2,9))</f>
        <v/>
      </c>
      <c r="J952" t="str" cm="1">
        <f t="array" ref="J952">IF(OR($C952&lt;&gt;"電力",IFERROR(MOD($A952,100)=0,TRUE)),"",INDEX('コロナ交付金要綱　様式第３号（電力）'!$A:$I,MATCH($A952,'コロナ交付金要綱　様式第３号（電力）'!$A:$A,0)+3,9))</f>
        <v/>
      </c>
      <c r="K952" t="str" cm="1">
        <f t="array" ref="K952">IF(OR($C952&lt;&gt;"電力",IFERROR(MOD($A952,100)=0,TRUE)),"",INDEX('コロナ交付金要綱　様式第３号（電力）'!$A:$I,MATCH($A952,'コロナ交付金要綱　様式第３号（電力）'!$A:$A,0)+4,9))</f>
        <v/>
      </c>
      <c r="L952" t="str" cm="1">
        <f t="array" ref="L952">IF(OR($C952&lt;&gt;"電力",IFERROR(MOD($A952,100)=0,TRUE)),"",INDEX('コロナ交付金要綱　様式第３号（電力）'!$A:$I,MATCH($A952,'コロナ交付金要綱　様式第３号（電力）'!$A:$A,0)+5,9))</f>
        <v/>
      </c>
      <c r="M952" s="24" t="str" cm="1">
        <f t="array" ref="M952">IF($H952="","",IF($C952="諸油脂",$H952/INDEX(諸油脂_高騰率!$B$2:$F$12,MATCH($C$10,諸油脂_高騰率!$B$2:$B$12,0),MATCH($E952,諸油脂_高騰率!$B$3:$F$3,0)),$I952/INDEX(電力_高騰率!$B$3:$I$14,MATCH($B$10,電力_高騰率!$B$3:$B$14,0),MATCH($E952,電力_高騰率!$B$4:$F$4,0))+$J952/INDEX(電力_高騰率!$B$3:$I$14,MATCH($B$10,電力_高騰率!$B$3:$B$14,0),MATCH($E952,電力_高騰率!$B$4:$F$4,0)+3)+$K952/INDEX(電力_高騰率!$B$3:$I$14,MATCH($B$10,電力_高騰率!$B$3:$B$14,0),MATCH($E952,電力_高騰率!$B$4:$F$4,0)+3)+$L952/電力_高騰率!$D$23))</f>
        <v/>
      </c>
      <c r="N952" s="24" t="str">
        <f>IF($H952="","",IF($C952="諸油脂",0,$L952/電力_高騰率!$D$23))</f>
        <v/>
      </c>
      <c r="O952" s="24" t="str">
        <f t="shared" si="30"/>
        <v/>
      </c>
      <c r="P952" s="24"/>
    </row>
    <row r="953" spans="1:16" x14ac:dyDescent="0.45">
      <c r="A953" t="str">
        <f>IF(COUNTIF('使用不可　（諸油脂）'!$A:$A,$A952+1)+COUNTIF('コロナ交付金要綱　様式第３号（電力）'!$A:$A,$A952+1)=1,$A952+1,IF(MAX('使用不可　（諸油脂）'!$A:$A,'コロナ交付金要綱　様式第３号（電力）'!$A:$A)&gt;$A952,(INT(A952/100)+1)*100,""))</f>
        <v/>
      </c>
      <c r="B953" t="str">
        <f>IF($C953="","",IF(C953="諸油脂",IF(MOD($A953,100)=0,VLOOKUP($A953,'使用不可　（諸油脂）'!$A:$D,4),$B952),IF(MOD($A953,100)=0,VLOOKUP($A953,'コロナ交付金要綱　様式第３号（電力）'!$A:$D,4),$B952)))</f>
        <v/>
      </c>
      <c r="C953" t="str">
        <f>IF($A953="","",IF(COUNTIF('使用不可　（諸油脂）'!$A:$A,$A953)=1,"諸油脂",IF(COUNTIF('コロナ交付金要綱　様式第３号（電力）'!$A:$A,$A953)=1,"電力","")))</f>
        <v/>
      </c>
      <c r="D953" t="str">
        <f>IF(OR($A953="",IFERROR(MOD($A953,100),"")=0),"",IF($C953="諸油脂",VLOOKUP($A953,'使用不可　（諸油脂）'!$A:$C,3,FALSE),IF($C953="電力",VLOOKUP($A953,'コロナ交付金要綱　様式第３号（電力）'!$A:$C,3,FALSE),"")))</f>
        <v/>
      </c>
      <c r="E953" t="str">
        <f>IF(OR($C953="",IFERROR(MOD($A953,100)=0,TRUE)),"",IF($C953="諸油脂",VLOOKUP($A953,'使用不可　（諸油脂）'!$A:$F,6),VLOOKUP($A953,'コロナ交付金要綱　様式第３号（電力）'!$A:$F,6)))</f>
        <v/>
      </c>
      <c r="F953" t="str">
        <f>IF($D953="","",IF($B$7="既存",IF($C953="諸油脂",VLOOKUP(交付額!$A953,'使用不可　（諸油脂）'!$A:$B,2,FALSE),IF($C953="電力",VLOOKUP(交付額!$A953,'コロナ交付金要綱　様式第３号（電力）'!$A:$B,2,FALSE),"")),0))</f>
        <v/>
      </c>
      <c r="G953" s="59" t="str">
        <f t="shared" si="29"/>
        <v/>
      </c>
      <c r="H953" t="str">
        <f>IF($C953="","",IF(C953="諸油脂",IF(MOD($A953,100)=0,"",VLOOKUP($A953,'使用不可　（諸油脂）'!$A:$H,8)),IF(MOD($A953,100)=0,"",VLOOKUP($A953,'コロナ交付金要綱　様式第３号（電力）'!$A:$I,9))))</f>
        <v/>
      </c>
      <c r="I953" t="str" cm="1">
        <f t="array" ref="I953">IF(OR($C953&lt;&gt;"電力",IFERROR(MOD($A953,100)=0,TRUE)),"",INDEX('コロナ交付金要綱　様式第３号（電力）'!$A:$I,MATCH($A953,'コロナ交付金要綱　様式第３号（電力）'!$A:$A,0)+2,9))</f>
        <v/>
      </c>
      <c r="J953" t="str" cm="1">
        <f t="array" ref="J953">IF(OR($C953&lt;&gt;"電力",IFERROR(MOD($A953,100)=0,TRUE)),"",INDEX('コロナ交付金要綱　様式第３号（電力）'!$A:$I,MATCH($A953,'コロナ交付金要綱　様式第３号（電力）'!$A:$A,0)+3,9))</f>
        <v/>
      </c>
      <c r="K953" t="str" cm="1">
        <f t="array" ref="K953">IF(OR($C953&lt;&gt;"電力",IFERROR(MOD($A953,100)=0,TRUE)),"",INDEX('コロナ交付金要綱　様式第３号（電力）'!$A:$I,MATCH($A953,'コロナ交付金要綱　様式第３号（電力）'!$A:$A,0)+4,9))</f>
        <v/>
      </c>
      <c r="L953" t="str" cm="1">
        <f t="array" ref="L953">IF(OR($C953&lt;&gt;"電力",IFERROR(MOD($A953,100)=0,TRUE)),"",INDEX('コロナ交付金要綱　様式第３号（電力）'!$A:$I,MATCH($A953,'コロナ交付金要綱　様式第３号（電力）'!$A:$A,0)+5,9))</f>
        <v/>
      </c>
      <c r="M953" s="24" t="str" cm="1">
        <f t="array" ref="M953">IF($H953="","",IF($C953="諸油脂",$H953/INDEX(諸油脂_高騰率!$B$2:$F$12,MATCH($C$10,諸油脂_高騰率!$B$2:$B$12,0),MATCH($E953,諸油脂_高騰率!$B$3:$F$3,0)),$I953/INDEX(電力_高騰率!$B$3:$I$14,MATCH($B$10,電力_高騰率!$B$3:$B$14,0),MATCH($E953,電力_高騰率!$B$4:$F$4,0))+$J953/INDEX(電力_高騰率!$B$3:$I$14,MATCH($B$10,電力_高騰率!$B$3:$B$14,0),MATCH($E953,電力_高騰率!$B$4:$F$4,0)+3)+$K953/INDEX(電力_高騰率!$B$3:$I$14,MATCH($B$10,電力_高騰率!$B$3:$B$14,0),MATCH($E953,電力_高騰率!$B$4:$F$4,0)+3)+$L953/電力_高騰率!$D$23))</f>
        <v/>
      </c>
      <c r="N953" s="24" t="str">
        <f>IF($H953="","",IF($C953="諸油脂",0,$L953/電力_高騰率!$D$23))</f>
        <v/>
      </c>
      <c r="O953" s="24" t="str">
        <f t="shared" si="30"/>
        <v/>
      </c>
      <c r="P953" s="24"/>
    </row>
    <row r="954" spans="1:16" x14ac:dyDescent="0.45">
      <c r="A954" t="str">
        <f>IF(COUNTIF('使用不可　（諸油脂）'!$A:$A,$A953+1)+COUNTIF('コロナ交付金要綱　様式第３号（電力）'!$A:$A,$A953+1)=1,$A953+1,IF(MAX('使用不可　（諸油脂）'!$A:$A,'コロナ交付金要綱　様式第３号（電力）'!$A:$A)&gt;$A953,(INT(A953/100)+1)*100,""))</f>
        <v/>
      </c>
      <c r="B954" t="str">
        <f>IF($C954="","",IF(C954="諸油脂",IF(MOD($A954,100)=0,VLOOKUP($A954,'使用不可　（諸油脂）'!$A:$D,4),$B953),IF(MOD($A954,100)=0,VLOOKUP($A954,'コロナ交付金要綱　様式第３号（電力）'!$A:$D,4),$B953)))</f>
        <v/>
      </c>
      <c r="C954" t="str">
        <f>IF($A954="","",IF(COUNTIF('使用不可　（諸油脂）'!$A:$A,$A954)=1,"諸油脂",IF(COUNTIF('コロナ交付金要綱　様式第３号（電力）'!$A:$A,$A954)=1,"電力","")))</f>
        <v/>
      </c>
      <c r="D954" t="str">
        <f>IF(OR($A954="",IFERROR(MOD($A954,100),"")=0),"",IF($C954="諸油脂",VLOOKUP($A954,'使用不可　（諸油脂）'!$A:$C,3,FALSE),IF($C954="電力",VLOOKUP($A954,'コロナ交付金要綱　様式第３号（電力）'!$A:$C,3,FALSE),"")))</f>
        <v/>
      </c>
      <c r="E954" t="str">
        <f>IF(OR($C954="",IFERROR(MOD($A954,100)=0,TRUE)),"",IF($C954="諸油脂",VLOOKUP($A954,'使用不可　（諸油脂）'!$A:$F,6),VLOOKUP($A954,'コロナ交付金要綱　様式第３号（電力）'!$A:$F,6)))</f>
        <v/>
      </c>
      <c r="F954" t="str">
        <f>IF($D954="","",IF($B$7="既存",IF($C954="諸油脂",VLOOKUP(交付額!$A954,'使用不可　（諸油脂）'!$A:$B,2,FALSE),IF($C954="電力",VLOOKUP(交付額!$A954,'コロナ交付金要綱　様式第３号（電力）'!$A:$B,2,FALSE),"")),0))</f>
        <v/>
      </c>
      <c r="G954" s="59" t="str">
        <f t="shared" si="29"/>
        <v/>
      </c>
      <c r="H954" t="str">
        <f>IF($C954="","",IF(C954="諸油脂",IF(MOD($A954,100)=0,"",VLOOKUP($A954,'使用不可　（諸油脂）'!$A:$H,8)),IF(MOD($A954,100)=0,"",VLOOKUP($A954,'コロナ交付金要綱　様式第３号（電力）'!$A:$I,9))))</f>
        <v/>
      </c>
      <c r="I954" t="str" cm="1">
        <f t="array" ref="I954">IF(OR($C954&lt;&gt;"電力",IFERROR(MOD($A954,100)=0,TRUE)),"",INDEX('コロナ交付金要綱　様式第３号（電力）'!$A:$I,MATCH($A954,'コロナ交付金要綱　様式第３号（電力）'!$A:$A,0)+2,9))</f>
        <v/>
      </c>
      <c r="J954" t="str" cm="1">
        <f t="array" ref="J954">IF(OR($C954&lt;&gt;"電力",IFERROR(MOD($A954,100)=0,TRUE)),"",INDEX('コロナ交付金要綱　様式第３号（電力）'!$A:$I,MATCH($A954,'コロナ交付金要綱　様式第３号（電力）'!$A:$A,0)+3,9))</f>
        <v/>
      </c>
      <c r="K954" t="str" cm="1">
        <f t="array" ref="K954">IF(OR($C954&lt;&gt;"電力",IFERROR(MOD($A954,100)=0,TRUE)),"",INDEX('コロナ交付金要綱　様式第３号（電力）'!$A:$I,MATCH($A954,'コロナ交付金要綱　様式第３号（電力）'!$A:$A,0)+4,9))</f>
        <v/>
      </c>
      <c r="L954" t="str" cm="1">
        <f t="array" ref="L954">IF(OR($C954&lt;&gt;"電力",IFERROR(MOD($A954,100)=0,TRUE)),"",INDEX('コロナ交付金要綱　様式第３号（電力）'!$A:$I,MATCH($A954,'コロナ交付金要綱　様式第３号（電力）'!$A:$A,0)+5,9))</f>
        <v/>
      </c>
      <c r="M954" s="24" t="str" cm="1">
        <f t="array" ref="M954">IF($H954="","",IF($C954="諸油脂",$H954/INDEX(諸油脂_高騰率!$B$2:$F$12,MATCH($C$10,諸油脂_高騰率!$B$2:$B$12,0),MATCH($E954,諸油脂_高騰率!$B$3:$F$3,0)),$I954/INDEX(電力_高騰率!$B$3:$I$14,MATCH($B$10,電力_高騰率!$B$3:$B$14,0),MATCH($E954,電力_高騰率!$B$4:$F$4,0))+$J954/INDEX(電力_高騰率!$B$3:$I$14,MATCH($B$10,電力_高騰率!$B$3:$B$14,0),MATCH($E954,電力_高騰率!$B$4:$F$4,0)+3)+$K954/INDEX(電力_高騰率!$B$3:$I$14,MATCH($B$10,電力_高騰率!$B$3:$B$14,0),MATCH($E954,電力_高騰率!$B$4:$F$4,0)+3)+$L954/電力_高騰率!$D$23))</f>
        <v/>
      </c>
      <c r="N954" s="24" t="str">
        <f>IF($H954="","",IF($C954="諸油脂",0,$L954/電力_高騰率!$D$23))</f>
        <v/>
      </c>
      <c r="O954" s="24" t="str">
        <f t="shared" si="30"/>
        <v/>
      </c>
      <c r="P954" s="24"/>
    </row>
    <row r="955" spans="1:16" x14ac:dyDescent="0.45">
      <c r="A955" t="str">
        <f>IF(COUNTIF('使用不可　（諸油脂）'!$A:$A,$A954+1)+COUNTIF('コロナ交付金要綱　様式第３号（電力）'!$A:$A,$A954+1)=1,$A954+1,IF(MAX('使用不可　（諸油脂）'!$A:$A,'コロナ交付金要綱　様式第３号（電力）'!$A:$A)&gt;$A954,(INT(A954/100)+1)*100,""))</f>
        <v/>
      </c>
      <c r="B955" t="str">
        <f>IF($C955="","",IF(C955="諸油脂",IF(MOD($A955,100)=0,VLOOKUP($A955,'使用不可　（諸油脂）'!$A:$D,4),$B954),IF(MOD($A955,100)=0,VLOOKUP($A955,'コロナ交付金要綱　様式第３号（電力）'!$A:$D,4),$B954)))</f>
        <v/>
      </c>
      <c r="C955" t="str">
        <f>IF($A955="","",IF(COUNTIF('使用不可　（諸油脂）'!$A:$A,$A955)=1,"諸油脂",IF(COUNTIF('コロナ交付金要綱　様式第３号（電力）'!$A:$A,$A955)=1,"電力","")))</f>
        <v/>
      </c>
      <c r="D955" t="str">
        <f>IF(OR($A955="",IFERROR(MOD($A955,100),"")=0),"",IF($C955="諸油脂",VLOOKUP($A955,'使用不可　（諸油脂）'!$A:$C,3,FALSE),IF($C955="電力",VLOOKUP($A955,'コロナ交付金要綱　様式第３号（電力）'!$A:$C,3,FALSE),"")))</f>
        <v/>
      </c>
      <c r="E955" t="str">
        <f>IF(OR($C955="",IFERROR(MOD($A955,100)=0,TRUE)),"",IF($C955="諸油脂",VLOOKUP($A955,'使用不可　（諸油脂）'!$A:$F,6),VLOOKUP($A955,'コロナ交付金要綱　様式第３号（電力）'!$A:$F,6)))</f>
        <v/>
      </c>
      <c r="F955" t="str">
        <f>IF($D955="","",IF($B$7="既存",IF($C955="諸油脂",VLOOKUP(交付額!$A955,'使用不可　（諸油脂）'!$A:$B,2,FALSE),IF($C955="電力",VLOOKUP(交付額!$A955,'コロナ交付金要綱　様式第３号（電力）'!$A:$B,2,FALSE),"")),0))</f>
        <v/>
      </c>
      <c r="G955" s="59" t="str">
        <f t="shared" si="29"/>
        <v/>
      </c>
      <c r="H955" t="str">
        <f>IF($C955="","",IF(C955="諸油脂",IF(MOD($A955,100)=0,"",VLOOKUP($A955,'使用不可　（諸油脂）'!$A:$H,8)),IF(MOD($A955,100)=0,"",VLOOKUP($A955,'コロナ交付金要綱　様式第３号（電力）'!$A:$I,9))))</f>
        <v/>
      </c>
      <c r="I955" t="str" cm="1">
        <f t="array" ref="I955">IF(OR($C955&lt;&gt;"電力",IFERROR(MOD($A955,100)=0,TRUE)),"",INDEX('コロナ交付金要綱　様式第３号（電力）'!$A:$I,MATCH($A955,'コロナ交付金要綱　様式第３号（電力）'!$A:$A,0)+2,9))</f>
        <v/>
      </c>
      <c r="J955" t="str" cm="1">
        <f t="array" ref="J955">IF(OR($C955&lt;&gt;"電力",IFERROR(MOD($A955,100)=0,TRUE)),"",INDEX('コロナ交付金要綱　様式第３号（電力）'!$A:$I,MATCH($A955,'コロナ交付金要綱　様式第３号（電力）'!$A:$A,0)+3,9))</f>
        <v/>
      </c>
      <c r="K955" t="str" cm="1">
        <f t="array" ref="K955">IF(OR($C955&lt;&gt;"電力",IFERROR(MOD($A955,100)=0,TRUE)),"",INDEX('コロナ交付金要綱　様式第３号（電力）'!$A:$I,MATCH($A955,'コロナ交付金要綱　様式第３号（電力）'!$A:$A,0)+4,9))</f>
        <v/>
      </c>
      <c r="L955" t="str" cm="1">
        <f t="array" ref="L955">IF(OR($C955&lt;&gt;"電力",IFERROR(MOD($A955,100)=0,TRUE)),"",INDEX('コロナ交付金要綱　様式第３号（電力）'!$A:$I,MATCH($A955,'コロナ交付金要綱　様式第３号（電力）'!$A:$A,0)+5,9))</f>
        <v/>
      </c>
      <c r="M955" s="24" t="str" cm="1">
        <f t="array" ref="M955">IF($H955="","",IF($C955="諸油脂",$H955/INDEX(諸油脂_高騰率!$B$2:$F$12,MATCH($C$10,諸油脂_高騰率!$B$2:$B$12,0),MATCH($E955,諸油脂_高騰率!$B$3:$F$3,0)),$I955/INDEX(電力_高騰率!$B$3:$I$14,MATCH($B$10,電力_高騰率!$B$3:$B$14,0),MATCH($E955,電力_高騰率!$B$4:$F$4,0))+$J955/INDEX(電力_高騰率!$B$3:$I$14,MATCH($B$10,電力_高騰率!$B$3:$B$14,0),MATCH($E955,電力_高騰率!$B$4:$F$4,0)+3)+$K955/INDEX(電力_高騰率!$B$3:$I$14,MATCH($B$10,電力_高騰率!$B$3:$B$14,0),MATCH($E955,電力_高騰率!$B$4:$F$4,0)+3)+$L955/電力_高騰率!$D$23))</f>
        <v/>
      </c>
      <c r="N955" s="24" t="str">
        <f>IF($H955="","",IF($C955="諸油脂",0,$L955/電力_高騰率!$D$23))</f>
        <v/>
      </c>
      <c r="O955" s="24" t="str">
        <f t="shared" si="30"/>
        <v/>
      </c>
      <c r="P955" s="24"/>
    </row>
    <row r="956" spans="1:16" x14ac:dyDescent="0.45">
      <c r="A956" t="str">
        <f>IF(COUNTIF('使用不可　（諸油脂）'!$A:$A,$A955+1)+COUNTIF('コロナ交付金要綱　様式第３号（電力）'!$A:$A,$A955+1)=1,$A955+1,IF(MAX('使用不可　（諸油脂）'!$A:$A,'コロナ交付金要綱　様式第３号（電力）'!$A:$A)&gt;$A955,(INT(A955/100)+1)*100,""))</f>
        <v/>
      </c>
      <c r="B956" t="str">
        <f>IF($C956="","",IF(C956="諸油脂",IF(MOD($A956,100)=0,VLOOKUP($A956,'使用不可　（諸油脂）'!$A:$D,4),$B955),IF(MOD($A956,100)=0,VLOOKUP($A956,'コロナ交付金要綱　様式第３号（電力）'!$A:$D,4),$B955)))</f>
        <v/>
      </c>
      <c r="C956" t="str">
        <f>IF($A956="","",IF(COUNTIF('使用不可　（諸油脂）'!$A:$A,$A956)=1,"諸油脂",IF(COUNTIF('コロナ交付金要綱　様式第３号（電力）'!$A:$A,$A956)=1,"電力","")))</f>
        <v/>
      </c>
      <c r="D956" t="str">
        <f>IF(OR($A956="",IFERROR(MOD($A956,100),"")=0),"",IF($C956="諸油脂",VLOOKUP($A956,'使用不可　（諸油脂）'!$A:$C,3,FALSE),IF($C956="電力",VLOOKUP($A956,'コロナ交付金要綱　様式第３号（電力）'!$A:$C,3,FALSE),"")))</f>
        <v/>
      </c>
      <c r="E956" t="str">
        <f>IF(OR($C956="",IFERROR(MOD($A956,100)=0,TRUE)),"",IF($C956="諸油脂",VLOOKUP($A956,'使用不可　（諸油脂）'!$A:$F,6),VLOOKUP($A956,'コロナ交付金要綱　様式第３号（電力）'!$A:$F,6)))</f>
        <v/>
      </c>
      <c r="F956" t="str">
        <f>IF($D956="","",IF($B$7="既存",IF($C956="諸油脂",VLOOKUP(交付額!$A956,'使用不可　（諸油脂）'!$A:$B,2,FALSE),IF($C956="電力",VLOOKUP(交付額!$A956,'コロナ交付金要綱　様式第３号（電力）'!$A:$B,2,FALSE),"")),0))</f>
        <v/>
      </c>
      <c r="G956" s="59" t="str">
        <f t="shared" si="29"/>
        <v/>
      </c>
      <c r="H956" t="str">
        <f>IF($C956="","",IF(C956="諸油脂",IF(MOD($A956,100)=0,"",VLOOKUP($A956,'使用不可　（諸油脂）'!$A:$H,8)),IF(MOD($A956,100)=0,"",VLOOKUP($A956,'コロナ交付金要綱　様式第３号（電力）'!$A:$I,9))))</f>
        <v/>
      </c>
      <c r="I956" t="str" cm="1">
        <f t="array" ref="I956">IF(OR($C956&lt;&gt;"電力",IFERROR(MOD($A956,100)=0,TRUE)),"",INDEX('コロナ交付金要綱　様式第３号（電力）'!$A:$I,MATCH($A956,'コロナ交付金要綱　様式第３号（電力）'!$A:$A,0)+2,9))</f>
        <v/>
      </c>
      <c r="J956" t="str" cm="1">
        <f t="array" ref="J956">IF(OR($C956&lt;&gt;"電力",IFERROR(MOD($A956,100)=0,TRUE)),"",INDEX('コロナ交付金要綱　様式第３号（電力）'!$A:$I,MATCH($A956,'コロナ交付金要綱　様式第３号（電力）'!$A:$A,0)+3,9))</f>
        <v/>
      </c>
      <c r="K956" t="str" cm="1">
        <f t="array" ref="K956">IF(OR($C956&lt;&gt;"電力",IFERROR(MOD($A956,100)=0,TRUE)),"",INDEX('コロナ交付金要綱　様式第３号（電力）'!$A:$I,MATCH($A956,'コロナ交付金要綱　様式第３号（電力）'!$A:$A,0)+4,9))</f>
        <v/>
      </c>
      <c r="L956" t="str" cm="1">
        <f t="array" ref="L956">IF(OR($C956&lt;&gt;"電力",IFERROR(MOD($A956,100)=0,TRUE)),"",INDEX('コロナ交付金要綱　様式第３号（電力）'!$A:$I,MATCH($A956,'コロナ交付金要綱　様式第３号（電力）'!$A:$A,0)+5,9))</f>
        <v/>
      </c>
      <c r="M956" s="24" t="str" cm="1">
        <f t="array" ref="M956">IF($H956="","",IF($C956="諸油脂",$H956/INDEX(諸油脂_高騰率!$B$2:$F$12,MATCH($C$10,諸油脂_高騰率!$B$2:$B$12,0),MATCH($E956,諸油脂_高騰率!$B$3:$F$3,0)),$I956/INDEX(電力_高騰率!$B$3:$I$14,MATCH($B$10,電力_高騰率!$B$3:$B$14,0),MATCH($E956,電力_高騰率!$B$4:$F$4,0))+$J956/INDEX(電力_高騰率!$B$3:$I$14,MATCH($B$10,電力_高騰率!$B$3:$B$14,0),MATCH($E956,電力_高騰率!$B$4:$F$4,0)+3)+$K956/INDEX(電力_高騰率!$B$3:$I$14,MATCH($B$10,電力_高騰率!$B$3:$B$14,0),MATCH($E956,電力_高騰率!$B$4:$F$4,0)+3)+$L956/電力_高騰率!$D$23))</f>
        <v/>
      </c>
      <c r="N956" s="24" t="str">
        <f>IF($H956="","",IF($C956="諸油脂",0,$L956/電力_高騰率!$D$23))</f>
        <v/>
      </c>
      <c r="O956" s="24" t="str">
        <f t="shared" si="30"/>
        <v/>
      </c>
      <c r="P956" s="24"/>
    </row>
    <row r="957" spans="1:16" x14ac:dyDescent="0.45">
      <c r="A957" t="str">
        <f>IF(COUNTIF('使用不可　（諸油脂）'!$A:$A,$A956+1)+COUNTIF('コロナ交付金要綱　様式第３号（電力）'!$A:$A,$A956+1)=1,$A956+1,IF(MAX('使用不可　（諸油脂）'!$A:$A,'コロナ交付金要綱　様式第３号（電力）'!$A:$A)&gt;$A956,(INT(A956/100)+1)*100,""))</f>
        <v/>
      </c>
      <c r="B957" t="str">
        <f>IF($C957="","",IF(C957="諸油脂",IF(MOD($A957,100)=0,VLOOKUP($A957,'使用不可　（諸油脂）'!$A:$D,4),$B956),IF(MOD($A957,100)=0,VLOOKUP($A957,'コロナ交付金要綱　様式第３号（電力）'!$A:$D,4),$B956)))</f>
        <v/>
      </c>
      <c r="C957" t="str">
        <f>IF($A957="","",IF(COUNTIF('使用不可　（諸油脂）'!$A:$A,$A957)=1,"諸油脂",IF(COUNTIF('コロナ交付金要綱　様式第３号（電力）'!$A:$A,$A957)=1,"電力","")))</f>
        <v/>
      </c>
      <c r="D957" t="str">
        <f>IF(OR($A957="",IFERROR(MOD($A957,100),"")=0),"",IF($C957="諸油脂",VLOOKUP($A957,'使用不可　（諸油脂）'!$A:$C,3,FALSE),IF($C957="電力",VLOOKUP($A957,'コロナ交付金要綱　様式第３号（電力）'!$A:$C,3,FALSE),"")))</f>
        <v/>
      </c>
      <c r="E957" t="str">
        <f>IF(OR($C957="",IFERROR(MOD($A957,100)=0,TRUE)),"",IF($C957="諸油脂",VLOOKUP($A957,'使用不可　（諸油脂）'!$A:$F,6),VLOOKUP($A957,'コロナ交付金要綱　様式第３号（電力）'!$A:$F,6)))</f>
        <v/>
      </c>
      <c r="F957" t="str">
        <f>IF($D957="","",IF($B$7="既存",IF($C957="諸油脂",VLOOKUP(交付額!$A957,'使用不可　（諸油脂）'!$A:$B,2,FALSE),IF($C957="電力",VLOOKUP(交付額!$A957,'コロナ交付金要綱　様式第３号（電力）'!$A:$B,2,FALSE),"")),0))</f>
        <v/>
      </c>
      <c r="G957" s="59" t="str">
        <f t="shared" si="29"/>
        <v/>
      </c>
      <c r="H957" t="str">
        <f>IF($C957="","",IF(C957="諸油脂",IF(MOD($A957,100)=0,"",VLOOKUP($A957,'使用不可　（諸油脂）'!$A:$H,8)),IF(MOD($A957,100)=0,"",VLOOKUP($A957,'コロナ交付金要綱　様式第３号（電力）'!$A:$I,9))))</f>
        <v/>
      </c>
      <c r="I957" t="str" cm="1">
        <f t="array" ref="I957">IF(OR($C957&lt;&gt;"電力",IFERROR(MOD($A957,100)=0,TRUE)),"",INDEX('コロナ交付金要綱　様式第３号（電力）'!$A:$I,MATCH($A957,'コロナ交付金要綱　様式第３号（電力）'!$A:$A,0)+2,9))</f>
        <v/>
      </c>
      <c r="J957" t="str" cm="1">
        <f t="array" ref="J957">IF(OR($C957&lt;&gt;"電力",IFERROR(MOD($A957,100)=0,TRUE)),"",INDEX('コロナ交付金要綱　様式第３号（電力）'!$A:$I,MATCH($A957,'コロナ交付金要綱　様式第３号（電力）'!$A:$A,0)+3,9))</f>
        <v/>
      </c>
      <c r="K957" t="str" cm="1">
        <f t="array" ref="K957">IF(OR($C957&lt;&gt;"電力",IFERROR(MOD($A957,100)=0,TRUE)),"",INDEX('コロナ交付金要綱　様式第３号（電力）'!$A:$I,MATCH($A957,'コロナ交付金要綱　様式第３号（電力）'!$A:$A,0)+4,9))</f>
        <v/>
      </c>
      <c r="L957" t="str" cm="1">
        <f t="array" ref="L957">IF(OR($C957&lt;&gt;"電力",IFERROR(MOD($A957,100)=0,TRUE)),"",INDEX('コロナ交付金要綱　様式第３号（電力）'!$A:$I,MATCH($A957,'コロナ交付金要綱　様式第３号（電力）'!$A:$A,0)+5,9))</f>
        <v/>
      </c>
      <c r="M957" s="24" t="str" cm="1">
        <f t="array" ref="M957">IF($H957="","",IF($C957="諸油脂",$H957/INDEX(諸油脂_高騰率!$B$2:$F$12,MATCH($C$10,諸油脂_高騰率!$B$2:$B$12,0),MATCH($E957,諸油脂_高騰率!$B$3:$F$3,0)),$I957/INDEX(電力_高騰率!$B$3:$I$14,MATCH($B$10,電力_高騰率!$B$3:$B$14,0),MATCH($E957,電力_高騰率!$B$4:$F$4,0))+$J957/INDEX(電力_高騰率!$B$3:$I$14,MATCH($B$10,電力_高騰率!$B$3:$B$14,0),MATCH($E957,電力_高騰率!$B$4:$F$4,0)+3)+$K957/INDEX(電力_高騰率!$B$3:$I$14,MATCH($B$10,電力_高騰率!$B$3:$B$14,0),MATCH($E957,電力_高騰率!$B$4:$F$4,0)+3)+$L957/電力_高騰率!$D$23))</f>
        <v/>
      </c>
      <c r="N957" s="24" t="str">
        <f>IF($H957="","",IF($C957="諸油脂",0,$L957/電力_高騰率!$D$23))</f>
        <v/>
      </c>
      <c r="O957" s="24" t="str">
        <f t="shared" si="30"/>
        <v/>
      </c>
      <c r="P957" s="24"/>
    </row>
    <row r="958" spans="1:16" x14ac:dyDescent="0.45">
      <c r="A958" t="str">
        <f>IF(COUNTIF('使用不可　（諸油脂）'!$A:$A,$A957+1)+COUNTIF('コロナ交付金要綱　様式第３号（電力）'!$A:$A,$A957+1)=1,$A957+1,IF(MAX('使用不可　（諸油脂）'!$A:$A,'コロナ交付金要綱　様式第３号（電力）'!$A:$A)&gt;$A957,(INT(A957/100)+1)*100,""))</f>
        <v/>
      </c>
      <c r="B958" t="str">
        <f>IF($C958="","",IF(C958="諸油脂",IF(MOD($A958,100)=0,VLOOKUP($A958,'使用不可　（諸油脂）'!$A:$D,4),$B957),IF(MOD($A958,100)=0,VLOOKUP($A958,'コロナ交付金要綱　様式第３号（電力）'!$A:$D,4),$B957)))</f>
        <v/>
      </c>
      <c r="C958" t="str">
        <f>IF($A958="","",IF(COUNTIF('使用不可　（諸油脂）'!$A:$A,$A958)=1,"諸油脂",IF(COUNTIF('コロナ交付金要綱　様式第３号（電力）'!$A:$A,$A958)=1,"電力","")))</f>
        <v/>
      </c>
      <c r="D958" t="str">
        <f>IF(OR($A958="",IFERROR(MOD($A958,100),"")=0),"",IF($C958="諸油脂",VLOOKUP($A958,'使用不可　（諸油脂）'!$A:$C,3,FALSE),IF($C958="電力",VLOOKUP($A958,'コロナ交付金要綱　様式第３号（電力）'!$A:$C,3,FALSE),"")))</f>
        <v/>
      </c>
      <c r="E958" t="str">
        <f>IF(OR($C958="",IFERROR(MOD($A958,100)=0,TRUE)),"",IF($C958="諸油脂",VLOOKUP($A958,'使用不可　（諸油脂）'!$A:$F,6),VLOOKUP($A958,'コロナ交付金要綱　様式第３号（電力）'!$A:$F,6)))</f>
        <v/>
      </c>
      <c r="F958" t="str">
        <f>IF($D958="","",IF($B$7="既存",IF($C958="諸油脂",VLOOKUP(交付額!$A958,'使用不可　（諸油脂）'!$A:$B,2,FALSE),IF($C958="電力",VLOOKUP(交付額!$A958,'コロナ交付金要綱　様式第３号（電力）'!$A:$B,2,FALSE),"")),0))</f>
        <v/>
      </c>
      <c r="G958" s="59" t="str">
        <f t="shared" si="29"/>
        <v/>
      </c>
      <c r="H958" t="str">
        <f>IF($C958="","",IF(C958="諸油脂",IF(MOD($A958,100)=0,"",VLOOKUP($A958,'使用不可　（諸油脂）'!$A:$H,8)),IF(MOD($A958,100)=0,"",VLOOKUP($A958,'コロナ交付金要綱　様式第３号（電力）'!$A:$I,9))))</f>
        <v/>
      </c>
      <c r="I958" t="str" cm="1">
        <f t="array" ref="I958">IF(OR($C958&lt;&gt;"電力",IFERROR(MOD($A958,100)=0,TRUE)),"",INDEX('コロナ交付金要綱　様式第３号（電力）'!$A:$I,MATCH($A958,'コロナ交付金要綱　様式第３号（電力）'!$A:$A,0)+2,9))</f>
        <v/>
      </c>
      <c r="J958" t="str" cm="1">
        <f t="array" ref="J958">IF(OR($C958&lt;&gt;"電力",IFERROR(MOD($A958,100)=0,TRUE)),"",INDEX('コロナ交付金要綱　様式第３号（電力）'!$A:$I,MATCH($A958,'コロナ交付金要綱　様式第３号（電力）'!$A:$A,0)+3,9))</f>
        <v/>
      </c>
      <c r="K958" t="str" cm="1">
        <f t="array" ref="K958">IF(OR($C958&lt;&gt;"電力",IFERROR(MOD($A958,100)=0,TRUE)),"",INDEX('コロナ交付金要綱　様式第３号（電力）'!$A:$I,MATCH($A958,'コロナ交付金要綱　様式第３号（電力）'!$A:$A,0)+4,9))</f>
        <v/>
      </c>
      <c r="L958" t="str" cm="1">
        <f t="array" ref="L958">IF(OR($C958&lt;&gt;"電力",IFERROR(MOD($A958,100)=0,TRUE)),"",INDEX('コロナ交付金要綱　様式第３号（電力）'!$A:$I,MATCH($A958,'コロナ交付金要綱　様式第３号（電力）'!$A:$A,0)+5,9))</f>
        <v/>
      </c>
      <c r="M958" s="24" t="str" cm="1">
        <f t="array" ref="M958">IF($H958="","",IF($C958="諸油脂",$H958/INDEX(諸油脂_高騰率!$B$2:$F$12,MATCH($C$10,諸油脂_高騰率!$B$2:$B$12,0),MATCH($E958,諸油脂_高騰率!$B$3:$F$3,0)),$I958/INDEX(電力_高騰率!$B$3:$I$14,MATCH($B$10,電力_高騰率!$B$3:$B$14,0),MATCH($E958,電力_高騰率!$B$4:$F$4,0))+$J958/INDEX(電力_高騰率!$B$3:$I$14,MATCH($B$10,電力_高騰率!$B$3:$B$14,0),MATCH($E958,電力_高騰率!$B$4:$F$4,0)+3)+$K958/INDEX(電力_高騰率!$B$3:$I$14,MATCH($B$10,電力_高騰率!$B$3:$B$14,0),MATCH($E958,電力_高騰率!$B$4:$F$4,0)+3)+$L958/電力_高騰率!$D$23))</f>
        <v/>
      </c>
      <c r="N958" s="24" t="str">
        <f>IF($H958="","",IF($C958="諸油脂",0,$L958/電力_高騰率!$D$23))</f>
        <v/>
      </c>
      <c r="O958" s="24" t="str">
        <f t="shared" si="30"/>
        <v/>
      </c>
      <c r="P958" s="24"/>
    </row>
    <row r="959" spans="1:16" x14ac:dyDescent="0.45">
      <c r="A959" t="str">
        <f>IF(COUNTIF('使用不可　（諸油脂）'!$A:$A,$A958+1)+COUNTIF('コロナ交付金要綱　様式第３号（電力）'!$A:$A,$A958+1)=1,$A958+1,IF(MAX('使用不可　（諸油脂）'!$A:$A,'コロナ交付金要綱　様式第３号（電力）'!$A:$A)&gt;$A958,(INT(A958/100)+1)*100,""))</f>
        <v/>
      </c>
      <c r="B959" t="str">
        <f>IF($C959="","",IF(C959="諸油脂",IF(MOD($A959,100)=0,VLOOKUP($A959,'使用不可　（諸油脂）'!$A:$D,4),$B958),IF(MOD($A959,100)=0,VLOOKUP($A959,'コロナ交付金要綱　様式第３号（電力）'!$A:$D,4),$B958)))</f>
        <v/>
      </c>
      <c r="C959" t="str">
        <f>IF($A959="","",IF(COUNTIF('使用不可　（諸油脂）'!$A:$A,$A959)=1,"諸油脂",IF(COUNTIF('コロナ交付金要綱　様式第３号（電力）'!$A:$A,$A959)=1,"電力","")))</f>
        <v/>
      </c>
      <c r="D959" t="str">
        <f>IF(OR($A959="",IFERROR(MOD($A959,100),"")=0),"",IF($C959="諸油脂",VLOOKUP($A959,'使用不可　（諸油脂）'!$A:$C,3,FALSE),IF($C959="電力",VLOOKUP($A959,'コロナ交付金要綱　様式第３号（電力）'!$A:$C,3,FALSE),"")))</f>
        <v/>
      </c>
      <c r="E959" t="str">
        <f>IF(OR($C959="",IFERROR(MOD($A959,100)=0,TRUE)),"",IF($C959="諸油脂",VLOOKUP($A959,'使用不可　（諸油脂）'!$A:$F,6),VLOOKUP($A959,'コロナ交付金要綱　様式第３号（電力）'!$A:$F,6)))</f>
        <v/>
      </c>
      <c r="F959" t="str">
        <f>IF($D959="","",IF($B$7="既存",IF($C959="諸油脂",VLOOKUP(交付額!$A959,'使用不可　（諸油脂）'!$A:$B,2,FALSE),IF($C959="電力",VLOOKUP(交付額!$A959,'コロナ交付金要綱　様式第３号（電力）'!$A:$B,2,FALSE),"")),0))</f>
        <v/>
      </c>
      <c r="G959" s="59" t="str">
        <f t="shared" si="29"/>
        <v/>
      </c>
      <c r="H959" t="str">
        <f>IF($C959="","",IF(C959="諸油脂",IF(MOD($A959,100)=0,"",VLOOKUP($A959,'使用不可　（諸油脂）'!$A:$H,8)),IF(MOD($A959,100)=0,"",VLOOKUP($A959,'コロナ交付金要綱　様式第３号（電力）'!$A:$I,9))))</f>
        <v/>
      </c>
      <c r="I959" t="str" cm="1">
        <f t="array" ref="I959">IF(OR($C959&lt;&gt;"電力",IFERROR(MOD($A959,100)=0,TRUE)),"",INDEX('コロナ交付金要綱　様式第３号（電力）'!$A:$I,MATCH($A959,'コロナ交付金要綱　様式第３号（電力）'!$A:$A,0)+2,9))</f>
        <v/>
      </c>
      <c r="J959" t="str" cm="1">
        <f t="array" ref="J959">IF(OR($C959&lt;&gt;"電力",IFERROR(MOD($A959,100)=0,TRUE)),"",INDEX('コロナ交付金要綱　様式第３号（電力）'!$A:$I,MATCH($A959,'コロナ交付金要綱　様式第３号（電力）'!$A:$A,0)+3,9))</f>
        <v/>
      </c>
      <c r="K959" t="str" cm="1">
        <f t="array" ref="K959">IF(OR($C959&lt;&gt;"電力",IFERROR(MOD($A959,100)=0,TRUE)),"",INDEX('コロナ交付金要綱　様式第３号（電力）'!$A:$I,MATCH($A959,'コロナ交付金要綱　様式第３号（電力）'!$A:$A,0)+4,9))</f>
        <v/>
      </c>
      <c r="L959" t="str" cm="1">
        <f t="array" ref="L959">IF(OR($C959&lt;&gt;"電力",IFERROR(MOD($A959,100)=0,TRUE)),"",INDEX('コロナ交付金要綱　様式第３号（電力）'!$A:$I,MATCH($A959,'コロナ交付金要綱　様式第３号（電力）'!$A:$A,0)+5,9))</f>
        <v/>
      </c>
      <c r="M959" s="24" t="str" cm="1">
        <f t="array" ref="M959">IF($H959="","",IF($C959="諸油脂",$H959/INDEX(諸油脂_高騰率!$B$2:$F$12,MATCH($C$10,諸油脂_高騰率!$B$2:$B$12,0),MATCH($E959,諸油脂_高騰率!$B$3:$F$3,0)),$I959/INDEX(電力_高騰率!$B$3:$I$14,MATCH($B$10,電力_高騰率!$B$3:$B$14,0),MATCH($E959,電力_高騰率!$B$4:$F$4,0))+$J959/INDEX(電力_高騰率!$B$3:$I$14,MATCH($B$10,電力_高騰率!$B$3:$B$14,0),MATCH($E959,電力_高騰率!$B$4:$F$4,0)+3)+$K959/INDEX(電力_高騰率!$B$3:$I$14,MATCH($B$10,電力_高騰率!$B$3:$B$14,0),MATCH($E959,電力_高騰率!$B$4:$F$4,0)+3)+$L959/電力_高騰率!$D$23))</f>
        <v/>
      </c>
      <c r="N959" s="24" t="str">
        <f>IF($H959="","",IF($C959="諸油脂",0,$L959/電力_高騰率!$D$23))</f>
        <v/>
      </c>
      <c r="O959" s="24" t="str">
        <f t="shared" si="30"/>
        <v/>
      </c>
      <c r="P959" s="24"/>
    </row>
    <row r="960" spans="1:16" x14ac:dyDescent="0.45">
      <c r="A960" t="str">
        <f>IF(COUNTIF('使用不可　（諸油脂）'!$A:$A,$A959+1)+COUNTIF('コロナ交付金要綱　様式第３号（電力）'!$A:$A,$A959+1)=1,$A959+1,IF(MAX('使用不可　（諸油脂）'!$A:$A,'コロナ交付金要綱　様式第３号（電力）'!$A:$A)&gt;$A959,(INT(A959/100)+1)*100,""))</f>
        <v/>
      </c>
      <c r="B960" t="str">
        <f>IF($C960="","",IF(C960="諸油脂",IF(MOD($A960,100)=0,VLOOKUP($A960,'使用不可　（諸油脂）'!$A:$D,4),$B959),IF(MOD($A960,100)=0,VLOOKUP($A960,'コロナ交付金要綱　様式第３号（電力）'!$A:$D,4),$B959)))</f>
        <v/>
      </c>
      <c r="C960" t="str">
        <f>IF($A960="","",IF(COUNTIF('使用不可　（諸油脂）'!$A:$A,$A960)=1,"諸油脂",IF(COUNTIF('コロナ交付金要綱　様式第３号（電力）'!$A:$A,$A960)=1,"電力","")))</f>
        <v/>
      </c>
      <c r="D960" t="str">
        <f>IF(OR($A960="",IFERROR(MOD($A960,100),"")=0),"",IF($C960="諸油脂",VLOOKUP($A960,'使用不可　（諸油脂）'!$A:$C,3,FALSE),IF($C960="電力",VLOOKUP($A960,'コロナ交付金要綱　様式第３号（電力）'!$A:$C,3,FALSE),"")))</f>
        <v/>
      </c>
      <c r="E960" t="str">
        <f>IF(OR($C960="",IFERROR(MOD($A960,100)=0,TRUE)),"",IF($C960="諸油脂",VLOOKUP($A960,'使用不可　（諸油脂）'!$A:$F,6),VLOOKUP($A960,'コロナ交付金要綱　様式第３号（電力）'!$A:$F,6)))</f>
        <v/>
      </c>
      <c r="F960" t="str">
        <f>IF($D960="","",IF($B$7="既存",IF($C960="諸油脂",VLOOKUP(交付額!$A960,'使用不可　（諸油脂）'!$A:$B,2,FALSE),IF($C960="電力",VLOOKUP(交付額!$A960,'コロナ交付金要綱　様式第３号（電力）'!$A:$B,2,FALSE),"")),0))</f>
        <v/>
      </c>
      <c r="G960" s="59" t="str">
        <f t="shared" si="29"/>
        <v/>
      </c>
      <c r="H960" t="str">
        <f>IF($C960="","",IF(C960="諸油脂",IF(MOD($A960,100)=0,"",VLOOKUP($A960,'使用不可　（諸油脂）'!$A:$H,8)),IF(MOD($A960,100)=0,"",VLOOKUP($A960,'コロナ交付金要綱　様式第３号（電力）'!$A:$I,9))))</f>
        <v/>
      </c>
      <c r="I960" t="str" cm="1">
        <f t="array" ref="I960">IF(OR($C960&lt;&gt;"電力",IFERROR(MOD($A960,100)=0,TRUE)),"",INDEX('コロナ交付金要綱　様式第３号（電力）'!$A:$I,MATCH($A960,'コロナ交付金要綱　様式第３号（電力）'!$A:$A,0)+2,9))</f>
        <v/>
      </c>
      <c r="J960" t="str" cm="1">
        <f t="array" ref="J960">IF(OR($C960&lt;&gt;"電力",IFERROR(MOD($A960,100)=0,TRUE)),"",INDEX('コロナ交付金要綱　様式第３号（電力）'!$A:$I,MATCH($A960,'コロナ交付金要綱　様式第３号（電力）'!$A:$A,0)+3,9))</f>
        <v/>
      </c>
      <c r="K960" t="str" cm="1">
        <f t="array" ref="K960">IF(OR($C960&lt;&gt;"電力",IFERROR(MOD($A960,100)=0,TRUE)),"",INDEX('コロナ交付金要綱　様式第３号（電力）'!$A:$I,MATCH($A960,'コロナ交付金要綱　様式第３号（電力）'!$A:$A,0)+4,9))</f>
        <v/>
      </c>
      <c r="L960" t="str" cm="1">
        <f t="array" ref="L960">IF(OR($C960&lt;&gt;"電力",IFERROR(MOD($A960,100)=0,TRUE)),"",INDEX('コロナ交付金要綱　様式第３号（電力）'!$A:$I,MATCH($A960,'コロナ交付金要綱　様式第３号（電力）'!$A:$A,0)+5,9))</f>
        <v/>
      </c>
      <c r="M960" s="24" t="str" cm="1">
        <f t="array" ref="M960">IF($H960="","",IF($C960="諸油脂",$H960/INDEX(諸油脂_高騰率!$B$2:$F$12,MATCH($C$10,諸油脂_高騰率!$B$2:$B$12,0),MATCH($E960,諸油脂_高騰率!$B$3:$F$3,0)),$I960/INDEX(電力_高騰率!$B$3:$I$14,MATCH($B$10,電力_高騰率!$B$3:$B$14,0),MATCH($E960,電力_高騰率!$B$4:$F$4,0))+$J960/INDEX(電力_高騰率!$B$3:$I$14,MATCH($B$10,電力_高騰率!$B$3:$B$14,0),MATCH($E960,電力_高騰率!$B$4:$F$4,0)+3)+$K960/INDEX(電力_高騰率!$B$3:$I$14,MATCH($B$10,電力_高騰率!$B$3:$B$14,0),MATCH($E960,電力_高騰率!$B$4:$F$4,0)+3)+$L960/電力_高騰率!$D$23))</f>
        <v/>
      </c>
      <c r="N960" s="24" t="str">
        <f>IF($H960="","",IF($C960="諸油脂",0,$L960/電力_高騰率!$D$23))</f>
        <v/>
      </c>
      <c r="O960" s="24" t="str">
        <f t="shared" si="30"/>
        <v/>
      </c>
      <c r="P960" s="24"/>
    </row>
    <row r="961" spans="1:16" x14ac:dyDescent="0.45">
      <c r="A961" t="str">
        <f>IF(COUNTIF('使用不可　（諸油脂）'!$A:$A,$A960+1)+COUNTIF('コロナ交付金要綱　様式第３号（電力）'!$A:$A,$A960+1)=1,$A960+1,IF(MAX('使用不可　（諸油脂）'!$A:$A,'コロナ交付金要綱　様式第３号（電力）'!$A:$A)&gt;$A960,(INT(A960/100)+1)*100,""))</f>
        <v/>
      </c>
      <c r="B961" t="str">
        <f>IF($C961="","",IF(C961="諸油脂",IF(MOD($A961,100)=0,VLOOKUP($A961,'使用不可　（諸油脂）'!$A:$D,4),$B960),IF(MOD($A961,100)=0,VLOOKUP($A961,'コロナ交付金要綱　様式第３号（電力）'!$A:$D,4),$B960)))</f>
        <v/>
      </c>
      <c r="C961" t="str">
        <f>IF($A961="","",IF(COUNTIF('使用不可　（諸油脂）'!$A:$A,$A961)=1,"諸油脂",IF(COUNTIF('コロナ交付金要綱　様式第３号（電力）'!$A:$A,$A961)=1,"電力","")))</f>
        <v/>
      </c>
      <c r="D961" t="str">
        <f>IF(OR($A961="",IFERROR(MOD($A961,100),"")=0),"",IF($C961="諸油脂",VLOOKUP($A961,'使用不可　（諸油脂）'!$A:$C,3,FALSE),IF($C961="電力",VLOOKUP($A961,'コロナ交付金要綱　様式第３号（電力）'!$A:$C,3,FALSE),"")))</f>
        <v/>
      </c>
      <c r="E961" t="str">
        <f>IF(OR($C961="",IFERROR(MOD($A961,100)=0,TRUE)),"",IF($C961="諸油脂",VLOOKUP($A961,'使用不可　（諸油脂）'!$A:$F,6),VLOOKUP($A961,'コロナ交付金要綱　様式第３号（電力）'!$A:$F,6)))</f>
        <v/>
      </c>
      <c r="F961" t="str">
        <f>IF($D961="","",IF($B$7="既存",IF($C961="諸油脂",VLOOKUP(交付額!$A961,'使用不可　（諸油脂）'!$A:$B,2,FALSE),IF($C961="電力",VLOOKUP(交付額!$A961,'コロナ交付金要綱　様式第３号（電力）'!$A:$B,2,FALSE),"")),0))</f>
        <v/>
      </c>
      <c r="G961" s="59" t="str">
        <f t="shared" si="29"/>
        <v/>
      </c>
      <c r="H961" t="str">
        <f>IF($C961="","",IF(C961="諸油脂",IF(MOD($A961,100)=0,"",VLOOKUP($A961,'使用不可　（諸油脂）'!$A:$H,8)),IF(MOD($A961,100)=0,"",VLOOKUP($A961,'コロナ交付金要綱　様式第３号（電力）'!$A:$I,9))))</f>
        <v/>
      </c>
      <c r="I961" t="str" cm="1">
        <f t="array" ref="I961">IF(OR($C961&lt;&gt;"電力",IFERROR(MOD($A961,100)=0,TRUE)),"",INDEX('コロナ交付金要綱　様式第３号（電力）'!$A:$I,MATCH($A961,'コロナ交付金要綱　様式第３号（電力）'!$A:$A,0)+2,9))</f>
        <v/>
      </c>
      <c r="J961" t="str" cm="1">
        <f t="array" ref="J961">IF(OR($C961&lt;&gt;"電力",IFERROR(MOD($A961,100)=0,TRUE)),"",INDEX('コロナ交付金要綱　様式第３号（電力）'!$A:$I,MATCH($A961,'コロナ交付金要綱　様式第３号（電力）'!$A:$A,0)+3,9))</f>
        <v/>
      </c>
      <c r="K961" t="str" cm="1">
        <f t="array" ref="K961">IF(OR($C961&lt;&gt;"電力",IFERROR(MOD($A961,100)=0,TRUE)),"",INDEX('コロナ交付金要綱　様式第３号（電力）'!$A:$I,MATCH($A961,'コロナ交付金要綱　様式第３号（電力）'!$A:$A,0)+4,9))</f>
        <v/>
      </c>
      <c r="L961" t="str" cm="1">
        <f t="array" ref="L961">IF(OR($C961&lt;&gt;"電力",IFERROR(MOD($A961,100)=0,TRUE)),"",INDEX('コロナ交付金要綱　様式第３号（電力）'!$A:$I,MATCH($A961,'コロナ交付金要綱　様式第３号（電力）'!$A:$A,0)+5,9))</f>
        <v/>
      </c>
      <c r="M961" s="24" t="str" cm="1">
        <f t="array" ref="M961">IF($H961="","",IF($C961="諸油脂",$H961/INDEX(諸油脂_高騰率!$B$2:$F$12,MATCH($C$10,諸油脂_高騰率!$B$2:$B$12,0),MATCH($E961,諸油脂_高騰率!$B$3:$F$3,0)),$I961/INDEX(電力_高騰率!$B$3:$I$14,MATCH($B$10,電力_高騰率!$B$3:$B$14,0),MATCH($E961,電力_高騰率!$B$4:$F$4,0))+$J961/INDEX(電力_高騰率!$B$3:$I$14,MATCH($B$10,電力_高騰率!$B$3:$B$14,0),MATCH($E961,電力_高騰率!$B$4:$F$4,0)+3)+$K961/INDEX(電力_高騰率!$B$3:$I$14,MATCH($B$10,電力_高騰率!$B$3:$B$14,0),MATCH($E961,電力_高騰率!$B$4:$F$4,0)+3)+$L961/電力_高騰率!$D$23))</f>
        <v/>
      </c>
      <c r="N961" s="24" t="str">
        <f>IF($H961="","",IF($C961="諸油脂",0,$L961/電力_高騰率!$D$23))</f>
        <v/>
      </c>
      <c r="O961" s="24" t="str">
        <f t="shared" si="30"/>
        <v/>
      </c>
      <c r="P961" s="24"/>
    </row>
    <row r="962" spans="1:16" x14ac:dyDescent="0.45">
      <c r="A962" t="str">
        <f>IF(COUNTIF('使用不可　（諸油脂）'!$A:$A,$A961+1)+COUNTIF('コロナ交付金要綱　様式第３号（電力）'!$A:$A,$A961+1)=1,$A961+1,IF(MAX('使用不可　（諸油脂）'!$A:$A,'コロナ交付金要綱　様式第３号（電力）'!$A:$A)&gt;$A961,(INT(A961/100)+1)*100,""))</f>
        <v/>
      </c>
      <c r="B962" t="str">
        <f>IF($C962="","",IF(C962="諸油脂",IF(MOD($A962,100)=0,VLOOKUP($A962,'使用不可　（諸油脂）'!$A:$D,4),$B961),IF(MOD($A962,100)=0,VLOOKUP($A962,'コロナ交付金要綱　様式第３号（電力）'!$A:$D,4),$B961)))</f>
        <v/>
      </c>
      <c r="C962" t="str">
        <f>IF($A962="","",IF(COUNTIF('使用不可　（諸油脂）'!$A:$A,$A962)=1,"諸油脂",IF(COUNTIF('コロナ交付金要綱　様式第３号（電力）'!$A:$A,$A962)=1,"電力","")))</f>
        <v/>
      </c>
      <c r="D962" t="str">
        <f>IF(OR($A962="",IFERROR(MOD($A962,100),"")=0),"",IF($C962="諸油脂",VLOOKUP($A962,'使用不可　（諸油脂）'!$A:$C,3,FALSE),IF($C962="電力",VLOOKUP($A962,'コロナ交付金要綱　様式第３号（電力）'!$A:$C,3,FALSE),"")))</f>
        <v/>
      </c>
      <c r="E962" t="str">
        <f>IF(OR($C962="",IFERROR(MOD($A962,100)=0,TRUE)),"",IF($C962="諸油脂",VLOOKUP($A962,'使用不可　（諸油脂）'!$A:$F,6),VLOOKUP($A962,'コロナ交付金要綱　様式第３号（電力）'!$A:$F,6)))</f>
        <v/>
      </c>
      <c r="F962" t="str">
        <f>IF($D962="","",IF($B$7="既存",IF($C962="諸油脂",VLOOKUP(交付額!$A962,'使用不可　（諸油脂）'!$A:$B,2,FALSE),IF($C962="電力",VLOOKUP(交付額!$A962,'コロナ交付金要綱　様式第３号（電力）'!$A:$B,2,FALSE),"")),0))</f>
        <v/>
      </c>
      <c r="G962" s="59" t="str">
        <f t="shared" si="29"/>
        <v/>
      </c>
      <c r="H962" t="str">
        <f>IF($C962="","",IF(C962="諸油脂",IF(MOD($A962,100)=0,"",VLOOKUP($A962,'使用不可　（諸油脂）'!$A:$H,8)),IF(MOD($A962,100)=0,"",VLOOKUP($A962,'コロナ交付金要綱　様式第３号（電力）'!$A:$I,9))))</f>
        <v/>
      </c>
      <c r="I962" t="str" cm="1">
        <f t="array" ref="I962">IF(OR($C962&lt;&gt;"電力",IFERROR(MOD($A962,100)=0,TRUE)),"",INDEX('コロナ交付金要綱　様式第３号（電力）'!$A:$I,MATCH($A962,'コロナ交付金要綱　様式第３号（電力）'!$A:$A,0)+2,9))</f>
        <v/>
      </c>
      <c r="J962" t="str" cm="1">
        <f t="array" ref="J962">IF(OR($C962&lt;&gt;"電力",IFERROR(MOD($A962,100)=0,TRUE)),"",INDEX('コロナ交付金要綱　様式第３号（電力）'!$A:$I,MATCH($A962,'コロナ交付金要綱　様式第３号（電力）'!$A:$A,0)+3,9))</f>
        <v/>
      </c>
      <c r="K962" t="str" cm="1">
        <f t="array" ref="K962">IF(OR($C962&lt;&gt;"電力",IFERROR(MOD($A962,100)=0,TRUE)),"",INDEX('コロナ交付金要綱　様式第３号（電力）'!$A:$I,MATCH($A962,'コロナ交付金要綱　様式第３号（電力）'!$A:$A,0)+4,9))</f>
        <v/>
      </c>
      <c r="L962" t="str" cm="1">
        <f t="array" ref="L962">IF(OR($C962&lt;&gt;"電力",IFERROR(MOD($A962,100)=0,TRUE)),"",INDEX('コロナ交付金要綱　様式第３号（電力）'!$A:$I,MATCH($A962,'コロナ交付金要綱　様式第３号（電力）'!$A:$A,0)+5,9))</f>
        <v/>
      </c>
      <c r="M962" s="24" t="str" cm="1">
        <f t="array" ref="M962">IF($H962="","",IF($C962="諸油脂",$H962/INDEX(諸油脂_高騰率!$B$2:$F$12,MATCH($C$10,諸油脂_高騰率!$B$2:$B$12,0),MATCH($E962,諸油脂_高騰率!$B$3:$F$3,0)),$I962/INDEX(電力_高騰率!$B$3:$I$14,MATCH($B$10,電力_高騰率!$B$3:$B$14,0),MATCH($E962,電力_高騰率!$B$4:$F$4,0))+$J962/INDEX(電力_高騰率!$B$3:$I$14,MATCH($B$10,電力_高騰率!$B$3:$B$14,0),MATCH($E962,電力_高騰率!$B$4:$F$4,0)+3)+$K962/INDEX(電力_高騰率!$B$3:$I$14,MATCH($B$10,電力_高騰率!$B$3:$B$14,0),MATCH($E962,電力_高騰率!$B$4:$F$4,0)+3)+$L962/電力_高騰率!$D$23))</f>
        <v/>
      </c>
      <c r="N962" s="24" t="str">
        <f>IF($H962="","",IF($C962="諸油脂",0,$L962/電力_高騰率!$D$23))</f>
        <v/>
      </c>
      <c r="O962" s="24" t="str">
        <f t="shared" si="30"/>
        <v/>
      </c>
      <c r="P962" s="24"/>
    </row>
    <row r="963" spans="1:16" x14ac:dyDescent="0.45">
      <c r="A963" t="str">
        <f>IF(COUNTIF('使用不可　（諸油脂）'!$A:$A,$A962+1)+COUNTIF('コロナ交付金要綱　様式第３号（電力）'!$A:$A,$A962+1)=1,$A962+1,IF(MAX('使用不可　（諸油脂）'!$A:$A,'コロナ交付金要綱　様式第３号（電力）'!$A:$A)&gt;$A962,(INT(A962/100)+1)*100,""))</f>
        <v/>
      </c>
      <c r="B963" t="str">
        <f>IF($C963="","",IF(C963="諸油脂",IF(MOD($A963,100)=0,VLOOKUP($A963,'使用不可　（諸油脂）'!$A:$D,4),$B962),IF(MOD($A963,100)=0,VLOOKUP($A963,'コロナ交付金要綱　様式第３号（電力）'!$A:$D,4),$B962)))</f>
        <v/>
      </c>
      <c r="C963" t="str">
        <f>IF($A963="","",IF(COUNTIF('使用不可　（諸油脂）'!$A:$A,$A963)=1,"諸油脂",IF(COUNTIF('コロナ交付金要綱　様式第３号（電力）'!$A:$A,$A963)=1,"電力","")))</f>
        <v/>
      </c>
      <c r="D963" t="str">
        <f>IF(OR($A963="",IFERROR(MOD($A963,100),"")=0),"",IF($C963="諸油脂",VLOOKUP($A963,'使用不可　（諸油脂）'!$A:$C,3,FALSE),IF($C963="電力",VLOOKUP($A963,'コロナ交付金要綱　様式第３号（電力）'!$A:$C,3,FALSE),"")))</f>
        <v/>
      </c>
      <c r="E963" t="str">
        <f>IF(OR($C963="",IFERROR(MOD($A963,100)=0,TRUE)),"",IF($C963="諸油脂",VLOOKUP($A963,'使用不可　（諸油脂）'!$A:$F,6),VLOOKUP($A963,'コロナ交付金要綱　様式第３号（電力）'!$A:$F,6)))</f>
        <v/>
      </c>
      <c r="F963" t="str">
        <f>IF($D963="","",IF($B$7="既存",IF($C963="諸油脂",VLOOKUP(交付額!$A963,'使用不可　（諸油脂）'!$A:$B,2,FALSE),IF($C963="電力",VLOOKUP(交付額!$A963,'コロナ交付金要綱　様式第３号（電力）'!$A:$B,2,FALSE),"")),0))</f>
        <v/>
      </c>
      <c r="G963" s="59" t="str">
        <f t="shared" si="29"/>
        <v/>
      </c>
      <c r="H963" t="str">
        <f>IF($C963="","",IF(C963="諸油脂",IF(MOD($A963,100)=0,"",VLOOKUP($A963,'使用不可　（諸油脂）'!$A:$H,8)),IF(MOD($A963,100)=0,"",VLOOKUP($A963,'コロナ交付金要綱　様式第３号（電力）'!$A:$I,9))))</f>
        <v/>
      </c>
      <c r="I963" t="str" cm="1">
        <f t="array" ref="I963">IF(OR($C963&lt;&gt;"電力",IFERROR(MOD($A963,100)=0,TRUE)),"",INDEX('コロナ交付金要綱　様式第３号（電力）'!$A:$I,MATCH($A963,'コロナ交付金要綱　様式第３号（電力）'!$A:$A,0)+2,9))</f>
        <v/>
      </c>
      <c r="J963" t="str" cm="1">
        <f t="array" ref="J963">IF(OR($C963&lt;&gt;"電力",IFERROR(MOD($A963,100)=0,TRUE)),"",INDEX('コロナ交付金要綱　様式第３号（電力）'!$A:$I,MATCH($A963,'コロナ交付金要綱　様式第３号（電力）'!$A:$A,0)+3,9))</f>
        <v/>
      </c>
      <c r="K963" t="str" cm="1">
        <f t="array" ref="K963">IF(OR($C963&lt;&gt;"電力",IFERROR(MOD($A963,100)=0,TRUE)),"",INDEX('コロナ交付金要綱　様式第３号（電力）'!$A:$I,MATCH($A963,'コロナ交付金要綱　様式第３号（電力）'!$A:$A,0)+4,9))</f>
        <v/>
      </c>
      <c r="L963" t="str" cm="1">
        <f t="array" ref="L963">IF(OR($C963&lt;&gt;"電力",IFERROR(MOD($A963,100)=0,TRUE)),"",INDEX('コロナ交付金要綱　様式第３号（電力）'!$A:$I,MATCH($A963,'コロナ交付金要綱　様式第３号（電力）'!$A:$A,0)+5,9))</f>
        <v/>
      </c>
      <c r="M963" s="24" t="str" cm="1">
        <f t="array" ref="M963">IF($H963="","",IF($C963="諸油脂",$H963/INDEX(諸油脂_高騰率!$B$2:$F$12,MATCH($C$10,諸油脂_高騰率!$B$2:$B$12,0),MATCH($E963,諸油脂_高騰率!$B$3:$F$3,0)),$I963/INDEX(電力_高騰率!$B$3:$I$14,MATCH($B$10,電力_高騰率!$B$3:$B$14,0),MATCH($E963,電力_高騰率!$B$4:$F$4,0))+$J963/INDEX(電力_高騰率!$B$3:$I$14,MATCH($B$10,電力_高騰率!$B$3:$B$14,0),MATCH($E963,電力_高騰率!$B$4:$F$4,0)+3)+$K963/INDEX(電力_高騰率!$B$3:$I$14,MATCH($B$10,電力_高騰率!$B$3:$B$14,0),MATCH($E963,電力_高騰率!$B$4:$F$4,0)+3)+$L963/電力_高騰率!$D$23))</f>
        <v/>
      </c>
      <c r="N963" s="24" t="str">
        <f>IF($H963="","",IF($C963="諸油脂",0,$L963/電力_高騰率!$D$23))</f>
        <v/>
      </c>
      <c r="O963" s="24" t="str">
        <f t="shared" si="30"/>
        <v/>
      </c>
      <c r="P963" s="24"/>
    </row>
    <row r="964" spans="1:16" x14ac:dyDescent="0.45">
      <c r="A964" t="str">
        <f>IF(COUNTIF('使用不可　（諸油脂）'!$A:$A,$A963+1)+COUNTIF('コロナ交付金要綱　様式第３号（電力）'!$A:$A,$A963+1)=1,$A963+1,IF(MAX('使用不可　（諸油脂）'!$A:$A,'コロナ交付金要綱　様式第３号（電力）'!$A:$A)&gt;$A963,(INT(A963/100)+1)*100,""))</f>
        <v/>
      </c>
      <c r="B964" t="str">
        <f>IF($C964="","",IF(C964="諸油脂",IF(MOD($A964,100)=0,VLOOKUP($A964,'使用不可　（諸油脂）'!$A:$D,4),$B963),IF(MOD($A964,100)=0,VLOOKUP($A964,'コロナ交付金要綱　様式第３号（電力）'!$A:$D,4),$B963)))</f>
        <v/>
      </c>
      <c r="C964" t="str">
        <f>IF($A964="","",IF(COUNTIF('使用不可　（諸油脂）'!$A:$A,$A964)=1,"諸油脂",IF(COUNTIF('コロナ交付金要綱　様式第３号（電力）'!$A:$A,$A964)=1,"電力","")))</f>
        <v/>
      </c>
      <c r="D964" t="str">
        <f>IF(OR($A964="",IFERROR(MOD($A964,100),"")=0),"",IF($C964="諸油脂",VLOOKUP($A964,'使用不可　（諸油脂）'!$A:$C,3,FALSE),IF($C964="電力",VLOOKUP($A964,'コロナ交付金要綱　様式第３号（電力）'!$A:$C,3,FALSE),"")))</f>
        <v/>
      </c>
      <c r="E964" t="str">
        <f>IF(OR($C964="",IFERROR(MOD($A964,100)=0,TRUE)),"",IF($C964="諸油脂",VLOOKUP($A964,'使用不可　（諸油脂）'!$A:$F,6),VLOOKUP($A964,'コロナ交付金要綱　様式第３号（電力）'!$A:$F,6)))</f>
        <v/>
      </c>
      <c r="F964" t="str">
        <f>IF($D964="","",IF($B$7="既存",IF($C964="諸油脂",VLOOKUP(交付額!$A964,'使用不可　（諸油脂）'!$A:$B,2,FALSE),IF($C964="電力",VLOOKUP(交付額!$A964,'コロナ交付金要綱　様式第３号（電力）'!$A:$B,2,FALSE),"")),0))</f>
        <v/>
      </c>
      <c r="G964" s="59" t="str">
        <f t="shared" si="29"/>
        <v/>
      </c>
      <c r="H964" t="str">
        <f>IF($C964="","",IF(C964="諸油脂",IF(MOD($A964,100)=0,"",VLOOKUP($A964,'使用不可　（諸油脂）'!$A:$H,8)),IF(MOD($A964,100)=0,"",VLOOKUP($A964,'コロナ交付金要綱　様式第３号（電力）'!$A:$I,9))))</f>
        <v/>
      </c>
      <c r="I964" t="str" cm="1">
        <f t="array" ref="I964">IF(OR($C964&lt;&gt;"電力",IFERROR(MOD($A964,100)=0,TRUE)),"",INDEX('コロナ交付金要綱　様式第３号（電力）'!$A:$I,MATCH($A964,'コロナ交付金要綱　様式第３号（電力）'!$A:$A,0)+2,9))</f>
        <v/>
      </c>
      <c r="J964" t="str" cm="1">
        <f t="array" ref="J964">IF(OR($C964&lt;&gt;"電力",IFERROR(MOD($A964,100)=0,TRUE)),"",INDEX('コロナ交付金要綱　様式第３号（電力）'!$A:$I,MATCH($A964,'コロナ交付金要綱　様式第３号（電力）'!$A:$A,0)+3,9))</f>
        <v/>
      </c>
      <c r="K964" t="str" cm="1">
        <f t="array" ref="K964">IF(OR($C964&lt;&gt;"電力",IFERROR(MOD($A964,100)=0,TRUE)),"",INDEX('コロナ交付金要綱　様式第３号（電力）'!$A:$I,MATCH($A964,'コロナ交付金要綱　様式第３号（電力）'!$A:$A,0)+4,9))</f>
        <v/>
      </c>
      <c r="L964" t="str" cm="1">
        <f t="array" ref="L964">IF(OR($C964&lt;&gt;"電力",IFERROR(MOD($A964,100)=0,TRUE)),"",INDEX('コロナ交付金要綱　様式第３号（電力）'!$A:$I,MATCH($A964,'コロナ交付金要綱　様式第３号（電力）'!$A:$A,0)+5,9))</f>
        <v/>
      </c>
      <c r="M964" s="24" t="str" cm="1">
        <f t="array" ref="M964">IF($H964="","",IF($C964="諸油脂",$H964/INDEX(諸油脂_高騰率!$B$2:$F$12,MATCH($C$10,諸油脂_高騰率!$B$2:$B$12,0),MATCH($E964,諸油脂_高騰率!$B$3:$F$3,0)),$I964/INDEX(電力_高騰率!$B$3:$I$14,MATCH($B$10,電力_高騰率!$B$3:$B$14,0),MATCH($E964,電力_高騰率!$B$4:$F$4,0))+$J964/INDEX(電力_高騰率!$B$3:$I$14,MATCH($B$10,電力_高騰率!$B$3:$B$14,0),MATCH($E964,電力_高騰率!$B$4:$F$4,0)+3)+$K964/INDEX(電力_高騰率!$B$3:$I$14,MATCH($B$10,電力_高騰率!$B$3:$B$14,0),MATCH($E964,電力_高騰率!$B$4:$F$4,0)+3)+$L964/電力_高騰率!$D$23))</f>
        <v/>
      </c>
      <c r="N964" s="24" t="str">
        <f>IF($H964="","",IF($C964="諸油脂",0,$L964/電力_高騰率!$D$23))</f>
        <v/>
      </c>
      <c r="O964" s="24" t="str">
        <f t="shared" si="30"/>
        <v/>
      </c>
      <c r="P964" s="24"/>
    </row>
    <row r="965" spans="1:16" x14ac:dyDescent="0.45">
      <c r="A965" t="str">
        <f>IF(COUNTIF('使用不可　（諸油脂）'!$A:$A,$A964+1)+COUNTIF('コロナ交付金要綱　様式第３号（電力）'!$A:$A,$A964+1)=1,$A964+1,IF(MAX('使用不可　（諸油脂）'!$A:$A,'コロナ交付金要綱　様式第３号（電力）'!$A:$A)&gt;$A964,(INT(A964/100)+1)*100,""))</f>
        <v/>
      </c>
      <c r="B965" t="str">
        <f>IF($C965="","",IF(C965="諸油脂",IF(MOD($A965,100)=0,VLOOKUP($A965,'使用不可　（諸油脂）'!$A:$D,4),$B964),IF(MOD($A965,100)=0,VLOOKUP($A965,'コロナ交付金要綱　様式第３号（電力）'!$A:$D,4),$B964)))</f>
        <v/>
      </c>
      <c r="C965" t="str">
        <f>IF($A965="","",IF(COUNTIF('使用不可　（諸油脂）'!$A:$A,$A965)=1,"諸油脂",IF(COUNTIF('コロナ交付金要綱　様式第３号（電力）'!$A:$A,$A965)=1,"電力","")))</f>
        <v/>
      </c>
      <c r="D965" t="str">
        <f>IF(OR($A965="",IFERROR(MOD($A965,100),"")=0),"",IF($C965="諸油脂",VLOOKUP($A965,'使用不可　（諸油脂）'!$A:$C,3,FALSE),IF($C965="電力",VLOOKUP($A965,'コロナ交付金要綱　様式第３号（電力）'!$A:$C,3,FALSE),"")))</f>
        <v/>
      </c>
      <c r="E965" t="str">
        <f>IF(OR($C965="",IFERROR(MOD($A965,100)=0,TRUE)),"",IF($C965="諸油脂",VLOOKUP($A965,'使用不可　（諸油脂）'!$A:$F,6),VLOOKUP($A965,'コロナ交付金要綱　様式第３号（電力）'!$A:$F,6)))</f>
        <v/>
      </c>
      <c r="F965" t="str">
        <f>IF($D965="","",IF($B$7="既存",IF($C965="諸油脂",VLOOKUP(交付額!$A965,'使用不可　（諸油脂）'!$A:$B,2,FALSE),IF($C965="電力",VLOOKUP(交付額!$A965,'コロナ交付金要綱　様式第３号（電力）'!$A:$B,2,FALSE),"")),0))</f>
        <v/>
      </c>
      <c r="G965" s="59" t="str">
        <f t="shared" si="29"/>
        <v/>
      </c>
      <c r="H965" t="str">
        <f>IF($C965="","",IF(C965="諸油脂",IF(MOD($A965,100)=0,"",VLOOKUP($A965,'使用不可　（諸油脂）'!$A:$H,8)),IF(MOD($A965,100)=0,"",VLOOKUP($A965,'コロナ交付金要綱　様式第３号（電力）'!$A:$I,9))))</f>
        <v/>
      </c>
      <c r="I965" t="str" cm="1">
        <f t="array" ref="I965">IF(OR($C965&lt;&gt;"電力",IFERROR(MOD($A965,100)=0,TRUE)),"",INDEX('コロナ交付金要綱　様式第３号（電力）'!$A:$I,MATCH($A965,'コロナ交付金要綱　様式第３号（電力）'!$A:$A,0)+2,9))</f>
        <v/>
      </c>
      <c r="J965" t="str" cm="1">
        <f t="array" ref="J965">IF(OR($C965&lt;&gt;"電力",IFERROR(MOD($A965,100)=0,TRUE)),"",INDEX('コロナ交付金要綱　様式第３号（電力）'!$A:$I,MATCH($A965,'コロナ交付金要綱　様式第３号（電力）'!$A:$A,0)+3,9))</f>
        <v/>
      </c>
      <c r="K965" t="str" cm="1">
        <f t="array" ref="K965">IF(OR($C965&lt;&gt;"電力",IFERROR(MOD($A965,100)=0,TRUE)),"",INDEX('コロナ交付金要綱　様式第３号（電力）'!$A:$I,MATCH($A965,'コロナ交付金要綱　様式第３号（電力）'!$A:$A,0)+4,9))</f>
        <v/>
      </c>
      <c r="L965" t="str" cm="1">
        <f t="array" ref="L965">IF(OR($C965&lt;&gt;"電力",IFERROR(MOD($A965,100)=0,TRUE)),"",INDEX('コロナ交付金要綱　様式第３号（電力）'!$A:$I,MATCH($A965,'コロナ交付金要綱　様式第３号（電力）'!$A:$A,0)+5,9))</f>
        <v/>
      </c>
      <c r="M965" s="24" t="str" cm="1">
        <f t="array" ref="M965">IF($H965="","",IF($C965="諸油脂",$H965/INDEX(諸油脂_高騰率!$B$2:$F$12,MATCH($C$10,諸油脂_高騰率!$B$2:$B$12,0),MATCH($E965,諸油脂_高騰率!$B$3:$F$3,0)),$I965/INDEX(電力_高騰率!$B$3:$I$14,MATCH($B$10,電力_高騰率!$B$3:$B$14,0),MATCH($E965,電力_高騰率!$B$4:$F$4,0))+$J965/INDEX(電力_高騰率!$B$3:$I$14,MATCH($B$10,電力_高騰率!$B$3:$B$14,0),MATCH($E965,電力_高騰率!$B$4:$F$4,0)+3)+$K965/INDEX(電力_高騰率!$B$3:$I$14,MATCH($B$10,電力_高騰率!$B$3:$B$14,0),MATCH($E965,電力_高騰率!$B$4:$F$4,0)+3)+$L965/電力_高騰率!$D$23))</f>
        <v/>
      </c>
      <c r="N965" s="24" t="str">
        <f>IF($H965="","",IF($C965="諸油脂",0,$L965/電力_高騰率!$D$23))</f>
        <v/>
      </c>
      <c r="O965" s="24" t="str">
        <f t="shared" si="30"/>
        <v/>
      </c>
      <c r="P965" s="24"/>
    </row>
    <row r="966" spans="1:16" x14ac:dyDescent="0.45">
      <c r="A966" t="str">
        <f>IF(COUNTIF('使用不可　（諸油脂）'!$A:$A,$A965+1)+COUNTIF('コロナ交付金要綱　様式第３号（電力）'!$A:$A,$A965+1)=1,$A965+1,IF(MAX('使用不可　（諸油脂）'!$A:$A,'コロナ交付金要綱　様式第３号（電力）'!$A:$A)&gt;$A965,(INT(A965/100)+1)*100,""))</f>
        <v/>
      </c>
      <c r="B966" t="str">
        <f>IF($C966="","",IF(C966="諸油脂",IF(MOD($A966,100)=0,VLOOKUP($A966,'使用不可　（諸油脂）'!$A:$D,4),$B965),IF(MOD($A966,100)=0,VLOOKUP($A966,'コロナ交付金要綱　様式第３号（電力）'!$A:$D,4),$B965)))</f>
        <v/>
      </c>
      <c r="C966" t="str">
        <f>IF($A966="","",IF(COUNTIF('使用不可　（諸油脂）'!$A:$A,$A966)=1,"諸油脂",IF(COUNTIF('コロナ交付金要綱　様式第３号（電力）'!$A:$A,$A966)=1,"電力","")))</f>
        <v/>
      </c>
      <c r="D966" t="str">
        <f>IF(OR($A966="",IFERROR(MOD($A966,100),"")=0),"",IF($C966="諸油脂",VLOOKUP($A966,'使用不可　（諸油脂）'!$A:$C,3,FALSE),IF($C966="電力",VLOOKUP($A966,'コロナ交付金要綱　様式第３号（電力）'!$A:$C,3,FALSE),"")))</f>
        <v/>
      </c>
      <c r="E966" t="str">
        <f>IF(OR($C966="",IFERROR(MOD($A966,100)=0,TRUE)),"",IF($C966="諸油脂",VLOOKUP($A966,'使用不可　（諸油脂）'!$A:$F,6),VLOOKUP($A966,'コロナ交付金要綱　様式第３号（電力）'!$A:$F,6)))</f>
        <v/>
      </c>
      <c r="F966" t="str">
        <f>IF($D966="","",IF($B$7="既存",IF($C966="諸油脂",VLOOKUP(交付額!$A966,'使用不可　（諸油脂）'!$A:$B,2,FALSE),IF($C966="電力",VLOOKUP(交付額!$A966,'コロナ交付金要綱　様式第３号（電力）'!$A:$B,2,FALSE),"")),0))</f>
        <v/>
      </c>
      <c r="G966" s="59" t="str">
        <f t="shared" si="29"/>
        <v/>
      </c>
      <c r="H966" t="str">
        <f>IF($C966="","",IF(C966="諸油脂",IF(MOD($A966,100)=0,"",VLOOKUP($A966,'使用不可　（諸油脂）'!$A:$H,8)),IF(MOD($A966,100)=0,"",VLOOKUP($A966,'コロナ交付金要綱　様式第３号（電力）'!$A:$I,9))))</f>
        <v/>
      </c>
      <c r="I966" t="str" cm="1">
        <f t="array" ref="I966">IF(OR($C966&lt;&gt;"電力",IFERROR(MOD($A966,100)=0,TRUE)),"",INDEX('コロナ交付金要綱　様式第３号（電力）'!$A:$I,MATCH($A966,'コロナ交付金要綱　様式第３号（電力）'!$A:$A,0)+2,9))</f>
        <v/>
      </c>
      <c r="J966" t="str" cm="1">
        <f t="array" ref="J966">IF(OR($C966&lt;&gt;"電力",IFERROR(MOD($A966,100)=0,TRUE)),"",INDEX('コロナ交付金要綱　様式第３号（電力）'!$A:$I,MATCH($A966,'コロナ交付金要綱　様式第３号（電力）'!$A:$A,0)+3,9))</f>
        <v/>
      </c>
      <c r="K966" t="str" cm="1">
        <f t="array" ref="K966">IF(OR($C966&lt;&gt;"電力",IFERROR(MOD($A966,100)=0,TRUE)),"",INDEX('コロナ交付金要綱　様式第３号（電力）'!$A:$I,MATCH($A966,'コロナ交付金要綱　様式第３号（電力）'!$A:$A,0)+4,9))</f>
        <v/>
      </c>
      <c r="L966" t="str" cm="1">
        <f t="array" ref="L966">IF(OR($C966&lt;&gt;"電力",IFERROR(MOD($A966,100)=0,TRUE)),"",INDEX('コロナ交付金要綱　様式第３号（電力）'!$A:$I,MATCH($A966,'コロナ交付金要綱　様式第３号（電力）'!$A:$A,0)+5,9))</f>
        <v/>
      </c>
      <c r="M966" s="24" t="str" cm="1">
        <f t="array" ref="M966">IF($H966="","",IF($C966="諸油脂",$H966/INDEX(諸油脂_高騰率!$B$2:$F$12,MATCH($C$10,諸油脂_高騰率!$B$2:$B$12,0),MATCH($E966,諸油脂_高騰率!$B$3:$F$3,0)),$I966/INDEX(電力_高騰率!$B$3:$I$14,MATCH($B$10,電力_高騰率!$B$3:$B$14,0),MATCH($E966,電力_高騰率!$B$4:$F$4,0))+$J966/INDEX(電力_高騰率!$B$3:$I$14,MATCH($B$10,電力_高騰率!$B$3:$B$14,0),MATCH($E966,電力_高騰率!$B$4:$F$4,0)+3)+$K966/INDEX(電力_高騰率!$B$3:$I$14,MATCH($B$10,電力_高騰率!$B$3:$B$14,0),MATCH($E966,電力_高騰率!$B$4:$F$4,0)+3)+$L966/電力_高騰率!$D$23))</f>
        <v/>
      </c>
      <c r="N966" s="24" t="str">
        <f>IF($H966="","",IF($C966="諸油脂",0,$L966/電力_高騰率!$D$23))</f>
        <v/>
      </c>
      <c r="O966" s="24" t="str">
        <f t="shared" si="30"/>
        <v/>
      </c>
      <c r="P966" s="24"/>
    </row>
    <row r="967" spans="1:16" x14ac:dyDescent="0.45">
      <c r="A967" t="str">
        <f>IF(COUNTIF('使用不可　（諸油脂）'!$A:$A,$A966+1)+COUNTIF('コロナ交付金要綱　様式第３号（電力）'!$A:$A,$A966+1)=1,$A966+1,IF(MAX('使用不可　（諸油脂）'!$A:$A,'コロナ交付金要綱　様式第３号（電力）'!$A:$A)&gt;$A966,(INT(A966/100)+1)*100,""))</f>
        <v/>
      </c>
      <c r="B967" t="str">
        <f>IF($C967="","",IF(C967="諸油脂",IF(MOD($A967,100)=0,VLOOKUP($A967,'使用不可　（諸油脂）'!$A:$D,4),$B966),IF(MOD($A967,100)=0,VLOOKUP($A967,'コロナ交付金要綱　様式第３号（電力）'!$A:$D,4),$B966)))</f>
        <v/>
      </c>
      <c r="C967" t="str">
        <f>IF($A967="","",IF(COUNTIF('使用不可　（諸油脂）'!$A:$A,$A967)=1,"諸油脂",IF(COUNTIF('コロナ交付金要綱　様式第３号（電力）'!$A:$A,$A967)=1,"電力","")))</f>
        <v/>
      </c>
      <c r="D967" t="str">
        <f>IF(OR($A967="",IFERROR(MOD($A967,100),"")=0),"",IF($C967="諸油脂",VLOOKUP($A967,'使用不可　（諸油脂）'!$A:$C,3,FALSE),IF($C967="電力",VLOOKUP($A967,'コロナ交付金要綱　様式第３号（電力）'!$A:$C,3,FALSE),"")))</f>
        <v/>
      </c>
      <c r="E967" t="str">
        <f>IF(OR($C967="",IFERROR(MOD($A967,100)=0,TRUE)),"",IF($C967="諸油脂",VLOOKUP($A967,'使用不可　（諸油脂）'!$A:$F,6),VLOOKUP($A967,'コロナ交付金要綱　様式第３号（電力）'!$A:$F,6)))</f>
        <v/>
      </c>
      <c r="F967" t="str">
        <f>IF($D967="","",IF($B$7="既存",IF($C967="諸油脂",VLOOKUP(交付額!$A967,'使用不可　（諸油脂）'!$A:$B,2,FALSE),IF($C967="電力",VLOOKUP(交付額!$A967,'コロナ交付金要綱　様式第３号（電力）'!$A:$B,2,FALSE),"")),0))</f>
        <v/>
      </c>
      <c r="G967" s="59" t="str">
        <f t="shared" si="29"/>
        <v/>
      </c>
      <c r="H967" t="str">
        <f>IF($C967="","",IF(C967="諸油脂",IF(MOD($A967,100)=0,"",VLOOKUP($A967,'使用不可　（諸油脂）'!$A:$H,8)),IF(MOD($A967,100)=0,"",VLOOKUP($A967,'コロナ交付金要綱　様式第３号（電力）'!$A:$I,9))))</f>
        <v/>
      </c>
      <c r="I967" t="str" cm="1">
        <f t="array" ref="I967">IF(OR($C967&lt;&gt;"電力",IFERROR(MOD($A967,100)=0,TRUE)),"",INDEX('コロナ交付金要綱　様式第３号（電力）'!$A:$I,MATCH($A967,'コロナ交付金要綱　様式第３号（電力）'!$A:$A,0)+2,9))</f>
        <v/>
      </c>
      <c r="J967" t="str" cm="1">
        <f t="array" ref="J967">IF(OR($C967&lt;&gt;"電力",IFERROR(MOD($A967,100)=0,TRUE)),"",INDEX('コロナ交付金要綱　様式第３号（電力）'!$A:$I,MATCH($A967,'コロナ交付金要綱　様式第３号（電力）'!$A:$A,0)+3,9))</f>
        <v/>
      </c>
      <c r="K967" t="str" cm="1">
        <f t="array" ref="K967">IF(OR($C967&lt;&gt;"電力",IFERROR(MOD($A967,100)=0,TRUE)),"",INDEX('コロナ交付金要綱　様式第３号（電力）'!$A:$I,MATCH($A967,'コロナ交付金要綱　様式第３号（電力）'!$A:$A,0)+4,9))</f>
        <v/>
      </c>
      <c r="L967" t="str" cm="1">
        <f t="array" ref="L967">IF(OR($C967&lt;&gt;"電力",IFERROR(MOD($A967,100)=0,TRUE)),"",INDEX('コロナ交付金要綱　様式第３号（電力）'!$A:$I,MATCH($A967,'コロナ交付金要綱　様式第３号（電力）'!$A:$A,0)+5,9))</f>
        <v/>
      </c>
      <c r="M967" s="24" t="str" cm="1">
        <f t="array" ref="M967">IF($H967="","",IF($C967="諸油脂",$H967/INDEX(諸油脂_高騰率!$B$2:$F$12,MATCH($C$10,諸油脂_高騰率!$B$2:$B$12,0),MATCH($E967,諸油脂_高騰率!$B$3:$F$3,0)),$I967/INDEX(電力_高騰率!$B$3:$I$14,MATCH($B$10,電力_高騰率!$B$3:$B$14,0),MATCH($E967,電力_高騰率!$B$4:$F$4,0))+$J967/INDEX(電力_高騰率!$B$3:$I$14,MATCH($B$10,電力_高騰率!$B$3:$B$14,0),MATCH($E967,電力_高騰率!$B$4:$F$4,0)+3)+$K967/INDEX(電力_高騰率!$B$3:$I$14,MATCH($B$10,電力_高騰率!$B$3:$B$14,0),MATCH($E967,電力_高騰率!$B$4:$F$4,0)+3)+$L967/電力_高騰率!$D$23))</f>
        <v/>
      </c>
      <c r="N967" s="24" t="str">
        <f>IF($H967="","",IF($C967="諸油脂",0,$L967/電力_高騰率!$D$23))</f>
        <v/>
      </c>
      <c r="O967" s="24" t="str">
        <f t="shared" si="30"/>
        <v/>
      </c>
      <c r="P967" s="24"/>
    </row>
    <row r="968" spans="1:16" x14ac:dyDescent="0.45">
      <c r="A968" t="str">
        <f>IF(COUNTIF('使用不可　（諸油脂）'!$A:$A,$A967+1)+COUNTIF('コロナ交付金要綱　様式第３号（電力）'!$A:$A,$A967+1)=1,$A967+1,IF(MAX('使用不可　（諸油脂）'!$A:$A,'コロナ交付金要綱　様式第３号（電力）'!$A:$A)&gt;$A967,(INT(A967/100)+1)*100,""))</f>
        <v/>
      </c>
      <c r="B968" t="str">
        <f>IF($C968="","",IF(C968="諸油脂",IF(MOD($A968,100)=0,VLOOKUP($A968,'使用不可　（諸油脂）'!$A:$D,4),$B967),IF(MOD($A968,100)=0,VLOOKUP($A968,'コロナ交付金要綱　様式第３号（電力）'!$A:$D,4),$B967)))</f>
        <v/>
      </c>
      <c r="C968" t="str">
        <f>IF($A968="","",IF(COUNTIF('使用不可　（諸油脂）'!$A:$A,$A968)=1,"諸油脂",IF(COUNTIF('コロナ交付金要綱　様式第３号（電力）'!$A:$A,$A968)=1,"電力","")))</f>
        <v/>
      </c>
      <c r="D968" t="str">
        <f>IF(OR($A968="",IFERROR(MOD($A968,100),"")=0),"",IF($C968="諸油脂",VLOOKUP($A968,'使用不可　（諸油脂）'!$A:$C,3,FALSE),IF($C968="電力",VLOOKUP($A968,'コロナ交付金要綱　様式第３号（電力）'!$A:$C,3,FALSE),"")))</f>
        <v/>
      </c>
      <c r="E968" t="str">
        <f>IF(OR($C968="",IFERROR(MOD($A968,100)=0,TRUE)),"",IF($C968="諸油脂",VLOOKUP($A968,'使用不可　（諸油脂）'!$A:$F,6),VLOOKUP($A968,'コロナ交付金要綱　様式第３号（電力）'!$A:$F,6)))</f>
        <v/>
      </c>
      <c r="F968" t="str">
        <f>IF($D968="","",IF($B$7="既存",IF($C968="諸油脂",VLOOKUP(交付額!$A968,'使用不可　（諸油脂）'!$A:$B,2,FALSE),IF($C968="電力",VLOOKUP(交付額!$A968,'コロナ交付金要綱　様式第３号（電力）'!$A:$B,2,FALSE),"")),0))</f>
        <v/>
      </c>
      <c r="G968" s="59" t="str">
        <f t="shared" si="29"/>
        <v/>
      </c>
      <c r="H968" t="str">
        <f>IF($C968="","",IF(C968="諸油脂",IF(MOD($A968,100)=0,"",VLOOKUP($A968,'使用不可　（諸油脂）'!$A:$H,8)),IF(MOD($A968,100)=0,"",VLOOKUP($A968,'コロナ交付金要綱　様式第３号（電力）'!$A:$I,9))))</f>
        <v/>
      </c>
      <c r="I968" t="str" cm="1">
        <f t="array" ref="I968">IF(OR($C968&lt;&gt;"電力",IFERROR(MOD($A968,100)=0,TRUE)),"",INDEX('コロナ交付金要綱　様式第３号（電力）'!$A:$I,MATCH($A968,'コロナ交付金要綱　様式第３号（電力）'!$A:$A,0)+2,9))</f>
        <v/>
      </c>
      <c r="J968" t="str" cm="1">
        <f t="array" ref="J968">IF(OR($C968&lt;&gt;"電力",IFERROR(MOD($A968,100)=0,TRUE)),"",INDEX('コロナ交付金要綱　様式第３号（電力）'!$A:$I,MATCH($A968,'コロナ交付金要綱　様式第３号（電力）'!$A:$A,0)+3,9))</f>
        <v/>
      </c>
      <c r="K968" t="str" cm="1">
        <f t="array" ref="K968">IF(OR($C968&lt;&gt;"電力",IFERROR(MOD($A968,100)=0,TRUE)),"",INDEX('コロナ交付金要綱　様式第３号（電力）'!$A:$I,MATCH($A968,'コロナ交付金要綱　様式第３号（電力）'!$A:$A,0)+4,9))</f>
        <v/>
      </c>
      <c r="L968" t="str" cm="1">
        <f t="array" ref="L968">IF(OR($C968&lt;&gt;"電力",IFERROR(MOD($A968,100)=0,TRUE)),"",INDEX('コロナ交付金要綱　様式第３号（電力）'!$A:$I,MATCH($A968,'コロナ交付金要綱　様式第３号（電力）'!$A:$A,0)+5,9))</f>
        <v/>
      </c>
      <c r="M968" s="24" t="str" cm="1">
        <f t="array" ref="M968">IF($H968="","",IF($C968="諸油脂",$H968/INDEX(諸油脂_高騰率!$B$2:$F$12,MATCH($C$10,諸油脂_高騰率!$B$2:$B$12,0),MATCH($E968,諸油脂_高騰率!$B$3:$F$3,0)),$I968/INDEX(電力_高騰率!$B$3:$I$14,MATCH($B$10,電力_高騰率!$B$3:$B$14,0),MATCH($E968,電力_高騰率!$B$4:$F$4,0))+$J968/INDEX(電力_高騰率!$B$3:$I$14,MATCH($B$10,電力_高騰率!$B$3:$B$14,0),MATCH($E968,電力_高騰率!$B$4:$F$4,0)+3)+$K968/INDEX(電力_高騰率!$B$3:$I$14,MATCH($B$10,電力_高騰率!$B$3:$B$14,0),MATCH($E968,電力_高騰率!$B$4:$F$4,0)+3)+$L968/電力_高騰率!$D$23))</f>
        <v/>
      </c>
      <c r="N968" s="24" t="str">
        <f>IF($H968="","",IF($C968="諸油脂",0,$L968/電力_高騰率!$D$23))</f>
        <v/>
      </c>
      <c r="O968" s="24" t="str">
        <f t="shared" si="30"/>
        <v/>
      </c>
      <c r="P968" s="24"/>
    </row>
    <row r="969" spans="1:16" x14ac:dyDescent="0.45">
      <c r="A969" t="str">
        <f>IF(COUNTIF('使用不可　（諸油脂）'!$A:$A,$A968+1)+COUNTIF('コロナ交付金要綱　様式第３号（電力）'!$A:$A,$A968+1)=1,$A968+1,IF(MAX('使用不可　（諸油脂）'!$A:$A,'コロナ交付金要綱　様式第３号（電力）'!$A:$A)&gt;$A968,(INT(A968/100)+1)*100,""))</f>
        <v/>
      </c>
      <c r="B969" t="str">
        <f>IF($C969="","",IF(C969="諸油脂",IF(MOD($A969,100)=0,VLOOKUP($A969,'使用不可　（諸油脂）'!$A:$D,4),$B968),IF(MOD($A969,100)=0,VLOOKUP($A969,'コロナ交付金要綱　様式第３号（電力）'!$A:$D,4),$B968)))</f>
        <v/>
      </c>
      <c r="C969" t="str">
        <f>IF($A969="","",IF(COUNTIF('使用不可　（諸油脂）'!$A:$A,$A969)=1,"諸油脂",IF(COUNTIF('コロナ交付金要綱　様式第３号（電力）'!$A:$A,$A969)=1,"電力","")))</f>
        <v/>
      </c>
      <c r="D969" t="str">
        <f>IF(OR($A969="",IFERROR(MOD($A969,100),"")=0),"",IF($C969="諸油脂",VLOOKUP($A969,'使用不可　（諸油脂）'!$A:$C,3,FALSE),IF($C969="電力",VLOOKUP($A969,'コロナ交付金要綱　様式第３号（電力）'!$A:$C,3,FALSE),"")))</f>
        <v/>
      </c>
      <c r="E969" t="str">
        <f>IF(OR($C969="",IFERROR(MOD($A969,100)=0,TRUE)),"",IF($C969="諸油脂",VLOOKUP($A969,'使用不可　（諸油脂）'!$A:$F,6),VLOOKUP($A969,'コロナ交付金要綱　様式第３号（電力）'!$A:$F,6)))</f>
        <v/>
      </c>
      <c r="F969" t="str">
        <f>IF($D969="","",IF($B$7="既存",IF($C969="諸油脂",VLOOKUP(交付額!$A969,'使用不可　（諸油脂）'!$A:$B,2,FALSE),IF($C969="電力",VLOOKUP(交付額!$A969,'コロナ交付金要綱　様式第３号（電力）'!$A:$B,2,FALSE),"")),0))</f>
        <v/>
      </c>
      <c r="G969" s="59" t="str">
        <f t="shared" si="29"/>
        <v/>
      </c>
      <c r="H969" t="str">
        <f>IF($C969="","",IF(C969="諸油脂",IF(MOD($A969,100)=0,"",VLOOKUP($A969,'使用不可　（諸油脂）'!$A:$H,8)),IF(MOD($A969,100)=0,"",VLOOKUP($A969,'コロナ交付金要綱　様式第３号（電力）'!$A:$I,9))))</f>
        <v/>
      </c>
      <c r="I969" t="str" cm="1">
        <f t="array" ref="I969">IF(OR($C969&lt;&gt;"電力",IFERROR(MOD($A969,100)=0,TRUE)),"",INDEX('コロナ交付金要綱　様式第３号（電力）'!$A:$I,MATCH($A969,'コロナ交付金要綱　様式第３号（電力）'!$A:$A,0)+2,9))</f>
        <v/>
      </c>
      <c r="J969" t="str" cm="1">
        <f t="array" ref="J969">IF(OR($C969&lt;&gt;"電力",IFERROR(MOD($A969,100)=0,TRUE)),"",INDEX('コロナ交付金要綱　様式第３号（電力）'!$A:$I,MATCH($A969,'コロナ交付金要綱　様式第３号（電力）'!$A:$A,0)+3,9))</f>
        <v/>
      </c>
      <c r="K969" t="str" cm="1">
        <f t="array" ref="K969">IF(OR($C969&lt;&gt;"電力",IFERROR(MOD($A969,100)=0,TRUE)),"",INDEX('コロナ交付金要綱　様式第３号（電力）'!$A:$I,MATCH($A969,'コロナ交付金要綱　様式第３号（電力）'!$A:$A,0)+4,9))</f>
        <v/>
      </c>
      <c r="L969" t="str" cm="1">
        <f t="array" ref="L969">IF(OR($C969&lt;&gt;"電力",IFERROR(MOD($A969,100)=0,TRUE)),"",INDEX('コロナ交付金要綱　様式第３号（電力）'!$A:$I,MATCH($A969,'コロナ交付金要綱　様式第３号（電力）'!$A:$A,0)+5,9))</f>
        <v/>
      </c>
      <c r="M969" s="24" t="str" cm="1">
        <f t="array" ref="M969">IF($H969="","",IF($C969="諸油脂",$H969/INDEX(諸油脂_高騰率!$B$2:$F$12,MATCH($C$10,諸油脂_高騰率!$B$2:$B$12,0),MATCH($E969,諸油脂_高騰率!$B$3:$F$3,0)),$I969/INDEX(電力_高騰率!$B$3:$I$14,MATCH($B$10,電力_高騰率!$B$3:$B$14,0),MATCH($E969,電力_高騰率!$B$4:$F$4,0))+$J969/INDEX(電力_高騰率!$B$3:$I$14,MATCH($B$10,電力_高騰率!$B$3:$B$14,0),MATCH($E969,電力_高騰率!$B$4:$F$4,0)+3)+$K969/INDEX(電力_高騰率!$B$3:$I$14,MATCH($B$10,電力_高騰率!$B$3:$B$14,0),MATCH($E969,電力_高騰率!$B$4:$F$4,0)+3)+$L969/電力_高騰率!$D$23))</f>
        <v/>
      </c>
      <c r="N969" s="24" t="str">
        <f>IF($H969="","",IF($C969="諸油脂",0,$L969/電力_高騰率!$D$23))</f>
        <v/>
      </c>
      <c r="O969" s="24" t="str">
        <f t="shared" si="30"/>
        <v/>
      </c>
      <c r="P969" s="24"/>
    </row>
    <row r="970" spans="1:16" x14ac:dyDescent="0.45">
      <c r="A970" t="str">
        <f>IF(COUNTIF('使用不可　（諸油脂）'!$A:$A,$A969+1)+COUNTIF('コロナ交付金要綱　様式第３号（電力）'!$A:$A,$A969+1)=1,$A969+1,IF(MAX('使用不可　（諸油脂）'!$A:$A,'コロナ交付金要綱　様式第３号（電力）'!$A:$A)&gt;$A969,(INT(A969/100)+1)*100,""))</f>
        <v/>
      </c>
      <c r="B970" t="str">
        <f>IF($C970="","",IF(C970="諸油脂",IF(MOD($A970,100)=0,VLOOKUP($A970,'使用不可　（諸油脂）'!$A:$D,4),$B969),IF(MOD($A970,100)=0,VLOOKUP($A970,'コロナ交付金要綱　様式第３号（電力）'!$A:$D,4),$B969)))</f>
        <v/>
      </c>
      <c r="C970" t="str">
        <f>IF($A970="","",IF(COUNTIF('使用不可　（諸油脂）'!$A:$A,$A970)=1,"諸油脂",IF(COUNTIF('コロナ交付金要綱　様式第３号（電力）'!$A:$A,$A970)=1,"電力","")))</f>
        <v/>
      </c>
      <c r="D970" t="str">
        <f>IF(OR($A970="",IFERROR(MOD($A970,100),"")=0),"",IF($C970="諸油脂",VLOOKUP($A970,'使用不可　（諸油脂）'!$A:$C,3,FALSE),IF($C970="電力",VLOOKUP($A970,'コロナ交付金要綱　様式第３号（電力）'!$A:$C,3,FALSE),"")))</f>
        <v/>
      </c>
      <c r="E970" t="str">
        <f>IF(OR($C970="",IFERROR(MOD($A970,100)=0,TRUE)),"",IF($C970="諸油脂",VLOOKUP($A970,'使用不可　（諸油脂）'!$A:$F,6),VLOOKUP($A970,'コロナ交付金要綱　様式第３号（電力）'!$A:$F,6)))</f>
        <v/>
      </c>
      <c r="F970" t="str">
        <f>IF($D970="","",IF($B$7="既存",IF($C970="諸油脂",VLOOKUP(交付額!$A970,'使用不可　（諸油脂）'!$A:$B,2,FALSE),IF($C970="電力",VLOOKUP(交付額!$A970,'コロナ交付金要綱　様式第３号（電力）'!$A:$B,2,FALSE),"")),0))</f>
        <v/>
      </c>
      <c r="G970" s="59" t="str">
        <f t="shared" si="29"/>
        <v/>
      </c>
      <c r="H970" t="str">
        <f>IF($C970="","",IF(C970="諸油脂",IF(MOD($A970,100)=0,"",VLOOKUP($A970,'使用不可　（諸油脂）'!$A:$H,8)),IF(MOD($A970,100)=0,"",VLOOKUP($A970,'コロナ交付金要綱　様式第３号（電力）'!$A:$I,9))))</f>
        <v/>
      </c>
      <c r="I970" t="str" cm="1">
        <f t="array" ref="I970">IF(OR($C970&lt;&gt;"電力",IFERROR(MOD($A970,100)=0,TRUE)),"",INDEX('コロナ交付金要綱　様式第３号（電力）'!$A:$I,MATCH($A970,'コロナ交付金要綱　様式第３号（電力）'!$A:$A,0)+2,9))</f>
        <v/>
      </c>
      <c r="J970" t="str" cm="1">
        <f t="array" ref="J970">IF(OR($C970&lt;&gt;"電力",IFERROR(MOD($A970,100)=0,TRUE)),"",INDEX('コロナ交付金要綱　様式第３号（電力）'!$A:$I,MATCH($A970,'コロナ交付金要綱　様式第３号（電力）'!$A:$A,0)+3,9))</f>
        <v/>
      </c>
      <c r="K970" t="str" cm="1">
        <f t="array" ref="K970">IF(OR($C970&lt;&gt;"電力",IFERROR(MOD($A970,100)=0,TRUE)),"",INDEX('コロナ交付金要綱　様式第３号（電力）'!$A:$I,MATCH($A970,'コロナ交付金要綱　様式第３号（電力）'!$A:$A,0)+4,9))</f>
        <v/>
      </c>
      <c r="L970" t="str" cm="1">
        <f t="array" ref="L970">IF(OR($C970&lt;&gt;"電力",IFERROR(MOD($A970,100)=0,TRUE)),"",INDEX('コロナ交付金要綱　様式第３号（電力）'!$A:$I,MATCH($A970,'コロナ交付金要綱　様式第３号（電力）'!$A:$A,0)+5,9))</f>
        <v/>
      </c>
      <c r="M970" s="24" t="str" cm="1">
        <f t="array" ref="M970">IF($H970="","",IF($C970="諸油脂",$H970/INDEX(諸油脂_高騰率!$B$2:$F$12,MATCH($C$10,諸油脂_高騰率!$B$2:$B$12,0),MATCH($E970,諸油脂_高騰率!$B$3:$F$3,0)),$I970/INDEX(電力_高騰率!$B$3:$I$14,MATCH($B$10,電力_高騰率!$B$3:$B$14,0),MATCH($E970,電力_高騰率!$B$4:$F$4,0))+$J970/INDEX(電力_高騰率!$B$3:$I$14,MATCH($B$10,電力_高騰率!$B$3:$B$14,0),MATCH($E970,電力_高騰率!$B$4:$F$4,0)+3)+$K970/INDEX(電力_高騰率!$B$3:$I$14,MATCH($B$10,電力_高騰率!$B$3:$B$14,0),MATCH($E970,電力_高騰率!$B$4:$F$4,0)+3)+$L970/電力_高騰率!$D$23))</f>
        <v/>
      </c>
      <c r="N970" s="24" t="str">
        <f>IF($H970="","",IF($C970="諸油脂",0,$L970/電力_高騰率!$D$23))</f>
        <v/>
      </c>
      <c r="O970" s="24" t="str">
        <f t="shared" si="30"/>
        <v/>
      </c>
      <c r="P970" s="24"/>
    </row>
    <row r="971" spans="1:16" x14ac:dyDescent="0.45">
      <c r="A971" t="str">
        <f>IF(COUNTIF('使用不可　（諸油脂）'!$A:$A,$A970+1)+COUNTIF('コロナ交付金要綱　様式第３号（電力）'!$A:$A,$A970+1)=1,$A970+1,IF(MAX('使用不可　（諸油脂）'!$A:$A,'コロナ交付金要綱　様式第３号（電力）'!$A:$A)&gt;$A970,(INT(A970/100)+1)*100,""))</f>
        <v/>
      </c>
      <c r="B971" t="str">
        <f>IF($C971="","",IF(C971="諸油脂",IF(MOD($A971,100)=0,VLOOKUP($A971,'使用不可　（諸油脂）'!$A:$D,4),$B970),IF(MOD($A971,100)=0,VLOOKUP($A971,'コロナ交付金要綱　様式第３号（電力）'!$A:$D,4),$B970)))</f>
        <v/>
      </c>
      <c r="C971" t="str">
        <f>IF($A971="","",IF(COUNTIF('使用不可　（諸油脂）'!$A:$A,$A971)=1,"諸油脂",IF(COUNTIF('コロナ交付金要綱　様式第３号（電力）'!$A:$A,$A971)=1,"電力","")))</f>
        <v/>
      </c>
      <c r="D971" t="str">
        <f>IF(OR($A971="",IFERROR(MOD($A971,100),"")=0),"",IF($C971="諸油脂",VLOOKUP($A971,'使用不可　（諸油脂）'!$A:$C,3,FALSE),IF($C971="電力",VLOOKUP($A971,'コロナ交付金要綱　様式第３号（電力）'!$A:$C,3,FALSE),"")))</f>
        <v/>
      </c>
      <c r="E971" t="str">
        <f>IF(OR($C971="",IFERROR(MOD($A971,100)=0,TRUE)),"",IF($C971="諸油脂",VLOOKUP($A971,'使用不可　（諸油脂）'!$A:$F,6),VLOOKUP($A971,'コロナ交付金要綱　様式第３号（電力）'!$A:$F,6)))</f>
        <v/>
      </c>
      <c r="F971" t="str">
        <f>IF($D971="","",IF($B$7="既存",IF($C971="諸油脂",VLOOKUP(交付額!$A971,'使用不可　（諸油脂）'!$A:$B,2,FALSE),IF($C971="電力",VLOOKUP(交付額!$A971,'コロナ交付金要綱　様式第３号（電力）'!$A:$B,2,FALSE),"")),0))</f>
        <v/>
      </c>
      <c r="G971" s="59" t="str">
        <f t="shared" si="29"/>
        <v/>
      </c>
      <c r="H971" t="str">
        <f>IF($C971="","",IF(C971="諸油脂",IF(MOD($A971,100)=0,"",VLOOKUP($A971,'使用不可　（諸油脂）'!$A:$H,8)),IF(MOD($A971,100)=0,"",VLOOKUP($A971,'コロナ交付金要綱　様式第３号（電力）'!$A:$I,9))))</f>
        <v/>
      </c>
      <c r="I971" t="str" cm="1">
        <f t="array" ref="I971">IF(OR($C971&lt;&gt;"電力",IFERROR(MOD($A971,100)=0,TRUE)),"",INDEX('コロナ交付金要綱　様式第３号（電力）'!$A:$I,MATCH($A971,'コロナ交付金要綱　様式第３号（電力）'!$A:$A,0)+2,9))</f>
        <v/>
      </c>
      <c r="J971" t="str" cm="1">
        <f t="array" ref="J971">IF(OR($C971&lt;&gt;"電力",IFERROR(MOD($A971,100)=0,TRUE)),"",INDEX('コロナ交付金要綱　様式第３号（電力）'!$A:$I,MATCH($A971,'コロナ交付金要綱　様式第３号（電力）'!$A:$A,0)+3,9))</f>
        <v/>
      </c>
      <c r="K971" t="str" cm="1">
        <f t="array" ref="K971">IF(OR($C971&lt;&gt;"電力",IFERROR(MOD($A971,100)=0,TRUE)),"",INDEX('コロナ交付金要綱　様式第３号（電力）'!$A:$I,MATCH($A971,'コロナ交付金要綱　様式第３号（電力）'!$A:$A,0)+4,9))</f>
        <v/>
      </c>
      <c r="L971" t="str" cm="1">
        <f t="array" ref="L971">IF(OR($C971&lt;&gt;"電力",IFERROR(MOD($A971,100)=0,TRUE)),"",INDEX('コロナ交付金要綱　様式第３号（電力）'!$A:$I,MATCH($A971,'コロナ交付金要綱　様式第３号（電力）'!$A:$A,0)+5,9))</f>
        <v/>
      </c>
      <c r="M971" s="24" t="str" cm="1">
        <f t="array" ref="M971">IF($H971="","",IF($C971="諸油脂",$H971/INDEX(諸油脂_高騰率!$B$2:$F$12,MATCH($C$10,諸油脂_高騰率!$B$2:$B$12,0),MATCH($E971,諸油脂_高騰率!$B$3:$F$3,0)),$I971/INDEX(電力_高騰率!$B$3:$I$14,MATCH($B$10,電力_高騰率!$B$3:$B$14,0),MATCH($E971,電力_高騰率!$B$4:$F$4,0))+$J971/INDEX(電力_高騰率!$B$3:$I$14,MATCH($B$10,電力_高騰率!$B$3:$B$14,0),MATCH($E971,電力_高騰率!$B$4:$F$4,0)+3)+$K971/INDEX(電力_高騰率!$B$3:$I$14,MATCH($B$10,電力_高騰率!$B$3:$B$14,0),MATCH($E971,電力_高騰率!$B$4:$F$4,0)+3)+$L971/電力_高騰率!$D$23))</f>
        <v/>
      </c>
      <c r="N971" s="24" t="str">
        <f>IF($H971="","",IF($C971="諸油脂",0,$L971/電力_高騰率!$D$23))</f>
        <v/>
      </c>
      <c r="O971" s="24" t="str">
        <f t="shared" si="30"/>
        <v/>
      </c>
      <c r="P971" s="24"/>
    </row>
    <row r="972" spans="1:16" x14ac:dyDescent="0.45">
      <c r="A972" t="str">
        <f>IF(COUNTIF('使用不可　（諸油脂）'!$A:$A,$A971+1)+COUNTIF('コロナ交付金要綱　様式第３号（電力）'!$A:$A,$A971+1)=1,$A971+1,IF(MAX('使用不可　（諸油脂）'!$A:$A,'コロナ交付金要綱　様式第３号（電力）'!$A:$A)&gt;$A971,(INT(A971/100)+1)*100,""))</f>
        <v/>
      </c>
      <c r="B972" t="str">
        <f>IF($C972="","",IF(C972="諸油脂",IF(MOD($A972,100)=0,VLOOKUP($A972,'使用不可　（諸油脂）'!$A:$D,4),$B971),IF(MOD($A972,100)=0,VLOOKUP($A972,'コロナ交付金要綱　様式第３号（電力）'!$A:$D,4),$B971)))</f>
        <v/>
      </c>
      <c r="C972" t="str">
        <f>IF($A972="","",IF(COUNTIF('使用不可　（諸油脂）'!$A:$A,$A972)=1,"諸油脂",IF(COUNTIF('コロナ交付金要綱　様式第３号（電力）'!$A:$A,$A972)=1,"電力","")))</f>
        <v/>
      </c>
      <c r="D972" t="str">
        <f>IF(OR($A972="",IFERROR(MOD($A972,100),"")=0),"",IF($C972="諸油脂",VLOOKUP($A972,'使用不可　（諸油脂）'!$A:$C,3,FALSE),IF($C972="電力",VLOOKUP($A972,'コロナ交付金要綱　様式第３号（電力）'!$A:$C,3,FALSE),"")))</f>
        <v/>
      </c>
      <c r="E972" t="str">
        <f>IF(OR($C972="",IFERROR(MOD($A972,100)=0,TRUE)),"",IF($C972="諸油脂",VLOOKUP($A972,'使用不可　（諸油脂）'!$A:$F,6),VLOOKUP($A972,'コロナ交付金要綱　様式第３号（電力）'!$A:$F,6)))</f>
        <v/>
      </c>
      <c r="F972" t="str">
        <f>IF($D972="","",IF($B$7="既存",IF($C972="諸油脂",VLOOKUP(交付額!$A972,'使用不可　（諸油脂）'!$A:$B,2,FALSE),IF($C972="電力",VLOOKUP(交付額!$A972,'コロナ交付金要綱　様式第３号（電力）'!$A:$B,2,FALSE),"")),0))</f>
        <v/>
      </c>
      <c r="G972" s="59" t="str">
        <f t="shared" si="29"/>
        <v/>
      </c>
      <c r="H972" t="str">
        <f>IF($C972="","",IF(C972="諸油脂",IF(MOD($A972,100)=0,"",VLOOKUP($A972,'使用不可　（諸油脂）'!$A:$H,8)),IF(MOD($A972,100)=0,"",VLOOKUP($A972,'コロナ交付金要綱　様式第３号（電力）'!$A:$I,9))))</f>
        <v/>
      </c>
      <c r="I972" t="str" cm="1">
        <f t="array" ref="I972">IF(OR($C972&lt;&gt;"電力",IFERROR(MOD($A972,100)=0,TRUE)),"",INDEX('コロナ交付金要綱　様式第３号（電力）'!$A:$I,MATCH($A972,'コロナ交付金要綱　様式第３号（電力）'!$A:$A,0)+2,9))</f>
        <v/>
      </c>
      <c r="J972" t="str" cm="1">
        <f t="array" ref="J972">IF(OR($C972&lt;&gt;"電力",IFERROR(MOD($A972,100)=0,TRUE)),"",INDEX('コロナ交付金要綱　様式第３号（電力）'!$A:$I,MATCH($A972,'コロナ交付金要綱　様式第３号（電力）'!$A:$A,0)+3,9))</f>
        <v/>
      </c>
      <c r="K972" t="str" cm="1">
        <f t="array" ref="K972">IF(OR($C972&lt;&gt;"電力",IFERROR(MOD($A972,100)=0,TRUE)),"",INDEX('コロナ交付金要綱　様式第３号（電力）'!$A:$I,MATCH($A972,'コロナ交付金要綱　様式第３号（電力）'!$A:$A,0)+4,9))</f>
        <v/>
      </c>
      <c r="L972" t="str" cm="1">
        <f t="array" ref="L972">IF(OR($C972&lt;&gt;"電力",IFERROR(MOD($A972,100)=0,TRUE)),"",INDEX('コロナ交付金要綱　様式第３号（電力）'!$A:$I,MATCH($A972,'コロナ交付金要綱　様式第３号（電力）'!$A:$A,0)+5,9))</f>
        <v/>
      </c>
      <c r="M972" s="24" t="str" cm="1">
        <f t="array" ref="M972">IF($H972="","",IF($C972="諸油脂",$H972/INDEX(諸油脂_高騰率!$B$2:$F$12,MATCH($C$10,諸油脂_高騰率!$B$2:$B$12,0),MATCH($E972,諸油脂_高騰率!$B$3:$F$3,0)),$I972/INDEX(電力_高騰率!$B$3:$I$14,MATCH($B$10,電力_高騰率!$B$3:$B$14,0),MATCH($E972,電力_高騰率!$B$4:$F$4,0))+$J972/INDEX(電力_高騰率!$B$3:$I$14,MATCH($B$10,電力_高騰率!$B$3:$B$14,0),MATCH($E972,電力_高騰率!$B$4:$F$4,0)+3)+$K972/INDEX(電力_高騰率!$B$3:$I$14,MATCH($B$10,電力_高騰率!$B$3:$B$14,0),MATCH($E972,電力_高騰率!$B$4:$F$4,0)+3)+$L972/電力_高騰率!$D$23))</f>
        <v/>
      </c>
      <c r="N972" s="24" t="str">
        <f>IF($H972="","",IF($C972="諸油脂",0,$L972/電力_高騰率!$D$23))</f>
        <v/>
      </c>
      <c r="O972" s="24" t="str">
        <f t="shared" si="30"/>
        <v/>
      </c>
      <c r="P972" s="24"/>
    </row>
    <row r="973" spans="1:16" x14ac:dyDescent="0.45">
      <c r="A973" t="str">
        <f>IF(COUNTIF('使用不可　（諸油脂）'!$A:$A,$A972+1)+COUNTIF('コロナ交付金要綱　様式第３号（電力）'!$A:$A,$A972+1)=1,$A972+1,IF(MAX('使用不可　（諸油脂）'!$A:$A,'コロナ交付金要綱　様式第３号（電力）'!$A:$A)&gt;$A972,(INT(A972/100)+1)*100,""))</f>
        <v/>
      </c>
      <c r="B973" t="str">
        <f>IF($C973="","",IF(C973="諸油脂",IF(MOD($A973,100)=0,VLOOKUP($A973,'使用不可　（諸油脂）'!$A:$D,4),$B972),IF(MOD($A973,100)=0,VLOOKUP($A973,'コロナ交付金要綱　様式第３号（電力）'!$A:$D,4),$B972)))</f>
        <v/>
      </c>
      <c r="C973" t="str">
        <f>IF($A973="","",IF(COUNTIF('使用不可　（諸油脂）'!$A:$A,$A973)=1,"諸油脂",IF(COUNTIF('コロナ交付金要綱　様式第３号（電力）'!$A:$A,$A973)=1,"電力","")))</f>
        <v/>
      </c>
      <c r="D973" t="str">
        <f>IF(OR($A973="",IFERROR(MOD($A973,100),"")=0),"",IF($C973="諸油脂",VLOOKUP($A973,'使用不可　（諸油脂）'!$A:$C,3,FALSE),IF($C973="電力",VLOOKUP($A973,'コロナ交付金要綱　様式第３号（電力）'!$A:$C,3,FALSE),"")))</f>
        <v/>
      </c>
      <c r="E973" t="str">
        <f>IF(OR($C973="",IFERROR(MOD($A973,100)=0,TRUE)),"",IF($C973="諸油脂",VLOOKUP($A973,'使用不可　（諸油脂）'!$A:$F,6),VLOOKUP($A973,'コロナ交付金要綱　様式第３号（電力）'!$A:$F,6)))</f>
        <v/>
      </c>
      <c r="F973" t="str">
        <f>IF($D973="","",IF($B$7="既存",IF($C973="諸油脂",VLOOKUP(交付額!$A973,'使用不可　（諸油脂）'!$A:$B,2,FALSE),IF($C973="電力",VLOOKUP(交付額!$A973,'コロナ交付金要綱　様式第３号（電力）'!$A:$B,2,FALSE),"")),0))</f>
        <v/>
      </c>
      <c r="G973" s="59" t="str">
        <f t="shared" si="29"/>
        <v/>
      </c>
      <c r="H973" t="str">
        <f>IF($C973="","",IF(C973="諸油脂",IF(MOD($A973,100)=0,"",VLOOKUP($A973,'使用不可　（諸油脂）'!$A:$H,8)),IF(MOD($A973,100)=0,"",VLOOKUP($A973,'コロナ交付金要綱　様式第３号（電力）'!$A:$I,9))))</f>
        <v/>
      </c>
      <c r="I973" t="str" cm="1">
        <f t="array" ref="I973">IF(OR($C973&lt;&gt;"電力",IFERROR(MOD($A973,100)=0,TRUE)),"",INDEX('コロナ交付金要綱　様式第３号（電力）'!$A:$I,MATCH($A973,'コロナ交付金要綱　様式第３号（電力）'!$A:$A,0)+2,9))</f>
        <v/>
      </c>
      <c r="J973" t="str" cm="1">
        <f t="array" ref="J973">IF(OR($C973&lt;&gt;"電力",IFERROR(MOD($A973,100)=0,TRUE)),"",INDEX('コロナ交付金要綱　様式第３号（電力）'!$A:$I,MATCH($A973,'コロナ交付金要綱　様式第３号（電力）'!$A:$A,0)+3,9))</f>
        <v/>
      </c>
      <c r="K973" t="str" cm="1">
        <f t="array" ref="K973">IF(OR($C973&lt;&gt;"電力",IFERROR(MOD($A973,100)=0,TRUE)),"",INDEX('コロナ交付金要綱　様式第３号（電力）'!$A:$I,MATCH($A973,'コロナ交付金要綱　様式第３号（電力）'!$A:$A,0)+4,9))</f>
        <v/>
      </c>
      <c r="L973" t="str" cm="1">
        <f t="array" ref="L973">IF(OR($C973&lt;&gt;"電力",IFERROR(MOD($A973,100)=0,TRUE)),"",INDEX('コロナ交付金要綱　様式第３号（電力）'!$A:$I,MATCH($A973,'コロナ交付金要綱　様式第３号（電力）'!$A:$A,0)+5,9))</f>
        <v/>
      </c>
      <c r="M973" s="24" t="str" cm="1">
        <f t="array" ref="M973">IF($H973="","",IF($C973="諸油脂",$H973/INDEX(諸油脂_高騰率!$B$2:$F$12,MATCH($C$10,諸油脂_高騰率!$B$2:$B$12,0),MATCH($E973,諸油脂_高騰率!$B$3:$F$3,0)),$I973/INDEX(電力_高騰率!$B$3:$I$14,MATCH($B$10,電力_高騰率!$B$3:$B$14,0),MATCH($E973,電力_高騰率!$B$4:$F$4,0))+$J973/INDEX(電力_高騰率!$B$3:$I$14,MATCH($B$10,電力_高騰率!$B$3:$B$14,0),MATCH($E973,電力_高騰率!$B$4:$F$4,0)+3)+$K973/INDEX(電力_高騰率!$B$3:$I$14,MATCH($B$10,電力_高騰率!$B$3:$B$14,0),MATCH($E973,電力_高騰率!$B$4:$F$4,0)+3)+$L973/電力_高騰率!$D$23))</f>
        <v/>
      </c>
      <c r="N973" s="24" t="str">
        <f>IF($H973="","",IF($C973="諸油脂",0,$L973/電力_高騰率!$D$23))</f>
        <v/>
      </c>
      <c r="O973" s="24" t="str">
        <f t="shared" si="30"/>
        <v/>
      </c>
      <c r="P973" s="24"/>
    </row>
    <row r="974" spans="1:16" x14ac:dyDescent="0.45">
      <c r="A974" t="str">
        <f>IF(COUNTIF('使用不可　（諸油脂）'!$A:$A,$A973+1)+COUNTIF('コロナ交付金要綱　様式第３号（電力）'!$A:$A,$A973+1)=1,$A973+1,IF(MAX('使用不可　（諸油脂）'!$A:$A,'コロナ交付金要綱　様式第３号（電力）'!$A:$A)&gt;$A973,(INT(A973/100)+1)*100,""))</f>
        <v/>
      </c>
      <c r="B974" t="str">
        <f>IF($C974="","",IF(C974="諸油脂",IF(MOD($A974,100)=0,VLOOKUP($A974,'使用不可　（諸油脂）'!$A:$D,4),$B973),IF(MOD($A974,100)=0,VLOOKUP($A974,'コロナ交付金要綱　様式第３号（電力）'!$A:$D,4),$B973)))</f>
        <v/>
      </c>
      <c r="C974" t="str">
        <f>IF($A974="","",IF(COUNTIF('使用不可　（諸油脂）'!$A:$A,$A974)=1,"諸油脂",IF(COUNTIF('コロナ交付金要綱　様式第３号（電力）'!$A:$A,$A974)=1,"電力","")))</f>
        <v/>
      </c>
      <c r="D974" t="str">
        <f>IF(OR($A974="",IFERROR(MOD($A974,100),"")=0),"",IF($C974="諸油脂",VLOOKUP($A974,'使用不可　（諸油脂）'!$A:$C,3,FALSE),IF($C974="電力",VLOOKUP($A974,'コロナ交付金要綱　様式第３号（電力）'!$A:$C,3,FALSE),"")))</f>
        <v/>
      </c>
      <c r="E974" t="str">
        <f>IF(OR($C974="",IFERROR(MOD($A974,100)=0,TRUE)),"",IF($C974="諸油脂",VLOOKUP($A974,'使用不可　（諸油脂）'!$A:$F,6),VLOOKUP($A974,'コロナ交付金要綱　様式第３号（電力）'!$A:$F,6)))</f>
        <v/>
      </c>
      <c r="F974" t="str">
        <f>IF($D974="","",IF($B$7="既存",IF($C974="諸油脂",VLOOKUP(交付額!$A974,'使用不可　（諸油脂）'!$A:$B,2,FALSE),IF($C974="電力",VLOOKUP(交付額!$A974,'コロナ交付金要綱　様式第３号（電力）'!$A:$B,2,FALSE),"")),0))</f>
        <v/>
      </c>
      <c r="G974" s="59" t="str">
        <f t="shared" ref="G974:G1000" si="31">IF($F974="多面",$G$10,IF($F974="治水ダム等",$G$11,""))</f>
        <v/>
      </c>
      <c r="H974" t="str">
        <f>IF($C974="","",IF(C974="諸油脂",IF(MOD($A974,100)=0,"",VLOOKUP($A974,'使用不可　（諸油脂）'!$A:$H,8)),IF(MOD($A974,100)=0,"",VLOOKUP($A974,'コロナ交付金要綱　様式第３号（電力）'!$A:$I,9))))</f>
        <v/>
      </c>
      <c r="I974" t="str" cm="1">
        <f t="array" ref="I974">IF(OR($C974&lt;&gt;"電力",IFERROR(MOD($A974,100)=0,TRUE)),"",INDEX('コロナ交付金要綱　様式第３号（電力）'!$A:$I,MATCH($A974,'コロナ交付金要綱　様式第３号（電力）'!$A:$A,0)+2,9))</f>
        <v/>
      </c>
      <c r="J974" t="str" cm="1">
        <f t="array" ref="J974">IF(OR($C974&lt;&gt;"電力",IFERROR(MOD($A974,100)=0,TRUE)),"",INDEX('コロナ交付金要綱　様式第３号（電力）'!$A:$I,MATCH($A974,'コロナ交付金要綱　様式第３号（電力）'!$A:$A,0)+3,9))</f>
        <v/>
      </c>
      <c r="K974" t="str" cm="1">
        <f t="array" ref="K974">IF(OR($C974&lt;&gt;"電力",IFERROR(MOD($A974,100)=0,TRUE)),"",INDEX('コロナ交付金要綱　様式第３号（電力）'!$A:$I,MATCH($A974,'コロナ交付金要綱　様式第３号（電力）'!$A:$A,0)+4,9))</f>
        <v/>
      </c>
      <c r="L974" t="str" cm="1">
        <f t="array" ref="L974">IF(OR($C974&lt;&gt;"電力",IFERROR(MOD($A974,100)=0,TRUE)),"",INDEX('コロナ交付金要綱　様式第３号（電力）'!$A:$I,MATCH($A974,'コロナ交付金要綱　様式第３号（電力）'!$A:$A,0)+5,9))</f>
        <v/>
      </c>
      <c r="M974" s="24" t="str" cm="1">
        <f t="array" ref="M974">IF($H974="","",IF($C974="諸油脂",$H974/INDEX(諸油脂_高騰率!$B$2:$F$12,MATCH($C$10,諸油脂_高騰率!$B$2:$B$12,0),MATCH($E974,諸油脂_高騰率!$B$3:$F$3,0)),$I974/INDEX(電力_高騰率!$B$3:$I$14,MATCH($B$10,電力_高騰率!$B$3:$B$14,0),MATCH($E974,電力_高騰率!$B$4:$F$4,0))+$J974/INDEX(電力_高騰率!$B$3:$I$14,MATCH($B$10,電力_高騰率!$B$3:$B$14,0),MATCH($E974,電力_高騰率!$B$4:$F$4,0)+3)+$K974/INDEX(電力_高騰率!$B$3:$I$14,MATCH($B$10,電力_高騰率!$B$3:$B$14,0),MATCH($E974,電力_高騰率!$B$4:$F$4,0)+3)+$L974/電力_高騰率!$D$23))</f>
        <v/>
      </c>
      <c r="N974" s="24" t="str">
        <f>IF($H974="","",IF($C974="諸油脂",0,$L974/電力_高騰率!$D$23))</f>
        <v/>
      </c>
      <c r="O974" s="24" t="str">
        <f t="shared" si="30"/>
        <v/>
      </c>
      <c r="P974" s="24"/>
    </row>
    <row r="975" spans="1:16" x14ac:dyDescent="0.45">
      <c r="A975" t="str">
        <f>IF(COUNTIF('使用不可　（諸油脂）'!$A:$A,$A974+1)+COUNTIF('コロナ交付金要綱　様式第３号（電力）'!$A:$A,$A974+1)=1,$A974+1,IF(MAX('使用不可　（諸油脂）'!$A:$A,'コロナ交付金要綱　様式第３号（電力）'!$A:$A)&gt;$A974,(INT(A974/100)+1)*100,""))</f>
        <v/>
      </c>
      <c r="B975" t="str">
        <f>IF($C975="","",IF(C975="諸油脂",IF(MOD($A975,100)=0,VLOOKUP($A975,'使用不可　（諸油脂）'!$A:$D,4),$B974),IF(MOD($A975,100)=0,VLOOKUP($A975,'コロナ交付金要綱　様式第３号（電力）'!$A:$D,4),$B974)))</f>
        <v/>
      </c>
      <c r="C975" t="str">
        <f>IF($A975="","",IF(COUNTIF('使用不可　（諸油脂）'!$A:$A,$A975)=1,"諸油脂",IF(COUNTIF('コロナ交付金要綱　様式第３号（電力）'!$A:$A,$A975)=1,"電力","")))</f>
        <v/>
      </c>
      <c r="D975" t="str">
        <f>IF(OR($A975="",IFERROR(MOD($A975,100),"")=0),"",IF($C975="諸油脂",VLOOKUP($A975,'使用不可　（諸油脂）'!$A:$C,3,FALSE),IF($C975="電力",VLOOKUP($A975,'コロナ交付金要綱　様式第３号（電力）'!$A:$C,3,FALSE),"")))</f>
        <v/>
      </c>
      <c r="E975" t="str">
        <f>IF(OR($C975="",IFERROR(MOD($A975,100)=0,TRUE)),"",IF($C975="諸油脂",VLOOKUP($A975,'使用不可　（諸油脂）'!$A:$F,6),VLOOKUP($A975,'コロナ交付金要綱　様式第３号（電力）'!$A:$F,6)))</f>
        <v/>
      </c>
      <c r="F975" t="str">
        <f>IF($D975="","",IF($B$7="既存",IF($C975="諸油脂",VLOOKUP(交付額!$A975,'使用不可　（諸油脂）'!$A:$B,2,FALSE),IF($C975="電力",VLOOKUP(交付額!$A975,'コロナ交付金要綱　様式第３号（電力）'!$A:$B,2,FALSE),"")),0))</f>
        <v/>
      </c>
      <c r="G975" s="59" t="str">
        <f t="shared" si="31"/>
        <v/>
      </c>
      <c r="H975" t="str">
        <f>IF($C975="","",IF(C975="諸油脂",IF(MOD($A975,100)=0,"",VLOOKUP($A975,'使用不可　（諸油脂）'!$A:$H,8)),IF(MOD($A975,100)=0,"",VLOOKUP($A975,'コロナ交付金要綱　様式第３号（電力）'!$A:$I,9))))</f>
        <v/>
      </c>
      <c r="I975" t="str" cm="1">
        <f t="array" ref="I975">IF(OR($C975&lt;&gt;"電力",IFERROR(MOD($A975,100)=0,TRUE)),"",INDEX('コロナ交付金要綱　様式第３号（電力）'!$A:$I,MATCH($A975,'コロナ交付金要綱　様式第３号（電力）'!$A:$A,0)+2,9))</f>
        <v/>
      </c>
      <c r="J975" t="str" cm="1">
        <f t="array" ref="J975">IF(OR($C975&lt;&gt;"電力",IFERROR(MOD($A975,100)=0,TRUE)),"",INDEX('コロナ交付金要綱　様式第３号（電力）'!$A:$I,MATCH($A975,'コロナ交付金要綱　様式第３号（電力）'!$A:$A,0)+3,9))</f>
        <v/>
      </c>
      <c r="K975" t="str" cm="1">
        <f t="array" ref="K975">IF(OR($C975&lt;&gt;"電力",IFERROR(MOD($A975,100)=0,TRUE)),"",INDEX('コロナ交付金要綱　様式第３号（電力）'!$A:$I,MATCH($A975,'コロナ交付金要綱　様式第３号（電力）'!$A:$A,0)+4,9))</f>
        <v/>
      </c>
      <c r="L975" t="str" cm="1">
        <f t="array" ref="L975">IF(OR($C975&lt;&gt;"電力",IFERROR(MOD($A975,100)=0,TRUE)),"",INDEX('コロナ交付金要綱　様式第３号（電力）'!$A:$I,MATCH($A975,'コロナ交付金要綱　様式第３号（電力）'!$A:$A,0)+5,9))</f>
        <v/>
      </c>
      <c r="M975" s="24" t="str" cm="1">
        <f t="array" ref="M975">IF($H975="","",IF($C975="諸油脂",$H975/INDEX(諸油脂_高騰率!$B$2:$F$12,MATCH($C$10,諸油脂_高騰率!$B$2:$B$12,0),MATCH($E975,諸油脂_高騰率!$B$3:$F$3,0)),$I975/INDEX(電力_高騰率!$B$3:$I$14,MATCH($B$10,電力_高騰率!$B$3:$B$14,0),MATCH($E975,電力_高騰率!$B$4:$F$4,0))+$J975/INDEX(電力_高騰率!$B$3:$I$14,MATCH($B$10,電力_高騰率!$B$3:$B$14,0),MATCH($E975,電力_高騰率!$B$4:$F$4,0)+3)+$K975/INDEX(電力_高騰率!$B$3:$I$14,MATCH($B$10,電力_高騰率!$B$3:$B$14,0),MATCH($E975,電力_高騰率!$B$4:$F$4,0)+3)+$L975/電力_高騰率!$D$23))</f>
        <v/>
      </c>
      <c r="N975" s="24" t="str">
        <f>IF($H975="","",IF($C975="諸油脂",0,$L975/電力_高騰率!$D$23))</f>
        <v/>
      </c>
      <c r="O975" s="24" t="str">
        <f t="shared" ref="O975:O1000" si="32">IF($M975="","",IF($B$7="新規",0,$M975*$G975))</f>
        <v/>
      </c>
      <c r="P975" s="24"/>
    </row>
    <row r="976" spans="1:16" x14ac:dyDescent="0.45">
      <c r="A976" t="str">
        <f>IF(COUNTIF('使用不可　（諸油脂）'!$A:$A,$A975+1)+COUNTIF('コロナ交付金要綱　様式第３号（電力）'!$A:$A,$A975+1)=1,$A975+1,IF(MAX('使用不可　（諸油脂）'!$A:$A,'コロナ交付金要綱　様式第３号（電力）'!$A:$A)&gt;$A975,(INT(A975/100)+1)*100,""))</f>
        <v/>
      </c>
      <c r="B976" t="str">
        <f>IF($C976="","",IF(C976="諸油脂",IF(MOD($A976,100)=0,VLOOKUP($A976,'使用不可　（諸油脂）'!$A:$D,4),$B975),IF(MOD($A976,100)=0,VLOOKUP($A976,'コロナ交付金要綱　様式第３号（電力）'!$A:$D,4),$B975)))</f>
        <v/>
      </c>
      <c r="C976" t="str">
        <f>IF($A976="","",IF(COUNTIF('使用不可　（諸油脂）'!$A:$A,$A976)=1,"諸油脂",IF(COUNTIF('コロナ交付金要綱　様式第３号（電力）'!$A:$A,$A976)=1,"電力","")))</f>
        <v/>
      </c>
      <c r="D976" t="str">
        <f>IF(OR($A976="",IFERROR(MOD($A976,100),"")=0),"",IF($C976="諸油脂",VLOOKUP($A976,'使用不可　（諸油脂）'!$A:$C,3,FALSE),IF($C976="電力",VLOOKUP($A976,'コロナ交付金要綱　様式第３号（電力）'!$A:$C,3,FALSE),"")))</f>
        <v/>
      </c>
      <c r="E976" t="str">
        <f>IF(OR($C976="",IFERROR(MOD($A976,100)=0,TRUE)),"",IF($C976="諸油脂",VLOOKUP($A976,'使用不可　（諸油脂）'!$A:$F,6),VLOOKUP($A976,'コロナ交付金要綱　様式第３号（電力）'!$A:$F,6)))</f>
        <v/>
      </c>
      <c r="F976" t="str">
        <f>IF($D976="","",IF($B$7="既存",IF($C976="諸油脂",VLOOKUP(交付額!$A976,'使用不可　（諸油脂）'!$A:$B,2,FALSE),IF($C976="電力",VLOOKUP(交付額!$A976,'コロナ交付金要綱　様式第３号（電力）'!$A:$B,2,FALSE),"")),0))</f>
        <v/>
      </c>
      <c r="G976" s="59" t="str">
        <f t="shared" si="31"/>
        <v/>
      </c>
      <c r="H976" t="str">
        <f>IF($C976="","",IF(C976="諸油脂",IF(MOD($A976,100)=0,"",VLOOKUP($A976,'使用不可　（諸油脂）'!$A:$H,8)),IF(MOD($A976,100)=0,"",VLOOKUP($A976,'コロナ交付金要綱　様式第３号（電力）'!$A:$I,9))))</f>
        <v/>
      </c>
      <c r="I976" t="str" cm="1">
        <f t="array" ref="I976">IF(OR($C976&lt;&gt;"電力",IFERROR(MOD($A976,100)=0,TRUE)),"",INDEX('コロナ交付金要綱　様式第３号（電力）'!$A:$I,MATCH($A976,'コロナ交付金要綱　様式第３号（電力）'!$A:$A,0)+2,9))</f>
        <v/>
      </c>
      <c r="J976" t="str" cm="1">
        <f t="array" ref="J976">IF(OR($C976&lt;&gt;"電力",IFERROR(MOD($A976,100)=0,TRUE)),"",INDEX('コロナ交付金要綱　様式第３号（電力）'!$A:$I,MATCH($A976,'コロナ交付金要綱　様式第３号（電力）'!$A:$A,0)+3,9))</f>
        <v/>
      </c>
      <c r="K976" t="str" cm="1">
        <f t="array" ref="K976">IF(OR($C976&lt;&gt;"電力",IFERROR(MOD($A976,100)=0,TRUE)),"",INDEX('コロナ交付金要綱　様式第３号（電力）'!$A:$I,MATCH($A976,'コロナ交付金要綱　様式第３号（電力）'!$A:$A,0)+4,9))</f>
        <v/>
      </c>
      <c r="L976" t="str" cm="1">
        <f t="array" ref="L976">IF(OR($C976&lt;&gt;"電力",IFERROR(MOD($A976,100)=0,TRUE)),"",INDEX('コロナ交付金要綱　様式第３号（電力）'!$A:$I,MATCH($A976,'コロナ交付金要綱　様式第３号（電力）'!$A:$A,0)+5,9))</f>
        <v/>
      </c>
      <c r="M976" s="24" t="str" cm="1">
        <f t="array" ref="M976">IF($H976="","",IF($C976="諸油脂",$H976/INDEX(諸油脂_高騰率!$B$2:$F$12,MATCH($C$10,諸油脂_高騰率!$B$2:$B$12,0),MATCH($E976,諸油脂_高騰率!$B$3:$F$3,0)),$I976/INDEX(電力_高騰率!$B$3:$I$14,MATCH($B$10,電力_高騰率!$B$3:$B$14,0),MATCH($E976,電力_高騰率!$B$4:$F$4,0))+$J976/INDEX(電力_高騰率!$B$3:$I$14,MATCH($B$10,電力_高騰率!$B$3:$B$14,0),MATCH($E976,電力_高騰率!$B$4:$F$4,0)+3)+$K976/INDEX(電力_高騰率!$B$3:$I$14,MATCH($B$10,電力_高騰率!$B$3:$B$14,0),MATCH($E976,電力_高騰率!$B$4:$F$4,0)+3)+$L976/電力_高騰率!$D$23))</f>
        <v/>
      </c>
      <c r="N976" s="24" t="str">
        <f>IF($H976="","",IF($C976="諸油脂",0,$L976/電力_高騰率!$D$23))</f>
        <v/>
      </c>
      <c r="O976" s="24" t="str">
        <f t="shared" si="32"/>
        <v/>
      </c>
      <c r="P976" s="24"/>
    </row>
    <row r="977" spans="1:16" x14ac:dyDescent="0.45">
      <c r="A977" t="str">
        <f>IF(COUNTIF('使用不可　（諸油脂）'!$A:$A,$A976+1)+COUNTIF('コロナ交付金要綱　様式第３号（電力）'!$A:$A,$A976+1)=1,$A976+1,IF(MAX('使用不可　（諸油脂）'!$A:$A,'コロナ交付金要綱　様式第３号（電力）'!$A:$A)&gt;$A976,(INT(A976/100)+1)*100,""))</f>
        <v/>
      </c>
      <c r="B977" t="str">
        <f>IF($C977="","",IF(C977="諸油脂",IF(MOD($A977,100)=0,VLOOKUP($A977,'使用不可　（諸油脂）'!$A:$D,4),$B976),IF(MOD($A977,100)=0,VLOOKUP($A977,'コロナ交付金要綱　様式第３号（電力）'!$A:$D,4),$B976)))</f>
        <v/>
      </c>
      <c r="C977" t="str">
        <f>IF($A977="","",IF(COUNTIF('使用不可　（諸油脂）'!$A:$A,$A977)=1,"諸油脂",IF(COUNTIF('コロナ交付金要綱　様式第３号（電力）'!$A:$A,$A977)=1,"電力","")))</f>
        <v/>
      </c>
      <c r="D977" t="str">
        <f>IF(OR($A977="",IFERROR(MOD($A977,100),"")=0),"",IF($C977="諸油脂",VLOOKUP($A977,'使用不可　（諸油脂）'!$A:$C,3,FALSE),IF($C977="電力",VLOOKUP($A977,'コロナ交付金要綱　様式第３号（電力）'!$A:$C,3,FALSE),"")))</f>
        <v/>
      </c>
      <c r="E977" t="str">
        <f>IF(OR($C977="",IFERROR(MOD($A977,100)=0,TRUE)),"",IF($C977="諸油脂",VLOOKUP($A977,'使用不可　（諸油脂）'!$A:$F,6),VLOOKUP($A977,'コロナ交付金要綱　様式第３号（電力）'!$A:$F,6)))</f>
        <v/>
      </c>
      <c r="F977" t="str">
        <f>IF($D977="","",IF($B$7="既存",IF($C977="諸油脂",VLOOKUP(交付額!$A977,'使用不可　（諸油脂）'!$A:$B,2,FALSE),IF($C977="電力",VLOOKUP(交付額!$A977,'コロナ交付金要綱　様式第３号（電力）'!$A:$B,2,FALSE),"")),0))</f>
        <v/>
      </c>
      <c r="G977" s="59" t="str">
        <f t="shared" si="31"/>
        <v/>
      </c>
      <c r="H977" t="str">
        <f>IF($C977="","",IF(C977="諸油脂",IF(MOD($A977,100)=0,"",VLOOKUP($A977,'使用不可　（諸油脂）'!$A:$H,8)),IF(MOD($A977,100)=0,"",VLOOKUP($A977,'コロナ交付金要綱　様式第３号（電力）'!$A:$I,9))))</f>
        <v/>
      </c>
      <c r="I977" t="str" cm="1">
        <f t="array" ref="I977">IF(OR($C977&lt;&gt;"電力",IFERROR(MOD($A977,100)=0,TRUE)),"",INDEX('コロナ交付金要綱　様式第３号（電力）'!$A:$I,MATCH($A977,'コロナ交付金要綱　様式第３号（電力）'!$A:$A,0)+2,9))</f>
        <v/>
      </c>
      <c r="J977" t="str" cm="1">
        <f t="array" ref="J977">IF(OR($C977&lt;&gt;"電力",IFERROR(MOD($A977,100)=0,TRUE)),"",INDEX('コロナ交付金要綱　様式第３号（電力）'!$A:$I,MATCH($A977,'コロナ交付金要綱　様式第３号（電力）'!$A:$A,0)+3,9))</f>
        <v/>
      </c>
      <c r="K977" t="str" cm="1">
        <f t="array" ref="K977">IF(OR($C977&lt;&gt;"電力",IFERROR(MOD($A977,100)=0,TRUE)),"",INDEX('コロナ交付金要綱　様式第３号（電力）'!$A:$I,MATCH($A977,'コロナ交付金要綱　様式第３号（電力）'!$A:$A,0)+4,9))</f>
        <v/>
      </c>
      <c r="L977" t="str" cm="1">
        <f t="array" ref="L977">IF(OR($C977&lt;&gt;"電力",IFERROR(MOD($A977,100)=0,TRUE)),"",INDEX('コロナ交付金要綱　様式第３号（電力）'!$A:$I,MATCH($A977,'コロナ交付金要綱　様式第３号（電力）'!$A:$A,0)+5,9))</f>
        <v/>
      </c>
      <c r="M977" s="24" t="str" cm="1">
        <f t="array" ref="M977">IF($H977="","",IF($C977="諸油脂",$H977/INDEX(諸油脂_高騰率!$B$2:$F$12,MATCH($C$10,諸油脂_高騰率!$B$2:$B$12,0),MATCH($E977,諸油脂_高騰率!$B$3:$F$3,0)),$I977/INDEX(電力_高騰率!$B$3:$I$14,MATCH($B$10,電力_高騰率!$B$3:$B$14,0),MATCH($E977,電力_高騰率!$B$4:$F$4,0))+$J977/INDEX(電力_高騰率!$B$3:$I$14,MATCH($B$10,電力_高騰率!$B$3:$B$14,0),MATCH($E977,電力_高騰率!$B$4:$F$4,0)+3)+$K977/INDEX(電力_高騰率!$B$3:$I$14,MATCH($B$10,電力_高騰率!$B$3:$B$14,0),MATCH($E977,電力_高騰率!$B$4:$F$4,0)+3)+$L977/電力_高騰率!$D$23))</f>
        <v/>
      </c>
      <c r="N977" s="24" t="str">
        <f>IF($H977="","",IF($C977="諸油脂",0,$L977/電力_高騰率!$D$23))</f>
        <v/>
      </c>
      <c r="O977" s="24" t="str">
        <f t="shared" si="32"/>
        <v/>
      </c>
      <c r="P977" s="24"/>
    </row>
    <row r="978" spans="1:16" x14ac:dyDescent="0.45">
      <c r="A978" t="str">
        <f>IF(COUNTIF('使用不可　（諸油脂）'!$A:$A,$A977+1)+COUNTIF('コロナ交付金要綱　様式第３号（電力）'!$A:$A,$A977+1)=1,$A977+1,IF(MAX('使用不可　（諸油脂）'!$A:$A,'コロナ交付金要綱　様式第３号（電力）'!$A:$A)&gt;$A977,(INT(A977/100)+1)*100,""))</f>
        <v/>
      </c>
      <c r="B978" t="str">
        <f>IF($C978="","",IF(C978="諸油脂",IF(MOD($A978,100)=0,VLOOKUP($A978,'使用不可　（諸油脂）'!$A:$D,4),$B977),IF(MOD($A978,100)=0,VLOOKUP($A978,'コロナ交付金要綱　様式第３号（電力）'!$A:$D,4),$B977)))</f>
        <v/>
      </c>
      <c r="C978" t="str">
        <f>IF($A978="","",IF(COUNTIF('使用不可　（諸油脂）'!$A:$A,$A978)=1,"諸油脂",IF(COUNTIF('コロナ交付金要綱　様式第３号（電力）'!$A:$A,$A978)=1,"電力","")))</f>
        <v/>
      </c>
      <c r="D978" t="str">
        <f>IF(OR($A978="",IFERROR(MOD($A978,100),"")=0),"",IF($C978="諸油脂",VLOOKUP($A978,'使用不可　（諸油脂）'!$A:$C,3,FALSE),IF($C978="電力",VLOOKUP($A978,'コロナ交付金要綱　様式第３号（電力）'!$A:$C,3,FALSE),"")))</f>
        <v/>
      </c>
      <c r="E978" t="str">
        <f>IF(OR($C978="",IFERROR(MOD($A978,100)=0,TRUE)),"",IF($C978="諸油脂",VLOOKUP($A978,'使用不可　（諸油脂）'!$A:$F,6),VLOOKUP($A978,'コロナ交付金要綱　様式第３号（電力）'!$A:$F,6)))</f>
        <v/>
      </c>
      <c r="F978" t="str">
        <f>IF($D978="","",IF($B$7="既存",IF($C978="諸油脂",VLOOKUP(交付額!$A978,'使用不可　（諸油脂）'!$A:$B,2,FALSE),IF($C978="電力",VLOOKUP(交付額!$A978,'コロナ交付金要綱　様式第３号（電力）'!$A:$B,2,FALSE),"")),0))</f>
        <v/>
      </c>
      <c r="G978" s="59" t="str">
        <f t="shared" si="31"/>
        <v/>
      </c>
      <c r="H978" t="str">
        <f>IF($C978="","",IF(C978="諸油脂",IF(MOD($A978,100)=0,"",VLOOKUP($A978,'使用不可　（諸油脂）'!$A:$H,8)),IF(MOD($A978,100)=0,"",VLOOKUP($A978,'コロナ交付金要綱　様式第３号（電力）'!$A:$I,9))))</f>
        <v/>
      </c>
      <c r="I978" t="str" cm="1">
        <f t="array" ref="I978">IF(OR($C978&lt;&gt;"電力",IFERROR(MOD($A978,100)=0,TRUE)),"",INDEX('コロナ交付金要綱　様式第３号（電力）'!$A:$I,MATCH($A978,'コロナ交付金要綱　様式第３号（電力）'!$A:$A,0)+2,9))</f>
        <v/>
      </c>
      <c r="J978" t="str" cm="1">
        <f t="array" ref="J978">IF(OR($C978&lt;&gt;"電力",IFERROR(MOD($A978,100)=0,TRUE)),"",INDEX('コロナ交付金要綱　様式第３号（電力）'!$A:$I,MATCH($A978,'コロナ交付金要綱　様式第３号（電力）'!$A:$A,0)+3,9))</f>
        <v/>
      </c>
      <c r="K978" t="str" cm="1">
        <f t="array" ref="K978">IF(OR($C978&lt;&gt;"電力",IFERROR(MOD($A978,100)=0,TRUE)),"",INDEX('コロナ交付金要綱　様式第３号（電力）'!$A:$I,MATCH($A978,'コロナ交付金要綱　様式第３号（電力）'!$A:$A,0)+4,9))</f>
        <v/>
      </c>
      <c r="L978" t="str" cm="1">
        <f t="array" ref="L978">IF(OR($C978&lt;&gt;"電力",IFERROR(MOD($A978,100)=0,TRUE)),"",INDEX('コロナ交付金要綱　様式第３号（電力）'!$A:$I,MATCH($A978,'コロナ交付金要綱　様式第３号（電力）'!$A:$A,0)+5,9))</f>
        <v/>
      </c>
      <c r="M978" s="24" t="str" cm="1">
        <f t="array" ref="M978">IF($H978="","",IF($C978="諸油脂",$H978/INDEX(諸油脂_高騰率!$B$2:$F$12,MATCH($C$10,諸油脂_高騰率!$B$2:$B$12,0),MATCH($E978,諸油脂_高騰率!$B$3:$F$3,0)),$I978/INDEX(電力_高騰率!$B$3:$I$14,MATCH($B$10,電力_高騰率!$B$3:$B$14,0),MATCH($E978,電力_高騰率!$B$4:$F$4,0))+$J978/INDEX(電力_高騰率!$B$3:$I$14,MATCH($B$10,電力_高騰率!$B$3:$B$14,0),MATCH($E978,電力_高騰率!$B$4:$F$4,0)+3)+$K978/INDEX(電力_高騰率!$B$3:$I$14,MATCH($B$10,電力_高騰率!$B$3:$B$14,0),MATCH($E978,電力_高騰率!$B$4:$F$4,0)+3)+$L978/電力_高騰率!$D$23))</f>
        <v/>
      </c>
      <c r="N978" s="24" t="str">
        <f>IF($H978="","",IF($C978="諸油脂",0,$L978/電力_高騰率!$D$23))</f>
        <v/>
      </c>
      <c r="O978" s="24" t="str">
        <f t="shared" si="32"/>
        <v/>
      </c>
      <c r="P978" s="24"/>
    </row>
    <row r="979" spans="1:16" x14ac:dyDescent="0.45">
      <c r="A979" t="str">
        <f>IF(COUNTIF('使用不可　（諸油脂）'!$A:$A,$A978+1)+COUNTIF('コロナ交付金要綱　様式第３号（電力）'!$A:$A,$A978+1)=1,$A978+1,IF(MAX('使用不可　（諸油脂）'!$A:$A,'コロナ交付金要綱　様式第３号（電力）'!$A:$A)&gt;$A978,(INT(A978/100)+1)*100,""))</f>
        <v/>
      </c>
      <c r="B979" t="str">
        <f>IF($C979="","",IF(C979="諸油脂",IF(MOD($A979,100)=0,VLOOKUP($A979,'使用不可　（諸油脂）'!$A:$D,4),$B978),IF(MOD($A979,100)=0,VLOOKUP($A979,'コロナ交付金要綱　様式第３号（電力）'!$A:$D,4),$B978)))</f>
        <v/>
      </c>
      <c r="C979" t="str">
        <f>IF($A979="","",IF(COUNTIF('使用不可　（諸油脂）'!$A:$A,$A979)=1,"諸油脂",IF(COUNTIF('コロナ交付金要綱　様式第３号（電力）'!$A:$A,$A979)=1,"電力","")))</f>
        <v/>
      </c>
      <c r="D979" t="str">
        <f>IF(OR($A979="",IFERROR(MOD($A979,100),"")=0),"",IF($C979="諸油脂",VLOOKUP($A979,'使用不可　（諸油脂）'!$A:$C,3,FALSE),IF($C979="電力",VLOOKUP($A979,'コロナ交付金要綱　様式第３号（電力）'!$A:$C,3,FALSE),"")))</f>
        <v/>
      </c>
      <c r="E979" t="str">
        <f>IF(OR($C979="",IFERROR(MOD($A979,100)=0,TRUE)),"",IF($C979="諸油脂",VLOOKUP($A979,'使用不可　（諸油脂）'!$A:$F,6),VLOOKUP($A979,'コロナ交付金要綱　様式第３号（電力）'!$A:$F,6)))</f>
        <v/>
      </c>
      <c r="F979" t="str">
        <f>IF($D979="","",IF($B$7="既存",IF($C979="諸油脂",VLOOKUP(交付額!$A979,'使用不可　（諸油脂）'!$A:$B,2,FALSE),IF($C979="電力",VLOOKUP(交付額!$A979,'コロナ交付金要綱　様式第３号（電力）'!$A:$B,2,FALSE),"")),0))</f>
        <v/>
      </c>
      <c r="G979" s="59" t="str">
        <f t="shared" si="31"/>
        <v/>
      </c>
      <c r="H979" t="str">
        <f>IF($C979="","",IF(C979="諸油脂",IF(MOD($A979,100)=0,"",VLOOKUP($A979,'使用不可　（諸油脂）'!$A:$H,8)),IF(MOD($A979,100)=0,"",VLOOKUP($A979,'コロナ交付金要綱　様式第３号（電力）'!$A:$I,9))))</f>
        <v/>
      </c>
      <c r="I979" t="str" cm="1">
        <f t="array" ref="I979">IF(OR($C979&lt;&gt;"電力",IFERROR(MOD($A979,100)=0,TRUE)),"",INDEX('コロナ交付金要綱　様式第３号（電力）'!$A:$I,MATCH($A979,'コロナ交付金要綱　様式第３号（電力）'!$A:$A,0)+2,9))</f>
        <v/>
      </c>
      <c r="J979" t="str" cm="1">
        <f t="array" ref="J979">IF(OR($C979&lt;&gt;"電力",IFERROR(MOD($A979,100)=0,TRUE)),"",INDEX('コロナ交付金要綱　様式第３号（電力）'!$A:$I,MATCH($A979,'コロナ交付金要綱　様式第３号（電力）'!$A:$A,0)+3,9))</f>
        <v/>
      </c>
      <c r="K979" t="str" cm="1">
        <f t="array" ref="K979">IF(OR($C979&lt;&gt;"電力",IFERROR(MOD($A979,100)=0,TRUE)),"",INDEX('コロナ交付金要綱　様式第３号（電力）'!$A:$I,MATCH($A979,'コロナ交付金要綱　様式第３号（電力）'!$A:$A,0)+4,9))</f>
        <v/>
      </c>
      <c r="L979" t="str" cm="1">
        <f t="array" ref="L979">IF(OR($C979&lt;&gt;"電力",IFERROR(MOD($A979,100)=0,TRUE)),"",INDEX('コロナ交付金要綱　様式第３号（電力）'!$A:$I,MATCH($A979,'コロナ交付金要綱　様式第３号（電力）'!$A:$A,0)+5,9))</f>
        <v/>
      </c>
      <c r="M979" s="24" t="str" cm="1">
        <f t="array" ref="M979">IF($H979="","",IF($C979="諸油脂",$H979/INDEX(諸油脂_高騰率!$B$2:$F$12,MATCH($C$10,諸油脂_高騰率!$B$2:$B$12,0),MATCH($E979,諸油脂_高騰率!$B$3:$F$3,0)),$I979/INDEX(電力_高騰率!$B$3:$I$14,MATCH($B$10,電力_高騰率!$B$3:$B$14,0),MATCH($E979,電力_高騰率!$B$4:$F$4,0))+$J979/INDEX(電力_高騰率!$B$3:$I$14,MATCH($B$10,電力_高騰率!$B$3:$B$14,0),MATCH($E979,電力_高騰率!$B$4:$F$4,0)+3)+$K979/INDEX(電力_高騰率!$B$3:$I$14,MATCH($B$10,電力_高騰率!$B$3:$B$14,0),MATCH($E979,電力_高騰率!$B$4:$F$4,0)+3)+$L979/電力_高騰率!$D$23))</f>
        <v/>
      </c>
      <c r="N979" s="24" t="str">
        <f>IF($H979="","",IF($C979="諸油脂",0,$L979/電力_高騰率!$D$23))</f>
        <v/>
      </c>
      <c r="O979" s="24" t="str">
        <f t="shared" si="32"/>
        <v/>
      </c>
      <c r="P979" s="24"/>
    </row>
    <row r="980" spans="1:16" x14ac:dyDescent="0.45">
      <c r="A980" t="str">
        <f>IF(COUNTIF('使用不可　（諸油脂）'!$A:$A,$A979+1)+COUNTIF('コロナ交付金要綱　様式第３号（電力）'!$A:$A,$A979+1)=1,$A979+1,IF(MAX('使用不可　（諸油脂）'!$A:$A,'コロナ交付金要綱　様式第３号（電力）'!$A:$A)&gt;$A979,(INT(A979/100)+1)*100,""))</f>
        <v/>
      </c>
      <c r="B980" t="str">
        <f>IF($C980="","",IF(C980="諸油脂",IF(MOD($A980,100)=0,VLOOKUP($A980,'使用不可　（諸油脂）'!$A:$D,4),$B979),IF(MOD($A980,100)=0,VLOOKUP($A980,'コロナ交付金要綱　様式第３号（電力）'!$A:$D,4),$B979)))</f>
        <v/>
      </c>
      <c r="C980" t="str">
        <f>IF($A980="","",IF(COUNTIF('使用不可　（諸油脂）'!$A:$A,$A980)=1,"諸油脂",IF(COUNTIF('コロナ交付金要綱　様式第３号（電力）'!$A:$A,$A980)=1,"電力","")))</f>
        <v/>
      </c>
      <c r="D980" t="str">
        <f>IF(OR($A980="",IFERROR(MOD($A980,100),"")=0),"",IF($C980="諸油脂",VLOOKUP($A980,'使用不可　（諸油脂）'!$A:$C,3,FALSE),IF($C980="電力",VLOOKUP($A980,'コロナ交付金要綱　様式第３号（電力）'!$A:$C,3,FALSE),"")))</f>
        <v/>
      </c>
      <c r="E980" t="str">
        <f>IF(OR($C980="",IFERROR(MOD($A980,100)=0,TRUE)),"",IF($C980="諸油脂",VLOOKUP($A980,'使用不可　（諸油脂）'!$A:$F,6),VLOOKUP($A980,'コロナ交付金要綱　様式第３号（電力）'!$A:$F,6)))</f>
        <v/>
      </c>
      <c r="F980" t="str">
        <f>IF($D980="","",IF($B$7="既存",IF($C980="諸油脂",VLOOKUP(交付額!$A980,'使用不可　（諸油脂）'!$A:$B,2,FALSE),IF($C980="電力",VLOOKUP(交付額!$A980,'コロナ交付金要綱　様式第３号（電力）'!$A:$B,2,FALSE),"")),0))</f>
        <v/>
      </c>
      <c r="G980" s="59" t="str">
        <f t="shared" si="31"/>
        <v/>
      </c>
      <c r="H980" t="str">
        <f>IF($C980="","",IF(C980="諸油脂",IF(MOD($A980,100)=0,"",VLOOKUP($A980,'使用不可　（諸油脂）'!$A:$H,8)),IF(MOD($A980,100)=0,"",VLOOKUP($A980,'コロナ交付金要綱　様式第３号（電力）'!$A:$I,9))))</f>
        <v/>
      </c>
      <c r="I980" t="str" cm="1">
        <f t="array" ref="I980">IF(OR($C980&lt;&gt;"電力",IFERROR(MOD($A980,100)=0,TRUE)),"",INDEX('コロナ交付金要綱　様式第３号（電力）'!$A:$I,MATCH($A980,'コロナ交付金要綱　様式第３号（電力）'!$A:$A,0)+2,9))</f>
        <v/>
      </c>
      <c r="J980" t="str" cm="1">
        <f t="array" ref="J980">IF(OR($C980&lt;&gt;"電力",IFERROR(MOD($A980,100)=0,TRUE)),"",INDEX('コロナ交付金要綱　様式第３号（電力）'!$A:$I,MATCH($A980,'コロナ交付金要綱　様式第３号（電力）'!$A:$A,0)+3,9))</f>
        <v/>
      </c>
      <c r="K980" t="str" cm="1">
        <f t="array" ref="K980">IF(OR($C980&lt;&gt;"電力",IFERROR(MOD($A980,100)=0,TRUE)),"",INDEX('コロナ交付金要綱　様式第３号（電力）'!$A:$I,MATCH($A980,'コロナ交付金要綱　様式第３号（電力）'!$A:$A,0)+4,9))</f>
        <v/>
      </c>
      <c r="L980" t="str" cm="1">
        <f t="array" ref="L980">IF(OR($C980&lt;&gt;"電力",IFERROR(MOD($A980,100)=0,TRUE)),"",INDEX('コロナ交付金要綱　様式第３号（電力）'!$A:$I,MATCH($A980,'コロナ交付金要綱　様式第３号（電力）'!$A:$A,0)+5,9))</f>
        <v/>
      </c>
      <c r="M980" s="24" t="str" cm="1">
        <f t="array" ref="M980">IF($H980="","",IF($C980="諸油脂",$H980/INDEX(諸油脂_高騰率!$B$2:$F$12,MATCH($C$10,諸油脂_高騰率!$B$2:$B$12,0),MATCH($E980,諸油脂_高騰率!$B$3:$F$3,0)),$I980/INDEX(電力_高騰率!$B$3:$I$14,MATCH($B$10,電力_高騰率!$B$3:$B$14,0),MATCH($E980,電力_高騰率!$B$4:$F$4,0))+$J980/INDEX(電力_高騰率!$B$3:$I$14,MATCH($B$10,電力_高騰率!$B$3:$B$14,0),MATCH($E980,電力_高騰率!$B$4:$F$4,0)+3)+$K980/INDEX(電力_高騰率!$B$3:$I$14,MATCH($B$10,電力_高騰率!$B$3:$B$14,0),MATCH($E980,電力_高騰率!$B$4:$F$4,0)+3)+$L980/電力_高騰率!$D$23))</f>
        <v/>
      </c>
      <c r="N980" s="24" t="str">
        <f>IF($H980="","",IF($C980="諸油脂",0,$L980/電力_高騰率!$D$23))</f>
        <v/>
      </c>
      <c r="O980" s="24" t="str">
        <f t="shared" si="32"/>
        <v/>
      </c>
      <c r="P980" s="24"/>
    </row>
    <row r="981" spans="1:16" x14ac:dyDescent="0.45">
      <c r="A981" t="str">
        <f>IF(COUNTIF('使用不可　（諸油脂）'!$A:$A,$A980+1)+COUNTIF('コロナ交付金要綱　様式第３号（電力）'!$A:$A,$A980+1)=1,$A980+1,IF(MAX('使用不可　（諸油脂）'!$A:$A,'コロナ交付金要綱　様式第３号（電力）'!$A:$A)&gt;$A980,(INT(A980/100)+1)*100,""))</f>
        <v/>
      </c>
      <c r="B981" t="str">
        <f>IF($C981="","",IF(C981="諸油脂",IF(MOD($A981,100)=0,VLOOKUP($A981,'使用不可　（諸油脂）'!$A:$D,4),$B980),IF(MOD($A981,100)=0,VLOOKUP($A981,'コロナ交付金要綱　様式第３号（電力）'!$A:$D,4),$B980)))</f>
        <v/>
      </c>
      <c r="C981" t="str">
        <f>IF($A981="","",IF(COUNTIF('使用不可　（諸油脂）'!$A:$A,$A981)=1,"諸油脂",IF(COUNTIF('コロナ交付金要綱　様式第３号（電力）'!$A:$A,$A981)=1,"電力","")))</f>
        <v/>
      </c>
      <c r="D981" t="str">
        <f>IF(OR($A981="",IFERROR(MOD($A981,100),"")=0),"",IF($C981="諸油脂",VLOOKUP($A981,'使用不可　（諸油脂）'!$A:$C,3,FALSE),IF($C981="電力",VLOOKUP($A981,'コロナ交付金要綱　様式第３号（電力）'!$A:$C,3,FALSE),"")))</f>
        <v/>
      </c>
      <c r="E981" t="str">
        <f>IF(OR($C981="",IFERROR(MOD($A981,100)=0,TRUE)),"",IF($C981="諸油脂",VLOOKUP($A981,'使用不可　（諸油脂）'!$A:$F,6),VLOOKUP($A981,'コロナ交付金要綱　様式第３号（電力）'!$A:$F,6)))</f>
        <v/>
      </c>
      <c r="F981" t="str">
        <f>IF($D981="","",IF($B$7="既存",IF($C981="諸油脂",VLOOKUP(交付額!$A981,'使用不可　（諸油脂）'!$A:$B,2,FALSE),IF($C981="電力",VLOOKUP(交付額!$A981,'コロナ交付金要綱　様式第３号（電力）'!$A:$B,2,FALSE),"")),0))</f>
        <v/>
      </c>
      <c r="G981" s="59" t="str">
        <f t="shared" si="31"/>
        <v/>
      </c>
      <c r="H981" t="str">
        <f>IF($C981="","",IF(C981="諸油脂",IF(MOD($A981,100)=0,"",VLOOKUP($A981,'使用不可　（諸油脂）'!$A:$H,8)),IF(MOD($A981,100)=0,"",VLOOKUP($A981,'コロナ交付金要綱　様式第３号（電力）'!$A:$I,9))))</f>
        <v/>
      </c>
      <c r="I981" t="str" cm="1">
        <f t="array" ref="I981">IF(OR($C981&lt;&gt;"電力",IFERROR(MOD($A981,100)=0,TRUE)),"",INDEX('コロナ交付金要綱　様式第３号（電力）'!$A:$I,MATCH($A981,'コロナ交付金要綱　様式第３号（電力）'!$A:$A,0)+2,9))</f>
        <v/>
      </c>
      <c r="J981" t="str" cm="1">
        <f t="array" ref="J981">IF(OR($C981&lt;&gt;"電力",IFERROR(MOD($A981,100)=0,TRUE)),"",INDEX('コロナ交付金要綱　様式第３号（電力）'!$A:$I,MATCH($A981,'コロナ交付金要綱　様式第３号（電力）'!$A:$A,0)+3,9))</f>
        <v/>
      </c>
      <c r="K981" t="str" cm="1">
        <f t="array" ref="K981">IF(OR($C981&lt;&gt;"電力",IFERROR(MOD($A981,100)=0,TRUE)),"",INDEX('コロナ交付金要綱　様式第３号（電力）'!$A:$I,MATCH($A981,'コロナ交付金要綱　様式第３号（電力）'!$A:$A,0)+4,9))</f>
        <v/>
      </c>
      <c r="L981" t="str" cm="1">
        <f t="array" ref="L981">IF(OR($C981&lt;&gt;"電力",IFERROR(MOD($A981,100)=0,TRUE)),"",INDEX('コロナ交付金要綱　様式第３号（電力）'!$A:$I,MATCH($A981,'コロナ交付金要綱　様式第３号（電力）'!$A:$A,0)+5,9))</f>
        <v/>
      </c>
      <c r="M981" s="24" t="str" cm="1">
        <f t="array" ref="M981">IF($H981="","",IF($C981="諸油脂",$H981/INDEX(諸油脂_高騰率!$B$2:$F$12,MATCH($C$10,諸油脂_高騰率!$B$2:$B$12,0),MATCH($E981,諸油脂_高騰率!$B$3:$F$3,0)),$I981/INDEX(電力_高騰率!$B$3:$I$14,MATCH($B$10,電力_高騰率!$B$3:$B$14,0),MATCH($E981,電力_高騰率!$B$4:$F$4,0))+$J981/INDEX(電力_高騰率!$B$3:$I$14,MATCH($B$10,電力_高騰率!$B$3:$B$14,0),MATCH($E981,電力_高騰率!$B$4:$F$4,0)+3)+$K981/INDEX(電力_高騰率!$B$3:$I$14,MATCH($B$10,電力_高騰率!$B$3:$B$14,0),MATCH($E981,電力_高騰率!$B$4:$F$4,0)+3)+$L981/電力_高騰率!$D$23))</f>
        <v/>
      </c>
      <c r="N981" s="24" t="str">
        <f>IF($H981="","",IF($C981="諸油脂",0,$L981/電力_高騰率!$D$23))</f>
        <v/>
      </c>
      <c r="O981" s="24" t="str">
        <f t="shared" si="32"/>
        <v/>
      </c>
      <c r="P981" s="24"/>
    </row>
    <row r="982" spans="1:16" x14ac:dyDescent="0.45">
      <c r="A982" t="str">
        <f>IF(COUNTIF('使用不可　（諸油脂）'!$A:$A,$A981+1)+COUNTIF('コロナ交付金要綱　様式第３号（電力）'!$A:$A,$A981+1)=1,$A981+1,IF(MAX('使用不可　（諸油脂）'!$A:$A,'コロナ交付金要綱　様式第３号（電力）'!$A:$A)&gt;$A981,(INT(A981/100)+1)*100,""))</f>
        <v/>
      </c>
      <c r="B982" t="str">
        <f>IF($C982="","",IF(C982="諸油脂",IF(MOD($A982,100)=0,VLOOKUP($A982,'使用不可　（諸油脂）'!$A:$D,4),$B981),IF(MOD($A982,100)=0,VLOOKUP($A982,'コロナ交付金要綱　様式第３号（電力）'!$A:$D,4),$B981)))</f>
        <v/>
      </c>
      <c r="C982" t="str">
        <f>IF($A982="","",IF(COUNTIF('使用不可　（諸油脂）'!$A:$A,$A982)=1,"諸油脂",IF(COUNTIF('コロナ交付金要綱　様式第３号（電力）'!$A:$A,$A982)=1,"電力","")))</f>
        <v/>
      </c>
      <c r="D982" t="str">
        <f>IF(OR($A982="",IFERROR(MOD($A982,100),"")=0),"",IF($C982="諸油脂",VLOOKUP($A982,'使用不可　（諸油脂）'!$A:$C,3,FALSE),IF($C982="電力",VLOOKUP($A982,'コロナ交付金要綱　様式第３号（電力）'!$A:$C,3,FALSE),"")))</f>
        <v/>
      </c>
      <c r="E982" t="str">
        <f>IF(OR($C982="",IFERROR(MOD($A982,100)=0,TRUE)),"",IF($C982="諸油脂",VLOOKUP($A982,'使用不可　（諸油脂）'!$A:$F,6),VLOOKUP($A982,'コロナ交付金要綱　様式第３号（電力）'!$A:$F,6)))</f>
        <v/>
      </c>
      <c r="F982" t="str">
        <f>IF($D982="","",IF($B$7="既存",IF($C982="諸油脂",VLOOKUP(交付額!$A982,'使用不可　（諸油脂）'!$A:$B,2,FALSE),IF($C982="電力",VLOOKUP(交付額!$A982,'コロナ交付金要綱　様式第３号（電力）'!$A:$B,2,FALSE),"")),0))</f>
        <v/>
      </c>
      <c r="G982" s="59" t="str">
        <f t="shared" si="31"/>
        <v/>
      </c>
      <c r="H982" t="str">
        <f>IF($C982="","",IF(C982="諸油脂",IF(MOD($A982,100)=0,"",VLOOKUP($A982,'使用不可　（諸油脂）'!$A:$H,8)),IF(MOD($A982,100)=0,"",VLOOKUP($A982,'コロナ交付金要綱　様式第３号（電力）'!$A:$I,9))))</f>
        <v/>
      </c>
      <c r="I982" t="str" cm="1">
        <f t="array" ref="I982">IF(OR($C982&lt;&gt;"電力",IFERROR(MOD($A982,100)=0,TRUE)),"",INDEX('コロナ交付金要綱　様式第３号（電力）'!$A:$I,MATCH($A982,'コロナ交付金要綱　様式第３号（電力）'!$A:$A,0)+2,9))</f>
        <v/>
      </c>
      <c r="J982" t="str" cm="1">
        <f t="array" ref="J982">IF(OR($C982&lt;&gt;"電力",IFERROR(MOD($A982,100)=0,TRUE)),"",INDEX('コロナ交付金要綱　様式第３号（電力）'!$A:$I,MATCH($A982,'コロナ交付金要綱　様式第３号（電力）'!$A:$A,0)+3,9))</f>
        <v/>
      </c>
      <c r="K982" t="str" cm="1">
        <f t="array" ref="K982">IF(OR($C982&lt;&gt;"電力",IFERROR(MOD($A982,100)=0,TRUE)),"",INDEX('コロナ交付金要綱　様式第３号（電力）'!$A:$I,MATCH($A982,'コロナ交付金要綱　様式第３号（電力）'!$A:$A,0)+4,9))</f>
        <v/>
      </c>
      <c r="L982" t="str" cm="1">
        <f t="array" ref="L982">IF(OR($C982&lt;&gt;"電力",IFERROR(MOD($A982,100)=0,TRUE)),"",INDEX('コロナ交付金要綱　様式第３号（電力）'!$A:$I,MATCH($A982,'コロナ交付金要綱　様式第３号（電力）'!$A:$A,0)+5,9))</f>
        <v/>
      </c>
      <c r="M982" s="24" t="str" cm="1">
        <f t="array" ref="M982">IF($H982="","",IF($C982="諸油脂",$H982/INDEX(諸油脂_高騰率!$B$2:$F$12,MATCH($C$10,諸油脂_高騰率!$B$2:$B$12,0),MATCH($E982,諸油脂_高騰率!$B$3:$F$3,0)),$I982/INDEX(電力_高騰率!$B$3:$I$14,MATCH($B$10,電力_高騰率!$B$3:$B$14,0),MATCH($E982,電力_高騰率!$B$4:$F$4,0))+$J982/INDEX(電力_高騰率!$B$3:$I$14,MATCH($B$10,電力_高騰率!$B$3:$B$14,0),MATCH($E982,電力_高騰率!$B$4:$F$4,0)+3)+$K982/INDEX(電力_高騰率!$B$3:$I$14,MATCH($B$10,電力_高騰率!$B$3:$B$14,0),MATCH($E982,電力_高騰率!$B$4:$F$4,0)+3)+$L982/電力_高騰率!$D$23))</f>
        <v/>
      </c>
      <c r="N982" s="24" t="str">
        <f>IF($H982="","",IF($C982="諸油脂",0,$L982/電力_高騰率!$D$23))</f>
        <v/>
      </c>
      <c r="O982" s="24" t="str">
        <f t="shared" si="32"/>
        <v/>
      </c>
      <c r="P982" s="24"/>
    </row>
    <row r="983" spans="1:16" x14ac:dyDescent="0.45">
      <c r="A983" t="str">
        <f>IF(COUNTIF('使用不可　（諸油脂）'!$A:$A,$A982+1)+COUNTIF('コロナ交付金要綱　様式第３号（電力）'!$A:$A,$A982+1)=1,$A982+1,IF(MAX('使用不可　（諸油脂）'!$A:$A,'コロナ交付金要綱　様式第３号（電力）'!$A:$A)&gt;$A982,(INT(A982/100)+1)*100,""))</f>
        <v/>
      </c>
      <c r="B983" t="str">
        <f>IF($C983="","",IF(C983="諸油脂",IF(MOD($A983,100)=0,VLOOKUP($A983,'使用不可　（諸油脂）'!$A:$D,4),$B982),IF(MOD($A983,100)=0,VLOOKUP($A983,'コロナ交付金要綱　様式第３号（電力）'!$A:$D,4),$B982)))</f>
        <v/>
      </c>
      <c r="C983" t="str">
        <f>IF($A983="","",IF(COUNTIF('使用不可　（諸油脂）'!$A:$A,$A983)=1,"諸油脂",IF(COUNTIF('コロナ交付金要綱　様式第３号（電力）'!$A:$A,$A983)=1,"電力","")))</f>
        <v/>
      </c>
      <c r="D983" t="str">
        <f>IF(OR($A983="",IFERROR(MOD($A983,100),"")=0),"",IF($C983="諸油脂",VLOOKUP($A983,'使用不可　（諸油脂）'!$A:$C,3,FALSE),IF($C983="電力",VLOOKUP($A983,'コロナ交付金要綱　様式第３号（電力）'!$A:$C,3,FALSE),"")))</f>
        <v/>
      </c>
      <c r="E983" t="str">
        <f>IF(OR($C983="",IFERROR(MOD($A983,100)=0,TRUE)),"",IF($C983="諸油脂",VLOOKUP($A983,'使用不可　（諸油脂）'!$A:$F,6),VLOOKUP($A983,'コロナ交付金要綱　様式第３号（電力）'!$A:$F,6)))</f>
        <v/>
      </c>
      <c r="F983" t="str">
        <f>IF($D983="","",IF($B$7="既存",IF($C983="諸油脂",VLOOKUP(交付額!$A983,'使用不可　（諸油脂）'!$A:$B,2,FALSE),IF($C983="電力",VLOOKUP(交付額!$A983,'コロナ交付金要綱　様式第３号（電力）'!$A:$B,2,FALSE),"")),0))</f>
        <v/>
      </c>
      <c r="G983" s="59" t="str">
        <f t="shared" si="31"/>
        <v/>
      </c>
      <c r="H983" t="str">
        <f>IF($C983="","",IF(C983="諸油脂",IF(MOD($A983,100)=0,"",VLOOKUP($A983,'使用不可　（諸油脂）'!$A:$H,8)),IF(MOD($A983,100)=0,"",VLOOKUP($A983,'コロナ交付金要綱　様式第３号（電力）'!$A:$I,9))))</f>
        <v/>
      </c>
      <c r="I983" t="str" cm="1">
        <f t="array" ref="I983">IF(OR($C983&lt;&gt;"電力",IFERROR(MOD($A983,100)=0,TRUE)),"",INDEX('コロナ交付金要綱　様式第３号（電力）'!$A:$I,MATCH($A983,'コロナ交付金要綱　様式第３号（電力）'!$A:$A,0)+2,9))</f>
        <v/>
      </c>
      <c r="J983" t="str" cm="1">
        <f t="array" ref="J983">IF(OR($C983&lt;&gt;"電力",IFERROR(MOD($A983,100)=0,TRUE)),"",INDEX('コロナ交付金要綱　様式第３号（電力）'!$A:$I,MATCH($A983,'コロナ交付金要綱　様式第３号（電力）'!$A:$A,0)+3,9))</f>
        <v/>
      </c>
      <c r="K983" t="str" cm="1">
        <f t="array" ref="K983">IF(OR($C983&lt;&gt;"電力",IFERROR(MOD($A983,100)=0,TRUE)),"",INDEX('コロナ交付金要綱　様式第３号（電力）'!$A:$I,MATCH($A983,'コロナ交付金要綱　様式第３号（電力）'!$A:$A,0)+4,9))</f>
        <v/>
      </c>
      <c r="L983" t="str" cm="1">
        <f t="array" ref="L983">IF(OR($C983&lt;&gt;"電力",IFERROR(MOD($A983,100)=0,TRUE)),"",INDEX('コロナ交付金要綱　様式第３号（電力）'!$A:$I,MATCH($A983,'コロナ交付金要綱　様式第３号（電力）'!$A:$A,0)+5,9))</f>
        <v/>
      </c>
      <c r="M983" s="24" t="str" cm="1">
        <f t="array" ref="M983">IF($H983="","",IF($C983="諸油脂",$H983/INDEX(諸油脂_高騰率!$B$2:$F$12,MATCH($C$10,諸油脂_高騰率!$B$2:$B$12,0),MATCH($E983,諸油脂_高騰率!$B$3:$F$3,0)),$I983/INDEX(電力_高騰率!$B$3:$I$14,MATCH($B$10,電力_高騰率!$B$3:$B$14,0),MATCH($E983,電力_高騰率!$B$4:$F$4,0))+$J983/INDEX(電力_高騰率!$B$3:$I$14,MATCH($B$10,電力_高騰率!$B$3:$B$14,0),MATCH($E983,電力_高騰率!$B$4:$F$4,0)+3)+$K983/INDEX(電力_高騰率!$B$3:$I$14,MATCH($B$10,電力_高騰率!$B$3:$B$14,0),MATCH($E983,電力_高騰率!$B$4:$F$4,0)+3)+$L983/電力_高騰率!$D$23))</f>
        <v/>
      </c>
      <c r="N983" s="24" t="str">
        <f>IF($H983="","",IF($C983="諸油脂",0,$L983/電力_高騰率!$D$23))</f>
        <v/>
      </c>
      <c r="O983" s="24" t="str">
        <f t="shared" si="32"/>
        <v/>
      </c>
      <c r="P983" s="24"/>
    </row>
    <row r="984" spans="1:16" x14ac:dyDescent="0.45">
      <c r="A984" t="str">
        <f>IF(COUNTIF('使用不可　（諸油脂）'!$A:$A,$A983+1)+COUNTIF('コロナ交付金要綱　様式第３号（電力）'!$A:$A,$A983+1)=1,$A983+1,IF(MAX('使用不可　（諸油脂）'!$A:$A,'コロナ交付金要綱　様式第３号（電力）'!$A:$A)&gt;$A983,(INT(A983/100)+1)*100,""))</f>
        <v/>
      </c>
      <c r="B984" t="str">
        <f>IF($C984="","",IF(C984="諸油脂",IF(MOD($A984,100)=0,VLOOKUP($A984,'使用不可　（諸油脂）'!$A:$D,4),$B983),IF(MOD($A984,100)=0,VLOOKUP($A984,'コロナ交付金要綱　様式第３号（電力）'!$A:$D,4),$B983)))</f>
        <v/>
      </c>
      <c r="C984" t="str">
        <f>IF($A984="","",IF(COUNTIF('使用不可　（諸油脂）'!$A:$A,$A984)=1,"諸油脂",IF(COUNTIF('コロナ交付金要綱　様式第３号（電力）'!$A:$A,$A984)=1,"電力","")))</f>
        <v/>
      </c>
      <c r="D984" t="str">
        <f>IF(OR($A984="",IFERROR(MOD($A984,100),"")=0),"",IF($C984="諸油脂",VLOOKUP($A984,'使用不可　（諸油脂）'!$A:$C,3,FALSE),IF($C984="電力",VLOOKUP($A984,'コロナ交付金要綱　様式第３号（電力）'!$A:$C,3,FALSE),"")))</f>
        <v/>
      </c>
      <c r="E984" t="str">
        <f>IF(OR($C984="",IFERROR(MOD($A984,100)=0,TRUE)),"",IF($C984="諸油脂",VLOOKUP($A984,'使用不可　（諸油脂）'!$A:$F,6),VLOOKUP($A984,'コロナ交付金要綱　様式第３号（電力）'!$A:$F,6)))</f>
        <v/>
      </c>
      <c r="F984" t="str">
        <f>IF($D984="","",IF($B$7="既存",IF($C984="諸油脂",VLOOKUP(交付額!$A984,'使用不可　（諸油脂）'!$A:$B,2,FALSE),IF($C984="電力",VLOOKUP(交付額!$A984,'コロナ交付金要綱　様式第３号（電力）'!$A:$B,2,FALSE),"")),0))</f>
        <v/>
      </c>
      <c r="G984" s="59" t="str">
        <f t="shared" si="31"/>
        <v/>
      </c>
      <c r="H984" t="str">
        <f>IF($C984="","",IF(C984="諸油脂",IF(MOD($A984,100)=0,"",VLOOKUP($A984,'使用不可　（諸油脂）'!$A:$H,8)),IF(MOD($A984,100)=0,"",VLOOKUP($A984,'コロナ交付金要綱　様式第３号（電力）'!$A:$I,9))))</f>
        <v/>
      </c>
      <c r="I984" t="str" cm="1">
        <f t="array" ref="I984">IF(OR($C984&lt;&gt;"電力",IFERROR(MOD($A984,100)=0,TRUE)),"",INDEX('コロナ交付金要綱　様式第３号（電力）'!$A:$I,MATCH($A984,'コロナ交付金要綱　様式第３号（電力）'!$A:$A,0)+2,9))</f>
        <v/>
      </c>
      <c r="J984" t="str" cm="1">
        <f t="array" ref="J984">IF(OR($C984&lt;&gt;"電力",IFERROR(MOD($A984,100)=0,TRUE)),"",INDEX('コロナ交付金要綱　様式第３号（電力）'!$A:$I,MATCH($A984,'コロナ交付金要綱　様式第３号（電力）'!$A:$A,0)+3,9))</f>
        <v/>
      </c>
      <c r="K984" t="str" cm="1">
        <f t="array" ref="K984">IF(OR($C984&lt;&gt;"電力",IFERROR(MOD($A984,100)=0,TRUE)),"",INDEX('コロナ交付金要綱　様式第３号（電力）'!$A:$I,MATCH($A984,'コロナ交付金要綱　様式第３号（電力）'!$A:$A,0)+4,9))</f>
        <v/>
      </c>
      <c r="L984" t="str" cm="1">
        <f t="array" ref="L984">IF(OR($C984&lt;&gt;"電力",IFERROR(MOD($A984,100)=0,TRUE)),"",INDEX('コロナ交付金要綱　様式第３号（電力）'!$A:$I,MATCH($A984,'コロナ交付金要綱　様式第３号（電力）'!$A:$A,0)+5,9))</f>
        <v/>
      </c>
      <c r="M984" s="24" t="str" cm="1">
        <f t="array" ref="M984">IF($H984="","",IF($C984="諸油脂",$H984/INDEX(諸油脂_高騰率!$B$2:$F$12,MATCH($C$10,諸油脂_高騰率!$B$2:$B$12,0),MATCH($E984,諸油脂_高騰率!$B$3:$F$3,0)),$I984/INDEX(電力_高騰率!$B$3:$I$14,MATCH($B$10,電力_高騰率!$B$3:$B$14,0),MATCH($E984,電力_高騰率!$B$4:$F$4,0))+$J984/INDEX(電力_高騰率!$B$3:$I$14,MATCH($B$10,電力_高騰率!$B$3:$B$14,0),MATCH($E984,電力_高騰率!$B$4:$F$4,0)+3)+$K984/INDEX(電力_高騰率!$B$3:$I$14,MATCH($B$10,電力_高騰率!$B$3:$B$14,0),MATCH($E984,電力_高騰率!$B$4:$F$4,0)+3)+$L984/電力_高騰率!$D$23))</f>
        <v/>
      </c>
      <c r="N984" s="24" t="str">
        <f>IF($H984="","",IF($C984="諸油脂",0,$L984/電力_高騰率!$D$23))</f>
        <v/>
      </c>
      <c r="O984" s="24" t="str">
        <f t="shared" si="32"/>
        <v/>
      </c>
      <c r="P984" s="24"/>
    </row>
    <row r="985" spans="1:16" x14ac:dyDescent="0.45">
      <c r="A985" t="str">
        <f>IF(COUNTIF('使用不可　（諸油脂）'!$A:$A,$A984+1)+COUNTIF('コロナ交付金要綱　様式第３号（電力）'!$A:$A,$A984+1)=1,$A984+1,IF(MAX('使用不可　（諸油脂）'!$A:$A,'コロナ交付金要綱　様式第３号（電力）'!$A:$A)&gt;$A984,(INT(A984/100)+1)*100,""))</f>
        <v/>
      </c>
      <c r="B985" t="str">
        <f>IF($C985="","",IF(C985="諸油脂",IF(MOD($A985,100)=0,VLOOKUP($A985,'使用不可　（諸油脂）'!$A:$D,4),$B984),IF(MOD($A985,100)=0,VLOOKUP($A985,'コロナ交付金要綱　様式第３号（電力）'!$A:$D,4),$B984)))</f>
        <v/>
      </c>
      <c r="C985" t="str">
        <f>IF($A985="","",IF(COUNTIF('使用不可　（諸油脂）'!$A:$A,$A985)=1,"諸油脂",IF(COUNTIF('コロナ交付金要綱　様式第３号（電力）'!$A:$A,$A985)=1,"電力","")))</f>
        <v/>
      </c>
      <c r="D985" t="str">
        <f>IF(OR($A985="",IFERROR(MOD($A985,100),"")=0),"",IF($C985="諸油脂",VLOOKUP($A985,'使用不可　（諸油脂）'!$A:$C,3,FALSE),IF($C985="電力",VLOOKUP($A985,'コロナ交付金要綱　様式第３号（電力）'!$A:$C,3,FALSE),"")))</f>
        <v/>
      </c>
      <c r="E985" t="str">
        <f>IF(OR($C985="",IFERROR(MOD($A985,100)=0,TRUE)),"",IF($C985="諸油脂",VLOOKUP($A985,'使用不可　（諸油脂）'!$A:$F,6),VLOOKUP($A985,'コロナ交付金要綱　様式第３号（電力）'!$A:$F,6)))</f>
        <v/>
      </c>
      <c r="F985" t="str">
        <f>IF($D985="","",IF($B$7="既存",IF($C985="諸油脂",VLOOKUP(交付額!$A985,'使用不可　（諸油脂）'!$A:$B,2,FALSE),IF($C985="電力",VLOOKUP(交付額!$A985,'コロナ交付金要綱　様式第３号（電力）'!$A:$B,2,FALSE),"")),0))</f>
        <v/>
      </c>
      <c r="G985" s="59" t="str">
        <f t="shared" si="31"/>
        <v/>
      </c>
      <c r="H985" t="str">
        <f>IF($C985="","",IF(C985="諸油脂",IF(MOD($A985,100)=0,"",VLOOKUP($A985,'使用不可　（諸油脂）'!$A:$H,8)),IF(MOD($A985,100)=0,"",VLOOKUP($A985,'コロナ交付金要綱　様式第３号（電力）'!$A:$I,9))))</f>
        <v/>
      </c>
      <c r="I985" t="str" cm="1">
        <f t="array" ref="I985">IF(OR($C985&lt;&gt;"電力",IFERROR(MOD($A985,100)=0,TRUE)),"",INDEX('コロナ交付金要綱　様式第３号（電力）'!$A:$I,MATCH($A985,'コロナ交付金要綱　様式第３号（電力）'!$A:$A,0)+2,9))</f>
        <v/>
      </c>
      <c r="J985" t="str" cm="1">
        <f t="array" ref="J985">IF(OR($C985&lt;&gt;"電力",IFERROR(MOD($A985,100)=0,TRUE)),"",INDEX('コロナ交付金要綱　様式第３号（電力）'!$A:$I,MATCH($A985,'コロナ交付金要綱　様式第３号（電力）'!$A:$A,0)+3,9))</f>
        <v/>
      </c>
      <c r="K985" t="str" cm="1">
        <f t="array" ref="K985">IF(OR($C985&lt;&gt;"電力",IFERROR(MOD($A985,100)=0,TRUE)),"",INDEX('コロナ交付金要綱　様式第３号（電力）'!$A:$I,MATCH($A985,'コロナ交付金要綱　様式第３号（電力）'!$A:$A,0)+4,9))</f>
        <v/>
      </c>
      <c r="L985" t="str" cm="1">
        <f t="array" ref="L985">IF(OR($C985&lt;&gt;"電力",IFERROR(MOD($A985,100)=0,TRUE)),"",INDEX('コロナ交付金要綱　様式第３号（電力）'!$A:$I,MATCH($A985,'コロナ交付金要綱　様式第３号（電力）'!$A:$A,0)+5,9))</f>
        <v/>
      </c>
      <c r="M985" s="24" t="str" cm="1">
        <f t="array" ref="M985">IF($H985="","",IF($C985="諸油脂",$H985/INDEX(諸油脂_高騰率!$B$2:$F$12,MATCH($C$10,諸油脂_高騰率!$B$2:$B$12,0),MATCH($E985,諸油脂_高騰率!$B$3:$F$3,0)),$I985/INDEX(電力_高騰率!$B$3:$I$14,MATCH($B$10,電力_高騰率!$B$3:$B$14,0),MATCH($E985,電力_高騰率!$B$4:$F$4,0))+$J985/INDEX(電力_高騰率!$B$3:$I$14,MATCH($B$10,電力_高騰率!$B$3:$B$14,0),MATCH($E985,電力_高騰率!$B$4:$F$4,0)+3)+$K985/INDEX(電力_高騰率!$B$3:$I$14,MATCH($B$10,電力_高騰率!$B$3:$B$14,0),MATCH($E985,電力_高騰率!$B$4:$F$4,0)+3)+$L985/電力_高騰率!$D$23))</f>
        <v/>
      </c>
      <c r="N985" s="24" t="str">
        <f>IF($H985="","",IF($C985="諸油脂",0,$L985/電力_高騰率!$D$23))</f>
        <v/>
      </c>
      <c r="O985" s="24" t="str">
        <f t="shared" si="32"/>
        <v/>
      </c>
      <c r="P985" s="24"/>
    </row>
    <row r="986" spans="1:16" x14ac:dyDescent="0.45">
      <c r="A986" t="str">
        <f>IF(COUNTIF('使用不可　（諸油脂）'!$A:$A,$A985+1)+COUNTIF('コロナ交付金要綱　様式第３号（電力）'!$A:$A,$A985+1)=1,$A985+1,IF(MAX('使用不可　（諸油脂）'!$A:$A,'コロナ交付金要綱　様式第３号（電力）'!$A:$A)&gt;$A985,(INT(A985/100)+1)*100,""))</f>
        <v/>
      </c>
      <c r="B986" t="str">
        <f>IF($C986="","",IF(C986="諸油脂",IF(MOD($A986,100)=0,VLOOKUP($A986,'使用不可　（諸油脂）'!$A:$D,4),$B985),IF(MOD($A986,100)=0,VLOOKUP($A986,'コロナ交付金要綱　様式第３号（電力）'!$A:$D,4),$B985)))</f>
        <v/>
      </c>
      <c r="C986" t="str">
        <f>IF($A986="","",IF(COUNTIF('使用不可　（諸油脂）'!$A:$A,$A986)=1,"諸油脂",IF(COUNTIF('コロナ交付金要綱　様式第３号（電力）'!$A:$A,$A986)=1,"電力","")))</f>
        <v/>
      </c>
      <c r="D986" t="str">
        <f>IF(OR($A986="",IFERROR(MOD($A986,100),"")=0),"",IF($C986="諸油脂",VLOOKUP($A986,'使用不可　（諸油脂）'!$A:$C,3,FALSE),IF($C986="電力",VLOOKUP($A986,'コロナ交付金要綱　様式第３号（電力）'!$A:$C,3,FALSE),"")))</f>
        <v/>
      </c>
      <c r="E986" t="str">
        <f>IF(OR($C986="",IFERROR(MOD($A986,100)=0,TRUE)),"",IF($C986="諸油脂",VLOOKUP($A986,'使用不可　（諸油脂）'!$A:$F,6),VLOOKUP($A986,'コロナ交付金要綱　様式第３号（電力）'!$A:$F,6)))</f>
        <v/>
      </c>
      <c r="F986" t="str">
        <f>IF($D986="","",IF($B$7="既存",IF($C986="諸油脂",VLOOKUP(交付額!$A986,'使用不可　（諸油脂）'!$A:$B,2,FALSE),IF($C986="電力",VLOOKUP(交付額!$A986,'コロナ交付金要綱　様式第３号（電力）'!$A:$B,2,FALSE),"")),0))</f>
        <v/>
      </c>
      <c r="G986" s="59" t="str">
        <f t="shared" si="31"/>
        <v/>
      </c>
      <c r="H986" t="str">
        <f>IF($C986="","",IF(C986="諸油脂",IF(MOD($A986,100)=0,"",VLOOKUP($A986,'使用不可　（諸油脂）'!$A:$H,8)),IF(MOD($A986,100)=0,"",VLOOKUP($A986,'コロナ交付金要綱　様式第３号（電力）'!$A:$I,9))))</f>
        <v/>
      </c>
      <c r="I986" t="str" cm="1">
        <f t="array" ref="I986">IF(OR($C986&lt;&gt;"電力",IFERROR(MOD($A986,100)=0,TRUE)),"",INDEX('コロナ交付金要綱　様式第３号（電力）'!$A:$I,MATCH($A986,'コロナ交付金要綱　様式第３号（電力）'!$A:$A,0)+2,9))</f>
        <v/>
      </c>
      <c r="J986" t="str" cm="1">
        <f t="array" ref="J986">IF(OR($C986&lt;&gt;"電力",IFERROR(MOD($A986,100)=0,TRUE)),"",INDEX('コロナ交付金要綱　様式第３号（電力）'!$A:$I,MATCH($A986,'コロナ交付金要綱　様式第３号（電力）'!$A:$A,0)+3,9))</f>
        <v/>
      </c>
      <c r="K986" t="str" cm="1">
        <f t="array" ref="K986">IF(OR($C986&lt;&gt;"電力",IFERROR(MOD($A986,100)=0,TRUE)),"",INDEX('コロナ交付金要綱　様式第３号（電力）'!$A:$I,MATCH($A986,'コロナ交付金要綱　様式第３号（電力）'!$A:$A,0)+4,9))</f>
        <v/>
      </c>
      <c r="L986" t="str" cm="1">
        <f t="array" ref="L986">IF(OR($C986&lt;&gt;"電力",IFERROR(MOD($A986,100)=0,TRUE)),"",INDEX('コロナ交付金要綱　様式第３号（電力）'!$A:$I,MATCH($A986,'コロナ交付金要綱　様式第３号（電力）'!$A:$A,0)+5,9))</f>
        <v/>
      </c>
      <c r="M986" s="24" t="str" cm="1">
        <f t="array" ref="M986">IF($H986="","",IF($C986="諸油脂",$H986/INDEX(諸油脂_高騰率!$B$2:$F$12,MATCH($C$10,諸油脂_高騰率!$B$2:$B$12,0),MATCH($E986,諸油脂_高騰率!$B$3:$F$3,0)),$I986/INDEX(電力_高騰率!$B$3:$I$14,MATCH($B$10,電力_高騰率!$B$3:$B$14,0),MATCH($E986,電力_高騰率!$B$4:$F$4,0))+$J986/INDEX(電力_高騰率!$B$3:$I$14,MATCH($B$10,電力_高騰率!$B$3:$B$14,0),MATCH($E986,電力_高騰率!$B$4:$F$4,0)+3)+$K986/INDEX(電力_高騰率!$B$3:$I$14,MATCH($B$10,電力_高騰率!$B$3:$B$14,0),MATCH($E986,電力_高騰率!$B$4:$F$4,0)+3)+$L986/電力_高騰率!$D$23))</f>
        <v/>
      </c>
      <c r="N986" s="24" t="str">
        <f>IF($H986="","",IF($C986="諸油脂",0,$L986/電力_高騰率!$D$23))</f>
        <v/>
      </c>
      <c r="O986" s="24" t="str">
        <f t="shared" si="32"/>
        <v/>
      </c>
      <c r="P986" s="24"/>
    </row>
    <row r="987" spans="1:16" x14ac:dyDescent="0.45">
      <c r="A987" t="str">
        <f>IF(COUNTIF('使用不可　（諸油脂）'!$A:$A,$A986+1)+COUNTIF('コロナ交付金要綱　様式第３号（電力）'!$A:$A,$A986+1)=1,$A986+1,IF(MAX('使用不可　（諸油脂）'!$A:$A,'コロナ交付金要綱　様式第３号（電力）'!$A:$A)&gt;$A986,(INT(A986/100)+1)*100,""))</f>
        <v/>
      </c>
      <c r="B987" t="str">
        <f>IF($C987="","",IF(C987="諸油脂",IF(MOD($A987,100)=0,VLOOKUP($A987,'使用不可　（諸油脂）'!$A:$D,4),$B986),IF(MOD($A987,100)=0,VLOOKUP($A987,'コロナ交付金要綱　様式第３号（電力）'!$A:$D,4),$B986)))</f>
        <v/>
      </c>
      <c r="C987" t="str">
        <f>IF($A987="","",IF(COUNTIF('使用不可　（諸油脂）'!$A:$A,$A987)=1,"諸油脂",IF(COUNTIF('コロナ交付金要綱　様式第３号（電力）'!$A:$A,$A987)=1,"電力","")))</f>
        <v/>
      </c>
      <c r="D987" t="str">
        <f>IF(OR($A987="",IFERROR(MOD($A987,100),"")=0),"",IF($C987="諸油脂",VLOOKUP($A987,'使用不可　（諸油脂）'!$A:$C,3,FALSE),IF($C987="電力",VLOOKUP($A987,'コロナ交付金要綱　様式第３号（電力）'!$A:$C,3,FALSE),"")))</f>
        <v/>
      </c>
      <c r="E987" t="str">
        <f>IF(OR($C987="",IFERROR(MOD($A987,100)=0,TRUE)),"",IF($C987="諸油脂",VLOOKUP($A987,'使用不可　（諸油脂）'!$A:$F,6),VLOOKUP($A987,'コロナ交付金要綱　様式第３号（電力）'!$A:$F,6)))</f>
        <v/>
      </c>
      <c r="F987" t="str">
        <f>IF($D987="","",IF($B$7="既存",IF($C987="諸油脂",VLOOKUP(交付額!$A987,'使用不可　（諸油脂）'!$A:$B,2,FALSE),IF($C987="電力",VLOOKUP(交付額!$A987,'コロナ交付金要綱　様式第３号（電力）'!$A:$B,2,FALSE),"")),0))</f>
        <v/>
      </c>
      <c r="G987" s="59" t="str">
        <f t="shared" si="31"/>
        <v/>
      </c>
      <c r="H987" t="str">
        <f>IF($C987="","",IF(C987="諸油脂",IF(MOD($A987,100)=0,"",VLOOKUP($A987,'使用不可　（諸油脂）'!$A:$H,8)),IF(MOD($A987,100)=0,"",VLOOKUP($A987,'コロナ交付金要綱　様式第３号（電力）'!$A:$I,9))))</f>
        <v/>
      </c>
      <c r="I987" t="str" cm="1">
        <f t="array" ref="I987">IF(OR($C987&lt;&gt;"電力",IFERROR(MOD($A987,100)=0,TRUE)),"",INDEX('コロナ交付金要綱　様式第３号（電力）'!$A:$I,MATCH($A987,'コロナ交付金要綱　様式第３号（電力）'!$A:$A,0)+2,9))</f>
        <v/>
      </c>
      <c r="J987" t="str" cm="1">
        <f t="array" ref="J987">IF(OR($C987&lt;&gt;"電力",IFERROR(MOD($A987,100)=0,TRUE)),"",INDEX('コロナ交付金要綱　様式第３号（電力）'!$A:$I,MATCH($A987,'コロナ交付金要綱　様式第３号（電力）'!$A:$A,0)+3,9))</f>
        <v/>
      </c>
      <c r="K987" t="str" cm="1">
        <f t="array" ref="K987">IF(OR($C987&lt;&gt;"電力",IFERROR(MOD($A987,100)=0,TRUE)),"",INDEX('コロナ交付金要綱　様式第３号（電力）'!$A:$I,MATCH($A987,'コロナ交付金要綱　様式第３号（電力）'!$A:$A,0)+4,9))</f>
        <v/>
      </c>
      <c r="L987" t="str" cm="1">
        <f t="array" ref="L987">IF(OR($C987&lt;&gt;"電力",IFERROR(MOD($A987,100)=0,TRUE)),"",INDEX('コロナ交付金要綱　様式第３号（電力）'!$A:$I,MATCH($A987,'コロナ交付金要綱　様式第３号（電力）'!$A:$A,0)+5,9))</f>
        <v/>
      </c>
      <c r="M987" s="24" t="str" cm="1">
        <f t="array" ref="M987">IF($H987="","",IF($C987="諸油脂",$H987/INDEX(諸油脂_高騰率!$B$2:$F$12,MATCH($C$10,諸油脂_高騰率!$B$2:$B$12,0),MATCH($E987,諸油脂_高騰率!$B$3:$F$3,0)),$I987/INDEX(電力_高騰率!$B$3:$I$14,MATCH($B$10,電力_高騰率!$B$3:$B$14,0),MATCH($E987,電力_高騰率!$B$4:$F$4,0))+$J987/INDEX(電力_高騰率!$B$3:$I$14,MATCH($B$10,電力_高騰率!$B$3:$B$14,0),MATCH($E987,電力_高騰率!$B$4:$F$4,0)+3)+$K987/INDEX(電力_高騰率!$B$3:$I$14,MATCH($B$10,電力_高騰率!$B$3:$B$14,0),MATCH($E987,電力_高騰率!$B$4:$F$4,0)+3)+$L987/電力_高騰率!$D$23))</f>
        <v/>
      </c>
      <c r="N987" s="24" t="str">
        <f>IF($H987="","",IF($C987="諸油脂",0,$L987/電力_高騰率!$D$23))</f>
        <v/>
      </c>
      <c r="O987" s="24" t="str">
        <f t="shared" si="32"/>
        <v/>
      </c>
      <c r="P987" s="24"/>
    </row>
    <row r="988" spans="1:16" x14ac:dyDescent="0.45">
      <c r="A988" t="str">
        <f>IF(COUNTIF('使用不可　（諸油脂）'!$A:$A,$A987+1)+COUNTIF('コロナ交付金要綱　様式第３号（電力）'!$A:$A,$A987+1)=1,$A987+1,IF(MAX('使用不可　（諸油脂）'!$A:$A,'コロナ交付金要綱　様式第３号（電力）'!$A:$A)&gt;$A987,(INT(A987/100)+1)*100,""))</f>
        <v/>
      </c>
      <c r="B988" t="str">
        <f>IF($C988="","",IF(C988="諸油脂",IF(MOD($A988,100)=0,VLOOKUP($A988,'使用不可　（諸油脂）'!$A:$D,4),$B987),IF(MOD($A988,100)=0,VLOOKUP($A988,'コロナ交付金要綱　様式第３号（電力）'!$A:$D,4),$B987)))</f>
        <v/>
      </c>
      <c r="C988" t="str">
        <f>IF($A988="","",IF(COUNTIF('使用不可　（諸油脂）'!$A:$A,$A988)=1,"諸油脂",IF(COUNTIF('コロナ交付金要綱　様式第３号（電力）'!$A:$A,$A988)=1,"電力","")))</f>
        <v/>
      </c>
      <c r="D988" t="str">
        <f>IF(OR($A988="",IFERROR(MOD($A988,100),"")=0),"",IF($C988="諸油脂",VLOOKUP($A988,'使用不可　（諸油脂）'!$A:$C,3,FALSE),IF($C988="電力",VLOOKUP($A988,'コロナ交付金要綱　様式第３号（電力）'!$A:$C,3,FALSE),"")))</f>
        <v/>
      </c>
      <c r="E988" t="str">
        <f>IF(OR($C988="",IFERROR(MOD($A988,100)=0,TRUE)),"",IF($C988="諸油脂",VLOOKUP($A988,'使用不可　（諸油脂）'!$A:$F,6),VLOOKUP($A988,'コロナ交付金要綱　様式第３号（電力）'!$A:$F,6)))</f>
        <v/>
      </c>
      <c r="F988" t="str">
        <f>IF($D988="","",IF($B$7="既存",IF($C988="諸油脂",VLOOKUP(交付額!$A988,'使用不可　（諸油脂）'!$A:$B,2,FALSE),IF($C988="電力",VLOOKUP(交付額!$A988,'コロナ交付金要綱　様式第３号（電力）'!$A:$B,2,FALSE),"")),0))</f>
        <v/>
      </c>
      <c r="G988" s="59" t="str">
        <f t="shared" si="31"/>
        <v/>
      </c>
      <c r="H988" t="str">
        <f>IF($C988="","",IF(C988="諸油脂",IF(MOD($A988,100)=0,"",VLOOKUP($A988,'使用不可　（諸油脂）'!$A:$H,8)),IF(MOD($A988,100)=0,"",VLOOKUP($A988,'コロナ交付金要綱　様式第３号（電力）'!$A:$I,9))))</f>
        <v/>
      </c>
      <c r="I988" t="str" cm="1">
        <f t="array" ref="I988">IF(OR($C988&lt;&gt;"電力",IFERROR(MOD($A988,100)=0,TRUE)),"",INDEX('コロナ交付金要綱　様式第３号（電力）'!$A:$I,MATCH($A988,'コロナ交付金要綱　様式第３号（電力）'!$A:$A,0)+2,9))</f>
        <v/>
      </c>
      <c r="J988" t="str" cm="1">
        <f t="array" ref="J988">IF(OR($C988&lt;&gt;"電力",IFERROR(MOD($A988,100)=0,TRUE)),"",INDEX('コロナ交付金要綱　様式第３号（電力）'!$A:$I,MATCH($A988,'コロナ交付金要綱　様式第３号（電力）'!$A:$A,0)+3,9))</f>
        <v/>
      </c>
      <c r="K988" t="str" cm="1">
        <f t="array" ref="K988">IF(OR($C988&lt;&gt;"電力",IFERROR(MOD($A988,100)=0,TRUE)),"",INDEX('コロナ交付金要綱　様式第３号（電力）'!$A:$I,MATCH($A988,'コロナ交付金要綱　様式第３号（電力）'!$A:$A,0)+4,9))</f>
        <v/>
      </c>
      <c r="L988" t="str" cm="1">
        <f t="array" ref="L988">IF(OR($C988&lt;&gt;"電力",IFERROR(MOD($A988,100)=0,TRUE)),"",INDEX('コロナ交付金要綱　様式第３号（電力）'!$A:$I,MATCH($A988,'コロナ交付金要綱　様式第３号（電力）'!$A:$A,0)+5,9))</f>
        <v/>
      </c>
      <c r="M988" s="24" t="str" cm="1">
        <f t="array" ref="M988">IF($H988="","",IF($C988="諸油脂",$H988/INDEX(諸油脂_高騰率!$B$2:$F$12,MATCH($C$10,諸油脂_高騰率!$B$2:$B$12,0),MATCH($E988,諸油脂_高騰率!$B$3:$F$3,0)),$I988/INDEX(電力_高騰率!$B$3:$I$14,MATCH($B$10,電力_高騰率!$B$3:$B$14,0),MATCH($E988,電力_高騰率!$B$4:$F$4,0))+$J988/INDEX(電力_高騰率!$B$3:$I$14,MATCH($B$10,電力_高騰率!$B$3:$B$14,0),MATCH($E988,電力_高騰率!$B$4:$F$4,0)+3)+$K988/INDEX(電力_高騰率!$B$3:$I$14,MATCH($B$10,電力_高騰率!$B$3:$B$14,0),MATCH($E988,電力_高騰率!$B$4:$F$4,0)+3)+$L988/電力_高騰率!$D$23))</f>
        <v/>
      </c>
      <c r="N988" s="24" t="str">
        <f>IF($H988="","",IF($C988="諸油脂",0,$L988/電力_高騰率!$D$23))</f>
        <v/>
      </c>
      <c r="O988" s="24" t="str">
        <f t="shared" si="32"/>
        <v/>
      </c>
      <c r="P988" s="24"/>
    </row>
    <row r="989" spans="1:16" x14ac:dyDescent="0.45">
      <c r="A989" t="str">
        <f>IF(COUNTIF('使用不可　（諸油脂）'!$A:$A,$A988+1)+COUNTIF('コロナ交付金要綱　様式第３号（電力）'!$A:$A,$A988+1)=1,$A988+1,IF(MAX('使用不可　（諸油脂）'!$A:$A,'コロナ交付金要綱　様式第３号（電力）'!$A:$A)&gt;$A988,(INT(A988/100)+1)*100,""))</f>
        <v/>
      </c>
      <c r="B989" t="str">
        <f>IF($C989="","",IF(C989="諸油脂",IF(MOD($A989,100)=0,VLOOKUP($A989,'使用不可　（諸油脂）'!$A:$D,4),$B988),IF(MOD($A989,100)=0,VLOOKUP($A989,'コロナ交付金要綱　様式第３号（電力）'!$A:$D,4),$B988)))</f>
        <v/>
      </c>
      <c r="C989" t="str">
        <f>IF($A989="","",IF(COUNTIF('使用不可　（諸油脂）'!$A:$A,$A989)=1,"諸油脂",IF(COUNTIF('コロナ交付金要綱　様式第３号（電力）'!$A:$A,$A989)=1,"電力","")))</f>
        <v/>
      </c>
      <c r="D989" t="str">
        <f>IF(OR($A989="",IFERROR(MOD($A989,100),"")=0),"",IF($C989="諸油脂",VLOOKUP($A989,'使用不可　（諸油脂）'!$A:$C,3,FALSE),IF($C989="電力",VLOOKUP($A989,'コロナ交付金要綱　様式第３号（電力）'!$A:$C,3,FALSE),"")))</f>
        <v/>
      </c>
      <c r="E989" t="str">
        <f>IF(OR($C989="",IFERROR(MOD($A989,100)=0,TRUE)),"",IF($C989="諸油脂",VLOOKUP($A989,'使用不可　（諸油脂）'!$A:$F,6),VLOOKUP($A989,'コロナ交付金要綱　様式第３号（電力）'!$A:$F,6)))</f>
        <v/>
      </c>
      <c r="F989" t="str">
        <f>IF($D989="","",IF($B$7="既存",IF($C989="諸油脂",VLOOKUP(交付額!$A989,'使用不可　（諸油脂）'!$A:$B,2,FALSE),IF($C989="電力",VLOOKUP(交付額!$A989,'コロナ交付金要綱　様式第３号（電力）'!$A:$B,2,FALSE),"")),0))</f>
        <v/>
      </c>
      <c r="G989" s="59" t="str">
        <f t="shared" si="31"/>
        <v/>
      </c>
      <c r="H989" t="str">
        <f>IF($C989="","",IF(C989="諸油脂",IF(MOD($A989,100)=0,"",VLOOKUP($A989,'使用不可　（諸油脂）'!$A:$H,8)),IF(MOD($A989,100)=0,"",VLOOKUP($A989,'コロナ交付金要綱　様式第３号（電力）'!$A:$I,9))))</f>
        <v/>
      </c>
      <c r="I989" t="str" cm="1">
        <f t="array" ref="I989">IF(OR($C989&lt;&gt;"電力",IFERROR(MOD($A989,100)=0,TRUE)),"",INDEX('コロナ交付金要綱　様式第３号（電力）'!$A:$I,MATCH($A989,'コロナ交付金要綱　様式第３号（電力）'!$A:$A,0)+2,9))</f>
        <v/>
      </c>
      <c r="J989" t="str" cm="1">
        <f t="array" ref="J989">IF(OR($C989&lt;&gt;"電力",IFERROR(MOD($A989,100)=0,TRUE)),"",INDEX('コロナ交付金要綱　様式第３号（電力）'!$A:$I,MATCH($A989,'コロナ交付金要綱　様式第３号（電力）'!$A:$A,0)+3,9))</f>
        <v/>
      </c>
      <c r="K989" t="str" cm="1">
        <f t="array" ref="K989">IF(OR($C989&lt;&gt;"電力",IFERROR(MOD($A989,100)=0,TRUE)),"",INDEX('コロナ交付金要綱　様式第３号（電力）'!$A:$I,MATCH($A989,'コロナ交付金要綱　様式第３号（電力）'!$A:$A,0)+4,9))</f>
        <v/>
      </c>
      <c r="L989" t="str" cm="1">
        <f t="array" ref="L989">IF(OR($C989&lt;&gt;"電力",IFERROR(MOD($A989,100)=0,TRUE)),"",INDEX('コロナ交付金要綱　様式第３号（電力）'!$A:$I,MATCH($A989,'コロナ交付金要綱　様式第３号（電力）'!$A:$A,0)+5,9))</f>
        <v/>
      </c>
      <c r="M989" s="24" t="str" cm="1">
        <f t="array" ref="M989">IF($H989="","",IF($C989="諸油脂",$H989/INDEX(諸油脂_高騰率!$B$2:$F$12,MATCH($C$10,諸油脂_高騰率!$B$2:$B$12,0),MATCH($E989,諸油脂_高騰率!$B$3:$F$3,0)),$I989/INDEX(電力_高騰率!$B$3:$I$14,MATCH($B$10,電力_高騰率!$B$3:$B$14,0),MATCH($E989,電力_高騰率!$B$4:$F$4,0))+$J989/INDEX(電力_高騰率!$B$3:$I$14,MATCH($B$10,電力_高騰率!$B$3:$B$14,0),MATCH($E989,電力_高騰率!$B$4:$F$4,0)+3)+$K989/INDEX(電力_高騰率!$B$3:$I$14,MATCH($B$10,電力_高騰率!$B$3:$B$14,0),MATCH($E989,電力_高騰率!$B$4:$F$4,0)+3)+$L989/電力_高騰率!$D$23))</f>
        <v/>
      </c>
      <c r="N989" s="24" t="str">
        <f>IF($H989="","",IF($C989="諸油脂",0,$L989/電力_高騰率!$D$23))</f>
        <v/>
      </c>
      <c r="O989" s="24" t="str">
        <f t="shared" si="32"/>
        <v/>
      </c>
      <c r="P989" s="24"/>
    </row>
    <row r="990" spans="1:16" x14ac:dyDescent="0.45">
      <c r="A990" t="str">
        <f>IF(COUNTIF('使用不可　（諸油脂）'!$A:$A,$A989+1)+COUNTIF('コロナ交付金要綱　様式第３号（電力）'!$A:$A,$A989+1)=1,$A989+1,IF(MAX('使用不可　（諸油脂）'!$A:$A,'コロナ交付金要綱　様式第３号（電力）'!$A:$A)&gt;$A989,(INT(A989/100)+1)*100,""))</f>
        <v/>
      </c>
      <c r="B990" t="str">
        <f>IF($C990="","",IF(C990="諸油脂",IF(MOD($A990,100)=0,VLOOKUP($A990,'使用不可　（諸油脂）'!$A:$D,4),$B989),IF(MOD($A990,100)=0,VLOOKUP($A990,'コロナ交付金要綱　様式第３号（電力）'!$A:$D,4),$B989)))</f>
        <v/>
      </c>
      <c r="C990" t="str">
        <f>IF($A990="","",IF(COUNTIF('使用不可　（諸油脂）'!$A:$A,$A990)=1,"諸油脂",IF(COUNTIF('コロナ交付金要綱　様式第３号（電力）'!$A:$A,$A990)=1,"電力","")))</f>
        <v/>
      </c>
      <c r="D990" t="str">
        <f>IF(OR($A990="",IFERROR(MOD($A990,100),"")=0),"",IF($C990="諸油脂",VLOOKUP($A990,'使用不可　（諸油脂）'!$A:$C,3,FALSE),IF($C990="電力",VLOOKUP($A990,'コロナ交付金要綱　様式第３号（電力）'!$A:$C,3,FALSE),"")))</f>
        <v/>
      </c>
      <c r="E990" t="str">
        <f>IF(OR($C990="",IFERROR(MOD($A990,100)=0,TRUE)),"",IF($C990="諸油脂",VLOOKUP($A990,'使用不可　（諸油脂）'!$A:$F,6),VLOOKUP($A990,'コロナ交付金要綱　様式第３号（電力）'!$A:$F,6)))</f>
        <v/>
      </c>
      <c r="F990" t="str">
        <f>IF($D990="","",IF($B$7="既存",IF($C990="諸油脂",VLOOKUP(交付額!$A990,'使用不可　（諸油脂）'!$A:$B,2,FALSE),IF($C990="電力",VLOOKUP(交付額!$A990,'コロナ交付金要綱　様式第３号（電力）'!$A:$B,2,FALSE),"")),0))</f>
        <v/>
      </c>
      <c r="G990" s="59" t="str">
        <f t="shared" si="31"/>
        <v/>
      </c>
      <c r="H990" t="str">
        <f>IF($C990="","",IF(C990="諸油脂",IF(MOD($A990,100)=0,"",VLOOKUP($A990,'使用不可　（諸油脂）'!$A:$H,8)),IF(MOD($A990,100)=0,"",VLOOKUP($A990,'コロナ交付金要綱　様式第３号（電力）'!$A:$I,9))))</f>
        <v/>
      </c>
      <c r="I990" t="str" cm="1">
        <f t="array" ref="I990">IF(OR($C990&lt;&gt;"電力",IFERROR(MOD($A990,100)=0,TRUE)),"",INDEX('コロナ交付金要綱　様式第３号（電力）'!$A:$I,MATCH($A990,'コロナ交付金要綱　様式第３号（電力）'!$A:$A,0)+2,9))</f>
        <v/>
      </c>
      <c r="J990" t="str" cm="1">
        <f t="array" ref="J990">IF(OR($C990&lt;&gt;"電力",IFERROR(MOD($A990,100)=0,TRUE)),"",INDEX('コロナ交付金要綱　様式第３号（電力）'!$A:$I,MATCH($A990,'コロナ交付金要綱　様式第３号（電力）'!$A:$A,0)+3,9))</f>
        <v/>
      </c>
      <c r="K990" t="str" cm="1">
        <f t="array" ref="K990">IF(OR($C990&lt;&gt;"電力",IFERROR(MOD($A990,100)=0,TRUE)),"",INDEX('コロナ交付金要綱　様式第３号（電力）'!$A:$I,MATCH($A990,'コロナ交付金要綱　様式第３号（電力）'!$A:$A,0)+4,9))</f>
        <v/>
      </c>
      <c r="L990" t="str" cm="1">
        <f t="array" ref="L990">IF(OR($C990&lt;&gt;"電力",IFERROR(MOD($A990,100)=0,TRUE)),"",INDEX('コロナ交付金要綱　様式第３号（電力）'!$A:$I,MATCH($A990,'コロナ交付金要綱　様式第３号（電力）'!$A:$A,0)+5,9))</f>
        <v/>
      </c>
      <c r="M990" s="24" t="str" cm="1">
        <f t="array" ref="M990">IF($H990="","",IF($C990="諸油脂",$H990/INDEX(諸油脂_高騰率!$B$2:$F$12,MATCH($C$10,諸油脂_高騰率!$B$2:$B$12,0),MATCH($E990,諸油脂_高騰率!$B$3:$F$3,0)),$I990/INDEX(電力_高騰率!$B$3:$I$14,MATCH($B$10,電力_高騰率!$B$3:$B$14,0),MATCH($E990,電力_高騰率!$B$4:$F$4,0))+$J990/INDEX(電力_高騰率!$B$3:$I$14,MATCH($B$10,電力_高騰率!$B$3:$B$14,0),MATCH($E990,電力_高騰率!$B$4:$F$4,0)+3)+$K990/INDEX(電力_高騰率!$B$3:$I$14,MATCH($B$10,電力_高騰率!$B$3:$B$14,0),MATCH($E990,電力_高騰率!$B$4:$F$4,0)+3)+$L990/電力_高騰率!$D$23))</f>
        <v/>
      </c>
      <c r="N990" s="24" t="str">
        <f>IF($H990="","",IF($C990="諸油脂",0,$L990/電力_高騰率!$D$23))</f>
        <v/>
      </c>
      <c r="O990" s="24" t="str">
        <f t="shared" si="32"/>
        <v/>
      </c>
      <c r="P990" s="24"/>
    </row>
    <row r="991" spans="1:16" x14ac:dyDescent="0.45">
      <c r="A991" t="str">
        <f>IF(COUNTIF('使用不可　（諸油脂）'!$A:$A,$A990+1)+COUNTIF('コロナ交付金要綱　様式第３号（電力）'!$A:$A,$A990+1)=1,$A990+1,IF(MAX('使用不可　（諸油脂）'!$A:$A,'コロナ交付金要綱　様式第３号（電力）'!$A:$A)&gt;$A990,(INT(A990/100)+1)*100,""))</f>
        <v/>
      </c>
      <c r="B991" t="str">
        <f>IF($C991="","",IF(C991="諸油脂",IF(MOD($A991,100)=0,VLOOKUP($A991,'使用不可　（諸油脂）'!$A:$D,4),$B990),IF(MOD($A991,100)=0,VLOOKUP($A991,'コロナ交付金要綱　様式第３号（電力）'!$A:$D,4),$B990)))</f>
        <v/>
      </c>
      <c r="C991" t="str">
        <f>IF($A991="","",IF(COUNTIF('使用不可　（諸油脂）'!$A:$A,$A991)=1,"諸油脂",IF(COUNTIF('コロナ交付金要綱　様式第３号（電力）'!$A:$A,$A991)=1,"電力","")))</f>
        <v/>
      </c>
      <c r="D991" t="str">
        <f>IF(OR($A991="",IFERROR(MOD($A991,100),"")=0),"",IF($C991="諸油脂",VLOOKUP($A991,'使用不可　（諸油脂）'!$A:$C,3,FALSE),IF($C991="電力",VLOOKUP($A991,'コロナ交付金要綱　様式第３号（電力）'!$A:$C,3,FALSE),"")))</f>
        <v/>
      </c>
      <c r="E991" t="str">
        <f>IF(OR($C991="",IFERROR(MOD($A991,100)=0,TRUE)),"",IF($C991="諸油脂",VLOOKUP($A991,'使用不可　（諸油脂）'!$A:$F,6),VLOOKUP($A991,'コロナ交付金要綱　様式第３号（電力）'!$A:$F,6)))</f>
        <v/>
      </c>
      <c r="F991" t="str">
        <f>IF($D991="","",IF($B$7="既存",IF($C991="諸油脂",VLOOKUP(交付額!$A991,'使用不可　（諸油脂）'!$A:$B,2,FALSE),IF($C991="電力",VLOOKUP(交付額!$A991,'コロナ交付金要綱　様式第３号（電力）'!$A:$B,2,FALSE),"")),0))</f>
        <v/>
      </c>
      <c r="G991" s="59" t="str">
        <f t="shared" si="31"/>
        <v/>
      </c>
      <c r="H991" t="str">
        <f>IF($C991="","",IF(C991="諸油脂",IF(MOD($A991,100)=0,"",VLOOKUP($A991,'使用不可　（諸油脂）'!$A:$H,8)),IF(MOD($A991,100)=0,"",VLOOKUP($A991,'コロナ交付金要綱　様式第３号（電力）'!$A:$I,9))))</f>
        <v/>
      </c>
      <c r="I991" t="str" cm="1">
        <f t="array" ref="I991">IF(OR($C991&lt;&gt;"電力",IFERROR(MOD($A991,100)=0,TRUE)),"",INDEX('コロナ交付金要綱　様式第３号（電力）'!$A:$I,MATCH($A991,'コロナ交付金要綱　様式第３号（電力）'!$A:$A,0)+2,9))</f>
        <v/>
      </c>
      <c r="J991" t="str" cm="1">
        <f t="array" ref="J991">IF(OR($C991&lt;&gt;"電力",IFERROR(MOD($A991,100)=0,TRUE)),"",INDEX('コロナ交付金要綱　様式第３号（電力）'!$A:$I,MATCH($A991,'コロナ交付金要綱　様式第３号（電力）'!$A:$A,0)+3,9))</f>
        <v/>
      </c>
      <c r="K991" t="str" cm="1">
        <f t="array" ref="K991">IF(OR($C991&lt;&gt;"電力",IFERROR(MOD($A991,100)=0,TRUE)),"",INDEX('コロナ交付金要綱　様式第３号（電力）'!$A:$I,MATCH($A991,'コロナ交付金要綱　様式第３号（電力）'!$A:$A,0)+4,9))</f>
        <v/>
      </c>
      <c r="L991" t="str" cm="1">
        <f t="array" ref="L991">IF(OR($C991&lt;&gt;"電力",IFERROR(MOD($A991,100)=0,TRUE)),"",INDEX('コロナ交付金要綱　様式第３号（電力）'!$A:$I,MATCH($A991,'コロナ交付金要綱　様式第３号（電力）'!$A:$A,0)+5,9))</f>
        <v/>
      </c>
      <c r="M991" s="24" t="str" cm="1">
        <f t="array" ref="M991">IF($H991="","",IF($C991="諸油脂",$H991/INDEX(諸油脂_高騰率!$B$2:$F$12,MATCH($C$10,諸油脂_高騰率!$B$2:$B$12,0),MATCH($E991,諸油脂_高騰率!$B$3:$F$3,0)),$I991/INDEX(電力_高騰率!$B$3:$I$14,MATCH($B$10,電力_高騰率!$B$3:$B$14,0),MATCH($E991,電力_高騰率!$B$4:$F$4,0))+$J991/INDEX(電力_高騰率!$B$3:$I$14,MATCH($B$10,電力_高騰率!$B$3:$B$14,0),MATCH($E991,電力_高騰率!$B$4:$F$4,0)+3)+$K991/INDEX(電力_高騰率!$B$3:$I$14,MATCH($B$10,電力_高騰率!$B$3:$B$14,0),MATCH($E991,電力_高騰率!$B$4:$F$4,0)+3)+$L991/電力_高騰率!$D$23))</f>
        <v/>
      </c>
      <c r="N991" s="24" t="str">
        <f>IF($H991="","",IF($C991="諸油脂",0,$L991/電力_高騰率!$D$23))</f>
        <v/>
      </c>
      <c r="O991" s="24" t="str">
        <f t="shared" si="32"/>
        <v/>
      </c>
      <c r="P991" s="24"/>
    </row>
    <row r="992" spans="1:16" x14ac:dyDescent="0.45">
      <c r="A992" t="str">
        <f>IF(COUNTIF('使用不可　（諸油脂）'!$A:$A,$A991+1)+COUNTIF('コロナ交付金要綱　様式第３号（電力）'!$A:$A,$A991+1)=1,$A991+1,IF(MAX('使用不可　（諸油脂）'!$A:$A,'コロナ交付金要綱　様式第３号（電力）'!$A:$A)&gt;$A991,(INT(A991/100)+1)*100,""))</f>
        <v/>
      </c>
      <c r="B992" t="str">
        <f>IF($C992="","",IF(C992="諸油脂",IF(MOD($A992,100)=0,VLOOKUP($A992,'使用不可　（諸油脂）'!$A:$D,4),$B991),IF(MOD($A992,100)=0,VLOOKUP($A992,'コロナ交付金要綱　様式第３号（電力）'!$A:$D,4),$B991)))</f>
        <v/>
      </c>
      <c r="C992" t="str">
        <f>IF($A992="","",IF(COUNTIF('使用不可　（諸油脂）'!$A:$A,$A992)=1,"諸油脂",IF(COUNTIF('コロナ交付金要綱　様式第３号（電力）'!$A:$A,$A992)=1,"電力","")))</f>
        <v/>
      </c>
      <c r="D992" t="str">
        <f>IF(OR($A992="",IFERROR(MOD($A992,100),"")=0),"",IF($C992="諸油脂",VLOOKUP($A992,'使用不可　（諸油脂）'!$A:$C,3,FALSE),IF($C992="電力",VLOOKUP($A992,'コロナ交付金要綱　様式第３号（電力）'!$A:$C,3,FALSE),"")))</f>
        <v/>
      </c>
      <c r="E992" t="str">
        <f>IF(OR($C992="",IFERROR(MOD($A992,100)=0,TRUE)),"",IF($C992="諸油脂",VLOOKUP($A992,'使用不可　（諸油脂）'!$A:$F,6),VLOOKUP($A992,'コロナ交付金要綱　様式第３号（電力）'!$A:$F,6)))</f>
        <v/>
      </c>
      <c r="F992" t="str">
        <f>IF($D992="","",IF($B$7="既存",IF($C992="諸油脂",VLOOKUP(交付額!$A992,'使用不可　（諸油脂）'!$A:$B,2,FALSE),IF($C992="電力",VLOOKUP(交付額!$A992,'コロナ交付金要綱　様式第３号（電力）'!$A:$B,2,FALSE),"")),0))</f>
        <v/>
      </c>
      <c r="G992" s="59" t="str">
        <f t="shared" si="31"/>
        <v/>
      </c>
      <c r="H992" t="str">
        <f>IF($C992="","",IF(C992="諸油脂",IF(MOD($A992,100)=0,"",VLOOKUP($A992,'使用不可　（諸油脂）'!$A:$H,8)),IF(MOD($A992,100)=0,"",VLOOKUP($A992,'コロナ交付金要綱　様式第３号（電力）'!$A:$I,9))))</f>
        <v/>
      </c>
      <c r="I992" t="str" cm="1">
        <f t="array" ref="I992">IF(OR($C992&lt;&gt;"電力",IFERROR(MOD($A992,100)=0,TRUE)),"",INDEX('コロナ交付金要綱　様式第３号（電力）'!$A:$I,MATCH($A992,'コロナ交付金要綱　様式第３号（電力）'!$A:$A,0)+2,9))</f>
        <v/>
      </c>
      <c r="J992" t="str" cm="1">
        <f t="array" ref="J992">IF(OR($C992&lt;&gt;"電力",IFERROR(MOD($A992,100)=0,TRUE)),"",INDEX('コロナ交付金要綱　様式第３号（電力）'!$A:$I,MATCH($A992,'コロナ交付金要綱　様式第３号（電力）'!$A:$A,0)+3,9))</f>
        <v/>
      </c>
      <c r="K992" t="str" cm="1">
        <f t="array" ref="K992">IF(OR($C992&lt;&gt;"電力",IFERROR(MOD($A992,100)=0,TRUE)),"",INDEX('コロナ交付金要綱　様式第３号（電力）'!$A:$I,MATCH($A992,'コロナ交付金要綱　様式第３号（電力）'!$A:$A,0)+4,9))</f>
        <v/>
      </c>
      <c r="L992" t="str" cm="1">
        <f t="array" ref="L992">IF(OR($C992&lt;&gt;"電力",IFERROR(MOD($A992,100)=0,TRUE)),"",INDEX('コロナ交付金要綱　様式第３号（電力）'!$A:$I,MATCH($A992,'コロナ交付金要綱　様式第３号（電力）'!$A:$A,0)+5,9))</f>
        <v/>
      </c>
      <c r="M992" s="24" t="str" cm="1">
        <f t="array" ref="M992">IF($H992="","",IF($C992="諸油脂",$H992/INDEX(諸油脂_高騰率!$B$2:$F$12,MATCH($C$10,諸油脂_高騰率!$B$2:$B$12,0),MATCH($E992,諸油脂_高騰率!$B$3:$F$3,0)),$I992/INDEX(電力_高騰率!$B$3:$I$14,MATCH($B$10,電力_高騰率!$B$3:$B$14,0),MATCH($E992,電力_高騰率!$B$4:$F$4,0))+$J992/INDEX(電力_高騰率!$B$3:$I$14,MATCH($B$10,電力_高騰率!$B$3:$B$14,0),MATCH($E992,電力_高騰率!$B$4:$F$4,0)+3)+$K992/INDEX(電力_高騰率!$B$3:$I$14,MATCH($B$10,電力_高騰率!$B$3:$B$14,0),MATCH($E992,電力_高騰率!$B$4:$F$4,0)+3)+$L992/電力_高騰率!$D$23))</f>
        <v/>
      </c>
      <c r="N992" s="24" t="str">
        <f>IF($H992="","",IF($C992="諸油脂",0,$L992/電力_高騰率!$D$23))</f>
        <v/>
      </c>
      <c r="O992" s="24" t="str">
        <f t="shared" si="32"/>
        <v/>
      </c>
      <c r="P992" s="24"/>
    </row>
    <row r="993" spans="1:16" x14ac:dyDescent="0.45">
      <c r="A993" t="str">
        <f>IF(COUNTIF('使用不可　（諸油脂）'!$A:$A,$A992+1)+COUNTIF('コロナ交付金要綱　様式第３号（電力）'!$A:$A,$A992+1)=1,$A992+1,IF(MAX('使用不可　（諸油脂）'!$A:$A,'コロナ交付金要綱　様式第３号（電力）'!$A:$A)&gt;$A992,(INT(A992/100)+1)*100,""))</f>
        <v/>
      </c>
      <c r="B993" t="str">
        <f>IF($C993="","",IF(C993="諸油脂",IF(MOD($A993,100)=0,VLOOKUP($A993,'使用不可　（諸油脂）'!$A:$D,4),$B992),IF(MOD($A993,100)=0,VLOOKUP($A993,'コロナ交付金要綱　様式第３号（電力）'!$A:$D,4),$B992)))</f>
        <v/>
      </c>
      <c r="C993" t="str">
        <f>IF($A993="","",IF(COUNTIF('使用不可　（諸油脂）'!$A:$A,$A993)=1,"諸油脂",IF(COUNTIF('コロナ交付金要綱　様式第３号（電力）'!$A:$A,$A993)=1,"電力","")))</f>
        <v/>
      </c>
      <c r="D993" t="str">
        <f>IF(OR($A993="",IFERROR(MOD($A993,100),"")=0),"",IF($C993="諸油脂",VLOOKUP($A993,'使用不可　（諸油脂）'!$A:$C,3,FALSE),IF($C993="電力",VLOOKUP($A993,'コロナ交付金要綱　様式第３号（電力）'!$A:$C,3,FALSE),"")))</f>
        <v/>
      </c>
      <c r="E993" t="str">
        <f>IF(OR($C993="",IFERROR(MOD($A993,100)=0,TRUE)),"",IF($C993="諸油脂",VLOOKUP($A993,'使用不可　（諸油脂）'!$A:$F,6),VLOOKUP($A993,'コロナ交付金要綱　様式第３号（電力）'!$A:$F,6)))</f>
        <v/>
      </c>
      <c r="F993" t="str">
        <f>IF($D993="","",IF($B$7="既存",IF($C993="諸油脂",VLOOKUP(交付額!$A993,'使用不可　（諸油脂）'!$A:$B,2,FALSE),IF($C993="電力",VLOOKUP(交付額!$A993,'コロナ交付金要綱　様式第３号（電力）'!$A:$B,2,FALSE),"")),0))</f>
        <v/>
      </c>
      <c r="G993" s="59" t="str">
        <f t="shared" si="31"/>
        <v/>
      </c>
      <c r="H993" t="str">
        <f>IF($C993="","",IF(C993="諸油脂",IF(MOD($A993,100)=0,"",VLOOKUP($A993,'使用不可　（諸油脂）'!$A:$H,8)),IF(MOD($A993,100)=0,"",VLOOKUP($A993,'コロナ交付金要綱　様式第３号（電力）'!$A:$I,9))))</f>
        <v/>
      </c>
      <c r="I993" t="str" cm="1">
        <f t="array" ref="I993">IF(OR($C993&lt;&gt;"電力",IFERROR(MOD($A993,100)=0,TRUE)),"",INDEX('コロナ交付金要綱　様式第３号（電力）'!$A:$I,MATCH($A993,'コロナ交付金要綱　様式第３号（電力）'!$A:$A,0)+2,9))</f>
        <v/>
      </c>
      <c r="J993" t="str" cm="1">
        <f t="array" ref="J993">IF(OR($C993&lt;&gt;"電力",IFERROR(MOD($A993,100)=0,TRUE)),"",INDEX('コロナ交付金要綱　様式第３号（電力）'!$A:$I,MATCH($A993,'コロナ交付金要綱　様式第３号（電力）'!$A:$A,0)+3,9))</f>
        <v/>
      </c>
      <c r="K993" t="str" cm="1">
        <f t="array" ref="K993">IF(OR($C993&lt;&gt;"電力",IFERROR(MOD($A993,100)=0,TRUE)),"",INDEX('コロナ交付金要綱　様式第３号（電力）'!$A:$I,MATCH($A993,'コロナ交付金要綱　様式第３号（電力）'!$A:$A,0)+4,9))</f>
        <v/>
      </c>
      <c r="L993" t="str" cm="1">
        <f t="array" ref="L993">IF(OR($C993&lt;&gt;"電力",IFERROR(MOD($A993,100)=0,TRUE)),"",INDEX('コロナ交付金要綱　様式第３号（電力）'!$A:$I,MATCH($A993,'コロナ交付金要綱　様式第３号（電力）'!$A:$A,0)+5,9))</f>
        <v/>
      </c>
      <c r="M993" s="24" t="str" cm="1">
        <f t="array" ref="M993">IF($H993="","",IF($C993="諸油脂",$H993/INDEX(諸油脂_高騰率!$B$2:$F$12,MATCH($C$10,諸油脂_高騰率!$B$2:$B$12,0),MATCH($E993,諸油脂_高騰率!$B$3:$F$3,0)),$I993/INDEX(電力_高騰率!$B$3:$I$14,MATCH($B$10,電力_高騰率!$B$3:$B$14,0),MATCH($E993,電力_高騰率!$B$4:$F$4,0))+$J993/INDEX(電力_高騰率!$B$3:$I$14,MATCH($B$10,電力_高騰率!$B$3:$B$14,0),MATCH($E993,電力_高騰率!$B$4:$F$4,0)+3)+$K993/INDEX(電力_高騰率!$B$3:$I$14,MATCH($B$10,電力_高騰率!$B$3:$B$14,0),MATCH($E993,電力_高騰率!$B$4:$F$4,0)+3)+$L993/電力_高騰率!$D$23))</f>
        <v/>
      </c>
      <c r="N993" s="24" t="str">
        <f>IF($H993="","",IF($C993="諸油脂",0,$L993/電力_高騰率!$D$23))</f>
        <v/>
      </c>
      <c r="O993" s="24" t="str">
        <f t="shared" si="32"/>
        <v/>
      </c>
      <c r="P993" s="24"/>
    </row>
    <row r="994" spans="1:16" x14ac:dyDescent="0.45">
      <c r="A994" t="str">
        <f>IF(COUNTIF('使用不可　（諸油脂）'!$A:$A,$A993+1)+COUNTIF('コロナ交付金要綱　様式第３号（電力）'!$A:$A,$A993+1)=1,$A993+1,IF(MAX('使用不可　（諸油脂）'!$A:$A,'コロナ交付金要綱　様式第３号（電力）'!$A:$A)&gt;$A993,(INT(A993/100)+1)*100,""))</f>
        <v/>
      </c>
      <c r="B994" t="str">
        <f>IF($C994="","",IF(C994="諸油脂",IF(MOD($A994,100)=0,VLOOKUP($A994,'使用不可　（諸油脂）'!$A:$D,4),$B993),IF(MOD($A994,100)=0,VLOOKUP($A994,'コロナ交付金要綱　様式第３号（電力）'!$A:$D,4),$B993)))</f>
        <v/>
      </c>
      <c r="C994" t="str">
        <f>IF($A994="","",IF(COUNTIF('使用不可　（諸油脂）'!$A:$A,$A994)=1,"諸油脂",IF(COUNTIF('コロナ交付金要綱　様式第３号（電力）'!$A:$A,$A994)=1,"電力","")))</f>
        <v/>
      </c>
      <c r="D994" t="str">
        <f>IF(OR($A994="",IFERROR(MOD($A994,100),"")=0),"",IF($C994="諸油脂",VLOOKUP($A994,'使用不可　（諸油脂）'!$A:$C,3,FALSE),IF($C994="電力",VLOOKUP($A994,'コロナ交付金要綱　様式第３号（電力）'!$A:$C,3,FALSE),"")))</f>
        <v/>
      </c>
      <c r="E994" t="str">
        <f>IF(OR($C994="",IFERROR(MOD($A994,100)=0,TRUE)),"",IF($C994="諸油脂",VLOOKUP($A994,'使用不可　（諸油脂）'!$A:$F,6),VLOOKUP($A994,'コロナ交付金要綱　様式第３号（電力）'!$A:$F,6)))</f>
        <v/>
      </c>
      <c r="F994" t="str">
        <f>IF($D994="","",IF($B$7="既存",IF($C994="諸油脂",VLOOKUP(交付額!$A994,'使用不可　（諸油脂）'!$A:$B,2,FALSE),IF($C994="電力",VLOOKUP(交付額!$A994,'コロナ交付金要綱　様式第３号（電力）'!$A:$B,2,FALSE),"")),0))</f>
        <v/>
      </c>
      <c r="G994" s="59" t="str">
        <f t="shared" si="31"/>
        <v/>
      </c>
      <c r="H994" t="str">
        <f>IF($C994="","",IF(C994="諸油脂",IF(MOD($A994,100)=0,"",VLOOKUP($A994,'使用不可　（諸油脂）'!$A:$H,8)),IF(MOD($A994,100)=0,"",VLOOKUP($A994,'コロナ交付金要綱　様式第３号（電力）'!$A:$I,9))))</f>
        <v/>
      </c>
      <c r="I994" t="str" cm="1">
        <f t="array" ref="I994">IF(OR($C994&lt;&gt;"電力",IFERROR(MOD($A994,100)=0,TRUE)),"",INDEX('コロナ交付金要綱　様式第３号（電力）'!$A:$I,MATCH($A994,'コロナ交付金要綱　様式第３号（電力）'!$A:$A,0)+2,9))</f>
        <v/>
      </c>
      <c r="J994" t="str" cm="1">
        <f t="array" ref="J994">IF(OR($C994&lt;&gt;"電力",IFERROR(MOD($A994,100)=0,TRUE)),"",INDEX('コロナ交付金要綱　様式第３号（電力）'!$A:$I,MATCH($A994,'コロナ交付金要綱　様式第３号（電力）'!$A:$A,0)+3,9))</f>
        <v/>
      </c>
      <c r="K994" t="str" cm="1">
        <f t="array" ref="K994">IF(OR($C994&lt;&gt;"電力",IFERROR(MOD($A994,100)=0,TRUE)),"",INDEX('コロナ交付金要綱　様式第３号（電力）'!$A:$I,MATCH($A994,'コロナ交付金要綱　様式第３号（電力）'!$A:$A,0)+4,9))</f>
        <v/>
      </c>
      <c r="L994" t="str" cm="1">
        <f t="array" ref="L994">IF(OR($C994&lt;&gt;"電力",IFERROR(MOD($A994,100)=0,TRUE)),"",INDEX('コロナ交付金要綱　様式第３号（電力）'!$A:$I,MATCH($A994,'コロナ交付金要綱　様式第３号（電力）'!$A:$A,0)+5,9))</f>
        <v/>
      </c>
      <c r="M994" s="24" t="str" cm="1">
        <f t="array" ref="M994">IF($H994="","",IF($C994="諸油脂",$H994/INDEX(諸油脂_高騰率!$B$2:$F$12,MATCH($C$10,諸油脂_高騰率!$B$2:$B$12,0),MATCH($E994,諸油脂_高騰率!$B$3:$F$3,0)),$I994/INDEX(電力_高騰率!$B$3:$I$14,MATCH($B$10,電力_高騰率!$B$3:$B$14,0),MATCH($E994,電力_高騰率!$B$4:$F$4,0))+$J994/INDEX(電力_高騰率!$B$3:$I$14,MATCH($B$10,電力_高騰率!$B$3:$B$14,0),MATCH($E994,電力_高騰率!$B$4:$F$4,0)+3)+$K994/INDEX(電力_高騰率!$B$3:$I$14,MATCH($B$10,電力_高騰率!$B$3:$B$14,0),MATCH($E994,電力_高騰率!$B$4:$F$4,0)+3)+$L994/電力_高騰率!$D$23))</f>
        <v/>
      </c>
      <c r="N994" s="24" t="str">
        <f>IF($H994="","",IF($C994="諸油脂",0,$L994/電力_高騰率!$D$23))</f>
        <v/>
      </c>
      <c r="O994" s="24" t="str">
        <f t="shared" si="32"/>
        <v/>
      </c>
      <c r="P994" s="24"/>
    </row>
    <row r="995" spans="1:16" x14ac:dyDescent="0.45">
      <c r="A995" t="str">
        <f>IF(COUNTIF('使用不可　（諸油脂）'!$A:$A,$A994+1)+COUNTIF('コロナ交付金要綱　様式第３号（電力）'!$A:$A,$A994+1)=1,$A994+1,IF(MAX('使用不可　（諸油脂）'!$A:$A,'コロナ交付金要綱　様式第３号（電力）'!$A:$A)&gt;$A994,(INT(A994/100)+1)*100,""))</f>
        <v/>
      </c>
      <c r="B995" t="str">
        <f>IF($C995="","",IF(C995="諸油脂",IF(MOD($A995,100)=0,VLOOKUP($A995,'使用不可　（諸油脂）'!$A:$D,4),$B994),IF(MOD($A995,100)=0,VLOOKUP($A995,'コロナ交付金要綱　様式第３号（電力）'!$A:$D,4),$B994)))</f>
        <v/>
      </c>
      <c r="C995" t="str">
        <f>IF($A995="","",IF(COUNTIF('使用不可　（諸油脂）'!$A:$A,$A995)=1,"諸油脂",IF(COUNTIF('コロナ交付金要綱　様式第３号（電力）'!$A:$A,$A995)=1,"電力","")))</f>
        <v/>
      </c>
      <c r="D995" t="str">
        <f>IF(OR($A995="",IFERROR(MOD($A995,100),"")=0),"",IF($C995="諸油脂",VLOOKUP($A995,'使用不可　（諸油脂）'!$A:$C,3,FALSE),IF($C995="電力",VLOOKUP($A995,'コロナ交付金要綱　様式第３号（電力）'!$A:$C,3,FALSE),"")))</f>
        <v/>
      </c>
      <c r="E995" t="str">
        <f>IF(OR($C995="",IFERROR(MOD($A995,100)=0,TRUE)),"",IF($C995="諸油脂",VLOOKUP($A995,'使用不可　（諸油脂）'!$A:$F,6),VLOOKUP($A995,'コロナ交付金要綱　様式第３号（電力）'!$A:$F,6)))</f>
        <v/>
      </c>
      <c r="F995" t="str">
        <f>IF($D995="","",IF($B$7="既存",IF($C995="諸油脂",VLOOKUP(交付額!$A995,'使用不可　（諸油脂）'!$A:$B,2,FALSE),IF($C995="電力",VLOOKUP(交付額!$A995,'コロナ交付金要綱　様式第３号（電力）'!$A:$B,2,FALSE),"")),0))</f>
        <v/>
      </c>
      <c r="G995" s="59" t="str">
        <f t="shared" si="31"/>
        <v/>
      </c>
      <c r="H995" t="str">
        <f>IF($C995="","",IF(C995="諸油脂",IF(MOD($A995,100)=0,"",VLOOKUP($A995,'使用不可　（諸油脂）'!$A:$H,8)),IF(MOD($A995,100)=0,"",VLOOKUP($A995,'コロナ交付金要綱　様式第３号（電力）'!$A:$I,9))))</f>
        <v/>
      </c>
      <c r="I995" t="str" cm="1">
        <f t="array" ref="I995">IF(OR($C995&lt;&gt;"電力",IFERROR(MOD($A995,100)=0,TRUE)),"",INDEX('コロナ交付金要綱　様式第３号（電力）'!$A:$I,MATCH($A995,'コロナ交付金要綱　様式第３号（電力）'!$A:$A,0)+2,9))</f>
        <v/>
      </c>
      <c r="J995" t="str" cm="1">
        <f t="array" ref="J995">IF(OR($C995&lt;&gt;"電力",IFERROR(MOD($A995,100)=0,TRUE)),"",INDEX('コロナ交付金要綱　様式第３号（電力）'!$A:$I,MATCH($A995,'コロナ交付金要綱　様式第３号（電力）'!$A:$A,0)+3,9))</f>
        <v/>
      </c>
      <c r="K995" t="str" cm="1">
        <f t="array" ref="K995">IF(OR($C995&lt;&gt;"電力",IFERROR(MOD($A995,100)=0,TRUE)),"",INDEX('コロナ交付金要綱　様式第３号（電力）'!$A:$I,MATCH($A995,'コロナ交付金要綱　様式第３号（電力）'!$A:$A,0)+4,9))</f>
        <v/>
      </c>
      <c r="L995" t="str" cm="1">
        <f t="array" ref="L995">IF(OR($C995&lt;&gt;"電力",IFERROR(MOD($A995,100)=0,TRUE)),"",INDEX('コロナ交付金要綱　様式第３号（電力）'!$A:$I,MATCH($A995,'コロナ交付金要綱　様式第３号（電力）'!$A:$A,0)+5,9))</f>
        <v/>
      </c>
      <c r="M995" s="24" t="str" cm="1">
        <f t="array" ref="M995">IF($H995="","",IF($C995="諸油脂",$H995/INDEX(諸油脂_高騰率!$B$2:$F$12,MATCH($C$10,諸油脂_高騰率!$B$2:$B$12,0),MATCH($E995,諸油脂_高騰率!$B$3:$F$3,0)),$I995/INDEX(電力_高騰率!$B$3:$I$14,MATCH($B$10,電力_高騰率!$B$3:$B$14,0),MATCH($E995,電力_高騰率!$B$4:$F$4,0))+$J995/INDEX(電力_高騰率!$B$3:$I$14,MATCH($B$10,電力_高騰率!$B$3:$B$14,0),MATCH($E995,電力_高騰率!$B$4:$F$4,0)+3)+$K995/INDEX(電力_高騰率!$B$3:$I$14,MATCH($B$10,電力_高騰率!$B$3:$B$14,0),MATCH($E995,電力_高騰率!$B$4:$F$4,0)+3)+$L995/電力_高騰率!$D$23))</f>
        <v/>
      </c>
      <c r="N995" s="24" t="str">
        <f>IF($H995="","",IF($C995="諸油脂",0,$L995/電力_高騰率!$D$23))</f>
        <v/>
      </c>
      <c r="O995" s="24" t="str">
        <f t="shared" si="32"/>
        <v/>
      </c>
      <c r="P995" s="24"/>
    </row>
    <row r="996" spans="1:16" x14ac:dyDescent="0.45">
      <c r="A996" t="str">
        <f>IF(COUNTIF('使用不可　（諸油脂）'!$A:$A,$A995+1)+COUNTIF('コロナ交付金要綱　様式第３号（電力）'!$A:$A,$A995+1)=1,$A995+1,IF(MAX('使用不可　（諸油脂）'!$A:$A,'コロナ交付金要綱　様式第３号（電力）'!$A:$A)&gt;$A995,(INT(A995/100)+1)*100,""))</f>
        <v/>
      </c>
      <c r="B996" t="str">
        <f>IF($C996="","",IF(C996="諸油脂",IF(MOD($A996,100)=0,VLOOKUP($A996,'使用不可　（諸油脂）'!$A:$D,4),$B995),IF(MOD($A996,100)=0,VLOOKUP($A996,'コロナ交付金要綱　様式第３号（電力）'!$A:$D,4),$B995)))</f>
        <v/>
      </c>
      <c r="C996" t="str">
        <f>IF($A996="","",IF(COUNTIF('使用不可　（諸油脂）'!$A:$A,$A996)=1,"諸油脂",IF(COUNTIF('コロナ交付金要綱　様式第３号（電力）'!$A:$A,$A996)=1,"電力","")))</f>
        <v/>
      </c>
      <c r="D996" t="str">
        <f>IF(OR($A996="",IFERROR(MOD($A996,100),"")=0),"",IF($C996="諸油脂",VLOOKUP($A996,'使用不可　（諸油脂）'!$A:$C,3,FALSE),IF($C996="電力",VLOOKUP($A996,'コロナ交付金要綱　様式第３号（電力）'!$A:$C,3,FALSE),"")))</f>
        <v/>
      </c>
      <c r="E996" t="str">
        <f>IF(OR($C996="",IFERROR(MOD($A996,100)=0,TRUE)),"",IF($C996="諸油脂",VLOOKUP($A996,'使用不可　（諸油脂）'!$A:$F,6),VLOOKUP($A996,'コロナ交付金要綱　様式第３号（電力）'!$A:$F,6)))</f>
        <v/>
      </c>
      <c r="F996" t="str">
        <f>IF($D996="","",IF($B$7="既存",IF($C996="諸油脂",VLOOKUP(交付額!$A996,'使用不可　（諸油脂）'!$A:$B,2,FALSE),IF($C996="電力",VLOOKUP(交付額!$A996,'コロナ交付金要綱　様式第３号（電力）'!$A:$B,2,FALSE),"")),0))</f>
        <v/>
      </c>
      <c r="G996" s="59" t="str">
        <f t="shared" si="31"/>
        <v/>
      </c>
      <c r="H996" t="str">
        <f>IF($C996="","",IF(C996="諸油脂",IF(MOD($A996,100)=0,"",VLOOKUP($A996,'使用不可　（諸油脂）'!$A:$H,8)),IF(MOD($A996,100)=0,"",VLOOKUP($A996,'コロナ交付金要綱　様式第３号（電力）'!$A:$I,9))))</f>
        <v/>
      </c>
      <c r="I996" t="str" cm="1">
        <f t="array" ref="I996">IF(OR($C996&lt;&gt;"電力",IFERROR(MOD($A996,100)=0,TRUE)),"",INDEX('コロナ交付金要綱　様式第３号（電力）'!$A:$I,MATCH($A996,'コロナ交付金要綱　様式第３号（電力）'!$A:$A,0)+2,9))</f>
        <v/>
      </c>
      <c r="J996" t="str" cm="1">
        <f t="array" ref="J996">IF(OR($C996&lt;&gt;"電力",IFERROR(MOD($A996,100)=0,TRUE)),"",INDEX('コロナ交付金要綱　様式第３号（電力）'!$A:$I,MATCH($A996,'コロナ交付金要綱　様式第３号（電力）'!$A:$A,0)+3,9))</f>
        <v/>
      </c>
      <c r="K996" t="str" cm="1">
        <f t="array" ref="K996">IF(OR($C996&lt;&gt;"電力",IFERROR(MOD($A996,100)=0,TRUE)),"",INDEX('コロナ交付金要綱　様式第３号（電力）'!$A:$I,MATCH($A996,'コロナ交付金要綱　様式第３号（電力）'!$A:$A,0)+4,9))</f>
        <v/>
      </c>
      <c r="L996" t="str" cm="1">
        <f t="array" ref="L996">IF(OR($C996&lt;&gt;"電力",IFERROR(MOD($A996,100)=0,TRUE)),"",INDEX('コロナ交付金要綱　様式第３号（電力）'!$A:$I,MATCH($A996,'コロナ交付金要綱　様式第３号（電力）'!$A:$A,0)+5,9))</f>
        <v/>
      </c>
      <c r="M996" s="24" t="str" cm="1">
        <f t="array" ref="M996">IF($H996="","",IF($C996="諸油脂",$H996/INDEX(諸油脂_高騰率!$B$2:$F$12,MATCH($C$10,諸油脂_高騰率!$B$2:$B$12,0),MATCH($E996,諸油脂_高騰率!$B$3:$F$3,0)),$I996/INDEX(電力_高騰率!$B$3:$I$14,MATCH($B$10,電力_高騰率!$B$3:$B$14,0),MATCH($E996,電力_高騰率!$B$4:$F$4,0))+$J996/INDEX(電力_高騰率!$B$3:$I$14,MATCH($B$10,電力_高騰率!$B$3:$B$14,0),MATCH($E996,電力_高騰率!$B$4:$F$4,0)+3)+$K996/INDEX(電力_高騰率!$B$3:$I$14,MATCH($B$10,電力_高騰率!$B$3:$B$14,0),MATCH($E996,電力_高騰率!$B$4:$F$4,0)+3)+$L996/電力_高騰率!$D$23))</f>
        <v/>
      </c>
      <c r="N996" s="24" t="str">
        <f>IF($H996="","",IF($C996="諸油脂",0,$L996/電力_高騰率!$D$23))</f>
        <v/>
      </c>
      <c r="O996" s="24" t="str">
        <f t="shared" si="32"/>
        <v/>
      </c>
      <c r="P996" s="24"/>
    </row>
    <row r="997" spans="1:16" x14ac:dyDescent="0.45">
      <c r="A997" t="str">
        <f>IF(COUNTIF('使用不可　（諸油脂）'!$A:$A,$A996+1)+COUNTIF('コロナ交付金要綱　様式第３号（電力）'!$A:$A,$A996+1)=1,$A996+1,IF(MAX('使用不可　（諸油脂）'!$A:$A,'コロナ交付金要綱　様式第３号（電力）'!$A:$A)&gt;$A996,(INT(A996/100)+1)*100,""))</f>
        <v/>
      </c>
      <c r="B997" t="str">
        <f>IF($C997="","",IF(C997="諸油脂",IF(MOD($A997,100)=0,VLOOKUP($A997,'使用不可　（諸油脂）'!$A:$D,4),$B996),IF(MOD($A997,100)=0,VLOOKUP($A997,'コロナ交付金要綱　様式第３号（電力）'!$A:$D,4),$B996)))</f>
        <v/>
      </c>
      <c r="C997" t="str">
        <f>IF($A997="","",IF(COUNTIF('使用不可　（諸油脂）'!$A:$A,$A997)=1,"諸油脂",IF(COUNTIF('コロナ交付金要綱　様式第３号（電力）'!$A:$A,$A997)=1,"電力","")))</f>
        <v/>
      </c>
      <c r="D997" t="str">
        <f>IF(OR($A997="",IFERROR(MOD($A997,100),"")=0),"",IF($C997="諸油脂",VLOOKUP($A997,'使用不可　（諸油脂）'!$A:$C,3,FALSE),IF($C997="電力",VLOOKUP($A997,'コロナ交付金要綱　様式第３号（電力）'!$A:$C,3,FALSE),"")))</f>
        <v/>
      </c>
      <c r="E997" t="str">
        <f>IF(OR($C997="",IFERROR(MOD($A997,100)=0,TRUE)),"",IF($C997="諸油脂",VLOOKUP($A997,'使用不可　（諸油脂）'!$A:$F,6),VLOOKUP($A997,'コロナ交付金要綱　様式第３号（電力）'!$A:$F,6)))</f>
        <v/>
      </c>
      <c r="F997" t="str">
        <f>IF($D997="","",IF($B$7="既存",IF($C997="諸油脂",VLOOKUP(交付額!$A997,'使用不可　（諸油脂）'!$A:$B,2,FALSE),IF($C997="電力",VLOOKUP(交付額!$A997,'コロナ交付金要綱　様式第３号（電力）'!$A:$B,2,FALSE),"")),0))</f>
        <v/>
      </c>
      <c r="G997" s="59" t="str">
        <f t="shared" si="31"/>
        <v/>
      </c>
      <c r="H997" t="str">
        <f>IF($C997="","",IF(C997="諸油脂",IF(MOD($A997,100)=0,"",VLOOKUP($A997,'使用不可　（諸油脂）'!$A:$H,8)),IF(MOD($A997,100)=0,"",VLOOKUP($A997,'コロナ交付金要綱　様式第３号（電力）'!$A:$I,9))))</f>
        <v/>
      </c>
      <c r="I997" t="str" cm="1">
        <f t="array" ref="I997">IF(OR($C997&lt;&gt;"電力",IFERROR(MOD($A997,100)=0,TRUE)),"",INDEX('コロナ交付金要綱　様式第３号（電力）'!$A:$I,MATCH($A997,'コロナ交付金要綱　様式第３号（電力）'!$A:$A,0)+2,9))</f>
        <v/>
      </c>
      <c r="J997" t="str" cm="1">
        <f t="array" ref="J997">IF(OR($C997&lt;&gt;"電力",IFERROR(MOD($A997,100)=0,TRUE)),"",INDEX('コロナ交付金要綱　様式第３号（電力）'!$A:$I,MATCH($A997,'コロナ交付金要綱　様式第３号（電力）'!$A:$A,0)+3,9))</f>
        <v/>
      </c>
      <c r="K997" t="str" cm="1">
        <f t="array" ref="K997">IF(OR($C997&lt;&gt;"電力",IFERROR(MOD($A997,100)=0,TRUE)),"",INDEX('コロナ交付金要綱　様式第３号（電力）'!$A:$I,MATCH($A997,'コロナ交付金要綱　様式第３号（電力）'!$A:$A,0)+4,9))</f>
        <v/>
      </c>
      <c r="L997" t="str" cm="1">
        <f t="array" ref="L997">IF(OR($C997&lt;&gt;"電力",IFERROR(MOD($A997,100)=0,TRUE)),"",INDEX('コロナ交付金要綱　様式第３号（電力）'!$A:$I,MATCH($A997,'コロナ交付金要綱　様式第３号（電力）'!$A:$A,0)+5,9))</f>
        <v/>
      </c>
      <c r="M997" s="24" t="str" cm="1">
        <f t="array" ref="M997">IF($H997="","",IF($C997="諸油脂",$H997/INDEX(諸油脂_高騰率!$B$2:$F$12,MATCH($C$10,諸油脂_高騰率!$B$2:$B$12,0),MATCH($E997,諸油脂_高騰率!$B$3:$F$3,0)),$I997/INDEX(電力_高騰率!$B$3:$I$14,MATCH($B$10,電力_高騰率!$B$3:$B$14,0),MATCH($E997,電力_高騰率!$B$4:$F$4,0))+$J997/INDEX(電力_高騰率!$B$3:$I$14,MATCH($B$10,電力_高騰率!$B$3:$B$14,0),MATCH($E997,電力_高騰率!$B$4:$F$4,0)+3)+$K997/INDEX(電力_高騰率!$B$3:$I$14,MATCH($B$10,電力_高騰率!$B$3:$B$14,0),MATCH($E997,電力_高騰率!$B$4:$F$4,0)+3)+$L997/電力_高騰率!$D$23))</f>
        <v/>
      </c>
      <c r="N997" s="24" t="str">
        <f>IF($H997="","",IF($C997="諸油脂",0,$L997/電力_高騰率!$D$23))</f>
        <v/>
      </c>
      <c r="O997" s="24" t="str">
        <f t="shared" si="32"/>
        <v/>
      </c>
      <c r="P997" s="24"/>
    </row>
    <row r="998" spans="1:16" x14ac:dyDescent="0.45">
      <c r="A998" t="str">
        <f>IF(COUNTIF('使用不可　（諸油脂）'!$A:$A,$A997+1)+COUNTIF('コロナ交付金要綱　様式第３号（電力）'!$A:$A,$A997+1)=1,$A997+1,IF(MAX('使用不可　（諸油脂）'!$A:$A,'コロナ交付金要綱　様式第３号（電力）'!$A:$A)&gt;$A997,(INT(A997/100)+1)*100,""))</f>
        <v/>
      </c>
      <c r="B998" t="str">
        <f>IF($C998="","",IF(C998="諸油脂",IF(MOD($A998,100)=0,VLOOKUP($A998,'使用不可　（諸油脂）'!$A:$D,4),$B997),IF(MOD($A998,100)=0,VLOOKUP($A998,'コロナ交付金要綱　様式第３号（電力）'!$A:$D,4),$B997)))</f>
        <v/>
      </c>
      <c r="C998" t="str">
        <f>IF($A998="","",IF(COUNTIF('使用不可　（諸油脂）'!$A:$A,$A998)=1,"諸油脂",IF(COUNTIF('コロナ交付金要綱　様式第３号（電力）'!$A:$A,$A998)=1,"電力","")))</f>
        <v/>
      </c>
      <c r="D998" t="str">
        <f>IF(OR($A998="",IFERROR(MOD($A998,100),"")=0),"",IF($C998="諸油脂",VLOOKUP($A998,'使用不可　（諸油脂）'!$A:$C,3,FALSE),IF($C998="電力",VLOOKUP($A998,'コロナ交付金要綱　様式第３号（電力）'!$A:$C,3,FALSE),"")))</f>
        <v/>
      </c>
      <c r="E998" t="str">
        <f>IF(OR($C998="",IFERROR(MOD($A998,100)=0,TRUE)),"",IF($C998="諸油脂",VLOOKUP($A998,'使用不可　（諸油脂）'!$A:$F,6),VLOOKUP($A998,'コロナ交付金要綱　様式第３号（電力）'!$A:$F,6)))</f>
        <v/>
      </c>
      <c r="F998" t="str">
        <f>IF($D998="","",IF($B$7="既存",IF($C998="諸油脂",VLOOKUP(交付額!$A998,'使用不可　（諸油脂）'!$A:$B,2,FALSE),IF($C998="電力",VLOOKUP(交付額!$A998,'コロナ交付金要綱　様式第３号（電力）'!$A:$B,2,FALSE),"")),0))</f>
        <v/>
      </c>
      <c r="G998" s="59" t="str">
        <f t="shared" si="31"/>
        <v/>
      </c>
      <c r="H998" t="str">
        <f>IF($C998="","",IF(C998="諸油脂",IF(MOD($A998,100)=0,"",VLOOKUP($A998,'使用不可　（諸油脂）'!$A:$H,8)),IF(MOD($A998,100)=0,"",VLOOKUP($A998,'コロナ交付金要綱　様式第３号（電力）'!$A:$I,9))))</f>
        <v/>
      </c>
      <c r="I998" t="str" cm="1">
        <f t="array" ref="I998">IF(OR($C998&lt;&gt;"電力",IFERROR(MOD($A998,100)=0,TRUE)),"",INDEX('コロナ交付金要綱　様式第３号（電力）'!$A:$I,MATCH($A998,'コロナ交付金要綱　様式第３号（電力）'!$A:$A,0)+2,9))</f>
        <v/>
      </c>
      <c r="J998" t="str" cm="1">
        <f t="array" ref="J998">IF(OR($C998&lt;&gt;"電力",IFERROR(MOD($A998,100)=0,TRUE)),"",INDEX('コロナ交付金要綱　様式第３号（電力）'!$A:$I,MATCH($A998,'コロナ交付金要綱　様式第３号（電力）'!$A:$A,0)+3,9))</f>
        <v/>
      </c>
      <c r="K998" t="str" cm="1">
        <f t="array" ref="K998">IF(OR($C998&lt;&gt;"電力",IFERROR(MOD($A998,100)=0,TRUE)),"",INDEX('コロナ交付金要綱　様式第３号（電力）'!$A:$I,MATCH($A998,'コロナ交付金要綱　様式第３号（電力）'!$A:$A,0)+4,9))</f>
        <v/>
      </c>
      <c r="L998" t="str" cm="1">
        <f t="array" ref="L998">IF(OR($C998&lt;&gt;"電力",IFERROR(MOD($A998,100)=0,TRUE)),"",INDEX('コロナ交付金要綱　様式第３号（電力）'!$A:$I,MATCH($A998,'コロナ交付金要綱　様式第３号（電力）'!$A:$A,0)+5,9))</f>
        <v/>
      </c>
      <c r="M998" s="24" t="str" cm="1">
        <f t="array" ref="M998">IF($H998="","",IF($C998="諸油脂",$H998/INDEX(諸油脂_高騰率!$B$2:$F$12,MATCH($C$10,諸油脂_高騰率!$B$2:$B$12,0),MATCH($E998,諸油脂_高騰率!$B$3:$F$3,0)),$I998/INDEX(電力_高騰率!$B$3:$I$14,MATCH($B$10,電力_高騰率!$B$3:$B$14,0),MATCH($E998,電力_高騰率!$B$4:$F$4,0))+$J998/INDEX(電力_高騰率!$B$3:$I$14,MATCH($B$10,電力_高騰率!$B$3:$B$14,0),MATCH($E998,電力_高騰率!$B$4:$F$4,0)+3)+$K998/INDEX(電力_高騰率!$B$3:$I$14,MATCH($B$10,電力_高騰率!$B$3:$B$14,0),MATCH($E998,電力_高騰率!$B$4:$F$4,0)+3)+$L998/電力_高騰率!$D$23))</f>
        <v/>
      </c>
      <c r="N998" s="24" t="str">
        <f>IF($H998="","",IF($C998="諸油脂",0,$L998/電力_高騰率!$D$23))</f>
        <v/>
      </c>
      <c r="O998" s="24" t="str">
        <f t="shared" si="32"/>
        <v/>
      </c>
      <c r="P998" s="24"/>
    </row>
    <row r="999" spans="1:16" x14ac:dyDescent="0.45">
      <c r="A999" t="str">
        <f>IF(COUNTIF('使用不可　（諸油脂）'!$A:$A,$A998+1)+COUNTIF('コロナ交付金要綱　様式第３号（電力）'!$A:$A,$A998+1)=1,$A998+1,IF(MAX('使用不可　（諸油脂）'!$A:$A,'コロナ交付金要綱　様式第３号（電力）'!$A:$A)&gt;$A998,(INT(A998/100)+1)*100,""))</f>
        <v/>
      </c>
      <c r="B999" t="str">
        <f>IF($C999="","",IF(C999="諸油脂",IF(MOD($A999,100)=0,VLOOKUP($A999,'使用不可　（諸油脂）'!$A:$D,4),$B998),IF(MOD($A999,100)=0,VLOOKUP($A999,'コロナ交付金要綱　様式第３号（電力）'!$A:$D,4),$B998)))</f>
        <v/>
      </c>
      <c r="C999" t="str">
        <f>IF($A999="","",IF(COUNTIF('使用不可　（諸油脂）'!$A:$A,$A999)=1,"諸油脂",IF(COUNTIF('コロナ交付金要綱　様式第３号（電力）'!$A:$A,$A999)=1,"電力","")))</f>
        <v/>
      </c>
      <c r="D999" t="str">
        <f>IF(OR($A999="",IFERROR(MOD($A999,100),"")=0),"",IF($C999="諸油脂",VLOOKUP($A999,'使用不可　（諸油脂）'!$A:$C,3,FALSE),IF($C999="電力",VLOOKUP($A999,'コロナ交付金要綱　様式第３号（電力）'!$A:$C,3,FALSE),"")))</f>
        <v/>
      </c>
      <c r="E999" t="str">
        <f>IF(OR($C999="",IFERROR(MOD($A999,100)=0,TRUE)),"",IF($C999="諸油脂",VLOOKUP($A999,'使用不可　（諸油脂）'!$A:$F,6),VLOOKUP($A999,'コロナ交付金要綱　様式第３号（電力）'!$A:$F,6)))</f>
        <v/>
      </c>
      <c r="F999" t="str">
        <f>IF($D999="","",IF($B$7="既存",IF($C999="諸油脂",VLOOKUP(交付額!$A999,'使用不可　（諸油脂）'!$A:$B,2,FALSE),IF($C999="電力",VLOOKUP(交付額!$A999,'コロナ交付金要綱　様式第３号（電力）'!$A:$B,2,FALSE),"")),0))</f>
        <v/>
      </c>
      <c r="G999" s="59" t="str">
        <f t="shared" si="31"/>
        <v/>
      </c>
      <c r="H999" t="str">
        <f>IF($C999="","",IF(C999="諸油脂",IF(MOD($A999,100)=0,"",VLOOKUP($A999,'使用不可　（諸油脂）'!$A:$H,8)),IF(MOD($A999,100)=0,"",VLOOKUP($A999,'コロナ交付金要綱　様式第３号（電力）'!$A:$I,9))))</f>
        <v/>
      </c>
      <c r="I999" t="str" cm="1">
        <f t="array" ref="I999">IF(OR($C999&lt;&gt;"電力",IFERROR(MOD($A999,100)=0,TRUE)),"",INDEX('コロナ交付金要綱　様式第３号（電力）'!$A:$I,MATCH($A999,'コロナ交付金要綱　様式第３号（電力）'!$A:$A,0)+2,9))</f>
        <v/>
      </c>
      <c r="J999" t="str" cm="1">
        <f t="array" ref="J999">IF(OR($C999&lt;&gt;"電力",IFERROR(MOD($A999,100)=0,TRUE)),"",INDEX('コロナ交付金要綱　様式第３号（電力）'!$A:$I,MATCH($A999,'コロナ交付金要綱　様式第３号（電力）'!$A:$A,0)+3,9))</f>
        <v/>
      </c>
      <c r="K999" t="str" cm="1">
        <f t="array" ref="K999">IF(OR($C999&lt;&gt;"電力",IFERROR(MOD($A999,100)=0,TRUE)),"",INDEX('コロナ交付金要綱　様式第３号（電力）'!$A:$I,MATCH($A999,'コロナ交付金要綱　様式第３号（電力）'!$A:$A,0)+4,9))</f>
        <v/>
      </c>
      <c r="L999" t="str" cm="1">
        <f t="array" ref="L999">IF(OR($C999&lt;&gt;"電力",IFERROR(MOD($A999,100)=0,TRUE)),"",INDEX('コロナ交付金要綱　様式第３号（電力）'!$A:$I,MATCH($A999,'コロナ交付金要綱　様式第３号（電力）'!$A:$A,0)+5,9))</f>
        <v/>
      </c>
      <c r="M999" s="24" t="str" cm="1">
        <f t="array" ref="M999">IF($H999="","",IF($C999="諸油脂",$H999/INDEX(諸油脂_高騰率!$B$2:$F$12,MATCH($C$10,諸油脂_高騰率!$B$2:$B$12,0),MATCH($E999,諸油脂_高騰率!$B$3:$F$3,0)),$I999/INDEX(電力_高騰率!$B$3:$I$14,MATCH($B$10,電力_高騰率!$B$3:$B$14,0),MATCH($E999,電力_高騰率!$B$4:$F$4,0))+$J999/INDEX(電力_高騰率!$B$3:$I$14,MATCH($B$10,電力_高騰率!$B$3:$B$14,0),MATCH($E999,電力_高騰率!$B$4:$F$4,0)+3)+$K999/INDEX(電力_高騰率!$B$3:$I$14,MATCH($B$10,電力_高騰率!$B$3:$B$14,0),MATCH($E999,電力_高騰率!$B$4:$F$4,0)+3)+$L999/電力_高騰率!$D$23))</f>
        <v/>
      </c>
      <c r="N999" s="24" t="str">
        <f>IF($H999="","",IF($C999="諸油脂",0,$L999/電力_高騰率!$D$23))</f>
        <v/>
      </c>
      <c r="O999" s="24" t="str">
        <f t="shared" si="32"/>
        <v/>
      </c>
      <c r="P999" s="24"/>
    </row>
    <row r="1000" spans="1:16" x14ac:dyDescent="0.45">
      <c r="A1000" t="str">
        <f>IF(COUNTIF('使用不可　（諸油脂）'!$A:$A,$A999+1)+COUNTIF('コロナ交付金要綱　様式第３号（電力）'!$A:$A,$A999+1)=1,$A999+1,IF(MAX('使用不可　（諸油脂）'!$A:$A,'コロナ交付金要綱　様式第３号（電力）'!$A:$A)&gt;$A999,(INT(A999/100)+1)*100,""))</f>
        <v/>
      </c>
      <c r="B1000" t="str">
        <f>IF($C1000="","",IF(C1000="諸油脂",IF(MOD($A1000,100)=0,VLOOKUP($A1000,'使用不可　（諸油脂）'!$A:$D,4),$B999),IF(MOD($A1000,100)=0,VLOOKUP($A1000,'コロナ交付金要綱　様式第３号（電力）'!$A:$D,4),$B999)))</f>
        <v/>
      </c>
      <c r="C1000" t="str">
        <f>IF($A1000="","",IF(COUNTIF('使用不可　（諸油脂）'!$A:$A,$A1000)=1,"諸油脂",IF(COUNTIF('コロナ交付金要綱　様式第３号（電力）'!$A:$A,$A1000)=1,"電力","")))</f>
        <v/>
      </c>
      <c r="D1000" t="str">
        <f>IF(OR($A1000="",IFERROR(MOD($A1000,100),"")=0),"",IF($C1000="諸油脂",VLOOKUP($A1000,'使用不可　（諸油脂）'!$A:$C,3,FALSE),IF($C1000="電力",VLOOKUP($A1000,'コロナ交付金要綱　様式第３号（電力）'!$A:$C,3,FALSE),"")))</f>
        <v/>
      </c>
      <c r="E1000" t="str">
        <f>IF(OR($C1000="",IFERROR(MOD($A1000,100)=0,TRUE)),"",IF($C1000="諸油脂",VLOOKUP($A1000,'使用不可　（諸油脂）'!$A:$F,6),VLOOKUP($A1000,'コロナ交付金要綱　様式第３号（電力）'!$A:$F,6)))</f>
        <v/>
      </c>
      <c r="F1000" t="str">
        <f>IF($D1000="","",IF($B$7="既存",IF($C1000="諸油脂",VLOOKUP(交付額!$A1000,'使用不可　（諸油脂）'!$A:$B,2,FALSE),IF($C1000="電力",VLOOKUP(交付額!$A1000,'コロナ交付金要綱　様式第３号（電力）'!$A:$B,2,FALSE),"")),0))</f>
        <v/>
      </c>
      <c r="G1000" s="59" t="str">
        <f t="shared" si="31"/>
        <v/>
      </c>
      <c r="H1000" t="str">
        <f>IF($C1000="","",IF(C1000="諸油脂",IF(MOD($A1000,100)=0,"",VLOOKUP($A1000,'使用不可　（諸油脂）'!$A:$H,8)),IF(MOD($A1000,100)=0,"",VLOOKUP($A1000,'コロナ交付金要綱　様式第３号（電力）'!$A:$I,9))))</f>
        <v/>
      </c>
      <c r="I1000" t="str" cm="1">
        <f t="array" ref="I1000">IF(OR($C1000&lt;&gt;"電力",IFERROR(MOD($A1000,100)=0,TRUE)),"",INDEX('コロナ交付金要綱　様式第３号（電力）'!$A:$I,MATCH($A1000,'コロナ交付金要綱　様式第３号（電力）'!$A:$A,0)+2,9))</f>
        <v/>
      </c>
      <c r="J1000" t="str" cm="1">
        <f t="array" ref="J1000">IF(OR($C1000&lt;&gt;"電力",IFERROR(MOD($A1000,100)=0,TRUE)),"",INDEX('コロナ交付金要綱　様式第３号（電力）'!$A:$I,MATCH($A1000,'コロナ交付金要綱　様式第３号（電力）'!$A:$A,0)+3,9))</f>
        <v/>
      </c>
      <c r="K1000" t="str" cm="1">
        <f t="array" ref="K1000">IF(OR($C1000&lt;&gt;"電力",IFERROR(MOD($A1000,100)=0,TRUE)),"",INDEX('コロナ交付金要綱　様式第３号（電力）'!$A:$I,MATCH($A1000,'コロナ交付金要綱　様式第３号（電力）'!$A:$A,0)+4,9))</f>
        <v/>
      </c>
      <c r="L1000" t="str" cm="1">
        <f t="array" ref="L1000">IF(OR($C1000&lt;&gt;"電力",IFERROR(MOD($A1000,100)=0,TRUE)),"",INDEX('コロナ交付金要綱　様式第３号（電力）'!$A:$I,MATCH($A1000,'コロナ交付金要綱　様式第３号（電力）'!$A:$A,0)+5,9))</f>
        <v/>
      </c>
      <c r="M1000" s="24" t="str" cm="1">
        <f t="array" ref="M1000">IF($H1000="","",IF($C1000="諸油脂",$H1000/INDEX(諸油脂_高騰率!$B$2:$F$12,MATCH($C$10,諸油脂_高騰率!$B$2:$B$12,0),MATCH($E1000,諸油脂_高騰率!$B$3:$F$3,0)),$I1000/INDEX(電力_高騰率!$B$3:$I$14,MATCH($B$10,電力_高騰率!$B$3:$B$14,0),MATCH($E1000,電力_高騰率!$B$4:$F$4,0))+$J1000/INDEX(電力_高騰率!$B$3:$I$14,MATCH($B$10,電力_高騰率!$B$3:$B$14,0),MATCH($E1000,電力_高騰率!$B$4:$F$4,0)+3)+$K1000/INDEX(電力_高騰率!$B$3:$I$14,MATCH($B$10,電力_高騰率!$B$3:$B$14,0),MATCH($E1000,電力_高騰率!$B$4:$F$4,0)+3)+$L1000/電力_高騰率!$D$23))</f>
        <v/>
      </c>
      <c r="N1000" s="24" t="str">
        <f>IF($H1000="","",IF($C1000="諸油脂",0,$L1000/電力_高騰率!$D$23))</f>
        <v/>
      </c>
      <c r="O1000" s="24" t="str">
        <f t="shared" si="32"/>
        <v/>
      </c>
      <c r="P1000" s="24"/>
    </row>
    <row r="1001" spans="1:16" x14ac:dyDescent="0.45">
      <c r="L1001" s="24"/>
      <c r="M1001" s="24"/>
      <c r="N1001" s="24"/>
      <c r="O1001" s="24"/>
      <c r="P1001" s="24"/>
    </row>
  </sheetData>
  <mergeCells count="1">
    <mergeCell ref="F9:G9"/>
  </mergeCells>
  <phoneticPr fontId="2"/>
  <conditionalFormatting sqref="C6:C7">
    <cfRule type="expression" dxfId="18" priority="10">
      <formula>$B$7="既存"</formula>
    </cfRule>
  </conditionalFormatting>
  <conditionalFormatting sqref="C7">
    <cfRule type="expression" dxfId="17" priority="3">
      <formula>AND($B$7="既存",COUNTBLANK($D$13:$D$1000)&lt;&gt;COUNTBLANK($G$13:$G$1000))</formula>
    </cfRule>
    <cfRule type="expression" dxfId="16" priority="9">
      <formula>AND($B$7="既存",OR($C$7="",$C$7="　"))</formula>
    </cfRule>
  </conditionalFormatting>
  <conditionalFormatting sqref="B7">
    <cfRule type="expression" dxfId="15" priority="7">
      <formula>AND($B$7&lt;&gt;"既存",$B$7&lt;&gt;"新規")</formula>
    </cfRule>
  </conditionalFormatting>
  <dataValidations count="1">
    <dataValidation type="list" allowBlank="1" showInputMessage="1" showErrorMessage="1" sqref="B7">
      <formula1>"　,既存,新規"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E61C4EC-1E36-41A0-B929-15C4941DD3E9}">
            <xm:f>AND('使用不可　（諸油脂）'!$C$7&lt;&gt;"",'コロナ交付金要綱　様式第３号（電力）'!$C$7&lt;&gt;"",IFERROR(VLOOKUP('使用不可　（諸油脂）'!$C$7,都道府県対応表!$B$3:$C$49,2,FALSE),'使用不可　（諸油脂）'!$C$7)&lt;&gt;IFERROR(VLOOKUP('コロナ交付金要綱　様式第３号（電力）'!$C$7,都道府県対応表!$B$3:$C$49,2,FALSE),'コロナ交付金要綱　様式第３号（電力）'!$C$7))</xm:f>
            <x14:dxf>
              <fill>
                <patternFill>
                  <bgColor rgb="FFFF00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1" id="{B2E19F4B-A4FF-48DC-96C8-9177B50A4B80}">
            <xm:f>AND('使用不可　（諸油脂）'!$D$7&lt;&gt;"",'コロナ交付金要綱　様式第３号（電力）'!$D$7&lt;&gt;"",'使用不可　（諸油脂）'!$D$7&lt;&gt;'コロナ交付金要綱　様式第３号（電力）'!$D$7)</xm:f>
            <x14:dxf>
              <fill>
                <patternFill>
                  <bgColor rgb="FFFF0000"/>
                </patternFill>
              </fill>
            </x14:dxf>
          </x14:cfRule>
          <xm:sqref>D4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zoomScale="85" zoomScaleNormal="85" workbookViewId="0"/>
  </sheetViews>
  <sheetFormatPr defaultColWidth="9" defaultRowHeight="18" x14ac:dyDescent="0.45"/>
  <cols>
    <col min="1" max="1" width="5.5" style="4" customWidth="1"/>
    <col min="2" max="2" width="4.69921875" style="4" customWidth="1"/>
    <col min="3" max="3" width="9" style="4"/>
    <col min="4" max="4" width="54.09765625" style="4" customWidth="1"/>
    <col min="5" max="5" width="9" style="4" customWidth="1"/>
    <col min="6" max="16384" width="9" style="4"/>
  </cols>
  <sheetData>
    <row r="2" spans="2:5" x14ac:dyDescent="0.45">
      <c r="B2" s="128" t="s">
        <v>133</v>
      </c>
      <c r="C2" s="128"/>
      <c r="D2" s="128"/>
      <c r="E2" s="42"/>
    </row>
    <row r="3" spans="2:5" x14ac:dyDescent="0.45">
      <c r="B3" s="129" t="s">
        <v>134</v>
      </c>
      <c r="C3" s="129" t="s">
        <v>135</v>
      </c>
      <c r="D3" s="8" t="s">
        <v>109</v>
      </c>
    </row>
    <row r="4" spans="2:5" x14ac:dyDescent="0.45">
      <c r="B4" s="129"/>
      <c r="C4" s="129"/>
      <c r="D4" s="8" t="s">
        <v>110</v>
      </c>
    </row>
    <row r="5" spans="2:5" x14ac:dyDescent="0.45">
      <c r="B5" s="129"/>
      <c r="C5" s="129"/>
      <c r="D5" s="8" t="s">
        <v>136</v>
      </c>
    </row>
    <row r="6" spans="2:5" x14ac:dyDescent="0.45">
      <c r="B6" s="129"/>
      <c r="C6" s="129"/>
      <c r="D6" s="8" t="s">
        <v>125</v>
      </c>
    </row>
    <row r="7" spans="2:5" x14ac:dyDescent="0.45">
      <c r="B7" s="129"/>
      <c r="C7" s="129"/>
      <c r="D7" s="8" t="s">
        <v>137</v>
      </c>
    </row>
    <row r="8" spans="2:5" x14ac:dyDescent="0.45">
      <c r="B8" s="129"/>
      <c r="C8" s="129"/>
      <c r="D8" s="8" t="s">
        <v>138</v>
      </c>
    </row>
    <row r="9" spans="2:5" x14ac:dyDescent="0.45">
      <c r="B9" s="129"/>
      <c r="C9" s="129"/>
      <c r="D9" s="8" t="s">
        <v>93</v>
      </c>
    </row>
    <row r="10" spans="2:5" x14ac:dyDescent="0.45">
      <c r="B10" s="129"/>
      <c r="C10" s="129"/>
      <c r="D10" s="8" t="s">
        <v>100</v>
      </c>
    </row>
    <row r="11" spans="2:5" x14ac:dyDescent="0.45">
      <c r="B11" s="129"/>
      <c r="C11" s="129"/>
      <c r="D11" s="8" t="s">
        <v>139</v>
      </c>
    </row>
    <row r="12" spans="2:5" x14ac:dyDescent="0.45">
      <c r="B12" s="129"/>
      <c r="C12" s="129" t="s">
        <v>140</v>
      </c>
      <c r="D12" s="8" t="s">
        <v>115</v>
      </c>
    </row>
    <row r="13" spans="2:5" x14ac:dyDescent="0.45">
      <c r="B13" s="129"/>
      <c r="C13" s="129"/>
      <c r="D13" s="8" t="s">
        <v>141</v>
      </c>
    </row>
    <row r="14" spans="2:5" x14ac:dyDescent="0.45">
      <c r="B14" s="129"/>
      <c r="C14" s="129"/>
      <c r="D14" s="8" t="s">
        <v>142</v>
      </c>
    </row>
    <row r="15" spans="2:5" x14ac:dyDescent="0.45">
      <c r="B15" s="129"/>
      <c r="C15" s="129"/>
      <c r="D15" s="8" t="s">
        <v>143</v>
      </c>
    </row>
    <row r="16" spans="2:5" x14ac:dyDescent="0.45">
      <c r="B16" s="129"/>
      <c r="C16" s="129"/>
      <c r="D16" s="8" t="s">
        <v>90</v>
      </c>
    </row>
    <row r="17" spans="2:5" x14ac:dyDescent="0.45">
      <c r="B17" s="129"/>
      <c r="C17" s="129"/>
      <c r="D17" s="8" t="s">
        <v>132</v>
      </c>
    </row>
    <row r="18" spans="2:5" x14ac:dyDescent="0.45">
      <c r="B18" s="129"/>
      <c r="C18" s="129"/>
      <c r="D18" s="8" t="s">
        <v>144</v>
      </c>
    </row>
    <row r="19" spans="2:5" x14ac:dyDescent="0.45">
      <c r="B19" s="129"/>
      <c r="C19" s="129"/>
      <c r="D19" s="8" t="s">
        <v>145</v>
      </c>
    </row>
    <row r="20" spans="2:5" x14ac:dyDescent="0.45">
      <c r="B20" s="129"/>
      <c r="C20" s="129"/>
      <c r="D20" s="8" t="s">
        <v>146</v>
      </c>
    </row>
    <row r="21" spans="2:5" x14ac:dyDescent="0.45">
      <c r="B21" s="129"/>
      <c r="C21" s="129"/>
      <c r="D21" s="8" t="s">
        <v>147</v>
      </c>
    </row>
    <row r="22" spans="2:5" x14ac:dyDescent="0.45">
      <c r="B22" s="130" t="s">
        <v>148</v>
      </c>
      <c r="C22" s="130" t="s">
        <v>135</v>
      </c>
      <c r="D22" s="9" t="s">
        <v>149</v>
      </c>
      <c r="E22" s="41"/>
    </row>
    <row r="23" spans="2:5" x14ac:dyDescent="0.45">
      <c r="B23" s="130"/>
      <c r="C23" s="130"/>
      <c r="D23" s="9" t="s">
        <v>102</v>
      </c>
      <c r="E23" s="41"/>
    </row>
    <row r="24" spans="2:5" x14ac:dyDescent="0.45">
      <c r="B24" s="130"/>
      <c r="C24" s="130"/>
      <c r="D24" s="9" t="s">
        <v>150</v>
      </c>
      <c r="E24" s="41"/>
    </row>
    <row r="25" spans="2:5" x14ac:dyDescent="0.45">
      <c r="B25" s="130"/>
      <c r="C25" s="130"/>
      <c r="D25" s="9" t="s">
        <v>151</v>
      </c>
      <c r="E25" s="41"/>
    </row>
    <row r="26" spans="2:5" x14ac:dyDescent="0.45">
      <c r="B26" s="130"/>
      <c r="C26" s="130" t="s">
        <v>140</v>
      </c>
      <c r="D26" s="9" t="s">
        <v>152</v>
      </c>
      <c r="E26" s="41"/>
    </row>
    <row r="27" spans="2:5" x14ac:dyDescent="0.45">
      <c r="B27" s="130"/>
      <c r="C27" s="130"/>
      <c r="D27" s="9" t="s">
        <v>124</v>
      </c>
      <c r="E27" s="41"/>
    </row>
    <row r="28" spans="2:5" x14ac:dyDescent="0.45">
      <c r="B28" s="130"/>
      <c r="C28" s="130"/>
      <c r="D28" s="9" t="s">
        <v>153</v>
      </c>
      <c r="E28" s="41"/>
    </row>
    <row r="29" spans="2:5" x14ac:dyDescent="0.45">
      <c r="B29" s="130"/>
      <c r="C29" s="130"/>
      <c r="D29" s="9" t="s">
        <v>154</v>
      </c>
      <c r="E29" s="41"/>
    </row>
  </sheetData>
  <mergeCells count="7">
    <mergeCell ref="B2:D2"/>
    <mergeCell ref="B3:B21"/>
    <mergeCell ref="C3:C11"/>
    <mergeCell ref="C12:C21"/>
    <mergeCell ref="B22:B29"/>
    <mergeCell ref="C22:C25"/>
    <mergeCell ref="C26:C29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/>
  </sheetViews>
  <sheetFormatPr defaultRowHeight="18" x14ac:dyDescent="0.45"/>
  <cols>
    <col min="3" max="3" width="30.19921875" customWidth="1"/>
    <col min="4" max="6" width="12.59765625" customWidth="1"/>
  </cols>
  <sheetData>
    <row r="1" spans="2:11" x14ac:dyDescent="0.45">
      <c r="B1">
        <v>221219</v>
      </c>
    </row>
    <row r="2" spans="2:11" x14ac:dyDescent="0.45">
      <c r="B2" s="132" t="s">
        <v>155</v>
      </c>
      <c r="C2" s="132" t="s">
        <v>156</v>
      </c>
      <c r="D2" s="134" t="s">
        <v>157</v>
      </c>
      <c r="E2" s="135"/>
      <c r="F2" s="136"/>
    </row>
    <row r="3" spans="2:11" x14ac:dyDescent="0.45">
      <c r="B3" s="133"/>
      <c r="C3" s="133"/>
      <c r="D3" s="35" t="s">
        <v>158</v>
      </c>
      <c r="E3" s="35" t="s">
        <v>159</v>
      </c>
      <c r="F3" s="35" t="s">
        <v>160</v>
      </c>
    </row>
    <row r="4" spans="2:11" x14ac:dyDescent="0.45">
      <c r="B4" s="1" t="s">
        <v>161</v>
      </c>
      <c r="C4" s="19" t="s">
        <v>161</v>
      </c>
      <c r="D4" s="77">
        <v>1.1619999999999999</v>
      </c>
      <c r="E4" s="77">
        <v>1.054</v>
      </c>
      <c r="F4" s="77">
        <v>1.103</v>
      </c>
    </row>
    <row r="5" spans="2:11" ht="32.4" x14ac:dyDescent="0.45">
      <c r="B5" s="1" t="s">
        <v>162</v>
      </c>
      <c r="C5" s="20" t="s">
        <v>163</v>
      </c>
      <c r="D5" s="77">
        <v>1.097</v>
      </c>
      <c r="E5" s="77">
        <v>1.0509999999999999</v>
      </c>
      <c r="F5" s="77">
        <v>1.0860000000000001</v>
      </c>
    </row>
    <row r="6" spans="2:11" ht="48.6" x14ac:dyDescent="0.45">
      <c r="B6" s="1" t="s">
        <v>164</v>
      </c>
      <c r="C6" s="20" t="s">
        <v>165</v>
      </c>
      <c r="D6" s="77">
        <v>1.103</v>
      </c>
      <c r="E6" s="77">
        <v>1.054</v>
      </c>
      <c r="F6" s="77">
        <v>1.081</v>
      </c>
    </row>
    <row r="7" spans="2:11" ht="32.4" x14ac:dyDescent="0.45">
      <c r="B7" s="1" t="s">
        <v>166</v>
      </c>
      <c r="C7" s="20" t="s">
        <v>167</v>
      </c>
      <c r="D7" s="77">
        <v>1.103</v>
      </c>
      <c r="E7" s="77">
        <v>1.0529999999999999</v>
      </c>
      <c r="F7" s="77">
        <v>1.085</v>
      </c>
    </row>
    <row r="8" spans="2:11" ht="32.4" x14ac:dyDescent="0.45">
      <c r="B8" s="1" t="s">
        <v>168</v>
      </c>
      <c r="C8" s="20" t="s">
        <v>169</v>
      </c>
      <c r="D8" s="77">
        <v>1.1020000000000001</v>
      </c>
      <c r="E8" s="77">
        <v>1.052</v>
      </c>
      <c r="F8" s="77">
        <v>1.083</v>
      </c>
      <c r="K8" t="s">
        <v>333</v>
      </c>
    </row>
    <row r="9" spans="2:11" ht="32.4" x14ac:dyDescent="0.45">
      <c r="B9" s="1" t="s">
        <v>170</v>
      </c>
      <c r="C9" s="20" t="s">
        <v>171</v>
      </c>
      <c r="D9" s="77">
        <v>1.093</v>
      </c>
      <c r="E9" s="77">
        <v>1.0580000000000001</v>
      </c>
      <c r="F9" s="77">
        <v>1.079</v>
      </c>
    </row>
    <row r="10" spans="2:11" x14ac:dyDescent="0.45">
      <c r="B10" s="1" t="s">
        <v>172</v>
      </c>
      <c r="C10" s="20" t="s">
        <v>173</v>
      </c>
      <c r="D10" s="77">
        <v>1.1020000000000001</v>
      </c>
      <c r="E10" s="77">
        <v>1.0680000000000001</v>
      </c>
      <c r="F10" s="77">
        <v>1.091</v>
      </c>
    </row>
    <row r="11" spans="2:11" ht="32.4" x14ac:dyDescent="0.45">
      <c r="B11" s="1" t="s">
        <v>174</v>
      </c>
      <c r="C11" s="20" t="s">
        <v>175</v>
      </c>
      <c r="D11" s="77">
        <v>1.095</v>
      </c>
      <c r="E11" s="77">
        <v>1.0669999999999999</v>
      </c>
      <c r="F11" s="77">
        <v>1.093</v>
      </c>
    </row>
    <row r="12" spans="2:11" x14ac:dyDescent="0.45">
      <c r="B12" s="21" t="s">
        <v>176</v>
      </c>
      <c r="C12" s="22" t="s">
        <v>177</v>
      </c>
      <c r="D12" s="77">
        <v>1.105</v>
      </c>
      <c r="E12" s="77">
        <v>1.0740000000000001</v>
      </c>
      <c r="F12" s="77">
        <v>1.093</v>
      </c>
    </row>
    <row r="13" spans="2:11" ht="68.25" customHeight="1" x14ac:dyDescent="0.45">
      <c r="B13" s="131" t="s">
        <v>178</v>
      </c>
      <c r="C13" s="131"/>
      <c r="D13" s="131"/>
      <c r="E13" s="131"/>
      <c r="F13" s="131"/>
    </row>
  </sheetData>
  <mergeCells count="4">
    <mergeCell ref="B13:F13"/>
    <mergeCell ref="B2:B3"/>
    <mergeCell ref="C2:C3"/>
    <mergeCell ref="D2:F2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F18" sqref="F18"/>
    </sheetView>
  </sheetViews>
  <sheetFormatPr defaultRowHeight="18" x14ac:dyDescent="0.45"/>
  <cols>
    <col min="2" max="2" width="11" bestFit="1" customWidth="1"/>
    <col min="3" max="3" width="24.69921875" customWidth="1"/>
    <col min="4" max="10" width="12.59765625" customWidth="1"/>
  </cols>
  <sheetData>
    <row r="2" spans="2:9" x14ac:dyDescent="0.45">
      <c r="B2">
        <v>221215</v>
      </c>
      <c r="C2" t="s">
        <v>179</v>
      </c>
    </row>
    <row r="3" spans="2:9" x14ac:dyDescent="0.45">
      <c r="B3" s="137" t="s">
        <v>180</v>
      </c>
      <c r="C3" s="137" t="s">
        <v>181</v>
      </c>
      <c r="D3" s="137" t="s">
        <v>182</v>
      </c>
      <c r="E3" s="132"/>
      <c r="F3" s="132"/>
      <c r="G3" s="128" t="s">
        <v>183</v>
      </c>
      <c r="H3" s="128"/>
      <c r="I3" s="128"/>
    </row>
    <row r="4" spans="2:9" x14ac:dyDescent="0.45">
      <c r="B4" s="137"/>
      <c r="C4" s="137"/>
      <c r="D4" s="64" t="s">
        <v>184</v>
      </c>
      <c r="E4" s="68" t="s">
        <v>185</v>
      </c>
      <c r="F4" s="69" t="s">
        <v>186</v>
      </c>
      <c r="G4" s="65" t="s">
        <v>184</v>
      </c>
      <c r="H4" s="35" t="s">
        <v>185</v>
      </c>
      <c r="I4" s="35" t="s">
        <v>186</v>
      </c>
    </row>
    <row r="5" spans="2:9" x14ac:dyDescent="0.45">
      <c r="B5" s="1" t="s">
        <v>187</v>
      </c>
      <c r="C5" s="17" t="s">
        <v>188</v>
      </c>
      <c r="D5" s="70">
        <v>1</v>
      </c>
      <c r="E5" s="71">
        <v>1</v>
      </c>
      <c r="F5" s="72"/>
      <c r="G5" s="73">
        <v>1.2929999999999999</v>
      </c>
      <c r="H5" s="74">
        <v>1.4430000000000001</v>
      </c>
      <c r="I5" s="75"/>
    </row>
    <row r="6" spans="2:9" ht="30" x14ac:dyDescent="0.45">
      <c r="B6" s="1" t="s">
        <v>189</v>
      </c>
      <c r="C6" s="18" t="s">
        <v>190</v>
      </c>
      <c r="D6" s="74">
        <v>1</v>
      </c>
      <c r="E6" s="76">
        <v>1</v>
      </c>
      <c r="F6" s="76">
        <v>1</v>
      </c>
      <c r="G6" s="74">
        <v>1.369</v>
      </c>
      <c r="H6" s="74">
        <v>1.673</v>
      </c>
      <c r="I6" s="74">
        <v>1.696</v>
      </c>
    </row>
    <row r="7" spans="2:9" ht="30" x14ac:dyDescent="0.45">
      <c r="B7" s="1" t="s">
        <v>191</v>
      </c>
      <c r="C7" s="18" t="s">
        <v>192</v>
      </c>
      <c r="D7" s="74">
        <v>1</v>
      </c>
      <c r="E7" s="74">
        <v>1</v>
      </c>
      <c r="F7" s="74">
        <v>1</v>
      </c>
      <c r="G7" s="74">
        <v>1.5960000000000001</v>
      </c>
      <c r="H7" s="74">
        <v>1.7210000000000001</v>
      </c>
      <c r="I7" s="74">
        <v>1.72</v>
      </c>
    </row>
    <row r="8" spans="2:9" ht="30" x14ac:dyDescent="0.45">
      <c r="B8" s="1" t="s">
        <v>193</v>
      </c>
      <c r="C8" s="18" t="s">
        <v>194</v>
      </c>
      <c r="D8" s="74">
        <v>1</v>
      </c>
      <c r="E8" s="74">
        <v>1</v>
      </c>
      <c r="F8" s="74">
        <v>1</v>
      </c>
      <c r="G8" s="74">
        <v>1.819</v>
      </c>
      <c r="H8" s="74">
        <v>1.911</v>
      </c>
      <c r="I8" s="74">
        <v>1.954</v>
      </c>
    </row>
    <row r="9" spans="2:9" x14ac:dyDescent="0.45">
      <c r="B9" s="1" t="s">
        <v>195</v>
      </c>
      <c r="C9" s="18" t="s">
        <v>196</v>
      </c>
      <c r="D9" s="74">
        <v>1</v>
      </c>
      <c r="E9" s="74">
        <v>1</v>
      </c>
      <c r="F9" s="74">
        <v>1</v>
      </c>
      <c r="G9" s="74">
        <v>1.206</v>
      </c>
      <c r="H9" s="74">
        <v>1.752</v>
      </c>
      <c r="I9" s="74">
        <v>1.748</v>
      </c>
    </row>
    <row r="10" spans="2:9" ht="30" x14ac:dyDescent="0.45">
      <c r="B10" s="1" t="s">
        <v>197</v>
      </c>
      <c r="C10" s="18" t="s">
        <v>198</v>
      </c>
      <c r="D10" s="74">
        <v>1</v>
      </c>
      <c r="E10" s="74">
        <v>1</v>
      </c>
      <c r="F10" s="74">
        <v>1</v>
      </c>
      <c r="G10" s="74">
        <v>1.222</v>
      </c>
      <c r="H10" s="74">
        <v>1.57</v>
      </c>
      <c r="I10" s="74">
        <v>1.6830000000000001</v>
      </c>
    </row>
    <row r="11" spans="2:9" ht="30" x14ac:dyDescent="0.45">
      <c r="B11" s="1" t="s">
        <v>199</v>
      </c>
      <c r="C11" s="18" t="s">
        <v>200</v>
      </c>
      <c r="D11" s="74">
        <v>1</v>
      </c>
      <c r="E11" s="74">
        <v>1</v>
      </c>
      <c r="F11" s="75"/>
      <c r="G11" s="74">
        <v>1.3009999999999999</v>
      </c>
      <c r="H11" s="74">
        <v>1.782</v>
      </c>
      <c r="I11" s="75"/>
    </row>
    <row r="12" spans="2:9" x14ac:dyDescent="0.45">
      <c r="B12" s="1" t="s">
        <v>201</v>
      </c>
      <c r="C12" s="18" t="s">
        <v>202</v>
      </c>
      <c r="D12" s="74">
        <v>1</v>
      </c>
      <c r="E12" s="74">
        <v>1</v>
      </c>
      <c r="F12" s="75"/>
      <c r="G12" s="74">
        <v>1.2390000000000001</v>
      </c>
      <c r="H12" s="74">
        <v>1.5529999999999999</v>
      </c>
      <c r="I12" s="75"/>
    </row>
    <row r="13" spans="2:9" ht="30" x14ac:dyDescent="0.45">
      <c r="B13" s="1" t="s">
        <v>203</v>
      </c>
      <c r="C13" s="18" t="s">
        <v>204</v>
      </c>
      <c r="D13" s="74">
        <v>1</v>
      </c>
      <c r="E13" s="74">
        <v>1</v>
      </c>
      <c r="F13" s="74">
        <v>1</v>
      </c>
      <c r="G13" s="74">
        <v>1.2090000000000001</v>
      </c>
      <c r="H13" s="74">
        <v>1.423</v>
      </c>
      <c r="I13" s="74">
        <v>1.4239999999999999</v>
      </c>
    </row>
    <row r="14" spans="2:9" x14ac:dyDescent="0.45">
      <c r="B14" s="1" t="s">
        <v>205</v>
      </c>
      <c r="C14" s="18" t="s">
        <v>206</v>
      </c>
      <c r="D14" s="74">
        <v>1</v>
      </c>
      <c r="E14" s="74">
        <v>1</v>
      </c>
      <c r="F14" s="75"/>
      <c r="G14" s="74">
        <v>1.2989999999999999</v>
      </c>
      <c r="H14" s="74">
        <v>1.2909999999999999</v>
      </c>
      <c r="I14" s="75"/>
    </row>
    <row r="16" spans="2:9" x14ac:dyDescent="0.45">
      <c r="B16">
        <v>221220</v>
      </c>
    </row>
    <row r="17" spans="2:4" x14ac:dyDescent="0.45">
      <c r="B17" t="s">
        <v>35</v>
      </c>
    </row>
    <row r="18" spans="2:4" x14ac:dyDescent="0.45">
      <c r="B18" s="1" t="s">
        <v>207</v>
      </c>
      <c r="C18" s="1">
        <v>2.98</v>
      </c>
    </row>
    <row r="19" spans="2:4" x14ac:dyDescent="0.45">
      <c r="B19" s="1" t="s">
        <v>208</v>
      </c>
      <c r="C19" s="1">
        <v>3.36</v>
      </c>
    </row>
    <row r="20" spans="2:4" x14ac:dyDescent="0.45">
      <c r="B20" s="1" t="s">
        <v>209</v>
      </c>
      <c r="C20" s="1">
        <v>3.45</v>
      </c>
    </row>
    <row r="21" spans="2:4" x14ac:dyDescent="0.45">
      <c r="B21" s="28"/>
      <c r="C21" s="29"/>
    </row>
    <row r="22" spans="2:4" x14ac:dyDescent="0.45">
      <c r="B22" s="1" t="s">
        <v>210</v>
      </c>
      <c r="C22" s="26">
        <f>(C18+C19*11)/12</f>
        <v>3.3283333333333331</v>
      </c>
      <c r="D22" s="3" t="s">
        <v>211</v>
      </c>
    </row>
    <row r="23" spans="2:4" x14ac:dyDescent="0.45">
      <c r="B23" s="1" t="s">
        <v>212</v>
      </c>
      <c r="C23" s="26">
        <f>(C19+C20*11)/12</f>
        <v>3.4425000000000003</v>
      </c>
      <c r="D23" s="27">
        <f>ROUNDUP(C23/C22,3)</f>
        <v>1.0349999999999999</v>
      </c>
    </row>
    <row r="24" spans="2:4" x14ac:dyDescent="0.45">
      <c r="D24" t="s">
        <v>213</v>
      </c>
    </row>
  </sheetData>
  <mergeCells count="4">
    <mergeCell ref="B3:B4"/>
    <mergeCell ref="C3:C4"/>
    <mergeCell ref="D3:F3"/>
    <mergeCell ref="G3:I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/>
  </sheetViews>
  <sheetFormatPr defaultRowHeight="18" x14ac:dyDescent="0.45"/>
  <cols>
    <col min="4" max="5" width="14.69921875" customWidth="1"/>
    <col min="6" max="6" width="14.09765625" customWidth="1"/>
  </cols>
  <sheetData>
    <row r="2" spans="2:6" x14ac:dyDescent="0.45">
      <c r="B2" s="36" t="s">
        <v>214</v>
      </c>
      <c r="C2" s="36" t="s">
        <v>215</v>
      </c>
      <c r="D2" s="36" t="s">
        <v>19</v>
      </c>
      <c r="E2" s="36" t="s">
        <v>216</v>
      </c>
      <c r="F2" s="36" t="s">
        <v>217</v>
      </c>
    </row>
    <row r="3" spans="2:6" x14ac:dyDescent="0.45">
      <c r="B3" s="1" t="s">
        <v>218</v>
      </c>
      <c r="C3" s="1" t="s">
        <v>218</v>
      </c>
      <c r="D3" s="1" t="s">
        <v>219</v>
      </c>
      <c r="E3" s="1" t="s">
        <v>161</v>
      </c>
      <c r="F3" s="1" t="s">
        <v>220</v>
      </c>
    </row>
    <row r="4" spans="2:6" x14ac:dyDescent="0.45">
      <c r="B4" s="1" t="s">
        <v>221</v>
      </c>
      <c r="C4" s="1" t="s">
        <v>222</v>
      </c>
      <c r="D4" s="1" t="s">
        <v>223</v>
      </c>
      <c r="E4" s="1" t="s">
        <v>224</v>
      </c>
      <c r="F4" s="1" t="s">
        <v>224</v>
      </c>
    </row>
    <row r="5" spans="2:6" x14ac:dyDescent="0.45">
      <c r="B5" s="1" t="s">
        <v>225</v>
      </c>
      <c r="C5" s="1" t="s">
        <v>226</v>
      </c>
      <c r="D5" s="1" t="s">
        <v>223</v>
      </c>
      <c r="E5" s="1" t="s">
        <v>224</v>
      </c>
      <c r="F5" s="1" t="s">
        <v>224</v>
      </c>
    </row>
    <row r="6" spans="2:6" x14ac:dyDescent="0.45">
      <c r="B6" s="1" t="s">
        <v>227</v>
      </c>
      <c r="C6" s="1" t="s">
        <v>228</v>
      </c>
      <c r="D6" s="1" t="s">
        <v>223</v>
      </c>
      <c r="E6" s="1" t="s">
        <v>224</v>
      </c>
      <c r="F6" s="1" t="s">
        <v>224</v>
      </c>
    </row>
    <row r="7" spans="2:6" x14ac:dyDescent="0.45">
      <c r="B7" s="1" t="s">
        <v>229</v>
      </c>
      <c r="C7" s="1" t="s">
        <v>230</v>
      </c>
      <c r="D7" s="1" t="s">
        <v>223</v>
      </c>
      <c r="E7" s="1" t="s">
        <v>224</v>
      </c>
      <c r="F7" s="1" t="s">
        <v>224</v>
      </c>
    </row>
    <row r="8" spans="2:6" x14ac:dyDescent="0.45">
      <c r="B8" s="1" t="s">
        <v>231</v>
      </c>
      <c r="C8" s="1" t="s">
        <v>232</v>
      </c>
      <c r="D8" s="1" t="s">
        <v>223</v>
      </c>
      <c r="E8" s="1" t="s">
        <v>224</v>
      </c>
      <c r="F8" s="1" t="s">
        <v>224</v>
      </c>
    </row>
    <row r="9" spans="2:6" x14ac:dyDescent="0.45">
      <c r="B9" s="1" t="s">
        <v>233</v>
      </c>
      <c r="C9" s="1" t="s">
        <v>234</v>
      </c>
      <c r="D9" s="1" t="s">
        <v>223</v>
      </c>
      <c r="E9" s="1" t="s">
        <v>224</v>
      </c>
      <c r="F9" s="1" t="s">
        <v>224</v>
      </c>
    </row>
    <row r="10" spans="2:6" x14ac:dyDescent="0.45">
      <c r="B10" s="1" t="s">
        <v>235</v>
      </c>
      <c r="C10" s="1" t="s">
        <v>236</v>
      </c>
      <c r="D10" s="1" t="s">
        <v>237</v>
      </c>
      <c r="E10" s="1" t="s">
        <v>238</v>
      </c>
      <c r="F10" s="1" t="s">
        <v>238</v>
      </c>
    </row>
    <row r="11" spans="2:6" x14ac:dyDescent="0.45">
      <c r="B11" s="1" t="s">
        <v>239</v>
      </c>
      <c r="C11" s="1" t="s">
        <v>240</v>
      </c>
      <c r="D11" s="1" t="s">
        <v>237</v>
      </c>
      <c r="E11" s="1" t="s">
        <v>238</v>
      </c>
      <c r="F11" s="1" t="s">
        <v>238</v>
      </c>
    </row>
    <row r="12" spans="2:6" x14ac:dyDescent="0.45">
      <c r="B12" s="1" t="s">
        <v>241</v>
      </c>
      <c r="C12" s="1" t="s">
        <v>242</v>
      </c>
      <c r="D12" s="1" t="s">
        <v>237</v>
      </c>
      <c r="E12" s="1" t="s">
        <v>238</v>
      </c>
      <c r="F12" s="1" t="s">
        <v>238</v>
      </c>
    </row>
    <row r="13" spans="2:6" x14ac:dyDescent="0.45">
      <c r="B13" s="1" t="s">
        <v>243</v>
      </c>
      <c r="C13" s="1" t="s">
        <v>244</v>
      </c>
      <c r="D13" s="1" t="s">
        <v>237</v>
      </c>
      <c r="E13" s="1" t="s">
        <v>238</v>
      </c>
      <c r="F13" s="1" t="s">
        <v>238</v>
      </c>
    </row>
    <row r="14" spans="2:6" x14ac:dyDescent="0.45">
      <c r="B14" s="1" t="s">
        <v>245</v>
      </c>
      <c r="C14" s="1" t="s">
        <v>246</v>
      </c>
      <c r="D14" s="1" t="s">
        <v>237</v>
      </c>
      <c r="E14" s="1" t="s">
        <v>238</v>
      </c>
      <c r="F14" s="1" t="s">
        <v>238</v>
      </c>
    </row>
    <row r="15" spans="2:6" x14ac:dyDescent="0.45">
      <c r="B15" s="1" t="s">
        <v>247</v>
      </c>
      <c r="C15" s="1" t="s">
        <v>248</v>
      </c>
      <c r="D15" s="1" t="s">
        <v>237</v>
      </c>
      <c r="E15" s="1" t="s">
        <v>238</v>
      </c>
      <c r="F15" s="1" t="s">
        <v>238</v>
      </c>
    </row>
    <row r="16" spans="2:6" x14ac:dyDescent="0.45">
      <c r="B16" s="1" t="s">
        <v>249</v>
      </c>
      <c r="C16" s="1" t="s">
        <v>250</v>
      </c>
      <c r="D16" s="1" t="s">
        <v>237</v>
      </c>
      <c r="E16" s="1" t="s">
        <v>238</v>
      </c>
      <c r="F16" s="1" t="s">
        <v>238</v>
      </c>
    </row>
    <row r="17" spans="2:6" x14ac:dyDescent="0.45">
      <c r="B17" s="1" t="s">
        <v>251</v>
      </c>
      <c r="C17" s="1" t="s">
        <v>252</v>
      </c>
      <c r="D17" s="1" t="s">
        <v>237</v>
      </c>
      <c r="E17" s="1" t="s">
        <v>238</v>
      </c>
      <c r="F17" s="1" t="s">
        <v>238</v>
      </c>
    </row>
    <row r="18" spans="2:6" x14ac:dyDescent="0.45">
      <c r="B18" s="1" t="s">
        <v>253</v>
      </c>
      <c r="C18" s="1" t="s">
        <v>254</v>
      </c>
      <c r="D18" s="1" t="s">
        <v>255</v>
      </c>
      <c r="E18" s="1" t="s">
        <v>238</v>
      </c>
      <c r="F18" s="1" t="s">
        <v>238</v>
      </c>
    </row>
    <row r="19" spans="2:6" x14ac:dyDescent="0.45">
      <c r="B19" s="1" t="s">
        <v>256</v>
      </c>
      <c r="C19" s="1" t="s">
        <v>257</v>
      </c>
      <c r="D19" s="1" t="s">
        <v>255</v>
      </c>
      <c r="E19" s="1" t="s">
        <v>238</v>
      </c>
      <c r="F19" s="1" t="s">
        <v>238</v>
      </c>
    </row>
    <row r="20" spans="2:6" x14ac:dyDescent="0.45">
      <c r="B20" s="1" t="s">
        <v>258</v>
      </c>
      <c r="C20" s="1" t="s">
        <v>259</v>
      </c>
      <c r="D20" s="1" t="s">
        <v>223</v>
      </c>
      <c r="E20" s="1" t="s">
        <v>260</v>
      </c>
      <c r="F20" s="1" t="s">
        <v>238</v>
      </c>
    </row>
    <row r="21" spans="2:6" x14ac:dyDescent="0.45">
      <c r="B21" s="1" t="s">
        <v>261</v>
      </c>
      <c r="C21" s="1" t="s">
        <v>262</v>
      </c>
      <c r="D21" s="1" t="s">
        <v>263</v>
      </c>
      <c r="E21" s="1" t="s">
        <v>260</v>
      </c>
      <c r="F21" s="1" t="s">
        <v>264</v>
      </c>
    </row>
    <row r="22" spans="2:6" x14ac:dyDescent="0.45">
      <c r="B22" s="1" t="s">
        <v>265</v>
      </c>
      <c r="C22" s="1" t="s">
        <v>266</v>
      </c>
      <c r="D22" s="1" t="s">
        <v>263</v>
      </c>
      <c r="E22" s="1" t="s">
        <v>260</v>
      </c>
      <c r="F22" s="1" t="s">
        <v>264</v>
      </c>
    </row>
    <row r="23" spans="2:6" x14ac:dyDescent="0.45">
      <c r="B23" s="1" t="s">
        <v>267</v>
      </c>
      <c r="C23" s="1" t="s">
        <v>268</v>
      </c>
      <c r="D23" s="1" t="s">
        <v>263</v>
      </c>
      <c r="E23" s="1" t="s">
        <v>260</v>
      </c>
      <c r="F23" s="1" t="s">
        <v>168</v>
      </c>
    </row>
    <row r="24" spans="2:6" x14ac:dyDescent="0.45">
      <c r="B24" s="1" t="s">
        <v>269</v>
      </c>
      <c r="C24" s="1" t="s">
        <v>270</v>
      </c>
      <c r="D24" s="1" t="s">
        <v>255</v>
      </c>
      <c r="E24" s="1" t="s">
        <v>271</v>
      </c>
      <c r="F24" s="1" t="s">
        <v>264</v>
      </c>
    </row>
    <row r="25" spans="2:6" x14ac:dyDescent="0.45">
      <c r="B25" s="1" t="s">
        <v>272</v>
      </c>
      <c r="C25" s="1" t="s">
        <v>273</v>
      </c>
      <c r="D25" s="1" t="s">
        <v>255</v>
      </c>
      <c r="E25" s="1" t="s">
        <v>271</v>
      </c>
      <c r="F25" s="1" t="s">
        <v>264</v>
      </c>
    </row>
    <row r="26" spans="2:6" x14ac:dyDescent="0.45">
      <c r="B26" s="1" t="s">
        <v>274</v>
      </c>
      <c r="C26" s="1" t="s">
        <v>275</v>
      </c>
      <c r="D26" s="1" t="s">
        <v>255</v>
      </c>
      <c r="E26" s="1" t="s">
        <v>271</v>
      </c>
      <c r="F26" s="1" t="s">
        <v>264</v>
      </c>
    </row>
    <row r="27" spans="2:6" x14ac:dyDescent="0.45">
      <c r="B27" s="1" t="s">
        <v>276</v>
      </c>
      <c r="C27" s="1" t="s">
        <v>277</v>
      </c>
      <c r="D27" s="1" t="s">
        <v>278</v>
      </c>
      <c r="E27" s="1" t="s">
        <v>279</v>
      </c>
      <c r="F27" s="1" t="s">
        <v>168</v>
      </c>
    </row>
    <row r="28" spans="2:6" x14ac:dyDescent="0.45">
      <c r="B28" s="1" t="s">
        <v>280</v>
      </c>
      <c r="C28" s="1" t="s">
        <v>281</v>
      </c>
      <c r="D28" s="1" t="s">
        <v>278</v>
      </c>
      <c r="E28" s="1" t="s">
        <v>279</v>
      </c>
      <c r="F28" s="1" t="s">
        <v>168</v>
      </c>
    </row>
    <row r="29" spans="2:6" x14ac:dyDescent="0.45">
      <c r="B29" s="1" t="s">
        <v>282</v>
      </c>
      <c r="C29" s="1" t="s">
        <v>283</v>
      </c>
      <c r="D29" s="1" t="s">
        <v>278</v>
      </c>
      <c r="E29" s="1" t="s">
        <v>279</v>
      </c>
      <c r="F29" s="1" t="s">
        <v>168</v>
      </c>
    </row>
    <row r="30" spans="2:6" x14ac:dyDescent="0.45">
      <c r="B30" s="1" t="s">
        <v>284</v>
      </c>
      <c r="C30" s="1" t="s">
        <v>285</v>
      </c>
      <c r="D30" s="1" t="s">
        <v>278</v>
      </c>
      <c r="E30" s="1" t="s">
        <v>279</v>
      </c>
      <c r="F30" s="1" t="s">
        <v>168</v>
      </c>
    </row>
    <row r="31" spans="2:6" x14ac:dyDescent="0.45">
      <c r="B31" s="1" t="s">
        <v>286</v>
      </c>
      <c r="C31" s="1" t="s">
        <v>287</v>
      </c>
      <c r="D31" s="1" t="s">
        <v>278</v>
      </c>
      <c r="E31" s="1" t="s">
        <v>279</v>
      </c>
      <c r="F31" s="1" t="s">
        <v>168</v>
      </c>
    </row>
    <row r="32" spans="2:6" x14ac:dyDescent="0.45">
      <c r="B32" s="1" t="s">
        <v>288</v>
      </c>
      <c r="C32" s="1" t="s">
        <v>289</v>
      </c>
      <c r="D32" s="1" t="s">
        <v>278</v>
      </c>
      <c r="E32" s="1" t="s">
        <v>279</v>
      </c>
      <c r="F32" s="1" t="s">
        <v>168</v>
      </c>
    </row>
    <row r="33" spans="2:6" x14ac:dyDescent="0.45">
      <c r="B33" s="1" t="s">
        <v>290</v>
      </c>
      <c r="C33" s="1" t="s">
        <v>291</v>
      </c>
      <c r="D33" s="1" t="s">
        <v>292</v>
      </c>
      <c r="E33" s="1" t="s">
        <v>293</v>
      </c>
      <c r="F33" s="1" t="s">
        <v>170</v>
      </c>
    </row>
    <row r="34" spans="2:6" x14ac:dyDescent="0.45">
      <c r="B34" s="1" t="s">
        <v>294</v>
      </c>
      <c r="C34" s="1" t="s">
        <v>295</v>
      </c>
      <c r="D34" s="1" t="s">
        <v>292</v>
      </c>
      <c r="E34" s="1" t="s">
        <v>293</v>
      </c>
      <c r="F34" s="1" t="s">
        <v>170</v>
      </c>
    </row>
    <row r="35" spans="2:6" x14ac:dyDescent="0.45">
      <c r="B35" s="1" t="s">
        <v>296</v>
      </c>
      <c r="C35" s="1" t="s">
        <v>297</v>
      </c>
      <c r="D35" s="1" t="s">
        <v>292</v>
      </c>
      <c r="E35" s="1" t="s">
        <v>293</v>
      </c>
      <c r="F35" s="1" t="s">
        <v>170</v>
      </c>
    </row>
    <row r="36" spans="2:6" x14ac:dyDescent="0.45">
      <c r="B36" s="1" t="s">
        <v>298</v>
      </c>
      <c r="C36" s="1" t="s">
        <v>299</v>
      </c>
      <c r="D36" s="1" t="s">
        <v>292</v>
      </c>
      <c r="E36" s="1" t="s">
        <v>293</v>
      </c>
      <c r="F36" s="1" t="s">
        <v>170</v>
      </c>
    </row>
    <row r="37" spans="2:6" x14ac:dyDescent="0.45">
      <c r="B37" s="1" t="s">
        <v>300</v>
      </c>
      <c r="C37" s="1" t="s">
        <v>301</v>
      </c>
      <c r="D37" s="1" t="s">
        <v>292</v>
      </c>
      <c r="E37" s="1" t="s">
        <v>293</v>
      </c>
      <c r="F37" s="1" t="s">
        <v>170</v>
      </c>
    </row>
    <row r="38" spans="2:6" x14ac:dyDescent="0.45">
      <c r="B38" s="1" t="s">
        <v>302</v>
      </c>
      <c r="C38" s="1" t="s">
        <v>303</v>
      </c>
      <c r="D38" s="1" t="s">
        <v>304</v>
      </c>
      <c r="E38" s="1" t="s">
        <v>293</v>
      </c>
      <c r="F38" s="1" t="s">
        <v>305</v>
      </c>
    </row>
    <row r="39" spans="2:6" x14ac:dyDescent="0.45">
      <c r="B39" s="1" t="s">
        <v>306</v>
      </c>
      <c r="C39" s="1" t="s">
        <v>307</v>
      </c>
      <c r="D39" s="1" t="s">
        <v>304</v>
      </c>
      <c r="E39" s="1" t="s">
        <v>293</v>
      </c>
      <c r="F39" s="1" t="s">
        <v>305</v>
      </c>
    </row>
    <row r="40" spans="2:6" x14ac:dyDescent="0.45">
      <c r="B40" s="1" t="s">
        <v>308</v>
      </c>
      <c r="C40" s="1" t="s">
        <v>309</v>
      </c>
      <c r="D40" s="1" t="s">
        <v>304</v>
      </c>
      <c r="E40" s="1" t="s">
        <v>293</v>
      </c>
      <c r="F40" s="1" t="s">
        <v>305</v>
      </c>
    </row>
    <row r="41" spans="2:6" x14ac:dyDescent="0.45">
      <c r="B41" s="1" t="s">
        <v>310</v>
      </c>
      <c r="C41" s="1" t="s">
        <v>311</v>
      </c>
      <c r="D41" s="1" t="s">
        <v>304</v>
      </c>
      <c r="E41" s="1" t="s">
        <v>293</v>
      </c>
      <c r="F41" s="1" t="s">
        <v>305</v>
      </c>
    </row>
    <row r="42" spans="2:6" x14ac:dyDescent="0.45">
      <c r="B42" s="1" t="s">
        <v>312</v>
      </c>
      <c r="C42" s="1" t="s">
        <v>313</v>
      </c>
      <c r="D42" s="1" t="s">
        <v>314</v>
      </c>
      <c r="E42" s="1" t="s">
        <v>315</v>
      </c>
      <c r="F42" s="1" t="s">
        <v>315</v>
      </c>
    </row>
    <row r="43" spans="2:6" x14ac:dyDescent="0.45">
      <c r="B43" s="1" t="s">
        <v>316</v>
      </c>
      <c r="C43" s="1" t="s">
        <v>317</v>
      </c>
      <c r="D43" s="1" t="s">
        <v>314</v>
      </c>
      <c r="E43" s="1" t="s">
        <v>315</v>
      </c>
      <c r="F43" s="1" t="s">
        <v>315</v>
      </c>
    </row>
    <row r="44" spans="2:6" x14ac:dyDescent="0.45">
      <c r="B44" s="1" t="s">
        <v>318</v>
      </c>
      <c r="C44" s="1" t="s">
        <v>319</v>
      </c>
      <c r="D44" s="1" t="s">
        <v>314</v>
      </c>
      <c r="E44" s="1" t="s">
        <v>315</v>
      </c>
      <c r="F44" s="1" t="s">
        <v>315</v>
      </c>
    </row>
    <row r="45" spans="2:6" x14ac:dyDescent="0.45">
      <c r="B45" s="1" t="s">
        <v>320</v>
      </c>
      <c r="C45" s="1" t="s">
        <v>321</v>
      </c>
      <c r="D45" s="1" t="s">
        <v>314</v>
      </c>
      <c r="E45" s="1" t="s">
        <v>315</v>
      </c>
      <c r="F45" s="1" t="s">
        <v>315</v>
      </c>
    </row>
    <row r="46" spans="2:6" x14ac:dyDescent="0.45">
      <c r="B46" s="1" t="s">
        <v>322</v>
      </c>
      <c r="C46" s="1" t="s">
        <v>323</v>
      </c>
      <c r="D46" s="1" t="s">
        <v>314</v>
      </c>
      <c r="E46" s="1" t="s">
        <v>315</v>
      </c>
      <c r="F46" s="1" t="s">
        <v>315</v>
      </c>
    </row>
    <row r="47" spans="2:6" x14ac:dyDescent="0.45">
      <c r="B47" s="1" t="s">
        <v>324</v>
      </c>
      <c r="C47" s="1" t="s">
        <v>325</v>
      </c>
      <c r="D47" s="1" t="s">
        <v>314</v>
      </c>
      <c r="E47" s="1" t="s">
        <v>315</v>
      </c>
      <c r="F47" s="1" t="s">
        <v>315</v>
      </c>
    </row>
    <row r="48" spans="2:6" x14ac:dyDescent="0.45">
      <c r="B48" s="1" t="s">
        <v>326</v>
      </c>
      <c r="C48" s="1" t="s">
        <v>327</v>
      </c>
      <c r="D48" s="1" t="s">
        <v>314</v>
      </c>
      <c r="E48" s="1" t="s">
        <v>315</v>
      </c>
      <c r="F48" s="1" t="s">
        <v>315</v>
      </c>
    </row>
    <row r="49" spans="2:6" x14ac:dyDescent="0.45">
      <c r="B49" s="1" t="s">
        <v>328</v>
      </c>
      <c r="C49" s="1" t="s">
        <v>329</v>
      </c>
      <c r="D49" s="1" t="s">
        <v>330</v>
      </c>
      <c r="E49" s="1" t="s">
        <v>331</v>
      </c>
      <c r="F49" s="1" t="s">
        <v>331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1007"/>
  <sheetViews>
    <sheetView view="pageBreakPreview" zoomScaleNormal="85" zoomScaleSheetLayoutView="100" workbookViewId="0">
      <pane ySplit="11" topLeftCell="A18" activePane="bottomLeft" state="frozen"/>
      <selection pane="bottomLeft" activeCell="F22" sqref="F22:F23"/>
    </sheetView>
  </sheetViews>
  <sheetFormatPr defaultRowHeight="18" x14ac:dyDescent="0.45"/>
  <cols>
    <col min="2" max="2" width="10.59765625" customWidth="1"/>
    <col min="3" max="3" width="16.09765625" customWidth="1"/>
    <col min="5" max="5" width="14.19921875" customWidth="1"/>
    <col min="6" max="6" width="14.3984375" customWidth="1"/>
    <col min="7" max="7" width="18.8984375" customWidth="1"/>
    <col min="8" max="8" width="20.19921875" customWidth="1"/>
    <col min="9" max="9" width="33.5" customWidth="1"/>
    <col min="10" max="10" width="34.09765625" customWidth="1"/>
    <col min="11" max="11" width="5" customWidth="1"/>
    <col min="12" max="12" width="20.8984375" customWidth="1"/>
    <col min="13" max="17" width="2.59765625" customWidth="1"/>
    <col min="21" max="21" width="11" bestFit="1" customWidth="1"/>
    <col min="22" max="22" width="13.59765625" bestFit="1" customWidth="1"/>
  </cols>
  <sheetData>
    <row r="1" spans="1:22" x14ac:dyDescent="0.45">
      <c r="B1" s="2"/>
      <c r="S1" s="44" t="s">
        <v>0</v>
      </c>
      <c r="T1" s="45" t="s">
        <v>1</v>
      </c>
      <c r="U1" s="46" t="s">
        <v>39</v>
      </c>
      <c r="V1" s="67" t="s">
        <v>40</v>
      </c>
    </row>
    <row r="2" spans="1:22" x14ac:dyDescent="0.45">
      <c r="F2" s="40"/>
    </row>
    <row r="3" spans="1:22" x14ac:dyDescent="0.45">
      <c r="C3" s="84" t="s">
        <v>41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2" ht="19.8" x14ac:dyDescent="0.45">
      <c r="C4" s="82" t="s">
        <v>42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22" ht="19.8" x14ac:dyDescent="0.45">
      <c r="C5" s="83" t="s">
        <v>43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22" ht="39" customHeight="1" x14ac:dyDescent="0.45">
      <c r="C6" s="66" t="s">
        <v>44</v>
      </c>
      <c r="D6" s="80" t="s">
        <v>45</v>
      </c>
      <c r="E6" s="80"/>
      <c r="F6" s="80" t="s">
        <v>46</v>
      </c>
      <c r="G6" s="80"/>
      <c r="H6" s="80" t="s">
        <v>47</v>
      </c>
      <c r="I6" s="80"/>
      <c r="J6" s="80" t="s">
        <v>48</v>
      </c>
      <c r="K6" s="80"/>
      <c r="L6" s="80"/>
      <c r="M6" s="80"/>
      <c r="N6" s="80"/>
      <c r="O6" s="80"/>
      <c r="P6" s="80"/>
      <c r="Q6" s="80"/>
    </row>
    <row r="7" spans="1:22" ht="43.5" customHeight="1" x14ac:dyDescent="0.45">
      <c r="C7" s="78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1:22" x14ac:dyDescent="0.45">
      <c r="F8" s="40"/>
    </row>
    <row r="9" spans="1:22" x14ac:dyDescent="0.45">
      <c r="C9" s="115" t="s">
        <v>49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22" ht="52.5" customHeight="1" x14ac:dyDescent="0.45">
      <c r="B10" s="117" t="s">
        <v>335</v>
      </c>
      <c r="C10" s="117" t="s">
        <v>28</v>
      </c>
      <c r="D10" s="117" t="s">
        <v>50</v>
      </c>
      <c r="E10" s="117" t="s">
        <v>51</v>
      </c>
      <c r="F10" s="99" t="s">
        <v>52</v>
      </c>
      <c r="G10" s="116" t="s">
        <v>53</v>
      </c>
      <c r="H10" s="116" t="s">
        <v>54</v>
      </c>
      <c r="I10" s="116" t="s">
        <v>55</v>
      </c>
      <c r="J10" s="116" t="s">
        <v>56</v>
      </c>
      <c r="K10" s="120" t="s">
        <v>332</v>
      </c>
      <c r="L10" s="117" t="s">
        <v>57</v>
      </c>
      <c r="M10" s="118" t="s">
        <v>58</v>
      </c>
      <c r="N10" s="119"/>
      <c r="O10" s="119"/>
      <c r="P10" s="119"/>
      <c r="Q10" s="119"/>
    </row>
    <row r="11" spans="1:22" ht="24.75" customHeight="1" x14ac:dyDescent="0.45">
      <c r="B11" s="117"/>
      <c r="C11" s="117"/>
      <c r="D11" s="117"/>
      <c r="E11" s="117"/>
      <c r="F11" s="95"/>
      <c r="G11" s="116"/>
      <c r="H11" s="116"/>
      <c r="I11" s="116"/>
      <c r="J11" s="116"/>
      <c r="K11" s="121"/>
      <c r="L11" s="117"/>
      <c r="M11" s="10" t="s">
        <v>59</v>
      </c>
      <c r="N11" s="11" t="s">
        <v>60</v>
      </c>
      <c r="O11" s="11" t="s">
        <v>61</v>
      </c>
      <c r="P11" s="11" t="s">
        <v>62</v>
      </c>
      <c r="Q11" s="11" t="s">
        <v>63</v>
      </c>
    </row>
    <row r="12" spans="1:22" x14ac:dyDescent="0.45">
      <c r="A12" t="str">
        <f>IF($C12="施設管理者：",IF($D12="","",COUNTIF($C$12:C12,"施設管理者：")*100),IF(OR(C12="維持管理費：",C12=""),"",A10+1))</f>
        <v/>
      </c>
      <c r="B12" s="117"/>
      <c r="C12" s="5" t="s">
        <v>64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22" x14ac:dyDescent="0.45">
      <c r="A13" t="str">
        <f>IF($C13="施設管理者：",IF($D13="","",COUNTIF($C$12:C13,"施設管理者：")*100),IF(OR(C13="維持管理費：",C13=""),"",A11+1))</f>
        <v/>
      </c>
      <c r="B13" s="117"/>
      <c r="C13" s="60" t="s">
        <v>65</v>
      </c>
      <c r="D13" s="110"/>
      <c r="E13" s="110"/>
      <c r="F13" s="111" t="s">
        <v>66</v>
      </c>
      <c r="G13" s="111"/>
      <c r="H13" s="63"/>
      <c r="I13" s="112" t="str">
        <f>"（維持管理費（管理に要する費用及び整備補修に要する費用）に占める諸油脂費及び電力料の割合："&amp;IFERROR(ROUNDDOWN($H13/$D13,3)*100,"")&amp;"％）"</f>
        <v>（維持管理費（管理に要する費用及び整備補修に要する費用）に占める諸油脂費及び電力料の割合：％）</v>
      </c>
      <c r="J13" s="112"/>
      <c r="K13" s="112"/>
      <c r="L13" s="112"/>
      <c r="M13" s="112"/>
      <c r="N13" s="112"/>
      <c r="O13" s="112"/>
      <c r="P13" s="112"/>
      <c r="Q13" s="113"/>
    </row>
    <row r="14" spans="1:22" x14ac:dyDescent="0.45">
      <c r="A14" t="str">
        <f>IF($C14="施設管理者：",IF($D14="","",COUNTIF($C$12:C14,"施設管理者：")*100),IF(OR(C14="維持管理費：",C14=""),"",A12+1))</f>
        <v/>
      </c>
      <c r="B14" s="117"/>
      <c r="C14" s="144"/>
      <c r="D14" s="146"/>
      <c r="E14" s="138"/>
      <c r="F14" s="139"/>
      <c r="G14" s="140">
        <v>0</v>
      </c>
      <c r="H14" s="142">
        <v>0</v>
      </c>
      <c r="I14" s="88"/>
      <c r="J14" s="48"/>
      <c r="K14" s="15" t="str">
        <f>IF(MID(J14,2,1)="E","●","")</f>
        <v/>
      </c>
      <c r="L14" s="16"/>
      <c r="M14" s="31" t="s">
        <v>16</v>
      </c>
      <c r="N14" s="32"/>
      <c r="O14" s="32"/>
      <c r="P14" s="32"/>
      <c r="Q14" s="32"/>
    </row>
    <row r="15" spans="1:22" x14ac:dyDescent="0.45">
      <c r="A15" t="str">
        <f>IF($C15="施設管理者：",IF($D15="","",COUNTIF($C$12:C15,"施設管理者：")*100),IF(OR(C15="維持管理費：",C15=""),"",A13+1))</f>
        <v/>
      </c>
      <c r="B15" s="117"/>
      <c r="C15" s="145"/>
      <c r="D15" s="147"/>
      <c r="E15" s="138"/>
      <c r="F15" s="98"/>
      <c r="G15" s="141"/>
      <c r="H15" s="143"/>
      <c r="I15" s="90"/>
      <c r="J15" s="47"/>
      <c r="K15" s="12" t="str">
        <f t="shared" ref="K15:K33" si="0">IF(MID(J15,2,1)="E","●","")</f>
        <v/>
      </c>
      <c r="L15" s="13"/>
      <c r="M15" s="33"/>
      <c r="N15" s="34"/>
      <c r="O15" s="34"/>
      <c r="P15" s="34"/>
      <c r="Q15" s="34"/>
    </row>
    <row r="16" spans="1:22" x14ac:dyDescent="0.45">
      <c r="A16" t="str">
        <f>IF($C16="施設管理者：",IF($D16="","",COUNTIF($C$12:C16,"施設管理者：")*100),IF(OR(C16="維持管理費：",C16=""),"",A14+1))</f>
        <v/>
      </c>
      <c r="B16" s="117"/>
      <c r="C16" s="144"/>
      <c r="D16" s="146"/>
      <c r="E16" s="138"/>
      <c r="F16" s="139"/>
      <c r="G16" s="140">
        <v>0</v>
      </c>
      <c r="H16" s="142">
        <v>0</v>
      </c>
      <c r="I16" s="88"/>
      <c r="J16" s="48"/>
      <c r="K16" s="15" t="str">
        <f t="shared" si="0"/>
        <v/>
      </c>
      <c r="L16" s="16"/>
      <c r="M16" s="31"/>
      <c r="N16" s="32"/>
      <c r="O16" s="32"/>
      <c r="P16" s="32"/>
      <c r="Q16" s="32"/>
    </row>
    <row r="17" spans="1:17" x14ac:dyDescent="0.45">
      <c r="A17" t="str">
        <f>IF($C17="施設管理者：",IF($D17="","",COUNTIF($C$12:C17,"施設管理者：")*100),IF(OR(C17="維持管理費：",C17=""),"",A15+1))</f>
        <v/>
      </c>
      <c r="B17" s="117"/>
      <c r="C17" s="145"/>
      <c r="D17" s="147"/>
      <c r="E17" s="138"/>
      <c r="F17" s="98"/>
      <c r="G17" s="141"/>
      <c r="H17" s="143"/>
      <c r="I17" s="90"/>
      <c r="J17" s="47"/>
      <c r="K17" s="12" t="str">
        <f t="shared" si="0"/>
        <v/>
      </c>
      <c r="L17" s="14"/>
      <c r="M17" s="33"/>
      <c r="N17" s="34"/>
      <c r="O17" s="34"/>
      <c r="P17" s="34"/>
      <c r="Q17" s="34"/>
    </row>
    <row r="18" spans="1:17" x14ac:dyDescent="0.45">
      <c r="A18" t="str">
        <f>IF($C18="施設管理者：",IF($D18="","",COUNTIF($C$12:C18,"施設管理者：")*100),IF(OR(C18="維持管理費：",C18=""),"",A16+1))</f>
        <v/>
      </c>
      <c r="B18" s="117"/>
      <c r="C18" s="144"/>
      <c r="D18" s="146"/>
      <c r="E18" s="138"/>
      <c r="F18" s="139"/>
      <c r="G18" s="140">
        <v>0</v>
      </c>
      <c r="H18" s="142">
        <v>0</v>
      </c>
      <c r="I18" s="88"/>
      <c r="J18" s="48"/>
      <c r="K18" s="15" t="str">
        <f t="shared" si="0"/>
        <v/>
      </c>
      <c r="L18" s="16"/>
      <c r="M18" s="31" t="s">
        <v>16</v>
      </c>
      <c r="N18" s="32"/>
      <c r="O18" s="32"/>
      <c r="P18" s="32"/>
      <c r="Q18" s="32"/>
    </row>
    <row r="19" spans="1:17" x14ac:dyDescent="0.45">
      <c r="A19" t="str">
        <f>IF($C19="施設管理者：",IF($D19="","",COUNTIF($C$12:C19,"施設管理者：")*100),IF(OR(C19="維持管理費：",C19=""),"",A17+1))</f>
        <v/>
      </c>
      <c r="B19" s="117"/>
      <c r="C19" s="145"/>
      <c r="D19" s="147"/>
      <c r="E19" s="138"/>
      <c r="F19" s="98"/>
      <c r="G19" s="141"/>
      <c r="H19" s="143"/>
      <c r="I19" s="90"/>
      <c r="J19" s="47"/>
      <c r="K19" s="12" t="str">
        <f t="shared" si="0"/>
        <v/>
      </c>
      <c r="L19" s="13"/>
      <c r="M19" s="33"/>
      <c r="N19" s="34"/>
      <c r="O19" s="34"/>
      <c r="P19" s="34"/>
      <c r="Q19" s="34"/>
    </row>
    <row r="20" spans="1:17" x14ac:dyDescent="0.45">
      <c r="A20" t="str">
        <f>IF($C20="施設管理者：",IF($D20="","",COUNTIF($C$12:C20,"施設管理者：")*100),IF(OR(C20="維持管理費：",C20=""),"",A18+1))</f>
        <v/>
      </c>
      <c r="B20" s="117"/>
      <c r="C20" s="144"/>
      <c r="D20" s="146"/>
      <c r="E20" s="138"/>
      <c r="F20" s="139"/>
      <c r="G20" s="140">
        <v>0</v>
      </c>
      <c r="H20" s="142">
        <v>0</v>
      </c>
      <c r="I20" s="88"/>
      <c r="J20" s="48"/>
      <c r="K20" s="15" t="str">
        <f t="shared" si="0"/>
        <v/>
      </c>
      <c r="L20" s="16"/>
      <c r="M20" s="31"/>
      <c r="N20" s="32"/>
      <c r="O20" s="32"/>
      <c r="P20" s="32"/>
      <c r="Q20" s="32"/>
    </row>
    <row r="21" spans="1:17" x14ac:dyDescent="0.45">
      <c r="A21" t="str">
        <f>IF($C21="施設管理者：",IF($D21="","",COUNTIF($C$12:C21,"施設管理者：")*100),IF(OR(C21="維持管理費：",C21=""),"",A19+1))</f>
        <v/>
      </c>
      <c r="B21" s="117"/>
      <c r="C21" s="145"/>
      <c r="D21" s="147"/>
      <c r="E21" s="138"/>
      <c r="F21" s="98"/>
      <c r="G21" s="141"/>
      <c r="H21" s="143"/>
      <c r="I21" s="90"/>
      <c r="J21" s="47"/>
      <c r="K21" s="12" t="str">
        <f t="shared" si="0"/>
        <v/>
      </c>
      <c r="L21" s="14"/>
      <c r="M21" s="33"/>
      <c r="N21" s="34"/>
      <c r="O21" s="34"/>
      <c r="P21" s="34"/>
      <c r="Q21" s="34"/>
    </row>
    <row r="22" spans="1:17" x14ac:dyDescent="0.45">
      <c r="A22" t="str">
        <f>IF($C22="施設管理者：",IF($D22="","",COUNTIF($C$12:C22,"施設管理者：")*100),IF(OR(C22="維持管理費：",C22=""),"",A20+1))</f>
        <v/>
      </c>
      <c r="B22" s="117"/>
      <c r="C22" s="144"/>
      <c r="D22" s="146"/>
      <c r="E22" s="138"/>
      <c r="F22" s="139"/>
      <c r="G22" s="140">
        <v>0</v>
      </c>
      <c r="H22" s="142">
        <v>0</v>
      </c>
      <c r="I22" s="88"/>
      <c r="J22" s="48"/>
      <c r="K22" s="15" t="str">
        <f t="shared" si="0"/>
        <v/>
      </c>
      <c r="L22" s="16"/>
      <c r="M22" s="31" t="s">
        <v>16</v>
      </c>
      <c r="N22" s="32"/>
      <c r="O22" s="32"/>
      <c r="P22" s="32"/>
      <c r="Q22" s="32"/>
    </row>
    <row r="23" spans="1:17" x14ac:dyDescent="0.45">
      <c r="A23" t="str">
        <f>IF($C23="施設管理者：",IF($D23="","",COUNTIF($C$12:C23,"施設管理者：")*100),IF(OR(C23="維持管理費：",C23=""),"",A21+1))</f>
        <v/>
      </c>
      <c r="B23" s="117"/>
      <c r="C23" s="145"/>
      <c r="D23" s="147"/>
      <c r="E23" s="138"/>
      <c r="F23" s="98"/>
      <c r="G23" s="141"/>
      <c r="H23" s="143"/>
      <c r="I23" s="90"/>
      <c r="J23" s="47"/>
      <c r="K23" s="12" t="str">
        <f t="shared" si="0"/>
        <v/>
      </c>
      <c r="L23" s="13"/>
      <c r="M23" s="33"/>
      <c r="N23" s="34"/>
      <c r="O23" s="34"/>
      <c r="P23" s="34"/>
      <c r="Q23" s="34"/>
    </row>
    <row r="24" spans="1:17" x14ac:dyDescent="0.45">
      <c r="A24" t="str">
        <f>IF($C24="施設管理者：",IF($D24="","",COUNTIF($C$12:C24,"施設管理者：")*100),IF(OR(C24="維持管理費：",C24=""),"",A22+1))</f>
        <v/>
      </c>
      <c r="B24" s="117"/>
      <c r="C24" s="144"/>
      <c r="D24" s="146"/>
      <c r="E24" s="138"/>
      <c r="F24" s="139"/>
      <c r="G24" s="140">
        <v>0</v>
      </c>
      <c r="H24" s="142">
        <v>0</v>
      </c>
      <c r="I24" s="88"/>
      <c r="J24" s="48"/>
      <c r="K24" s="15" t="str">
        <f t="shared" si="0"/>
        <v/>
      </c>
      <c r="L24" s="16"/>
      <c r="M24" s="31"/>
      <c r="N24" s="32"/>
      <c r="O24" s="32"/>
      <c r="P24" s="32"/>
      <c r="Q24" s="32"/>
    </row>
    <row r="25" spans="1:17" x14ac:dyDescent="0.45">
      <c r="A25" t="str">
        <f>IF($C25="施設管理者：",IF($D25="","",COUNTIF($C$12:C25,"施設管理者：")*100),IF(OR(C25="維持管理費：",C25=""),"",A23+1))</f>
        <v/>
      </c>
      <c r="B25" s="117"/>
      <c r="C25" s="145"/>
      <c r="D25" s="147"/>
      <c r="E25" s="138"/>
      <c r="F25" s="98"/>
      <c r="G25" s="141"/>
      <c r="H25" s="143"/>
      <c r="I25" s="90"/>
      <c r="J25" s="47"/>
      <c r="K25" s="12" t="str">
        <f t="shared" si="0"/>
        <v/>
      </c>
      <c r="L25" s="14"/>
      <c r="M25" s="33"/>
      <c r="N25" s="34"/>
      <c r="O25" s="34"/>
      <c r="P25" s="34"/>
      <c r="Q25" s="34"/>
    </row>
    <row r="26" spans="1:17" ht="18.75" customHeight="1" x14ac:dyDescent="0.45">
      <c r="A26" t="str">
        <f>IF($C26="施設管理者：",IF($D26="","",COUNTIF($C$12:C26,"施設管理者：")*100),IF(OR(C26="維持管理費：",C26=""),"",A24+1))</f>
        <v/>
      </c>
      <c r="B26" s="117"/>
      <c r="C26" s="144"/>
      <c r="D26" s="146"/>
      <c r="E26" s="138"/>
      <c r="F26" s="139"/>
      <c r="G26" s="140">
        <v>0</v>
      </c>
      <c r="H26" s="142">
        <v>0</v>
      </c>
      <c r="I26" s="88"/>
      <c r="J26" s="48"/>
      <c r="K26" s="15" t="str">
        <f t="shared" si="0"/>
        <v/>
      </c>
      <c r="L26" s="16"/>
      <c r="M26" s="31" t="s">
        <v>16</v>
      </c>
      <c r="N26" s="32"/>
      <c r="O26" s="32"/>
      <c r="P26" s="32"/>
      <c r="Q26" s="32"/>
    </row>
    <row r="27" spans="1:17" x14ac:dyDescent="0.45">
      <c r="A27" t="str">
        <f>IF($C27="施設管理者：",IF($D27="","",COUNTIF($C$12:C27,"施設管理者：")*100),IF(OR(C27="維持管理費：",C27=""),"",A25+1))</f>
        <v/>
      </c>
      <c r="B27" s="117"/>
      <c r="C27" s="145"/>
      <c r="D27" s="147"/>
      <c r="E27" s="138"/>
      <c r="F27" s="98"/>
      <c r="G27" s="141"/>
      <c r="H27" s="143"/>
      <c r="I27" s="90"/>
      <c r="J27" s="47"/>
      <c r="K27" s="12" t="str">
        <f t="shared" si="0"/>
        <v/>
      </c>
      <c r="L27" s="13"/>
      <c r="M27" s="33"/>
      <c r="N27" s="34"/>
      <c r="O27" s="34"/>
      <c r="P27" s="34"/>
      <c r="Q27" s="34"/>
    </row>
    <row r="28" spans="1:17" x14ac:dyDescent="0.45">
      <c r="A28" t="str">
        <f>IF($C28="施設管理者：",IF($D28="","",COUNTIF($C$12:C28,"施設管理者：")*100),IF(OR(C28="維持管理費：",C28=""),"",A26+1))</f>
        <v/>
      </c>
      <c r="B28" s="117"/>
      <c r="C28" s="144"/>
      <c r="D28" s="146"/>
      <c r="E28" s="138"/>
      <c r="F28" s="139"/>
      <c r="G28" s="140">
        <v>0</v>
      </c>
      <c r="H28" s="142">
        <v>0</v>
      </c>
      <c r="I28" s="88"/>
      <c r="J28" s="48"/>
      <c r="K28" s="15" t="str">
        <f t="shared" si="0"/>
        <v/>
      </c>
      <c r="L28" s="16"/>
      <c r="M28" s="31"/>
      <c r="N28" s="32"/>
      <c r="O28" s="32"/>
      <c r="P28" s="32"/>
      <c r="Q28" s="32"/>
    </row>
    <row r="29" spans="1:17" x14ac:dyDescent="0.45">
      <c r="A29" t="str">
        <f>IF($C29="施設管理者：",IF($D29="","",COUNTIF($C$12:C29,"施設管理者：")*100),IF(OR(C29="維持管理費：",C29=""),"",A27+1))</f>
        <v/>
      </c>
      <c r="B29" s="117"/>
      <c r="C29" s="145"/>
      <c r="D29" s="147"/>
      <c r="E29" s="138"/>
      <c r="F29" s="98"/>
      <c r="G29" s="141"/>
      <c r="H29" s="143"/>
      <c r="I29" s="90"/>
      <c r="J29" s="47"/>
      <c r="K29" s="12" t="str">
        <f t="shared" si="0"/>
        <v/>
      </c>
      <c r="L29" s="14"/>
      <c r="M29" s="33"/>
      <c r="N29" s="34"/>
      <c r="O29" s="34"/>
      <c r="P29" s="34"/>
      <c r="Q29" s="34"/>
    </row>
    <row r="30" spans="1:17" ht="18.75" customHeight="1" x14ac:dyDescent="0.45">
      <c r="A30" t="str">
        <f>IF($C30="施設管理者：",IF($D30="","",COUNTIF($C$12:C30,"施設管理者：")*100),IF(OR(C30="維持管理費：",C30=""),"",A28+1))</f>
        <v/>
      </c>
      <c r="B30" s="117"/>
      <c r="C30" s="144"/>
      <c r="D30" s="146"/>
      <c r="E30" s="138"/>
      <c r="F30" s="139"/>
      <c r="G30" s="140">
        <v>0</v>
      </c>
      <c r="H30" s="142">
        <v>0</v>
      </c>
      <c r="I30" s="88"/>
      <c r="J30" s="48"/>
      <c r="K30" s="15" t="str">
        <f t="shared" si="0"/>
        <v/>
      </c>
      <c r="L30" s="16"/>
      <c r="M30" s="31" t="s">
        <v>16</v>
      </c>
      <c r="N30" s="32"/>
      <c r="O30" s="32"/>
      <c r="P30" s="32"/>
      <c r="Q30" s="32"/>
    </row>
    <row r="31" spans="1:17" x14ac:dyDescent="0.45">
      <c r="A31" t="str">
        <f>IF($C31="施設管理者：",IF($D31="","",COUNTIF($C$12:C31,"施設管理者：")*100),IF(OR(C31="維持管理費：",C31=""),"",A29+1))</f>
        <v/>
      </c>
      <c r="B31" s="117"/>
      <c r="C31" s="145"/>
      <c r="D31" s="147"/>
      <c r="E31" s="138"/>
      <c r="F31" s="98"/>
      <c r="G31" s="141"/>
      <c r="H31" s="143"/>
      <c r="I31" s="90"/>
      <c r="J31" s="47"/>
      <c r="K31" s="12" t="str">
        <f t="shared" si="0"/>
        <v/>
      </c>
      <c r="L31" s="13"/>
      <c r="M31" s="33"/>
      <c r="N31" s="34"/>
      <c r="O31" s="34"/>
      <c r="P31" s="34"/>
      <c r="Q31" s="34"/>
    </row>
    <row r="32" spans="1:17" x14ac:dyDescent="0.45">
      <c r="A32" t="str">
        <f>IF($C32="施設管理者：",IF($D32="","",COUNTIF($C$12:C32,"施設管理者：")*100),IF(OR(C32="維持管理費：",C32=""),"",A30+1))</f>
        <v/>
      </c>
      <c r="B32" s="117"/>
      <c r="C32" s="144"/>
      <c r="D32" s="146"/>
      <c r="E32" s="138"/>
      <c r="F32" s="139"/>
      <c r="G32" s="140">
        <v>0</v>
      </c>
      <c r="H32" s="142">
        <v>0</v>
      </c>
      <c r="I32" s="88"/>
      <c r="J32" s="48"/>
      <c r="K32" s="15" t="str">
        <f t="shared" si="0"/>
        <v/>
      </c>
      <c r="L32" s="16"/>
      <c r="M32" s="31"/>
      <c r="N32" s="32"/>
      <c r="O32" s="32"/>
      <c r="P32" s="32"/>
      <c r="Q32" s="32"/>
    </row>
    <row r="33" spans="1:17" x14ac:dyDescent="0.45">
      <c r="A33" t="str">
        <f>IF($C33="施設管理者：",IF($D33="","",COUNTIF($C$12:C33,"施設管理者：")*100),IF(OR(C33="維持管理費：",C33=""),"",A31+1))</f>
        <v/>
      </c>
      <c r="B33" s="117"/>
      <c r="C33" s="145"/>
      <c r="D33" s="147"/>
      <c r="E33" s="138"/>
      <c r="F33" s="98"/>
      <c r="G33" s="141"/>
      <c r="H33" s="143"/>
      <c r="I33" s="90"/>
      <c r="J33" s="47"/>
      <c r="K33" s="43" t="str">
        <f t="shared" si="0"/>
        <v/>
      </c>
      <c r="L33" s="14"/>
      <c r="M33" s="33"/>
      <c r="N33" s="34"/>
      <c r="O33" s="34"/>
      <c r="P33" s="34"/>
      <c r="Q33" s="34"/>
    </row>
    <row r="34" spans="1:17" x14ac:dyDescent="0.45">
      <c r="A34" t="str">
        <f>IF($C34="施設管理者：",IF($D34="","",COUNTIF($C$12:C34,"施設管理者：")*100),IF(OR(C34="維持管理費：",C34=""),"",A32+1))</f>
        <v/>
      </c>
      <c r="B34" s="117"/>
      <c r="C34" s="5" t="s">
        <v>64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x14ac:dyDescent="0.45">
      <c r="A35" t="str">
        <f>IF($C35="施設管理者：",IF($D35="","",COUNTIF($C$12:C35,"施設管理者：")*100),IF(OR(C35="維持管理費：",C35=""),"",A33+1))</f>
        <v/>
      </c>
      <c r="B35" s="117"/>
      <c r="C35" s="60" t="s">
        <v>65</v>
      </c>
      <c r="D35" s="110">
        <v>0</v>
      </c>
      <c r="E35" s="110"/>
      <c r="F35" s="111" t="s">
        <v>66</v>
      </c>
      <c r="G35" s="111"/>
      <c r="H35" s="63">
        <v>0</v>
      </c>
      <c r="I35" s="112" t="str">
        <f>"（維持管理費（管理に要する費用及び整備補修に要する費用）に占める諸油脂費及び電力料の割合："&amp;IFERROR(ROUNDDOWN($H35/$D35,3)*100,"")&amp;"％）"</f>
        <v>（維持管理費（管理に要する費用及び整備補修に要する費用）に占める諸油脂費及び電力料の割合：％）</v>
      </c>
      <c r="J35" s="112"/>
      <c r="K35" s="112"/>
      <c r="L35" s="112"/>
      <c r="M35" s="112"/>
      <c r="N35" s="112"/>
      <c r="O35" s="112"/>
      <c r="P35" s="112"/>
      <c r="Q35" s="113"/>
    </row>
    <row r="36" spans="1:17" ht="18.75" customHeight="1" x14ac:dyDescent="0.45">
      <c r="A36" t="str">
        <f>IF($C36="施設管理者：",IF($D36="","",COUNTIF($C$12:C36,"施設管理者：")*100),IF(OR(C36="維持管理費：",C36=""),"",A34+1))</f>
        <v/>
      </c>
      <c r="B36" s="117"/>
      <c r="C36" s="144"/>
      <c r="D36" s="146"/>
      <c r="E36" s="138"/>
      <c r="F36" s="139"/>
      <c r="G36" s="140">
        <v>0</v>
      </c>
      <c r="H36" s="142">
        <v>0</v>
      </c>
      <c r="I36" s="88"/>
      <c r="J36" s="48"/>
      <c r="K36" s="15" t="str">
        <f t="shared" ref="K36:K55" si="1">IF(MID(J36,2,1)="E","●","")</f>
        <v/>
      </c>
      <c r="L36" s="16"/>
      <c r="M36" s="31" t="s">
        <v>16</v>
      </c>
      <c r="N36" s="32"/>
      <c r="O36" s="32"/>
      <c r="P36" s="32"/>
      <c r="Q36" s="32"/>
    </row>
    <row r="37" spans="1:17" x14ac:dyDescent="0.45">
      <c r="A37" t="str">
        <f>IF($C37="施設管理者：",IF($D37="","",COUNTIF($C$12:C37,"施設管理者：")*100),IF(OR(C37="維持管理費：",C37=""),"",A35+1))</f>
        <v/>
      </c>
      <c r="B37" s="117"/>
      <c r="C37" s="145"/>
      <c r="D37" s="147"/>
      <c r="E37" s="138"/>
      <c r="F37" s="98"/>
      <c r="G37" s="141"/>
      <c r="H37" s="143"/>
      <c r="I37" s="90"/>
      <c r="J37" s="47"/>
      <c r="K37" s="12" t="str">
        <f t="shared" si="1"/>
        <v/>
      </c>
      <c r="L37" s="13"/>
      <c r="M37" s="33"/>
      <c r="N37" s="34"/>
      <c r="O37" s="34"/>
      <c r="P37" s="34"/>
      <c r="Q37" s="34"/>
    </row>
    <row r="38" spans="1:17" ht="18.75" customHeight="1" x14ac:dyDescent="0.45">
      <c r="A38" t="str">
        <f>IF($C38="施設管理者：",IF($D38="","",COUNTIF($C$12:C38,"施設管理者：")*100),IF(OR(C38="維持管理費：",C38=""),"",A36+1))</f>
        <v/>
      </c>
      <c r="B38" s="117"/>
      <c r="C38" s="144"/>
      <c r="D38" s="146"/>
      <c r="E38" s="138"/>
      <c r="F38" s="139"/>
      <c r="G38" s="140">
        <v>0</v>
      </c>
      <c r="H38" s="142">
        <v>0</v>
      </c>
      <c r="I38" s="88"/>
      <c r="J38" s="48"/>
      <c r="K38" s="15" t="str">
        <f t="shared" si="1"/>
        <v/>
      </c>
      <c r="L38" s="16"/>
      <c r="M38" s="31"/>
      <c r="N38" s="32"/>
      <c r="O38" s="32"/>
      <c r="P38" s="32"/>
      <c r="Q38" s="32"/>
    </row>
    <row r="39" spans="1:17" x14ac:dyDescent="0.45">
      <c r="A39" t="str">
        <f>IF($C39="施設管理者：",IF($D39="","",COUNTIF($C$12:C39,"施設管理者：")*100),IF(OR(C39="維持管理費：",C39=""),"",A37+1))</f>
        <v/>
      </c>
      <c r="B39" s="117"/>
      <c r="C39" s="145"/>
      <c r="D39" s="147"/>
      <c r="E39" s="138"/>
      <c r="F39" s="98"/>
      <c r="G39" s="141"/>
      <c r="H39" s="143"/>
      <c r="I39" s="90"/>
      <c r="J39" s="47"/>
      <c r="K39" s="12" t="str">
        <f t="shared" si="1"/>
        <v/>
      </c>
      <c r="L39" s="14"/>
      <c r="M39" s="33"/>
      <c r="N39" s="34"/>
      <c r="O39" s="34"/>
      <c r="P39" s="34"/>
      <c r="Q39" s="34"/>
    </row>
    <row r="40" spans="1:17" ht="18.75" customHeight="1" x14ac:dyDescent="0.45">
      <c r="A40" t="str">
        <f>IF($C40="施設管理者：",IF($D40="","",COUNTIF($C$12:C40,"施設管理者：")*100),IF(OR(C40="維持管理費：",C40=""),"",A38+1))</f>
        <v/>
      </c>
      <c r="B40" s="117"/>
      <c r="C40" s="144"/>
      <c r="D40" s="146"/>
      <c r="E40" s="138"/>
      <c r="F40" s="139"/>
      <c r="G40" s="140">
        <v>0</v>
      </c>
      <c r="H40" s="142">
        <v>0</v>
      </c>
      <c r="I40" s="88"/>
      <c r="J40" s="48"/>
      <c r="K40" s="15" t="str">
        <f t="shared" si="1"/>
        <v/>
      </c>
      <c r="L40" s="16"/>
      <c r="M40" s="31" t="s">
        <v>16</v>
      </c>
      <c r="N40" s="32"/>
      <c r="O40" s="32"/>
      <c r="P40" s="32"/>
      <c r="Q40" s="32"/>
    </row>
    <row r="41" spans="1:17" x14ac:dyDescent="0.45">
      <c r="A41" t="str">
        <f>IF($C41="施設管理者：",IF($D41="","",COUNTIF($C$12:C41,"施設管理者：")*100),IF(OR(C41="維持管理費：",C41=""),"",A39+1))</f>
        <v/>
      </c>
      <c r="B41" s="117"/>
      <c r="C41" s="145"/>
      <c r="D41" s="147"/>
      <c r="E41" s="138"/>
      <c r="F41" s="98"/>
      <c r="G41" s="141"/>
      <c r="H41" s="143"/>
      <c r="I41" s="90"/>
      <c r="J41" s="47"/>
      <c r="K41" s="12" t="str">
        <f t="shared" si="1"/>
        <v/>
      </c>
      <c r="L41" s="13"/>
      <c r="M41" s="33"/>
      <c r="N41" s="34"/>
      <c r="O41" s="34"/>
      <c r="P41" s="34"/>
      <c r="Q41" s="34"/>
    </row>
    <row r="42" spans="1:17" ht="18.75" customHeight="1" x14ac:dyDescent="0.45">
      <c r="A42" t="str">
        <f>IF($C42="施設管理者：",IF($D42="","",COUNTIF($C$12:C42,"施設管理者：")*100),IF(OR(C42="維持管理費：",C42=""),"",A40+1))</f>
        <v/>
      </c>
      <c r="B42" s="117"/>
      <c r="C42" s="144"/>
      <c r="D42" s="146"/>
      <c r="E42" s="138"/>
      <c r="F42" s="139"/>
      <c r="G42" s="140">
        <v>0</v>
      </c>
      <c r="H42" s="142">
        <v>0</v>
      </c>
      <c r="I42" s="88"/>
      <c r="J42" s="48"/>
      <c r="K42" s="15" t="str">
        <f t="shared" si="1"/>
        <v/>
      </c>
      <c r="L42" s="16"/>
      <c r="M42" s="31"/>
      <c r="N42" s="32"/>
      <c r="O42" s="32"/>
      <c r="P42" s="32"/>
      <c r="Q42" s="32"/>
    </row>
    <row r="43" spans="1:17" x14ac:dyDescent="0.45">
      <c r="A43" t="str">
        <f>IF($C43="施設管理者：",IF($D43="","",COUNTIF($C$12:C43,"施設管理者：")*100),IF(OR(C43="維持管理費：",C43=""),"",A41+1))</f>
        <v/>
      </c>
      <c r="B43" s="117"/>
      <c r="C43" s="145"/>
      <c r="D43" s="147"/>
      <c r="E43" s="138"/>
      <c r="F43" s="98"/>
      <c r="G43" s="141"/>
      <c r="H43" s="143"/>
      <c r="I43" s="90"/>
      <c r="J43" s="47"/>
      <c r="K43" s="12" t="str">
        <f t="shared" si="1"/>
        <v/>
      </c>
      <c r="L43" s="14"/>
      <c r="M43" s="33"/>
      <c r="N43" s="34"/>
      <c r="O43" s="34"/>
      <c r="P43" s="34"/>
      <c r="Q43" s="34"/>
    </row>
    <row r="44" spans="1:17" ht="18.75" customHeight="1" x14ac:dyDescent="0.45">
      <c r="A44" t="str">
        <f>IF($C44="施設管理者：",IF($D44="","",COUNTIF($C$12:C44,"施設管理者：")*100),IF(OR(C44="維持管理費：",C44=""),"",A42+1))</f>
        <v/>
      </c>
      <c r="B44" s="117"/>
      <c r="C44" s="144"/>
      <c r="D44" s="146"/>
      <c r="E44" s="138"/>
      <c r="F44" s="139"/>
      <c r="G44" s="140">
        <v>0</v>
      </c>
      <c r="H44" s="142">
        <v>0</v>
      </c>
      <c r="I44" s="88"/>
      <c r="J44" s="48"/>
      <c r="K44" s="15" t="str">
        <f t="shared" si="1"/>
        <v/>
      </c>
      <c r="L44" s="16"/>
      <c r="M44" s="31" t="s">
        <v>16</v>
      </c>
      <c r="N44" s="32"/>
      <c r="O44" s="32"/>
      <c r="P44" s="32"/>
      <c r="Q44" s="32"/>
    </row>
    <row r="45" spans="1:17" x14ac:dyDescent="0.45">
      <c r="A45" t="str">
        <f>IF($C45="施設管理者：",IF($D45="","",COUNTIF($C$12:C45,"施設管理者：")*100),IF(OR(C45="維持管理費：",C45=""),"",A43+1))</f>
        <v/>
      </c>
      <c r="B45" s="117"/>
      <c r="C45" s="145"/>
      <c r="D45" s="147"/>
      <c r="E45" s="138"/>
      <c r="F45" s="98"/>
      <c r="G45" s="141"/>
      <c r="H45" s="143"/>
      <c r="I45" s="90"/>
      <c r="J45" s="47"/>
      <c r="K45" s="12" t="str">
        <f t="shared" si="1"/>
        <v/>
      </c>
      <c r="L45" s="13"/>
      <c r="M45" s="33"/>
      <c r="N45" s="34"/>
      <c r="O45" s="34"/>
      <c r="P45" s="34"/>
      <c r="Q45" s="34"/>
    </row>
    <row r="46" spans="1:17" ht="18.75" customHeight="1" x14ac:dyDescent="0.45">
      <c r="A46" t="str">
        <f>IF($C46="施設管理者：",IF($D46="","",COUNTIF($C$12:C46,"施設管理者：")*100),IF(OR(C46="維持管理費：",C46=""),"",A44+1))</f>
        <v/>
      </c>
      <c r="B46" s="117"/>
      <c r="C46" s="144"/>
      <c r="D46" s="146"/>
      <c r="E46" s="138"/>
      <c r="F46" s="139"/>
      <c r="G46" s="140">
        <v>0</v>
      </c>
      <c r="H46" s="142">
        <v>0</v>
      </c>
      <c r="I46" s="88"/>
      <c r="J46" s="48"/>
      <c r="K46" s="15" t="str">
        <f t="shared" si="1"/>
        <v/>
      </c>
      <c r="L46" s="16"/>
      <c r="M46" s="31"/>
      <c r="N46" s="32"/>
      <c r="O46" s="32"/>
      <c r="P46" s="32"/>
      <c r="Q46" s="32"/>
    </row>
    <row r="47" spans="1:17" x14ac:dyDescent="0.45">
      <c r="A47" t="str">
        <f>IF($C47="施設管理者：",IF($D47="","",COUNTIF($C$12:C47,"施設管理者：")*100),IF(OR(C47="維持管理費：",C47=""),"",A45+1))</f>
        <v/>
      </c>
      <c r="B47" s="117"/>
      <c r="C47" s="145"/>
      <c r="D47" s="147"/>
      <c r="E47" s="138"/>
      <c r="F47" s="98"/>
      <c r="G47" s="141"/>
      <c r="H47" s="143"/>
      <c r="I47" s="90"/>
      <c r="J47" s="47"/>
      <c r="K47" s="12" t="str">
        <f t="shared" si="1"/>
        <v/>
      </c>
      <c r="L47" s="14"/>
      <c r="M47" s="33"/>
      <c r="N47" s="34"/>
      <c r="O47" s="34"/>
      <c r="P47" s="34"/>
      <c r="Q47" s="34"/>
    </row>
    <row r="48" spans="1:17" ht="18.75" customHeight="1" x14ac:dyDescent="0.45">
      <c r="A48" t="str">
        <f>IF($C48="施設管理者：",IF($D48="","",COUNTIF($C$12:C48,"施設管理者：")*100),IF(OR(C48="維持管理費：",C48=""),"",A46+1))</f>
        <v/>
      </c>
      <c r="B48" s="117"/>
      <c r="C48" s="144"/>
      <c r="D48" s="146"/>
      <c r="E48" s="138"/>
      <c r="F48" s="139"/>
      <c r="G48" s="140">
        <v>0</v>
      </c>
      <c r="H48" s="142">
        <v>0</v>
      </c>
      <c r="I48" s="88"/>
      <c r="J48" s="48"/>
      <c r="K48" s="15" t="str">
        <f t="shared" si="1"/>
        <v/>
      </c>
      <c r="L48" s="16"/>
      <c r="M48" s="31" t="s">
        <v>16</v>
      </c>
      <c r="N48" s="32"/>
      <c r="O48" s="32"/>
      <c r="P48" s="32"/>
      <c r="Q48" s="32"/>
    </row>
    <row r="49" spans="1:17" x14ac:dyDescent="0.45">
      <c r="A49" t="str">
        <f>IF($C49="施設管理者：",IF($D49="","",COUNTIF($C$12:C49,"施設管理者：")*100),IF(OR(C49="維持管理費：",C49=""),"",A47+1))</f>
        <v/>
      </c>
      <c r="B49" s="117"/>
      <c r="C49" s="145"/>
      <c r="D49" s="147"/>
      <c r="E49" s="138"/>
      <c r="F49" s="98"/>
      <c r="G49" s="141"/>
      <c r="H49" s="143"/>
      <c r="I49" s="90"/>
      <c r="J49" s="47"/>
      <c r="K49" s="12" t="str">
        <f t="shared" si="1"/>
        <v/>
      </c>
      <c r="L49" s="13"/>
      <c r="M49" s="33"/>
      <c r="N49" s="34"/>
      <c r="O49" s="34"/>
      <c r="P49" s="34"/>
      <c r="Q49" s="34"/>
    </row>
    <row r="50" spans="1:17" ht="18.75" customHeight="1" x14ac:dyDescent="0.45">
      <c r="A50" t="str">
        <f>IF($C50="施設管理者：",IF($D50="","",COUNTIF($C$12:C50,"施設管理者：")*100),IF(OR(C50="維持管理費：",C50=""),"",A48+1))</f>
        <v/>
      </c>
      <c r="B50" s="117"/>
      <c r="C50" s="144"/>
      <c r="D50" s="146"/>
      <c r="E50" s="138"/>
      <c r="F50" s="139"/>
      <c r="G50" s="140">
        <v>0</v>
      </c>
      <c r="H50" s="142">
        <v>0</v>
      </c>
      <c r="I50" s="88"/>
      <c r="J50" s="48"/>
      <c r="K50" s="15" t="str">
        <f t="shared" si="1"/>
        <v/>
      </c>
      <c r="L50" s="16"/>
      <c r="M50" s="31"/>
      <c r="N50" s="32"/>
      <c r="O50" s="32"/>
      <c r="P50" s="32"/>
      <c r="Q50" s="32"/>
    </row>
    <row r="51" spans="1:17" x14ac:dyDescent="0.45">
      <c r="A51" t="str">
        <f>IF($C51="施設管理者：",IF($D51="","",COUNTIF($C$12:C51,"施設管理者：")*100),IF(OR(C51="維持管理費：",C51=""),"",A49+1))</f>
        <v/>
      </c>
      <c r="B51" s="117"/>
      <c r="C51" s="145"/>
      <c r="D51" s="147"/>
      <c r="E51" s="138"/>
      <c r="F51" s="98"/>
      <c r="G51" s="141"/>
      <c r="H51" s="143"/>
      <c r="I51" s="90"/>
      <c r="J51" s="47"/>
      <c r="K51" s="12" t="str">
        <f t="shared" si="1"/>
        <v/>
      </c>
      <c r="L51" s="14"/>
      <c r="M51" s="33"/>
      <c r="N51" s="34"/>
      <c r="O51" s="34"/>
      <c r="P51" s="34"/>
      <c r="Q51" s="34"/>
    </row>
    <row r="52" spans="1:17" ht="18.75" customHeight="1" x14ac:dyDescent="0.45">
      <c r="A52" t="str">
        <f>IF($C52="施設管理者：",IF($D52="","",COUNTIF($C$12:C52,"施設管理者：")*100),IF(OR(C52="維持管理費：",C52=""),"",A50+1))</f>
        <v/>
      </c>
      <c r="B52" s="117"/>
      <c r="C52" s="144"/>
      <c r="D52" s="146"/>
      <c r="E52" s="138"/>
      <c r="F52" s="139"/>
      <c r="G52" s="140">
        <v>0</v>
      </c>
      <c r="H52" s="142">
        <v>0</v>
      </c>
      <c r="I52" s="88"/>
      <c r="J52" s="48"/>
      <c r="K52" s="15" t="str">
        <f t="shared" si="1"/>
        <v/>
      </c>
      <c r="L52" s="16"/>
      <c r="M52" s="31" t="s">
        <v>16</v>
      </c>
      <c r="N52" s="32"/>
      <c r="O52" s="32"/>
      <c r="P52" s="32"/>
      <c r="Q52" s="32"/>
    </row>
    <row r="53" spans="1:17" x14ac:dyDescent="0.45">
      <c r="A53" t="str">
        <f>IF($C53="施設管理者：",IF($D53="","",COUNTIF($C$12:C53,"施設管理者：")*100),IF(OR(C53="維持管理費：",C53=""),"",A51+1))</f>
        <v/>
      </c>
      <c r="B53" s="117"/>
      <c r="C53" s="145"/>
      <c r="D53" s="147"/>
      <c r="E53" s="138"/>
      <c r="F53" s="98"/>
      <c r="G53" s="141"/>
      <c r="H53" s="143"/>
      <c r="I53" s="90"/>
      <c r="J53" s="47"/>
      <c r="K53" s="12" t="str">
        <f t="shared" si="1"/>
        <v/>
      </c>
      <c r="L53" s="13"/>
      <c r="M53" s="33"/>
      <c r="N53" s="34"/>
      <c r="O53" s="34"/>
      <c r="P53" s="34"/>
      <c r="Q53" s="34"/>
    </row>
    <row r="54" spans="1:17" ht="18.75" customHeight="1" x14ac:dyDescent="0.45">
      <c r="A54" t="str">
        <f>IF($C54="施設管理者：",IF($D54="","",COUNTIF($C$12:C54,"施設管理者：")*100),IF(OR(C54="維持管理費：",C54=""),"",A52+1))</f>
        <v/>
      </c>
      <c r="B54" s="117"/>
      <c r="C54" s="144"/>
      <c r="D54" s="146"/>
      <c r="E54" s="138"/>
      <c r="F54" s="139"/>
      <c r="G54" s="140">
        <v>0</v>
      </c>
      <c r="H54" s="142">
        <v>0</v>
      </c>
      <c r="I54" s="88"/>
      <c r="J54" s="48"/>
      <c r="K54" s="15" t="str">
        <f t="shared" si="1"/>
        <v/>
      </c>
      <c r="L54" s="16"/>
      <c r="M54" s="31"/>
      <c r="N54" s="32"/>
      <c r="O54" s="32"/>
      <c r="P54" s="32"/>
      <c r="Q54" s="32"/>
    </row>
    <row r="55" spans="1:17" x14ac:dyDescent="0.45">
      <c r="A55" t="str">
        <f>IF($C55="施設管理者：",IF($D55="","",COUNTIF($C$12:C55,"施設管理者：")*100),IF(OR(C55="維持管理費：",C55=""),"",A53+1))</f>
        <v/>
      </c>
      <c r="B55" s="117"/>
      <c r="C55" s="145"/>
      <c r="D55" s="147"/>
      <c r="E55" s="138"/>
      <c r="F55" s="98"/>
      <c r="G55" s="141"/>
      <c r="H55" s="143"/>
      <c r="I55" s="90"/>
      <c r="J55" s="47"/>
      <c r="K55" s="43" t="str">
        <f t="shared" si="1"/>
        <v/>
      </c>
      <c r="L55" s="14"/>
      <c r="M55" s="33"/>
      <c r="N55" s="34"/>
      <c r="O55" s="34"/>
      <c r="P55" s="34"/>
      <c r="Q55" s="34"/>
    </row>
    <row r="56" spans="1:17" x14ac:dyDescent="0.45">
      <c r="A56" t="str">
        <f>IF($C56="施設管理者：",IF($D56="","",COUNTIF($C$12:C56,"施設管理者：")*100),IF(OR(C56="維持管理費：",C56=""),"",A54+1))</f>
        <v/>
      </c>
    </row>
    <row r="57" spans="1:17" x14ac:dyDescent="0.45">
      <c r="A57" t="str">
        <f>IF($C57="施設管理者：",IF($D57="","",COUNTIF($C$12:C57,"施設管理者：")*100),IF(OR(C57="維持管理費：",C57=""),"",A55+1))</f>
        <v/>
      </c>
    </row>
    <row r="58" spans="1:17" x14ac:dyDescent="0.45">
      <c r="A58" t="str">
        <f>IF($C58="施設管理者：",IF($D58="","",COUNTIF($C$12:C58,"施設管理者：")*100),IF(OR(C58="維持管理費：",C58=""),"",A56+1))</f>
        <v/>
      </c>
    </row>
    <row r="59" spans="1:17" x14ac:dyDescent="0.45">
      <c r="A59" t="str">
        <f>IF($C59="施設管理者：",IF($D59="","",COUNTIF($C$12:C59,"施設管理者：")*100),IF(OR(C59="維持管理費：",C59=""),"",A57+1))</f>
        <v/>
      </c>
    </row>
    <row r="60" spans="1:17" x14ac:dyDescent="0.45">
      <c r="A60" t="str">
        <f>IF($C60="施設管理者：",IF($D60="","",COUNTIF($C$12:C60,"施設管理者：")*100),IF(OR(C60="維持管理費：",C60=""),"",A58+1))</f>
        <v/>
      </c>
    </row>
    <row r="61" spans="1:17" x14ac:dyDescent="0.45">
      <c r="A61" t="str">
        <f>IF($C61="施設管理者：",IF($D61="","",COUNTIF($C$12:C61,"施設管理者：")*100),IF(OR(C61="維持管理費：",C61=""),"",A59+1))</f>
        <v/>
      </c>
    </row>
    <row r="62" spans="1:17" x14ac:dyDescent="0.45">
      <c r="A62" t="str">
        <f>IF($C62="施設管理者：",IF($D62="","",COUNTIF($C$12:C62,"施設管理者：")*100),IF(OR(C62="維持管理費：",C62=""),"",A60+1))</f>
        <v/>
      </c>
    </row>
    <row r="63" spans="1:17" x14ac:dyDescent="0.45">
      <c r="A63" t="str">
        <f>IF($C63="施設管理者：",IF($D63="","",COUNTIF($C$12:C63,"施設管理者：")*100),IF(OR(C63="維持管理費：",C63=""),"",A61+1))</f>
        <v/>
      </c>
    </row>
    <row r="64" spans="1:17" x14ac:dyDescent="0.45">
      <c r="A64" t="str">
        <f>IF($C64="施設管理者：",IF($D64="","",COUNTIF($C$12:C64,"施設管理者：")*100),IF(OR(C64="維持管理費：",C64=""),"",A62+1))</f>
        <v/>
      </c>
    </row>
    <row r="65" spans="1:1" x14ac:dyDescent="0.45">
      <c r="A65" t="str">
        <f>IF($C65="施設管理者：",IF($D65="","",COUNTIF($C$12:C65,"施設管理者：")*100),IF(OR(C65="維持管理費：",C65=""),"",A63+1))</f>
        <v/>
      </c>
    </row>
    <row r="66" spans="1:1" x14ac:dyDescent="0.45">
      <c r="A66" t="str">
        <f>IF($C66="施設管理者：",IF($D66="","",COUNTIF($C$12:C66,"施設管理者：")*100),IF(OR(C66="維持管理費：",C66=""),"",A64+1))</f>
        <v/>
      </c>
    </row>
    <row r="67" spans="1:1" x14ac:dyDescent="0.45">
      <c r="A67" t="str">
        <f>IF($C67="施設管理者：",IF($D67="","",COUNTIF($C$12:C67,"施設管理者：")*100),IF(OR(C67="維持管理費：",C67=""),"",A65+1))</f>
        <v/>
      </c>
    </row>
    <row r="68" spans="1:1" x14ac:dyDescent="0.45">
      <c r="A68" t="str">
        <f>IF($C68="施設管理者：",IF($D68="","",COUNTIF($C$12:C68,"施設管理者：")*100),IF(OR(C68="維持管理費：",C68=""),"",A66+1))</f>
        <v/>
      </c>
    </row>
    <row r="69" spans="1:1" x14ac:dyDescent="0.45">
      <c r="A69" t="str">
        <f>IF($C69="施設管理者：",IF($D69="","",COUNTIF($C$12:C69,"施設管理者：")*100),IF(OR(C69="維持管理費：",C69=""),"",A67+1))</f>
        <v/>
      </c>
    </row>
    <row r="70" spans="1:1" x14ac:dyDescent="0.45">
      <c r="A70" t="str">
        <f>IF($C70="施設管理者：",IF($D70="","",COUNTIF($C$12:C70,"施設管理者：")*100),IF(OR(C70="維持管理費：",C70=""),"",A68+1))</f>
        <v/>
      </c>
    </row>
    <row r="71" spans="1:1" x14ac:dyDescent="0.45">
      <c r="A71" t="str">
        <f>IF($C71="施設管理者：",IF($D71="","",COUNTIF($C$12:C71,"施設管理者：")*100),IF(OR(C71="維持管理費：",C71=""),"",A69+1))</f>
        <v/>
      </c>
    </row>
    <row r="72" spans="1:1" x14ac:dyDescent="0.45">
      <c r="A72" t="str">
        <f>IF($C72="施設管理者：",IF($D72="","",COUNTIF($C$12:C72,"施設管理者：")*100),IF(OR(C72="維持管理費：",C72=""),"",A70+1))</f>
        <v/>
      </c>
    </row>
    <row r="73" spans="1:1" x14ac:dyDescent="0.45">
      <c r="A73" t="str">
        <f>IF($C73="施設管理者：",IF($D73="","",COUNTIF($C$12:C73,"施設管理者：")*100),IF(OR(C73="維持管理費：",C73=""),"",A71+1))</f>
        <v/>
      </c>
    </row>
    <row r="74" spans="1:1" x14ac:dyDescent="0.45">
      <c r="A74" t="str">
        <f>IF($C74="施設管理者：",IF($D74="","",COUNTIF($C$12:C74,"施設管理者：")*100),IF(OR(C74="維持管理費：",C74=""),"",A72+1))</f>
        <v/>
      </c>
    </row>
    <row r="75" spans="1:1" x14ac:dyDescent="0.45">
      <c r="A75" t="str">
        <f>IF($C75="施設管理者：",IF($D75="","",COUNTIF($C$12:C75,"施設管理者：")*100),IF(OR(C75="維持管理費：",C75=""),"",A73+1))</f>
        <v/>
      </c>
    </row>
    <row r="76" spans="1:1" x14ac:dyDescent="0.45">
      <c r="A76" t="str">
        <f>IF($C76="施設管理者：",IF($D76="","",COUNTIF($C$12:C76,"施設管理者：")*100),IF(OR(C76="維持管理費：",C76=""),"",A74+1))</f>
        <v/>
      </c>
    </row>
    <row r="77" spans="1:1" x14ac:dyDescent="0.45">
      <c r="A77" t="str">
        <f>IF($C77="施設管理者：",IF($D77="","",COUNTIF($C$12:C77,"施設管理者：")*100),IF(OR(C77="維持管理費：",C77=""),"",A75+1))</f>
        <v/>
      </c>
    </row>
    <row r="78" spans="1:1" x14ac:dyDescent="0.45">
      <c r="A78" t="str">
        <f>IF($C78="施設管理者：",IF($D78="","",COUNTIF($C$12:C78,"施設管理者：")*100),IF(OR(C78="維持管理費：",C78=""),"",A76+1))</f>
        <v/>
      </c>
    </row>
    <row r="79" spans="1:1" x14ac:dyDescent="0.45">
      <c r="A79" t="str">
        <f>IF($C79="施設管理者：",IF($D79="","",COUNTIF($C$12:C79,"施設管理者：")*100),IF(OR(C79="維持管理費：",C79=""),"",A77+1))</f>
        <v/>
      </c>
    </row>
    <row r="80" spans="1:1" x14ac:dyDescent="0.45">
      <c r="A80" t="str">
        <f>IF($C80="施設管理者：",IF($D80="","",COUNTIF($C$12:C80,"施設管理者：")*100),IF(OR(C80="維持管理費：",C80=""),"",A78+1))</f>
        <v/>
      </c>
    </row>
    <row r="81" spans="1:1" x14ac:dyDescent="0.45">
      <c r="A81" t="str">
        <f>IF($C81="施設管理者：",IF($D81="","",COUNTIF($C$12:C81,"施設管理者：")*100),IF(OR(C81="維持管理費：",C81=""),"",A79+1))</f>
        <v/>
      </c>
    </row>
    <row r="82" spans="1:1" x14ac:dyDescent="0.45">
      <c r="A82" t="str">
        <f>IF($C82="施設管理者：",IF($D82="","",COUNTIF($C$12:C82,"施設管理者：")*100),IF(OR(C82="維持管理費：",C82=""),"",A80+1))</f>
        <v/>
      </c>
    </row>
    <row r="83" spans="1:1" x14ac:dyDescent="0.45">
      <c r="A83" t="str">
        <f>IF($C83="施設管理者：",IF($D83="","",COUNTIF($C$12:C83,"施設管理者：")*100),IF(OR(C83="維持管理費：",C83=""),"",A81+1))</f>
        <v/>
      </c>
    </row>
    <row r="84" spans="1:1" x14ac:dyDescent="0.45">
      <c r="A84" t="str">
        <f>IF($C84="施設管理者：",IF($D84="","",COUNTIF($C$12:C84,"施設管理者：")*100),IF(OR(C84="維持管理費：",C84=""),"",A82+1))</f>
        <v/>
      </c>
    </row>
    <row r="85" spans="1:1" x14ac:dyDescent="0.45">
      <c r="A85" t="str">
        <f>IF($C85="施設管理者：",IF($D85="","",COUNTIF($C$12:C85,"施設管理者：")*100),IF(OR(C85="維持管理費：",C85=""),"",A83+1))</f>
        <v/>
      </c>
    </row>
    <row r="86" spans="1:1" x14ac:dyDescent="0.45">
      <c r="A86" t="str">
        <f>IF($C86="施設管理者：",IF($D86="","",COUNTIF($C$12:C86,"施設管理者：")*100),IF(OR(C86="維持管理費：",C86=""),"",A84+1))</f>
        <v/>
      </c>
    </row>
    <row r="87" spans="1:1" x14ac:dyDescent="0.45">
      <c r="A87" t="str">
        <f>IF($C87="施設管理者：",IF($D87="","",COUNTIF($C$12:C87,"施設管理者：")*100),IF(OR(C87="維持管理費：",C87=""),"",A85+1))</f>
        <v/>
      </c>
    </row>
    <row r="88" spans="1:1" x14ac:dyDescent="0.45">
      <c r="A88" t="str">
        <f>IF($C88="施設管理者：",IF($D88="","",COUNTIF($C$12:C88,"施設管理者：")*100),IF(OR(C88="維持管理費：",C88=""),"",A86+1))</f>
        <v/>
      </c>
    </row>
    <row r="89" spans="1:1" x14ac:dyDescent="0.45">
      <c r="A89" t="str">
        <f>IF($C89="施設管理者：",IF($D89="","",COUNTIF($C$12:C89,"施設管理者：")*100),IF(OR(C89="維持管理費：",C89=""),"",A87+1))</f>
        <v/>
      </c>
    </row>
    <row r="90" spans="1:1" x14ac:dyDescent="0.45">
      <c r="A90" t="str">
        <f>IF($C90="施設管理者：",IF($D90="","",COUNTIF($C$12:C90,"施設管理者：")*100),IF(OR(C90="維持管理費：",C90=""),"",A88+1))</f>
        <v/>
      </c>
    </row>
    <row r="91" spans="1:1" x14ac:dyDescent="0.45">
      <c r="A91" t="str">
        <f>IF($C91="施設管理者：",IF($D91="","",COUNTIF($C$12:C91,"施設管理者：")*100),IF(OR(C91="維持管理費：",C91=""),"",A89+1))</f>
        <v/>
      </c>
    </row>
    <row r="92" spans="1:1" x14ac:dyDescent="0.45">
      <c r="A92" t="str">
        <f>IF($C92="施設管理者：",IF($D92="","",COUNTIF($C$12:C92,"施設管理者：")*100),IF(OR(C92="維持管理費：",C92=""),"",A90+1))</f>
        <v/>
      </c>
    </row>
    <row r="93" spans="1:1" x14ac:dyDescent="0.45">
      <c r="A93" t="str">
        <f>IF($C93="施設管理者：",IF($D93="","",COUNTIF($C$12:C93,"施設管理者：")*100),IF(OR(C93="維持管理費：",C93=""),"",A91+1))</f>
        <v/>
      </c>
    </row>
    <row r="94" spans="1:1" x14ac:dyDescent="0.45">
      <c r="A94" t="str">
        <f>IF($C94="施設管理者：",IF($D94="","",COUNTIF($C$12:C94,"施設管理者：")*100),IF(OR(C94="維持管理費：",C94=""),"",A92+1))</f>
        <v/>
      </c>
    </row>
    <row r="95" spans="1:1" x14ac:dyDescent="0.45">
      <c r="A95" t="str">
        <f>IF($C95="施設管理者：",IF($D95="","",COUNTIF($C$12:C95,"施設管理者：")*100),IF(OR(C95="維持管理費：",C95=""),"",A93+1))</f>
        <v/>
      </c>
    </row>
    <row r="96" spans="1:1" x14ac:dyDescent="0.45">
      <c r="A96" t="str">
        <f>IF($C96="施設管理者：",IF($D96="","",COUNTIF($C$12:C96,"施設管理者：")*100),IF(OR(C96="維持管理費：",C96=""),"",A94+1))</f>
        <v/>
      </c>
    </row>
    <row r="97" spans="1:1" x14ac:dyDescent="0.45">
      <c r="A97" t="str">
        <f>IF($C97="施設管理者：",IF($D97="","",COUNTIF($C$12:C97,"施設管理者：")*100),IF(OR(C97="維持管理費：",C97=""),"",A95+1))</f>
        <v/>
      </c>
    </row>
    <row r="98" spans="1:1" x14ac:dyDescent="0.45">
      <c r="A98" t="str">
        <f>IF($C98="施設管理者：",IF($D98="","",COUNTIF($C$12:C98,"施設管理者：")*100),IF(OR(C98="維持管理費：",C98=""),"",A96+1))</f>
        <v/>
      </c>
    </row>
    <row r="99" spans="1:1" x14ac:dyDescent="0.45">
      <c r="A99" t="str">
        <f>IF($C99="施設管理者：",IF($D99="","",COUNTIF($C$12:C99,"施設管理者：")*100),IF(OR(C99="維持管理費：",C99=""),"",A97+1))</f>
        <v/>
      </c>
    </row>
    <row r="100" spans="1:1" x14ac:dyDescent="0.45">
      <c r="A100" t="str">
        <f>IF($C100="施設管理者：",IF($D100="","",COUNTIF($C$12:C100,"施設管理者：")*100),IF(OR(C100="維持管理費：",C100=""),"",A98+1))</f>
        <v/>
      </c>
    </row>
    <row r="101" spans="1:1" x14ac:dyDescent="0.45">
      <c r="A101" t="str">
        <f>IF($C101="施設管理者：",IF($D101="","",COUNTIF($C$12:C101,"施設管理者：")*100),IF(OR(C101="維持管理費：",C101=""),"",A99+1))</f>
        <v/>
      </c>
    </row>
    <row r="102" spans="1:1" x14ac:dyDescent="0.45">
      <c r="A102" t="str">
        <f>IF($C102="施設管理者：",IF($D102="","",COUNTIF($C$12:C102,"施設管理者：")*100),IF(OR(C102="維持管理費：",C102=""),"",A100+1))</f>
        <v/>
      </c>
    </row>
    <row r="103" spans="1:1" x14ac:dyDescent="0.45">
      <c r="A103" t="str">
        <f>IF($C103="施設管理者：",IF($D103="","",COUNTIF($C$12:C103,"施設管理者：")*100),IF(OR(C103="維持管理費：",C103=""),"",A101+1))</f>
        <v/>
      </c>
    </row>
    <row r="104" spans="1:1" x14ac:dyDescent="0.45">
      <c r="A104" t="str">
        <f>IF($C104="施設管理者：",IF($D104="","",COUNTIF($C$12:C104,"施設管理者：")*100),IF(OR(C104="維持管理費：",C104=""),"",A102+1))</f>
        <v/>
      </c>
    </row>
    <row r="105" spans="1:1" x14ac:dyDescent="0.45">
      <c r="A105" t="str">
        <f>IF($C105="施設管理者：",IF($D105="","",COUNTIF($C$12:C105,"施設管理者：")*100),IF(OR(C105="維持管理費：",C105=""),"",A103+1))</f>
        <v/>
      </c>
    </row>
    <row r="106" spans="1:1" x14ac:dyDescent="0.45">
      <c r="A106" t="str">
        <f>IF($C106="施設管理者：",IF($D106="","",COUNTIF($C$12:C106,"施設管理者：")*100),IF(OR(C106="維持管理費：",C106=""),"",A104+1))</f>
        <v/>
      </c>
    </row>
    <row r="107" spans="1:1" x14ac:dyDescent="0.45">
      <c r="A107" t="str">
        <f>IF($C107="施設管理者：",IF($D107="","",COUNTIF($C$12:C107,"施設管理者：")*100),IF(OR(C107="維持管理費：",C107=""),"",A105+1))</f>
        <v/>
      </c>
    </row>
    <row r="108" spans="1:1" x14ac:dyDescent="0.45">
      <c r="A108" t="str">
        <f>IF($C108="施設管理者：",IF($D108="","",COUNTIF($C$12:C108,"施設管理者：")*100),IF(OR(C108="維持管理費：",C108=""),"",A106+1))</f>
        <v/>
      </c>
    </row>
    <row r="109" spans="1:1" x14ac:dyDescent="0.45">
      <c r="A109" t="str">
        <f>IF($C109="施設管理者：",IF($D109="","",COUNTIF($C$12:C109,"施設管理者：")*100),IF(OR(C109="維持管理費：",C109=""),"",A107+1))</f>
        <v/>
      </c>
    </row>
    <row r="110" spans="1:1" x14ac:dyDescent="0.45">
      <c r="A110" t="str">
        <f>IF($C110="施設管理者：",IF($D110="","",COUNTIF($C$12:C110,"施設管理者：")*100),IF(OR(C110="維持管理費：",C110=""),"",A108+1))</f>
        <v/>
      </c>
    </row>
    <row r="111" spans="1:1" x14ac:dyDescent="0.45">
      <c r="A111" t="str">
        <f>IF($C111="施設管理者：",IF($D111="","",COUNTIF($C$12:C111,"施設管理者：")*100),IF(OR(C111="維持管理費：",C111=""),"",A109+1))</f>
        <v/>
      </c>
    </row>
    <row r="112" spans="1:1" x14ac:dyDescent="0.45">
      <c r="A112" t="str">
        <f>IF($C112="施設管理者：",IF($D112="","",COUNTIF($C$12:C112,"施設管理者：")*100),IF(OR(C112="維持管理費：",C112=""),"",A110+1))</f>
        <v/>
      </c>
    </row>
    <row r="113" spans="1:1" x14ac:dyDescent="0.45">
      <c r="A113" t="str">
        <f>IF($C113="施設管理者：",IF($D113="","",COUNTIF($C$12:C113,"施設管理者：")*100),IF(OR(C113="維持管理費：",C113=""),"",A111+1))</f>
        <v/>
      </c>
    </row>
    <row r="114" spans="1:1" x14ac:dyDescent="0.45">
      <c r="A114" t="str">
        <f>IF($C114="施設管理者：",IF($D114="","",COUNTIF($C$12:C114,"施設管理者：")*100),IF(OR(C114="維持管理費：",C114=""),"",A112+1))</f>
        <v/>
      </c>
    </row>
    <row r="115" spans="1:1" x14ac:dyDescent="0.45">
      <c r="A115" t="str">
        <f>IF($C115="施設管理者：",IF($D115="","",COUNTIF($C$12:C115,"施設管理者：")*100),IF(OR(C115="維持管理費：",C115=""),"",A113+1))</f>
        <v/>
      </c>
    </row>
    <row r="116" spans="1:1" x14ac:dyDescent="0.45">
      <c r="A116" t="str">
        <f>IF($C116="施設管理者：",IF($D116="","",COUNTIF($C$12:C116,"施設管理者：")*100),IF(OR(C116="維持管理費：",C116=""),"",A114+1))</f>
        <v/>
      </c>
    </row>
    <row r="117" spans="1:1" x14ac:dyDescent="0.45">
      <c r="A117" t="str">
        <f>IF($C117="施設管理者：",IF($D117="","",COUNTIF($C$12:C117,"施設管理者：")*100),IF(OR(C117="維持管理費：",C117=""),"",A115+1))</f>
        <v/>
      </c>
    </row>
    <row r="118" spans="1:1" x14ac:dyDescent="0.45">
      <c r="A118" t="str">
        <f>IF($C118="施設管理者：",IF($D118="","",COUNTIF($C$12:C118,"施設管理者：")*100),IF(OR(C118="維持管理費：",C118=""),"",A116+1))</f>
        <v/>
      </c>
    </row>
    <row r="119" spans="1:1" x14ac:dyDescent="0.45">
      <c r="A119" t="str">
        <f>IF($C119="施設管理者：",IF($D119="","",COUNTIF($C$12:C119,"施設管理者：")*100),IF(OR(C119="維持管理費：",C119=""),"",A117+1))</f>
        <v/>
      </c>
    </row>
    <row r="120" spans="1:1" x14ac:dyDescent="0.45">
      <c r="A120" t="str">
        <f>IF($C120="施設管理者：",IF($D120="","",COUNTIF($C$12:C120,"施設管理者：")*100),IF(OR(C120="維持管理費：",C120=""),"",A118+1))</f>
        <v/>
      </c>
    </row>
    <row r="121" spans="1:1" x14ac:dyDescent="0.45">
      <c r="A121" t="str">
        <f>IF($C121="施設管理者：",IF($D121="","",COUNTIF($C$12:C121,"施設管理者：")*100),IF(OR(C121="維持管理費：",C121=""),"",A119+1))</f>
        <v/>
      </c>
    </row>
    <row r="122" spans="1:1" x14ac:dyDescent="0.45">
      <c r="A122" t="str">
        <f>IF($C122="施設管理者：",IF($D122="","",COUNTIF($C$12:C122,"施設管理者：")*100),IF(OR(C122="維持管理費：",C122=""),"",A120+1))</f>
        <v/>
      </c>
    </row>
    <row r="123" spans="1:1" x14ac:dyDescent="0.45">
      <c r="A123" t="str">
        <f>IF($C123="施設管理者：",IF($D123="","",COUNTIF($C$12:C123,"施設管理者：")*100),IF(OR(C123="維持管理費：",C123=""),"",A121+1))</f>
        <v/>
      </c>
    </row>
    <row r="124" spans="1:1" x14ac:dyDescent="0.45">
      <c r="A124" t="str">
        <f>IF($C124="施設管理者：",IF($D124="","",COUNTIF($C$12:C124,"施設管理者：")*100),IF(OR(C124="維持管理費：",C124=""),"",A122+1))</f>
        <v/>
      </c>
    </row>
    <row r="125" spans="1:1" x14ac:dyDescent="0.45">
      <c r="A125" t="str">
        <f>IF($C125="施設管理者：",IF($D125="","",COUNTIF($C$12:C125,"施設管理者：")*100),IF(OR(C125="維持管理費：",C125=""),"",A123+1))</f>
        <v/>
      </c>
    </row>
    <row r="126" spans="1:1" x14ac:dyDescent="0.45">
      <c r="A126" t="str">
        <f>IF($C126="施設管理者：",IF($D126="","",COUNTIF($C$12:C126,"施設管理者：")*100),IF(OR(C126="維持管理費：",C126=""),"",A124+1))</f>
        <v/>
      </c>
    </row>
    <row r="127" spans="1:1" x14ac:dyDescent="0.45">
      <c r="A127" t="str">
        <f>IF($C127="施設管理者：",IF($D127="","",COUNTIF($C$12:C127,"施設管理者：")*100),IF(OR(C127="維持管理費：",C127=""),"",A125+1))</f>
        <v/>
      </c>
    </row>
    <row r="128" spans="1:1" x14ac:dyDescent="0.45">
      <c r="A128" t="str">
        <f>IF($C128="施設管理者：",IF($D128="","",COUNTIF($C$12:C128,"施設管理者：")*100),IF(OR(C128="維持管理費：",C128=""),"",A126+1))</f>
        <v/>
      </c>
    </row>
    <row r="129" spans="1:1" x14ac:dyDescent="0.45">
      <c r="A129" t="str">
        <f>IF($C129="施設管理者：",IF($D129="","",COUNTIF($C$12:C129,"施設管理者：")*100),IF(OR(C129="維持管理費：",C129=""),"",A127+1))</f>
        <v/>
      </c>
    </row>
    <row r="130" spans="1:1" x14ac:dyDescent="0.45">
      <c r="A130" t="str">
        <f>IF($C130="施設管理者：",IF($D130="","",COUNTIF($C$12:C130,"施設管理者：")*100),IF(OR(C130="維持管理費：",C130=""),"",A128+1))</f>
        <v/>
      </c>
    </row>
    <row r="131" spans="1:1" x14ac:dyDescent="0.45">
      <c r="A131" t="str">
        <f>IF($C131="施設管理者：",IF($D131="","",COUNTIF($C$12:C131,"施設管理者：")*100),IF(OR(C131="維持管理費：",C131=""),"",A129+1))</f>
        <v/>
      </c>
    </row>
    <row r="132" spans="1:1" x14ac:dyDescent="0.45">
      <c r="A132" t="str">
        <f>IF($C132="施設管理者：",IF($D132="","",COUNTIF($C$12:C132,"施設管理者：")*100),IF(OR(C132="維持管理費：",C132=""),"",A130+1))</f>
        <v/>
      </c>
    </row>
    <row r="133" spans="1:1" x14ac:dyDescent="0.45">
      <c r="A133" t="str">
        <f>IF($C133="施設管理者：",IF($D133="","",COUNTIF($C$12:C133,"施設管理者：")*100),IF(OR(C133="維持管理費：",C133=""),"",A131+1))</f>
        <v/>
      </c>
    </row>
    <row r="134" spans="1:1" x14ac:dyDescent="0.45">
      <c r="A134" t="str">
        <f>IF($C134="施設管理者：",IF($D134="","",COUNTIF($C$12:C134,"施設管理者：")*100),IF(OR(C134="維持管理費：",C134=""),"",A132+1))</f>
        <v/>
      </c>
    </row>
    <row r="135" spans="1:1" x14ac:dyDescent="0.45">
      <c r="A135" t="str">
        <f>IF($C135="施設管理者：",IF($D135="","",COUNTIF($C$12:C135,"施設管理者：")*100),IF(OR(C135="維持管理費：",C135=""),"",A133+1))</f>
        <v/>
      </c>
    </row>
    <row r="136" spans="1:1" x14ac:dyDescent="0.45">
      <c r="A136" t="str">
        <f>IF($C136="施設管理者：",IF($D136="","",COUNTIF($C$12:C136,"施設管理者：")*100),IF(OR(C136="維持管理費：",C136=""),"",A134+1))</f>
        <v/>
      </c>
    </row>
    <row r="137" spans="1:1" x14ac:dyDescent="0.45">
      <c r="A137" t="str">
        <f>IF($C137="施設管理者：",IF($D137="","",COUNTIF($C$12:C137,"施設管理者：")*100),IF(OR(C137="維持管理費：",C137=""),"",A135+1))</f>
        <v/>
      </c>
    </row>
    <row r="138" spans="1:1" x14ac:dyDescent="0.45">
      <c r="A138" t="str">
        <f>IF($C138="施設管理者：",IF($D138="","",COUNTIF($C$12:C138,"施設管理者：")*100),IF(OR(C138="維持管理費：",C138=""),"",A136+1))</f>
        <v/>
      </c>
    </row>
    <row r="139" spans="1:1" x14ac:dyDescent="0.45">
      <c r="A139" t="str">
        <f>IF($C139="施設管理者：",IF($D139="","",COUNTIF($C$12:C139,"施設管理者：")*100),IF(OR(C139="維持管理費：",C139=""),"",A137+1))</f>
        <v/>
      </c>
    </row>
    <row r="140" spans="1:1" x14ac:dyDescent="0.45">
      <c r="A140" t="str">
        <f>IF($C140="施設管理者：",IF($D140="","",COUNTIF($C$12:C140,"施設管理者：")*100),IF(OR(C140="維持管理費：",C140=""),"",A138+1))</f>
        <v/>
      </c>
    </row>
    <row r="141" spans="1:1" x14ac:dyDescent="0.45">
      <c r="A141" t="str">
        <f>IF($C141="施設管理者：",IF($D141="","",COUNTIF($C$12:C141,"施設管理者：")*100),IF(OR(C141="維持管理費：",C141=""),"",A139+1))</f>
        <v/>
      </c>
    </row>
    <row r="142" spans="1:1" x14ac:dyDescent="0.45">
      <c r="A142" t="str">
        <f>IF($C142="施設管理者：",IF($D142="","",COUNTIF($C$12:C142,"施設管理者：")*100),IF(OR(C142="維持管理費：",C142=""),"",A140+1))</f>
        <v/>
      </c>
    </row>
    <row r="143" spans="1:1" x14ac:dyDescent="0.45">
      <c r="A143" t="str">
        <f>IF($C143="施設管理者：",IF($D143="","",COUNTIF($C$12:C143,"施設管理者：")*100),IF(OR(C143="維持管理費：",C143=""),"",A141+1))</f>
        <v/>
      </c>
    </row>
    <row r="144" spans="1:1" x14ac:dyDescent="0.45">
      <c r="A144" t="str">
        <f>IF($C144="施設管理者：",IF($D144="","",COUNTIF($C$12:C144,"施設管理者：")*100),IF(OR(C144="維持管理費：",C144=""),"",A142+1))</f>
        <v/>
      </c>
    </row>
    <row r="145" spans="1:1" x14ac:dyDescent="0.45">
      <c r="A145" t="str">
        <f>IF($C145="施設管理者：",IF($D145="","",COUNTIF($C$12:C145,"施設管理者：")*100),IF(OR(C145="維持管理費：",C145=""),"",A143+1))</f>
        <v/>
      </c>
    </row>
    <row r="146" spans="1:1" x14ac:dyDescent="0.45">
      <c r="A146" t="str">
        <f>IF($C146="施設管理者：",IF($D146="","",COUNTIF($C$12:C146,"施設管理者：")*100),IF(OR(C146="維持管理費：",C146=""),"",A144+1))</f>
        <v/>
      </c>
    </row>
    <row r="147" spans="1:1" x14ac:dyDescent="0.45">
      <c r="A147" t="str">
        <f>IF($C147="施設管理者：",IF($D147="","",COUNTIF($C$12:C147,"施設管理者：")*100),IF(OR(C147="維持管理費：",C147=""),"",A145+1))</f>
        <v/>
      </c>
    </row>
    <row r="148" spans="1:1" x14ac:dyDescent="0.45">
      <c r="A148" t="str">
        <f>IF($C148="施設管理者：",IF($D148="","",COUNTIF($C$12:C148,"施設管理者：")*100),IF(OR(C148="維持管理費：",C148=""),"",A146+1))</f>
        <v/>
      </c>
    </row>
    <row r="149" spans="1:1" x14ac:dyDescent="0.45">
      <c r="A149" t="str">
        <f>IF($C149="施設管理者：",IF($D149="","",COUNTIF($C$12:C149,"施設管理者：")*100),IF(OR(C149="維持管理費：",C149=""),"",A147+1))</f>
        <v/>
      </c>
    </row>
    <row r="150" spans="1:1" x14ac:dyDescent="0.45">
      <c r="A150" t="str">
        <f>IF($C150="施設管理者：",IF($D150="","",COUNTIF($C$12:C150,"施設管理者：")*100),IF(OR(C150="維持管理費：",C150=""),"",A148+1))</f>
        <v/>
      </c>
    </row>
    <row r="151" spans="1:1" x14ac:dyDescent="0.45">
      <c r="A151" t="str">
        <f>IF($C151="施設管理者：",IF($D151="","",COUNTIF($C$12:C151,"施設管理者：")*100),IF(OR(C151="維持管理費：",C151=""),"",A149+1))</f>
        <v/>
      </c>
    </row>
    <row r="152" spans="1:1" x14ac:dyDescent="0.45">
      <c r="A152" t="str">
        <f>IF($C152="施設管理者：",IF($D152="","",COUNTIF($C$12:C152,"施設管理者：")*100),IF(OR(C152="維持管理費：",C152=""),"",A150+1))</f>
        <v/>
      </c>
    </row>
    <row r="153" spans="1:1" x14ac:dyDescent="0.45">
      <c r="A153" t="str">
        <f>IF($C153="施設管理者：",IF($D153="","",COUNTIF($C$12:C153,"施設管理者：")*100),IF(OR(C153="維持管理費：",C153=""),"",A151+1))</f>
        <v/>
      </c>
    </row>
    <row r="154" spans="1:1" x14ac:dyDescent="0.45">
      <c r="A154" t="str">
        <f>IF($C154="施設管理者：",IF($D154="","",COUNTIF($C$12:C154,"施設管理者：")*100),IF(OR(C154="維持管理費：",C154=""),"",A152+1))</f>
        <v/>
      </c>
    </row>
    <row r="155" spans="1:1" x14ac:dyDescent="0.45">
      <c r="A155" t="str">
        <f>IF($C155="施設管理者：",IF($D155="","",COUNTIF($C$12:C155,"施設管理者：")*100),IF(OR(C155="維持管理費：",C155=""),"",A153+1))</f>
        <v/>
      </c>
    </row>
    <row r="156" spans="1:1" x14ac:dyDescent="0.45">
      <c r="A156" t="str">
        <f>IF($C156="施設管理者：",IF($D156="","",COUNTIF($C$12:C156,"施設管理者：")*100),IF(OR(C156="維持管理費：",C156=""),"",A154+1))</f>
        <v/>
      </c>
    </row>
    <row r="157" spans="1:1" x14ac:dyDescent="0.45">
      <c r="A157" t="str">
        <f>IF($C157="施設管理者：",IF($D157="","",COUNTIF($C$12:C157,"施設管理者：")*100),IF(OR(C157="維持管理費：",C157=""),"",A155+1))</f>
        <v/>
      </c>
    </row>
    <row r="158" spans="1:1" x14ac:dyDescent="0.45">
      <c r="A158" t="str">
        <f>IF($C158="施設管理者：",IF($D158="","",COUNTIF($C$12:C158,"施設管理者：")*100),IF(OR(C158="維持管理費：",C158=""),"",A156+1))</f>
        <v/>
      </c>
    </row>
    <row r="159" spans="1:1" x14ac:dyDescent="0.45">
      <c r="A159" t="str">
        <f>IF($C159="施設管理者：",IF($D159="","",COUNTIF($C$12:C159,"施設管理者：")*100),IF(OR(C159="維持管理費：",C159=""),"",A157+1))</f>
        <v/>
      </c>
    </row>
    <row r="160" spans="1:1" x14ac:dyDescent="0.45">
      <c r="A160" t="str">
        <f>IF($C160="施設管理者：",IF($D160="","",COUNTIF($C$12:C160,"施設管理者：")*100),IF(OR(C160="維持管理費：",C160=""),"",A158+1))</f>
        <v/>
      </c>
    </row>
    <row r="161" spans="1:1" x14ac:dyDescent="0.45">
      <c r="A161" t="str">
        <f>IF($C161="施設管理者：",IF($D161="","",COUNTIF($C$12:C161,"施設管理者：")*100),IF(OR(C161="維持管理費：",C161=""),"",A159+1))</f>
        <v/>
      </c>
    </row>
    <row r="162" spans="1:1" x14ac:dyDescent="0.45">
      <c r="A162" t="str">
        <f>IF($C162="施設管理者：",IF($D162="","",COUNTIF($C$12:C162,"施設管理者：")*100),IF(OR(C162="維持管理費：",C162=""),"",A160+1))</f>
        <v/>
      </c>
    </row>
    <row r="163" spans="1:1" x14ac:dyDescent="0.45">
      <c r="A163" t="str">
        <f>IF($C163="施設管理者：",IF($D163="","",COUNTIF($C$12:C163,"施設管理者：")*100),IF(OR(C163="維持管理費：",C163=""),"",A161+1))</f>
        <v/>
      </c>
    </row>
    <row r="164" spans="1:1" x14ac:dyDescent="0.45">
      <c r="A164" t="str">
        <f>IF($C164="施設管理者：",IF($D164="","",COUNTIF($C$12:C164,"施設管理者：")*100),IF(OR(C164="維持管理費：",C164=""),"",A162+1))</f>
        <v/>
      </c>
    </row>
    <row r="165" spans="1:1" x14ac:dyDescent="0.45">
      <c r="A165" t="str">
        <f>IF($C165="施設管理者：",IF($D165="","",COUNTIF($C$12:C165,"施設管理者：")*100),IF(OR(C165="維持管理費：",C165=""),"",A163+1))</f>
        <v/>
      </c>
    </row>
    <row r="166" spans="1:1" x14ac:dyDescent="0.45">
      <c r="A166" t="str">
        <f>IF($C166="施設管理者：",IF($D166="","",COUNTIF($C$12:C166,"施設管理者：")*100),IF(OR(C166="維持管理費：",C166=""),"",A164+1))</f>
        <v/>
      </c>
    </row>
    <row r="167" spans="1:1" x14ac:dyDescent="0.45">
      <c r="A167" t="str">
        <f>IF($C167="施設管理者：",IF($D167="","",COUNTIF($C$12:C167,"施設管理者：")*100),IF(OR(C167="維持管理費：",C167=""),"",A165+1))</f>
        <v/>
      </c>
    </row>
    <row r="168" spans="1:1" x14ac:dyDescent="0.45">
      <c r="A168" t="str">
        <f>IF($C168="施設管理者：",IF($D168="","",COUNTIF($C$12:C168,"施設管理者：")*100),IF(OR(C168="維持管理費：",C168=""),"",A166+1))</f>
        <v/>
      </c>
    </row>
    <row r="169" spans="1:1" x14ac:dyDescent="0.45">
      <c r="A169" t="str">
        <f>IF($C169="施設管理者：",IF($D169="","",COUNTIF($C$12:C169,"施設管理者：")*100),IF(OR(C169="維持管理費：",C169=""),"",A167+1))</f>
        <v/>
      </c>
    </row>
    <row r="170" spans="1:1" x14ac:dyDescent="0.45">
      <c r="A170" t="str">
        <f>IF($C170="施設管理者：",IF($D170="","",COUNTIF($C$12:C170,"施設管理者：")*100),IF(OR(C170="維持管理費：",C170=""),"",A168+1))</f>
        <v/>
      </c>
    </row>
    <row r="171" spans="1:1" x14ac:dyDescent="0.45">
      <c r="A171" t="str">
        <f>IF($C171="施設管理者：",IF($D171="","",COUNTIF($C$12:C171,"施設管理者：")*100),IF(OR(C171="維持管理費：",C171=""),"",A169+1))</f>
        <v/>
      </c>
    </row>
    <row r="172" spans="1:1" x14ac:dyDescent="0.45">
      <c r="A172" t="str">
        <f>IF($C172="施設管理者：",IF($D172="","",COUNTIF($C$12:C172,"施設管理者：")*100),IF(OR(C172="維持管理費：",C172=""),"",A170+1))</f>
        <v/>
      </c>
    </row>
    <row r="173" spans="1:1" x14ac:dyDescent="0.45">
      <c r="A173" t="str">
        <f>IF($C173="施設管理者：",IF($D173="","",COUNTIF($C$12:C173,"施設管理者：")*100),IF(OR(C173="維持管理費：",C173=""),"",A171+1))</f>
        <v/>
      </c>
    </row>
    <row r="174" spans="1:1" x14ac:dyDescent="0.45">
      <c r="A174" t="str">
        <f>IF($C174="施設管理者：",IF($D174="","",COUNTIF($C$12:C174,"施設管理者：")*100),IF(OR(C174="維持管理費：",C174=""),"",A172+1))</f>
        <v/>
      </c>
    </row>
    <row r="175" spans="1:1" x14ac:dyDescent="0.45">
      <c r="A175" t="str">
        <f>IF($C175="施設管理者：",IF($D175="","",COUNTIF($C$12:C175,"施設管理者：")*100),IF(OR(C175="維持管理費：",C175=""),"",A173+1))</f>
        <v/>
      </c>
    </row>
    <row r="176" spans="1:1" x14ac:dyDescent="0.45">
      <c r="A176" t="str">
        <f>IF($C176="施設管理者：",IF($D176="","",COUNTIF($C$12:C176,"施設管理者：")*100),IF(OR(C176="維持管理費：",C176=""),"",A174+1))</f>
        <v/>
      </c>
    </row>
    <row r="177" spans="1:1" x14ac:dyDescent="0.45">
      <c r="A177" t="str">
        <f>IF($C177="施設管理者：",IF($D177="","",COUNTIF($C$12:C177,"施設管理者：")*100),IF(OR(C177="維持管理費：",C177=""),"",A175+1))</f>
        <v/>
      </c>
    </row>
    <row r="178" spans="1:1" x14ac:dyDescent="0.45">
      <c r="A178" t="str">
        <f>IF($C178="施設管理者：",IF($D178="","",COUNTIF($C$12:C178,"施設管理者：")*100),IF(OR(C178="維持管理費：",C178=""),"",A176+1))</f>
        <v/>
      </c>
    </row>
    <row r="179" spans="1:1" x14ac:dyDescent="0.45">
      <c r="A179" t="str">
        <f>IF($C179="施設管理者：",IF($D179="","",COUNTIF($C$12:C179,"施設管理者：")*100),IF(OR(C179="維持管理費：",C179=""),"",A177+1))</f>
        <v/>
      </c>
    </row>
    <row r="180" spans="1:1" x14ac:dyDescent="0.45">
      <c r="A180" t="str">
        <f>IF($C180="施設管理者：",IF($D180="","",COUNTIF($C$12:C180,"施設管理者：")*100),IF(OR(C180="維持管理費：",C180=""),"",A178+1))</f>
        <v/>
      </c>
    </row>
    <row r="181" spans="1:1" x14ac:dyDescent="0.45">
      <c r="A181" t="str">
        <f>IF($C181="施設管理者：",IF($D181="","",COUNTIF($C$12:C181,"施設管理者：")*100),IF(OR(C181="維持管理費：",C181=""),"",A179+1))</f>
        <v/>
      </c>
    </row>
    <row r="182" spans="1:1" x14ac:dyDescent="0.45">
      <c r="A182" t="str">
        <f>IF($C182="施設管理者：",IF($D182="","",COUNTIF($C$12:C182,"施設管理者：")*100),IF(OR(C182="維持管理費：",C182=""),"",A180+1))</f>
        <v/>
      </c>
    </row>
    <row r="183" spans="1:1" x14ac:dyDescent="0.45">
      <c r="A183" t="str">
        <f>IF($C183="施設管理者：",IF($D183="","",COUNTIF($C$12:C183,"施設管理者：")*100),IF(OR(C183="維持管理費：",C183=""),"",A181+1))</f>
        <v/>
      </c>
    </row>
    <row r="184" spans="1:1" x14ac:dyDescent="0.45">
      <c r="A184" t="str">
        <f>IF($C184="施設管理者：",IF($D184="","",COUNTIF($C$12:C184,"施設管理者：")*100),IF(OR(C184="維持管理費：",C184=""),"",A182+1))</f>
        <v/>
      </c>
    </row>
    <row r="185" spans="1:1" x14ac:dyDescent="0.45">
      <c r="A185" t="str">
        <f>IF($C185="施設管理者：",IF($D185="","",COUNTIF($C$12:C185,"施設管理者：")*100),IF(OR(C185="維持管理費：",C185=""),"",A183+1))</f>
        <v/>
      </c>
    </row>
    <row r="186" spans="1:1" x14ac:dyDescent="0.45">
      <c r="A186" t="str">
        <f>IF($C186="施設管理者：",IF($D186="","",COUNTIF($C$12:C186,"施設管理者：")*100),IF(OR(C186="維持管理費：",C186=""),"",A184+1))</f>
        <v/>
      </c>
    </row>
    <row r="187" spans="1:1" x14ac:dyDescent="0.45">
      <c r="A187" t="str">
        <f>IF($C187="施設管理者：",IF($D187="","",COUNTIF($C$12:C187,"施設管理者：")*100),IF(OR(C187="維持管理費：",C187=""),"",A185+1))</f>
        <v/>
      </c>
    </row>
    <row r="188" spans="1:1" x14ac:dyDescent="0.45">
      <c r="A188" t="str">
        <f>IF($C188="施設管理者：",IF($D188="","",COUNTIF($C$12:C188,"施設管理者：")*100),IF(OR(C188="維持管理費：",C188=""),"",A186+1))</f>
        <v/>
      </c>
    </row>
    <row r="189" spans="1:1" x14ac:dyDescent="0.45">
      <c r="A189" t="str">
        <f>IF($C189="施設管理者：",IF($D189="","",COUNTIF($C$12:C189,"施設管理者：")*100),IF(OR(C189="維持管理費：",C189=""),"",A187+1))</f>
        <v/>
      </c>
    </row>
    <row r="190" spans="1:1" x14ac:dyDescent="0.45">
      <c r="A190" t="str">
        <f>IF($C190="施設管理者：",IF($D190="","",COUNTIF($C$12:C190,"施設管理者：")*100),IF(OR(C190="維持管理費：",C190=""),"",A188+1))</f>
        <v/>
      </c>
    </row>
    <row r="191" spans="1:1" x14ac:dyDescent="0.45">
      <c r="A191" t="str">
        <f>IF($C191="施設管理者：",IF($D191="","",COUNTIF($C$12:C191,"施設管理者：")*100),IF(OR(C191="維持管理費：",C191=""),"",A189+1))</f>
        <v/>
      </c>
    </row>
    <row r="192" spans="1:1" x14ac:dyDescent="0.45">
      <c r="A192" t="str">
        <f>IF($C192="施設管理者：",IF($D192="","",COUNTIF($C$12:C192,"施設管理者：")*100),IF(OR(C192="維持管理費：",C192=""),"",A190+1))</f>
        <v/>
      </c>
    </row>
    <row r="193" spans="1:1" x14ac:dyDescent="0.45">
      <c r="A193" t="str">
        <f>IF($C193="施設管理者：",IF($D193="","",COUNTIF($C$12:C193,"施設管理者：")*100),IF(OR(C193="維持管理費：",C193=""),"",A191+1))</f>
        <v/>
      </c>
    </row>
    <row r="194" spans="1:1" x14ac:dyDescent="0.45">
      <c r="A194" t="str">
        <f>IF($C194="施設管理者：",IF($D194="","",COUNTIF($C$12:C194,"施設管理者：")*100),IF(OR(C194="維持管理費：",C194=""),"",A192+1))</f>
        <v/>
      </c>
    </row>
    <row r="195" spans="1:1" x14ac:dyDescent="0.45">
      <c r="A195" t="str">
        <f>IF($C195="施設管理者：",IF($D195="","",COUNTIF($C$12:C195,"施設管理者：")*100),IF(OR(C195="維持管理費：",C195=""),"",A193+1))</f>
        <v/>
      </c>
    </row>
    <row r="196" spans="1:1" x14ac:dyDescent="0.45">
      <c r="A196" t="str">
        <f>IF($C196="施設管理者：",IF($D196="","",COUNTIF($C$12:C196,"施設管理者：")*100),IF(OR(C196="維持管理費：",C196=""),"",A194+1))</f>
        <v/>
      </c>
    </row>
    <row r="197" spans="1:1" x14ac:dyDescent="0.45">
      <c r="A197" t="str">
        <f>IF($C197="施設管理者：",IF($D197="","",COUNTIF($C$12:C197,"施設管理者：")*100),IF(OR(C197="維持管理費：",C197=""),"",A195+1))</f>
        <v/>
      </c>
    </row>
    <row r="198" spans="1:1" x14ac:dyDescent="0.45">
      <c r="A198" t="str">
        <f>IF($C198="施設管理者：",IF($D198="","",COUNTIF($C$12:C198,"施設管理者：")*100),IF(OR(C198="維持管理費：",C198=""),"",A196+1))</f>
        <v/>
      </c>
    </row>
    <row r="199" spans="1:1" x14ac:dyDescent="0.45">
      <c r="A199" t="str">
        <f>IF($C199="施設管理者：",IF($D199="","",COUNTIF($C$12:C199,"施設管理者：")*100),IF(OR(C199="維持管理費：",C199=""),"",A197+1))</f>
        <v/>
      </c>
    </row>
    <row r="200" spans="1:1" x14ac:dyDescent="0.45">
      <c r="A200" t="str">
        <f>IF($C200="施設管理者：",IF($D200="","",COUNTIF($C$12:C200,"施設管理者：")*100),IF(OR(C200="維持管理費：",C200=""),"",A198+1))</f>
        <v/>
      </c>
    </row>
    <row r="201" spans="1:1" x14ac:dyDescent="0.45">
      <c r="A201" t="str">
        <f>IF($C201="施設管理者：",IF($D201="","",COUNTIF($C$12:C201,"施設管理者：")*100),IF(OR(C201="維持管理費：",C201=""),"",A199+1))</f>
        <v/>
      </c>
    </row>
    <row r="202" spans="1:1" x14ac:dyDescent="0.45">
      <c r="A202" t="str">
        <f>IF($C202="施設管理者：",IF($D202="","",COUNTIF($C$12:C202,"施設管理者：")*100),IF(OR(C202="維持管理費：",C202=""),"",A200+1))</f>
        <v/>
      </c>
    </row>
    <row r="203" spans="1:1" x14ac:dyDescent="0.45">
      <c r="A203" t="str">
        <f>IF($C203="施設管理者：",IF($D203="","",COUNTIF($C$12:C203,"施設管理者：")*100),IF(OR(C203="維持管理費：",C203=""),"",A201+1))</f>
        <v/>
      </c>
    </row>
    <row r="204" spans="1:1" x14ac:dyDescent="0.45">
      <c r="A204" t="str">
        <f>IF($C204="施設管理者：",IF($D204="","",COUNTIF($C$12:C204,"施設管理者：")*100),IF(OR(C204="維持管理費：",C204=""),"",A202+1))</f>
        <v/>
      </c>
    </row>
    <row r="205" spans="1:1" x14ac:dyDescent="0.45">
      <c r="A205" t="str">
        <f>IF($C205="施設管理者：",IF($D205="","",COUNTIF($C$12:C205,"施設管理者：")*100),IF(OR(C205="維持管理費：",C205=""),"",A203+1))</f>
        <v/>
      </c>
    </row>
    <row r="206" spans="1:1" x14ac:dyDescent="0.45">
      <c r="A206" t="str">
        <f>IF($C206="施設管理者：",IF($D206="","",COUNTIF($C$12:C206,"施設管理者：")*100),IF(OR(C206="維持管理費：",C206=""),"",A204+1))</f>
        <v/>
      </c>
    </row>
    <row r="207" spans="1:1" x14ac:dyDescent="0.45">
      <c r="A207" t="str">
        <f>IF($C207="施設管理者：",IF($D207="","",COUNTIF($C$12:C207,"施設管理者：")*100),IF(OR(C207="維持管理費：",C207=""),"",A205+1))</f>
        <v/>
      </c>
    </row>
    <row r="208" spans="1:1" x14ac:dyDescent="0.45">
      <c r="A208" t="str">
        <f>IF($C208="施設管理者：",IF($D208="","",COUNTIF($C$12:C208,"施設管理者：")*100),IF(OR(C208="維持管理費：",C208=""),"",A206+1))</f>
        <v/>
      </c>
    </row>
    <row r="209" spans="1:1" x14ac:dyDescent="0.45">
      <c r="A209" t="str">
        <f>IF($C209="施設管理者：",IF($D209="","",COUNTIF($C$12:C209,"施設管理者：")*100),IF(OR(C209="維持管理費：",C209=""),"",A207+1))</f>
        <v/>
      </c>
    </row>
    <row r="210" spans="1:1" x14ac:dyDescent="0.45">
      <c r="A210" t="str">
        <f>IF($C210="施設管理者：",IF($D210="","",COUNTIF($C$12:C210,"施設管理者：")*100),IF(OR(C210="維持管理費：",C210=""),"",A208+1))</f>
        <v/>
      </c>
    </row>
    <row r="211" spans="1:1" x14ac:dyDescent="0.45">
      <c r="A211" t="str">
        <f>IF($C211="施設管理者：",IF($D211="","",COUNTIF($C$12:C211,"施設管理者：")*100),IF(OR(C211="維持管理費：",C211=""),"",A209+1))</f>
        <v/>
      </c>
    </row>
    <row r="212" spans="1:1" x14ac:dyDescent="0.45">
      <c r="A212" t="str">
        <f>IF($C212="施設管理者：",IF($D212="","",COUNTIF($C$12:C212,"施設管理者：")*100),IF(OR(C212="維持管理費：",C212=""),"",A210+1))</f>
        <v/>
      </c>
    </row>
    <row r="213" spans="1:1" x14ac:dyDescent="0.45">
      <c r="A213" t="str">
        <f>IF($C213="施設管理者：",IF($D213="","",COUNTIF($C$12:C213,"施設管理者：")*100),IF(OR(C213="維持管理費：",C213=""),"",A211+1))</f>
        <v/>
      </c>
    </row>
    <row r="214" spans="1:1" x14ac:dyDescent="0.45">
      <c r="A214" t="str">
        <f>IF($C214="施設管理者：",IF($D214="","",COUNTIF($C$12:C214,"施設管理者：")*100),IF(OR(C214="維持管理費：",C214=""),"",A212+1))</f>
        <v/>
      </c>
    </row>
    <row r="215" spans="1:1" x14ac:dyDescent="0.45">
      <c r="A215" t="str">
        <f>IF($C215="施設管理者：",IF($D215="","",COUNTIF($C$12:C215,"施設管理者：")*100),IF(OR(C215="維持管理費：",C215=""),"",A213+1))</f>
        <v/>
      </c>
    </row>
    <row r="216" spans="1:1" x14ac:dyDescent="0.45">
      <c r="A216" t="str">
        <f>IF($C216="施設管理者：",IF($D216="","",COUNTIF($C$12:C216,"施設管理者：")*100),IF(OR(C216="維持管理費：",C216=""),"",A214+1))</f>
        <v/>
      </c>
    </row>
    <row r="217" spans="1:1" x14ac:dyDescent="0.45">
      <c r="A217" t="str">
        <f>IF($C217="施設管理者：",IF($D217="","",COUNTIF($C$12:C217,"施設管理者：")*100),IF(OR(C217="維持管理費：",C217=""),"",A215+1))</f>
        <v/>
      </c>
    </row>
    <row r="218" spans="1:1" x14ac:dyDescent="0.45">
      <c r="A218" t="str">
        <f>IF($C218="施設管理者：",IF($D218="","",COUNTIF($C$12:C218,"施設管理者：")*100),IF(OR(C218="維持管理費：",C218=""),"",A216+1))</f>
        <v/>
      </c>
    </row>
    <row r="219" spans="1:1" x14ac:dyDescent="0.45">
      <c r="A219" t="str">
        <f>IF($C219="施設管理者：",IF($D219="","",COUNTIF($C$12:C219,"施設管理者：")*100),IF(OR(C219="維持管理費：",C219=""),"",A217+1))</f>
        <v/>
      </c>
    </row>
    <row r="220" spans="1:1" x14ac:dyDescent="0.45">
      <c r="A220" t="str">
        <f>IF($C220="施設管理者：",IF($D220="","",COUNTIF($C$12:C220,"施設管理者：")*100),IF(OR(C220="維持管理費：",C220=""),"",A218+1))</f>
        <v/>
      </c>
    </row>
    <row r="221" spans="1:1" x14ac:dyDescent="0.45">
      <c r="A221" t="str">
        <f>IF($C221="施設管理者：",IF($D221="","",COUNTIF($C$12:C221,"施設管理者：")*100),IF(OR(C221="維持管理費：",C221=""),"",A219+1))</f>
        <v/>
      </c>
    </row>
    <row r="222" spans="1:1" x14ac:dyDescent="0.45">
      <c r="A222" t="str">
        <f>IF($C222="施設管理者：",IF($D222="","",COUNTIF($C$12:C222,"施設管理者：")*100),IF(OR(C222="維持管理費：",C222=""),"",A220+1))</f>
        <v/>
      </c>
    </row>
    <row r="223" spans="1:1" x14ac:dyDescent="0.45">
      <c r="A223" t="str">
        <f>IF($C223="施設管理者：",IF($D223="","",COUNTIF($C$12:C223,"施設管理者：")*100),IF(OR(C223="維持管理費：",C223=""),"",A221+1))</f>
        <v/>
      </c>
    </row>
    <row r="224" spans="1:1" x14ac:dyDescent="0.45">
      <c r="A224" t="str">
        <f>IF($C224="施設管理者：",IF($D224="","",COUNTIF($C$12:C224,"施設管理者：")*100),IF(OR(C224="維持管理費：",C224=""),"",A222+1))</f>
        <v/>
      </c>
    </row>
    <row r="225" spans="1:1" x14ac:dyDescent="0.45">
      <c r="A225" t="str">
        <f>IF($C225="施設管理者：",IF($D225="","",COUNTIF($C$12:C225,"施設管理者：")*100),IF(OR(C225="維持管理費：",C225=""),"",A223+1))</f>
        <v/>
      </c>
    </row>
    <row r="226" spans="1:1" x14ac:dyDescent="0.45">
      <c r="A226" t="str">
        <f>IF($C226="施設管理者：",IF($D226="","",COUNTIF($C$12:C226,"施設管理者：")*100),IF(OR(C226="維持管理費：",C226=""),"",A224+1))</f>
        <v/>
      </c>
    </row>
    <row r="227" spans="1:1" x14ac:dyDescent="0.45">
      <c r="A227" t="str">
        <f>IF($C227="施設管理者：",IF($D227="","",COUNTIF($C$12:C227,"施設管理者：")*100),IF(OR(C227="維持管理費：",C227=""),"",A225+1))</f>
        <v/>
      </c>
    </row>
    <row r="228" spans="1:1" x14ac:dyDescent="0.45">
      <c r="A228" t="str">
        <f>IF($C228="施設管理者：",IF($D228="","",COUNTIF($C$12:C228,"施設管理者：")*100),IF(OR(C228="維持管理費：",C228=""),"",A226+1))</f>
        <v/>
      </c>
    </row>
    <row r="229" spans="1:1" x14ac:dyDescent="0.45">
      <c r="A229" t="str">
        <f>IF($C229="施設管理者：",IF($D229="","",COUNTIF($C$12:C229,"施設管理者：")*100),IF(OR(C229="維持管理費：",C229=""),"",A227+1))</f>
        <v/>
      </c>
    </row>
    <row r="230" spans="1:1" x14ac:dyDescent="0.45">
      <c r="A230" t="str">
        <f>IF($C230="施設管理者：",IF($D230="","",COUNTIF($C$12:C230,"施設管理者：")*100),IF(OR(C230="維持管理費：",C230=""),"",A228+1))</f>
        <v/>
      </c>
    </row>
    <row r="231" spans="1:1" x14ac:dyDescent="0.45">
      <c r="A231" t="str">
        <f>IF($C231="施設管理者：",IF($D231="","",COUNTIF($C$12:C231,"施設管理者：")*100),IF(OR(C231="維持管理費：",C231=""),"",A229+1))</f>
        <v/>
      </c>
    </row>
    <row r="232" spans="1:1" x14ac:dyDescent="0.45">
      <c r="A232" t="str">
        <f>IF($C232="施設管理者：",IF($D232="","",COUNTIF($C$12:C232,"施設管理者：")*100),IF(OR(C232="維持管理費：",C232=""),"",A230+1))</f>
        <v/>
      </c>
    </row>
    <row r="233" spans="1:1" x14ac:dyDescent="0.45">
      <c r="A233" t="str">
        <f>IF($C233="施設管理者：",IF($D233="","",COUNTIF($C$12:C233,"施設管理者：")*100),IF(OR(C233="維持管理費：",C233=""),"",A231+1))</f>
        <v/>
      </c>
    </row>
    <row r="234" spans="1:1" x14ac:dyDescent="0.45">
      <c r="A234" t="str">
        <f>IF($C234="施設管理者：",IF($D234="","",COUNTIF($C$12:C234,"施設管理者：")*100),IF(OR(C234="維持管理費：",C234=""),"",A232+1))</f>
        <v/>
      </c>
    </row>
    <row r="235" spans="1:1" x14ac:dyDescent="0.45">
      <c r="A235" t="str">
        <f>IF($C235="施設管理者：",IF($D235="","",COUNTIF($C$12:C235,"施設管理者：")*100),IF(OR(C235="維持管理費：",C235=""),"",A233+1))</f>
        <v/>
      </c>
    </row>
    <row r="236" spans="1:1" x14ac:dyDescent="0.45">
      <c r="A236" t="str">
        <f>IF($C236="施設管理者：",IF($D236="","",COUNTIF($C$12:C236,"施設管理者：")*100),IF(OR(C236="維持管理費：",C236=""),"",A234+1))</f>
        <v/>
      </c>
    </row>
    <row r="237" spans="1:1" x14ac:dyDescent="0.45">
      <c r="A237" t="str">
        <f>IF($C237="施設管理者：",IF($D237="","",COUNTIF($C$12:C237,"施設管理者：")*100),IF(OR(C237="維持管理費：",C237=""),"",A235+1))</f>
        <v/>
      </c>
    </row>
    <row r="238" spans="1:1" x14ac:dyDescent="0.45">
      <c r="A238" t="str">
        <f>IF($C238="施設管理者：",IF($D238="","",COUNTIF($C$12:C238,"施設管理者：")*100),IF(OR(C238="維持管理費：",C238=""),"",A236+1))</f>
        <v/>
      </c>
    </row>
    <row r="239" spans="1:1" x14ac:dyDescent="0.45">
      <c r="A239" t="str">
        <f>IF($C239="施設管理者：",IF($D239="","",COUNTIF($C$12:C239,"施設管理者：")*100),IF(OR(C239="維持管理費：",C239=""),"",A237+1))</f>
        <v/>
      </c>
    </row>
    <row r="240" spans="1:1" x14ac:dyDescent="0.45">
      <c r="A240" t="str">
        <f>IF($C240="施設管理者：",IF($D240="","",COUNTIF($C$12:C240,"施設管理者：")*100),IF(OR(C240="維持管理費：",C240=""),"",A238+1))</f>
        <v/>
      </c>
    </row>
    <row r="241" spans="1:1" x14ac:dyDescent="0.45">
      <c r="A241" t="str">
        <f>IF($C241="施設管理者：",IF($D241="","",COUNTIF($C$12:C241,"施設管理者：")*100),IF(OR(C241="維持管理費：",C241=""),"",A239+1))</f>
        <v/>
      </c>
    </row>
    <row r="242" spans="1:1" x14ac:dyDescent="0.45">
      <c r="A242" t="str">
        <f>IF($C242="施設管理者：",IF($D242="","",COUNTIF($C$12:C242,"施設管理者：")*100),IF(OR(C242="維持管理費：",C242=""),"",A240+1))</f>
        <v/>
      </c>
    </row>
    <row r="243" spans="1:1" x14ac:dyDescent="0.45">
      <c r="A243" t="str">
        <f>IF($C243="施設管理者：",IF($D243="","",COUNTIF($C$12:C243,"施設管理者：")*100),IF(OR(C243="維持管理費：",C243=""),"",A241+1))</f>
        <v/>
      </c>
    </row>
    <row r="244" spans="1:1" x14ac:dyDescent="0.45">
      <c r="A244" t="str">
        <f>IF($C244="施設管理者：",IF($D244="","",COUNTIF($C$12:C244,"施設管理者：")*100),IF(OR(C244="維持管理費：",C244=""),"",A242+1))</f>
        <v/>
      </c>
    </row>
    <row r="245" spans="1:1" x14ac:dyDescent="0.45">
      <c r="A245" t="str">
        <f>IF($C245="施設管理者：",IF($D245="","",COUNTIF($C$12:C245,"施設管理者：")*100),IF(OR(C245="維持管理費：",C245=""),"",A243+1))</f>
        <v/>
      </c>
    </row>
    <row r="246" spans="1:1" x14ac:dyDescent="0.45">
      <c r="A246" t="str">
        <f>IF($C246="施設管理者：",IF($D246="","",COUNTIF($C$12:C246,"施設管理者：")*100),IF(OR(C246="維持管理費：",C246=""),"",A244+1))</f>
        <v/>
      </c>
    </row>
    <row r="247" spans="1:1" x14ac:dyDescent="0.45">
      <c r="A247" t="str">
        <f>IF($C247="施設管理者：",IF($D247="","",COUNTIF($C$12:C247,"施設管理者：")*100),IF(OR(C247="維持管理費：",C247=""),"",A245+1))</f>
        <v/>
      </c>
    </row>
    <row r="248" spans="1:1" x14ac:dyDescent="0.45">
      <c r="A248" t="str">
        <f>IF($C248="施設管理者：",IF($D248="","",COUNTIF($C$12:C248,"施設管理者：")*100),IF(OR(C248="維持管理費：",C248=""),"",A246+1))</f>
        <v/>
      </c>
    </row>
    <row r="249" spans="1:1" x14ac:dyDescent="0.45">
      <c r="A249" t="str">
        <f>IF($C249="施設管理者：",IF($D249="","",COUNTIF($C$12:C249,"施設管理者：")*100),IF(OR(C249="維持管理費：",C249=""),"",A247+1))</f>
        <v/>
      </c>
    </row>
    <row r="250" spans="1:1" x14ac:dyDescent="0.45">
      <c r="A250" t="str">
        <f>IF($C250="施設管理者：",IF($D250="","",COUNTIF($C$12:C250,"施設管理者：")*100),IF(OR(C250="維持管理費：",C250=""),"",A248+1))</f>
        <v/>
      </c>
    </row>
    <row r="251" spans="1:1" x14ac:dyDescent="0.45">
      <c r="A251" t="str">
        <f>IF($C251="施設管理者：",IF($D251="","",COUNTIF($C$12:C251,"施設管理者：")*100),IF(OR(C251="維持管理費：",C251=""),"",A249+1))</f>
        <v/>
      </c>
    </row>
    <row r="252" spans="1:1" x14ac:dyDescent="0.45">
      <c r="A252" t="str">
        <f>IF($C252="施設管理者：",IF($D252="","",COUNTIF($C$12:C252,"施設管理者：")*100),IF(OR(C252="維持管理費：",C252=""),"",A250+1))</f>
        <v/>
      </c>
    </row>
    <row r="253" spans="1:1" x14ac:dyDescent="0.45">
      <c r="A253" t="str">
        <f>IF($C253="施設管理者：",IF($D253="","",COUNTIF($C$12:C253,"施設管理者：")*100),IF(OR(C253="維持管理費：",C253=""),"",A251+1))</f>
        <v/>
      </c>
    </row>
    <row r="254" spans="1:1" x14ac:dyDescent="0.45">
      <c r="A254" t="str">
        <f>IF($C254="施設管理者：",IF($D254="","",COUNTIF($C$12:C254,"施設管理者：")*100),IF(OR(C254="維持管理費：",C254=""),"",A252+1))</f>
        <v/>
      </c>
    </row>
    <row r="255" spans="1:1" x14ac:dyDescent="0.45">
      <c r="A255" t="str">
        <f>IF($C255="施設管理者：",IF($D255="","",COUNTIF($C$12:C255,"施設管理者：")*100),IF(OR(C255="維持管理費：",C255=""),"",A253+1))</f>
        <v/>
      </c>
    </row>
    <row r="256" spans="1:1" x14ac:dyDescent="0.45">
      <c r="A256" t="str">
        <f>IF($C256="施設管理者：",IF($D256="","",COUNTIF($C$12:C256,"施設管理者：")*100),IF(OR(C256="維持管理費：",C256=""),"",A254+1))</f>
        <v/>
      </c>
    </row>
    <row r="257" spans="1:1" x14ac:dyDescent="0.45">
      <c r="A257" t="str">
        <f>IF($C257="施設管理者：",IF($D257="","",COUNTIF($C$12:C257,"施設管理者：")*100),IF(OR(C257="維持管理費：",C257=""),"",A255+1))</f>
        <v/>
      </c>
    </row>
    <row r="258" spans="1:1" x14ac:dyDescent="0.45">
      <c r="A258" t="str">
        <f>IF($C258="施設管理者：",IF($D258="","",COUNTIF($C$12:C258,"施設管理者：")*100),IF(OR(C258="維持管理費：",C258=""),"",A256+1))</f>
        <v/>
      </c>
    </row>
    <row r="259" spans="1:1" x14ac:dyDescent="0.45">
      <c r="A259" t="str">
        <f>IF($C259="施設管理者：",IF($D259="","",COUNTIF($C$12:C259,"施設管理者：")*100),IF(OR(C259="維持管理費：",C259=""),"",A257+1))</f>
        <v/>
      </c>
    </row>
    <row r="260" spans="1:1" x14ac:dyDescent="0.45">
      <c r="A260" t="str">
        <f>IF($C260="施設管理者：",IF($D260="","",COUNTIF($C$12:C260,"施設管理者：")*100),IF(OR(C260="維持管理費：",C260=""),"",A258+1))</f>
        <v/>
      </c>
    </row>
    <row r="261" spans="1:1" x14ac:dyDescent="0.45">
      <c r="A261" t="str">
        <f>IF($C261="施設管理者：",IF($D261="","",COUNTIF($C$12:C261,"施設管理者：")*100),IF(OR(C261="維持管理費：",C261=""),"",A259+1))</f>
        <v/>
      </c>
    </row>
    <row r="262" spans="1:1" x14ac:dyDescent="0.45">
      <c r="A262" t="str">
        <f>IF($C262="施設管理者：",IF($D262="","",COUNTIF($C$12:C262,"施設管理者：")*100),IF(OR(C262="維持管理費：",C262=""),"",A260+1))</f>
        <v/>
      </c>
    </row>
    <row r="263" spans="1:1" x14ac:dyDescent="0.45">
      <c r="A263" t="str">
        <f>IF($C263="施設管理者：",IF($D263="","",COUNTIF($C$12:C263,"施設管理者：")*100),IF(OR(C263="維持管理費：",C263=""),"",A261+1))</f>
        <v/>
      </c>
    </row>
    <row r="264" spans="1:1" x14ac:dyDescent="0.45">
      <c r="A264" t="str">
        <f>IF($C264="施設管理者：",IF($D264="","",COUNTIF($C$12:C264,"施設管理者：")*100),IF(OR(C264="維持管理費：",C264=""),"",A262+1))</f>
        <v/>
      </c>
    </row>
    <row r="265" spans="1:1" x14ac:dyDescent="0.45">
      <c r="A265" t="str">
        <f>IF($C265="施設管理者：",IF($D265="","",COUNTIF($C$12:C265,"施設管理者：")*100),IF(OR(C265="維持管理費：",C265=""),"",A263+1))</f>
        <v/>
      </c>
    </row>
    <row r="266" spans="1:1" x14ac:dyDescent="0.45">
      <c r="A266" t="str">
        <f>IF($C266="施設管理者：",IF($D266="","",COUNTIF($C$12:C266,"施設管理者：")*100),IF(OR(C266="維持管理費：",C266=""),"",A264+1))</f>
        <v/>
      </c>
    </row>
    <row r="267" spans="1:1" x14ac:dyDescent="0.45">
      <c r="A267" t="str">
        <f>IF($C267="施設管理者：",IF($D267="","",COUNTIF($C$12:C267,"施設管理者：")*100),IF(OR(C267="維持管理費：",C267=""),"",A265+1))</f>
        <v/>
      </c>
    </row>
    <row r="268" spans="1:1" x14ac:dyDescent="0.45">
      <c r="A268" t="str">
        <f>IF($C268="施設管理者：",IF($D268="","",COUNTIF($C$12:C268,"施設管理者：")*100),IF(OR(C268="維持管理費：",C268=""),"",A266+1))</f>
        <v/>
      </c>
    </row>
    <row r="269" spans="1:1" x14ac:dyDescent="0.45">
      <c r="A269" t="str">
        <f>IF($C269="施設管理者：",IF($D269="","",COUNTIF($C$12:C269,"施設管理者：")*100),IF(OR(C269="維持管理費：",C269=""),"",A267+1))</f>
        <v/>
      </c>
    </row>
    <row r="270" spans="1:1" x14ac:dyDescent="0.45">
      <c r="A270" t="str">
        <f>IF($C270="施設管理者：",IF($D270="","",COUNTIF($C$12:C270,"施設管理者：")*100),IF(OR(C270="維持管理費：",C270=""),"",A268+1))</f>
        <v/>
      </c>
    </row>
    <row r="271" spans="1:1" x14ac:dyDescent="0.45">
      <c r="A271" t="str">
        <f>IF($C271="施設管理者：",IF($D271="","",COUNTIF($C$12:C271,"施設管理者：")*100),IF(OR(C271="維持管理費：",C271=""),"",A269+1))</f>
        <v/>
      </c>
    </row>
    <row r="272" spans="1:1" x14ac:dyDescent="0.45">
      <c r="A272" t="str">
        <f>IF($C272="施設管理者：",IF($D272="","",COUNTIF($C$12:C272,"施設管理者：")*100),IF(OR(C272="維持管理費：",C272=""),"",A270+1))</f>
        <v/>
      </c>
    </row>
    <row r="273" spans="1:1" x14ac:dyDescent="0.45">
      <c r="A273" t="str">
        <f>IF($C273="施設管理者：",IF($D273="","",COUNTIF($C$12:C273,"施設管理者：")*100),IF(OR(C273="維持管理費：",C273=""),"",A271+1))</f>
        <v/>
      </c>
    </row>
    <row r="274" spans="1:1" x14ac:dyDescent="0.45">
      <c r="A274" t="str">
        <f>IF($C274="施設管理者：",IF($D274="","",COUNTIF($C$12:C274,"施設管理者：")*100),IF(OR(C274="維持管理費：",C274=""),"",A272+1))</f>
        <v/>
      </c>
    </row>
    <row r="275" spans="1:1" x14ac:dyDescent="0.45">
      <c r="A275" t="str">
        <f>IF($C275="施設管理者：",IF($D275="","",COUNTIF($C$12:C275,"施設管理者：")*100),IF(OR(C275="維持管理費：",C275=""),"",A273+1))</f>
        <v/>
      </c>
    </row>
    <row r="276" spans="1:1" x14ac:dyDescent="0.45">
      <c r="A276" t="str">
        <f>IF($C276="施設管理者：",IF($D276="","",COUNTIF($C$12:C276,"施設管理者：")*100),IF(OR(C276="維持管理費：",C276=""),"",A274+1))</f>
        <v/>
      </c>
    </row>
    <row r="277" spans="1:1" x14ac:dyDescent="0.45">
      <c r="A277" t="str">
        <f>IF($C277="施設管理者：",IF($D277="","",COUNTIF($C$12:C277,"施設管理者：")*100),IF(OR(C277="維持管理費：",C277=""),"",A275+1))</f>
        <v/>
      </c>
    </row>
    <row r="278" spans="1:1" x14ac:dyDescent="0.45">
      <c r="A278" t="str">
        <f>IF($C278="施設管理者：",IF($D278="","",COUNTIF($C$12:C278,"施設管理者：")*100),IF(OR(C278="維持管理費：",C278=""),"",A276+1))</f>
        <v/>
      </c>
    </row>
    <row r="279" spans="1:1" x14ac:dyDescent="0.45">
      <c r="A279" t="str">
        <f>IF($C279="施設管理者：",IF($D279="","",COUNTIF($C$12:C279,"施設管理者：")*100),IF(OR(C279="維持管理費：",C279=""),"",A277+1))</f>
        <v/>
      </c>
    </row>
    <row r="280" spans="1:1" x14ac:dyDescent="0.45">
      <c r="A280" t="str">
        <f>IF($C280="施設管理者：",IF($D280="","",COUNTIF($C$12:C280,"施設管理者：")*100),IF(OR(C280="維持管理費：",C280=""),"",A278+1))</f>
        <v/>
      </c>
    </row>
    <row r="281" spans="1:1" x14ac:dyDescent="0.45">
      <c r="A281" t="str">
        <f>IF($C281="施設管理者：",IF($D281="","",COUNTIF($C$12:C281,"施設管理者：")*100),IF(OR(C281="維持管理費：",C281=""),"",A279+1))</f>
        <v/>
      </c>
    </row>
    <row r="282" spans="1:1" x14ac:dyDescent="0.45">
      <c r="A282" t="str">
        <f>IF($C282="施設管理者：",IF($D282="","",COUNTIF($C$12:C282,"施設管理者：")*100),IF(OR(C282="維持管理費：",C282=""),"",A280+1))</f>
        <v/>
      </c>
    </row>
    <row r="283" spans="1:1" x14ac:dyDescent="0.45">
      <c r="A283" t="str">
        <f>IF($C283="施設管理者：",IF($D283="","",COUNTIF($C$12:C283,"施設管理者：")*100),IF(OR(C283="維持管理費：",C283=""),"",A281+1))</f>
        <v/>
      </c>
    </row>
    <row r="284" spans="1:1" x14ac:dyDescent="0.45">
      <c r="A284" t="str">
        <f>IF($C284="施設管理者：",IF($D284="","",COUNTIF($C$12:C284,"施設管理者：")*100),IF(OR(C284="維持管理費：",C284=""),"",A282+1))</f>
        <v/>
      </c>
    </row>
    <row r="285" spans="1:1" x14ac:dyDescent="0.45">
      <c r="A285" t="str">
        <f>IF($C285="施設管理者：",IF($D285="","",COUNTIF($C$12:C285,"施設管理者：")*100),IF(OR(C285="維持管理費：",C285=""),"",A283+1))</f>
        <v/>
      </c>
    </row>
    <row r="286" spans="1:1" x14ac:dyDescent="0.45">
      <c r="A286" t="str">
        <f>IF($C286="施設管理者：",IF($D286="","",COUNTIF($C$12:C286,"施設管理者：")*100),IF(OR(C286="維持管理費：",C286=""),"",A284+1))</f>
        <v/>
      </c>
    </row>
    <row r="287" spans="1:1" x14ac:dyDescent="0.45">
      <c r="A287" t="str">
        <f>IF($C287="施設管理者：",IF($D287="","",COUNTIF($C$12:C287,"施設管理者：")*100),IF(OR(C287="維持管理費：",C287=""),"",A285+1))</f>
        <v/>
      </c>
    </row>
    <row r="288" spans="1:1" x14ac:dyDescent="0.45">
      <c r="A288" t="str">
        <f>IF($C288="施設管理者：",IF($D288="","",COUNTIF($C$12:C288,"施設管理者：")*100),IF(OR(C288="維持管理費：",C288=""),"",A286+1))</f>
        <v/>
      </c>
    </row>
    <row r="289" spans="1:1" x14ac:dyDescent="0.45">
      <c r="A289" t="str">
        <f>IF($C289="施設管理者：",IF($D289="","",COUNTIF($C$12:C289,"施設管理者：")*100),IF(OR(C289="維持管理費：",C289=""),"",A287+1))</f>
        <v/>
      </c>
    </row>
    <row r="290" spans="1:1" x14ac:dyDescent="0.45">
      <c r="A290" t="str">
        <f>IF($C290="施設管理者：",IF($D290="","",COUNTIF($C$12:C290,"施設管理者：")*100),IF(OR(C290="維持管理費：",C290=""),"",A288+1))</f>
        <v/>
      </c>
    </row>
    <row r="291" spans="1:1" x14ac:dyDescent="0.45">
      <c r="A291" t="str">
        <f>IF($C291="施設管理者：",IF($D291="","",COUNTIF($C$12:C291,"施設管理者：")*100),IF(OR(C291="維持管理費：",C291=""),"",A289+1))</f>
        <v/>
      </c>
    </row>
    <row r="292" spans="1:1" x14ac:dyDescent="0.45">
      <c r="A292" t="str">
        <f>IF($C292="施設管理者：",IF($D292="","",COUNTIF($C$12:C292,"施設管理者：")*100),IF(OR(C292="維持管理費：",C292=""),"",A290+1))</f>
        <v/>
      </c>
    </row>
    <row r="293" spans="1:1" x14ac:dyDescent="0.45">
      <c r="A293" t="str">
        <f>IF($C293="施設管理者：",IF($D293="","",COUNTIF($C$12:C293,"施設管理者：")*100),IF(OR(C293="維持管理費：",C293=""),"",A291+1))</f>
        <v/>
      </c>
    </row>
    <row r="294" spans="1:1" x14ac:dyDescent="0.45">
      <c r="A294" t="str">
        <f>IF($C294="施設管理者：",IF($D294="","",COUNTIF($C$12:C294,"施設管理者：")*100),IF(OR(C294="維持管理費：",C294=""),"",A292+1))</f>
        <v/>
      </c>
    </row>
    <row r="295" spans="1:1" x14ac:dyDescent="0.45">
      <c r="A295" t="str">
        <f>IF($C295="施設管理者：",IF($D295="","",COUNTIF($C$12:C295,"施設管理者：")*100),IF(OR(C295="維持管理費：",C295=""),"",A293+1))</f>
        <v/>
      </c>
    </row>
    <row r="296" spans="1:1" x14ac:dyDescent="0.45">
      <c r="A296" t="str">
        <f>IF($C296="施設管理者：",IF($D296="","",COUNTIF($C$12:C296,"施設管理者：")*100),IF(OR(C296="維持管理費：",C296=""),"",A294+1))</f>
        <v/>
      </c>
    </row>
    <row r="297" spans="1:1" x14ac:dyDescent="0.45">
      <c r="A297" t="str">
        <f>IF($C297="施設管理者：",IF($D297="","",COUNTIF($C$12:C297,"施設管理者：")*100),IF(OR(C297="維持管理費：",C297=""),"",A295+1))</f>
        <v/>
      </c>
    </row>
    <row r="298" spans="1:1" x14ac:dyDescent="0.45">
      <c r="A298" t="str">
        <f>IF($C298="施設管理者：",IF($D298="","",COUNTIF($C$12:C298,"施設管理者：")*100),IF(OR(C298="維持管理費：",C298=""),"",A296+1))</f>
        <v/>
      </c>
    </row>
    <row r="299" spans="1:1" x14ac:dyDescent="0.45">
      <c r="A299" t="str">
        <f>IF($C299="施設管理者：",IF($D299="","",COUNTIF($C$12:C299,"施設管理者：")*100),IF(OR(C299="維持管理費：",C299=""),"",A297+1))</f>
        <v/>
      </c>
    </row>
    <row r="300" spans="1:1" x14ac:dyDescent="0.45">
      <c r="A300" t="str">
        <f>IF($C300="施設管理者：",IF($D300="","",COUNTIF($C$12:C300,"施設管理者：")*100),IF(OR(C300="維持管理費：",C300=""),"",A298+1))</f>
        <v/>
      </c>
    </row>
    <row r="301" spans="1:1" x14ac:dyDescent="0.45">
      <c r="A301" t="str">
        <f>IF($C301="施設管理者：",IF($D301="","",COUNTIF($C$12:C301,"施設管理者：")*100),IF(OR(C301="維持管理費：",C301=""),"",A299+1))</f>
        <v/>
      </c>
    </row>
    <row r="302" spans="1:1" x14ac:dyDescent="0.45">
      <c r="A302" t="str">
        <f>IF($C302="施設管理者：",IF($D302="","",COUNTIF($C$12:C302,"施設管理者：")*100),IF(OR(C302="維持管理費：",C302=""),"",A300+1))</f>
        <v/>
      </c>
    </row>
    <row r="303" spans="1:1" x14ac:dyDescent="0.45">
      <c r="A303" t="str">
        <f>IF($C303="施設管理者：",IF($D303="","",COUNTIF($C$12:C303,"施設管理者：")*100),IF(OR(C303="維持管理費：",C303=""),"",A301+1))</f>
        <v/>
      </c>
    </row>
    <row r="304" spans="1:1" x14ac:dyDescent="0.45">
      <c r="A304" t="str">
        <f>IF($C304="施設管理者：",IF($D304="","",COUNTIF($C$12:C304,"施設管理者：")*100),IF(OR(C304="維持管理費：",C304=""),"",A302+1))</f>
        <v/>
      </c>
    </row>
    <row r="305" spans="1:1" x14ac:dyDescent="0.45">
      <c r="A305" t="str">
        <f>IF($C305="施設管理者：",IF($D305="","",COUNTIF($C$12:C305,"施設管理者：")*100),IF(OR(C305="維持管理費：",C305=""),"",A303+1))</f>
        <v/>
      </c>
    </row>
    <row r="306" spans="1:1" x14ac:dyDescent="0.45">
      <c r="A306" t="str">
        <f>IF($C306="施設管理者：",IF($D306="","",COUNTIF($C$12:C306,"施設管理者：")*100),IF(OR(C306="維持管理費：",C306=""),"",A304+1))</f>
        <v/>
      </c>
    </row>
    <row r="307" spans="1:1" x14ac:dyDescent="0.45">
      <c r="A307" t="str">
        <f>IF($C307="施設管理者：",IF($D307="","",COUNTIF($C$12:C307,"施設管理者：")*100),IF(OR(C307="維持管理費：",C307=""),"",A305+1))</f>
        <v/>
      </c>
    </row>
    <row r="308" spans="1:1" x14ac:dyDescent="0.45">
      <c r="A308" t="str">
        <f>IF($C308="施設管理者：",IF($D308="","",COUNTIF($C$12:C308,"施設管理者：")*100),IF(OR(C308="維持管理費：",C308=""),"",A306+1))</f>
        <v/>
      </c>
    </row>
    <row r="309" spans="1:1" x14ac:dyDescent="0.45">
      <c r="A309" t="str">
        <f>IF($C309="施設管理者：",IF($D309="","",COUNTIF($C$12:C309,"施設管理者：")*100),IF(OR(C309="維持管理費：",C309=""),"",A307+1))</f>
        <v/>
      </c>
    </row>
    <row r="310" spans="1:1" x14ac:dyDescent="0.45">
      <c r="A310" t="str">
        <f>IF($C310="施設管理者：",IF($D310="","",COUNTIF($C$12:C310,"施設管理者：")*100),IF(OR(C310="維持管理費：",C310=""),"",A308+1))</f>
        <v/>
      </c>
    </row>
    <row r="311" spans="1:1" x14ac:dyDescent="0.45">
      <c r="A311" t="str">
        <f>IF($C311="施設管理者：",IF($D311="","",COUNTIF($C$12:C311,"施設管理者：")*100),IF(OR(C311="維持管理費：",C311=""),"",A309+1))</f>
        <v/>
      </c>
    </row>
    <row r="312" spans="1:1" x14ac:dyDescent="0.45">
      <c r="A312" t="str">
        <f>IF($C312="施設管理者：",IF($D312="","",COUNTIF($C$12:C312,"施設管理者：")*100),IF(OR(C312="維持管理費：",C312=""),"",A310+1))</f>
        <v/>
      </c>
    </row>
    <row r="313" spans="1:1" x14ac:dyDescent="0.45">
      <c r="A313" t="str">
        <f>IF($C313="施設管理者：",IF($D313="","",COUNTIF($C$12:C313,"施設管理者：")*100),IF(OR(C313="維持管理費：",C313=""),"",A311+1))</f>
        <v/>
      </c>
    </row>
    <row r="314" spans="1:1" x14ac:dyDescent="0.45">
      <c r="A314" t="str">
        <f>IF($C314="施設管理者：",IF($D314="","",COUNTIF($C$12:C314,"施設管理者：")*100),IF(OR(C314="維持管理費：",C314=""),"",A312+1))</f>
        <v/>
      </c>
    </row>
    <row r="315" spans="1:1" x14ac:dyDescent="0.45">
      <c r="A315" t="str">
        <f>IF($C315="施設管理者：",IF($D315="","",COUNTIF($C$12:C315,"施設管理者：")*100),IF(OR(C315="維持管理費：",C315=""),"",A313+1))</f>
        <v/>
      </c>
    </row>
    <row r="316" spans="1:1" x14ac:dyDescent="0.45">
      <c r="A316" t="str">
        <f>IF($C316="施設管理者：",IF($D316="","",COUNTIF($C$12:C316,"施設管理者：")*100),IF(OR(C316="維持管理費：",C316=""),"",A314+1))</f>
        <v/>
      </c>
    </row>
    <row r="317" spans="1:1" x14ac:dyDescent="0.45">
      <c r="A317" t="str">
        <f>IF($C317="施設管理者：",IF($D317="","",COUNTIF($C$12:C317,"施設管理者：")*100),IF(OR(C317="維持管理費：",C317=""),"",A315+1))</f>
        <v/>
      </c>
    </row>
    <row r="318" spans="1:1" x14ac:dyDescent="0.45">
      <c r="A318" t="str">
        <f>IF($C318="施設管理者：",IF($D318="","",COUNTIF($C$12:C318,"施設管理者：")*100),IF(OR(C318="維持管理費：",C318=""),"",A316+1))</f>
        <v/>
      </c>
    </row>
    <row r="319" spans="1:1" x14ac:dyDescent="0.45">
      <c r="A319" t="str">
        <f>IF($C319="施設管理者：",IF($D319="","",COUNTIF($C$12:C319,"施設管理者：")*100),IF(OR(C319="維持管理費：",C319=""),"",A317+1))</f>
        <v/>
      </c>
    </row>
    <row r="320" spans="1:1" x14ac:dyDescent="0.45">
      <c r="A320" t="str">
        <f>IF($C320="施設管理者：",IF($D320="","",COUNTIF($C$12:C320,"施設管理者：")*100),IF(OR(C320="維持管理費：",C320=""),"",A318+1))</f>
        <v/>
      </c>
    </row>
    <row r="321" spans="1:1" x14ac:dyDescent="0.45">
      <c r="A321" t="str">
        <f>IF($C321="施設管理者：",IF($D321="","",COUNTIF($C$12:C321,"施設管理者：")*100),IF(OR(C321="維持管理費：",C321=""),"",A319+1))</f>
        <v/>
      </c>
    </row>
    <row r="322" spans="1:1" x14ac:dyDescent="0.45">
      <c r="A322" t="str">
        <f>IF($C322="施設管理者：",IF($D322="","",COUNTIF($C$12:C322,"施設管理者：")*100),IF(OR(C322="維持管理費：",C322=""),"",A320+1))</f>
        <v/>
      </c>
    </row>
    <row r="323" spans="1:1" x14ac:dyDescent="0.45">
      <c r="A323" t="str">
        <f>IF($C323="施設管理者：",IF($D323="","",COUNTIF($C$12:C323,"施設管理者：")*100),IF(OR(C323="維持管理費：",C323=""),"",A321+1))</f>
        <v/>
      </c>
    </row>
    <row r="324" spans="1:1" x14ac:dyDescent="0.45">
      <c r="A324" t="str">
        <f>IF($C324="施設管理者：",IF($D324="","",COUNTIF($C$12:C324,"施設管理者：")*100),IF(OR(C324="維持管理費：",C324=""),"",A322+1))</f>
        <v/>
      </c>
    </row>
    <row r="325" spans="1:1" x14ac:dyDescent="0.45">
      <c r="A325" t="str">
        <f>IF($C325="施設管理者：",IF($D325="","",COUNTIF($C$12:C325,"施設管理者：")*100),IF(OR(C325="維持管理費：",C325=""),"",A323+1))</f>
        <v/>
      </c>
    </row>
    <row r="326" spans="1:1" x14ac:dyDescent="0.45">
      <c r="A326" t="str">
        <f>IF($C326="施設管理者：",IF($D326="","",COUNTIF($C$12:C326,"施設管理者：")*100),IF(OR(C326="維持管理費：",C326=""),"",A324+1))</f>
        <v/>
      </c>
    </row>
    <row r="327" spans="1:1" x14ac:dyDescent="0.45">
      <c r="A327" t="str">
        <f>IF($C327="施設管理者：",IF($D327="","",COUNTIF($C$12:C327,"施設管理者：")*100),IF(OR(C327="維持管理費：",C327=""),"",A325+1))</f>
        <v/>
      </c>
    </row>
    <row r="328" spans="1:1" x14ac:dyDescent="0.45">
      <c r="A328" t="str">
        <f>IF($C328="施設管理者：",IF($D328="","",COUNTIF($C$12:C328,"施設管理者：")*100),IF(OR(C328="維持管理費：",C328=""),"",A326+1))</f>
        <v/>
      </c>
    </row>
    <row r="329" spans="1:1" x14ac:dyDescent="0.45">
      <c r="A329" t="str">
        <f>IF($C329="施設管理者：",IF($D329="","",COUNTIF($C$12:C329,"施設管理者：")*100),IF(OR(C329="維持管理費：",C329=""),"",A327+1))</f>
        <v/>
      </c>
    </row>
    <row r="330" spans="1:1" x14ac:dyDescent="0.45">
      <c r="A330" t="str">
        <f>IF($C330="施設管理者：",IF($D330="","",COUNTIF($C$12:C330,"施設管理者：")*100),IF(OR(C330="維持管理費：",C330=""),"",A328+1))</f>
        <v/>
      </c>
    </row>
    <row r="331" spans="1:1" x14ac:dyDescent="0.45">
      <c r="A331" t="str">
        <f>IF($C331="施設管理者：",IF($D331="","",COUNTIF($C$12:C331,"施設管理者：")*100),IF(OR(C331="維持管理費：",C331=""),"",A329+1))</f>
        <v/>
      </c>
    </row>
    <row r="332" spans="1:1" x14ac:dyDescent="0.45">
      <c r="A332" t="str">
        <f>IF($C332="施設管理者：",IF($D332="","",COUNTIF($C$12:C332,"施設管理者：")*100),IF(OR(C332="維持管理費：",C332=""),"",A330+1))</f>
        <v/>
      </c>
    </row>
    <row r="333" spans="1:1" x14ac:dyDescent="0.45">
      <c r="A333" t="str">
        <f>IF($C333="施設管理者：",IF($D333="","",COUNTIF($C$12:C333,"施設管理者：")*100),IF(OR(C333="維持管理費：",C333=""),"",A331+1))</f>
        <v/>
      </c>
    </row>
    <row r="334" spans="1:1" x14ac:dyDescent="0.45">
      <c r="A334" t="str">
        <f>IF($C334="施設管理者：",IF($D334="","",COUNTIF($C$12:C334,"施設管理者：")*100),IF(OR(C334="維持管理費：",C334=""),"",A332+1))</f>
        <v/>
      </c>
    </row>
    <row r="335" spans="1:1" x14ac:dyDescent="0.45">
      <c r="A335" t="str">
        <f>IF($C335="施設管理者：",IF($D335="","",COUNTIF($C$12:C335,"施設管理者：")*100),IF(OR(C335="維持管理費：",C335=""),"",A333+1))</f>
        <v/>
      </c>
    </row>
    <row r="336" spans="1:1" x14ac:dyDescent="0.45">
      <c r="A336" t="str">
        <f>IF($C336="施設管理者：",IF($D336="","",COUNTIF($C$12:C336,"施設管理者：")*100),IF(OR(C336="維持管理費：",C336=""),"",A334+1))</f>
        <v/>
      </c>
    </row>
    <row r="337" spans="1:1" x14ac:dyDescent="0.45">
      <c r="A337" t="str">
        <f>IF($C337="施設管理者：",IF($D337="","",COUNTIF($C$12:C337,"施設管理者：")*100),IF(OR(C337="維持管理費：",C337=""),"",A335+1))</f>
        <v/>
      </c>
    </row>
    <row r="338" spans="1:1" x14ac:dyDescent="0.45">
      <c r="A338" t="str">
        <f>IF($C338="施設管理者：",IF($D338="","",COUNTIF($C$12:C338,"施設管理者：")*100),IF(OR(C338="維持管理費：",C338=""),"",A336+1))</f>
        <v/>
      </c>
    </row>
    <row r="339" spans="1:1" x14ac:dyDescent="0.45">
      <c r="A339" t="str">
        <f>IF($C339="施設管理者：",IF($D339="","",COUNTIF($C$12:C339,"施設管理者：")*100),IF(OR(C339="維持管理費：",C339=""),"",A337+1))</f>
        <v/>
      </c>
    </row>
    <row r="340" spans="1:1" x14ac:dyDescent="0.45">
      <c r="A340" t="str">
        <f>IF($C340="施設管理者：",IF($D340="","",COUNTIF($C$12:C340,"施設管理者：")*100),IF(OR(C340="維持管理費：",C340=""),"",A338+1))</f>
        <v/>
      </c>
    </row>
    <row r="341" spans="1:1" x14ac:dyDescent="0.45">
      <c r="A341" t="str">
        <f>IF($C341="施設管理者：",IF($D341="","",COUNTIF($C$12:C341,"施設管理者：")*100),IF(OR(C341="維持管理費：",C341=""),"",A339+1))</f>
        <v/>
      </c>
    </row>
    <row r="342" spans="1:1" x14ac:dyDescent="0.45">
      <c r="A342" t="str">
        <f>IF($C342="施設管理者：",IF($D342="","",COUNTIF($C$12:C342,"施設管理者：")*100),IF(OR(C342="維持管理費：",C342=""),"",A340+1))</f>
        <v/>
      </c>
    </row>
    <row r="343" spans="1:1" x14ac:dyDescent="0.45">
      <c r="A343" t="str">
        <f>IF($C343="施設管理者：",IF($D343="","",COUNTIF($C$12:C343,"施設管理者：")*100),IF(OR(C343="維持管理費：",C343=""),"",A341+1))</f>
        <v/>
      </c>
    </row>
    <row r="344" spans="1:1" x14ac:dyDescent="0.45">
      <c r="A344" t="str">
        <f>IF($C344="施設管理者：",IF($D344="","",COUNTIF($C$12:C344,"施設管理者：")*100),IF(OR(C344="維持管理費：",C344=""),"",A342+1))</f>
        <v/>
      </c>
    </row>
    <row r="345" spans="1:1" x14ac:dyDescent="0.45">
      <c r="A345" t="str">
        <f>IF($C345="施設管理者：",IF($D345="","",COUNTIF($C$12:C345,"施設管理者：")*100),IF(OR(C345="維持管理費：",C345=""),"",A343+1))</f>
        <v/>
      </c>
    </row>
    <row r="346" spans="1:1" x14ac:dyDescent="0.45">
      <c r="A346" t="str">
        <f>IF($C346="施設管理者：",IF($D346="","",COUNTIF($C$12:C346,"施設管理者：")*100),IF(OR(C346="維持管理費：",C346=""),"",A344+1))</f>
        <v/>
      </c>
    </row>
    <row r="347" spans="1:1" x14ac:dyDescent="0.45">
      <c r="A347" t="str">
        <f>IF($C347="施設管理者：",IF($D347="","",COUNTIF($C$12:C347,"施設管理者：")*100),IF(OR(C347="維持管理費：",C347=""),"",A345+1))</f>
        <v/>
      </c>
    </row>
    <row r="348" spans="1:1" x14ac:dyDescent="0.45">
      <c r="A348" t="str">
        <f>IF($C348="施設管理者：",IF($D348="","",COUNTIF($C$12:C348,"施設管理者：")*100),IF(OR(C348="維持管理費：",C348=""),"",A346+1))</f>
        <v/>
      </c>
    </row>
    <row r="349" spans="1:1" x14ac:dyDescent="0.45">
      <c r="A349" t="str">
        <f>IF($C349="施設管理者：",IF($D349="","",COUNTIF($C$12:C349,"施設管理者：")*100),IF(OR(C349="維持管理費：",C349=""),"",A347+1))</f>
        <v/>
      </c>
    </row>
    <row r="350" spans="1:1" x14ac:dyDescent="0.45">
      <c r="A350" t="str">
        <f>IF($C350="施設管理者：",IF($D350="","",COUNTIF($C$12:C350,"施設管理者：")*100),IF(OR(C350="維持管理費：",C350=""),"",A348+1))</f>
        <v/>
      </c>
    </row>
    <row r="351" spans="1:1" x14ac:dyDescent="0.45">
      <c r="A351" t="str">
        <f>IF($C351="施設管理者：",IF($D351="","",COUNTIF($C$12:C351,"施設管理者：")*100),IF(OR(C351="維持管理費：",C351=""),"",A349+1))</f>
        <v/>
      </c>
    </row>
    <row r="352" spans="1:1" x14ac:dyDescent="0.45">
      <c r="A352" t="str">
        <f>IF($C352="施設管理者：",IF($D352="","",COUNTIF($C$12:C352,"施設管理者：")*100),IF(OR(C352="維持管理費：",C352=""),"",A350+1))</f>
        <v/>
      </c>
    </row>
    <row r="353" spans="1:1" x14ac:dyDescent="0.45">
      <c r="A353" t="str">
        <f>IF($C353="施設管理者：",IF($D353="","",COUNTIF($C$12:C353,"施設管理者：")*100),IF(OR(C353="維持管理費：",C353=""),"",A351+1))</f>
        <v/>
      </c>
    </row>
    <row r="354" spans="1:1" x14ac:dyDescent="0.45">
      <c r="A354" t="str">
        <f>IF($C354="施設管理者：",IF($D354="","",COUNTIF($C$12:C354,"施設管理者：")*100),IF(OR(C354="維持管理費：",C354=""),"",A352+1))</f>
        <v/>
      </c>
    </row>
    <row r="355" spans="1:1" x14ac:dyDescent="0.45">
      <c r="A355" t="str">
        <f>IF($C355="施設管理者：",IF($D355="","",COUNTIF($C$12:C355,"施設管理者：")*100),IF(OR(C355="維持管理費：",C355=""),"",A353+1))</f>
        <v/>
      </c>
    </row>
    <row r="356" spans="1:1" x14ac:dyDescent="0.45">
      <c r="A356" t="str">
        <f>IF($C356="施設管理者：",IF($D356="","",COUNTIF($C$12:C356,"施設管理者：")*100),IF(OR(C356="維持管理費：",C356=""),"",A354+1))</f>
        <v/>
      </c>
    </row>
    <row r="357" spans="1:1" x14ac:dyDescent="0.45">
      <c r="A357" t="str">
        <f>IF($C357="施設管理者：",IF($D357="","",COUNTIF($C$12:C357,"施設管理者：")*100),IF(OR(C357="維持管理費：",C357=""),"",A355+1))</f>
        <v/>
      </c>
    </row>
    <row r="358" spans="1:1" x14ac:dyDescent="0.45">
      <c r="A358" t="str">
        <f>IF($C358="施設管理者：",IF($D358="","",COUNTIF($C$12:C358,"施設管理者：")*100),IF(OR(C358="維持管理費：",C358=""),"",A356+1))</f>
        <v/>
      </c>
    </row>
    <row r="359" spans="1:1" x14ac:dyDescent="0.45">
      <c r="A359" t="str">
        <f>IF($C359="施設管理者：",IF($D359="","",COUNTIF($C$12:C359,"施設管理者：")*100),IF(OR(C359="維持管理費：",C359=""),"",A357+1))</f>
        <v/>
      </c>
    </row>
    <row r="360" spans="1:1" x14ac:dyDescent="0.45">
      <c r="A360" t="str">
        <f>IF($C360="施設管理者：",IF($D360="","",COUNTIF($C$12:C360,"施設管理者：")*100),IF(OR(C360="維持管理費：",C360=""),"",A358+1))</f>
        <v/>
      </c>
    </row>
    <row r="361" spans="1:1" x14ac:dyDescent="0.45">
      <c r="A361" t="str">
        <f>IF($C361="施設管理者：",IF($D361="","",COUNTIF($C$12:C361,"施設管理者：")*100),IF(OR(C361="維持管理費：",C361=""),"",A359+1))</f>
        <v/>
      </c>
    </row>
    <row r="362" spans="1:1" x14ac:dyDescent="0.45">
      <c r="A362" t="str">
        <f>IF($C362="施設管理者：",IF($D362="","",COUNTIF($C$12:C362,"施設管理者：")*100),IF(OR(C362="維持管理費：",C362=""),"",A360+1))</f>
        <v/>
      </c>
    </row>
    <row r="363" spans="1:1" x14ac:dyDescent="0.45">
      <c r="A363" t="str">
        <f>IF($C363="施設管理者：",IF($D363="","",COUNTIF($C$12:C363,"施設管理者：")*100),IF(OR(C363="維持管理費：",C363=""),"",A361+1))</f>
        <v/>
      </c>
    </row>
    <row r="364" spans="1:1" x14ac:dyDescent="0.45">
      <c r="A364" t="str">
        <f>IF($C364="施設管理者：",IF($D364="","",COUNTIF($C$12:C364,"施設管理者：")*100),IF(OR(C364="維持管理費：",C364=""),"",A362+1))</f>
        <v/>
      </c>
    </row>
    <row r="365" spans="1:1" x14ac:dyDescent="0.45">
      <c r="A365" t="str">
        <f>IF($C365="施設管理者：",IF($D365="","",COUNTIF($C$12:C365,"施設管理者：")*100),IF(OR(C365="維持管理費：",C365=""),"",A363+1))</f>
        <v/>
      </c>
    </row>
    <row r="366" spans="1:1" x14ac:dyDescent="0.45">
      <c r="A366" t="str">
        <f>IF($C366="施設管理者：",IF($D366="","",COUNTIF($C$12:C366,"施設管理者：")*100),IF(OR(C366="維持管理費：",C366=""),"",A364+1))</f>
        <v/>
      </c>
    </row>
    <row r="367" spans="1:1" x14ac:dyDescent="0.45">
      <c r="A367" t="str">
        <f>IF($C367="施設管理者：",IF($D367="","",COUNTIF($C$12:C367,"施設管理者：")*100),IF(OR(C367="維持管理費：",C367=""),"",A365+1))</f>
        <v/>
      </c>
    </row>
    <row r="368" spans="1:1" x14ac:dyDescent="0.45">
      <c r="A368" t="str">
        <f>IF($C368="施設管理者：",IF($D368="","",COUNTIF($C$12:C368,"施設管理者：")*100),IF(OR(C368="維持管理費：",C368=""),"",A366+1))</f>
        <v/>
      </c>
    </row>
    <row r="369" spans="1:1" x14ac:dyDescent="0.45">
      <c r="A369" t="str">
        <f>IF($C369="施設管理者：",IF($D369="","",COUNTIF($C$12:C369,"施設管理者：")*100),IF(OR(C369="維持管理費：",C369=""),"",A367+1))</f>
        <v/>
      </c>
    </row>
    <row r="370" spans="1:1" x14ac:dyDescent="0.45">
      <c r="A370" t="str">
        <f>IF($C370="施設管理者：",IF($D370="","",COUNTIF($C$12:C370,"施設管理者：")*100),IF(OR(C370="維持管理費：",C370=""),"",A368+1))</f>
        <v/>
      </c>
    </row>
    <row r="371" spans="1:1" x14ac:dyDescent="0.45">
      <c r="A371" t="str">
        <f>IF($C371="施設管理者：",IF($D371="","",COUNTIF($C$12:C371,"施設管理者：")*100),IF(OR(C371="維持管理費：",C371=""),"",A369+1))</f>
        <v/>
      </c>
    </row>
    <row r="372" spans="1:1" x14ac:dyDescent="0.45">
      <c r="A372" t="str">
        <f>IF($C372="施設管理者：",IF($D372="","",COUNTIF($C$12:C372,"施設管理者：")*100),IF(OR(C372="維持管理費：",C372=""),"",A370+1))</f>
        <v/>
      </c>
    </row>
    <row r="373" spans="1:1" x14ac:dyDescent="0.45">
      <c r="A373" t="str">
        <f>IF($C373="施設管理者：",IF($D373="","",COUNTIF($C$12:C373,"施設管理者：")*100),IF(OR(C373="維持管理費：",C373=""),"",A371+1))</f>
        <v/>
      </c>
    </row>
    <row r="374" spans="1:1" x14ac:dyDescent="0.45">
      <c r="A374" t="str">
        <f>IF($C374="施設管理者：",IF($D374="","",COUNTIF($C$12:C374,"施設管理者：")*100),IF(OR(C374="維持管理費：",C374=""),"",A372+1))</f>
        <v/>
      </c>
    </row>
    <row r="375" spans="1:1" x14ac:dyDescent="0.45">
      <c r="A375" t="str">
        <f>IF($C375="施設管理者：",IF($D375="","",COUNTIF($C$12:C375,"施設管理者：")*100),IF(OR(C375="維持管理費：",C375=""),"",A373+1))</f>
        <v/>
      </c>
    </row>
    <row r="376" spans="1:1" x14ac:dyDescent="0.45">
      <c r="A376" t="str">
        <f>IF($C376="施設管理者：",IF($D376="","",COUNTIF($C$12:C376,"施設管理者：")*100),IF(OR(C376="維持管理費：",C376=""),"",A374+1))</f>
        <v/>
      </c>
    </row>
    <row r="377" spans="1:1" x14ac:dyDescent="0.45">
      <c r="A377" t="str">
        <f>IF($C377="施設管理者：",IF($D377="","",COUNTIF($C$12:C377,"施設管理者：")*100),IF(OR(C377="維持管理費：",C377=""),"",A375+1))</f>
        <v/>
      </c>
    </row>
    <row r="378" spans="1:1" x14ac:dyDescent="0.45">
      <c r="A378" t="str">
        <f>IF($C378="施設管理者：",IF($D378="","",COUNTIF($C$12:C378,"施設管理者：")*100),IF(OR(C378="維持管理費：",C378=""),"",A376+1))</f>
        <v/>
      </c>
    </row>
    <row r="379" spans="1:1" x14ac:dyDescent="0.45">
      <c r="A379" t="str">
        <f>IF($C379="施設管理者：",IF($D379="","",COUNTIF($C$12:C379,"施設管理者：")*100),IF(OR(C379="維持管理費：",C379=""),"",A377+1))</f>
        <v/>
      </c>
    </row>
    <row r="380" spans="1:1" x14ac:dyDescent="0.45">
      <c r="A380" t="str">
        <f>IF($C380="施設管理者：",IF($D380="","",COUNTIF($C$12:C380,"施設管理者：")*100),IF(OR(C380="維持管理費：",C380=""),"",A378+1))</f>
        <v/>
      </c>
    </row>
    <row r="381" spans="1:1" x14ac:dyDescent="0.45">
      <c r="A381" t="str">
        <f>IF($C381="施設管理者：",IF($D381="","",COUNTIF($C$12:C381,"施設管理者：")*100),IF(OR(C381="維持管理費：",C381=""),"",A379+1))</f>
        <v/>
      </c>
    </row>
    <row r="382" spans="1:1" x14ac:dyDescent="0.45">
      <c r="A382" t="str">
        <f>IF($C382="施設管理者：",IF($D382="","",COUNTIF($C$12:C382,"施設管理者：")*100),IF(OR(C382="維持管理費：",C382=""),"",A380+1))</f>
        <v/>
      </c>
    </row>
    <row r="383" spans="1:1" x14ac:dyDescent="0.45">
      <c r="A383" t="str">
        <f>IF($C383="施設管理者：",IF($D383="","",COUNTIF($C$12:C383,"施設管理者：")*100),IF(OR(C383="維持管理費：",C383=""),"",A381+1))</f>
        <v/>
      </c>
    </row>
    <row r="384" spans="1:1" x14ac:dyDescent="0.45">
      <c r="A384" t="str">
        <f>IF($C384="施設管理者：",IF($D384="","",COUNTIF($C$12:C384,"施設管理者：")*100),IF(OR(C384="維持管理費：",C384=""),"",A382+1))</f>
        <v/>
      </c>
    </row>
    <row r="385" spans="1:1" x14ac:dyDescent="0.45">
      <c r="A385" t="str">
        <f>IF($C385="施設管理者：",IF($D385="","",COUNTIF($C$12:C385,"施設管理者：")*100),IF(OR(C385="維持管理費：",C385=""),"",A383+1))</f>
        <v/>
      </c>
    </row>
    <row r="386" spans="1:1" x14ac:dyDescent="0.45">
      <c r="A386" t="str">
        <f>IF($C386="施設管理者：",IF($D386="","",COUNTIF($C$12:C386,"施設管理者：")*100),IF(OR(C386="維持管理費：",C386=""),"",A384+1))</f>
        <v/>
      </c>
    </row>
    <row r="387" spans="1:1" x14ac:dyDescent="0.45">
      <c r="A387" t="str">
        <f>IF($C387="施設管理者：",IF($D387="","",COUNTIF($C$12:C387,"施設管理者：")*100),IF(OR(C387="維持管理費：",C387=""),"",A385+1))</f>
        <v/>
      </c>
    </row>
    <row r="388" spans="1:1" x14ac:dyDescent="0.45">
      <c r="A388" t="str">
        <f>IF($C388="施設管理者：",IF($D388="","",COUNTIF($C$12:C388,"施設管理者：")*100),IF(OR(C388="維持管理費：",C388=""),"",A386+1))</f>
        <v/>
      </c>
    </row>
    <row r="389" spans="1:1" x14ac:dyDescent="0.45">
      <c r="A389" t="str">
        <f>IF($C389="施設管理者：",IF($D389="","",COUNTIF($C$12:C389,"施設管理者：")*100),IF(OR(C389="維持管理費：",C389=""),"",A387+1))</f>
        <v/>
      </c>
    </row>
    <row r="390" spans="1:1" x14ac:dyDescent="0.45">
      <c r="A390" t="str">
        <f>IF($C390="施設管理者：",IF($D390="","",COUNTIF($C$12:C390,"施設管理者：")*100),IF(OR(C390="維持管理費：",C390=""),"",A388+1))</f>
        <v/>
      </c>
    </row>
    <row r="391" spans="1:1" x14ac:dyDescent="0.45">
      <c r="A391" t="str">
        <f>IF($C391="施設管理者：",IF($D391="","",COUNTIF($C$12:C391,"施設管理者：")*100),IF(OR(C391="維持管理費：",C391=""),"",A389+1))</f>
        <v/>
      </c>
    </row>
    <row r="392" spans="1:1" x14ac:dyDescent="0.45">
      <c r="A392" t="str">
        <f>IF($C392="施設管理者：",IF($D392="","",COUNTIF($C$12:C392,"施設管理者：")*100),IF(OR(C392="維持管理費：",C392=""),"",A390+1))</f>
        <v/>
      </c>
    </row>
    <row r="393" spans="1:1" x14ac:dyDescent="0.45">
      <c r="A393" t="str">
        <f>IF($C393="施設管理者：",IF($D393="","",COUNTIF($C$12:C393,"施設管理者：")*100),IF(OR(C393="維持管理費：",C393=""),"",A391+1))</f>
        <v/>
      </c>
    </row>
    <row r="394" spans="1:1" x14ac:dyDescent="0.45">
      <c r="A394" t="str">
        <f>IF($C394="施設管理者：",IF($D394="","",COUNTIF($C$12:C394,"施設管理者：")*100),IF(OR(C394="維持管理費：",C394=""),"",A392+1))</f>
        <v/>
      </c>
    </row>
    <row r="395" spans="1:1" x14ac:dyDescent="0.45">
      <c r="A395" t="str">
        <f>IF($C395="施設管理者：",IF($D395="","",COUNTIF($C$12:C395,"施設管理者：")*100),IF(OR(C395="維持管理費：",C395=""),"",A393+1))</f>
        <v/>
      </c>
    </row>
    <row r="396" spans="1:1" x14ac:dyDescent="0.45">
      <c r="A396" t="str">
        <f>IF($C396="施設管理者：",IF($D396="","",COUNTIF($C$12:C396,"施設管理者：")*100),IF(OR(C396="維持管理費：",C396=""),"",A394+1))</f>
        <v/>
      </c>
    </row>
    <row r="397" spans="1:1" x14ac:dyDescent="0.45">
      <c r="A397" t="str">
        <f>IF($C397="施設管理者：",IF($D397="","",COUNTIF($C$12:C397,"施設管理者：")*100),IF(OR(C397="維持管理費：",C397=""),"",A395+1))</f>
        <v/>
      </c>
    </row>
    <row r="398" spans="1:1" x14ac:dyDescent="0.45">
      <c r="A398" t="str">
        <f>IF($C398="施設管理者：",IF($D398="","",COUNTIF($C$12:C398,"施設管理者：")*100),IF(OR(C398="維持管理費：",C398=""),"",A396+1))</f>
        <v/>
      </c>
    </row>
    <row r="399" spans="1:1" x14ac:dyDescent="0.45">
      <c r="A399" t="str">
        <f>IF($C399="施設管理者：",IF($D399="","",COUNTIF($C$12:C399,"施設管理者：")*100),IF(OR(C399="維持管理費：",C399=""),"",A397+1))</f>
        <v/>
      </c>
    </row>
    <row r="400" spans="1:1" x14ac:dyDescent="0.45">
      <c r="A400" t="str">
        <f>IF($C400="施設管理者：",IF($D400="","",COUNTIF($C$12:C400,"施設管理者：")*100),IF(OR(C400="維持管理費：",C400=""),"",A398+1))</f>
        <v/>
      </c>
    </row>
    <row r="401" spans="1:1" x14ac:dyDescent="0.45">
      <c r="A401" t="str">
        <f>IF($C401="施設管理者：",IF($D401="","",COUNTIF($C$12:C401,"施設管理者：")*100),IF(OR(C401="維持管理費：",C401=""),"",A399+1))</f>
        <v/>
      </c>
    </row>
    <row r="402" spans="1:1" x14ac:dyDescent="0.45">
      <c r="A402" t="str">
        <f>IF($C402="施設管理者：",IF($D402="","",COUNTIF($C$12:C402,"施設管理者：")*100),IF(OR(C402="維持管理費：",C402=""),"",A400+1))</f>
        <v/>
      </c>
    </row>
    <row r="403" spans="1:1" x14ac:dyDescent="0.45">
      <c r="A403" t="str">
        <f>IF($C403="施設管理者：",IF($D403="","",COUNTIF($C$12:C403,"施設管理者：")*100),IF(OR(C403="維持管理費：",C403=""),"",A401+1))</f>
        <v/>
      </c>
    </row>
    <row r="404" spans="1:1" x14ac:dyDescent="0.45">
      <c r="A404" t="str">
        <f>IF($C404="施設管理者：",IF($D404="","",COUNTIF($C$12:C404,"施設管理者：")*100),IF(OR(C404="維持管理費：",C404=""),"",A402+1))</f>
        <v/>
      </c>
    </row>
    <row r="405" spans="1:1" x14ac:dyDescent="0.45">
      <c r="A405" t="str">
        <f>IF($C405="施設管理者：",IF($D405="","",COUNTIF($C$12:C405,"施設管理者：")*100),IF(OR(C405="維持管理費：",C405=""),"",A403+1))</f>
        <v/>
      </c>
    </row>
    <row r="406" spans="1:1" x14ac:dyDescent="0.45">
      <c r="A406" t="str">
        <f>IF($C406="施設管理者：",IF($D406="","",COUNTIF($C$12:C406,"施設管理者：")*100),IF(OR(C406="維持管理費：",C406=""),"",A404+1))</f>
        <v/>
      </c>
    </row>
    <row r="407" spans="1:1" x14ac:dyDescent="0.45">
      <c r="A407" t="str">
        <f>IF($C407="施設管理者：",IF($D407="","",COUNTIF($C$12:C407,"施設管理者：")*100),IF(OR(C407="維持管理費：",C407=""),"",A405+1))</f>
        <v/>
      </c>
    </row>
    <row r="408" spans="1:1" x14ac:dyDescent="0.45">
      <c r="A408" t="str">
        <f>IF($C408="施設管理者：",IF($D408="","",COUNTIF($C$12:C408,"施設管理者：")*100),IF(OR(C408="維持管理費：",C408=""),"",A406+1))</f>
        <v/>
      </c>
    </row>
    <row r="409" spans="1:1" x14ac:dyDescent="0.45">
      <c r="A409" t="str">
        <f>IF($C409="施設管理者：",IF($D409="","",COUNTIF($C$12:C409,"施設管理者：")*100),IF(OR(C409="維持管理費：",C409=""),"",A407+1))</f>
        <v/>
      </c>
    </row>
    <row r="410" spans="1:1" x14ac:dyDescent="0.45">
      <c r="A410" t="str">
        <f>IF($C410="施設管理者：",IF($D410="","",COUNTIF($C$12:C410,"施設管理者：")*100),IF(OR(C410="維持管理費：",C410=""),"",A408+1))</f>
        <v/>
      </c>
    </row>
    <row r="411" spans="1:1" x14ac:dyDescent="0.45">
      <c r="A411" t="str">
        <f>IF($C411="施設管理者：",IF($D411="","",COUNTIF($C$12:C411,"施設管理者：")*100),IF(OR(C411="維持管理費：",C411=""),"",A409+1))</f>
        <v/>
      </c>
    </row>
    <row r="412" spans="1:1" x14ac:dyDescent="0.45">
      <c r="A412" t="str">
        <f>IF($C412="施設管理者：",IF($D412="","",COUNTIF($C$12:C412,"施設管理者：")*100),IF(OR(C412="維持管理費：",C412=""),"",A410+1))</f>
        <v/>
      </c>
    </row>
    <row r="413" spans="1:1" x14ac:dyDescent="0.45">
      <c r="A413" t="str">
        <f>IF($C413="施設管理者：",IF($D413="","",COUNTIF($C$12:C413,"施設管理者：")*100),IF(OR(C413="維持管理費：",C413=""),"",A411+1))</f>
        <v/>
      </c>
    </row>
    <row r="414" spans="1:1" x14ac:dyDescent="0.45">
      <c r="A414" t="str">
        <f>IF($C414="施設管理者：",IF($D414="","",COUNTIF($C$12:C414,"施設管理者：")*100),IF(OR(C414="維持管理費：",C414=""),"",A412+1))</f>
        <v/>
      </c>
    </row>
    <row r="415" spans="1:1" x14ac:dyDescent="0.45">
      <c r="A415" t="str">
        <f>IF($C415="施設管理者：",IF($D415="","",COUNTIF($C$12:C415,"施設管理者：")*100),IF(OR(C415="維持管理費：",C415=""),"",A413+1))</f>
        <v/>
      </c>
    </row>
    <row r="416" spans="1:1" x14ac:dyDescent="0.45">
      <c r="A416" t="str">
        <f>IF($C416="施設管理者：",IF($D416="","",COUNTIF($C$12:C416,"施設管理者：")*100),IF(OR(C416="維持管理費：",C416=""),"",A414+1))</f>
        <v/>
      </c>
    </row>
    <row r="417" spans="1:1" x14ac:dyDescent="0.45">
      <c r="A417" t="str">
        <f>IF($C417="施設管理者：",IF($D417="","",COUNTIF($C$12:C417,"施設管理者：")*100),IF(OR(C417="維持管理費：",C417=""),"",A415+1))</f>
        <v/>
      </c>
    </row>
    <row r="418" spans="1:1" x14ac:dyDescent="0.45">
      <c r="A418" t="str">
        <f>IF($C418="施設管理者：",IF($D418="","",COUNTIF($C$12:C418,"施設管理者：")*100),IF(OR(C418="維持管理費：",C418=""),"",A416+1))</f>
        <v/>
      </c>
    </row>
    <row r="419" spans="1:1" x14ac:dyDescent="0.45">
      <c r="A419" t="str">
        <f>IF($C419="施設管理者：",IF($D419="","",COUNTIF($C$12:C419,"施設管理者：")*100),IF(OR(C419="維持管理費：",C419=""),"",A417+1))</f>
        <v/>
      </c>
    </row>
    <row r="420" spans="1:1" x14ac:dyDescent="0.45">
      <c r="A420" t="str">
        <f>IF($C420="施設管理者：",IF($D420="","",COUNTIF($C$12:C420,"施設管理者：")*100),IF(OR(C420="維持管理費：",C420=""),"",A418+1))</f>
        <v/>
      </c>
    </row>
    <row r="421" spans="1:1" x14ac:dyDescent="0.45">
      <c r="A421" t="str">
        <f>IF($C421="施設管理者：",IF($D421="","",COUNTIF($C$12:C421,"施設管理者：")*100),IF(OR(C421="維持管理費：",C421=""),"",A419+1))</f>
        <v/>
      </c>
    </row>
    <row r="422" spans="1:1" x14ac:dyDescent="0.45">
      <c r="A422" t="str">
        <f>IF($C422="施設管理者：",IF($D422="","",COUNTIF($C$12:C422,"施設管理者：")*100),IF(OR(C422="維持管理費：",C422=""),"",A420+1))</f>
        <v/>
      </c>
    </row>
    <row r="423" spans="1:1" x14ac:dyDescent="0.45">
      <c r="A423" t="str">
        <f>IF($C423="施設管理者：",IF($D423="","",COUNTIF($C$12:C423,"施設管理者：")*100),IF(OR(C423="維持管理費：",C423=""),"",A421+1))</f>
        <v/>
      </c>
    </row>
    <row r="424" spans="1:1" x14ac:dyDescent="0.45">
      <c r="A424" t="str">
        <f>IF($C424="施設管理者：",IF($D424="","",COUNTIF($C$12:C424,"施設管理者：")*100),IF(OR(C424="維持管理費：",C424=""),"",A422+1))</f>
        <v/>
      </c>
    </row>
    <row r="425" spans="1:1" x14ac:dyDescent="0.45">
      <c r="A425" t="str">
        <f>IF($C425="施設管理者：",IF($D425="","",COUNTIF($C$12:C425,"施設管理者：")*100),IF(OR(C425="維持管理費：",C425=""),"",A423+1))</f>
        <v/>
      </c>
    </row>
    <row r="426" spans="1:1" x14ac:dyDescent="0.45">
      <c r="A426" t="str">
        <f>IF($C426="施設管理者：",IF($D426="","",COUNTIF($C$12:C426,"施設管理者：")*100),IF(OR(C426="維持管理費：",C426=""),"",A424+1))</f>
        <v/>
      </c>
    </row>
    <row r="427" spans="1:1" x14ac:dyDescent="0.45">
      <c r="A427" t="str">
        <f>IF($C427="施設管理者：",IF($D427="","",COUNTIF($C$12:C427,"施設管理者：")*100),IF(OR(C427="維持管理費：",C427=""),"",A425+1))</f>
        <v/>
      </c>
    </row>
    <row r="428" spans="1:1" x14ac:dyDescent="0.45">
      <c r="A428" t="str">
        <f>IF($C428="施設管理者：",IF($D428="","",COUNTIF($C$12:C428,"施設管理者：")*100),IF(OR(C428="維持管理費：",C428=""),"",A426+1))</f>
        <v/>
      </c>
    </row>
    <row r="429" spans="1:1" x14ac:dyDescent="0.45">
      <c r="A429" t="str">
        <f>IF($C429="施設管理者：",IF($D429="","",COUNTIF($C$12:C429,"施設管理者：")*100),IF(OR(C429="維持管理費：",C429=""),"",A427+1))</f>
        <v/>
      </c>
    </row>
    <row r="430" spans="1:1" x14ac:dyDescent="0.45">
      <c r="A430" t="str">
        <f>IF($C430="施設管理者：",IF($D430="","",COUNTIF($C$12:C430,"施設管理者：")*100),IF(OR(C430="維持管理費：",C430=""),"",A428+1))</f>
        <v/>
      </c>
    </row>
    <row r="431" spans="1:1" x14ac:dyDescent="0.45">
      <c r="A431" t="str">
        <f>IF($C431="施設管理者：",IF($D431="","",COUNTIF($C$12:C431,"施設管理者：")*100),IF(OR(C431="維持管理費：",C431=""),"",A429+1))</f>
        <v/>
      </c>
    </row>
    <row r="432" spans="1:1" x14ac:dyDescent="0.45">
      <c r="A432" t="str">
        <f>IF($C432="施設管理者：",IF($D432="","",COUNTIF($C$12:C432,"施設管理者：")*100),IF(OR(C432="維持管理費：",C432=""),"",A430+1))</f>
        <v/>
      </c>
    </row>
    <row r="433" spans="1:1" x14ac:dyDescent="0.45">
      <c r="A433" t="str">
        <f>IF($C433="施設管理者：",IF($D433="","",COUNTIF($C$12:C433,"施設管理者：")*100),IF(OR(C433="維持管理費：",C433=""),"",A431+1))</f>
        <v/>
      </c>
    </row>
    <row r="434" spans="1:1" x14ac:dyDescent="0.45">
      <c r="A434" t="str">
        <f>IF($C434="施設管理者：",IF($D434="","",COUNTIF($C$12:C434,"施設管理者：")*100),IF(OR(C434="維持管理費：",C434=""),"",A432+1))</f>
        <v/>
      </c>
    </row>
    <row r="435" spans="1:1" x14ac:dyDescent="0.45">
      <c r="A435" t="str">
        <f>IF($C435="施設管理者：",IF($D435="","",COUNTIF($C$12:C435,"施設管理者：")*100),IF(OR(C435="維持管理費：",C435=""),"",A433+1))</f>
        <v/>
      </c>
    </row>
    <row r="436" spans="1:1" x14ac:dyDescent="0.45">
      <c r="A436" t="str">
        <f>IF($C436="施設管理者：",IF($D436="","",COUNTIF($C$12:C436,"施設管理者：")*100),IF(OR(C436="維持管理費：",C436=""),"",A434+1))</f>
        <v/>
      </c>
    </row>
    <row r="437" spans="1:1" x14ac:dyDescent="0.45">
      <c r="A437" t="str">
        <f>IF($C437="施設管理者：",IF($D437="","",COUNTIF($C$12:C437,"施設管理者：")*100),IF(OR(C437="維持管理費：",C437=""),"",A435+1))</f>
        <v/>
      </c>
    </row>
    <row r="438" spans="1:1" x14ac:dyDescent="0.45">
      <c r="A438" t="str">
        <f>IF($C438="施設管理者：",IF($D438="","",COUNTIF($C$12:C438,"施設管理者：")*100),IF(OR(C438="維持管理費：",C438=""),"",A436+1))</f>
        <v/>
      </c>
    </row>
    <row r="439" spans="1:1" x14ac:dyDescent="0.45">
      <c r="A439" t="str">
        <f>IF($C439="施設管理者：",IF($D439="","",COUNTIF($C$12:C439,"施設管理者：")*100),IF(OR(C439="維持管理費：",C439=""),"",A437+1))</f>
        <v/>
      </c>
    </row>
    <row r="440" spans="1:1" x14ac:dyDescent="0.45">
      <c r="A440" t="str">
        <f>IF($C440="施設管理者：",IF($D440="","",COUNTIF($C$12:C440,"施設管理者：")*100),IF(OR(C440="維持管理費：",C440=""),"",A438+1))</f>
        <v/>
      </c>
    </row>
    <row r="441" spans="1:1" x14ac:dyDescent="0.45">
      <c r="A441" t="str">
        <f>IF($C441="施設管理者：",IF($D441="","",COUNTIF($C$12:C441,"施設管理者：")*100),IF(OR(C441="維持管理費：",C441=""),"",A439+1))</f>
        <v/>
      </c>
    </row>
    <row r="442" spans="1:1" x14ac:dyDescent="0.45">
      <c r="A442" t="str">
        <f>IF($C442="施設管理者：",IF($D442="","",COUNTIF($C$12:C442,"施設管理者：")*100),IF(OR(C442="維持管理費：",C442=""),"",A440+1))</f>
        <v/>
      </c>
    </row>
    <row r="443" spans="1:1" x14ac:dyDescent="0.45">
      <c r="A443" t="str">
        <f>IF($C443="施設管理者：",IF($D443="","",COUNTIF($C$12:C443,"施設管理者：")*100),IF(OR(C443="維持管理費：",C443=""),"",A441+1))</f>
        <v/>
      </c>
    </row>
    <row r="444" spans="1:1" x14ac:dyDescent="0.45">
      <c r="A444" t="str">
        <f>IF($C444="施設管理者：",IF($D444="","",COUNTIF($C$12:C444,"施設管理者：")*100),IF(OR(C444="維持管理費：",C444=""),"",A442+1))</f>
        <v/>
      </c>
    </row>
    <row r="445" spans="1:1" x14ac:dyDescent="0.45">
      <c r="A445" t="str">
        <f>IF($C445="施設管理者：",IF($D445="","",COUNTIF($C$12:C445,"施設管理者：")*100),IF(OR(C445="維持管理費：",C445=""),"",A443+1))</f>
        <v/>
      </c>
    </row>
    <row r="446" spans="1:1" x14ac:dyDescent="0.45">
      <c r="A446" t="str">
        <f>IF($C446="施設管理者：",IF($D446="","",COUNTIF($C$12:C446,"施設管理者：")*100),IF(OR(C446="維持管理費：",C446=""),"",A444+1))</f>
        <v/>
      </c>
    </row>
    <row r="447" spans="1:1" x14ac:dyDescent="0.45">
      <c r="A447" t="str">
        <f>IF($C447="施設管理者：",IF($D447="","",COUNTIF($C$12:C447,"施設管理者：")*100),IF(OR(C447="維持管理費：",C447=""),"",A445+1))</f>
        <v/>
      </c>
    </row>
    <row r="448" spans="1:1" x14ac:dyDescent="0.45">
      <c r="A448" t="str">
        <f>IF($C448="施設管理者：",IF($D448="","",COUNTIF($C$12:C448,"施設管理者：")*100),IF(OR(C448="維持管理費：",C448=""),"",A446+1))</f>
        <v/>
      </c>
    </row>
    <row r="449" spans="1:1" x14ac:dyDescent="0.45">
      <c r="A449" t="str">
        <f>IF($C449="施設管理者：",IF($D449="","",COUNTIF($C$12:C449,"施設管理者：")*100),IF(OR(C449="維持管理費：",C449=""),"",A447+1))</f>
        <v/>
      </c>
    </row>
    <row r="450" spans="1:1" x14ac:dyDescent="0.45">
      <c r="A450" t="str">
        <f>IF($C450="施設管理者：",IF($D450="","",COUNTIF($C$12:C450,"施設管理者：")*100),IF(OR(C450="維持管理費：",C450=""),"",A448+1))</f>
        <v/>
      </c>
    </row>
    <row r="451" spans="1:1" x14ac:dyDescent="0.45">
      <c r="A451" t="str">
        <f>IF($C451="施設管理者：",IF($D451="","",COUNTIF($C$12:C451,"施設管理者：")*100),IF(OR(C451="維持管理費：",C451=""),"",A449+1))</f>
        <v/>
      </c>
    </row>
    <row r="452" spans="1:1" x14ac:dyDescent="0.45">
      <c r="A452" t="str">
        <f>IF($C452="施設管理者：",IF($D452="","",COUNTIF($C$12:C452,"施設管理者：")*100),IF(OR(C452="維持管理費：",C452=""),"",A450+1))</f>
        <v/>
      </c>
    </row>
    <row r="453" spans="1:1" x14ac:dyDescent="0.45">
      <c r="A453" t="str">
        <f>IF($C453="施設管理者：",IF($D453="","",COUNTIF($C$12:C453,"施設管理者：")*100),IF(OR(C453="維持管理費：",C453=""),"",A451+1))</f>
        <v/>
      </c>
    </row>
    <row r="454" spans="1:1" x14ac:dyDescent="0.45">
      <c r="A454" t="str">
        <f>IF($C454="施設管理者：",IF($D454="","",COUNTIF($C$12:C454,"施設管理者：")*100),IF(OR(C454="維持管理費：",C454=""),"",A452+1))</f>
        <v/>
      </c>
    </row>
    <row r="455" spans="1:1" x14ac:dyDescent="0.45">
      <c r="A455" t="str">
        <f>IF($C455="施設管理者：",IF($D455="","",COUNTIF($C$12:C455,"施設管理者：")*100),IF(OR(C455="維持管理費：",C455=""),"",A453+1))</f>
        <v/>
      </c>
    </row>
    <row r="456" spans="1:1" x14ac:dyDescent="0.45">
      <c r="A456" t="str">
        <f>IF($C456="施設管理者：",IF($D456="","",COUNTIF($C$12:C456,"施設管理者：")*100),IF(OR(C456="維持管理費：",C456=""),"",A454+1))</f>
        <v/>
      </c>
    </row>
    <row r="457" spans="1:1" x14ac:dyDescent="0.45">
      <c r="A457" t="str">
        <f>IF($C457="施設管理者：",IF($D457="","",COUNTIF($C$12:C457,"施設管理者：")*100),IF(OR(C457="維持管理費：",C457=""),"",A455+1))</f>
        <v/>
      </c>
    </row>
    <row r="458" spans="1:1" x14ac:dyDescent="0.45">
      <c r="A458" t="str">
        <f>IF($C458="施設管理者：",IF($D458="","",COUNTIF($C$12:C458,"施設管理者：")*100),IF(OR(C458="維持管理費：",C458=""),"",A456+1))</f>
        <v/>
      </c>
    </row>
    <row r="459" spans="1:1" x14ac:dyDescent="0.45">
      <c r="A459" t="str">
        <f>IF($C459="施設管理者：",IF($D459="","",COUNTIF($C$12:C459,"施設管理者：")*100),IF(OR(C459="維持管理費：",C459=""),"",A457+1))</f>
        <v/>
      </c>
    </row>
    <row r="460" spans="1:1" x14ac:dyDescent="0.45">
      <c r="A460" t="str">
        <f>IF($C460="施設管理者：",IF($D460="","",COUNTIF($C$12:C460,"施設管理者：")*100),IF(OR(C460="維持管理費：",C460=""),"",A458+1))</f>
        <v/>
      </c>
    </row>
    <row r="461" spans="1:1" x14ac:dyDescent="0.45">
      <c r="A461" t="str">
        <f>IF($C461="施設管理者：",IF($D461="","",COUNTIF($C$12:C461,"施設管理者：")*100),IF(OR(C461="維持管理費：",C461=""),"",A459+1))</f>
        <v/>
      </c>
    </row>
    <row r="462" spans="1:1" x14ac:dyDescent="0.45">
      <c r="A462" t="str">
        <f>IF($C462="施設管理者：",IF($D462="","",COUNTIF($C$12:C462,"施設管理者：")*100),IF(OR(C462="維持管理費：",C462=""),"",A460+1))</f>
        <v/>
      </c>
    </row>
    <row r="463" spans="1:1" x14ac:dyDescent="0.45">
      <c r="A463" t="str">
        <f>IF($C463="施設管理者：",IF($D463="","",COUNTIF($C$12:C463,"施設管理者：")*100),IF(OR(C463="維持管理費：",C463=""),"",A461+1))</f>
        <v/>
      </c>
    </row>
    <row r="464" spans="1:1" x14ac:dyDescent="0.45">
      <c r="A464" t="str">
        <f>IF($C464="施設管理者：",IF($D464="","",COUNTIF($C$12:C464,"施設管理者：")*100),IF(OR(C464="維持管理費：",C464=""),"",A462+1))</f>
        <v/>
      </c>
    </row>
    <row r="465" spans="1:1" x14ac:dyDescent="0.45">
      <c r="A465" t="str">
        <f>IF($C465="施設管理者：",IF($D465="","",COUNTIF($C$12:C465,"施設管理者：")*100),IF(OR(C465="維持管理費：",C465=""),"",A463+1))</f>
        <v/>
      </c>
    </row>
    <row r="466" spans="1:1" x14ac:dyDescent="0.45">
      <c r="A466" t="str">
        <f>IF($C466="施設管理者：",IF($D466="","",COUNTIF($C$12:C466,"施設管理者：")*100),IF(OR(C466="維持管理費：",C466=""),"",A464+1))</f>
        <v/>
      </c>
    </row>
    <row r="467" spans="1:1" x14ac:dyDescent="0.45">
      <c r="A467" t="str">
        <f>IF($C467="施設管理者：",IF($D467="","",COUNTIF($C$12:C467,"施設管理者：")*100),IF(OR(C467="維持管理費：",C467=""),"",A465+1))</f>
        <v/>
      </c>
    </row>
    <row r="468" spans="1:1" x14ac:dyDescent="0.45">
      <c r="A468" t="str">
        <f>IF($C468="施設管理者：",IF($D468="","",COUNTIF($C$12:C468,"施設管理者：")*100),IF(OR(C468="維持管理費：",C468=""),"",A466+1))</f>
        <v/>
      </c>
    </row>
    <row r="469" spans="1:1" x14ac:dyDescent="0.45">
      <c r="A469" t="str">
        <f>IF($C469="施設管理者：",IF($D469="","",COUNTIF($C$12:C469,"施設管理者：")*100),IF(OR(C469="維持管理費：",C469=""),"",A467+1))</f>
        <v/>
      </c>
    </row>
    <row r="470" spans="1:1" x14ac:dyDescent="0.45">
      <c r="A470" t="str">
        <f>IF($C470="施設管理者：",IF($D470="","",COUNTIF($C$12:C470,"施設管理者：")*100),IF(OR(C470="維持管理費：",C470=""),"",A468+1))</f>
        <v/>
      </c>
    </row>
    <row r="471" spans="1:1" x14ac:dyDescent="0.45">
      <c r="A471" t="str">
        <f>IF($C471="施設管理者：",IF($D471="","",COUNTIF($C$12:C471,"施設管理者：")*100),IF(OR(C471="維持管理費：",C471=""),"",A469+1))</f>
        <v/>
      </c>
    </row>
    <row r="472" spans="1:1" x14ac:dyDescent="0.45">
      <c r="A472" t="str">
        <f>IF($C472="施設管理者：",IF($D472="","",COUNTIF($C$12:C472,"施設管理者：")*100),IF(OR(C472="維持管理費：",C472=""),"",A470+1))</f>
        <v/>
      </c>
    </row>
    <row r="473" spans="1:1" x14ac:dyDescent="0.45">
      <c r="A473" t="str">
        <f>IF($C473="施設管理者：",IF($D473="","",COUNTIF($C$12:C473,"施設管理者：")*100),IF(OR(C473="維持管理費：",C473=""),"",A471+1))</f>
        <v/>
      </c>
    </row>
    <row r="474" spans="1:1" x14ac:dyDescent="0.45">
      <c r="A474" t="str">
        <f>IF($C474="施設管理者：",IF($D474="","",COUNTIF($C$12:C474,"施設管理者：")*100),IF(OR(C474="維持管理費：",C474=""),"",A472+1))</f>
        <v/>
      </c>
    </row>
    <row r="475" spans="1:1" x14ac:dyDescent="0.45">
      <c r="A475" t="str">
        <f>IF($C475="施設管理者：",IF($D475="","",COUNTIF($C$12:C475,"施設管理者：")*100),IF(OR(C475="維持管理費：",C475=""),"",A473+1))</f>
        <v/>
      </c>
    </row>
    <row r="476" spans="1:1" x14ac:dyDescent="0.45">
      <c r="A476" t="str">
        <f>IF($C476="施設管理者：",IF($D476="","",COUNTIF($C$12:C476,"施設管理者：")*100),IF(OR(C476="維持管理費：",C476=""),"",A474+1))</f>
        <v/>
      </c>
    </row>
    <row r="477" spans="1:1" x14ac:dyDescent="0.45">
      <c r="A477" t="str">
        <f>IF($C477="施設管理者：",IF($D477="","",COUNTIF($C$12:C477,"施設管理者：")*100),IF(OR(C477="維持管理費：",C477=""),"",A475+1))</f>
        <v/>
      </c>
    </row>
    <row r="478" spans="1:1" x14ac:dyDescent="0.45">
      <c r="A478" t="str">
        <f>IF($C478="施設管理者：",IF($D478="","",COUNTIF($C$12:C478,"施設管理者：")*100),IF(OR(C478="維持管理費：",C478=""),"",A476+1))</f>
        <v/>
      </c>
    </row>
    <row r="479" spans="1:1" x14ac:dyDescent="0.45">
      <c r="A479" t="str">
        <f>IF($C479="施設管理者：",IF($D479="","",COUNTIF($C$12:C479,"施設管理者：")*100),IF(OR(C479="維持管理費：",C479=""),"",A477+1))</f>
        <v/>
      </c>
    </row>
    <row r="480" spans="1:1" x14ac:dyDescent="0.45">
      <c r="A480" t="str">
        <f>IF($C480="施設管理者：",IF($D480="","",COUNTIF($C$12:C480,"施設管理者：")*100),IF(OR(C480="維持管理費：",C480=""),"",A478+1))</f>
        <v/>
      </c>
    </row>
    <row r="481" spans="1:1" x14ac:dyDescent="0.45">
      <c r="A481" t="str">
        <f>IF($C481="施設管理者：",IF($D481="","",COUNTIF($C$12:C481,"施設管理者：")*100),IF(OR(C481="維持管理費：",C481=""),"",A479+1))</f>
        <v/>
      </c>
    </row>
    <row r="482" spans="1:1" x14ac:dyDescent="0.45">
      <c r="A482" t="str">
        <f>IF($C482="施設管理者：",IF($D482="","",COUNTIF($C$12:C482,"施設管理者：")*100),IF(OR(C482="維持管理費：",C482=""),"",A480+1))</f>
        <v/>
      </c>
    </row>
    <row r="483" spans="1:1" x14ac:dyDescent="0.45">
      <c r="A483" t="str">
        <f>IF($C483="施設管理者：",IF($D483="","",COUNTIF($C$12:C483,"施設管理者：")*100),IF(OR(C483="維持管理費：",C483=""),"",A481+1))</f>
        <v/>
      </c>
    </row>
    <row r="484" spans="1:1" x14ac:dyDescent="0.45">
      <c r="A484" t="str">
        <f>IF($C484="施設管理者：",IF($D484="","",COUNTIF($C$12:C484,"施設管理者：")*100),IF(OR(C484="維持管理費：",C484=""),"",A482+1))</f>
        <v/>
      </c>
    </row>
    <row r="485" spans="1:1" x14ac:dyDescent="0.45">
      <c r="A485" t="str">
        <f>IF($C485="施設管理者：",IF($D485="","",COUNTIF($C$12:C485,"施設管理者：")*100),IF(OR(C485="維持管理費：",C485=""),"",A483+1))</f>
        <v/>
      </c>
    </row>
    <row r="486" spans="1:1" x14ac:dyDescent="0.45">
      <c r="A486" t="str">
        <f>IF($C486="施設管理者：",IF($D486="","",COUNTIF($C$12:C486,"施設管理者：")*100),IF(OR(C486="維持管理費：",C486=""),"",A484+1))</f>
        <v/>
      </c>
    </row>
    <row r="487" spans="1:1" x14ac:dyDescent="0.45">
      <c r="A487" t="str">
        <f>IF($C487="施設管理者：",IF($D487="","",COUNTIF($C$12:C487,"施設管理者：")*100),IF(OR(C487="維持管理費：",C487=""),"",A485+1))</f>
        <v/>
      </c>
    </row>
    <row r="488" spans="1:1" x14ac:dyDescent="0.45">
      <c r="A488" t="str">
        <f>IF($C488="施設管理者：",IF($D488="","",COUNTIF($C$12:C488,"施設管理者：")*100),IF(OR(C488="維持管理費：",C488=""),"",A486+1))</f>
        <v/>
      </c>
    </row>
    <row r="489" spans="1:1" x14ac:dyDescent="0.45">
      <c r="A489" t="str">
        <f>IF($C489="施設管理者：",IF($D489="","",COUNTIF($C$12:C489,"施設管理者：")*100),IF(OR(C489="維持管理費：",C489=""),"",A487+1))</f>
        <v/>
      </c>
    </row>
    <row r="490" spans="1:1" x14ac:dyDescent="0.45">
      <c r="A490" t="str">
        <f>IF($C490="施設管理者：",IF($D490="","",COUNTIF($C$12:C490,"施設管理者：")*100),IF(OR(C490="維持管理費：",C490=""),"",A488+1))</f>
        <v/>
      </c>
    </row>
    <row r="491" spans="1:1" x14ac:dyDescent="0.45">
      <c r="A491" t="str">
        <f>IF($C491="施設管理者：",IF($D491="","",COUNTIF($C$12:C491,"施設管理者：")*100),IF(OR(C491="維持管理費：",C491=""),"",A489+1))</f>
        <v/>
      </c>
    </row>
    <row r="492" spans="1:1" x14ac:dyDescent="0.45">
      <c r="A492" t="str">
        <f>IF($C492="施設管理者：",IF($D492="","",COUNTIF($C$12:C492,"施設管理者：")*100),IF(OR(C492="維持管理費：",C492=""),"",A490+1))</f>
        <v/>
      </c>
    </row>
    <row r="493" spans="1:1" x14ac:dyDescent="0.45">
      <c r="A493" t="str">
        <f>IF($C493="施設管理者：",IF($D493="","",COUNTIF($C$12:C493,"施設管理者：")*100),IF(OR(C493="維持管理費：",C493=""),"",A491+1))</f>
        <v/>
      </c>
    </row>
    <row r="494" spans="1:1" x14ac:dyDescent="0.45">
      <c r="A494" t="str">
        <f>IF($C494="施設管理者：",IF($D494="","",COUNTIF($C$12:C494,"施設管理者：")*100),IF(OR(C494="維持管理費：",C494=""),"",A492+1))</f>
        <v/>
      </c>
    </row>
    <row r="495" spans="1:1" x14ac:dyDescent="0.45">
      <c r="A495" t="str">
        <f>IF($C495="施設管理者：",IF($D495="","",COUNTIF($C$12:C495,"施設管理者：")*100),IF(OR(C495="維持管理費：",C495=""),"",A493+1))</f>
        <v/>
      </c>
    </row>
    <row r="496" spans="1:1" x14ac:dyDescent="0.45">
      <c r="A496" t="str">
        <f>IF($C496="施設管理者：",IF($D496="","",COUNTIF($C$12:C496,"施設管理者：")*100),IF(OR(C496="維持管理費：",C496=""),"",A494+1))</f>
        <v/>
      </c>
    </row>
    <row r="497" spans="1:1" x14ac:dyDescent="0.45">
      <c r="A497" t="str">
        <f>IF($C497="施設管理者：",IF($D497="","",COUNTIF($C$12:C497,"施設管理者：")*100),IF(OR(C497="維持管理費：",C497=""),"",A495+1))</f>
        <v/>
      </c>
    </row>
    <row r="498" spans="1:1" x14ac:dyDescent="0.45">
      <c r="A498" t="str">
        <f>IF($C498="施設管理者：",IF($D498="","",COUNTIF($C$12:C498,"施設管理者：")*100),IF(OR(C498="維持管理費：",C498=""),"",A496+1))</f>
        <v/>
      </c>
    </row>
    <row r="499" spans="1:1" x14ac:dyDescent="0.45">
      <c r="A499" t="str">
        <f>IF($C499="施設管理者：",IF($D499="","",COUNTIF($C$12:C499,"施設管理者：")*100),IF(OR(C499="維持管理費：",C499=""),"",A497+1))</f>
        <v/>
      </c>
    </row>
    <row r="500" spans="1:1" x14ac:dyDescent="0.45">
      <c r="A500" t="str">
        <f>IF($C500="施設管理者：",IF($D500="","",COUNTIF($C$12:C500,"施設管理者：")*100),IF(OR(C500="維持管理費：",C500=""),"",A498+1))</f>
        <v/>
      </c>
    </row>
    <row r="501" spans="1:1" x14ac:dyDescent="0.45">
      <c r="A501" t="str">
        <f>IF($C501="施設管理者：",IF($D501="","",COUNTIF($C$12:C501,"施設管理者：")*100),IF(OR(C501="維持管理費：",C501=""),"",A499+1))</f>
        <v/>
      </c>
    </row>
    <row r="502" spans="1:1" x14ac:dyDescent="0.45">
      <c r="A502" t="str">
        <f>IF($C502="施設管理者：",IF($D502="","",COUNTIF($C$12:C502,"施設管理者：")*100),IF(OR(C502="維持管理費：",C502=""),"",A500+1))</f>
        <v/>
      </c>
    </row>
    <row r="503" spans="1:1" x14ac:dyDescent="0.45">
      <c r="A503" t="str">
        <f>IF($C503="施設管理者：",IF($D503="","",COUNTIF($C$12:C503,"施設管理者：")*100),IF(OR(C503="維持管理費：",C503=""),"",A501+1))</f>
        <v/>
      </c>
    </row>
    <row r="504" spans="1:1" x14ac:dyDescent="0.45">
      <c r="A504" t="str">
        <f>IF($C504="施設管理者：",IF($D504="","",COUNTIF($C$12:C504,"施設管理者：")*100),IF(OR(C504="維持管理費：",C504=""),"",A502+1))</f>
        <v/>
      </c>
    </row>
    <row r="505" spans="1:1" x14ac:dyDescent="0.45">
      <c r="A505" t="str">
        <f>IF($C505="施設管理者：",IF($D505="","",COUNTIF($C$12:C505,"施設管理者：")*100),IF(OR(C505="維持管理費：",C505=""),"",A503+1))</f>
        <v/>
      </c>
    </row>
    <row r="506" spans="1:1" x14ac:dyDescent="0.45">
      <c r="A506" t="str">
        <f>IF($C506="施設管理者：",IF($D506="","",COUNTIF($C$12:C506,"施設管理者：")*100),IF(OR(C506="維持管理費：",C506=""),"",A504+1))</f>
        <v/>
      </c>
    </row>
    <row r="507" spans="1:1" x14ac:dyDescent="0.45">
      <c r="A507" t="str">
        <f>IF($C507="施設管理者：",IF($D507="","",COUNTIF($C$12:C507,"施設管理者：")*100),IF(OR(C507="維持管理費：",C507=""),"",A505+1))</f>
        <v/>
      </c>
    </row>
    <row r="508" spans="1:1" x14ac:dyDescent="0.45">
      <c r="A508" t="str">
        <f>IF($C508="施設管理者：",IF($D508="","",COUNTIF($C$12:C508,"施設管理者：")*100),IF(OR(C508="維持管理費：",C508=""),"",A506+1))</f>
        <v/>
      </c>
    </row>
    <row r="509" spans="1:1" x14ac:dyDescent="0.45">
      <c r="A509" t="str">
        <f>IF($C509="施設管理者：",IF($D509="","",COUNTIF($C$12:C509,"施設管理者：")*100),IF(OR(C509="維持管理費：",C509=""),"",A507+1))</f>
        <v/>
      </c>
    </row>
    <row r="510" spans="1:1" x14ac:dyDescent="0.45">
      <c r="A510" t="str">
        <f>IF($C510="施設管理者：",IF($D510="","",COUNTIF($C$12:C510,"施設管理者：")*100),IF(OR(C510="維持管理費：",C510=""),"",A508+1))</f>
        <v/>
      </c>
    </row>
    <row r="511" spans="1:1" x14ac:dyDescent="0.45">
      <c r="A511" t="str">
        <f>IF($C511="施設管理者：",IF($D511="","",COUNTIF($C$12:C511,"施設管理者：")*100),IF(OR(C511="維持管理費：",C511=""),"",A509+1))</f>
        <v/>
      </c>
    </row>
    <row r="512" spans="1:1" x14ac:dyDescent="0.45">
      <c r="A512" t="str">
        <f>IF($C512="施設管理者：",IF($D512="","",COUNTIF($C$12:C512,"施設管理者：")*100),IF(OR(C512="維持管理費：",C512=""),"",A510+1))</f>
        <v/>
      </c>
    </row>
    <row r="513" spans="1:1" x14ac:dyDescent="0.45">
      <c r="A513" t="str">
        <f>IF($C513="施設管理者：",IF($D513="","",COUNTIF($C$12:C513,"施設管理者：")*100),IF(OR(C513="維持管理費：",C513=""),"",A511+1))</f>
        <v/>
      </c>
    </row>
    <row r="514" spans="1:1" x14ac:dyDescent="0.45">
      <c r="A514" t="str">
        <f>IF($C514="施設管理者：",IF($D514="","",COUNTIF($C$12:C514,"施設管理者：")*100),IF(OR(C514="維持管理費：",C514=""),"",A512+1))</f>
        <v/>
      </c>
    </row>
    <row r="515" spans="1:1" x14ac:dyDescent="0.45">
      <c r="A515" t="str">
        <f>IF($C515="施設管理者：",IF($D515="","",COUNTIF($C$12:C515,"施設管理者：")*100),IF(OR(C515="維持管理費：",C515=""),"",A513+1))</f>
        <v/>
      </c>
    </row>
    <row r="516" spans="1:1" x14ac:dyDescent="0.45">
      <c r="A516" t="str">
        <f>IF($C516="施設管理者：",IF($D516="","",COUNTIF($C$12:C516,"施設管理者：")*100),IF(OR(C516="維持管理費：",C516=""),"",A514+1))</f>
        <v/>
      </c>
    </row>
    <row r="517" spans="1:1" x14ac:dyDescent="0.45">
      <c r="A517" t="str">
        <f>IF($C517="施設管理者：",IF($D517="","",COUNTIF($C$12:C517,"施設管理者：")*100),IF(OR(C517="維持管理費：",C517=""),"",A515+1))</f>
        <v/>
      </c>
    </row>
    <row r="518" spans="1:1" x14ac:dyDescent="0.45">
      <c r="A518" t="str">
        <f>IF($C518="施設管理者：",IF($D518="","",COUNTIF($C$12:C518,"施設管理者：")*100),IF(OR(C518="維持管理費：",C518=""),"",A516+1))</f>
        <v/>
      </c>
    </row>
    <row r="519" spans="1:1" x14ac:dyDescent="0.45">
      <c r="A519" t="str">
        <f>IF($C519="施設管理者：",IF($D519="","",COUNTIF($C$12:C519,"施設管理者：")*100),IF(OR(C519="維持管理費：",C519=""),"",A517+1))</f>
        <v/>
      </c>
    </row>
    <row r="520" spans="1:1" x14ac:dyDescent="0.45">
      <c r="A520" t="str">
        <f>IF($C520="施設管理者：",IF($D520="","",COUNTIF($C$12:C520,"施設管理者：")*100),IF(OR(C520="維持管理費：",C520=""),"",A518+1))</f>
        <v/>
      </c>
    </row>
    <row r="521" spans="1:1" x14ac:dyDescent="0.45">
      <c r="A521" t="str">
        <f>IF($C521="施設管理者：",IF($D521="","",COUNTIF($C$12:C521,"施設管理者：")*100),IF(OR(C521="維持管理費：",C521=""),"",A519+1))</f>
        <v/>
      </c>
    </row>
    <row r="522" spans="1:1" x14ac:dyDescent="0.45">
      <c r="A522" t="str">
        <f>IF($C522="施設管理者：",IF($D522="","",COUNTIF($C$12:C522,"施設管理者：")*100),IF(OR(C522="維持管理費：",C522=""),"",A520+1))</f>
        <v/>
      </c>
    </row>
    <row r="523" spans="1:1" x14ac:dyDescent="0.45">
      <c r="A523" t="str">
        <f>IF($C523="施設管理者：",IF($D523="","",COUNTIF($C$12:C523,"施設管理者：")*100),IF(OR(C523="維持管理費：",C523=""),"",A521+1))</f>
        <v/>
      </c>
    </row>
    <row r="524" spans="1:1" x14ac:dyDescent="0.45">
      <c r="A524" t="str">
        <f>IF($C524="施設管理者：",IF($D524="","",COUNTIF($C$12:C524,"施設管理者：")*100),IF(OR(C524="維持管理費：",C524=""),"",A522+1))</f>
        <v/>
      </c>
    </row>
    <row r="525" spans="1:1" x14ac:dyDescent="0.45">
      <c r="A525" t="str">
        <f>IF($C525="施設管理者：",IF($D525="","",COUNTIF($C$12:C525,"施設管理者：")*100),IF(OR(C525="維持管理費：",C525=""),"",A523+1))</f>
        <v/>
      </c>
    </row>
    <row r="526" spans="1:1" x14ac:dyDescent="0.45">
      <c r="A526" t="str">
        <f>IF($C526="施設管理者：",IF($D526="","",COUNTIF($C$12:C526,"施設管理者：")*100),IF(OR(C526="維持管理費：",C526=""),"",A524+1))</f>
        <v/>
      </c>
    </row>
    <row r="527" spans="1:1" x14ac:dyDescent="0.45">
      <c r="A527" t="str">
        <f>IF($C527="施設管理者：",IF($D527="","",COUNTIF($C$12:C527,"施設管理者：")*100),IF(OR(C527="維持管理費：",C527=""),"",A525+1))</f>
        <v/>
      </c>
    </row>
    <row r="528" spans="1:1" x14ac:dyDescent="0.45">
      <c r="A528" t="str">
        <f>IF($C528="施設管理者：",IF($D528="","",COUNTIF($C$12:C528,"施設管理者：")*100),IF(OR(C528="維持管理費：",C528=""),"",A526+1))</f>
        <v/>
      </c>
    </row>
    <row r="529" spans="1:1" x14ac:dyDescent="0.45">
      <c r="A529" t="str">
        <f>IF($C529="施設管理者：",IF($D529="","",COUNTIF($C$12:C529,"施設管理者：")*100),IF(OR(C529="維持管理費：",C529=""),"",A527+1))</f>
        <v/>
      </c>
    </row>
    <row r="530" spans="1:1" x14ac:dyDescent="0.45">
      <c r="A530" t="str">
        <f>IF($C530="施設管理者：",IF($D530="","",COUNTIF($C$12:C530,"施設管理者：")*100),IF(OR(C530="維持管理費：",C530=""),"",A528+1))</f>
        <v/>
      </c>
    </row>
    <row r="531" spans="1:1" x14ac:dyDescent="0.45">
      <c r="A531" t="str">
        <f>IF($C531="施設管理者：",IF($D531="","",COUNTIF($C$12:C531,"施設管理者：")*100),IF(OR(C531="維持管理費：",C531=""),"",A529+1))</f>
        <v/>
      </c>
    </row>
    <row r="532" spans="1:1" x14ac:dyDescent="0.45">
      <c r="A532" t="str">
        <f>IF($C532="施設管理者：",IF($D532="","",COUNTIF($C$12:C532,"施設管理者：")*100),IF(OR(C532="維持管理費：",C532=""),"",A530+1))</f>
        <v/>
      </c>
    </row>
    <row r="533" spans="1:1" x14ac:dyDescent="0.45">
      <c r="A533" t="str">
        <f>IF($C533="施設管理者：",IF($D533="","",COUNTIF($C$12:C533,"施設管理者：")*100),IF(OR(C533="維持管理費：",C533=""),"",A531+1))</f>
        <v/>
      </c>
    </row>
    <row r="534" spans="1:1" x14ac:dyDescent="0.45">
      <c r="A534" t="str">
        <f>IF($C534="施設管理者：",IF($D534="","",COUNTIF($C$12:C534,"施設管理者：")*100),IF(OR(C534="維持管理費：",C534=""),"",A532+1))</f>
        <v/>
      </c>
    </row>
    <row r="535" spans="1:1" x14ac:dyDescent="0.45">
      <c r="A535" t="str">
        <f>IF($C535="施設管理者：",IF($D535="","",COUNTIF($C$12:C535,"施設管理者：")*100),IF(OR(C535="維持管理費：",C535=""),"",A533+1))</f>
        <v/>
      </c>
    </row>
    <row r="536" spans="1:1" x14ac:dyDescent="0.45">
      <c r="A536" t="str">
        <f>IF($C536="施設管理者：",IF($D536="","",COUNTIF($C$12:C536,"施設管理者：")*100),IF(OR(C536="維持管理費：",C536=""),"",A534+1))</f>
        <v/>
      </c>
    </row>
    <row r="537" spans="1:1" x14ac:dyDescent="0.45">
      <c r="A537" t="str">
        <f>IF($C537="施設管理者：",IF($D537="","",COUNTIF($C$12:C537,"施設管理者：")*100),IF(OR(C537="維持管理費：",C537=""),"",A535+1))</f>
        <v/>
      </c>
    </row>
    <row r="538" spans="1:1" x14ac:dyDescent="0.45">
      <c r="A538" t="str">
        <f>IF($C538="施設管理者：",IF($D538="","",COUNTIF($C$12:C538,"施設管理者：")*100),IF(OR(C538="維持管理費：",C538=""),"",A536+1))</f>
        <v/>
      </c>
    </row>
    <row r="539" spans="1:1" x14ac:dyDescent="0.45">
      <c r="A539" t="str">
        <f>IF($C539="施設管理者：",IF($D539="","",COUNTIF($C$12:C539,"施設管理者：")*100),IF(OR(C539="維持管理費：",C539=""),"",A537+1))</f>
        <v/>
      </c>
    </row>
    <row r="540" spans="1:1" x14ac:dyDescent="0.45">
      <c r="A540" t="str">
        <f>IF($C540="施設管理者：",IF($D540="","",COUNTIF($C$12:C540,"施設管理者：")*100),IF(OR(C540="維持管理費：",C540=""),"",A538+1))</f>
        <v/>
      </c>
    </row>
    <row r="541" spans="1:1" x14ac:dyDescent="0.45">
      <c r="A541" t="str">
        <f>IF($C541="施設管理者：",IF($D541="","",COUNTIF($C$12:C541,"施設管理者：")*100),IF(OR(C541="維持管理費：",C541=""),"",A539+1))</f>
        <v/>
      </c>
    </row>
    <row r="542" spans="1:1" x14ac:dyDescent="0.45">
      <c r="A542" t="str">
        <f>IF($C542="施設管理者：",IF($D542="","",COUNTIF($C$12:C542,"施設管理者：")*100),IF(OR(C542="維持管理費：",C542=""),"",A540+1))</f>
        <v/>
      </c>
    </row>
    <row r="543" spans="1:1" x14ac:dyDescent="0.45">
      <c r="A543" t="str">
        <f>IF($C543="施設管理者：",IF($D543="","",COUNTIF($C$12:C543,"施設管理者：")*100),IF(OR(C543="維持管理費：",C543=""),"",A541+1))</f>
        <v/>
      </c>
    </row>
    <row r="544" spans="1:1" x14ac:dyDescent="0.45">
      <c r="A544" t="str">
        <f>IF($C544="施設管理者：",IF($D544="","",COUNTIF($C$12:C544,"施設管理者：")*100),IF(OR(C544="維持管理費：",C544=""),"",A542+1))</f>
        <v/>
      </c>
    </row>
    <row r="545" spans="1:1" x14ac:dyDescent="0.45">
      <c r="A545" t="str">
        <f>IF($C545="施設管理者：",IF($D545="","",COUNTIF($C$12:C545,"施設管理者：")*100),IF(OR(C545="維持管理費：",C545=""),"",A543+1))</f>
        <v/>
      </c>
    </row>
    <row r="546" spans="1:1" x14ac:dyDescent="0.45">
      <c r="A546" t="str">
        <f>IF($C546="施設管理者：",IF($D546="","",COUNTIF($C$12:C546,"施設管理者：")*100),IF(OR(C546="維持管理費：",C546=""),"",A544+1))</f>
        <v/>
      </c>
    </row>
    <row r="547" spans="1:1" x14ac:dyDescent="0.45">
      <c r="A547" t="str">
        <f>IF($C547="施設管理者：",IF($D547="","",COUNTIF($C$12:C547,"施設管理者：")*100),IF(OR(C547="維持管理費：",C547=""),"",A545+1))</f>
        <v/>
      </c>
    </row>
    <row r="548" spans="1:1" x14ac:dyDescent="0.45">
      <c r="A548" t="str">
        <f>IF($C548="施設管理者：",IF($D548="","",COUNTIF($C$12:C548,"施設管理者：")*100),IF(OR(C548="維持管理費：",C548=""),"",A546+1))</f>
        <v/>
      </c>
    </row>
    <row r="549" spans="1:1" x14ac:dyDescent="0.45">
      <c r="A549" t="str">
        <f>IF($C549="施設管理者：",IF($D549="","",COUNTIF($C$12:C549,"施設管理者：")*100),IF(OR(C549="維持管理費：",C549=""),"",A547+1))</f>
        <v/>
      </c>
    </row>
    <row r="550" spans="1:1" x14ac:dyDescent="0.45">
      <c r="A550" t="str">
        <f>IF($C550="施設管理者：",IF($D550="","",COUNTIF($C$12:C550,"施設管理者：")*100),IF(OR(C550="維持管理費：",C550=""),"",A548+1))</f>
        <v/>
      </c>
    </row>
    <row r="551" spans="1:1" x14ac:dyDescent="0.45">
      <c r="A551" t="str">
        <f>IF($C551="施設管理者：",IF($D551="","",COUNTIF($C$12:C551,"施設管理者：")*100),IF(OR(C551="維持管理費：",C551=""),"",A549+1))</f>
        <v/>
      </c>
    </row>
    <row r="552" spans="1:1" x14ac:dyDescent="0.45">
      <c r="A552" t="str">
        <f>IF($C552="施設管理者：",IF($D552="","",COUNTIF($C$12:C552,"施設管理者：")*100),IF(OR(C552="維持管理費：",C552=""),"",A550+1))</f>
        <v/>
      </c>
    </row>
    <row r="553" spans="1:1" x14ac:dyDescent="0.45">
      <c r="A553" t="str">
        <f>IF($C553="施設管理者：",IF($D553="","",COUNTIF($C$12:C553,"施設管理者：")*100),IF(OR(C553="維持管理費：",C553=""),"",A551+1))</f>
        <v/>
      </c>
    </row>
    <row r="554" spans="1:1" x14ac:dyDescent="0.45">
      <c r="A554" t="str">
        <f>IF($C554="施設管理者：",IF($D554="","",COUNTIF($C$12:C554,"施設管理者：")*100),IF(OR(C554="維持管理費：",C554=""),"",A552+1))</f>
        <v/>
      </c>
    </row>
    <row r="555" spans="1:1" x14ac:dyDescent="0.45">
      <c r="A555" t="str">
        <f>IF($C555="施設管理者：",IF($D555="","",COUNTIF($C$12:C555,"施設管理者：")*100),IF(OR(C555="維持管理費：",C555=""),"",A553+1))</f>
        <v/>
      </c>
    </row>
    <row r="556" spans="1:1" x14ac:dyDescent="0.45">
      <c r="A556" t="str">
        <f>IF($C556="施設管理者：",IF($D556="","",COUNTIF($C$12:C556,"施設管理者：")*100),IF(OR(C556="維持管理費：",C556=""),"",A554+1))</f>
        <v/>
      </c>
    </row>
    <row r="557" spans="1:1" x14ac:dyDescent="0.45">
      <c r="A557" t="str">
        <f>IF($C557="施設管理者：",IF($D557="","",COUNTIF($C$12:C557,"施設管理者：")*100),IF(OR(C557="維持管理費：",C557=""),"",A555+1))</f>
        <v/>
      </c>
    </row>
    <row r="558" spans="1:1" x14ac:dyDescent="0.45">
      <c r="A558" t="str">
        <f>IF($C558="施設管理者：",IF($D558="","",COUNTIF($C$12:C558,"施設管理者：")*100),IF(OR(C558="維持管理費：",C558=""),"",A556+1))</f>
        <v/>
      </c>
    </row>
    <row r="559" spans="1:1" x14ac:dyDescent="0.45">
      <c r="A559" t="str">
        <f>IF($C559="施設管理者：",IF($D559="","",COUNTIF($C$12:C559,"施設管理者：")*100),IF(OR(C559="維持管理費：",C559=""),"",A557+1))</f>
        <v/>
      </c>
    </row>
    <row r="560" spans="1:1" x14ac:dyDescent="0.45">
      <c r="A560" t="str">
        <f>IF($C560="施設管理者：",IF($D560="","",COUNTIF($C$12:C560,"施設管理者：")*100),IF(OR(C560="維持管理費：",C560=""),"",A558+1))</f>
        <v/>
      </c>
    </row>
    <row r="561" spans="1:1" x14ac:dyDescent="0.45">
      <c r="A561" t="str">
        <f>IF($C561="施設管理者：",IF($D561="","",COUNTIF($C$12:C561,"施設管理者：")*100),IF(OR(C561="維持管理費：",C561=""),"",A559+1))</f>
        <v/>
      </c>
    </row>
    <row r="562" spans="1:1" x14ac:dyDescent="0.45">
      <c r="A562" t="str">
        <f>IF($C562="施設管理者：",IF($D562="","",COUNTIF($C$12:C562,"施設管理者：")*100),IF(OR(C562="維持管理費：",C562=""),"",A560+1))</f>
        <v/>
      </c>
    </row>
    <row r="563" spans="1:1" x14ac:dyDescent="0.45">
      <c r="A563" t="str">
        <f>IF($C563="施設管理者：",IF($D563="","",COUNTIF($C$12:C563,"施設管理者：")*100),IF(OR(C563="維持管理費：",C563=""),"",A561+1))</f>
        <v/>
      </c>
    </row>
    <row r="564" spans="1:1" x14ac:dyDescent="0.45">
      <c r="A564" t="str">
        <f>IF($C564="施設管理者：",IF($D564="","",COUNTIF($C$12:C564,"施設管理者：")*100),IF(OR(C564="維持管理費：",C564=""),"",A562+1))</f>
        <v/>
      </c>
    </row>
    <row r="565" spans="1:1" x14ac:dyDescent="0.45">
      <c r="A565" t="str">
        <f>IF($C565="施設管理者：",IF($D565="","",COUNTIF($C$12:C565,"施設管理者：")*100),IF(OR(C565="維持管理費：",C565=""),"",A563+1))</f>
        <v/>
      </c>
    </row>
    <row r="566" spans="1:1" x14ac:dyDescent="0.45">
      <c r="A566" t="str">
        <f>IF($C566="施設管理者：",IF($D566="","",COUNTIF($C$12:C566,"施設管理者：")*100),IF(OR(C566="維持管理費：",C566=""),"",A564+1))</f>
        <v/>
      </c>
    </row>
    <row r="567" spans="1:1" x14ac:dyDescent="0.45">
      <c r="A567" t="str">
        <f>IF($C567="施設管理者：",IF($D567="","",COUNTIF($C$12:C567,"施設管理者：")*100),IF(OR(C567="維持管理費：",C567=""),"",A565+1))</f>
        <v/>
      </c>
    </row>
    <row r="568" spans="1:1" x14ac:dyDescent="0.45">
      <c r="A568" t="str">
        <f>IF($C568="施設管理者：",IF($D568="","",COUNTIF($C$12:C568,"施設管理者：")*100),IF(OR(C568="維持管理費：",C568=""),"",A566+1))</f>
        <v/>
      </c>
    </row>
    <row r="569" spans="1:1" x14ac:dyDescent="0.45">
      <c r="A569" t="str">
        <f>IF($C569="施設管理者：",IF($D569="","",COUNTIF($C$12:C569,"施設管理者：")*100),IF(OR(C569="維持管理費：",C569=""),"",A567+1))</f>
        <v/>
      </c>
    </row>
    <row r="570" spans="1:1" x14ac:dyDescent="0.45">
      <c r="A570" t="str">
        <f>IF($C570="施設管理者：",IF($D570="","",COUNTIF($C$12:C570,"施設管理者：")*100),IF(OR(C570="維持管理費：",C570=""),"",A568+1))</f>
        <v/>
      </c>
    </row>
    <row r="571" spans="1:1" x14ac:dyDescent="0.45">
      <c r="A571" t="str">
        <f>IF($C571="施設管理者：",IF($D571="","",COUNTIF($C$12:C571,"施設管理者：")*100),IF(OR(C571="維持管理費：",C571=""),"",A569+1))</f>
        <v/>
      </c>
    </row>
    <row r="572" spans="1:1" x14ac:dyDescent="0.45">
      <c r="A572" t="str">
        <f>IF($C572="施設管理者：",IF($D572="","",COUNTIF($C$12:C572,"施設管理者：")*100),IF(OR(C572="維持管理費：",C572=""),"",A570+1))</f>
        <v/>
      </c>
    </row>
    <row r="573" spans="1:1" x14ac:dyDescent="0.45">
      <c r="A573" t="str">
        <f>IF($C573="施設管理者：",IF($D573="","",COUNTIF($C$12:C573,"施設管理者：")*100),IF(OR(C573="維持管理費：",C573=""),"",A571+1))</f>
        <v/>
      </c>
    </row>
    <row r="574" spans="1:1" x14ac:dyDescent="0.45">
      <c r="A574" t="str">
        <f>IF($C574="施設管理者：",IF($D574="","",COUNTIF($C$12:C574,"施設管理者：")*100),IF(OR(C574="維持管理費：",C574=""),"",A572+1))</f>
        <v/>
      </c>
    </row>
    <row r="575" spans="1:1" x14ac:dyDescent="0.45">
      <c r="A575" t="str">
        <f>IF($C575="施設管理者：",IF($D575="","",COUNTIF($C$12:C575,"施設管理者：")*100),IF(OR(C575="維持管理費：",C575=""),"",A573+1))</f>
        <v/>
      </c>
    </row>
    <row r="576" spans="1:1" x14ac:dyDescent="0.45">
      <c r="A576" t="str">
        <f>IF($C576="施設管理者：",IF($D576="","",COUNTIF($C$12:C576,"施設管理者：")*100),IF(OR(C576="維持管理費：",C576=""),"",A574+1))</f>
        <v/>
      </c>
    </row>
    <row r="577" spans="1:1" x14ac:dyDescent="0.45">
      <c r="A577" t="str">
        <f>IF($C577="施設管理者：",IF($D577="","",COUNTIF($C$12:C577,"施設管理者：")*100),IF(OR(C577="維持管理費：",C577=""),"",A575+1))</f>
        <v/>
      </c>
    </row>
    <row r="578" spans="1:1" x14ac:dyDescent="0.45">
      <c r="A578" t="str">
        <f>IF($C578="施設管理者：",IF($D578="","",COUNTIF($C$12:C578,"施設管理者：")*100),IF(OR(C578="維持管理費：",C578=""),"",A576+1))</f>
        <v/>
      </c>
    </row>
    <row r="579" spans="1:1" x14ac:dyDescent="0.45">
      <c r="A579" t="str">
        <f>IF($C579="施設管理者：",IF($D579="","",COUNTIF($C$12:C579,"施設管理者：")*100),IF(OR(C579="維持管理費：",C579=""),"",A577+1))</f>
        <v/>
      </c>
    </row>
    <row r="580" spans="1:1" x14ac:dyDescent="0.45">
      <c r="A580" t="str">
        <f>IF($C580="施設管理者：",IF($D580="","",COUNTIF($C$12:C580,"施設管理者：")*100),IF(OR(C580="維持管理費：",C580=""),"",A578+1))</f>
        <v/>
      </c>
    </row>
    <row r="581" spans="1:1" x14ac:dyDescent="0.45">
      <c r="A581" t="str">
        <f>IF($C581="施設管理者：",IF($D581="","",COUNTIF($C$12:C581,"施設管理者：")*100),IF(OR(C581="維持管理費：",C581=""),"",A579+1))</f>
        <v/>
      </c>
    </row>
    <row r="582" spans="1:1" x14ac:dyDescent="0.45">
      <c r="A582" t="str">
        <f>IF($C582="施設管理者：",IF($D582="","",COUNTIF($C$12:C582,"施設管理者：")*100),IF(OR(C582="維持管理費：",C582=""),"",A580+1))</f>
        <v/>
      </c>
    </row>
    <row r="583" spans="1:1" x14ac:dyDescent="0.45">
      <c r="A583" t="str">
        <f>IF($C583="施設管理者：",IF($D583="","",COUNTIF($C$12:C583,"施設管理者：")*100),IF(OR(C583="維持管理費：",C583=""),"",A581+1))</f>
        <v/>
      </c>
    </row>
    <row r="584" spans="1:1" x14ac:dyDescent="0.45">
      <c r="A584" t="str">
        <f>IF($C584="施設管理者：",IF($D584="","",COUNTIF($C$12:C584,"施設管理者：")*100),IF(OR(C584="維持管理費：",C584=""),"",A582+1))</f>
        <v/>
      </c>
    </row>
    <row r="585" spans="1:1" x14ac:dyDescent="0.45">
      <c r="A585" t="str">
        <f>IF($C585="施設管理者：",IF($D585="","",COUNTIF($C$12:C585,"施設管理者：")*100),IF(OR(C585="維持管理費：",C585=""),"",A583+1))</f>
        <v/>
      </c>
    </row>
    <row r="586" spans="1:1" x14ac:dyDescent="0.45">
      <c r="A586" t="str">
        <f>IF($C586="施設管理者：",IF($D586="","",COUNTIF($C$12:C586,"施設管理者：")*100),IF(OR(C586="維持管理費：",C586=""),"",A584+1))</f>
        <v/>
      </c>
    </row>
    <row r="587" spans="1:1" x14ac:dyDescent="0.45">
      <c r="A587" t="str">
        <f>IF($C587="施設管理者：",IF($D587="","",COUNTIF($C$12:C587,"施設管理者：")*100),IF(OR(C587="維持管理費：",C587=""),"",A585+1))</f>
        <v/>
      </c>
    </row>
    <row r="588" spans="1:1" x14ac:dyDescent="0.45">
      <c r="A588" t="str">
        <f>IF($C588="施設管理者：",IF($D588="","",COUNTIF($C$12:C588,"施設管理者：")*100),IF(OR(C588="維持管理費：",C588=""),"",A586+1))</f>
        <v/>
      </c>
    </row>
    <row r="589" spans="1:1" x14ac:dyDescent="0.45">
      <c r="A589" t="str">
        <f>IF($C589="施設管理者：",IF($D589="","",COUNTIF($C$12:C589,"施設管理者：")*100),IF(OR(C589="維持管理費：",C589=""),"",A587+1))</f>
        <v/>
      </c>
    </row>
    <row r="590" spans="1:1" x14ac:dyDescent="0.45">
      <c r="A590" t="str">
        <f>IF($C590="施設管理者：",IF($D590="","",COUNTIF($C$12:C590,"施設管理者：")*100),IF(OR(C590="維持管理費：",C590=""),"",A588+1))</f>
        <v/>
      </c>
    </row>
    <row r="591" spans="1:1" x14ac:dyDescent="0.45">
      <c r="A591" t="str">
        <f>IF($C591="施設管理者：",IF($D591="","",COUNTIF($C$12:C591,"施設管理者：")*100),IF(OR(C591="維持管理費：",C591=""),"",A589+1))</f>
        <v/>
      </c>
    </row>
    <row r="592" spans="1:1" x14ac:dyDescent="0.45">
      <c r="A592" t="str">
        <f>IF($C592="施設管理者：",IF($D592="","",COUNTIF($C$12:C592,"施設管理者：")*100),IF(OR(C592="維持管理費：",C592=""),"",A590+1))</f>
        <v/>
      </c>
    </row>
    <row r="593" spans="1:1" x14ac:dyDescent="0.45">
      <c r="A593" t="str">
        <f>IF($C593="施設管理者：",IF($D593="","",COUNTIF($C$12:C593,"施設管理者：")*100),IF(OR(C593="維持管理費：",C593=""),"",A591+1))</f>
        <v/>
      </c>
    </row>
    <row r="594" spans="1:1" x14ac:dyDescent="0.45">
      <c r="A594" t="str">
        <f>IF($C594="施設管理者：",IF($D594="","",COUNTIF($C$12:C594,"施設管理者：")*100),IF(OR(C594="維持管理費：",C594=""),"",A592+1))</f>
        <v/>
      </c>
    </row>
    <row r="595" spans="1:1" x14ac:dyDescent="0.45">
      <c r="A595" t="str">
        <f>IF($C595="施設管理者：",IF($D595="","",COUNTIF($C$12:C595,"施設管理者：")*100),IF(OR(C595="維持管理費：",C595=""),"",A593+1))</f>
        <v/>
      </c>
    </row>
    <row r="596" spans="1:1" x14ac:dyDescent="0.45">
      <c r="A596" t="str">
        <f>IF($C596="施設管理者：",IF($D596="","",COUNTIF($C$12:C596,"施設管理者：")*100),IF(OR(C596="維持管理費：",C596=""),"",A594+1))</f>
        <v/>
      </c>
    </row>
    <row r="597" spans="1:1" x14ac:dyDescent="0.45">
      <c r="A597" t="str">
        <f>IF($C597="施設管理者：",IF($D597="","",COUNTIF($C$12:C597,"施設管理者：")*100),IF(OR(C597="維持管理費：",C597=""),"",A595+1))</f>
        <v/>
      </c>
    </row>
    <row r="598" spans="1:1" x14ac:dyDescent="0.45">
      <c r="A598" t="str">
        <f>IF($C598="施設管理者：",IF($D598="","",COUNTIF($C$12:C598,"施設管理者：")*100),IF(OR(C598="維持管理費：",C598=""),"",A596+1))</f>
        <v/>
      </c>
    </row>
    <row r="599" spans="1:1" x14ac:dyDescent="0.45">
      <c r="A599" t="str">
        <f>IF($C599="施設管理者：",IF($D599="","",COUNTIF($C$12:C599,"施設管理者：")*100),IF(OR(C599="維持管理費：",C599=""),"",A597+1))</f>
        <v/>
      </c>
    </row>
    <row r="600" spans="1:1" x14ac:dyDescent="0.45">
      <c r="A600" t="str">
        <f>IF($C600="施設管理者：",IF($D600="","",COUNTIF($C$12:C600,"施設管理者：")*100),IF(OR(C600="維持管理費：",C600=""),"",A598+1))</f>
        <v/>
      </c>
    </row>
    <row r="601" spans="1:1" x14ac:dyDescent="0.45">
      <c r="A601" t="str">
        <f>IF($C601="施設管理者：",IF($D601="","",COUNTIF($C$12:C601,"施設管理者：")*100),IF(OR(C601="維持管理費：",C601=""),"",A599+1))</f>
        <v/>
      </c>
    </row>
    <row r="602" spans="1:1" x14ac:dyDescent="0.45">
      <c r="A602" t="str">
        <f>IF($C602="施設管理者：",IF($D602="","",COUNTIF($C$12:C602,"施設管理者：")*100),IF(OR(C602="維持管理費：",C602=""),"",A600+1))</f>
        <v/>
      </c>
    </row>
    <row r="603" spans="1:1" x14ac:dyDescent="0.45">
      <c r="A603" t="str">
        <f>IF($C603="施設管理者：",IF($D603="","",COUNTIF($C$12:C603,"施設管理者：")*100),IF(OR(C603="維持管理費：",C603=""),"",A601+1))</f>
        <v/>
      </c>
    </row>
    <row r="604" spans="1:1" x14ac:dyDescent="0.45">
      <c r="A604" t="str">
        <f>IF($C604="施設管理者：",IF($D604="","",COUNTIF($C$12:C604,"施設管理者：")*100),IF(OR(C604="維持管理費：",C604=""),"",A602+1))</f>
        <v/>
      </c>
    </row>
    <row r="605" spans="1:1" x14ac:dyDescent="0.45">
      <c r="A605" t="str">
        <f>IF($C605="施設管理者：",IF($D605="","",COUNTIF($C$12:C605,"施設管理者：")*100),IF(OR(C605="維持管理費：",C605=""),"",A603+1))</f>
        <v/>
      </c>
    </row>
    <row r="606" spans="1:1" x14ac:dyDescent="0.45">
      <c r="A606" t="str">
        <f>IF($C606="施設管理者：",IF($D606="","",COUNTIF($C$12:C606,"施設管理者：")*100),IF(OR(C606="維持管理費：",C606=""),"",A604+1))</f>
        <v/>
      </c>
    </row>
    <row r="607" spans="1:1" x14ac:dyDescent="0.45">
      <c r="A607" t="str">
        <f>IF($C607="施設管理者：",IF($D607="","",COUNTIF($C$12:C607,"施設管理者：")*100),IF(OR(C607="維持管理費：",C607=""),"",A605+1))</f>
        <v/>
      </c>
    </row>
    <row r="608" spans="1:1" x14ac:dyDescent="0.45">
      <c r="A608" t="str">
        <f>IF($C608="施設管理者：",IF($D608="","",COUNTIF($C$12:C608,"施設管理者：")*100),IF(OR(C608="維持管理費：",C608=""),"",A606+1))</f>
        <v/>
      </c>
    </row>
    <row r="609" spans="1:1" x14ac:dyDescent="0.45">
      <c r="A609" t="str">
        <f>IF($C609="施設管理者：",IF($D609="","",COUNTIF($C$12:C609,"施設管理者：")*100),IF(OR(C609="維持管理費：",C609=""),"",A607+1))</f>
        <v/>
      </c>
    </row>
    <row r="610" spans="1:1" x14ac:dyDescent="0.45">
      <c r="A610" t="str">
        <f>IF($C610="施設管理者：",IF($D610="","",COUNTIF($C$12:C610,"施設管理者：")*100),IF(OR(C610="維持管理費：",C610=""),"",A608+1))</f>
        <v/>
      </c>
    </row>
    <row r="611" spans="1:1" x14ac:dyDescent="0.45">
      <c r="A611" t="str">
        <f>IF($C611="施設管理者：",IF($D611="","",COUNTIF($C$12:C611,"施設管理者：")*100),IF(OR(C611="維持管理費：",C611=""),"",A609+1))</f>
        <v/>
      </c>
    </row>
    <row r="612" spans="1:1" x14ac:dyDescent="0.45">
      <c r="A612" t="str">
        <f>IF($C612="施設管理者：",IF($D612="","",COUNTIF($C$12:C612,"施設管理者：")*100),IF(OR(C612="維持管理費：",C612=""),"",A610+1))</f>
        <v/>
      </c>
    </row>
    <row r="613" spans="1:1" x14ac:dyDescent="0.45">
      <c r="A613" t="str">
        <f>IF($C613="施設管理者：",IF($D613="","",COUNTIF($C$12:C613,"施設管理者：")*100),IF(OR(C613="維持管理費：",C613=""),"",A611+1))</f>
        <v/>
      </c>
    </row>
    <row r="614" spans="1:1" x14ac:dyDescent="0.45">
      <c r="A614" t="str">
        <f>IF($C614="施設管理者：",IF($D614="","",COUNTIF($C$12:C614,"施設管理者：")*100),IF(OR(C614="維持管理費：",C614=""),"",A612+1))</f>
        <v/>
      </c>
    </row>
    <row r="615" spans="1:1" x14ac:dyDescent="0.45">
      <c r="A615" t="str">
        <f>IF($C615="施設管理者：",IF($D615="","",COUNTIF($C$12:C615,"施設管理者：")*100),IF(OR(C615="維持管理費：",C615=""),"",A613+1))</f>
        <v/>
      </c>
    </row>
    <row r="616" spans="1:1" x14ac:dyDescent="0.45">
      <c r="A616" t="str">
        <f>IF($C616="施設管理者：",IF($D616="","",COUNTIF($C$12:C616,"施設管理者：")*100),IF(OR(C616="維持管理費：",C616=""),"",A614+1))</f>
        <v/>
      </c>
    </row>
    <row r="617" spans="1:1" x14ac:dyDescent="0.45">
      <c r="A617" t="str">
        <f>IF($C617="施設管理者：",IF($D617="","",COUNTIF($C$12:C617,"施設管理者：")*100),IF(OR(C617="維持管理費：",C617=""),"",A615+1))</f>
        <v/>
      </c>
    </row>
    <row r="618" spans="1:1" x14ac:dyDescent="0.45">
      <c r="A618" t="str">
        <f>IF($C618="施設管理者：",IF($D618="","",COUNTIF($C$12:C618,"施設管理者：")*100),IF(OR(C618="維持管理費：",C618=""),"",A616+1))</f>
        <v/>
      </c>
    </row>
    <row r="619" spans="1:1" x14ac:dyDescent="0.45">
      <c r="A619" t="str">
        <f>IF($C619="施設管理者：",IF($D619="","",COUNTIF($C$12:C619,"施設管理者：")*100),IF(OR(C619="維持管理費：",C619=""),"",A617+1))</f>
        <v/>
      </c>
    </row>
    <row r="620" spans="1:1" x14ac:dyDescent="0.45">
      <c r="A620" t="str">
        <f>IF($C620="施設管理者：",IF($D620="","",COUNTIF($C$12:C620,"施設管理者：")*100),IF(OR(C620="維持管理費：",C620=""),"",A618+1))</f>
        <v/>
      </c>
    </row>
    <row r="621" spans="1:1" x14ac:dyDescent="0.45">
      <c r="A621" t="str">
        <f>IF($C621="施設管理者：",IF($D621="","",COUNTIF($C$12:C621,"施設管理者：")*100),IF(OR(C621="維持管理費：",C621=""),"",A619+1))</f>
        <v/>
      </c>
    </row>
    <row r="622" spans="1:1" x14ac:dyDescent="0.45">
      <c r="A622" t="str">
        <f>IF($C622="施設管理者：",IF($D622="","",COUNTIF($C$12:C622,"施設管理者：")*100),IF(OR(C622="維持管理費：",C622=""),"",A620+1))</f>
        <v/>
      </c>
    </row>
    <row r="623" spans="1:1" x14ac:dyDescent="0.45">
      <c r="A623" t="str">
        <f>IF($C623="施設管理者：",IF($D623="","",COUNTIF($C$12:C623,"施設管理者：")*100),IF(OR(C623="維持管理費：",C623=""),"",A621+1))</f>
        <v/>
      </c>
    </row>
    <row r="624" spans="1:1" x14ac:dyDescent="0.45">
      <c r="A624" t="str">
        <f>IF($C624="施設管理者：",IF($D624="","",COUNTIF($C$12:C624,"施設管理者：")*100),IF(OR(C624="維持管理費：",C624=""),"",A622+1))</f>
        <v/>
      </c>
    </row>
    <row r="625" spans="1:1" x14ac:dyDescent="0.45">
      <c r="A625" t="str">
        <f>IF($C625="施設管理者：",IF($D625="","",COUNTIF($C$12:C625,"施設管理者：")*100),IF(OR(C625="維持管理費：",C625=""),"",A623+1))</f>
        <v/>
      </c>
    </row>
    <row r="626" spans="1:1" x14ac:dyDescent="0.45">
      <c r="A626" t="str">
        <f>IF($C626="施設管理者：",IF($D626="","",COUNTIF($C$12:C626,"施設管理者：")*100),IF(OR(C626="維持管理費：",C626=""),"",A624+1))</f>
        <v/>
      </c>
    </row>
    <row r="627" spans="1:1" x14ac:dyDescent="0.45">
      <c r="A627" t="str">
        <f>IF($C627="施設管理者：",IF($D627="","",COUNTIF($C$12:C627,"施設管理者：")*100),IF(OR(C627="維持管理費：",C627=""),"",A625+1))</f>
        <v/>
      </c>
    </row>
    <row r="628" spans="1:1" x14ac:dyDescent="0.45">
      <c r="A628" t="str">
        <f>IF($C628="施設管理者：",IF($D628="","",COUNTIF($C$12:C628,"施設管理者：")*100),IF(OR(C628="維持管理費：",C628=""),"",A626+1))</f>
        <v/>
      </c>
    </row>
    <row r="629" spans="1:1" x14ac:dyDescent="0.45">
      <c r="A629" t="str">
        <f>IF($C629="施設管理者：",IF($D629="","",COUNTIF($C$12:C629,"施設管理者：")*100),IF(OR(C629="維持管理費：",C629=""),"",A627+1))</f>
        <v/>
      </c>
    </row>
    <row r="630" spans="1:1" x14ac:dyDescent="0.45">
      <c r="A630" t="str">
        <f>IF($C630="施設管理者：",IF($D630="","",COUNTIF($C$12:C630,"施設管理者：")*100),IF(OR(C630="維持管理費：",C630=""),"",A628+1))</f>
        <v/>
      </c>
    </row>
    <row r="631" spans="1:1" x14ac:dyDescent="0.45">
      <c r="A631" t="str">
        <f>IF($C631="施設管理者：",IF($D631="","",COUNTIF($C$12:C631,"施設管理者：")*100),IF(OR(C631="維持管理費：",C631=""),"",A629+1))</f>
        <v/>
      </c>
    </row>
    <row r="632" spans="1:1" x14ac:dyDescent="0.45">
      <c r="A632" t="str">
        <f>IF($C632="施設管理者：",IF($D632="","",COUNTIF($C$12:C632,"施設管理者：")*100),IF(OR(C632="維持管理費：",C632=""),"",A630+1))</f>
        <v/>
      </c>
    </row>
    <row r="633" spans="1:1" x14ac:dyDescent="0.45">
      <c r="A633" t="str">
        <f>IF($C633="施設管理者：",IF($D633="","",COUNTIF($C$12:C633,"施設管理者：")*100),IF(OR(C633="維持管理費：",C633=""),"",A631+1))</f>
        <v/>
      </c>
    </row>
    <row r="634" spans="1:1" x14ac:dyDescent="0.45">
      <c r="A634" t="str">
        <f>IF($C634="施設管理者：",IF($D634="","",COUNTIF($C$12:C634,"施設管理者：")*100),IF(OR(C634="維持管理費：",C634=""),"",A632+1))</f>
        <v/>
      </c>
    </row>
    <row r="635" spans="1:1" x14ac:dyDescent="0.45">
      <c r="A635" t="str">
        <f>IF($C635="施設管理者：",IF($D635="","",COUNTIF($C$12:C635,"施設管理者：")*100),IF(OR(C635="維持管理費：",C635=""),"",A633+1))</f>
        <v/>
      </c>
    </row>
    <row r="636" spans="1:1" x14ac:dyDescent="0.45">
      <c r="A636" t="str">
        <f>IF($C636="施設管理者：",IF($D636="","",COUNTIF($C$12:C636,"施設管理者：")*100),IF(OR(C636="維持管理費：",C636=""),"",A634+1))</f>
        <v/>
      </c>
    </row>
    <row r="637" spans="1:1" x14ac:dyDescent="0.45">
      <c r="A637" t="str">
        <f>IF($C637="施設管理者：",IF($D637="","",COUNTIF($C$12:C637,"施設管理者：")*100),IF(OR(C637="維持管理費：",C637=""),"",A635+1))</f>
        <v/>
      </c>
    </row>
    <row r="638" spans="1:1" x14ac:dyDescent="0.45">
      <c r="A638" t="str">
        <f>IF($C638="施設管理者：",IF($D638="","",COUNTIF($C$12:C638,"施設管理者：")*100),IF(OR(C638="維持管理費：",C638=""),"",A636+1))</f>
        <v/>
      </c>
    </row>
    <row r="639" spans="1:1" x14ac:dyDescent="0.45">
      <c r="A639" t="str">
        <f>IF($C639="施設管理者：",IF($D639="","",COUNTIF($C$12:C639,"施設管理者：")*100),IF(OR(C639="維持管理費：",C639=""),"",A637+1))</f>
        <v/>
      </c>
    </row>
    <row r="640" spans="1:1" x14ac:dyDescent="0.45">
      <c r="A640" t="str">
        <f>IF($C640="施設管理者：",IF($D640="","",COUNTIF($C$12:C640,"施設管理者：")*100),IF(OR(C640="維持管理費：",C640=""),"",A638+1))</f>
        <v/>
      </c>
    </row>
    <row r="641" spans="1:1" x14ac:dyDescent="0.45">
      <c r="A641" t="str">
        <f>IF($C641="施設管理者：",IF($D641="","",COUNTIF($C$12:C641,"施設管理者：")*100),IF(OR(C641="維持管理費：",C641=""),"",A639+1))</f>
        <v/>
      </c>
    </row>
    <row r="642" spans="1:1" x14ac:dyDescent="0.45">
      <c r="A642" t="str">
        <f>IF($C642="施設管理者：",IF($D642="","",COUNTIF($C$12:C642,"施設管理者：")*100),IF(OR(C642="維持管理費：",C642=""),"",A640+1))</f>
        <v/>
      </c>
    </row>
    <row r="643" spans="1:1" x14ac:dyDescent="0.45">
      <c r="A643" t="str">
        <f>IF($C643="施設管理者：",IF($D643="","",COUNTIF($C$12:C643,"施設管理者：")*100),IF(OR(C643="維持管理費：",C643=""),"",A641+1))</f>
        <v/>
      </c>
    </row>
    <row r="644" spans="1:1" x14ac:dyDescent="0.45">
      <c r="A644" t="str">
        <f>IF($C644="施設管理者：",IF($D644="","",COUNTIF($C$12:C644,"施設管理者：")*100),IF(OR(C644="維持管理費：",C644=""),"",A642+1))</f>
        <v/>
      </c>
    </row>
    <row r="645" spans="1:1" x14ac:dyDescent="0.45">
      <c r="A645" t="str">
        <f>IF($C645="施設管理者：",IF($D645="","",COUNTIF($C$12:C645,"施設管理者：")*100),IF(OR(C645="維持管理費：",C645=""),"",A643+1))</f>
        <v/>
      </c>
    </row>
    <row r="646" spans="1:1" x14ac:dyDescent="0.45">
      <c r="A646" t="str">
        <f>IF($C646="施設管理者：",IF($D646="","",COUNTIF($C$12:C646,"施設管理者：")*100),IF(OR(C646="維持管理費：",C646=""),"",A644+1))</f>
        <v/>
      </c>
    </row>
    <row r="647" spans="1:1" x14ac:dyDescent="0.45">
      <c r="A647" t="str">
        <f>IF($C647="施設管理者：",IF($D647="","",COUNTIF($C$12:C647,"施設管理者：")*100),IF(OR(C647="維持管理費：",C647=""),"",A645+1))</f>
        <v/>
      </c>
    </row>
    <row r="648" spans="1:1" x14ac:dyDescent="0.45">
      <c r="A648" t="str">
        <f>IF($C648="施設管理者：",IF($D648="","",COUNTIF($C$12:C648,"施設管理者：")*100),IF(OR(C648="維持管理費：",C648=""),"",A646+1))</f>
        <v/>
      </c>
    </row>
    <row r="649" spans="1:1" x14ac:dyDescent="0.45">
      <c r="A649" t="str">
        <f>IF($C649="施設管理者：",IF($D649="","",COUNTIF($C$12:C649,"施設管理者：")*100),IF(OR(C649="維持管理費：",C649=""),"",A647+1))</f>
        <v/>
      </c>
    </row>
    <row r="650" spans="1:1" x14ac:dyDescent="0.45">
      <c r="A650" t="str">
        <f>IF($C650="施設管理者：",IF($D650="","",COUNTIF($C$12:C650,"施設管理者：")*100),IF(OR(C650="維持管理費：",C650=""),"",A648+1))</f>
        <v/>
      </c>
    </row>
    <row r="651" spans="1:1" x14ac:dyDescent="0.45">
      <c r="A651" t="str">
        <f>IF($C651="施設管理者：",IF($D651="","",COUNTIF($C$12:C651,"施設管理者：")*100),IF(OR(C651="維持管理費：",C651=""),"",A649+1))</f>
        <v/>
      </c>
    </row>
    <row r="652" spans="1:1" x14ac:dyDescent="0.45">
      <c r="A652" t="str">
        <f>IF($C652="施設管理者：",IF($D652="","",COUNTIF($C$12:C652,"施設管理者：")*100),IF(OR(C652="維持管理費：",C652=""),"",A650+1))</f>
        <v/>
      </c>
    </row>
    <row r="653" spans="1:1" x14ac:dyDescent="0.45">
      <c r="A653" t="str">
        <f>IF($C653="施設管理者：",IF($D653="","",COUNTIF($C$12:C653,"施設管理者：")*100),IF(OR(C653="維持管理費：",C653=""),"",A651+1))</f>
        <v/>
      </c>
    </row>
    <row r="654" spans="1:1" x14ac:dyDescent="0.45">
      <c r="A654" t="str">
        <f>IF($C654="施設管理者：",IF($D654="","",COUNTIF($C$12:C654,"施設管理者：")*100),IF(OR(C654="維持管理費：",C654=""),"",A652+1))</f>
        <v/>
      </c>
    </row>
    <row r="655" spans="1:1" x14ac:dyDescent="0.45">
      <c r="A655" t="str">
        <f>IF($C655="施設管理者：",IF($D655="","",COUNTIF($C$12:C655,"施設管理者：")*100),IF(OR(C655="維持管理費：",C655=""),"",A653+1))</f>
        <v/>
      </c>
    </row>
    <row r="656" spans="1:1" x14ac:dyDescent="0.45">
      <c r="A656" t="str">
        <f>IF($C656="施設管理者：",IF($D656="","",COUNTIF($C$12:C656,"施設管理者：")*100),IF(OR(C656="維持管理費：",C656=""),"",A654+1))</f>
        <v/>
      </c>
    </row>
    <row r="657" spans="1:1" x14ac:dyDescent="0.45">
      <c r="A657" t="str">
        <f>IF($C657="施設管理者：",IF($D657="","",COUNTIF($C$12:C657,"施設管理者：")*100),IF(OR(C657="維持管理費：",C657=""),"",A655+1))</f>
        <v/>
      </c>
    </row>
    <row r="658" spans="1:1" x14ac:dyDescent="0.45">
      <c r="A658" t="str">
        <f>IF($C658="施設管理者：",IF($D658="","",COUNTIF($C$12:C658,"施設管理者：")*100),IF(OR(C658="維持管理費：",C658=""),"",A656+1))</f>
        <v/>
      </c>
    </row>
    <row r="659" spans="1:1" x14ac:dyDescent="0.45">
      <c r="A659" t="str">
        <f>IF($C659="施設管理者：",IF($D659="","",COUNTIF($C$12:C659,"施設管理者：")*100),IF(OR(C659="維持管理費：",C659=""),"",A657+1))</f>
        <v/>
      </c>
    </row>
    <row r="660" spans="1:1" x14ac:dyDescent="0.45">
      <c r="A660" t="str">
        <f>IF($C660="施設管理者：",IF($D660="","",COUNTIF($C$12:C660,"施設管理者：")*100),IF(OR(C660="維持管理費：",C660=""),"",A658+1))</f>
        <v/>
      </c>
    </row>
    <row r="661" spans="1:1" x14ac:dyDescent="0.45">
      <c r="A661" t="str">
        <f>IF($C661="施設管理者：",IF($D661="","",COUNTIF($C$12:C661,"施設管理者：")*100),IF(OR(C661="維持管理費：",C661=""),"",A659+1))</f>
        <v/>
      </c>
    </row>
    <row r="662" spans="1:1" x14ac:dyDescent="0.45">
      <c r="A662" t="str">
        <f>IF($C662="施設管理者：",IF($D662="","",COUNTIF($C$12:C662,"施設管理者：")*100),IF(OR(C662="維持管理費：",C662=""),"",A660+1))</f>
        <v/>
      </c>
    </row>
    <row r="663" spans="1:1" x14ac:dyDescent="0.45">
      <c r="A663" t="str">
        <f>IF($C663="施設管理者：",IF($D663="","",COUNTIF($C$12:C663,"施設管理者：")*100),IF(OR(C663="維持管理費：",C663=""),"",A661+1))</f>
        <v/>
      </c>
    </row>
    <row r="664" spans="1:1" x14ac:dyDescent="0.45">
      <c r="A664" t="str">
        <f>IF($C664="施設管理者：",IF($D664="","",COUNTIF($C$12:C664,"施設管理者：")*100),IF(OR(C664="維持管理費：",C664=""),"",A662+1))</f>
        <v/>
      </c>
    </row>
    <row r="665" spans="1:1" x14ac:dyDescent="0.45">
      <c r="A665" t="str">
        <f>IF($C665="施設管理者：",IF($D665="","",COUNTIF($C$12:C665,"施設管理者：")*100),IF(OR(C665="維持管理費：",C665=""),"",A663+1))</f>
        <v/>
      </c>
    </row>
    <row r="666" spans="1:1" x14ac:dyDescent="0.45">
      <c r="A666" t="str">
        <f>IF($C666="施設管理者：",IF($D666="","",COUNTIF($C$12:C666,"施設管理者：")*100),IF(OR(C666="維持管理費：",C666=""),"",A664+1))</f>
        <v/>
      </c>
    </row>
    <row r="667" spans="1:1" x14ac:dyDescent="0.45">
      <c r="A667" t="str">
        <f>IF($C667="施設管理者：",IF($D667="","",COUNTIF($C$12:C667,"施設管理者：")*100),IF(OR(C667="維持管理費：",C667=""),"",A665+1))</f>
        <v/>
      </c>
    </row>
    <row r="668" spans="1:1" x14ac:dyDescent="0.45">
      <c r="A668" t="str">
        <f>IF($C668="施設管理者：",IF($D668="","",COUNTIF($C$12:C668,"施設管理者：")*100),IF(OR(C668="維持管理費：",C668=""),"",A666+1))</f>
        <v/>
      </c>
    </row>
    <row r="669" spans="1:1" x14ac:dyDescent="0.45">
      <c r="A669" t="str">
        <f>IF($C669="施設管理者：",IF($D669="","",COUNTIF($C$12:C669,"施設管理者：")*100),IF(OR(C669="維持管理費：",C669=""),"",A667+1))</f>
        <v/>
      </c>
    </row>
    <row r="670" spans="1:1" x14ac:dyDescent="0.45">
      <c r="A670" t="str">
        <f>IF($C670="施設管理者：",IF($D670="","",COUNTIF($C$12:C670,"施設管理者：")*100),IF(OR(C670="維持管理費：",C670=""),"",A668+1))</f>
        <v/>
      </c>
    </row>
    <row r="671" spans="1:1" x14ac:dyDescent="0.45">
      <c r="A671" t="str">
        <f>IF($C671="施設管理者：",IF($D671="","",COUNTIF($C$12:C671,"施設管理者：")*100),IF(OR(C671="維持管理費：",C671=""),"",A669+1))</f>
        <v/>
      </c>
    </row>
    <row r="672" spans="1:1" x14ac:dyDescent="0.45">
      <c r="A672" t="str">
        <f>IF($C672="施設管理者：",IF($D672="","",COUNTIF($C$12:C672,"施設管理者：")*100),IF(OR(C672="維持管理費：",C672=""),"",A670+1))</f>
        <v/>
      </c>
    </row>
    <row r="673" spans="1:1" x14ac:dyDescent="0.45">
      <c r="A673" t="str">
        <f>IF($C673="施設管理者：",IF($D673="","",COUNTIF($C$12:C673,"施設管理者：")*100),IF(OR(C673="維持管理費：",C673=""),"",A671+1))</f>
        <v/>
      </c>
    </row>
    <row r="674" spans="1:1" x14ac:dyDescent="0.45">
      <c r="A674" t="str">
        <f>IF($C674="施設管理者：",IF($D674="","",COUNTIF($C$12:C674,"施設管理者：")*100),IF(OR(C674="維持管理費：",C674=""),"",A672+1))</f>
        <v/>
      </c>
    </row>
    <row r="675" spans="1:1" x14ac:dyDescent="0.45">
      <c r="A675" t="str">
        <f>IF($C675="施設管理者：",IF($D675="","",COUNTIF($C$12:C675,"施設管理者：")*100),IF(OR(C675="維持管理費：",C675=""),"",A673+1))</f>
        <v/>
      </c>
    </row>
    <row r="676" spans="1:1" x14ac:dyDescent="0.45">
      <c r="A676" t="str">
        <f>IF($C676="施設管理者：",IF($D676="","",COUNTIF($C$12:C676,"施設管理者：")*100),IF(OR(C676="維持管理費：",C676=""),"",A674+1))</f>
        <v/>
      </c>
    </row>
    <row r="677" spans="1:1" x14ac:dyDescent="0.45">
      <c r="A677" t="str">
        <f>IF($C677="施設管理者：",IF($D677="","",COUNTIF($C$12:C677,"施設管理者：")*100),IF(OR(C677="維持管理費：",C677=""),"",A675+1))</f>
        <v/>
      </c>
    </row>
    <row r="678" spans="1:1" x14ac:dyDescent="0.45">
      <c r="A678" t="str">
        <f>IF($C678="施設管理者：",IF($D678="","",COUNTIF($C$12:C678,"施設管理者：")*100),IF(OR(C678="維持管理費：",C678=""),"",A676+1))</f>
        <v/>
      </c>
    </row>
    <row r="679" spans="1:1" x14ac:dyDescent="0.45">
      <c r="A679" t="str">
        <f>IF($C679="施設管理者：",IF($D679="","",COUNTIF($C$12:C679,"施設管理者：")*100),IF(OR(C679="維持管理費：",C679=""),"",A677+1))</f>
        <v/>
      </c>
    </row>
    <row r="680" spans="1:1" x14ac:dyDescent="0.45">
      <c r="A680" t="str">
        <f>IF($C680="施設管理者：",IF($D680="","",COUNTIF($C$12:C680,"施設管理者：")*100),IF(OR(C680="維持管理費：",C680=""),"",A678+1))</f>
        <v/>
      </c>
    </row>
    <row r="681" spans="1:1" x14ac:dyDescent="0.45">
      <c r="A681" t="str">
        <f>IF($C681="施設管理者：",IF($D681="","",COUNTIF($C$12:C681,"施設管理者：")*100),IF(OR(C681="維持管理費：",C681=""),"",A679+1))</f>
        <v/>
      </c>
    </row>
    <row r="682" spans="1:1" x14ac:dyDescent="0.45">
      <c r="A682" t="str">
        <f>IF($C682="施設管理者：",IF($D682="","",COUNTIF($C$12:C682,"施設管理者：")*100),IF(OR(C682="維持管理費：",C682=""),"",A680+1))</f>
        <v/>
      </c>
    </row>
    <row r="683" spans="1:1" x14ac:dyDescent="0.45">
      <c r="A683" t="str">
        <f>IF($C683="施設管理者：",IF($D683="","",COUNTIF($C$12:C683,"施設管理者：")*100),IF(OR(C683="維持管理費：",C683=""),"",A681+1))</f>
        <v/>
      </c>
    </row>
    <row r="684" spans="1:1" x14ac:dyDescent="0.45">
      <c r="A684" t="str">
        <f>IF($C684="施設管理者：",IF($D684="","",COUNTIF($C$12:C684,"施設管理者：")*100),IF(OR(C684="維持管理費：",C684=""),"",A682+1))</f>
        <v/>
      </c>
    </row>
    <row r="685" spans="1:1" x14ac:dyDescent="0.45">
      <c r="A685" t="str">
        <f>IF($C685="施設管理者：",IF($D685="","",COUNTIF($C$12:C685,"施設管理者：")*100),IF(OR(C685="維持管理費：",C685=""),"",A683+1))</f>
        <v/>
      </c>
    </row>
    <row r="686" spans="1:1" x14ac:dyDescent="0.45">
      <c r="A686" t="str">
        <f>IF($C686="施設管理者：",IF($D686="","",COUNTIF($C$12:C686,"施設管理者：")*100),IF(OR(C686="維持管理費：",C686=""),"",A684+1))</f>
        <v/>
      </c>
    </row>
    <row r="687" spans="1:1" x14ac:dyDescent="0.45">
      <c r="A687" t="str">
        <f>IF($C687="施設管理者：",IF($D687="","",COUNTIF($C$12:C687,"施設管理者：")*100),IF(OR(C687="維持管理費：",C687=""),"",A685+1))</f>
        <v/>
      </c>
    </row>
    <row r="688" spans="1:1" x14ac:dyDescent="0.45">
      <c r="A688" t="str">
        <f>IF($C688="施設管理者：",IF($D688="","",COUNTIF($C$12:C688,"施設管理者：")*100),IF(OR(C688="維持管理費：",C688=""),"",A686+1))</f>
        <v/>
      </c>
    </row>
    <row r="689" spans="1:1" x14ac:dyDescent="0.45">
      <c r="A689" t="str">
        <f>IF($C689="施設管理者：",IF($D689="","",COUNTIF($C$12:C689,"施設管理者：")*100),IF(OR(C689="維持管理費：",C689=""),"",A687+1))</f>
        <v/>
      </c>
    </row>
    <row r="690" spans="1:1" x14ac:dyDescent="0.45">
      <c r="A690" t="str">
        <f>IF($C690="施設管理者：",IF($D690="","",COUNTIF($C$12:C690,"施設管理者：")*100),IF(OR(C690="維持管理費：",C690=""),"",A688+1))</f>
        <v/>
      </c>
    </row>
    <row r="691" spans="1:1" x14ac:dyDescent="0.45">
      <c r="A691" t="str">
        <f>IF($C691="施設管理者：",IF($D691="","",COUNTIF($C$12:C691,"施設管理者：")*100),IF(OR(C691="維持管理費：",C691=""),"",A689+1))</f>
        <v/>
      </c>
    </row>
    <row r="692" spans="1:1" x14ac:dyDescent="0.45">
      <c r="A692" t="str">
        <f>IF($C692="施設管理者：",IF($D692="","",COUNTIF($C$12:C692,"施設管理者：")*100),IF(OR(C692="維持管理費：",C692=""),"",A690+1))</f>
        <v/>
      </c>
    </row>
    <row r="693" spans="1:1" x14ac:dyDescent="0.45">
      <c r="A693" t="str">
        <f>IF($C693="施設管理者：",IF($D693="","",COUNTIF($C$12:C693,"施設管理者：")*100),IF(OR(C693="維持管理費：",C693=""),"",A691+1))</f>
        <v/>
      </c>
    </row>
    <row r="694" spans="1:1" x14ac:dyDescent="0.45">
      <c r="A694" t="str">
        <f>IF($C694="施設管理者：",IF($D694="","",COUNTIF($C$12:C694,"施設管理者：")*100),IF(OR(C694="維持管理費：",C694=""),"",A692+1))</f>
        <v/>
      </c>
    </row>
    <row r="695" spans="1:1" x14ac:dyDescent="0.45">
      <c r="A695" t="str">
        <f>IF($C695="施設管理者：",IF($D695="","",COUNTIF($C$12:C695,"施設管理者：")*100),IF(OR(C695="維持管理費：",C695=""),"",A693+1))</f>
        <v/>
      </c>
    </row>
    <row r="696" spans="1:1" x14ac:dyDescent="0.45">
      <c r="A696" t="str">
        <f>IF($C696="施設管理者：",IF($D696="","",COUNTIF($C$12:C696,"施設管理者：")*100),IF(OR(C696="維持管理費：",C696=""),"",A694+1))</f>
        <v/>
      </c>
    </row>
    <row r="697" spans="1:1" x14ac:dyDescent="0.45">
      <c r="A697" t="str">
        <f>IF($C697="施設管理者：",IF($D697="","",COUNTIF($C$12:C697,"施設管理者：")*100),IF(OR(C697="維持管理費：",C697=""),"",A695+1))</f>
        <v/>
      </c>
    </row>
    <row r="698" spans="1:1" x14ac:dyDescent="0.45">
      <c r="A698" t="str">
        <f>IF($C698="施設管理者：",IF($D698="","",COUNTIF($C$12:C698,"施設管理者：")*100),IF(OR(C698="維持管理費：",C698=""),"",A696+1))</f>
        <v/>
      </c>
    </row>
    <row r="699" spans="1:1" x14ac:dyDescent="0.45">
      <c r="A699" t="str">
        <f>IF($C699="施設管理者：",IF($D699="","",COUNTIF($C$12:C699,"施設管理者：")*100),IF(OR(C699="維持管理費：",C699=""),"",A697+1))</f>
        <v/>
      </c>
    </row>
    <row r="700" spans="1:1" x14ac:dyDescent="0.45">
      <c r="A700" t="str">
        <f>IF($C700="施設管理者：",IF($D700="","",COUNTIF($C$12:C700,"施設管理者：")*100),IF(OR(C700="維持管理費：",C700=""),"",A698+1))</f>
        <v/>
      </c>
    </row>
    <row r="701" spans="1:1" x14ac:dyDescent="0.45">
      <c r="A701" t="str">
        <f>IF($C701="施設管理者：",IF($D701="","",COUNTIF($C$12:C701,"施設管理者：")*100),IF(OR(C701="維持管理費：",C701=""),"",A699+1))</f>
        <v/>
      </c>
    </row>
    <row r="702" spans="1:1" x14ac:dyDescent="0.45">
      <c r="A702" t="str">
        <f>IF($C702="施設管理者：",IF($D702="","",COUNTIF($C$12:C702,"施設管理者：")*100),IF(OR(C702="維持管理費：",C702=""),"",A700+1))</f>
        <v/>
      </c>
    </row>
    <row r="703" spans="1:1" x14ac:dyDescent="0.45">
      <c r="A703" t="str">
        <f>IF($C703="施設管理者：",IF($D703="","",COUNTIF($C$12:C703,"施設管理者：")*100),IF(OR(C703="維持管理費：",C703=""),"",A701+1))</f>
        <v/>
      </c>
    </row>
    <row r="704" spans="1:1" x14ac:dyDescent="0.45">
      <c r="A704" t="str">
        <f>IF($C704="施設管理者：",IF($D704="","",COUNTIF($C$12:C704,"施設管理者：")*100),IF(OR(C704="維持管理費：",C704=""),"",A702+1))</f>
        <v/>
      </c>
    </row>
    <row r="705" spans="1:1" x14ac:dyDescent="0.45">
      <c r="A705" t="str">
        <f>IF($C705="施設管理者：",IF($D705="","",COUNTIF($C$12:C705,"施設管理者：")*100),IF(OR(C705="維持管理費：",C705=""),"",A703+1))</f>
        <v/>
      </c>
    </row>
    <row r="706" spans="1:1" x14ac:dyDescent="0.45">
      <c r="A706" t="str">
        <f>IF($C706="施設管理者：",IF($D706="","",COUNTIF($C$12:C706,"施設管理者：")*100),IF(OR(C706="維持管理費：",C706=""),"",A704+1))</f>
        <v/>
      </c>
    </row>
    <row r="707" spans="1:1" x14ac:dyDescent="0.45">
      <c r="A707" t="str">
        <f>IF($C707="施設管理者：",IF($D707="","",COUNTIF($C$12:C707,"施設管理者：")*100),IF(OR(C707="維持管理費：",C707=""),"",A705+1))</f>
        <v/>
      </c>
    </row>
    <row r="708" spans="1:1" x14ac:dyDescent="0.45">
      <c r="A708" t="str">
        <f>IF($C708="施設管理者：",IF($D708="","",COUNTIF($C$12:C708,"施設管理者：")*100),IF(OR(C708="維持管理費：",C708=""),"",A706+1))</f>
        <v/>
      </c>
    </row>
    <row r="709" spans="1:1" x14ac:dyDescent="0.45">
      <c r="A709" t="str">
        <f>IF($C709="施設管理者：",IF($D709="","",COUNTIF($C$12:C709,"施設管理者：")*100),IF(OR(C709="維持管理費：",C709=""),"",A707+1))</f>
        <v/>
      </c>
    </row>
    <row r="710" spans="1:1" x14ac:dyDescent="0.45">
      <c r="A710" t="str">
        <f>IF($C710="施設管理者：",IF($D710="","",COUNTIF($C$12:C710,"施設管理者：")*100),IF(OR(C710="維持管理費：",C710=""),"",A708+1))</f>
        <v/>
      </c>
    </row>
    <row r="711" spans="1:1" x14ac:dyDescent="0.45">
      <c r="A711" t="str">
        <f>IF($C711="施設管理者：",IF($D711="","",COUNTIF($C$12:C711,"施設管理者：")*100),IF(OR(C711="維持管理費：",C711=""),"",A709+1))</f>
        <v/>
      </c>
    </row>
    <row r="712" spans="1:1" x14ac:dyDescent="0.45">
      <c r="A712" t="str">
        <f>IF($C712="施設管理者：",IF($D712="","",COUNTIF($C$12:C712,"施設管理者：")*100),IF(OR(C712="維持管理費：",C712=""),"",A710+1))</f>
        <v/>
      </c>
    </row>
    <row r="713" spans="1:1" x14ac:dyDescent="0.45">
      <c r="A713" t="str">
        <f>IF($C713="施設管理者：",IF($D713="","",COUNTIF($C$12:C713,"施設管理者：")*100),IF(OR(C713="維持管理費：",C713=""),"",A711+1))</f>
        <v/>
      </c>
    </row>
    <row r="714" spans="1:1" x14ac:dyDescent="0.45">
      <c r="A714" t="str">
        <f>IF($C714="施設管理者：",IF($D714="","",COUNTIF($C$12:C714,"施設管理者：")*100),IF(OR(C714="維持管理費：",C714=""),"",A712+1))</f>
        <v/>
      </c>
    </row>
    <row r="715" spans="1:1" x14ac:dyDescent="0.45">
      <c r="A715" t="str">
        <f>IF($C715="施設管理者：",IF($D715="","",COUNTIF($C$12:C715,"施設管理者：")*100),IF(OR(C715="維持管理費：",C715=""),"",A713+1))</f>
        <v/>
      </c>
    </row>
    <row r="716" spans="1:1" x14ac:dyDescent="0.45">
      <c r="A716" t="str">
        <f>IF($C716="施設管理者：",IF($D716="","",COUNTIF($C$12:C716,"施設管理者：")*100),IF(OR(C716="維持管理費：",C716=""),"",A714+1))</f>
        <v/>
      </c>
    </row>
    <row r="717" spans="1:1" x14ac:dyDescent="0.45">
      <c r="A717" t="str">
        <f>IF($C717="施設管理者：",IF($D717="","",COUNTIF($C$12:C717,"施設管理者：")*100),IF(OR(C717="維持管理費：",C717=""),"",A715+1))</f>
        <v/>
      </c>
    </row>
    <row r="718" spans="1:1" x14ac:dyDescent="0.45">
      <c r="A718" t="str">
        <f>IF($C718="施設管理者：",IF($D718="","",COUNTIF($C$12:C718,"施設管理者：")*100),IF(OR(C718="維持管理費：",C718=""),"",A716+1))</f>
        <v/>
      </c>
    </row>
    <row r="719" spans="1:1" x14ac:dyDescent="0.45">
      <c r="A719" t="str">
        <f>IF($C719="施設管理者：",IF($D719="","",COUNTIF($C$12:C719,"施設管理者：")*100),IF(OR(C719="維持管理費：",C719=""),"",A717+1))</f>
        <v/>
      </c>
    </row>
    <row r="720" spans="1:1" x14ac:dyDescent="0.45">
      <c r="A720" t="str">
        <f>IF($C720="施設管理者：",IF($D720="","",COUNTIF($C$12:C720,"施設管理者：")*100),IF(OR(C720="維持管理費：",C720=""),"",A718+1))</f>
        <v/>
      </c>
    </row>
    <row r="721" spans="1:1" x14ac:dyDescent="0.45">
      <c r="A721" t="str">
        <f>IF($C721="施設管理者：",IF($D721="","",COUNTIF($C$12:C721,"施設管理者：")*100),IF(OR(C721="維持管理費：",C721=""),"",A719+1))</f>
        <v/>
      </c>
    </row>
    <row r="722" spans="1:1" x14ac:dyDescent="0.45">
      <c r="A722" t="str">
        <f>IF($C722="施設管理者：",IF($D722="","",COUNTIF($C$12:C722,"施設管理者：")*100),IF(OR(C722="維持管理費：",C722=""),"",A720+1))</f>
        <v/>
      </c>
    </row>
    <row r="723" spans="1:1" x14ac:dyDescent="0.45">
      <c r="A723" t="str">
        <f>IF($C723="施設管理者：",IF($D723="","",COUNTIF($C$12:C723,"施設管理者：")*100),IF(OR(C723="維持管理費：",C723=""),"",A721+1))</f>
        <v/>
      </c>
    </row>
    <row r="724" spans="1:1" x14ac:dyDescent="0.45">
      <c r="A724" t="str">
        <f>IF($C724="施設管理者：",IF($D724="","",COUNTIF($C$12:C724,"施設管理者：")*100),IF(OR(C724="維持管理費：",C724=""),"",A722+1))</f>
        <v/>
      </c>
    </row>
    <row r="725" spans="1:1" x14ac:dyDescent="0.45">
      <c r="A725" t="str">
        <f>IF($C725="施設管理者：",IF($D725="","",COUNTIF($C$12:C725,"施設管理者：")*100),IF(OR(C725="維持管理費：",C725=""),"",A723+1))</f>
        <v/>
      </c>
    </row>
    <row r="726" spans="1:1" x14ac:dyDescent="0.45">
      <c r="A726" t="str">
        <f>IF($C726="施設管理者：",IF($D726="","",COUNTIF($C$12:C726,"施設管理者：")*100),IF(OR(C726="維持管理費：",C726=""),"",A724+1))</f>
        <v/>
      </c>
    </row>
    <row r="727" spans="1:1" x14ac:dyDescent="0.45">
      <c r="A727" t="str">
        <f>IF($C727="施設管理者：",IF($D727="","",COUNTIF($C$12:C727,"施設管理者：")*100),IF(OR(C727="維持管理費：",C727=""),"",A725+1))</f>
        <v/>
      </c>
    </row>
    <row r="728" spans="1:1" x14ac:dyDescent="0.45">
      <c r="A728" t="str">
        <f>IF($C728="施設管理者：",IF($D728="","",COUNTIF($C$12:C728,"施設管理者：")*100),IF(OR(C728="維持管理費：",C728=""),"",A726+1))</f>
        <v/>
      </c>
    </row>
    <row r="729" spans="1:1" x14ac:dyDescent="0.45">
      <c r="A729" t="str">
        <f>IF($C729="施設管理者：",IF($D729="","",COUNTIF($C$12:C729,"施設管理者：")*100),IF(OR(C729="維持管理費：",C729=""),"",A727+1))</f>
        <v/>
      </c>
    </row>
    <row r="730" spans="1:1" x14ac:dyDescent="0.45">
      <c r="A730" t="str">
        <f>IF($C730="施設管理者：",IF($D730="","",COUNTIF($C$12:C730,"施設管理者：")*100),IF(OR(C730="維持管理費：",C730=""),"",A728+1))</f>
        <v/>
      </c>
    </row>
    <row r="731" spans="1:1" x14ac:dyDescent="0.45">
      <c r="A731" t="str">
        <f>IF($C731="施設管理者：",IF($D731="","",COUNTIF($C$12:C731,"施設管理者：")*100),IF(OR(C731="維持管理費：",C731=""),"",A729+1))</f>
        <v/>
      </c>
    </row>
    <row r="732" spans="1:1" x14ac:dyDescent="0.45">
      <c r="A732" t="str">
        <f>IF($C732="施設管理者：",IF($D732="","",COUNTIF($C$12:C732,"施設管理者：")*100),IF(OR(C732="維持管理費：",C732=""),"",A730+1))</f>
        <v/>
      </c>
    </row>
    <row r="733" spans="1:1" x14ac:dyDescent="0.45">
      <c r="A733" t="str">
        <f>IF($C733="施設管理者：",IF($D733="","",COUNTIF($C$12:C733,"施設管理者：")*100),IF(OR(C733="維持管理費：",C733=""),"",A731+1))</f>
        <v/>
      </c>
    </row>
    <row r="734" spans="1:1" x14ac:dyDescent="0.45">
      <c r="A734" t="str">
        <f>IF($C734="施設管理者：",IF($D734="","",COUNTIF($C$12:C734,"施設管理者：")*100),IF(OR(C734="維持管理費：",C734=""),"",A732+1))</f>
        <v/>
      </c>
    </row>
    <row r="735" spans="1:1" x14ac:dyDescent="0.45">
      <c r="A735" t="str">
        <f>IF($C735="施設管理者：",IF($D735="","",COUNTIF($C$12:C735,"施設管理者：")*100),IF(OR(C735="維持管理費：",C735=""),"",A733+1))</f>
        <v/>
      </c>
    </row>
    <row r="736" spans="1:1" x14ac:dyDescent="0.45">
      <c r="A736" t="str">
        <f>IF($C736="施設管理者：",IF($D736="","",COUNTIF($C$12:C736,"施設管理者：")*100),IF(OR(C736="維持管理費：",C736=""),"",A734+1))</f>
        <v/>
      </c>
    </row>
    <row r="737" spans="1:1" x14ac:dyDescent="0.45">
      <c r="A737" t="str">
        <f>IF($C737="施設管理者：",IF($D737="","",COUNTIF($C$12:C737,"施設管理者：")*100),IF(OR(C737="維持管理費：",C737=""),"",A735+1))</f>
        <v/>
      </c>
    </row>
    <row r="738" spans="1:1" x14ac:dyDescent="0.45">
      <c r="A738" t="str">
        <f>IF($C738="施設管理者：",IF($D738="","",COUNTIF($C$12:C738,"施設管理者：")*100),IF(OR(C738="維持管理費：",C738=""),"",A736+1))</f>
        <v/>
      </c>
    </row>
    <row r="739" spans="1:1" x14ac:dyDescent="0.45">
      <c r="A739" t="str">
        <f>IF($C739="施設管理者：",IF($D739="","",COUNTIF($C$12:C739,"施設管理者：")*100),IF(OR(C739="維持管理費：",C739=""),"",A737+1))</f>
        <v/>
      </c>
    </row>
    <row r="740" spans="1:1" x14ac:dyDescent="0.45">
      <c r="A740" t="str">
        <f>IF($C740="施設管理者：",IF($D740="","",COUNTIF($C$12:C740,"施設管理者：")*100),IF(OR(C740="維持管理費：",C740=""),"",A738+1))</f>
        <v/>
      </c>
    </row>
    <row r="741" spans="1:1" x14ac:dyDescent="0.45">
      <c r="A741" t="str">
        <f>IF($C741="施設管理者：",IF($D741="","",COUNTIF($C$12:C741,"施設管理者：")*100),IF(OR(C741="維持管理費：",C741=""),"",A739+1))</f>
        <v/>
      </c>
    </row>
    <row r="742" spans="1:1" x14ac:dyDescent="0.45">
      <c r="A742" t="str">
        <f>IF($C742="施設管理者：",IF($D742="","",COUNTIF($C$12:C742,"施設管理者：")*100),IF(OR(C742="維持管理費：",C742=""),"",A740+1))</f>
        <v/>
      </c>
    </row>
    <row r="743" spans="1:1" x14ac:dyDescent="0.45">
      <c r="A743" t="str">
        <f>IF($C743="施設管理者：",IF($D743="","",COUNTIF($C$12:C743,"施設管理者：")*100),IF(OR(C743="維持管理費：",C743=""),"",A741+1))</f>
        <v/>
      </c>
    </row>
    <row r="744" spans="1:1" x14ac:dyDescent="0.45">
      <c r="A744" t="str">
        <f>IF($C744="施設管理者：",IF($D744="","",COUNTIF($C$12:C744,"施設管理者：")*100),IF(OR(C744="維持管理費：",C744=""),"",A742+1))</f>
        <v/>
      </c>
    </row>
    <row r="745" spans="1:1" x14ac:dyDescent="0.45">
      <c r="A745" t="str">
        <f>IF($C745="施設管理者：",IF($D745="","",COUNTIF($C$12:C745,"施設管理者：")*100),IF(OR(C745="維持管理費：",C745=""),"",A743+1))</f>
        <v/>
      </c>
    </row>
    <row r="746" spans="1:1" x14ac:dyDescent="0.45">
      <c r="A746" t="str">
        <f>IF($C746="施設管理者：",IF($D746="","",COUNTIF($C$12:C746,"施設管理者：")*100),IF(OR(C746="維持管理費：",C746=""),"",A744+1))</f>
        <v/>
      </c>
    </row>
    <row r="747" spans="1:1" x14ac:dyDescent="0.45">
      <c r="A747" t="str">
        <f>IF($C747="施設管理者：",IF($D747="","",COUNTIF($C$12:C747,"施設管理者：")*100),IF(OR(C747="維持管理費：",C747=""),"",A745+1))</f>
        <v/>
      </c>
    </row>
    <row r="748" spans="1:1" x14ac:dyDescent="0.45">
      <c r="A748" t="str">
        <f>IF($C748="施設管理者：",IF($D748="","",COUNTIF($C$12:C748,"施設管理者：")*100),IF(OR(C748="維持管理費：",C748=""),"",A746+1))</f>
        <v/>
      </c>
    </row>
    <row r="749" spans="1:1" x14ac:dyDescent="0.45">
      <c r="A749" t="str">
        <f>IF($C749="施設管理者：",IF($D749="","",COUNTIF($C$12:C749,"施設管理者：")*100),IF(OR(C749="維持管理費：",C749=""),"",A747+1))</f>
        <v/>
      </c>
    </row>
    <row r="750" spans="1:1" x14ac:dyDescent="0.45">
      <c r="A750" t="str">
        <f>IF($C750="施設管理者：",IF($D750="","",COUNTIF($C$12:C750,"施設管理者：")*100),IF(OR(C750="維持管理費：",C750=""),"",A748+1))</f>
        <v/>
      </c>
    </row>
    <row r="751" spans="1:1" x14ac:dyDescent="0.45">
      <c r="A751" t="str">
        <f>IF($C751="施設管理者：",IF($D751="","",COUNTIF($C$12:C751,"施設管理者：")*100),IF(OR(C751="維持管理費：",C751=""),"",A749+1))</f>
        <v/>
      </c>
    </row>
    <row r="752" spans="1:1" x14ac:dyDescent="0.45">
      <c r="A752" t="str">
        <f>IF($C752="施設管理者：",IF($D752="","",COUNTIF($C$12:C752,"施設管理者：")*100),IF(OR(C752="維持管理費：",C752=""),"",A750+1))</f>
        <v/>
      </c>
    </row>
    <row r="753" spans="1:1" x14ac:dyDescent="0.45">
      <c r="A753" t="str">
        <f>IF($C753="施設管理者：",IF($D753="","",COUNTIF($C$12:C753,"施設管理者：")*100),IF(OR(C753="維持管理費：",C753=""),"",A751+1))</f>
        <v/>
      </c>
    </row>
    <row r="754" spans="1:1" x14ac:dyDescent="0.45">
      <c r="A754" t="str">
        <f>IF($C754="施設管理者：",IF($D754="","",COUNTIF($C$12:C754,"施設管理者：")*100),IF(OR(C754="維持管理費：",C754=""),"",A752+1))</f>
        <v/>
      </c>
    </row>
    <row r="755" spans="1:1" x14ac:dyDescent="0.45">
      <c r="A755" t="str">
        <f>IF($C755="施設管理者：",IF($D755="","",COUNTIF($C$12:C755,"施設管理者：")*100),IF(OR(C755="維持管理費：",C755=""),"",A753+1))</f>
        <v/>
      </c>
    </row>
    <row r="756" spans="1:1" x14ac:dyDescent="0.45">
      <c r="A756" t="str">
        <f>IF($C756="施設管理者：",IF($D756="","",COUNTIF($C$12:C756,"施設管理者：")*100),IF(OR(C756="維持管理費：",C756=""),"",A754+1))</f>
        <v/>
      </c>
    </row>
    <row r="757" spans="1:1" x14ac:dyDescent="0.45">
      <c r="A757" t="str">
        <f>IF($C757="施設管理者：",IF($D757="","",COUNTIF($C$12:C757,"施設管理者：")*100),IF(OR(C757="維持管理費：",C757=""),"",A755+1))</f>
        <v/>
      </c>
    </row>
    <row r="758" spans="1:1" x14ac:dyDescent="0.45">
      <c r="A758" t="str">
        <f>IF($C758="施設管理者：",IF($D758="","",COUNTIF($C$12:C758,"施設管理者：")*100),IF(OR(C758="維持管理費：",C758=""),"",A756+1))</f>
        <v/>
      </c>
    </row>
    <row r="759" spans="1:1" x14ac:dyDescent="0.45">
      <c r="A759" t="str">
        <f>IF($C759="施設管理者：",IF($D759="","",COUNTIF($C$12:C759,"施設管理者：")*100),IF(OR(C759="維持管理費：",C759=""),"",A757+1))</f>
        <v/>
      </c>
    </row>
    <row r="760" spans="1:1" x14ac:dyDescent="0.45">
      <c r="A760" t="str">
        <f>IF($C760="施設管理者：",IF($D760="","",COUNTIF($C$12:C760,"施設管理者：")*100),IF(OR(C760="維持管理費：",C760=""),"",A758+1))</f>
        <v/>
      </c>
    </row>
    <row r="761" spans="1:1" x14ac:dyDescent="0.45">
      <c r="A761" t="str">
        <f>IF($C761="施設管理者：",IF($D761="","",COUNTIF($C$12:C761,"施設管理者：")*100),IF(OR(C761="維持管理費：",C761=""),"",A759+1))</f>
        <v/>
      </c>
    </row>
    <row r="762" spans="1:1" x14ac:dyDescent="0.45">
      <c r="A762" t="str">
        <f>IF($C762="施設管理者：",IF($D762="","",COUNTIF($C$12:C762,"施設管理者：")*100),IF(OR(C762="維持管理費：",C762=""),"",A760+1))</f>
        <v/>
      </c>
    </row>
    <row r="763" spans="1:1" x14ac:dyDescent="0.45">
      <c r="A763" t="str">
        <f>IF($C763="施設管理者：",IF($D763="","",COUNTIF($C$12:C763,"施設管理者：")*100),IF(OR(C763="維持管理費：",C763=""),"",A761+1))</f>
        <v/>
      </c>
    </row>
    <row r="764" spans="1:1" x14ac:dyDescent="0.45">
      <c r="A764" t="str">
        <f>IF($C764="施設管理者：",IF($D764="","",COUNTIF($C$12:C764,"施設管理者：")*100),IF(OR(C764="維持管理費：",C764=""),"",A762+1))</f>
        <v/>
      </c>
    </row>
    <row r="765" spans="1:1" x14ac:dyDescent="0.45">
      <c r="A765" t="str">
        <f>IF($C765="施設管理者：",IF($D765="","",COUNTIF($C$12:C765,"施設管理者：")*100),IF(OR(C765="維持管理費：",C765=""),"",A763+1))</f>
        <v/>
      </c>
    </row>
    <row r="766" spans="1:1" x14ac:dyDescent="0.45">
      <c r="A766" t="str">
        <f>IF($C766="施設管理者：",IF($D766="","",COUNTIF($C$12:C766,"施設管理者：")*100),IF(OR(C766="維持管理費：",C766=""),"",A764+1))</f>
        <v/>
      </c>
    </row>
    <row r="767" spans="1:1" x14ac:dyDescent="0.45">
      <c r="A767" t="str">
        <f>IF($C767="施設管理者：",IF($D767="","",COUNTIF($C$12:C767,"施設管理者：")*100),IF(OR(C767="維持管理費：",C767=""),"",A765+1))</f>
        <v/>
      </c>
    </row>
    <row r="768" spans="1:1" x14ac:dyDescent="0.45">
      <c r="A768" t="str">
        <f>IF($C768="施設管理者：",IF($D768="","",COUNTIF($C$12:C768,"施設管理者：")*100),IF(OR(C768="維持管理費：",C768=""),"",A766+1))</f>
        <v/>
      </c>
    </row>
    <row r="769" spans="1:1" x14ac:dyDescent="0.45">
      <c r="A769" t="str">
        <f>IF($C769="施設管理者：",IF($D769="","",COUNTIF($C$12:C769,"施設管理者：")*100),IF(OR(C769="維持管理費：",C769=""),"",A767+1))</f>
        <v/>
      </c>
    </row>
    <row r="770" spans="1:1" x14ac:dyDescent="0.45">
      <c r="A770" t="str">
        <f>IF($C770="施設管理者：",IF($D770="","",COUNTIF($C$12:C770,"施設管理者：")*100),IF(OR(C770="維持管理費：",C770=""),"",A768+1))</f>
        <v/>
      </c>
    </row>
    <row r="771" spans="1:1" x14ac:dyDescent="0.45">
      <c r="A771" t="str">
        <f>IF($C771="施設管理者：",IF($D771="","",COUNTIF($C$12:C771,"施設管理者：")*100),IF(OR(C771="維持管理費：",C771=""),"",A769+1))</f>
        <v/>
      </c>
    </row>
    <row r="772" spans="1:1" x14ac:dyDescent="0.45">
      <c r="A772" t="str">
        <f>IF($C772="施設管理者：",IF($D772="","",COUNTIF($C$12:C772,"施設管理者：")*100),IF(OR(C772="維持管理費：",C772=""),"",A770+1))</f>
        <v/>
      </c>
    </row>
    <row r="773" spans="1:1" x14ac:dyDescent="0.45">
      <c r="A773" t="str">
        <f>IF($C773="施設管理者：",IF($D773="","",COUNTIF($C$12:C773,"施設管理者：")*100),IF(OR(C773="維持管理費：",C773=""),"",A771+1))</f>
        <v/>
      </c>
    </row>
    <row r="774" spans="1:1" x14ac:dyDescent="0.45">
      <c r="A774" t="str">
        <f>IF($C774="施設管理者：",IF($D774="","",COUNTIF($C$12:C774,"施設管理者：")*100),IF(OR(C774="維持管理費：",C774=""),"",A772+1))</f>
        <v/>
      </c>
    </row>
    <row r="775" spans="1:1" x14ac:dyDescent="0.45">
      <c r="A775" t="str">
        <f>IF($C775="施設管理者：",IF($D775="","",COUNTIF($C$12:C775,"施設管理者：")*100),IF(OR(C775="維持管理費：",C775=""),"",A773+1))</f>
        <v/>
      </c>
    </row>
    <row r="776" spans="1:1" x14ac:dyDescent="0.45">
      <c r="A776" t="str">
        <f>IF($C776="施設管理者：",IF($D776="","",COUNTIF($C$12:C776,"施設管理者：")*100),IF(OR(C776="維持管理費：",C776=""),"",A774+1))</f>
        <v/>
      </c>
    </row>
    <row r="777" spans="1:1" x14ac:dyDescent="0.45">
      <c r="A777" t="str">
        <f>IF($C777="施設管理者：",IF($D777="","",COUNTIF($C$12:C777,"施設管理者：")*100),IF(OR(C777="維持管理費：",C777=""),"",A775+1))</f>
        <v/>
      </c>
    </row>
    <row r="778" spans="1:1" x14ac:dyDescent="0.45">
      <c r="A778" t="str">
        <f>IF($C778="施設管理者：",IF($D778="","",COUNTIF($C$12:C778,"施設管理者：")*100),IF(OR(C778="維持管理費：",C778=""),"",A776+1))</f>
        <v/>
      </c>
    </row>
    <row r="779" spans="1:1" x14ac:dyDescent="0.45">
      <c r="A779" t="str">
        <f>IF($C779="施設管理者：",IF($D779="","",COUNTIF($C$12:C779,"施設管理者：")*100),IF(OR(C779="維持管理費：",C779=""),"",A777+1))</f>
        <v/>
      </c>
    </row>
    <row r="780" spans="1:1" x14ac:dyDescent="0.45">
      <c r="A780" t="str">
        <f>IF($C780="施設管理者：",IF($D780="","",COUNTIF($C$12:C780,"施設管理者：")*100),IF(OR(C780="維持管理費：",C780=""),"",A778+1))</f>
        <v/>
      </c>
    </row>
    <row r="781" spans="1:1" x14ac:dyDescent="0.45">
      <c r="A781" t="str">
        <f>IF($C781="施設管理者：",IF($D781="","",COUNTIF($C$12:C781,"施設管理者：")*100),IF(OR(C781="維持管理費：",C781=""),"",A779+1))</f>
        <v/>
      </c>
    </row>
    <row r="782" spans="1:1" x14ac:dyDescent="0.45">
      <c r="A782" t="str">
        <f>IF($C782="施設管理者：",IF($D782="","",COUNTIF($C$12:C782,"施設管理者：")*100),IF(OR(C782="維持管理費：",C782=""),"",A780+1))</f>
        <v/>
      </c>
    </row>
    <row r="783" spans="1:1" x14ac:dyDescent="0.45">
      <c r="A783" t="str">
        <f>IF($C783="施設管理者：",IF($D783="","",COUNTIF($C$12:C783,"施設管理者：")*100),IF(OR(C783="維持管理費：",C783=""),"",A781+1))</f>
        <v/>
      </c>
    </row>
    <row r="784" spans="1:1" x14ac:dyDescent="0.45">
      <c r="A784" t="str">
        <f>IF($C784="施設管理者：",IF($D784="","",COUNTIF($C$12:C784,"施設管理者：")*100),IF(OR(C784="維持管理費：",C784=""),"",A782+1))</f>
        <v/>
      </c>
    </row>
    <row r="785" spans="1:1" x14ac:dyDescent="0.45">
      <c r="A785" t="str">
        <f>IF($C785="施設管理者：",IF($D785="","",COUNTIF($C$12:C785,"施設管理者：")*100),IF(OR(C785="維持管理費：",C785=""),"",A783+1))</f>
        <v/>
      </c>
    </row>
    <row r="786" spans="1:1" x14ac:dyDescent="0.45">
      <c r="A786" t="str">
        <f>IF($C786="施設管理者：",IF($D786="","",COUNTIF($C$12:C786,"施設管理者：")*100),IF(OR(C786="維持管理費：",C786=""),"",A784+1))</f>
        <v/>
      </c>
    </row>
    <row r="787" spans="1:1" x14ac:dyDescent="0.45">
      <c r="A787" t="str">
        <f>IF($C787="施設管理者：",IF($D787="","",COUNTIF($C$12:C787,"施設管理者：")*100),IF(OR(C787="維持管理費：",C787=""),"",A785+1))</f>
        <v/>
      </c>
    </row>
    <row r="788" spans="1:1" x14ac:dyDescent="0.45">
      <c r="A788" t="str">
        <f>IF($C788="施設管理者：",IF($D788="","",COUNTIF($C$12:C788,"施設管理者：")*100),IF(OR(C788="維持管理費：",C788=""),"",A786+1))</f>
        <v/>
      </c>
    </row>
    <row r="789" spans="1:1" x14ac:dyDescent="0.45">
      <c r="A789" t="str">
        <f>IF($C789="施設管理者：",IF($D789="","",COUNTIF($C$12:C789,"施設管理者：")*100),IF(OR(C789="維持管理費：",C789=""),"",A787+1))</f>
        <v/>
      </c>
    </row>
    <row r="790" spans="1:1" x14ac:dyDescent="0.45">
      <c r="A790" t="str">
        <f>IF($C790="施設管理者：",IF($D790="","",COUNTIF($C$12:C790,"施設管理者：")*100),IF(OR(C790="維持管理費：",C790=""),"",A788+1))</f>
        <v/>
      </c>
    </row>
    <row r="791" spans="1:1" x14ac:dyDescent="0.45">
      <c r="A791" t="str">
        <f>IF($C791="施設管理者：",IF($D791="","",COUNTIF($C$12:C791,"施設管理者：")*100),IF(OR(C791="維持管理費：",C791=""),"",A789+1))</f>
        <v/>
      </c>
    </row>
    <row r="792" spans="1:1" x14ac:dyDescent="0.45">
      <c r="A792" t="str">
        <f>IF($C792="施設管理者：",IF($D792="","",COUNTIF($C$12:C792,"施設管理者：")*100),IF(OR(C792="維持管理費：",C792=""),"",A790+1))</f>
        <v/>
      </c>
    </row>
    <row r="793" spans="1:1" x14ac:dyDescent="0.45">
      <c r="A793" t="str">
        <f>IF($C793="施設管理者：",IF($D793="","",COUNTIF($C$12:C793,"施設管理者：")*100),IF(OR(C793="維持管理費：",C793=""),"",A791+1))</f>
        <v/>
      </c>
    </row>
    <row r="794" spans="1:1" x14ac:dyDescent="0.45">
      <c r="A794" t="str">
        <f>IF($C794="施設管理者：",IF($D794="","",COUNTIF($C$12:C794,"施設管理者：")*100),IF(OR(C794="維持管理費：",C794=""),"",A792+1))</f>
        <v/>
      </c>
    </row>
    <row r="795" spans="1:1" x14ac:dyDescent="0.45">
      <c r="A795" t="str">
        <f>IF($C795="施設管理者：",IF($D795="","",COUNTIF($C$12:C795,"施設管理者：")*100),IF(OR(C795="維持管理費：",C795=""),"",A793+1))</f>
        <v/>
      </c>
    </row>
    <row r="796" spans="1:1" x14ac:dyDescent="0.45">
      <c r="A796" t="str">
        <f>IF($C796="施設管理者：",IF($D796="","",COUNTIF($C$12:C796,"施設管理者：")*100),IF(OR(C796="維持管理費：",C796=""),"",A794+1))</f>
        <v/>
      </c>
    </row>
    <row r="797" spans="1:1" x14ac:dyDescent="0.45">
      <c r="A797" t="str">
        <f>IF($C797="施設管理者：",IF($D797="","",COUNTIF($C$12:C797,"施設管理者：")*100),IF(OR(C797="維持管理費：",C797=""),"",A795+1))</f>
        <v/>
      </c>
    </row>
    <row r="798" spans="1:1" x14ac:dyDescent="0.45">
      <c r="A798" t="str">
        <f>IF($C798="施設管理者：",IF($D798="","",COUNTIF($C$12:C798,"施設管理者：")*100),IF(OR(C798="維持管理費：",C798=""),"",A796+1))</f>
        <v/>
      </c>
    </row>
    <row r="799" spans="1:1" x14ac:dyDescent="0.45">
      <c r="A799" t="str">
        <f>IF($C799="施設管理者：",IF($D799="","",COUNTIF($C$12:C799,"施設管理者：")*100),IF(OR(C799="維持管理費：",C799=""),"",A797+1))</f>
        <v/>
      </c>
    </row>
    <row r="800" spans="1:1" x14ac:dyDescent="0.45">
      <c r="A800" t="str">
        <f>IF($C800="施設管理者：",IF($D800="","",COUNTIF($C$12:C800,"施設管理者：")*100),IF(OR(C800="維持管理費：",C800=""),"",A798+1))</f>
        <v/>
      </c>
    </row>
    <row r="801" spans="1:1" x14ac:dyDescent="0.45">
      <c r="A801" t="str">
        <f>IF($C801="施設管理者：",IF($D801="","",COUNTIF($C$12:C801,"施設管理者：")*100),IF(OR(C801="維持管理費：",C801=""),"",A799+1))</f>
        <v/>
      </c>
    </row>
    <row r="802" spans="1:1" x14ac:dyDescent="0.45">
      <c r="A802" t="str">
        <f>IF($C802="施設管理者：",IF($D802="","",COUNTIF($C$12:C802,"施設管理者：")*100),IF(OR(C802="維持管理費：",C802=""),"",A800+1))</f>
        <v/>
      </c>
    </row>
    <row r="803" spans="1:1" x14ac:dyDescent="0.45">
      <c r="A803" t="str">
        <f>IF($C803="施設管理者：",IF($D803="","",COUNTIF($C$12:C803,"施設管理者：")*100),IF(OR(C803="維持管理費：",C803=""),"",A801+1))</f>
        <v/>
      </c>
    </row>
    <row r="804" spans="1:1" x14ac:dyDescent="0.45">
      <c r="A804" t="str">
        <f>IF($C804="施設管理者：",IF($D804="","",COUNTIF($C$12:C804,"施設管理者：")*100),IF(OR(C804="維持管理費：",C804=""),"",A802+1))</f>
        <v/>
      </c>
    </row>
    <row r="805" spans="1:1" x14ac:dyDescent="0.45">
      <c r="A805" t="str">
        <f>IF($C805="施設管理者：",IF($D805="","",COUNTIF($C$12:C805,"施設管理者：")*100),IF(OR(C805="維持管理費：",C805=""),"",A803+1))</f>
        <v/>
      </c>
    </row>
    <row r="806" spans="1:1" x14ac:dyDescent="0.45">
      <c r="A806" t="str">
        <f>IF($C806="施設管理者：",IF($D806="","",COUNTIF($C$12:C806,"施設管理者：")*100),IF(OR(C806="維持管理費：",C806=""),"",A804+1))</f>
        <v/>
      </c>
    </row>
    <row r="807" spans="1:1" x14ac:dyDescent="0.45">
      <c r="A807" t="str">
        <f>IF($C807="施設管理者：",IF($D807="","",COUNTIF($C$12:C807,"施設管理者：")*100),IF(OR(C807="維持管理費：",C807=""),"",A805+1))</f>
        <v/>
      </c>
    </row>
    <row r="808" spans="1:1" x14ac:dyDescent="0.45">
      <c r="A808" t="str">
        <f>IF($C808="施設管理者：",IF($D808="","",COUNTIF($C$12:C808,"施設管理者：")*100),IF(OR(C808="維持管理費：",C808=""),"",A806+1))</f>
        <v/>
      </c>
    </row>
    <row r="809" spans="1:1" x14ac:dyDescent="0.45">
      <c r="A809" t="str">
        <f>IF($C809="施設管理者：",IF($D809="","",COUNTIF($C$12:C809,"施設管理者：")*100),IF(OR(C809="維持管理費：",C809=""),"",A807+1))</f>
        <v/>
      </c>
    </row>
    <row r="810" spans="1:1" x14ac:dyDescent="0.45">
      <c r="A810" t="str">
        <f>IF($C810="施設管理者：",IF($D810="","",COUNTIF($C$12:C810,"施設管理者：")*100),IF(OR(C810="維持管理費：",C810=""),"",A808+1))</f>
        <v/>
      </c>
    </row>
    <row r="811" spans="1:1" x14ac:dyDescent="0.45">
      <c r="A811" t="str">
        <f>IF($C811="施設管理者：",IF($D811="","",COUNTIF($C$12:C811,"施設管理者：")*100),IF(OR(C811="維持管理費：",C811=""),"",A809+1))</f>
        <v/>
      </c>
    </row>
    <row r="812" spans="1:1" x14ac:dyDescent="0.45">
      <c r="A812" t="str">
        <f>IF($C812="施設管理者：",IF($D812="","",COUNTIF($C$12:C812,"施設管理者：")*100),IF(OR(C812="維持管理費：",C812=""),"",A810+1))</f>
        <v/>
      </c>
    </row>
    <row r="813" spans="1:1" x14ac:dyDescent="0.45">
      <c r="A813" t="str">
        <f>IF($C813="施設管理者：",IF($D813="","",COUNTIF($C$12:C813,"施設管理者：")*100),IF(OR(C813="維持管理費：",C813=""),"",A811+1))</f>
        <v/>
      </c>
    </row>
    <row r="814" spans="1:1" x14ac:dyDescent="0.45">
      <c r="A814" t="str">
        <f>IF($C814="施設管理者：",IF($D814="","",COUNTIF($C$12:C814,"施設管理者：")*100),IF(OR(C814="維持管理費：",C814=""),"",A812+1))</f>
        <v/>
      </c>
    </row>
    <row r="815" spans="1:1" x14ac:dyDescent="0.45">
      <c r="A815" t="str">
        <f>IF($C815="施設管理者：",IF($D815="","",COUNTIF($C$12:C815,"施設管理者：")*100),IF(OR(C815="維持管理費：",C815=""),"",A813+1))</f>
        <v/>
      </c>
    </row>
    <row r="816" spans="1:1" x14ac:dyDescent="0.45">
      <c r="A816" t="str">
        <f>IF($C816="施設管理者：",IF($D816="","",COUNTIF($C$12:C816,"施設管理者：")*100),IF(OR(C816="維持管理費：",C816=""),"",A814+1))</f>
        <v/>
      </c>
    </row>
    <row r="817" spans="1:1" x14ac:dyDescent="0.45">
      <c r="A817" t="str">
        <f>IF($C817="施設管理者：",IF($D817="","",COUNTIF($C$12:C817,"施設管理者：")*100),IF(OR(C817="維持管理費：",C817=""),"",A815+1))</f>
        <v/>
      </c>
    </row>
    <row r="818" spans="1:1" x14ac:dyDescent="0.45">
      <c r="A818" t="str">
        <f>IF($C818="施設管理者：",IF($D818="","",COUNTIF($C$12:C818,"施設管理者：")*100),IF(OR(C818="維持管理費：",C818=""),"",A816+1))</f>
        <v/>
      </c>
    </row>
    <row r="819" spans="1:1" x14ac:dyDescent="0.45">
      <c r="A819" t="str">
        <f>IF($C819="施設管理者：",IF($D819="","",COUNTIF($C$12:C819,"施設管理者：")*100),IF(OR(C819="維持管理費：",C819=""),"",A817+1))</f>
        <v/>
      </c>
    </row>
    <row r="820" spans="1:1" x14ac:dyDescent="0.45">
      <c r="A820" t="str">
        <f>IF($C820="施設管理者：",IF($D820="","",COUNTIF($C$12:C820,"施設管理者：")*100),IF(OR(C820="維持管理費：",C820=""),"",A818+1))</f>
        <v/>
      </c>
    </row>
    <row r="821" spans="1:1" x14ac:dyDescent="0.45">
      <c r="A821" t="str">
        <f>IF($C821="施設管理者：",IF($D821="","",COUNTIF($C$12:C821,"施設管理者：")*100),IF(OR(C821="維持管理費：",C821=""),"",A819+1))</f>
        <v/>
      </c>
    </row>
    <row r="822" spans="1:1" x14ac:dyDescent="0.45">
      <c r="A822" t="str">
        <f>IF($C822="施設管理者：",IF($D822="","",COUNTIF($C$12:C822,"施設管理者：")*100),IF(OR(C822="維持管理費：",C822=""),"",A820+1))</f>
        <v/>
      </c>
    </row>
    <row r="823" spans="1:1" x14ac:dyDescent="0.45">
      <c r="A823" t="str">
        <f>IF($C823="施設管理者：",IF($D823="","",COUNTIF($C$12:C823,"施設管理者：")*100),IF(OR(C823="維持管理費：",C823=""),"",A821+1))</f>
        <v/>
      </c>
    </row>
    <row r="824" spans="1:1" x14ac:dyDescent="0.45">
      <c r="A824" t="str">
        <f>IF($C824="施設管理者：",IF($D824="","",COUNTIF($C$12:C824,"施設管理者：")*100),IF(OR(C824="維持管理費：",C824=""),"",A822+1))</f>
        <v/>
      </c>
    </row>
    <row r="825" spans="1:1" x14ac:dyDescent="0.45">
      <c r="A825" t="str">
        <f>IF($C825="施設管理者：",IF($D825="","",COUNTIF($C$12:C825,"施設管理者：")*100),IF(OR(C825="維持管理費：",C825=""),"",A823+1))</f>
        <v/>
      </c>
    </row>
    <row r="826" spans="1:1" x14ac:dyDescent="0.45">
      <c r="A826" t="str">
        <f>IF($C826="施設管理者：",IF($D826="","",COUNTIF($C$12:C826,"施設管理者：")*100),IF(OR(C826="維持管理費：",C826=""),"",A824+1))</f>
        <v/>
      </c>
    </row>
    <row r="827" spans="1:1" x14ac:dyDescent="0.45">
      <c r="A827" t="str">
        <f>IF($C827="施設管理者：",IF($D827="","",COUNTIF($C$12:C827,"施設管理者：")*100),IF(OR(C827="維持管理費：",C827=""),"",A825+1))</f>
        <v/>
      </c>
    </row>
    <row r="828" spans="1:1" x14ac:dyDescent="0.45">
      <c r="A828" t="str">
        <f>IF($C828="施設管理者：",IF($D828="","",COUNTIF($C$12:C828,"施設管理者：")*100),IF(OR(C828="維持管理費：",C828=""),"",A826+1))</f>
        <v/>
      </c>
    </row>
    <row r="829" spans="1:1" x14ac:dyDescent="0.45">
      <c r="A829" t="str">
        <f>IF($C829="施設管理者：",IF($D829="","",COUNTIF($C$12:C829,"施設管理者：")*100),IF(OR(C829="維持管理費：",C829=""),"",A827+1))</f>
        <v/>
      </c>
    </row>
    <row r="830" spans="1:1" x14ac:dyDescent="0.45">
      <c r="A830" t="str">
        <f>IF($C830="施設管理者：",IF($D830="","",COUNTIF($C$12:C830,"施設管理者：")*100),IF(OR(C830="維持管理費：",C830=""),"",A828+1))</f>
        <v/>
      </c>
    </row>
    <row r="831" spans="1:1" x14ac:dyDescent="0.45">
      <c r="A831" t="str">
        <f>IF($C831="施設管理者：",IF($D831="","",COUNTIF($C$12:C831,"施設管理者：")*100),IF(OR(C831="維持管理費：",C831=""),"",A829+1))</f>
        <v/>
      </c>
    </row>
    <row r="832" spans="1:1" x14ac:dyDescent="0.45">
      <c r="A832" t="str">
        <f>IF($C832="施設管理者：",IF($D832="","",COUNTIF($C$12:C832,"施設管理者：")*100),IF(OR(C832="維持管理費：",C832=""),"",A830+1))</f>
        <v/>
      </c>
    </row>
    <row r="833" spans="1:1" x14ac:dyDescent="0.45">
      <c r="A833" t="str">
        <f>IF($C833="施設管理者：",IF($D833="","",COUNTIF($C$12:C833,"施設管理者：")*100),IF(OR(C833="維持管理費：",C833=""),"",A831+1))</f>
        <v/>
      </c>
    </row>
    <row r="834" spans="1:1" x14ac:dyDescent="0.45">
      <c r="A834" t="str">
        <f>IF($C834="施設管理者：",IF($D834="","",COUNTIF($C$12:C834,"施設管理者：")*100),IF(OR(C834="維持管理費：",C834=""),"",A832+1))</f>
        <v/>
      </c>
    </row>
    <row r="835" spans="1:1" x14ac:dyDescent="0.45">
      <c r="A835" t="str">
        <f>IF($C835="施設管理者：",IF($D835="","",COUNTIF($C$12:C835,"施設管理者：")*100),IF(OR(C835="維持管理費：",C835=""),"",A833+1))</f>
        <v/>
      </c>
    </row>
    <row r="836" spans="1:1" x14ac:dyDescent="0.45">
      <c r="A836" t="str">
        <f>IF($C836="施設管理者：",IF($D836="","",COUNTIF($C$12:C836,"施設管理者：")*100),IF(OR(C836="維持管理費：",C836=""),"",A834+1))</f>
        <v/>
      </c>
    </row>
    <row r="837" spans="1:1" x14ac:dyDescent="0.45">
      <c r="A837" t="str">
        <f>IF($C837="施設管理者：",IF($D837="","",COUNTIF($C$12:C837,"施設管理者：")*100),IF(OR(C837="維持管理費：",C837=""),"",A835+1))</f>
        <v/>
      </c>
    </row>
    <row r="838" spans="1:1" x14ac:dyDescent="0.45">
      <c r="A838" t="str">
        <f>IF($C838="施設管理者：",IF($D838="","",COUNTIF($C$12:C838,"施設管理者：")*100),IF(OR(C838="維持管理費：",C838=""),"",A836+1))</f>
        <v/>
      </c>
    </row>
    <row r="839" spans="1:1" x14ac:dyDescent="0.45">
      <c r="A839" t="str">
        <f>IF($C839="施設管理者：",IF($D839="","",COUNTIF($C$12:C839,"施設管理者：")*100),IF(OR(C839="維持管理費：",C839=""),"",A837+1))</f>
        <v/>
      </c>
    </row>
    <row r="840" spans="1:1" x14ac:dyDescent="0.45">
      <c r="A840" t="str">
        <f>IF($C840="施設管理者：",IF($D840="","",COUNTIF($C$12:C840,"施設管理者：")*100),IF(OR(C840="維持管理費：",C840=""),"",A838+1))</f>
        <v/>
      </c>
    </row>
    <row r="841" spans="1:1" x14ac:dyDescent="0.45">
      <c r="A841" t="str">
        <f>IF($C841="施設管理者：",IF($D841="","",COUNTIF($C$12:C841,"施設管理者：")*100),IF(OR(C841="維持管理費：",C841=""),"",A839+1))</f>
        <v/>
      </c>
    </row>
    <row r="842" spans="1:1" x14ac:dyDescent="0.45">
      <c r="A842" t="str">
        <f>IF($C842="施設管理者：",IF($D842="","",COUNTIF($C$12:C842,"施設管理者：")*100),IF(OR(C842="維持管理費：",C842=""),"",A840+1))</f>
        <v/>
      </c>
    </row>
    <row r="843" spans="1:1" x14ac:dyDescent="0.45">
      <c r="A843" t="str">
        <f>IF($C843="施設管理者：",IF($D843="","",COUNTIF($C$12:C843,"施設管理者：")*100),IF(OR(C843="維持管理費：",C843=""),"",A841+1))</f>
        <v/>
      </c>
    </row>
    <row r="844" spans="1:1" x14ac:dyDescent="0.45">
      <c r="A844" t="str">
        <f>IF($C844="施設管理者：",IF($D844="","",COUNTIF($C$12:C844,"施設管理者：")*100),IF(OR(C844="維持管理費：",C844=""),"",A842+1))</f>
        <v/>
      </c>
    </row>
    <row r="845" spans="1:1" x14ac:dyDescent="0.45">
      <c r="A845" t="str">
        <f>IF($C845="施設管理者：",IF($D845="","",COUNTIF($C$12:C845,"施設管理者：")*100),IF(OR(C845="維持管理費：",C845=""),"",A843+1))</f>
        <v/>
      </c>
    </row>
    <row r="846" spans="1:1" x14ac:dyDescent="0.45">
      <c r="A846" t="str">
        <f>IF($C846="施設管理者：",IF($D846="","",COUNTIF($C$12:C846,"施設管理者：")*100),IF(OR(C846="維持管理費：",C846=""),"",A844+1))</f>
        <v/>
      </c>
    </row>
    <row r="847" spans="1:1" x14ac:dyDescent="0.45">
      <c r="A847" t="str">
        <f>IF($C847="施設管理者：",IF($D847="","",COUNTIF($C$12:C847,"施設管理者：")*100),IF(OR(C847="維持管理費：",C847=""),"",A845+1))</f>
        <v/>
      </c>
    </row>
    <row r="848" spans="1:1" x14ac:dyDescent="0.45">
      <c r="A848" t="str">
        <f>IF($C848="施設管理者：",IF($D848="","",COUNTIF($C$12:C848,"施設管理者：")*100),IF(OR(C848="維持管理費：",C848=""),"",A846+1))</f>
        <v/>
      </c>
    </row>
    <row r="849" spans="1:1" x14ac:dyDescent="0.45">
      <c r="A849" t="str">
        <f>IF($C849="施設管理者：",IF($D849="","",COUNTIF($C$12:C849,"施設管理者：")*100),IF(OR(C849="維持管理費：",C849=""),"",A847+1))</f>
        <v/>
      </c>
    </row>
    <row r="850" spans="1:1" x14ac:dyDescent="0.45">
      <c r="A850" t="str">
        <f>IF($C850="施設管理者：",IF($D850="","",COUNTIF($C$12:C850,"施設管理者：")*100),IF(OR(C850="維持管理費：",C850=""),"",A848+1))</f>
        <v/>
      </c>
    </row>
    <row r="851" spans="1:1" x14ac:dyDescent="0.45">
      <c r="A851" t="str">
        <f>IF($C851="施設管理者：",IF($D851="","",COUNTIF($C$12:C851,"施設管理者：")*100),IF(OR(C851="維持管理費：",C851=""),"",A849+1))</f>
        <v/>
      </c>
    </row>
    <row r="852" spans="1:1" x14ac:dyDescent="0.45">
      <c r="A852" t="str">
        <f>IF($C852="施設管理者：",IF($D852="","",COUNTIF($C$12:C852,"施設管理者：")*100),IF(OR(C852="維持管理費：",C852=""),"",A850+1))</f>
        <v/>
      </c>
    </row>
    <row r="853" spans="1:1" x14ac:dyDescent="0.45">
      <c r="A853" t="str">
        <f>IF($C853="施設管理者：",IF($D853="","",COUNTIF($C$12:C853,"施設管理者：")*100),IF(OR(C853="維持管理費：",C853=""),"",A851+1))</f>
        <v/>
      </c>
    </row>
    <row r="854" spans="1:1" x14ac:dyDescent="0.45">
      <c r="A854" t="str">
        <f>IF($C854="施設管理者：",IF($D854="","",COUNTIF($C$12:C854,"施設管理者：")*100),IF(OR(C854="維持管理費：",C854=""),"",A852+1))</f>
        <v/>
      </c>
    </row>
    <row r="855" spans="1:1" x14ac:dyDescent="0.45">
      <c r="A855" t="str">
        <f>IF($C855="施設管理者：",IF($D855="","",COUNTIF($C$12:C855,"施設管理者：")*100),IF(OR(C855="維持管理費：",C855=""),"",A853+1))</f>
        <v/>
      </c>
    </row>
    <row r="856" spans="1:1" x14ac:dyDescent="0.45">
      <c r="A856" t="str">
        <f>IF($C856="施設管理者：",IF($D856="","",COUNTIF($C$12:C856,"施設管理者：")*100),IF(OR(C856="維持管理費：",C856=""),"",A854+1))</f>
        <v/>
      </c>
    </row>
    <row r="857" spans="1:1" x14ac:dyDescent="0.45">
      <c r="A857" t="str">
        <f>IF($C857="施設管理者：",IF($D857="","",COUNTIF($C$12:C857,"施設管理者：")*100),IF(OR(C857="維持管理費：",C857=""),"",A855+1))</f>
        <v/>
      </c>
    </row>
    <row r="858" spans="1:1" x14ac:dyDescent="0.45">
      <c r="A858" t="str">
        <f>IF($C858="施設管理者：",IF($D858="","",COUNTIF($C$12:C858,"施設管理者：")*100),IF(OR(C858="維持管理費：",C858=""),"",A856+1))</f>
        <v/>
      </c>
    </row>
    <row r="859" spans="1:1" x14ac:dyDescent="0.45">
      <c r="A859" t="str">
        <f>IF($C859="施設管理者：",IF($D859="","",COUNTIF($C$12:C859,"施設管理者：")*100),IF(OR(C859="維持管理費：",C859=""),"",A857+1))</f>
        <v/>
      </c>
    </row>
    <row r="860" spans="1:1" x14ac:dyDescent="0.45">
      <c r="A860" t="str">
        <f>IF($C860="施設管理者：",IF($D860="","",COUNTIF($C$12:C860,"施設管理者：")*100),IF(OR(C860="維持管理費：",C860=""),"",A858+1))</f>
        <v/>
      </c>
    </row>
    <row r="861" spans="1:1" x14ac:dyDescent="0.45">
      <c r="A861" t="str">
        <f>IF($C861="施設管理者：",IF($D861="","",COUNTIF($C$12:C861,"施設管理者：")*100),IF(OR(C861="維持管理費：",C861=""),"",A859+1))</f>
        <v/>
      </c>
    </row>
    <row r="862" spans="1:1" x14ac:dyDescent="0.45">
      <c r="A862" t="str">
        <f>IF($C862="施設管理者：",IF($D862="","",COUNTIF($C$12:C862,"施設管理者：")*100),IF(OR(C862="維持管理費：",C862=""),"",A860+1))</f>
        <v/>
      </c>
    </row>
    <row r="863" spans="1:1" x14ac:dyDescent="0.45">
      <c r="A863" t="str">
        <f>IF($C863="施設管理者：",IF($D863="","",COUNTIF($C$12:C863,"施設管理者：")*100),IF(OR(C863="維持管理費：",C863=""),"",A861+1))</f>
        <v/>
      </c>
    </row>
    <row r="864" spans="1:1" x14ac:dyDescent="0.45">
      <c r="A864" t="str">
        <f>IF($C864="施設管理者：",IF($D864="","",COUNTIF($C$12:C864,"施設管理者：")*100),IF(OR(C864="維持管理費：",C864=""),"",A862+1))</f>
        <v/>
      </c>
    </row>
    <row r="865" spans="1:1" x14ac:dyDescent="0.45">
      <c r="A865" t="str">
        <f>IF($C865="施設管理者：",IF($D865="","",COUNTIF($C$12:C865,"施設管理者：")*100),IF(OR(C865="維持管理費：",C865=""),"",A863+1))</f>
        <v/>
      </c>
    </row>
    <row r="866" spans="1:1" x14ac:dyDescent="0.45">
      <c r="A866" t="str">
        <f>IF($C866="施設管理者：",IF($D866="","",COUNTIF($C$12:C866,"施設管理者：")*100),IF(OR(C866="維持管理費：",C866=""),"",A864+1))</f>
        <v/>
      </c>
    </row>
    <row r="867" spans="1:1" x14ac:dyDescent="0.45">
      <c r="A867" t="str">
        <f>IF($C867="施設管理者：",IF($D867="","",COUNTIF($C$12:C867,"施設管理者：")*100),IF(OR(C867="維持管理費：",C867=""),"",A865+1))</f>
        <v/>
      </c>
    </row>
    <row r="868" spans="1:1" x14ac:dyDescent="0.45">
      <c r="A868" t="str">
        <f>IF($C868="施設管理者：",IF($D868="","",COUNTIF($C$12:C868,"施設管理者：")*100),IF(OR(C868="維持管理費：",C868=""),"",A866+1))</f>
        <v/>
      </c>
    </row>
    <row r="869" spans="1:1" x14ac:dyDescent="0.45">
      <c r="A869" t="str">
        <f>IF($C869="施設管理者：",IF($D869="","",COUNTIF($C$12:C869,"施設管理者：")*100),IF(OR(C869="維持管理費：",C869=""),"",A867+1))</f>
        <v/>
      </c>
    </row>
    <row r="870" spans="1:1" x14ac:dyDescent="0.45">
      <c r="A870" t="str">
        <f>IF($C870="施設管理者：",IF($D870="","",COUNTIF($C$12:C870,"施設管理者：")*100),IF(OR(C870="維持管理費：",C870=""),"",A868+1))</f>
        <v/>
      </c>
    </row>
    <row r="871" spans="1:1" x14ac:dyDescent="0.45">
      <c r="A871" t="str">
        <f>IF($C871="施設管理者：",IF($D871="","",COUNTIF($C$12:C871,"施設管理者：")*100),IF(OR(C871="維持管理費：",C871=""),"",A869+1))</f>
        <v/>
      </c>
    </row>
    <row r="872" spans="1:1" x14ac:dyDescent="0.45">
      <c r="A872" t="str">
        <f>IF($C872="施設管理者：",IF($D872="","",COUNTIF($C$12:C872,"施設管理者：")*100),IF(OR(C872="維持管理費：",C872=""),"",A870+1))</f>
        <v/>
      </c>
    </row>
    <row r="873" spans="1:1" x14ac:dyDescent="0.45">
      <c r="A873" t="str">
        <f>IF($C873="施設管理者：",IF($D873="","",COUNTIF($C$12:C873,"施設管理者：")*100),IF(OR(C873="維持管理費：",C873=""),"",A871+1))</f>
        <v/>
      </c>
    </row>
    <row r="874" spans="1:1" x14ac:dyDescent="0.45">
      <c r="A874" t="str">
        <f>IF($C874="施設管理者：",IF($D874="","",COUNTIF($C$12:C874,"施設管理者：")*100),IF(OR(C874="維持管理費：",C874=""),"",A872+1))</f>
        <v/>
      </c>
    </row>
    <row r="875" spans="1:1" x14ac:dyDescent="0.45">
      <c r="A875" t="str">
        <f>IF($C875="施設管理者：",IF($D875="","",COUNTIF($C$12:C875,"施設管理者：")*100),IF(OR(C875="維持管理費：",C875=""),"",A873+1))</f>
        <v/>
      </c>
    </row>
    <row r="876" spans="1:1" x14ac:dyDescent="0.45">
      <c r="A876" t="str">
        <f>IF($C876="施設管理者：",IF($D876="","",COUNTIF($C$12:C876,"施設管理者：")*100),IF(OR(C876="維持管理費：",C876=""),"",A874+1))</f>
        <v/>
      </c>
    </row>
    <row r="877" spans="1:1" x14ac:dyDescent="0.45">
      <c r="A877" t="str">
        <f>IF($C877="施設管理者：",IF($D877="","",COUNTIF($C$12:C877,"施設管理者：")*100),IF(OR(C877="維持管理費：",C877=""),"",A875+1))</f>
        <v/>
      </c>
    </row>
    <row r="878" spans="1:1" x14ac:dyDescent="0.45">
      <c r="A878" t="str">
        <f>IF($C878="施設管理者：",IF($D878="","",COUNTIF($C$12:C878,"施設管理者：")*100),IF(OR(C878="維持管理費：",C878=""),"",A876+1))</f>
        <v/>
      </c>
    </row>
    <row r="879" spans="1:1" x14ac:dyDescent="0.45">
      <c r="A879" t="str">
        <f>IF($C879="施設管理者：",IF($D879="","",COUNTIF($C$12:C879,"施設管理者：")*100),IF(OR(C879="維持管理費：",C879=""),"",A877+1))</f>
        <v/>
      </c>
    </row>
    <row r="880" spans="1:1" x14ac:dyDescent="0.45">
      <c r="A880" t="str">
        <f>IF($C880="施設管理者：",IF($D880="","",COUNTIF($C$12:C880,"施設管理者：")*100),IF(OR(C880="維持管理費：",C880=""),"",A878+1))</f>
        <v/>
      </c>
    </row>
    <row r="881" spans="1:1" x14ac:dyDescent="0.45">
      <c r="A881" t="str">
        <f>IF($C881="施設管理者：",IF($D881="","",COUNTIF($C$12:C881,"施設管理者：")*100),IF(OR(C881="維持管理費：",C881=""),"",A879+1))</f>
        <v/>
      </c>
    </row>
    <row r="882" spans="1:1" x14ac:dyDescent="0.45">
      <c r="A882" t="str">
        <f>IF($C882="施設管理者：",IF($D882="","",COUNTIF($C$12:C882,"施設管理者：")*100),IF(OR(C882="維持管理費：",C882=""),"",A880+1))</f>
        <v/>
      </c>
    </row>
    <row r="883" spans="1:1" x14ac:dyDescent="0.45">
      <c r="A883" t="str">
        <f>IF($C883="施設管理者：",IF($D883="","",COUNTIF($C$12:C883,"施設管理者：")*100),IF(OR(C883="維持管理費：",C883=""),"",A881+1))</f>
        <v/>
      </c>
    </row>
    <row r="884" spans="1:1" x14ac:dyDescent="0.45">
      <c r="A884" t="str">
        <f>IF($C884="施設管理者：",IF($D884="","",COUNTIF($C$12:C884,"施設管理者：")*100),IF(OR(C884="維持管理費：",C884=""),"",A882+1))</f>
        <v/>
      </c>
    </row>
    <row r="885" spans="1:1" x14ac:dyDescent="0.45">
      <c r="A885" t="str">
        <f>IF($C885="施設管理者：",IF($D885="","",COUNTIF($C$12:C885,"施設管理者：")*100),IF(OR(C885="維持管理費：",C885=""),"",A883+1))</f>
        <v/>
      </c>
    </row>
    <row r="886" spans="1:1" x14ac:dyDescent="0.45">
      <c r="A886" t="str">
        <f>IF($C886="施設管理者：",IF($D886="","",COUNTIF($C$12:C886,"施設管理者：")*100),IF(OR(C886="維持管理費：",C886=""),"",A884+1))</f>
        <v/>
      </c>
    </row>
    <row r="887" spans="1:1" x14ac:dyDescent="0.45">
      <c r="A887" t="str">
        <f>IF($C887="施設管理者：",IF($D887="","",COUNTIF($C$12:C887,"施設管理者：")*100),IF(OR(C887="維持管理費：",C887=""),"",A885+1))</f>
        <v/>
      </c>
    </row>
    <row r="888" spans="1:1" x14ac:dyDescent="0.45">
      <c r="A888" t="str">
        <f>IF($C888="施設管理者：",IF($D888="","",COUNTIF($C$12:C888,"施設管理者：")*100),IF(OR(C888="維持管理費：",C888=""),"",A886+1))</f>
        <v/>
      </c>
    </row>
    <row r="889" spans="1:1" x14ac:dyDescent="0.45">
      <c r="A889" t="str">
        <f>IF($C889="施設管理者：",IF($D889="","",COUNTIF($C$12:C889,"施設管理者：")*100),IF(OR(C889="維持管理費：",C889=""),"",A887+1))</f>
        <v/>
      </c>
    </row>
    <row r="890" spans="1:1" x14ac:dyDescent="0.45">
      <c r="A890" t="str">
        <f>IF($C890="施設管理者：",IF($D890="","",COUNTIF($C$12:C890,"施設管理者：")*100),IF(OR(C890="維持管理費：",C890=""),"",A888+1))</f>
        <v/>
      </c>
    </row>
    <row r="891" spans="1:1" x14ac:dyDescent="0.45">
      <c r="A891" t="str">
        <f>IF($C891="施設管理者：",IF($D891="","",COUNTIF($C$12:C891,"施設管理者：")*100),IF(OR(C891="維持管理費：",C891=""),"",A889+1))</f>
        <v/>
      </c>
    </row>
    <row r="892" spans="1:1" x14ac:dyDescent="0.45">
      <c r="A892" t="str">
        <f>IF($C892="施設管理者：",IF($D892="","",COUNTIF($C$12:C892,"施設管理者：")*100),IF(OR(C892="維持管理費：",C892=""),"",A890+1))</f>
        <v/>
      </c>
    </row>
    <row r="893" spans="1:1" x14ac:dyDescent="0.45">
      <c r="A893" t="str">
        <f>IF($C893="施設管理者：",IF($D893="","",COUNTIF($C$12:C893,"施設管理者：")*100),IF(OR(C893="維持管理費：",C893=""),"",A891+1))</f>
        <v/>
      </c>
    </row>
    <row r="894" spans="1:1" x14ac:dyDescent="0.45">
      <c r="A894" t="str">
        <f>IF($C894="施設管理者：",IF($D894="","",COUNTIF($C$12:C894,"施設管理者：")*100),IF(OR(C894="維持管理費：",C894=""),"",A892+1))</f>
        <v/>
      </c>
    </row>
    <row r="895" spans="1:1" x14ac:dyDescent="0.45">
      <c r="A895" t="str">
        <f>IF($C895="施設管理者：",IF($D895="","",COUNTIF($C$12:C895,"施設管理者：")*100),IF(OR(C895="維持管理費：",C895=""),"",A893+1))</f>
        <v/>
      </c>
    </row>
    <row r="896" spans="1:1" x14ac:dyDescent="0.45">
      <c r="A896" t="str">
        <f>IF($C896="施設管理者：",IF($D896="","",COUNTIF($C$12:C896,"施設管理者：")*100),IF(OR(C896="維持管理費：",C896=""),"",A894+1))</f>
        <v/>
      </c>
    </row>
    <row r="897" spans="1:1" x14ac:dyDescent="0.45">
      <c r="A897" t="str">
        <f>IF($C897="施設管理者：",IF($D897="","",COUNTIF($C$12:C897,"施設管理者：")*100),IF(OR(C897="維持管理費：",C897=""),"",A895+1))</f>
        <v/>
      </c>
    </row>
    <row r="898" spans="1:1" x14ac:dyDescent="0.45">
      <c r="A898" t="str">
        <f>IF($C898="施設管理者：",IF($D898="","",COUNTIF($C$12:C898,"施設管理者：")*100),IF(OR(C898="維持管理費：",C898=""),"",A896+1))</f>
        <v/>
      </c>
    </row>
    <row r="899" spans="1:1" x14ac:dyDescent="0.45">
      <c r="A899" t="str">
        <f>IF($C899="施設管理者：",IF($D899="","",COUNTIF($C$12:C899,"施設管理者：")*100),IF(OR(C899="維持管理費：",C899=""),"",A897+1))</f>
        <v/>
      </c>
    </row>
    <row r="900" spans="1:1" x14ac:dyDescent="0.45">
      <c r="A900" t="str">
        <f>IF($C900="施設管理者：",IF($D900="","",COUNTIF($C$12:C900,"施設管理者：")*100),IF(OR(C900="維持管理費：",C900=""),"",A898+1))</f>
        <v/>
      </c>
    </row>
    <row r="901" spans="1:1" x14ac:dyDescent="0.45">
      <c r="A901" t="str">
        <f>IF($C901="施設管理者：",IF($D901="","",COUNTIF($C$12:C901,"施設管理者：")*100),IF(OR(C901="維持管理費：",C901=""),"",A899+1))</f>
        <v/>
      </c>
    </row>
    <row r="902" spans="1:1" x14ac:dyDescent="0.45">
      <c r="A902" t="str">
        <f>IF($C902="施設管理者：",IF($D902="","",COUNTIF($C$12:C902,"施設管理者：")*100),IF(OR(C902="維持管理費：",C902=""),"",A900+1))</f>
        <v/>
      </c>
    </row>
    <row r="903" spans="1:1" x14ac:dyDescent="0.45">
      <c r="A903" t="str">
        <f>IF($C903="施設管理者：",IF($D903="","",COUNTIF($C$12:C903,"施設管理者：")*100),IF(OR(C903="維持管理費：",C903=""),"",A901+1))</f>
        <v/>
      </c>
    </row>
    <row r="904" spans="1:1" x14ac:dyDescent="0.45">
      <c r="A904" t="str">
        <f>IF($C904="施設管理者：",IF($D904="","",COUNTIF($C$12:C904,"施設管理者：")*100),IF(OR(C904="維持管理費：",C904=""),"",A902+1))</f>
        <v/>
      </c>
    </row>
    <row r="905" spans="1:1" x14ac:dyDescent="0.45">
      <c r="A905" t="str">
        <f>IF($C905="施設管理者：",IF($D905="","",COUNTIF($C$12:C905,"施設管理者：")*100),IF(OR(C905="維持管理費：",C905=""),"",A903+1))</f>
        <v/>
      </c>
    </row>
    <row r="906" spans="1:1" x14ac:dyDescent="0.45">
      <c r="A906" t="str">
        <f>IF($C906="施設管理者：",IF($D906="","",COUNTIF($C$12:C906,"施設管理者：")*100),IF(OR(C906="維持管理費：",C906=""),"",A904+1))</f>
        <v/>
      </c>
    </row>
    <row r="907" spans="1:1" x14ac:dyDescent="0.45">
      <c r="A907" t="str">
        <f>IF($C907="施設管理者：",IF($D907="","",COUNTIF($C$12:C907,"施設管理者：")*100),IF(OR(C907="維持管理費：",C907=""),"",A905+1))</f>
        <v/>
      </c>
    </row>
    <row r="908" spans="1:1" x14ac:dyDescent="0.45">
      <c r="A908" t="str">
        <f>IF($C908="施設管理者：",IF($D908="","",COUNTIF($C$12:C908,"施設管理者：")*100),IF(OR(C908="維持管理費：",C908=""),"",A906+1))</f>
        <v/>
      </c>
    </row>
    <row r="909" spans="1:1" x14ac:dyDescent="0.45">
      <c r="A909" t="str">
        <f>IF($C909="施設管理者：",IF($D909="","",COUNTIF($C$12:C909,"施設管理者：")*100),IF(OR(C909="維持管理費：",C909=""),"",A907+1))</f>
        <v/>
      </c>
    </row>
    <row r="910" spans="1:1" x14ac:dyDescent="0.45">
      <c r="A910" t="str">
        <f>IF($C910="施設管理者：",IF($D910="","",COUNTIF($C$12:C910,"施設管理者：")*100),IF(OR(C910="維持管理費：",C910=""),"",A908+1))</f>
        <v/>
      </c>
    </row>
    <row r="911" spans="1:1" x14ac:dyDescent="0.45">
      <c r="A911" t="str">
        <f>IF($C911="施設管理者：",IF($D911="","",COUNTIF($C$12:C911,"施設管理者：")*100),IF(OR(C911="維持管理費：",C911=""),"",A909+1))</f>
        <v/>
      </c>
    </row>
    <row r="912" spans="1:1" x14ac:dyDescent="0.45">
      <c r="A912" t="str">
        <f>IF($C912="施設管理者：",IF($D912="","",COUNTIF($C$12:C912,"施設管理者：")*100),IF(OR(C912="維持管理費：",C912=""),"",A910+1))</f>
        <v/>
      </c>
    </row>
    <row r="913" spans="1:1" x14ac:dyDescent="0.45">
      <c r="A913" t="str">
        <f>IF($C913="施設管理者：",IF($D913="","",COUNTIF($C$12:C913,"施設管理者：")*100),IF(OR(C913="維持管理費：",C913=""),"",A911+1))</f>
        <v/>
      </c>
    </row>
    <row r="914" spans="1:1" x14ac:dyDescent="0.45">
      <c r="A914" t="str">
        <f>IF($C914="施設管理者：",IF($D914="","",COUNTIF($C$12:C914,"施設管理者：")*100),IF(OR(C914="維持管理費：",C914=""),"",A912+1))</f>
        <v/>
      </c>
    </row>
    <row r="915" spans="1:1" x14ac:dyDescent="0.45">
      <c r="A915" t="str">
        <f>IF($C915="施設管理者：",IF($D915="","",COUNTIF($C$12:C915,"施設管理者：")*100),IF(OR(C915="維持管理費：",C915=""),"",A913+1))</f>
        <v/>
      </c>
    </row>
    <row r="916" spans="1:1" x14ac:dyDescent="0.45">
      <c r="A916" t="str">
        <f>IF($C916="施設管理者：",IF($D916="","",COUNTIF($C$12:C916,"施設管理者：")*100),IF(OR(C916="維持管理費：",C916=""),"",A914+1))</f>
        <v/>
      </c>
    </row>
    <row r="917" spans="1:1" x14ac:dyDescent="0.45">
      <c r="A917" t="str">
        <f>IF($C917="施設管理者：",IF($D917="","",COUNTIF($C$12:C917,"施設管理者：")*100),IF(OR(C917="維持管理費：",C917=""),"",A915+1))</f>
        <v/>
      </c>
    </row>
    <row r="918" spans="1:1" x14ac:dyDescent="0.45">
      <c r="A918" t="str">
        <f>IF($C918="施設管理者：",IF($D918="","",COUNTIF($C$12:C918,"施設管理者：")*100),IF(OR(C918="維持管理費：",C918=""),"",A916+1))</f>
        <v/>
      </c>
    </row>
    <row r="919" spans="1:1" x14ac:dyDescent="0.45">
      <c r="A919" t="str">
        <f>IF($C919="施設管理者：",IF($D919="","",COUNTIF($C$12:C919,"施設管理者：")*100),IF(OR(C919="維持管理費：",C919=""),"",A917+1))</f>
        <v/>
      </c>
    </row>
    <row r="920" spans="1:1" x14ac:dyDescent="0.45">
      <c r="A920" t="str">
        <f>IF($C920="施設管理者：",IF($D920="","",COUNTIF($C$12:C920,"施設管理者：")*100),IF(OR(C920="維持管理費：",C920=""),"",A918+1))</f>
        <v/>
      </c>
    </row>
    <row r="921" spans="1:1" x14ac:dyDescent="0.45">
      <c r="A921" t="str">
        <f>IF($C921="施設管理者：",IF($D921="","",COUNTIF($C$12:C921,"施設管理者：")*100),IF(OR(C921="維持管理費：",C921=""),"",A919+1))</f>
        <v/>
      </c>
    </row>
    <row r="922" spans="1:1" x14ac:dyDescent="0.45">
      <c r="A922" t="str">
        <f>IF($C922="施設管理者：",IF($D922="","",COUNTIF($C$12:C922,"施設管理者：")*100),IF(OR(C922="維持管理費：",C922=""),"",A920+1))</f>
        <v/>
      </c>
    </row>
    <row r="923" spans="1:1" x14ac:dyDescent="0.45">
      <c r="A923" t="str">
        <f>IF($C923="施設管理者：",IF($D923="","",COUNTIF($C$12:C923,"施設管理者：")*100),IF(OR(C923="維持管理費：",C923=""),"",A921+1))</f>
        <v/>
      </c>
    </row>
    <row r="924" spans="1:1" x14ac:dyDescent="0.45">
      <c r="A924" t="str">
        <f>IF($C924="施設管理者：",IF($D924="","",COUNTIF($C$12:C924,"施設管理者：")*100),IF(OR(C924="維持管理費：",C924=""),"",A922+1))</f>
        <v/>
      </c>
    </row>
    <row r="925" spans="1:1" x14ac:dyDescent="0.45">
      <c r="A925" t="str">
        <f>IF($C925="施設管理者：",IF($D925="","",COUNTIF($C$12:C925,"施設管理者：")*100),IF(OR(C925="維持管理費：",C925=""),"",A923+1))</f>
        <v/>
      </c>
    </row>
    <row r="926" spans="1:1" x14ac:dyDescent="0.45">
      <c r="A926" t="str">
        <f>IF($C926="施設管理者：",IF($D926="","",COUNTIF($C$12:C926,"施設管理者：")*100),IF(OR(C926="維持管理費：",C926=""),"",A924+1))</f>
        <v/>
      </c>
    </row>
    <row r="927" spans="1:1" x14ac:dyDescent="0.45">
      <c r="A927" t="str">
        <f>IF($C927="施設管理者：",IF($D927="","",COUNTIF($C$12:C927,"施設管理者：")*100),IF(OR(C927="維持管理費：",C927=""),"",A925+1))</f>
        <v/>
      </c>
    </row>
    <row r="928" spans="1:1" x14ac:dyDescent="0.45">
      <c r="A928" t="str">
        <f>IF($C928="施設管理者：",IF($D928="","",COUNTIF($C$12:C928,"施設管理者：")*100),IF(OR(C928="維持管理費：",C928=""),"",A926+1))</f>
        <v/>
      </c>
    </row>
    <row r="929" spans="1:1" x14ac:dyDescent="0.45">
      <c r="A929" t="str">
        <f>IF($C929="施設管理者：",IF($D929="","",COUNTIF($C$12:C929,"施設管理者：")*100),IF(OR(C929="維持管理費：",C929=""),"",A927+1))</f>
        <v/>
      </c>
    </row>
    <row r="930" spans="1:1" x14ac:dyDescent="0.45">
      <c r="A930" t="str">
        <f>IF($C930="施設管理者：",IF($D930="","",COUNTIF($C$12:C930,"施設管理者：")*100),IF(OR(C930="維持管理費：",C930=""),"",A928+1))</f>
        <v/>
      </c>
    </row>
    <row r="931" spans="1:1" x14ac:dyDescent="0.45">
      <c r="A931" t="str">
        <f>IF($C931="施設管理者：",IF($D931="","",COUNTIF($C$12:C931,"施設管理者：")*100),IF(OR(C931="維持管理費：",C931=""),"",A929+1))</f>
        <v/>
      </c>
    </row>
    <row r="932" spans="1:1" x14ac:dyDescent="0.45">
      <c r="A932" t="str">
        <f>IF($C932="施設管理者：",IF($D932="","",COUNTIF($C$12:C932,"施設管理者：")*100),IF(OR(C932="維持管理費：",C932=""),"",A930+1))</f>
        <v/>
      </c>
    </row>
    <row r="933" spans="1:1" x14ac:dyDescent="0.45">
      <c r="A933" t="str">
        <f>IF($C933="施設管理者：",IF($D933="","",COUNTIF($C$12:C933,"施設管理者：")*100),IF(OR(C933="維持管理費：",C933=""),"",A931+1))</f>
        <v/>
      </c>
    </row>
    <row r="934" spans="1:1" x14ac:dyDescent="0.45">
      <c r="A934" t="str">
        <f>IF($C934="施設管理者：",IF($D934="","",COUNTIF($C$12:C934,"施設管理者：")*100),IF(OR(C934="維持管理費：",C934=""),"",A932+1))</f>
        <v/>
      </c>
    </row>
    <row r="935" spans="1:1" x14ac:dyDescent="0.45">
      <c r="A935" t="str">
        <f>IF($C935="施設管理者：",IF($D935="","",COUNTIF($C$12:C935,"施設管理者：")*100),IF(OR(C935="維持管理費：",C935=""),"",A933+1))</f>
        <v/>
      </c>
    </row>
    <row r="936" spans="1:1" x14ac:dyDescent="0.45">
      <c r="A936" t="str">
        <f>IF($C936="施設管理者：",IF($D936="","",COUNTIF($C$12:C936,"施設管理者：")*100),IF(OR(C936="維持管理費：",C936=""),"",A934+1))</f>
        <v/>
      </c>
    </row>
    <row r="937" spans="1:1" x14ac:dyDescent="0.45">
      <c r="A937" t="str">
        <f>IF($C937="施設管理者：",IF($D937="","",COUNTIF($C$12:C937,"施設管理者：")*100),IF(OR(C937="維持管理費：",C937=""),"",A935+1))</f>
        <v/>
      </c>
    </row>
    <row r="938" spans="1:1" x14ac:dyDescent="0.45">
      <c r="A938" t="str">
        <f>IF($C938="施設管理者：",IF($D938="","",COUNTIF($C$12:C938,"施設管理者：")*100),IF(OR(C938="維持管理費：",C938=""),"",A936+1))</f>
        <v/>
      </c>
    </row>
    <row r="939" spans="1:1" x14ac:dyDescent="0.45">
      <c r="A939" t="str">
        <f>IF($C939="施設管理者：",IF($D939="","",COUNTIF($C$12:C939,"施設管理者：")*100),IF(OR(C939="維持管理費：",C939=""),"",A937+1))</f>
        <v/>
      </c>
    </row>
    <row r="940" spans="1:1" x14ac:dyDescent="0.45">
      <c r="A940" t="str">
        <f>IF($C940="施設管理者：",IF($D940="","",COUNTIF($C$12:C940,"施設管理者：")*100),IF(OR(C940="維持管理費：",C940=""),"",A938+1))</f>
        <v/>
      </c>
    </row>
    <row r="941" spans="1:1" x14ac:dyDescent="0.45">
      <c r="A941" t="str">
        <f>IF($C941="施設管理者：",IF($D941="","",COUNTIF($C$12:C941,"施設管理者：")*100),IF(OR(C941="維持管理費：",C941=""),"",A939+1))</f>
        <v/>
      </c>
    </row>
    <row r="942" spans="1:1" x14ac:dyDescent="0.45">
      <c r="A942" t="str">
        <f>IF($C942="施設管理者：",IF($D942="","",COUNTIF($C$12:C942,"施設管理者：")*100),IF(OR(C942="維持管理費：",C942=""),"",A940+1))</f>
        <v/>
      </c>
    </row>
    <row r="943" spans="1:1" x14ac:dyDescent="0.45">
      <c r="A943" t="str">
        <f>IF($C943="施設管理者：",IF($D943="","",COUNTIF($C$12:C943,"施設管理者：")*100),IF(OR(C943="維持管理費：",C943=""),"",A941+1))</f>
        <v/>
      </c>
    </row>
    <row r="944" spans="1:1" x14ac:dyDescent="0.45">
      <c r="A944" t="str">
        <f>IF($C944="施設管理者：",IF($D944="","",COUNTIF($C$12:C944,"施設管理者：")*100),IF(OR(C944="維持管理費：",C944=""),"",A942+1))</f>
        <v/>
      </c>
    </row>
    <row r="945" spans="1:1" x14ac:dyDescent="0.45">
      <c r="A945" t="str">
        <f>IF($C945="施設管理者：",IF($D945="","",COUNTIF($C$12:C945,"施設管理者：")*100),IF(OR(C945="維持管理費：",C945=""),"",A943+1))</f>
        <v/>
      </c>
    </row>
    <row r="946" spans="1:1" x14ac:dyDescent="0.45">
      <c r="A946" t="str">
        <f>IF($C946="施設管理者：",IF($D946="","",COUNTIF($C$12:C946,"施設管理者：")*100),IF(OR(C946="維持管理費：",C946=""),"",A944+1))</f>
        <v/>
      </c>
    </row>
    <row r="947" spans="1:1" x14ac:dyDescent="0.45">
      <c r="A947" t="str">
        <f>IF($C947="施設管理者：",IF($D947="","",COUNTIF($C$12:C947,"施設管理者：")*100),IF(OR(C947="維持管理費：",C947=""),"",A945+1))</f>
        <v/>
      </c>
    </row>
    <row r="948" spans="1:1" x14ac:dyDescent="0.45">
      <c r="A948" t="str">
        <f>IF($C948="施設管理者：",IF($D948="","",COUNTIF($C$12:C948,"施設管理者：")*100),IF(OR(C948="維持管理費：",C948=""),"",A946+1))</f>
        <v/>
      </c>
    </row>
    <row r="949" spans="1:1" x14ac:dyDescent="0.45">
      <c r="A949" t="str">
        <f>IF($C949="施設管理者：",IF($D949="","",COUNTIF($C$12:C949,"施設管理者：")*100),IF(OR(C949="維持管理費：",C949=""),"",A947+1))</f>
        <v/>
      </c>
    </row>
    <row r="950" spans="1:1" x14ac:dyDescent="0.45">
      <c r="A950" t="str">
        <f>IF($C950="施設管理者：",IF($D950="","",COUNTIF($C$12:C950,"施設管理者：")*100),IF(OR(C950="維持管理費：",C950=""),"",A948+1))</f>
        <v/>
      </c>
    </row>
    <row r="951" spans="1:1" x14ac:dyDescent="0.45">
      <c r="A951" t="str">
        <f>IF($C951="施設管理者：",IF($D951="","",COUNTIF($C$12:C951,"施設管理者：")*100),IF(OR(C951="維持管理費：",C951=""),"",A949+1))</f>
        <v/>
      </c>
    </row>
    <row r="952" spans="1:1" x14ac:dyDescent="0.45">
      <c r="A952" t="str">
        <f>IF($C952="施設管理者：",IF($D952="","",COUNTIF($C$12:C952,"施設管理者：")*100),IF(OR(C952="維持管理費：",C952=""),"",A950+1))</f>
        <v/>
      </c>
    </row>
    <row r="953" spans="1:1" x14ac:dyDescent="0.45">
      <c r="A953" t="str">
        <f>IF($C953="施設管理者：",IF($D953="","",COUNTIF($C$12:C953,"施設管理者：")*100),IF(OR(C953="維持管理費：",C953=""),"",A951+1))</f>
        <v/>
      </c>
    </row>
    <row r="954" spans="1:1" x14ac:dyDescent="0.45">
      <c r="A954" t="str">
        <f>IF($C954="施設管理者：",IF($D954="","",COUNTIF($C$12:C954,"施設管理者：")*100),IF(OR(C954="維持管理費：",C954=""),"",A952+1))</f>
        <v/>
      </c>
    </row>
    <row r="955" spans="1:1" x14ac:dyDescent="0.45">
      <c r="A955" t="str">
        <f>IF($C955="施設管理者：",IF($D955="","",COUNTIF($C$12:C955,"施設管理者：")*100),IF(OR(C955="維持管理費：",C955=""),"",A953+1))</f>
        <v/>
      </c>
    </row>
    <row r="956" spans="1:1" x14ac:dyDescent="0.45">
      <c r="A956" t="str">
        <f>IF($C956="施設管理者：",IF($D956="","",COUNTIF($C$12:C956,"施設管理者：")*100),IF(OR(C956="維持管理費：",C956=""),"",A954+1))</f>
        <v/>
      </c>
    </row>
    <row r="957" spans="1:1" x14ac:dyDescent="0.45">
      <c r="A957" t="str">
        <f>IF($C957="施設管理者：",IF($D957="","",COUNTIF($C$12:C957,"施設管理者：")*100),IF(OR(C957="維持管理費：",C957=""),"",A955+1))</f>
        <v/>
      </c>
    </row>
    <row r="958" spans="1:1" x14ac:dyDescent="0.45">
      <c r="A958" t="str">
        <f>IF($C958="施設管理者：",IF($D958="","",COUNTIF($C$12:C958,"施設管理者：")*100),IF(OR(C958="維持管理費：",C958=""),"",A956+1))</f>
        <v/>
      </c>
    </row>
    <row r="959" spans="1:1" x14ac:dyDescent="0.45">
      <c r="A959" t="str">
        <f>IF($C959="施設管理者：",IF($D959="","",COUNTIF($C$12:C959,"施設管理者：")*100),IF(OR(C959="維持管理費：",C959=""),"",A957+1))</f>
        <v/>
      </c>
    </row>
    <row r="960" spans="1:1" x14ac:dyDescent="0.45">
      <c r="A960" t="str">
        <f>IF($C960="施設管理者：",IF($D960="","",COUNTIF($C$12:C960,"施設管理者：")*100),IF(OR(C960="維持管理費：",C960=""),"",A958+1))</f>
        <v/>
      </c>
    </row>
    <row r="961" spans="1:1" x14ac:dyDescent="0.45">
      <c r="A961" t="str">
        <f>IF($C961="施設管理者：",IF($D961="","",COUNTIF($C$12:C961,"施設管理者：")*100),IF(OR(C961="維持管理費：",C961=""),"",A959+1))</f>
        <v/>
      </c>
    </row>
    <row r="962" spans="1:1" x14ac:dyDescent="0.45">
      <c r="A962" t="str">
        <f>IF($C962="施設管理者：",IF($D962="","",COUNTIF($C$12:C962,"施設管理者：")*100),IF(OR(C962="維持管理費：",C962=""),"",A960+1))</f>
        <v/>
      </c>
    </row>
    <row r="963" spans="1:1" x14ac:dyDescent="0.45">
      <c r="A963" t="str">
        <f>IF($C963="施設管理者：",IF($D963="","",COUNTIF($C$12:C963,"施設管理者：")*100),IF(OR(C963="維持管理費：",C963=""),"",A961+1))</f>
        <v/>
      </c>
    </row>
    <row r="964" spans="1:1" x14ac:dyDescent="0.45">
      <c r="A964" t="str">
        <f>IF($C964="施設管理者：",IF($D964="","",COUNTIF($C$12:C964,"施設管理者：")*100),IF(OR(C964="維持管理費：",C964=""),"",A962+1))</f>
        <v/>
      </c>
    </row>
    <row r="965" spans="1:1" x14ac:dyDescent="0.45">
      <c r="A965" t="str">
        <f>IF($C965="施設管理者：",IF($D965="","",COUNTIF($C$12:C965,"施設管理者：")*100),IF(OR(C965="維持管理費：",C965=""),"",A963+1))</f>
        <v/>
      </c>
    </row>
    <row r="966" spans="1:1" x14ac:dyDescent="0.45">
      <c r="A966" t="str">
        <f>IF($C966="施設管理者：",IF($D966="","",COUNTIF($C$12:C966,"施設管理者：")*100),IF(OR(C966="維持管理費：",C966=""),"",A964+1))</f>
        <v/>
      </c>
    </row>
    <row r="967" spans="1:1" x14ac:dyDescent="0.45">
      <c r="A967" t="str">
        <f>IF($C967="施設管理者：",IF($D967="","",COUNTIF($C$12:C967,"施設管理者：")*100),IF(OR(C967="維持管理費：",C967=""),"",A965+1))</f>
        <v/>
      </c>
    </row>
    <row r="968" spans="1:1" x14ac:dyDescent="0.45">
      <c r="A968" t="str">
        <f>IF($C968="施設管理者：",IF($D968="","",COUNTIF($C$12:C968,"施設管理者：")*100),IF(OR(C968="維持管理費：",C968=""),"",A966+1))</f>
        <v/>
      </c>
    </row>
    <row r="969" spans="1:1" x14ac:dyDescent="0.45">
      <c r="A969" t="str">
        <f>IF($C969="施設管理者：",IF($D969="","",COUNTIF($C$12:C969,"施設管理者：")*100),IF(OR(C969="維持管理費：",C969=""),"",A967+1))</f>
        <v/>
      </c>
    </row>
    <row r="970" spans="1:1" x14ac:dyDescent="0.45">
      <c r="A970" t="str">
        <f>IF($C970="施設管理者：",IF($D970="","",COUNTIF($C$12:C970,"施設管理者：")*100),IF(OR(C970="維持管理費：",C970=""),"",A968+1))</f>
        <v/>
      </c>
    </row>
    <row r="971" spans="1:1" x14ac:dyDescent="0.45">
      <c r="A971" t="str">
        <f>IF($C971="施設管理者：",IF($D971="","",COUNTIF($C$12:C971,"施設管理者：")*100),IF(OR(C971="維持管理費：",C971=""),"",A969+1))</f>
        <v/>
      </c>
    </row>
    <row r="972" spans="1:1" x14ac:dyDescent="0.45">
      <c r="A972" t="str">
        <f>IF($C972="施設管理者：",IF($D972="","",COUNTIF($C$12:C972,"施設管理者：")*100),IF(OR(C972="維持管理費：",C972=""),"",A970+1))</f>
        <v/>
      </c>
    </row>
    <row r="973" spans="1:1" x14ac:dyDescent="0.45">
      <c r="A973" t="str">
        <f>IF($C973="施設管理者：",IF($D973="","",COUNTIF($C$12:C973,"施設管理者：")*100),IF(OR(C973="維持管理費：",C973=""),"",A971+1))</f>
        <v/>
      </c>
    </row>
    <row r="974" spans="1:1" x14ac:dyDescent="0.45">
      <c r="A974" t="str">
        <f>IF($C974="施設管理者：",IF($D974="","",COUNTIF($C$12:C974,"施設管理者：")*100),IF(OR(C974="維持管理費：",C974=""),"",A972+1))</f>
        <v/>
      </c>
    </row>
    <row r="975" spans="1:1" x14ac:dyDescent="0.45">
      <c r="A975" t="str">
        <f>IF($C975="施設管理者：",IF($D975="","",COUNTIF($C$12:C975,"施設管理者：")*100),IF(OR(C975="維持管理費：",C975=""),"",A973+1))</f>
        <v/>
      </c>
    </row>
    <row r="976" spans="1:1" x14ac:dyDescent="0.45">
      <c r="A976" t="str">
        <f>IF($C976="施設管理者：",IF($D976="","",COUNTIF($C$12:C976,"施設管理者：")*100),IF(OR(C976="維持管理費：",C976=""),"",A974+1))</f>
        <v/>
      </c>
    </row>
    <row r="977" spans="1:1" x14ac:dyDescent="0.45">
      <c r="A977" t="str">
        <f>IF($C977="施設管理者：",IF($D977="","",COUNTIF($C$12:C977,"施設管理者：")*100),IF(OR(C977="維持管理費：",C977=""),"",A975+1))</f>
        <v/>
      </c>
    </row>
    <row r="978" spans="1:1" x14ac:dyDescent="0.45">
      <c r="A978" t="str">
        <f>IF($C978="施設管理者：",IF($D978="","",COUNTIF($C$12:C978,"施設管理者：")*100),IF(OR(C978="維持管理費：",C978=""),"",A976+1))</f>
        <v/>
      </c>
    </row>
    <row r="979" spans="1:1" x14ac:dyDescent="0.45">
      <c r="A979" t="str">
        <f>IF($C979="施設管理者：",IF($D979="","",COUNTIF($C$12:C979,"施設管理者：")*100),IF(OR(C979="維持管理費：",C979=""),"",A977+1))</f>
        <v/>
      </c>
    </row>
    <row r="980" spans="1:1" x14ac:dyDescent="0.45">
      <c r="A980" t="str">
        <f>IF($C980="施設管理者：",IF($D980="","",COUNTIF($C$12:C980,"施設管理者：")*100),IF(OR(C980="維持管理費：",C980=""),"",A978+1))</f>
        <v/>
      </c>
    </row>
    <row r="981" spans="1:1" x14ac:dyDescent="0.45">
      <c r="A981" t="str">
        <f>IF($C981="施設管理者：",IF($D981="","",COUNTIF($C$12:C981,"施設管理者：")*100),IF(OR(C981="維持管理費：",C981=""),"",A979+1))</f>
        <v/>
      </c>
    </row>
    <row r="982" spans="1:1" x14ac:dyDescent="0.45">
      <c r="A982" t="str">
        <f>IF($C982="施設管理者：",IF($D982="","",COUNTIF($C$12:C982,"施設管理者：")*100),IF(OR(C982="維持管理費：",C982=""),"",A980+1))</f>
        <v/>
      </c>
    </row>
    <row r="983" spans="1:1" x14ac:dyDescent="0.45">
      <c r="A983" t="str">
        <f>IF($C983="施設管理者：",IF($D983="","",COUNTIF($C$12:C983,"施設管理者：")*100),IF(OR(C983="維持管理費：",C983=""),"",A981+1))</f>
        <v/>
      </c>
    </row>
    <row r="984" spans="1:1" x14ac:dyDescent="0.45">
      <c r="A984" t="str">
        <f>IF($C984="施設管理者：",IF($D984="","",COUNTIF($C$12:C984,"施設管理者：")*100),IF(OR(C984="維持管理費：",C984=""),"",A982+1))</f>
        <v/>
      </c>
    </row>
    <row r="985" spans="1:1" x14ac:dyDescent="0.45">
      <c r="A985" t="str">
        <f>IF($C985="施設管理者：",IF($D985="","",COUNTIF($C$12:C985,"施設管理者：")*100),IF(OR(C985="維持管理費：",C985=""),"",A983+1))</f>
        <v/>
      </c>
    </row>
    <row r="986" spans="1:1" x14ac:dyDescent="0.45">
      <c r="A986" t="str">
        <f>IF($C986="施設管理者：",IF($D986="","",COUNTIF($C$12:C986,"施設管理者：")*100),IF(OR(C986="維持管理費：",C986=""),"",A984+1))</f>
        <v/>
      </c>
    </row>
    <row r="987" spans="1:1" x14ac:dyDescent="0.45">
      <c r="A987" t="str">
        <f>IF($C987="施設管理者：",IF($D987="","",COUNTIF($C$12:C987,"施設管理者：")*100),IF(OR(C987="維持管理費：",C987=""),"",A985+1))</f>
        <v/>
      </c>
    </row>
    <row r="988" spans="1:1" x14ac:dyDescent="0.45">
      <c r="A988" t="str">
        <f>IF($C988="施設管理者：",IF($D988="","",COUNTIF($C$12:C988,"施設管理者：")*100),IF(OR(C988="維持管理費：",C988=""),"",A986+1))</f>
        <v/>
      </c>
    </row>
    <row r="989" spans="1:1" x14ac:dyDescent="0.45">
      <c r="A989" t="str">
        <f>IF($C989="施設管理者：",IF($D989="","",COUNTIF($C$12:C989,"施設管理者：")*100),IF(OR(C989="維持管理費：",C989=""),"",A987+1))</f>
        <v/>
      </c>
    </row>
    <row r="990" spans="1:1" x14ac:dyDescent="0.45">
      <c r="A990" t="str">
        <f>IF($C990="施設管理者：",IF($D990="","",COUNTIF($C$12:C990,"施設管理者：")*100),IF(OR(C990="維持管理費：",C990=""),"",A988+1))</f>
        <v/>
      </c>
    </row>
    <row r="991" spans="1:1" x14ac:dyDescent="0.45">
      <c r="A991" t="str">
        <f>IF($C991="施設管理者：",IF($D991="","",COUNTIF($C$12:C991,"施設管理者：")*100),IF(OR(C991="維持管理費：",C991=""),"",A989+1))</f>
        <v/>
      </c>
    </row>
    <row r="992" spans="1:1" x14ac:dyDescent="0.45">
      <c r="A992" t="str">
        <f>IF($C992="施設管理者：",IF($D992="","",COUNTIF($C$12:C992,"施設管理者：")*100),IF(OR(C992="維持管理費：",C992=""),"",A990+1))</f>
        <v/>
      </c>
    </row>
    <row r="993" spans="1:1" x14ac:dyDescent="0.45">
      <c r="A993" t="str">
        <f>IF($C993="施設管理者：",IF($D993="","",COUNTIF($C$12:C993,"施設管理者：")*100),IF(OR(C993="維持管理費：",C993=""),"",A991+1))</f>
        <v/>
      </c>
    </row>
    <row r="994" spans="1:1" x14ac:dyDescent="0.45">
      <c r="A994" t="str">
        <f>IF($C994="施設管理者：",IF($D994="","",COUNTIF($C$12:C994,"施設管理者：")*100),IF(OR(C994="維持管理費：",C994=""),"",A992+1))</f>
        <v/>
      </c>
    </row>
    <row r="995" spans="1:1" x14ac:dyDescent="0.45">
      <c r="A995" t="str">
        <f>IF($C995="施設管理者：",IF($D995="","",COUNTIF($C$12:C995,"施設管理者：")*100),IF(OR(C995="維持管理費：",C995=""),"",A993+1))</f>
        <v/>
      </c>
    </row>
    <row r="996" spans="1:1" x14ac:dyDescent="0.45">
      <c r="A996" t="str">
        <f>IF($C996="施設管理者：",IF($D996="","",COUNTIF($C$12:C996,"施設管理者：")*100),IF(OR(C996="維持管理費：",C996=""),"",A994+1))</f>
        <v/>
      </c>
    </row>
    <row r="997" spans="1:1" x14ac:dyDescent="0.45">
      <c r="A997" t="str">
        <f>IF($C997="施設管理者：",IF($D997="","",COUNTIF($C$12:C997,"施設管理者：")*100),IF(OR(C997="維持管理費：",C997=""),"",A995+1))</f>
        <v/>
      </c>
    </row>
    <row r="998" spans="1:1" x14ac:dyDescent="0.45">
      <c r="A998" t="str">
        <f>IF($C998="施設管理者：",IF($D998="","",COUNTIF($C$12:C998,"施設管理者：")*100),IF(OR(C998="維持管理費：",C998=""),"",A996+1))</f>
        <v/>
      </c>
    </row>
    <row r="999" spans="1:1" x14ac:dyDescent="0.45">
      <c r="A999" t="str">
        <f>IF($C999="施設管理者：",IF($D999="","",COUNTIF($C$12:C999,"施設管理者：")*100),IF(OR(C999="維持管理費：",C999=""),"",A997+1))</f>
        <v/>
      </c>
    </row>
    <row r="1000" spans="1:1" x14ac:dyDescent="0.45">
      <c r="A1000" t="str">
        <f>IF($C1000="施設管理者：",IF($D1000="","",COUNTIF($C$12:C1000,"施設管理者：")*100),IF(OR(C1000="維持管理費：",C1000=""),"",A998+1))</f>
        <v/>
      </c>
    </row>
    <row r="1001" spans="1:1" x14ac:dyDescent="0.45">
      <c r="A1001" t="str">
        <f>IF($C1001="施設管理者：",IF($D1001="","",COUNTIF($C$12:C1001,"施設管理者：")*100),IF(OR(C1001="維持管理費：",C1001=""),"",A999+1))</f>
        <v/>
      </c>
    </row>
    <row r="1002" spans="1:1" x14ac:dyDescent="0.45">
      <c r="A1002" t="str">
        <f>IF($C1002="施設管理者：",IF($D1002="","",COUNTIF($C$12:C1002,"施設管理者：")*100),IF(OR(C1002="維持管理費：",C1002=""),"",A1000+1))</f>
        <v/>
      </c>
    </row>
    <row r="1003" spans="1:1" x14ac:dyDescent="0.45">
      <c r="A1003" t="str">
        <f>IF($C1003="施設管理者：",IF($D1003="","",COUNTIF($C$12:C1003,"施設管理者：")*100),IF(OR(C1003="維持管理費：",C1003=""),"",A1001+1))</f>
        <v/>
      </c>
    </row>
    <row r="1004" spans="1:1" x14ac:dyDescent="0.45">
      <c r="A1004" t="str">
        <f>IF($C1004="施設管理者：",IF($D1004="","",COUNTIF($C$12:C1004,"施設管理者：")*100),IF(OR(C1004="維持管理費：",C1004=""),"",A1002+1))</f>
        <v/>
      </c>
    </row>
    <row r="1005" spans="1:1" x14ac:dyDescent="0.45">
      <c r="A1005" t="str">
        <f>IF($C1005="施設管理者：",IF($D1005="","",COUNTIF($C$12:C1005,"施設管理者：")*100),IF(OR(C1005="維持管理費：",C1005=""),"",A1003+1))</f>
        <v/>
      </c>
    </row>
    <row r="1006" spans="1:1" x14ac:dyDescent="0.45">
      <c r="A1006" t="str">
        <f>IF($C1006="施設管理者：",IF($D1006="","",COUNTIF($C$12:C1006,"施設管理者：")*100),IF(OR(C1006="維持管理費：",C1006=""),"",A1004+1))</f>
        <v/>
      </c>
    </row>
    <row r="1007" spans="1:1" x14ac:dyDescent="0.45">
      <c r="A1007" t="str">
        <f>IF($C1007="施設管理者：",IF($D1007="","",COUNTIF($C$12:C1007,"施設管理者：")*100),IF(OR(C1007="維持管理費：",C1007=""),"",A1005+1))</f>
        <v/>
      </c>
    </row>
  </sheetData>
  <mergeCells count="194">
    <mergeCell ref="B10:B11"/>
    <mergeCell ref="B12:B13"/>
    <mergeCell ref="B18:B19"/>
    <mergeCell ref="B16:B17"/>
    <mergeCell ref="B14:B15"/>
    <mergeCell ref="D16:D17"/>
    <mergeCell ref="F14:F15"/>
    <mergeCell ref="F16:F17"/>
    <mergeCell ref="G14:G15"/>
    <mergeCell ref="C18:C19"/>
    <mergeCell ref="D18:D19"/>
    <mergeCell ref="F18:F19"/>
    <mergeCell ref="G18:G19"/>
    <mergeCell ref="C14:C15"/>
    <mergeCell ref="C16:C17"/>
    <mergeCell ref="D14:D15"/>
    <mergeCell ref="B54:B55"/>
    <mergeCell ref="B52:B53"/>
    <mergeCell ref="B50:B51"/>
    <mergeCell ref="B48:B49"/>
    <mergeCell ref="B46:B47"/>
    <mergeCell ref="B44:B45"/>
    <mergeCell ref="B42:B43"/>
    <mergeCell ref="B40:B41"/>
    <mergeCell ref="B38:B39"/>
    <mergeCell ref="B36:B37"/>
    <mergeCell ref="B34:B35"/>
    <mergeCell ref="B32:B33"/>
    <mergeCell ref="B30:B31"/>
    <mergeCell ref="B28:B29"/>
    <mergeCell ref="B26:B27"/>
    <mergeCell ref="B24:B25"/>
    <mergeCell ref="B22:B23"/>
    <mergeCell ref="B20:B21"/>
    <mergeCell ref="C9:Q9"/>
    <mergeCell ref="C10:C11"/>
    <mergeCell ref="D10:D11"/>
    <mergeCell ref="G10:G11"/>
    <mergeCell ref="H10:H11"/>
    <mergeCell ref="I10:I11"/>
    <mergeCell ref="J10:J11"/>
    <mergeCell ref="K10:K11"/>
    <mergeCell ref="F10:F11"/>
    <mergeCell ref="I14:I15"/>
    <mergeCell ref="E10:E11"/>
    <mergeCell ref="E14:E15"/>
    <mergeCell ref="E16:E17"/>
    <mergeCell ref="D12:Q12"/>
    <mergeCell ref="D13:E13"/>
    <mergeCell ref="F13:G13"/>
    <mergeCell ref="I13:Q13"/>
    <mergeCell ref="L10:L11"/>
    <mergeCell ref="M10:Q10"/>
    <mergeCell ref="G16:G17"/>
    <mergeCell ref="H14:H15"/>
    <mergeCell ref="H16:H17"/>
    <mergeCell ref="C22:C23"/>
    <mergeCell ref="D22:D23"/>
    <mergeCell ref="F22:F23"/>
    <mergeCell ref="G22:G23"/>
    <mergeCell ref="H22:H23"/>
    <mergeCell ref="C20:C21"/>
    <mergeCell ref="D20:D21"/>
    <mergeCell ref="C28:C29"/>
    <mergeCell ref="I16:I17"/>
    <mergeCell ref="H18:H19"/>
    <mergeCell ref="C26:C27"/>
    <mergeCell ref="D26:D27"/>
    <mergeCell ref="F26:F27"/>
    <mergeCell ref="G26:G27"/>
    <mergeCell ref="H26:H27"/>
    <mergeCell ref="C24:C25"/>
    <mergeCell ref="D24:D25"/>
    <mergeCell ref="F24:F25"/>
    <mergeCell ref="G24:G25"/>
    <mergeCell ref="H24:H25"/>
    <mergeCell ref="D28:D29"/>
    <mergeCell ref="I28:I29"/>
    <mergeCell ref="I26:I27"/>
    <mergeCell ref="I24:I25"/>
    <mergeCell ref="C36:C37"/>
    <mergeCell ref="D36:D37"/>
    <mergeCell ref="F36:F37"/>
    <mergeCell ref="G36:G37"/>
    <mergeCell ref="H36:H37"/>
    <mergeCell ref="C30:C31"/>
    <mergeCell ref="D30:D31"/>
    <mergeCell ref="F30:F31"/>
    <mergeCell ref="G30:G31"/>
    <mergeCell ref="H30:H31"/>
    <mergeCell ref="E36:E37"/>
    <mergeCell ref="F32:F33"/>
    <mergeCell ref="G32:G33"/>
    <mergeCell ref="H32:H33"/>
    <mergeCell ref="D35:E35"/>
    <mergeCell ref="F35:G35"/>
    <mergeCell ref="D34:Q34"/>
    <mergeCell ref="I36:I37"/>
    <mergeCell ref="I32:I33"/>
    <mergeCell ref="I30:I31"/>
    <mergeCell ref="C32:C33"/>
    <mergeCell ref="D32:D33"/>
    <mergeCell ref="C40:C41"/>
    <mergeCell ref="D40:D41"/>
    <mergeCell ref="F40:F41"/>
    <mergeCell ref="G40:G41"/>
    <mergeCell ref="H40:H41"/>
    <mergeCell ref="C38:C39"/>
    <mergeCell ref="D38:D39"/>
    <mergeCell ref="F38:F39"/>
    <mergeCell ref="G38:G39"/>
    <mergeCell ref="H38:H39"/>
    <mergeCell ref="E38:E39"/>
    <mergeCell ref="E40:E41"/>
    <mergeCell ref="H42:H43"/>
    <mergeCell ref="C44:C45"/>
    <mergeCell ref="D44:D45"/>
    <mergeCell ref="F44:F45"/>
    <mergeCell ref="G44:G45"/>
    <mergeCell ref="H44:H45"/>
    <mergeCell ref="C42:C43"/>
    <mergeCell ref="D42:D43"/>
    <mergeCell ref="F42:F43"/>
    <mergeCell ref="G42:G43"/>
    <mergeCell ref="E42:E43"/>
    <mergeCell ref="E44:E45"/>
    <mergeCell ref="H46:H47"/>
    <mergeCell ref="C48:C49"/>
    <mergeCell ref="D48:D49"/>
    <mergeCell ref="F48:F49"/>
    <mergeCell ref="G48:G49"/>
    <mergeCell ref="H48:H49"/>
    <mergeCell ref="C46:C47"/>
    <mergeCell ref="D46:D47"/>
    <mergeCell ref="F46:F47"/>
    <mergeCell ref="G46:G47"/>
    <mergeCell ref="E46:E47"/>
    <mergeCell ref="E48:E49"/>
    <mergeCell ref="H54:H55"/>
    <mergeCell ref="C54:C55"/>
    <mergeCell ref="D54:D55"/>
    <mergeCell ref="F54:F55"/>
    <mergeCell ref="G54:G55"/>
    <mergeCell ref="H50:H51"/>
    <mergeCell ref="C52:C53"/>
    <mergeCell ref="D52:D53"/>
    <mergeCell ref="F52:F53"/>
    <mergeCell ref="G52:G53"/>
    <mergeCell ref="H52:H53"/>
    <mergeCell ref="C50:C51"/>
    <mergeCell ref="D50:D51"/>
    <mergeCell ref="F50:F51"/>
    <mergeCell ref="G50:G51"/>
    <mergeCell ref="E54:E55"/>
    <mergeCell ref="E50:E51"/>
    <mergeCell ref="E52:E53"/>
    <mergeCell ref="I54:I55"/>
    <mergeCell ref="I52:I53"/>
    <mergeCell ref="I50:I51"/>
    <mergeCell ref="I48:I49"/>
    <mergeCell ref="I46:I47"/>
    <mergeCell ref="I44:I45"/>
    <mergeCell ref="I42:I43"/>
    <mergeCell ref="I40:I41"/>
    <mergeCell ref="I38:I39"/>
    <mergeCell ref="I22:I23"/>
    <mergeCell ref="I20:I21"/>
    <mergeCell ref="I18:I19"/>
    <mergeCell ref="I35:Q35"/>
    <mergeCell ref="E18:E19"/>
    <mergeCell ref="E20:E21"/>
    <mergeCell ref="E22:E23"/>
    <mergeCell ref="E24:E25"/>
    <mergeCell ref="E26:E27"/>
    <mergeCell ref="E28:E29"/>
    <mergeCell ref="E30:E31"/>
    <mergeCell ref="E32:E33"/>
    <mergeCell ref="F28:F29"/>
    <mergeCell ref="G28:G29"/>
    <mergeCell ref="H28:H29"/>
    <mergeCell ref="F20:F21"/>
    <mergeCell ref="G20:G21"/>
    <mergeCell ref="H20:H21"/>
    <mergeCell ref="C3:Q3"/>
    <mergeCell ref="C4:Q4"/>
    <mergeCell ref="C5:Q5"/>
    <mergeCell ref="D6:E6"/>
    <mergeCell ref="F6:G6"/>
    <mergeCell ref="H6:I6"/>
    <mergeCell ref="J6:Q6"/>
    <mergeCell ref="D7:E7"/>
    <mergeCell ref="F7:G7"/>
    <mergeCell ref="H7:I7"/>
    <mergeCell ref="J7:Q7"/>
  </mergeCells>
  <phoneticPr fontId="2"/>
  <dataValidations count="4">
    <dataValidation type="list" allowBlank="1" showInputMessage="1" showErrorMessage="1" sqref="M14:M33 N14 N16:N18 O14:Q33 N20:N22 N24:N26 N28:N30 N32:N33 M36:M55 N36 N38:N40 O36:Q55 N42:N44 N46:N48 N50:N52 N54:N55">
      <formula1>"　,〇,◎"</formula1>
    </dataValidation>
    <dataValidation type="list" allowBlank="1" showInputMessage="1" showErrorMessage="1" sqref="F14:F33 F36:F55">
      <formula1>"　,灯油,軽油,Ａ重油"</formula1>
    </dataValidation>
    <dataValidation type="list" allowBlank="1" showInputMessage="1" showErrorMessage="1" sqref="F36:F55 D36:D55 D14:D33 F14:F33">
      <formula1>"　,国営,国営附帯県営,県営,市町村営,改良区営,その他"</formula1>
    </dataValidation>
    <dataValidation type="list" allowBlank="1" showInputMessage="1" showErrorMessage="1" sqref="B14:B33 B36:B55">
      <formula1>"　,多面,治水ダム等"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blackAndWhite="1" r:id="rId1"/>
  <rowBreaks count="1" manualBreakCount="1">
    <brk id="33" min="2" max="16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17AFA83-60C3-413F-B291-287451BD4F98}">
            <xm:f>交付額!$B$7="既存"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B10:B11</xm:sqref>
        </x14:conditionalFormatting>
        <x14:conditionalFormatting xmlns:xm="http://schemas.microsoft.com/office/excel/2006/main">
          <x14:cfRule type="expression" priority="2" id="{95524C44-910A-4577-850B-ED0584AEA2F2}">
            <xm:f>AND(交付額!$B$7="新規",OR($B14="多面",$B14="治水ダム等"))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4" id="{5A58CECE-9D92-4C04-BED4-03B3811F795E}">
            <xm:f>交付額!$B$7="既存"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B14:B33 B36:B55</xm:sqref>
        </x14:conditionalFormatting>
        <x14:conditionalFormatting xmlns:xm="http://schemas.microsoft.com/office/excel/2006/main">
          <x14:cfRule type="expression" priority="3" id="{5B262538-DD1A-4626-9F27-41ECF9D65648}">
            <xm:f>交付額!$B$7="既存"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B12:B13 B34:B35</xm:sqref>
        </x14:conditionalFormatting>
        <x14:conditionalFormatting xmlns:xm="http://schemas.microsoft.com/office/excel/2006/main">
          <x14:cfRule type="expression" priority="1" id="{F5D7F0C8-B149-4FF2-A99E-F8B92F3FC705}">
            <xm:f>AND(交付額!$B$7="新規",OR($B36="多面",$B36="治水ダム等"))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B36 B38 B40 B42 B44 B46 B48 B50 B52 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取組メニュー!$D$2:$D$29</xm:f>
          </x14:formula1>
          <xm:sqref>J14:J33 J36:J55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V1007"/>
  <sheetViews>
    <sheetView view="pageBreakPreview" zoomScale="85" zoomScaleNormal="85" zoomScaleSheetLayoutView="85" workbookViewId="0">
      <pane ySplit="11" topLeftCell="A12" activePane="bottomLeft" state="frozen"/>
      <selection pane="bottomLeft" activeCell="G14" sqref="G14:G15"/>
    </sheetView>
  </sheetViews>
  <sheetFormatPr defaultRowHeight="18" x14ac:dyDescent="0.45"/>
  <cols>
    <col min="2" max="2" width="10.59765625" customWidth="1"/>
    <col min="3" max="3" width="16.09765625" customWidth="1"/>
    <col min="5" max="5" width="14.19921875" customWidth="1"/>
    <col min="6" max="6" width="14.3984375" customWidth="1"/>
    <col min="7" max="7" width="18.8984375" customWidth="1"/>
    <col min="8" max="8" width="20.19921875" customWidth="1"/>
    <col min="9" max="9" width="33.5" customWidth="1"/>
    <col min="10" max="10" width="34.09765625" customWidth="1"/>
    <col min="11" max="11" width="5" customWidth="1"/>
    <col min="12" max="12" width="20.8984375" customWidth="1"/>
    <col min="13" max="17" width="2.59765625" customWidth="1"/>
    <col min="21" max="21" width="11" bestFit="1" customWidth="1"/>
    <col min="22" max="22" width="13.59765625" bestFit="1" customWidth="1"/>
  </cols>
  <sheetData>
    <row r="1" spans="1:22" x14ac:dyDescent="0.45">
      <c r="B1" s="2"/>
      <c r="S1" s="44" t="s">
        <v>0</v>
      </c>
      <c r="T1" s="45" t="s">
        <v>1</v>
      </c>
      <c r="U1" s="46" t="s">
        <v>39</v>
      </c>
      <c r="V1" s="67" t="s">
        <v>40</v>
      </c>
    </row>
    <row r="2" spans="1:22" x14ac:dyDescent="0.45">
      <c r="F2" s="40"/>
    </row>
    <row r="3" spans="1:22" x14ac:dyDescent="0.45">
      <c r="C3" s="84" t="s">
        <v>41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2" ht="19.8" x14ac:dyDescent="0.45">
      <c r="C4" s="82" t="s">
        <v>42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22" ht="19.8" x14ac:dyDescent="0.45">
      <c r="C5" s="83" t="s">
        <v>43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22" ht="39" customHeight="1" x14ac:dyDescent="0.45">
      <c r="C6" s="66" t="s">
        <v>44</v>
      </c>
      <c r="D6" s="80" t="s">
        <v>45</v>
      </c>
      <c r="E6" s="80"/>
      <c r="F6" s="80" t="s">
        <v>46</v>
      </c>
      <c r="G6" s="80"/>
      <c r="H6" s="80" t="s">
        <v>47</v>
      </c>
      <c r="I6" s="80"/>
      <c r="J6" s="80" t="s">
        <v>48</v>
      </c>
      <c r="K6" s="80"/>
      <c r="L6" s="80"/>
      <c r="M6" s="80"/>
      <c r="N6" s="80"/>
      <c r="O6" s="80"/>
      <c r="P6" s="80"/>
      <c r="Q6" s="80"/>
    </row>
    <row r="7" spans="1:22" ht="43.5" customHeight="1" x14ac:dyDescent="0.45">
      <c r="C7" s="79" t="s">
        <v>79</v>
      </c>
      <c r="D7" s="81" t="s">
        <v>80</v>
      </c>
      <c r="E7" s="81"/>
      <c r="F7" s="81" t="s">
        <v>81</v>
      </c>
      <c r="G7" s="81"/>
      <c r="H7" s="81" t="s">
        <v>82</v>
      </c>
      <c r="I7" s="81"/>
      <c r="J7" s="81" t="s">
        <v>83</v>
      </c>
      <c r="K7" s="81"/>
      <c r="L7" s="81"/>
      <c r="M7" s="81"/>
      <c r="N7" s="81"/>
      <c r="O7" s="81"/>
      <c r="P7" s="81"/>
      <c r="Q7" s="81"/>
    </row>
    <row r="8" spans="1:22" x14ac:dyDescent="0.45">
      <c r="F8" s="40"/>
    </row>
    <row r="9" spans="1:22" x14ac:dyDescent="0.45">
      <c r="C9" s="115" t="s">
        <v>49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22" ht="52.5" customHeight="1" x14ac:dyDescent="0.45">
      <c r="B10" s="127" t="str">
        <f>IF(交付額!$B$7="既存","費用区分","")</f>
        <v/>
      </c>
      <c r="C10" s="117" t="s">
        <v>28</v>
      </c>
      <c r="D10" s="117" t="s">
        <v>50</v>
      </c>
      <c r="E10" s="117" t="s">
        <v>51</v>
      </c>
      <c r="F10" s="99" t="s">
        <v>52</v>
      </c>
      <c r="G10" s="116" t="s">
        <v>53</v>
      </c>
      <c r="H10" s="116" t="s">
        <v>54</v>
      </c>
      <c r="I10" s="116" t="s">
        <v>55</v>
      </c>
      <c r="J10" s="116" t="s">
        <v>56</v>
      </c>
      <c r="K10" s="120" t="s">
        <v>332</v>
      </c>
      <c r="L10" s="117" t="s">
        <v>57</v>
      </c>
      <c r="M10" s="118" t="s">
        <v>58</v>
      </c>
      <c r="N10" s="119"/>
      <c r="O10" s="119"/>
      <c r="P10" s="119"/>
      <c r="Q10" s="119"/>
    </row>
    <row r="11" spans="1:22" ht="24.75" customHeight="1" x14ac:dyDescent="0.45">
      <c r="B11" s="127"/>
      <c r="C11" s="117"/>
      <c r="D11" s="117"/>
      <c r="E11" s="117"/>
      <c r="F11" s="95"/>
      <c r="G11" s="116"/>
      <c r="H11" s="116"/>
      <c r="I11" s="116"/>
      <c r="J11" s="116"/>
      <c r="K11" s="121"/>
      <c r="L11" s="117"/>
      <c r="M11" s="10" t="s">
        <v>59</v>
      </c>
      <c r="N11" s="11" t="s">
        <v>60</v>
      </c>
      <c r="O11" s="11" t="s">
        <v>61</v>
      </c>
      <c r="P11" s="11" t="s">
        <v>62</v>
      </c>
      <c r="Q11" s="11" t="s">
        <v>63</v>
      </c>
    </row>
    <row r="12" spans="1:22" x14ac:dyDescent="0.45">
      <c r="A12">
        <f>IF($C12="施設管理者：",IF($D12="","",COUNTIF($C$12:C12,"施設管理者：")*100),IF(OR(C12="維持管理費：",C12=""),"",A10+1))</f>
        <v>100</v>
      </c>
      <c r="B12" s="127"/>
      <c r="C12" s="5" t="s">
        <v>64</v>
      </c>
      <c r="D12" s="108" t="s">
        <v>84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22" x14ac:dyDescent="0.45">
      <c r="A13" t="str">
        <f>IF($C13="施設管理者：",IF($D13="","",COUNTIF($C$12:C13,"施設管理者：")*100),IF(OR(C13="維持管理費：",C13=""),"",A11+1))</f>
        <v/>
      </c>
      <c r="B13" s="127"/>
      <c r="C13" s="60" t="s">
        <v>65</v>
      </c>
      <c r="D13" s="110">
        <v>0</v>
      </c>
      <c r="E13" s="110"/>
      <c r="F13" s="111" t="s">
        <v>66</v>
      </c>
      <c r="G13" s="111"/>
      <c r="H13" s="63">
        <v>0</v>
      </c>
      <c r="I13" s="112" t="str">
        <f>"（維持管理費（管理に要する費用及び整備補修に要する費用）に占める諸油脂費及び電力料の割合："&amp;IFERROR(ROUNDDOWN($H13/$D13,3)*100,"")&amp;"％）"</f>
        <v>（維持管理費（管理に要する費用及び整備補修に要する費用）に占める諸油脂費及び電力料の割合：％）</v>
      </c>
      <c r="J13" s="112"/>
      <c r="K13" s="112"/>
      <c r="L13" s="112"/>
      <c r="M13" s="112"/>
      <c r="N13" s="112"/>
      <c r="O13" s="112"/>
      <c r="P13" s="112"/>
      <c r="Q13" s="113"/>
    </row>
    <row r="14" spans="1:22" ht="36" x14ac:dyDescent="0.45">
      <c r="A14">
        <f>IF($C14="施設管理者：",IF($D14="","",COUNTIF($C$12:C14,"施設管理者：")*100),IF(OR(C14="維持管理費：",C14=""),"",A12+1))</f>
        <v>101</v>
      </c>
      <c r="B14" s="127" t="s">
        <v>85</v>
      </c>
      <c r="C14" s="144" t="s">
        <v>86</v>
      </c>
      <c r="D14" s="146" t="s">
        <v>71</v>
      </c>
      <c r="E14" s="138" t="s">
        <v>87</v>
      </c>
      <c r="F14" s="139" t="s">
        <v>88</v>
      </c>
      <c r="G14" s="140">
        <v>50</v>
      </c>
      <c r="H14" s="142">
        <v>500000</v>
      </c>
      <c r="I14" s="88" t="s">
        <v>89</v>
      </c>
      <c r="J14" s="48" t="s">
        <v>90</v>
      </c>
      <c r="K14" s="15" t="str">
        <f>IF(MID(J14,2,1)="E","●","")</f>
        <v>●</v>
      </c>
      <c r="L14" s="16" t="s">
        <v>91</v>
      </c>
      <c r="M14" s="31" t="s">
        <v>92</v>
      </c>
      <c r="N14" s="32"/>
      <c r="O14" s="32"/>
      <c r="P14" s="32"/>
      <c r="Q14" s="32"/>
    </row>
    <row r="15" spans="1:22" ht="36" x14ac:dyDescent="0.45">
      <c r="A15" t="str">
        <f>IF($C15="施設管理者：",IF($D15="","",COUNTIF($C$12:C15,"施設管理者：")*100),IF(OR(C15="維持管理費：",C15=""),"",A13+1))</f>
        <v/>
      </c>
      <c r="B15" s="127"/>
      <c r="C15" s="145"/>
      <c r="D15" s="147"/>
      <c r="E15" s="138"/>
      <c r="F15" s="98"/>
      <c r="G15" s="141"/>
      <c r="H15" s="143"/>
      <c r="I15" s="90"/>
      <c r="J15" s="47" t="s">
        <v>93</v>
      </c>
      <c r="K15" s="12" t="str">
        <f t="shared" ref="K15:K33" si="0">IF(MID(J15,2,1)="E","●","")</f>
        <v>●</v>
      </c>
      <c r="L15" s="13" t="s">
        <v>94</v>
      </c>
      <c r="M15" s="33" t="s">
        <v>92</v>
      </c>
      <c r="N15" s="34" t="s">
        <v>76</v>
      </c>
      <c r="O15" s="34" t="s">
        <v>76</v>
      </c>
      <c r="P15" s="34" t="s">
        <v>76</v>
      </c>
      <c r="Q15" s="34" t="s">
        <v>76</v>
      </c>
    </row>
    <row r="16" spans="1:22" x14ac:dyDescent="0.45">
      <c r="A16">
        <f>IF($C16="施設管理者：",IF($D16="","",COUNTIF($C$12:C16,"施設管理者：")*100),IF(OR(C16="維持管理費：",C16=""),"",A14+1))</f>
        <v>102</v>
      </c>
      <c r="B16" s="127" t="s">
        <v>70</v>
      </c>
      <c r="C16" s="144" t="s">
        <v>95</v>
      </c>
      <c r="D16" s="146" t="s">
        <v>96</v>
      </c>
      <c r="E16" s="138" t="s">
        <v>97</v>
      </c>
      <c r="F16" s="139" t="s">
        <v>98</v>
      </c>
      <c r="G16" s="140">
        <v>20</v>
      </c>
      <c r="H16" s="142">
        <v>200000</v>
      </c>
      <c r="I16" s="88" t="s">
        <v>99</v>
      </c>
      <c r="J16" s="48" t="s">
        <v>100</v>
      </c>
      <c r="K16" s="15" t="str">
        <f t="shared" si="0"/>
        <v>●</v>
      </c>
      <c r="L16" s="16" t="s">
        <v>101</v>
      </c>
      <c r="M16" s="31"/>
      <c r="N16" s="32" t="s">
        <v>92</v>
      </c>
      <c r="O16" s="32" t="s">
        <v>92</v>
      </c>
      <c r="P16" s="32" t="s">
        <v>92</v>
      </c>
      <c r="Q16" s="32" t="s">
        <v>92</v>
      </c>
    </row>
    <row r="17" spans="1:17" x14ac:dyDescent="0.45">
      <c r="A17" t="str">
        <f>IF($C17="施設管理者：",IF($D17="","",COUNTIF($C$12:C17,"施設管理者：")*100),IF(OR(C17="維持管理費：",C17=""),"",A15+1))</f>
        <v/>
      </c>
      <c r="B17" s="127"/>
      <c r="C17" s="145"/>
      <c r="D17" s="147"/>
      <c r="E17" s="138"/>
      <c r="F17" s="98"/>
      <c r="G17" s="141"/>
      <c r="H17" s="143"/>
      <c r="I17" s="90"/>
      <c r="J17" s="47" t="s">
        <v>151</v>
      </c>
      <c r="K17" s="12" t="str">
        <f t="shared" si="0"/>
        <v/>
      </c>
      <c r="L17" s="14" t="s">
        <v>103</v>
      </c>
      <c r="M17" s="33"/>
      <c r="N17" s="34" t="s">
        <v>92</v>
      </c>
      <c r="O17" s="34" t="s">
        <v>92</v>
      </c>
      <c r="P17" s="34" t="s">
        <v>92</v>
      </c>
      <c r="Q17" s="34" t="s">
        <v>92</v>
      </c>
    </row>
    <row r="18" spans="1:17" x14ac:dyDescent="0.45">
      <c r="A18" t="str">
        <f>IF($C18="施設管理者：",IF($D18="","",COUNTIF($C$12:C18,"施設管理者：")*100),IF(OR(C18="維持管理費：",C18=""),"",A16+1))</f>
        <v/>
      </c>
      <c r="B18" s="127"/>
      <c r="C18" s="144"/>
      <c r="D18" s="146"/>
      <c r="E18" s="138"/>
      <c r="F18" s="139"/>
      <c r="G18" s="140">
        <v>0</v>
      </c>
      <c r="H18" s="142">
        <v>0</v>
      </c>
      <c r="I18" s="88"/>
      <c r="J18" s="48"/>
      <c r="K18" s="15" t="str">
        <f t="shared" si="0"/>
        <v/>
      </c>
      <c r="L18" s="16"/>
      <c r="M18" s="31" t="s">
        <v>16</v>
      </c>
      <c r="N18" s="32"/>
      <c r="O18" s="32"/>
      <c r="P18" s="32"/>
      <c r="Q18" s="32"/>
    </row>
    <row r="19" spans="1:17" x14ac:dyDescent="0.45">
      <c r="A19" t="str">
        <f>IF($C19="施設管理者：",IF($D19="","",COUNTIF($C$12:C19,"施設管理者：")*100),IF(OR(C19="維持管理費：",C19=""),"",A17+1))</f>
        <v/>
      </c>
      <c r="B19" s="127"/>
      <c r="C19" s="145"/>
      <c r="D19" s="147"/>
      <c r="E19" s="138"/>
      <c r="F19" s="98"/>
      <c r="G19" s="141"/>
      <c r="H19" s="143"/>
      <c r="I19" s="90"/>
      <c r="J19" s="47"/>
      <c r="K19" s="12" t="str">
        <f t="shared" si="0"/>
        <v/>
      </c>
      <c r="L19" s="13"/>
      <c r="M19" s="33"/>
      <c r="N19" s="34"/>
      <c r="O19" s="34"/>
      <c r="P19" s="34"/>
      <c r="Q19" s="34"/>
    </row>
    <row r="20" spans="1:17" x14ac:dyDescent="0.45">
      <c r="A20" t="str">
        <f>IF($C20="施設管理者：",IF($D20="","",COUNTIF($C$12:C20,"施設管理者：")*100),IF(OR(C20="維持管理費：",C20=""),"",A18+1))</f>
        <v/>
      </c>
      <c r="B20" s="127"/>
      <c r="C20" s="144"/>
      <c r="D20" s="146"/>
      <c r="E20" s="138"/>
      <c r="F20" s="139"/>
      <c r="G20" s="140">
        <v>0</v>
      </c>
      <c r="H20" s="142">
        <v>0</v>
      </c>
      <c r="I20" s="88"/>
      <c r="J20" s="48"/>
      <c r="K20" s="15" t="str">
        <f t="shared" si="0"/>
        <v/>
      </c>
      <c r="L20" s="16"/>
      <c r="M20" s="31"/>
      <c r="N20" s="32"/>
      <c r="O20" s="32"/>
      <c r="P20" s="32"/>
      <c r="Q20" s="32"/>
    </row>
    <row r="21" spans="1:17" x14ac:dyDescent="0.45">
      <c r="A21" t="str">
        <f>IF($C21="施設管理者：",IF($D21="","",COUNTIF($C$12:C21,"施設管理者：")*100),IF(OR(C21="維持管理費：",C21=""),"",A19+1))</f>
        <v/>
      </c>
      <c r="B21" s="127"/>
      <c r="C21" s="145"/>
      <c r="D21" s="147"/>
      <c r="E21" s="138"/>
      <c r="F21" s="98"/>
      <c r="G21" s="141"/>
      <c r="H21" s="143"/>
      <c r="I21" s="90"/>
      <c r="J21" s="47"/>
      <c r="K21" s="12" t="str">
        <f t="shared" si="0"/>
        <v/>
      </c>
      <c r="L21" s="14"/>
      <c r="M21" s="33"/>
      <c r="N21" s="34"/>
      <c r="O21" s="34"/>
      <c r="P21" s="34"/>
      <c r="Q21" s="34"/>
    </row>
    <row r="22" spans="1:17" x14ac:dyDescent="0.45">
      <c r="A22" t="str">
        <f>IF($C22="施設管理者：",IF($D22="","",COUNTIF($C$12:C22,"施設管理者：")*100),IF(OR(C22="維持管理費：",C22=""),"",A20+1))</f>
        <v/>
      </c>
      <c r="B22" s="127"/>
      <c r="C22" s="144"/>
      <c r="D22" s="146"/>
      <c r="E22" s="138"/>
      <c r="F22" s="139"/>
      <c r="G22" s="140">
        <v>0</v>
      </c>
      <c r="H22" s="142">
        <v>0</v>
      </c>
      <c r="I22" s="88"/>
      <c r="J22" s="48"/>
      <c r="K22" s="15" t="str">
        <f t="shared" si="0"/>
        <v/>
      </c>
      <c r="L22" s="16"/>
      <c r="M22" s="31" t="s">
        <v>16</v>
      </c>
      <c r="N22" s="32"/>
      <c r="O22" s="32"/>
      <c r="P22" s="32"/>
      <c r="Q22" s="32"/>
    </row>
    <row r="23" spans="1:17" x14ac:dyDescent="0.45">
      <c r="A23" t="str">
        <f>IF($C23="施設管理者：",IF($D23="","",COUNTIF($C$12:C23,"施設管理者：")*100),IF(OR(C23="維持管理費：",C23=""),"",A21+1))</f>
        <v/>
      </c>
      <c r="B23" s="127"/>
      <c r="C23" s="145"/>
      <c r="D23" s="147"/>
      <c r="E23" s="138"/>
      <c r="F23" s="98"/>
      <c r="G23" s="141"/>
      <c r="H23" s="143"/>
      <c r="I23" s="90"/>
      <c r="J23" s="47"/>
      <c r="K23" s="12" t="str">
        <f t="shared" si="0"/>
        <v/>
      </c>
      <c r="L23" s="13"/>
      <c r="M23" s="33"/>
      <c r="N23" s="34"/>
      <c r="O23" s="34"/>
      <c r="P23" s="34"/>
      <c r="Q23" s="34"/>
    </row>
    <row r="24" spans="1:17" x14ac:dyDescent="0.45">
      <c r="A24" t="str">
        <f>IF($C24="施設管理者：",IF($D24="","",COUNTIF($C$12:C24,"施設管理者：")*100),IF(OR(C24="維持管理費：",C24=""),"",A22+1))</f>
        <v/>
      </c>
      <c r="B24" s="127"/>
      <c r="C24" s="144"/>
      <c r="D24" s="146"/>
      <c r="E24" s="138"/>
      <c r="F24" s="139"/>
      <c r="G24" s="140">
        <v>0</v>
      </c>
      <c r="H24" s="142">
        <v>0</v>
      </c>
      <c r="I24" s="88"/>
      <c r="J24" s="48"/>
      <c r="K24" s="15" t="str">
        <f t="shared" si="0"/>
        <v/>
      </c>
      <c r="L24" s="16"/>
      <c r="M24" s="31"/>
      <c r="N24" s="32"/>
      <c r="O24" s="32"/>
      <c r="P24" s="32"/>
      <c r="Q24" s="32"/>
    </row>
    <row r="25" spans="1:17" x14ac:dyDescent="0.45">
      <c r="A25" t="str">
        <f>IF($C25="施設管理者：",IF($D25="","",COUNTIF($C$12:C25,"施設管理者：")*100),IF(OR(C25="維持管理費：",C25=""),"",A23+1))</f>
        <v/>
      </c>
      <c r="B25" s="127"/>
      <c r="C25" s="145"/>
      <c r="D25" s="147"/>
      <c r="E25" s="138"/>
      <c r="F25" s="98"/>
      <c r="G25" s="141"/>
      <c r="H25" s="143"/>
      <c r="I25" s="90"/>
      <c r="J25" s="47"/>
      <c r="K25" s="12" t="str">
        <f t="shared" si="0"/>
        <v/>
      </c>
      <c r="L25" s="14"/>
      <c r="M25" s="33"/>
      <c r="N25" s="34"/>
      <c r="O25" s="34"/>
      <c r="P25" s="34"/>
      <c r="Q25" s="34"/>
    </row>
    <row r="26" spans="1:17" ht="18.75" customHeight="1" x14ac:dyDescent="0.45">
      <c r="A26" t="str">
        <f>IF($C26="施設管理者：",IF($D26="","",COUNTIF($C$12:C26,"施設管理者：")*100),IF(OR(C26="維持管理費：",C26=""),"",A24+1))</f>
        <v/>
      </c>
      <c r="B26" s="127"/>
      <c r="C26" s="144"/>
      <c r="D26" s="146"/>
      <c r="E26" s="138"/>
      <c r="F26" s="139"/>
      <c r="G26" s="140">
        <v>0</v>
      </c>
      <c r="H26" s="142">
        <v>0</v>
      </c>
      <c r="I26" s="88"/>
      <c r="J26" s="48"/>
      <c r="K26" s="15" t="str">
        <f t="shared" si="0"/>
        <v/>
      </c>
      <c r="L26" s="16"/>
      <c r="M26" s="31" t="s">
        <v>16</v>
      </c>
      <c r="N26" s="32"/>
      <c r="O26" s="32"/>
      <c r="P26" s="32"/>
      <c r="Q26" s="32"/>
    </row>
    <row r="27" spans="1:17" x14ac:dyDescent="0.45">
      <c r="A27" t="str">
        <f>IF($C27="施設管理者：",IF($D27="","",COUNTIF($C$12:C27,"施設管理者：")*100),IF(OR(C27="維持管理費：",C27=""),"",A25+1))</f>
        <v/>
      </c>
      <c r="B27" s="127"/>
      <c r="C27" s="145"/>
      <c r="D27" s="147"/>
      <c r="E27" s="138"/>
      <c r="F27" s="98"/>
      <c r="G27" s="141"/>
      <c r="H27" s="143"/>
      <c r="I27" s="90"/>
      <c r="J27" s="47"/>
      <c r="K27" s="12" t="str">
        <f t="shared" si="0"/>
        <v/>
      </c>
      <c r="L27" s="13"/>
      <c r="M27" s="33"/>
      <c r="N27" s="34"/>
      <c r="O27" s="34"/>
      <c r="P27" s="34"/>
      <c r="Q27" s="34"/>
    </row>
    <row r="28" spans="1:17" x14ac:dyDescent="0.45">
      <c r="A28" t="str">
        <f>IF($C28="施設管理者：",IF($D28="","",COUNTIF($C$12:C28,"施設管理者：")*100),IF(OR(C28="維持管理費：",C28=""),"",A26+1))</f>
        <v/>
      </c>
      <c r="B28" s="127"/>
      <c r="C28" s="144"/>
      <c r="D28" s="146"/>
      <c r="E28" s="138"/>
      <c r="F28" s="139"/>
      <c r="G28" s="140">
        <v>0</v>
      </c>
      <c r="H28" s="142">
        <v>0</v>
      </c>
      <c r="I28" s="88"/>
      <c r="J28" s="48"/>
      <c r="K28" s="15" t="str">
        <f t="shared" si="0"/>
        <v/>
      </c>
      <c r="L28" s="16"/>
      <c r="M28" s="31"/>
      <c r="N28" s="32"/>
      <c r="O28" s="32"/>
      <c r="P28" s="32"/>
      <c r="Q28" s="32"/>
    </row>
    <row r="29" spans="1:17" x14ac:dyDescent="0.45">
      <c r="A29" t="str">
        <f>IF($C29="施設管理者：",IF($D29="","",COUNTIF($C$12:C29,"施設管理者：")*100),IF(OR(C29="維持管理費：",C29=""),"",A27+1))</f>
        <v/>
      </c>
      <c r="B29" s="127"/>
      <c r="C29" s="145"/>
      <c r="D29" s="147"/>
      <c r="E29" s="138"/>
      <c r="F29" s="98"/>
      <c r="G29" s="141"/>
      <c r="H29" s="143"/>
      <c r="I29" s="90"/>
      <c r="J29" s="47"/>
      <c r="K29" s="12" t="str">
        <f t="shared" si="0"/>
        <v/>
      </c>
      <c r="L29" s="14"/>
      <c r="M29" s="33"/>
      <c r="N29" s="34"/>
      <c r="O29" s="34"/>
      <c r="P29" s="34"/>
      <c r="Q29" s="34"/>
    </row>
    <row r="30" spans="1:17" ht="18.75" customHeight="1" x14ac:dyDescent="0.45">
      <c r="A30" t="str">
        <f>IF($C30="施設管理者：",IF($D30="","",COUNTIF($C$12:C30,"施設管理者：")*100),IF(OR(C30="維持管理費：",C30=""),"",A28+1))</f>
        <v/>
      </c>
      <c r="B30" s="127"/>
      <c r="C30" s="144"/>
      <c r="D30" s="146"/>
      <c r="E30" s="138"/>
      <c r="F30" s="139"/>
      <c r="G30" s="140">
        <v>0</v>
      </c>
      <c r="H30" s="142">
        <v>0</v>
      </c>
      <c r="I30" s="88"/>
      <c r="J30" s="48"/>
      <c r="K30" s="15" t="str">
        <f t="shared" si="0"/>
        <v/>
      </c>
      <c r="L30" s="16"/>
      <c r="M30" s="31" t="s">
        <v>16</v>
      </c>
      <c r="N30" s="32"/>
      <c r="O30" s="32"/>
      <c r="P30" s="32"/>
      <c r="Q30" s="32"/>
    </row>
    <row r="31" spans="1:17" x14ac:dyDescent="0.45">
      <c r="A31" t="str">
        <f>IF($C31="施設管理者：",IF($D31="","",COUNTIF($C$12:C31,"施設管理者：")*100),IF(OR(C31="維持管理費：",C31=""),"",A29+1))</f>
        <v/>
      </c>
      <c r="B31" s="127"/>
      <c r="C31" s="145"/>
      <c r="D31" s="147"/>
      <c r="E31" s="138"/>
      <c r="F31" s="98"/>
      <c r="G31" s="141"/>
      <c r="H31" s="143"/>
      <c r="I31" s="90"/>
      <c r="J31" s="47"/>
      <c r="K31" s="12" t="str">
        <f t="shared" si="0"/>
        <v/>
      </c>
      <c r="L31" s="13"/>
      <c r="M31" s="33"/>
      <c r="N31" s="34"/>
      <c r="O31" s="34"/>
      <c r="P31" s="34"/>
      <c r="Q31" s="34"/>
    </row>
    <row r="32" spans="1:17" x14ac:dyDescent="0.45">
      <c r="A32" t="str">
        <f>IF($C32="施設管理者：",IF($D32="","",COUNTIF($C$12:C32,"施設管理者：")*100),IF(OR(C32="維持管理費：",C32=""),"",A30+1))</f>
        <v/>
      </c>
      <c r="B32" s="127"/>
      <c r="C32" s="144"/>
      <c r="D32" s="146"/>
      <c r="E32" s="138"/>
      <c r="F32" s="139"/>
      <c r="G32" s="140">
        <v>0</v>
      </c>
      <c r="H32" s="142">
        <v>0</v>
      </c>
      <c r="I32" s="88"/>
      <c r="J32" s="48"/>
      <c r="K32" s="15" t="str">
        <f t="shared" si="0"/>
        <v/>
      </c>
      <c r="L32" s="16"/>
      <c r="M32" s="31"/>
      <c r="N32" s="32"/>
      <c r="O32" s="32"/>
      <c r="P32" s="32"/>
      <c r="Q32" s="32"/>
    </row>
    <row r="33" spans="1:17" x14ac:dyDescent="0.45">
      <c r="A33" t="str">
        <f>IF($C33="施設管理者：",IF($D33="","",COUNTIF($C$12:C33,"施設管理者：")*100),IF(OR(C33="維持管理費：",C33=""),"",A31+1))</f>
        <v/>
      </c>
      <c r="B33" s="127"/>
      <c r="C33" s="145"/>
      <c r="D33" s="147"/>
      <c r="E33" s="138"/>
      <c r="F33" s="98"/>
      <c r="G33" s="141"/>
      <c r="H33" s="143"/>
      <c r="I33" s="90"/>
      <c r="J33" s="47"/>
      <c r="K33" s="43" t="str">
        <f t="shared" si="0"/>
        <v/>
      </c>
      <c r="L33" s="14"/>
      <c r="M33" s="33"/>
      <c r="N33" s="34"/>
      <c r="O33" s="34"/>
      <c r="P33" s="34"/>
      <c r="Q33" s="34"/>
    </row>
    <row r="34" spans="1:17" x14ac:dyDescent="0.45">
      <c r="A34">
        <f>IF($C34="施設管理者：",IF($D34="","",COUNTIF($C$12:C34,"施設管理者：")*100),IF(OR(C34="維持管理費：",C34=""),"",A32+1))</f>
        <v>200</v>
      </c>
      <c r="B34" s="127"/>
      <c r="C34" s="123" t="s">
        <v>64</v>
      </c>
      <c r="D34" s="108" t="s">
        <v>104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x14ac:dyDescent="0.45">
      <c r="A35" t="str">
        <f>IF($C35="施設管理者：",IF($D35="","",COUNTIF($C$12:C35,"施設管理者：")*100),IF(OR(C35="維持管理費：",C35=""),"",A33+1))</f>
        <v/>
      </c>
      <c r="B35" s="127"/>
      <c r="C35" s="12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 ht="18.75" customHeight="1" x14ac:dyDescent="0.45">
      <c r="A36">
        <f>IF($C36="施設管理者：",IF($D36="","",COUNTIF($C$12:C36,"施設管理者：")*100),IF(OR(C36="維持管理費：",C36=""),"",A34+1))</f>
        <v>201</v>
      </c>
      <c r="B36" s="127" t="s">
        <v>70</v>
      </c>
      <c r="C36" s="144" t="s">
        <v>105</v>
      </c>
      <c r="D36" s="146" t="s">
        <v>106</v>
      </c>
      <c r="E36" s="138" t="s">
        <v>97</v>
      </c>
      <c r="F36" s="139" t="s">
        <v>107</v>
      </c>
      <c r="G36" s="140">
        <v>10</v>
      </c>
      <c r="H36" s="142">
        <v>1000000</v>
      </c>
      <c r="I36" s="88" t="s">
        <v>108</v>
      </c>
      <c r="J36" s="48" t="s">
        <v>109</v>
      </c>
      <c r="K36" s="15" t="str">
        <f t="shared" ref="K36:K39" si="1">IF(MID(J36,2,1)="E","●","")</f>
        <v>●</v>
      </c>
      <c r="L36" s="16" t="s">
        <v>101</v>
      </c>
      <c r="M36" s="31" t="s">
        <v>16</v>
      </c>
      <c r="N36" s="32" t="s">
        <v>92</v>
      </c>
      <c r="O36" s="32"/>
      <c r="P36" s="32"/>
      <c r="Q36" s="32"/>
    </row>
    <row r="37" spans="1:17" x14ac:dyDescent="0.45">
      <c r="A37" t="str">
        <f>IF($C37="施設管理者：",IF($D37="","",COUNTIF($C$12:C37,"施設管理者：")*100),IF(OR(C37="維持管理費：",C37=""),"",A35+1))</f>
        <v/>
      </c>
      <c r="B37" s="127"/>
      <c r="C37" s="145"/>
      <c r="D37" s="147"/>
      <c r="E37" s="138"/>
      <c r="F37" s="98"/>
      <c r="G37" s="141"/>
      <c r="H37" s="143"/>
      <c r="I37" s="90"/>
      <c r="J37" s="47" t="s">
        <v>110</v>
      </c>
      <c r="K37" s="12" t="str">
        <f t="shared" si="1"/>
        <v>●</v>
      </c>
      <c r="L37" s="13" t="s">
        <v>101</v>
      </c>
      <c r="M37" s="33" t="s">
        <v>92</v>
      </c>
      <c r="N37" s="34" t="s">
        <v>92</v>
      </c>
      <c r="O37" s="34" t="s">
        <v>92</v>
      </c>
      <c r="P37" s="34" t="s">
        <v>92</v>
      </c>
      <c r="Q37" s="34" t="s">
        <v>92</v>
      </c>
    </row>
    <row r="38" spans="1:17" ht="18.75" customHeight="1" x14ac:dyDescent="0.45">
      <c r="A38">
        <f>IF($C38="施設管理者：",IF($D38="","",COUNTIF($C$12:C38,"施設管理者：")*100),IF(OR(C38="維持管理費：",C38=""),"",A36+1))</f>
        <v>202</v>
      </c>
      <c r="B38" s="127" t="s">
        <v>70</v>
      </c>
      <c r="C38" s="144" t="s">
        <v>111</v>
      </c>
      <c r="D38" s="146" t="s">
        <v>112</v>
      </c>
      <c r="E38" s="138" t="s">
        <v>113</v>
      </c>
      <c r="F38" s="139" t="s">
        <v>107</v>
      </c>
      <c r="G38" s="140">
        <v>1</v>
      </c>
      <c r="H38" s="142">
        <v>50000</v>
      </c>
      <c r="I38" s="88" t="s">
        <v>114</v>
      </c>
      <c r="J38" s="48" t="s">
        <v>115</v>
      </c>
      <c r="K38" s="15" t="str">
        <f t="shared" si="1"/>
        <v>●</v>
      </c>
      <c r="L38" s="16" t="s">
        <v>101</v>
      </c>
      <c r="M38" s="31"/>
      <c r="N38" s="32" t="s">
        <v>92</v>
      </c>
      <c r="O38" s="32"/>
      <c r="P38" s="32"/>
      <c r="Q38" s="32"/>
    </row>
    <row r="39" spans="1:17" x14ac:dyDescent="0.45">
      <c r="A39" t="str">
        <f>IF($C39="施設管理者：",IF($D39="","",COUNTIF($C$12:C39,"施設管理者：")*100),IF(OR(C39="維持管理費：",C39=""),"",A37+1))</f>
        <v/>
      </c>
      <c r="B39" s="127"/>
      <c r="C39" s="145"/>
      <c r="D39" s="147"/>
      <c r="E39" s="138"/>
      <c r="F39" s="98"/>
      <c r="G39" s="141"/>
      <c r="H39" s="143"/>
      <c r="I39" s="90"/>
      <c r="J39" s="47" t="s">
        <v>151</v>
      </c>
      <c r="K39" s="12" t="str">
        <f t="shared" si="1"/>
        <v/>
      </c>
      <c r="L39" s="14" t="s">
        <v>101</v>
      </c>
      <c r="M39" s="33"/>
      <c r="N39" s="34" t="s">
        <v>92</v>
      </c>
      <c r="O39" s="34" t="s">
        <v>92</v>
      </c>
      <c r="P39" s="34" t="s">
        <v>92</v>
      </c>
      <c r="Q39" s="34" t="s">
        <v>92</v>
      </c>
    </row>
    <row r="40" spans="1:17" ht="18.75" customHeight="1" x14ac:dyDescent="0.45">
      <c r="A40" t="str">
        <f>IF($C40="施設管理者：",IF($D40="","",COUNTIF($C$12:C40,"施設管理者：")*100),IF(OR(C40="維持管理費：",C40=""),"",A38+1))</f>
        <v/>
      </c>
      <c r="B40" s="127"/>
      <c r="C40" s="144"/>
      <c r="D40" s="146"/>
      <c r="E40" s="138"/>
      <c r="F40" s="139"/>
      <c r="G40" s="140">
        <v>0</v>
      </c>
      <c r="H40" s="142">
        <v>0</v>
      </c>
      <c r="I40" s="88"/>
      <c r="J40" s="48"/>
      <c r="K40" s="15" t="str">
        <f t="shared" ref="K40:K55" si="2">IF(MID(J40,2,1)="E","●","")</f>
        <v/>
      </c>
      <c r="L40" s="16"/>
      <c r="M40" s="31" t="s">
        <v>16</v>
      </c>
      <c r="N40" s="32"/>
      <c r="O40" s="32"/>
      <c r="P40" s="32"/>
      <c r="Q40" s="32"/>
    </row>
    <row r="41" spans="1:17" x14ac:dyDescent="0.45">
      <c r="A41" t="str">
        <f>IF($C41="施設管理者：",IF($D41="","",COUNTIF($C$12:C41,"施設管理者：")*100),IF(OR(C41="維持管理費：",C41=""),"",A39+1))</f>
        <v/>
      </c>
      <c r="B41" s="127"/>
      <c r="C41" s="145"/>
      <c r="D41" s="147"/>
      <c r="E41" s="138"/>
      <c r="F41" s="98"/>
      <c r="G41" s="141"/>
      <c r="H41" s="143"/>
      <c r="I41" s="90"/>
      <c r="J41" s="47"/>
      <c r="K41" s="12" t="str">
        <f t="shared" si="2"/>
        <v/>
      </c>
      <c r="L41" s="13"/>
      <c r="M41" s="33"/>
      <c r="N41" s="34"/>
      <c r="O41" s="34"/>
      <c r="P41" s="34"/>
      <c r="Q41" s="34"/>
    </row>
    <row r="42" spans="1:17" ht="18.75" customHeight="1" x14ac:dyDescent="0.45">
      <c r="A42" t="str">
        <f>IF($C42="施設管理者：",IF($D42="","",COUNTIF($C$12:C42,"施設管理者：")*100),IF(OR(C42="維持管理費：",C42=""),"",A40+1))</f>
        <v/>
      </c>
      <c r="B42" s="127"/>
      <c r="C42" s="144"/>
      <c r="D42" s="146"/>
      <c r="E42" s="138"/>
      <c r="F42" s="139"/>
      <c r="G42" s="140">
        <v>0</v>
      </c>
      <c r="H42" s="142">
        <v>0</v>
      </c>
      <c r="I42" s="88"/>
      <c r="J42" s="48"/>
      <c r="K42" s="15" t="str">
        <f t="shared" si="2"/>
        <v/>
      </c>
      <c r="L42" s="16"/>
      <c r="M42" s="31"/>
      <c r="N42" s="32"/>
      <c r="O42" s="32"/>
      <c r="P42" s="32"/>
      <c r="Q42" s="32"/>
    </row>
    <row r="43" spans="1:17" x14ac:dyDescent="0.45">
      <c r="A43" t="str">
        <f>IF($C43="施設管理者：",IF($D43="","",COUNTIF($C$12:C43,"施設管理者：")*100),IF(OR(C43="維持管理費：",C43=""),"",A41+1))</f>
        <v/>
      </c>
      <c r="B43" s="127"/>
      <c r="C43" s="145"/>
      <c r="D43" s="147"/>
      <c r="E43" s="138"/>
      <c r="F43" s="98"/>
      <c r="G43" s="141"/>
      <c r="H43" s="143"/>
      <c r="I43" s="90"/>
      <c r="J43" s="47"/>
      <c r="K43" s="12" t="str">
        <f t="shared" si="2"/>
        <v/>
      </c>
      <c r="L43" s="14"/>
      <c r="M43" s="33"/>
      <c r="N43" s="34"/>
      <c r="O43" s="34"/>
      <c r="P43" s="34"/>
      <c r="Q43" s="34"/>
    </row>
    <row r="44" spans="1:17" ht="18.75" customHeight="1" x14ac:dyDescent="0.45">
      <c r="A44" t="str">
        <f>IF($C44="施設管理者：",IF($D44="","",COUNTIF($C$12:C44,"施設管理者：")*100),IF(OR(C44="維持管理費：",C44=""),"",A42+1))</f>
        <v/>
      </c>
      <c r="B44" s="127"/>
      <c r="C44" s="144"/>
      <c r="D44" s="146"/>
      <c r="E44" s="138"/>
      <c r="F44" s="139"/>
      <c r="G44" s="140">
        <v>0</v>
      </c>
      <c r="H44" s="142">
        <v>0</v>
      </c>
      <c r="I44" s="88"/>
      <c r="J44" s="48"/>
      <c r="K44" s="15" t="str">
        <f t="shared" si="2"/>
        <v/>
      </c>
      <c r="L44" s="16"/>
      <c r="M44" s="31" t="s">
        <v>16</v>
      </c>
      <c r="N44" s="32"/>
      <c r="O44" s="32"/>
      <c r="P44" s="32"/>
      <c r="Q44" s="32"/>
    </row>
    <row r="45" spans="1:17" x14ac:dyDescent="0.45">
      <c r="A45" t="str">
        <f>IF($C45="施設管理者：",IF($D45="","",COUNTIF($C$12:C45,"施設管理者：")*100),IF(OR(C45="維持管理費：",C45=""),"",A43+1))</f>
        <v/>
      </c>
      <c r="B45" s="127"/>
      <c r="C45" s="145"/>
      <c r="D45" s="147"/>
      <c r="E45" s="138"/>
      <c r="F45" s="98"/>
      <c r="G45" s="141"/>
      <c r="H45" s="143"/>
      <c r="I45" s="90"/>
      <c r="J45" s="47"/>
      <c r="K45" s="12" t="str">
        <f t="shared" si="2"/>
        <v/>
      </c>
      <c r="L45" s="13"/>
      <c r="M45" s="33"/>
      <c r="N45" s="34"/>
      <c r="O45" s="34"/>
      <c r="P45" s="34"/>
      <c r="Q45" s="34"/>
    </row>
    <row r="46" spans="1:17" ht="18.75" customHeight="1" x14ac:dyDescent="0.45">
      <c r="A46" t="str">
        <f>IF($C46="施設管理者：",IF($D46="","",COUNTIF($C$12:C46,"施設管理者：")*100),IF(OR(C46="維持管理費：",C46=""),"",A44+1))</f>
        <v/>
      </c>
      <c r="B46" s="127"/>
      <c r="C46" s="144"/>
      <c r="D46" s="146"/>
      <c r="E46" s="138"/>
      <c r="F46" s="139"/>
      <c r="G46" s="140">
        <v>0</v>
      </c>
      <c r="H46" s="142">
        <v>0</v>
      </c>
      <c r="I46" s="88"/>
      <c r="J46" s="48"/>
      <c r="K46" s="15" t="str">
        <f t="shared" si="2"/>
        <v/>
      </c>
      <c r="L46" s="16"/>
      <c r="M46" s="31"/>
      <c r="N46" s="32"/>
      <c r="O46" s="32"/>
      <c r="P46" s="32"/>
      <c r="Q46" s="32"/>
    </row>
    <row r="47" spans="1:17" x14ac:dyDescent="0.45">
      <c r="A47" t="str">
        <f>IF($C47="施設管理者：",IF($D47="","",COUNTIF($C$12:C47,"施設管理者：")*100),IF(OR(C47="維持管理費：",C47=""),"",A45+1))</f>
        <v/>
      </c>
      <c r="B47" s="127"/>
      <c r="C47" s="145"/>
      <c r="D47" s="147"/>
      <c r="E47" s="138"/>
      <c r="F47" s="98"/>
      <c r="G47" s="141"/>
      <c r="H47" s="143"/>
      <c r="I47" s="90"/>
      <c r="J47" s="47"/>
      <c r="K47" s="12" t="str">
        <f t="shared" si="2"/>
        <v/>
      </c>
      <c r="L47" s="14"/>
      <c r="M47" s="33"/>
      <c r="N47" s="34"/>
      <c r="O47" s="34"/>
      <c r="P47" s="34"/>
      <c r="Q47" s="34"/>
    </row>
    <row r="48" spans="1:17" ht="18.75" customHeight="1" x14ac:dyDescent="0.45">
      <c r="A48" t="str">
        <f>IF($C48="施設管理者：",IF($D48="","",COUNTIF($C$12:C48,"施設管理者：")*100),IF(OR(C48="維持管理費：",C48=""),"",A46+1))</f>
        <v/>
      </c>
      <c r="B48" s="127"/>
      <c r="C48" s="144"/>
      <c r="D48" s="146"/>
      <c r="E48" s="138"/>
      <c r="F48" s="139"/>
      <c r="G48" s="140">
        <v>0</v>
      </c>
      <c r="H48" s="142">
        <v>0</v>
      </c>
      <c r="I48" s="88"/>
      <c r="J48" s="48"/>
      <c r="K48" s="15" t="str">
        <f t="shared" si="2"/>
        <v/>
      </c>
      <c r="L48" s="16"/>
      <c r="M48" s="31" t="s">
        <v>16</v>
      </c>
      <c r="N48" s="32"/>
      <c r="O48" s="32"/>
      <c r="P48" s="32"/>
      <c r="Q48" s="32"/>
    </row>
    <row r="49" spans="1:17" x14ac:dyDescent="0.45">
      <c r="A49" t="str">
        <f>IF($C49="施設管理者：",IF($D49="","",COUNTIF($C$12:C49,"施設管理者：")*100),IF(OR(C49="維持管理費：",C49=""),"",A47+1))</f>
        <v/>
      </c>
      <c r="B49" s="127"/>
      <c r="C49" s="145"/>
      <c r="D49" s="147"/>
      <c r="E49" s="138"/>
      <c r="F49" s="98"/>
      <c r="G49" s="141"/>
      <c r="H49" s="143"/>
      <c r="I49" s="90"/>
      <c r="J49" s="47"/>
      <c r="K49" s="12" t="str">
        <f t="shared" si="2"/>
        <v/>
      </c>
      <c r="L49" s="13"/>
      <c r="M49" s="33"/>
      <c r="N49" s="34"/>
      <c r="O49" s="34"/>
      <c r="P49" s="34"/>
      <c r="Q49" s="34"/>
    </row>
    <row r="50" spans="1:17" ht="18.75" customHeight="1" x14ac:dyDescent="0.45">
      <c r="A50" t="str">
        <f>IF($C50="施設管理者：",IF($D50="","",COUNTIF($C$12:C50,"施設管理者：")*100),IF(OR(C50="維持管理費：",C50=""),"",A48+1))</f>
        <v/>
      </c>
      <c r="B50" s="127"/>
      <c r="C50" s="144"/>
      <c r="D50" s="146"/>
      <c r="E50" s="138"/>
      <c r="F50" s="139"/>
      <c r="G50" s="140">
        <v>0</v>
      </c>
      <c r="H50" s="142">
        <v>0</v>
      </c>
      <c r="I50" s="88"/>
      <c r="J50" s="48"/>
      <c r="K50" s="15" t="str">
        <f t="shared" si="2"/>
        <v/>
      </c>
      <c r="L50" s="16"/>
      <c r="M50" s="31"/>
      <c r="N50" s="32"/>
      <c r="O50" s="32"/>
      <c r="P50" s="32"/>
      <c r="Q50" s="32"/>
    </row>
    <row r="51" spans="1:17" x14ac:dyDescent="0.45">
      <c r="A51" t="str">
        <f>IF($C51="施設管理者：",IF($D51="","",COUNTIF($C$12:C51,"施設管理者：")*100),IF(OR(C51="維持管理費：",C51=""),"",A49+1))</f>
        <v/>
      </c>
      <c r="B51" s="127"/>
      <c r="C51" s="145"/>
      <c r="D51" s="147"/>
      <c r="E51" s="138"/>
      <c r="F51" s="98"/>
      <c r="G51" s="141"/>
      <c r="H51" s="143"/>
      <c r="I51" s="90"/>
      <c r="J51" s="47"/>
      <c r="K51" s="12" t="str">
        <f t="shared" si="2"/>
        <v/>
      </c>
      <c r="L51" s="14"/>
      <c r="M51" s="33"/>
      <c r="N51" s="34"/>
      <c r="O51" s="34"/>
      <c r="P51" s="34"/>
      <c r="Q51" s="34"/>
    </row>
    <row r="52" spans="1:17" ht="18.75" customHeight="1" x14ac:dyDescent="0.45">
      <c r="A52" t="str">
        <f>IF($C52="施設管理者：",IF($D52="","",COUNTIF($C$12:C52,"施設管理者：")*100),IF(OR(C52="維持管理費：",C52=""),"",A50+1))</f>
        <v/>
      </c>
      <c r="B52" s="127"/>
      <c r="C52" s="144"/>
      <c r="D52" s="146"/>
      <c r="E52" s="138"/>
      <c r="F52" s="139"/>
      <c r="G52" s="140">
        <v>0</v>
      </c>
      <c r="H52" s="142">
        <v>0</v>
      </c>
      <c r="I52" s="88"/>
      <c r="J52" s="48"/>
      <c r="K52" s="15" t="str">
        <f t="shared" si="2"/>
        <v/>
      </c>
      <c r="L52" s="16"/>
      <c r="M52" s="31" t="s">
        <v>16</v>
      </c>
      <c r="N52" s="32"/>
      <c r="O52" s="32"/>
      <c r="P52" s="32"/>
      <c r="Q52" s="32"/>
    </row>
    <row r="53" spans="1:17" x14ac:dyDescent="0.45">
      <c r="A53" t="str">
        <f>IF($C53="施設管理者：",IF($D53="","",COUNTIF($C$12:C53,"施設管理者：")*100),IF(OR(C53="維持管理費：",C53=""),"",A51+1))</f>
        <v/>
      </c>
      <c r="B53" s="127"/>
      <c r="C53" s="145"/>
      <c r="D53" s="147"/>
      <c r="E53" s="138"/>
      <c r="F53" s="98"/>
      <c r="G53" s="141"/>
      <c r="H53" s="143"/>
      <c r="I53" s="90"/>
      <c r="J53" s="47"/>
      <c r="K53" s="12" t="str">
        <f t="shared" si="2"/>
        <v/>
      </c>
      <c r="L53" s="13"/>
      <c r="M53" s="33"/>
      <c r="N53" s="34"/>
      <c r="O53" s="34"/>
      <c r="P53" s="34"/>
      <c r="Q53" s="34"/>
    </row>
    <row r="54" spans="1:17" ht="18.75" customHeight="1" x14ac:dyDescent="0.45">
      <c r="A54" t="str">
        <f>IF($C54="施設管理者：",IF($D54="","",COUNTIF($C$12:C54,"施設管理者：")*100),IF(OR(C54="維持管理費：",C54=""),"",A52+1))</f>
        <v/>
      </c>
      <c r="B54" s="127"/>
      <c r="C54" s="144"/>
      <c r="D54" s="146"/>
      <c r="E54" s="138"/>
      <c r="F54" s="139"/>
      <c r="G54" s="140">
        <v>0</v>
      </c>
      <c r="H54" s="142">
        <v>0</v>
      </c>
      <c r="I54" s="88"/>
      <c r="J54" s="48"/>
      <c r="K54" s="15" t="str">
        <f t="shared" si="2"/>
        <v/>
      </c>
      <c r="L54" s="16"/>
      <c r="M54" s="31"/>
      <c r="N54" s="32"/>
      <c r="O54" s="32"/>
      <c r="P54" s="32"/>
      <c r="Q54" s="32"/>
    </row>
    <row r="55" spans="1:17" x14ac:dyDescent="0.45">
      <c r="A55" t="str">
        <f>IF($C55="施設管理者：",IF($D55="","",COUNTIF($C$12:C55,"施設管理者：")*100),IF(OR(C55="維持管理費：",C55=""),"",A53+1))</f>
        <v/>
      </c>
      <c r="B55" s="127"/>
      <c r="C55" s="145"/>
      <c r="D55" s="147"/>
      <c r="E55" s="138"/>
      <c r="F55" s="98"/>
      <c r="G55" s="141"/>
      <c r="H55" s="143"/>
      <c r="I55" s="90"/>
      <c r="J55" s="47"/>
      <c r="K55" s="43" t="str">
        <f t="shared" si="2"/>
        <v/>
      </c>
      <c r="L55" s="14"/>
      <c r="M55" s="33"/>
      <c r="N55" s="34"/>
      <c r="O55" s="34"/>
      <c r="P55" s="34"/>
      <c r="Q55" s="34"/>
    </row>
    <row r="56" spans="1:17" x14ac:dyDescent="0.45">
      <c r="A56" t="str">
        <f>IF($C56="施設管理者：",IF($D56="","",COUNTIF($C$12:C56,"施設管理者：")*100),IF(OR(C56="維持管理費：",C56=""),"",A54+1))</f>
        <v/>
      </c>
    </row>
    <row r="57" spans="1:17" x14ac:dyDescent="0.45">
      <c r="A57" t="str">
        <f>IF($C57="施設管理者：",IF($D57="","",COUNTIF($C$12:C57,"施設管理者：")*100),IF(OR(C57="維持管理費：",C57=""),"",A55+1))</f>
        <v/>
      </c>
    </row>
    <row r="58" spans="1:17" x14ac:dyDescent="0.45">
      <c r="A58" t="str">
        <f>IF($C58="施設管理者：",IF($D58="","",COUNTIF($C$12:C58,"施設管理者：")*100),IF(OR(C58="維持管理費：",C58=""),"",A56+1))</f>
        <v/>
      </c>
    </row>
    <row r="59" spans="1:17" x14ac:dyDescent="0.45">
      <c r="A59" t="str">
        <f>IF($C59="施設管理者：",IF($D59="","",COUNTIF($C$12:C59,"施設管理者：")*100),IF(OR(C59="維持管理費：",C59=""),"",A57+1))</f>
        <v/>
      </c>
    </row>
    <row r="60" spans="1:17" x14ac:dyDescent="0.45">
      <c r="A60" t="str">
        <f>IF($C60="施設管理者：",IF($D60="","",COUNTIF($C$12:C60,"施設管理者：")*100),IF(OR(C60="維持管理費：",C60=""),"",A58+1))</f>
        <v/>
      </c>
    </row>
    <row r="61" spans="1:17" x14ac:dyDescent="0.45">
      <c r="A61" t="str">
        <f>IF($C61="施設管理者：",IF($D61="","",COUNTIF($C$12:C61,"施設管理者：")*100),IF(OR(C61="維持管理費：",C61=""),"",A59+1))</f>
        <v/>
      </c>
    </row>
    <row r="62" spans="1:17" x14ac:dyDescent="0.45">
      <c r="A62" t="str">
        <f>IF($C62="施設管理者：",IF($D62="","",COUNTIF($C$12:C62,"施設管理者：")*100),IF(OR(C62="維持管理費：",C62=""),"",A60+1))</f>
        <v/>
      </c>
    </row>
    <row r="63" spans="1:17" x14ac:dyDescent="0.45">
      <c r="A63" t="str">
        <f>IF($C63="施設管理者：",IF($D63="","",COUNTIF($C$12:C63,"施設管理者：")*100),IF(OR(C63="維持管理費：",C63=""),"",A61+1))</f>
        <v/>
      </c>
    </row>
    <row r="64" spans="1:17" x14ac:dyDescent="0.45">
      <c r="A64" t="str">
        <f>IF($C64="施設管理者：",IF($D64="","",COUNTIF($C$12:C64,"施設管理者：")*100),IF(OR(C64="維持管理費：",C64=""),"",A62+1))</f>
        <v/>
      </c>
    </row>
    <row r="65" spans="1:1" x14ac:dyDescent="0.45">
      <c r="A65" t="str">
        <f>IF($C65="施設管理者：",IF($D65="","",COUNTIF($C$12:C65,"施設管理者：")*100),IF(OR(C65="維持管理費：",C65=""),"",A63+1))</f>
        <v/>
      </c>
    </row>
    <row r="66" spans="1:1" x14ac:dyDescent="0.45">
      <c r="A66" t="str">
        <f>IF($C66="施設管理者：",IF($D66="","",COUNTIF($C$12:C66,"施設管理者：")*100),IF(OR(C66="維持管理費：",C66=""),"",A64+1))</f>
        <v/>
      </c>
    </row>
    <row r="67" spans="1:1" x14ac:dyDescent="0.45">
      <c r="A67" t="str">
        <f>IF($C67="施設管理者：",IF($D67="","",COUNTIF($C$12:C67,"施設管理者：")*100),IF(OR(C67="維持管理費：",C67=""),"",A65+1))</f>
        <v/>
      </c>
    </row>
    <row r="68" spans="1:1" x14ac:dyDescent="0.45">
      <c r="A68" t="str">
        <f>IF($C68="施設管理者：",IF($D68="","",COUNTIF($C$12:C68,"施設管理者：")*100),IF(OR(C68="維持管理費：",C68=""),"",A66+1))</f>
        <v/>
      </c>
    </row>
    <row r="69" spans="1:1" x14ac:dyDescent="0.45">
      <c r="A69" t="str">
        <f>IF($C69="施設管理者：",IF($D69="","",COUNTIF($C$12:C69,"施設管理者：")*100),IF(OR(C69="維持管理費：",C69=""),"",A67+1))</f>
        <v/>
      </c>
    </row>
    <row r="70" spans="1:1" x14ac:dyDescent="0.45">
      <c r="A70" t="str">
        <f>IF($C70="施設管理者：",IF($D70="","",COUNTIF($C$12:C70,"施設管理者：")*100),IF(OR(C70="維持管理費：",C70=""),"",A68+1))</f>
        <v/>
      </c>
    </row>
    <row r="71" spans="1:1" x14ac:dyDescent="0.45">
      <c r="A71" t="str">
        <f>IF($C71="施設管理者：",IF($D71="","",COUNTIF($C$12:C71,"施設管理者：")*100),IF(OR(C71="維持管理費：",C71=""),"",A69+1))</f>
        <v/>
      </c>
    </row>
    <row r="72" spans="1:1" x14ac:dyDescent="0.45">
      <c r="A72" t="str">
        <f>IF($C72="施設管理者：",IF($D72="","",COUNTIF($C$12:C72,"施設管理者：")*100),IF(OR(C72="維持管理費：",C72=""),"",A70+1))</f>
        <v/>
      </c>
    </row>
    <row r="73" spans="1:1" x14ac:dyDescent="0.45">
      <c r="A73" t="str">
        <f>IF($C73="施設管理者：",IF($D73="","",COUNTIF($C$12:C73,"施設管理者：")*100),IF(OR(C73="維持管理費：",C73=""),"",A71+1))</f>
        <v/>
      </c>
    </row>
    <row r="74" spans="1:1" x14ac:dyDescent="0.45">
      <c r="A74" t="str">
        <f>IF($C74="施設管理者：",IF($D74="","",COUNTIF($C$12:C74,"施設管理者：")*100),IF(OR(C74="維持管理費：",C74=""),"",A72+1))</f>
        <v/>
      </c>
    </row>
    <row r="75" spans="1:1" x14ac:dyDescent="0.45">
      <c r="A75" t="str">
        <f>IF($C75="施設管理者：",IF($D75="","",COUNTIF($C$12:C75,"施設管理者：")*100),IF(OR(C75="維持管理費：",C75=""),"",A73+1))</f>
        <v/>
      </c>
    </row>
    <row r="76" spans="1:1" x14ac:dyDescent="0.45">
      <c r="A76" t="str">
        <f>IF($C76="施設管理者：",IF($D76="","",COUNTIF($C$12:C76,"施設管理者：")*100),IF(OR(C76="維持管理費：",C76=""),"",A74+1))</f>
        <v/>
      </c>
    </row>
    <row r="77" spans="1:1" x14ac:dyDescent="0.45">
      <c r="A77" t="str">
        <f>IF($C77="施設管理者：",IF($D77="","",COUNTIF($C$12:C77,"施設管理者：")*100),IF(OR(C77="維持管理費：",C77=""),"",A75+1))</f>
        <v/>
      </c>
    </row>
    <row r="78" spans="1:1" x14ac:dyDescent="0.45">
      <c r="A78" t="str">
        <f>IF($C78="施設管理者：",IF($D78="","",COUNTIF($C$12:C78,"施設管理者：")*100),IF(OR(C78="維持管理費：",C78=""),"",A76+1))</f>
        <v/>
      </c>
    </row>
    <row r="79" spans="1:1" x14ac:dyDescent="0.45">
      <c r="A79" t="str">
        <f>IF($C79="施設管理者：",IF($D79="","",COUNTIF($C$12:C79,"施設管理者：")*100),IF(OR(C79="維持管理費：",C79=""),"",A77+1))</f>
        <v/>
      </c>
    </row>
    <row r="80" spans="1:1" x14ac:dyDescent="0.45">
      <c r="A80" t="str">
        <f>IF($C80="施設管理者：",IF($D80="","",COUNTIF($C$12:C80,"施設管理者：")*100),IF(OR(C80="維持管理費：",C80=""),"",A78+1))</f>
        <v/>
      </c>
    </row>
    <row r="81" spans="1:1" x14ac:dyDescent="0.45">
      <c r="A81" t="str">
        <f>IF($C81="施設管理者：",IF($D81="","",COUNTIF($C$12:C81,"施設管理者：")*100),IF(OR(C81="維持管理費：",C81=""),"",A79+1))</f>
        <v/>
      </c>
    </row>
    <row r="82" spans="1:1" x14ac:dyDescent="0.45">
      <c r="A82" t="str">
        <f>IF($C82="施設管理者：",IF($D82="","",COUNTIF($C$12:C82,"施設管理者：")*100),IF(OR(C82="維持管理費：",C82=""),"",A80+1))</f>
        <v/>
      </c>
    </row>
    <row r="83" spans="1:1" x14ac:dyDescent="0.45">
      <c r="A83" t="str">
        <f>IF($C83="施設管理者：",IF($D83="","",COUNTIF($C$12:C83,"施設管理者：")*100),IF(OR(C83="維持管理費：",C83=""),"",A81+1))</f>
        <v/>
      </c>
    </row>
    <row r="84" spans="1:1" x14ac:dyDescent="0.45">
      <c r="A84" t="str">
        <f>IF($C84="施設管理者：",IF($D84="","",COUNTIF($C$12:C84,"施設管理者：")*100),IF(OR(C84="維持管理費：",C84=""),"",A82+1))</f>
        <v/>
      </c>
    </row>
    <row r="85" spans="1:1" x14ac:dyDescent="0.45">
      <c r="A85" t="str">
        <f>IF($C85="施設管理者：",IF($D85="","",COUNTIF($C$12:C85,"施設管理者：")*100),IF(OR(C85="維持管理費：",C85=""),"",A83+1))</f>
        <v/>
      </c>
    </row>
    <row r="86" spans="1:1" x14ac:dyDescent="0.45">
      <c r="A86" t="str">
        <f>IF($C86="施設管理者：",IF($D86="","",COUNTIF($C$12:C86,"施設管理者：")*100),IF(OR(C86="維持管理費：",C86=""),"",A84+1))</f>
        <v/>
      </c>
    </row>
    <row r="87" spans="1:1" x14ac:dyDescent="0.45">
      <c r="A87" t="str">
        <f>IF($C87="施設管理者：",IF($D87="","",COUNTIF($C$12:C87,"施設管理者：")*100),IF(OR(C87="維持管理費：",C87=""),"",A85+1))</f>
        <v/>
      </c>
    </row>
    <row r="88" spans="1:1" x14ac:dyDescent="0.45">
      <c r="A88" t="str">
        <f>IF($C88="施設管理者：",IF($D88="","",COUNTIF($C$12:C88,"施設管理者：")*100),IF(OR(C88="維持管理費：",C88=""),"",A86+1))</f>
        <v/>
      </c>
    </row>
    <row r="89" spans="1:1" x14ac:dyDescent="0.45">
      <c r="A89" t="str">
        <f>IF($C89="施設管理者：",IF($D89="","",COUNTIF($C$12:C89,"施設管理者：")*100),IF(OR(C89="維持管理費：",C89=""),"",A87+1))</f>
        <v/>
      </c>
    </row>
    <row r="90" spans="1:1" x14ac:dyDescent="0.45">
      <c r="A90" t="str">
        <f>IF($C90="施設管理者：",IF($D90="","",COUNTIF($C$12:C90,"施設管理者：")*100),IF(OR(C90="維持管理費：",C90=""),"",A88+1))</f>
        <v/>
      </c>
    </row>
    <row r="91" spans="1:1" x14ac:dyDescent="0.45">
      <c r="A91" t="str">
        <f>IF($C91="施設管理者：",IF($D91="","",COUNTIF($C$12:C91,"施設管理者：")*100),IF(OR(C91="維持管理費：",C91=""),"",A89+1))</f>
        <v/>
      </c>
    </row>
    <row r="92" spans="1:1" x14ac:dyDescent="0.45">
      <c r="A92" t="str">
        <f>IF($C92="施設管理者：",IF($D92="","",COUNTIF($C$12:C92,"施設管理者：")*100),IF(OR(C92="維持管理費：",C92=""),"",A90+1))</f>
        <v/>
      </c>
    </row>
    <row r="93" spans="1:1" x14ac:dyDescent="0.45">
      <c r="A93" t="str">
        <f>IF($C93="施設管理者：",IF($D93="","",COUNTIF($C$12:C93,"施設管理者：")*100),IF(OR(C93="維持管理費：",C93=""),"",A91+1))</f>
        <v/>
      </c>
    </row>
    <row r="94" spans="1:1" x14ac:dyDescent="0.45">
      <c r="A94" t="str">
        <f>IF($C94="施設管理者：",IF($D94="","",COUNTIF($C$12:C94,"施設管理者：")*100),IF(OR(C94="維持管理費：",C94=""),"",A92+1))</f>
        <v/>
      </c>
    </row>
    <row r="95" spans="1:1" x14ac:dyDescent="0.45">
      <c r="A95" t="str">
        <f>IF($C95="施設管理者：",IF($D95="","",COUNTIF($C$12:C95,"施設管理者：")*100),IF(OR(C95="維持管理費：",C95=""),"",A93+1))</f>
        <v/>
      </c>
    </row>
    <row r="96" spans="1:1" x14ac:dyDescent="0.45">
      <c r="A96" t="str">
        <f>IF($C96="施設管理者：",IF($D96="","",COUNTIF($C$12:C96,"施設管理者：")*100),IF(OR(C96="維持管理費：",C96=""),"",A94+1))</f>
        <v/>
      </c>
    </row>
    <row r="97" spans="1:1" x14ac:dyDescent="0.45">
      <c r="A97" t="str">
        <f>IF($C97="施設管理者：",IF($D97="","",COUNTIF($C$12:C97,"施設管理者：")*100),IF(OR(C97="維持管理費：",C97=""),"",A95+1))</f>
        <v/>
      </c>
    </row>
    <row r="98" spans="1:1" x14ac:dyDescent="0.45">
      <c r="A98" t="str">
        <f>IF($C98="施設管理者：",IF($D98="","",COUNTIF($C$12:C98,"施設管理者：")*100),IF(OR(C98="維持管理費：",C98=""),"",A96+1))</f>
        <v/>
      </c>
    </row>
    <row r="99" spans="1:1" x14ac:dyDescent="0.45">
      <c r="A99" t="str">
        <f>IF($C99="施設管理者：",IF($D99="","",COUNTIF($C$12:C99,"施設管理者：")*100),IF(OR(C99="維持管理費：",C99=""),"",A97+1))</f>
        <v/>
      </c>
    </row>
    <row r="100" spans="1:1" x14ac:dyDescent="0.45">
      <c r="A100" t="str">
        <f>IF($C100="施設管理者：",IF($D100="","",COUNTIF($C$12:C100,"施設管理者：")*100),IF(OR(C100="維持管理費：",C100=""),"",A98+1))</f>
        <v/>
      </c>
    </row>
    <row r="101" spans="1:1" x14ac:dyDescent="0.45">
      <c r="A101" t="str">
        <f>IF($C101="施設管理者：",IF($D101="","",COUNTIF($C$12:C101,"施設管理者：")*100),IF(OR(C101="維持管理費：",C101=""),"",A99+1))</f>
        <v/>
      </c>
    </row>
    <row r="102" spans="1:1" x14ac:dyDescent="0.45">
      <c r="A102" t="str">
        <f>IF($C102="施設管理者：",IF($D102="","",COUNTIF($C$12:C102,"施設管理者：")*100),IF(OR(C102="維持管理費：",C102=""),"",A100+1))</f>
        <v/>
      </c>
    </row>
    <row r="103" spans="1:1" x14ac:dyDescent="0.45">
      <c r="A103" t="str">
        <f>IF($C103="施設管理者：",IF($D103="","",COUNTIF($C$12:C103,"施設管理者：")*100),IF(OR(C103="維持管理費：",C103=""),"",A101+1))</f>
        <v/>
      </c>
    </row>
    <row r="104" spans="1:1" x14ac:dyDescent="0.45">
      <c r="A104" t="str">
        <f>IF($C104="施設管理者：",IF($D104="","",COUNTIF($C$12:C104,"施設管理者：")*100),IF(OR(C104="維持管理費：",C104=""),"",A102+1))</f>
        <v/>
      </c>
    </row>
    <row r="105" spans="1:1" x14ac:dyDescent="0.45">
      <c r="A105" t="str">
        <f>IF($C105="施設管理者：",IF($D105="","",COUNTIF($C$12:C105,"施設管理者：")*100),IF(OR(C105="維持管理費：",C105=""),"",A103+1))</f>
        <v/>
      </c>
    </row>
    <row r="106" spans="1:1" x14ac:dyDescent="0.45">
      <c r="A106" t="str">
        <f>IF($C106="施設管理者：",IF($D106="","",COUNTIF($C$12:C106,"施設管理者：")*100),IF(OR(C106="維持管理費：",C106=""),"",A104+1))</f>
        <v/>
      </c>
    </row>
    <row r="107" spans="1:1" x14ac:dyDescent="0.45">
      <c r="A107" t="str">
        <f>IF($C107="施設管理者：",IF($D107="","",COUNTIF($C$12:C107,"施設管理者：")*100),IF(OR(C107="維持管理費：",C107=""),"",A105+1))</f>
        <v/>
      </c>
    </row>
    <row r="108" spans="1:1" x14ac:dyDescent="0.45">
      <c r="A108" t="str">
        <f>IF($C108="施設管理者：",IF($D108="","",COUNTIF($C$12:C108,"施設管理者：")*100),IF(OR(C108="維持管理費：",C108=""),"",A106+1))</f>
        <v/>
      </c>
    </row>
    <row r="109" spans="1:1" x14ac:dyDescent="0.45">
      <c r="A109" t="str">
        <f>IF($C109="施設管理者：",IF($D109="","",COUNTIF($C$12:C109,"施設管理者：")*100),IF(OR(C109="維持管理費：",C109=""),"",A107+1))</f>
        <v/>
      </c>
    </row>
    <row r="110" spans="1:1" x14ac:dyDescent="0.45">
      <c r="A110" t="str">
        <f>IF($C110="施設管理者：",IF($D110="","",COUNTIF($C$12:C110,"施設管理者：")*100),IF(OR(C110="維持管理費：",C110=""),"",A108+1))</f>
        <v/>
      </c>
    </row>
    <row r="111" spans="1:1" x14ac:dyDescent="0.45">
      <c r="A111" t="str">
        <f>IF($C111="施設管理者：",IF($D111="","",COUNTIF($C$12:C111,"施設管理者：")*100),IF(OR(C111="維持管理費：",C111=""),"",A109+1))</f>
        <v/>
      </c>
    </row>
    <row r="112" spans="1:1" x14ac:dyDescent="0.45">
      <c r="A112" t="str">
        <f>IF($C112="施設管理者：",IF($D112="","",COUNTIF($C$12:C112,"施設管理者：")*100),IF(OR(C112="維持管理費：",C112=""),"",A110+1))</f>
        <v/>
      </c>
    </row>
    <row r="113" spans="1:1" x14ac:dyDescent="0.45">
      <c r="A113" t="str">
        <f>IF($C113="施設管理者：",IF($D113="","",COUNTIF($C$12:C113,"施設管理者：")*100),IF(OR(C113="維持管理費：",C113=""),"",A111+1))</f>
        <v/>
      </c>
    </row>
    <row r="114" spans="1:1" x14ac:dyDescent="0.45">
      <c r="A114" t="str">
        <f>IF($C114="施設管理者：",IF($D114="","",COUNTIF($C$12:C114,"施設管理者：")*100),IF(OR(C114="維持管理費：",C114=""),"",A112+1))</f>
        <v/>
      </c>
    </row>
    <row r="115" spans="1:1" x14ac:dyDescent="0.45">
      <c r="A115" t="str">
        <f>IF($C115="施設管理者：",IF($D115="","",COUNTIF($C$12:C115,"施設管理者：")*100),IF(OR(C115="維持管理費：",C115=""),"",A113+1))</f>
        <v/>
      </c>
    </row>
    <row r="116" spans="1:1" x14ac:dyDescent="0.45">
      <c r="A116" t="str">
        <f>IF($C116="施設管理者：",IF($D116="","",COUNTIF($C$12:C116,"施設管理者：")*100),IF(OR(C116="維持管理費：",C116=""),"",A114+1))</f>
        <v/>
      </c>
    </row>
    <row r="117" spans="1:1" x14ac:dyDescent="0.45">
      <c r="A117" t="str">
        <f>IF($C117="施設管理者：",IF($D117="","",COUNTIF($C$12:C117,"施設管理者：")*100),IF(OR(C117="維持管理費：",C117=""),"",A115+1))</f>
        <v/>
      </c>
    </row>
    <row r="118" spans="1:1" x14ac:dyDescent="0.45">
      <c r="A118" t="str">
        <f>IF($C118="施設管理者：",IF($D118="","",COUNTIF($C$12:C118,"施設管理者：")*100),IF(OR(C118="維持管理費：",C118=""),"",A116+1))</f>
        <v/>
      </c>
    </row>
    <row r="119" spans="1:1" x14ac:dyDescent="0.45">
      <c r="A119" t="str">
        <f>IF($C119="施設管理者：",IF($D119="","",COUNTIF($C$12:C119,"施設管理者：")*100),IF(OR(C119="維持管理費：",C119=""),"",A117+1))</f>
        <v/>
      </c>
    </row>
    <row r="120" spans="1:1" x14ac:dyDescent="0.45">
      <c r="A120" t="str">
        <f>IF($C120="施設管理者：",IF($D120="","",COUNTIF($C$12:C120,"施設管理者：")*100),IF(OR(C120="維持管理費：",C120=""),"",A118+1))</f>
        <v/>
      </c>
    </row>
    <row r="121" spans="1:1" x14ac:dyDescent="0.45">
      <c r="A121" t="str">
        <f>IF($C121="施設管理者：",IF($D121="","",COUNTIF($C$12:C121,"施設管理者：")*100),IF(OR(C121="維持管理費：",C121=""),"",A119+1))</f>
        <v/>
      </c>
    </row>
    <row r="122" spans="1:1" x14ac:dyDescent="0.45">
      <c r="A122" t="str">
        <f>IF($C122="施設管理者：",IF($D122="","",COUNTIF($C$12:C122,"施設管理者：")*100),IF(OR(C122="維持管理費：",C122=""),"",A120+1))</f>
        <v/>
      </c>
    </row>
    <row r="123" spans="1:1" x14ac:dyDescent="0.45">
      <c r="A123" t="str">
        <f>IF($C123="施設管理者：",IF($D123="","",COUNTIF($C$12:C123,"施設管理者：")*100),IF(OR(C123="維持管理費：",C123=""),"",A121+1))</f>
        <v/>
      </c>
    </row>
    <row r="124" spans="1:1" x14ac:dyDescent="0.45">
      <c r="A124" t="str">
        <f>IF($C124="施設管理者：",IF($D124="","",COUNTIF($C$12:C124,"施設管理者：")*100),IF(OR(C124="維持管理費：",C124=""),"",A122+1))</f>
        <v/>
      </c>
    </row>
    <row r="125" spans="1:1" x14ac:dyDescent="0.45">
      <c r="A125" t="str">
        <f>IF($C125="施設管理者：",IF($D125="","",COUNTIF($C$12:C125,"施設管理者：")*100),IF(OR(C125="維持管理費：",C125=""),"",A123+1))</f>
        <v/>
      </c>
    </row>
    <row r="126" spans="1:1" x14ac:dyDescent="0.45">
      <c r="A126" t="str">
        <f>IF($C126="施設管理者：",IF($D126="","",COUNTIF($C$12:C126,"施設管理者：")*100),IF(OR(C126="維持管理費：",C126=""),"",A124+1))</f>
        <v/>
      </c>
    </row>
    <row r="127" spans="1:1" x14ac:dyDescent="0.45">
      <c r="A127" t="str">
        <f>IF($C127="施設管理者：",IF($D127="","",COUNTIF($C$12:C127,"施設管理者：")*100),IF(OR(C127="維持管理費：",C127=""),"",A125+1))</f>
        <v/>
      </c>
    </row>
    <row r="128" spans="1:1" x14ac:dyDescent="0.45">
      <c r="A128" t="str">
        <f>IF($C128="施設管理者：",IF($D128="","",COUNTIF($C$12:C128,"施設管理者：")*100),IF(OR(C128="維持管理費：",C128=""),"",A126+1))</f>
        <v/>
      </c>
    </row>
    <row r="129" spans="1:1" x14ac:dyDescent="0.45">
      <c r="A129" t="str">
        <f>IF($C129="施設管理者：",IF($D129="","",COUNTIF($C$12:C129,"施設管理者：")*100),IF(OR(C129="維持管理費：",C129=""),"",A127+1))</f>
        <v/>
      </c>
    </row>
    <row r="130" spans="1:1" x14ac:dyDescent="0.45">
      <c r="A130" t="str">
        <f>IF($C130="施設管理者：",IF($D130="","",COUNTIF($C$12:C130,"施設管理者：")*100),IF(OR(C130="維持管理費：",C130=""),"",A128+1))</f>
        <v/>
      </c>
    </row>
    <row r="131" spans="1:1" x14ac:dyDescent="0.45">
      <c r="A131" t="str">
        <f>IF($C131="施設管理者：",IF($D131="","",COUNTIF($C$12:C131,"施設管理者：")*100),IF(OR(C131="維持管理費：",C131=""),"",A129+1))</f>
        <v/>
      </c>
    </row>
    <row r="132" spans="1:1" x14ac:dyDescent="0.45">
      <c r="A132" t="str">
        <f>IF($C132="施設管理者：",IF($D132="","",COUNTIF($C$12:C132,"施設管理者：")*100),IF(OR(C132="維持管理費：",C132=""),"",A130+1))</f>
        <v/>
      </c>
    </row>
    <row r="133" spans="1:1" x14ac:dyDescent="0.45">
      <c r="A133" t="str">
        <f>IF($C133="施設管理者：",IF($D133="","",COUNTIF($C$12:C133,"施設管理者：")*100),IF(OR(C133="維持管理費：",C133=""),"",A131+1))</f>
        <v/>
      </c>
    </row>
    <row r="134" spans="1:1" x14ac:dyDescent="0.45">
      <c r="A134" t="str">
        <f>IF($C134="施設管理者：",IF($D134="","",COUNTIF($C$12:C134,"施設管理者：")*100),IF(OR(C134="維持管理費：",C134=""),"",A132+1))</f>
        <v/>
      </c>
    </row>
    <row r="135" spans="1:1" x14ac:dyDescent="0.45">
      <c r="A135" t="str">
        <f>IF($C135="施設管理者：",IF($D135="","",COUNTIF($C$12:C135,"施設管理者：")*100),IF(OR(C135="維持管理費：",C135=""),"",A133+1))</f>
        <v/>
      </c>
    </row>
    <row r="136" spans="1:1" x14ac:dyDescent="0.45">
      <c r="A136" t="str">
        <f>IF($C136="施設管理者：",IF($D136="","",COUNTIF($C$12:C136,"施設管理者：")*100),IF(OR(C136="維持管理費：",C136=""),"",A134+1))</f>
        <v/>
      </c>
    </row>
    <row r="137" spans="1:1" x14ac:dyDescent="0.45">
      <c r="A137" t="str">
        <f>IF($C137="施設管理者：",IF($D137="","",COUNTIF($C$12:C137,"施設管理者：")*100),IF(OR(C137="維持管理費：",C137=""),"",A135+1))</f>
        <v/>
      </c>
    </row>
    <row r="138" spans="1:1" x14ac:dyDescent="0.45">
      <c r="A138" t="str">
        <f>IF($C138="施設管理者：",IF($D138="","",COUNTIF($C$12:C138,"施設管理者：")*100),IF(OR(C138="維持管理費：",C138=""),"",A136+1))</f>
        <v/>
      </c>
    </row>
    <row r="139" spans="1:1" x14ac:dyDescent="0.45">
      <c r="A139" t="str">
        <f>IF($C139="施設管理者：",IF($D139="","",COUNTIF($C$12:C139,"施設管理者：")*100),IF(OR(C139="維持管理費：",C139=""),"",A137+1))</f>
        <v/>
      </c>
    </row>
    <row r="140" spans="1:1" x14ac:dyDescent="0.45">
      <c r="A140" t="str">
        <f>IF($C140="施設管理者：",IF($D140="","",COUNTIF($C$12:C140,"施設管理者：")*100),IF(OR(C140="維持管理費：",C140=""),"",A138+1))</f>
        <v/>
      </c>
    </row>
    <row r="141" spans="1:1" x14ac:dyDescent="0.45">
      <c r="A141" t="str">
        <f>IF($C141="施設管理者：",IF($D141="","",COUNTIF($C$12:C141,"施設管理者：")*100),IF(OR(C141="維持管理費：",C141=""),"",A139+1))</f>
        <v/>
      </c>
    </row>
    <row r="142" spans="1:1" x14ac:dyDescent="0.45">
      <c r="A142" t="str">
        <f>IF($C142="施設管理者：",IF($D142="","",COUNTIF($C$12:C142,"施設管理者：")*100),IF(OR(C142="維持管理費：",C142=""),"",A140+1))</f>
        <v/>
      </c>
    </row>
    <row r="143" spans="1:1" x14ac:dyDescent="0.45">
      <c r="A143" t="str">
        <f>IF($C143="施設管理者：",IF($D143="","",COUNTIF($C$12:C143,"施設管理者：")*100),IF(OR(C143="維持管理費：",C143=""),"",A141+1))</f>
        <v/>
      </c>
    </row>
    <row r="144" spans="1:1" x14ac:dyDescent="0.45">
      <c r="A144" t="str">
        <f>IF($C144="施設管理者：",IF($D144="","",COUNTIF($C$12:C144,"施設管理者：")*100),IF(OR(C144="維持管理費：",C144=""),"",A142+1))</f>
        <v/>
      </c>
    </row>
    <row r="145" spans="1:1" x14ac:dyDescent="0.45">
      <c r="A145" t="str">
        <f>IF($C145="施設管理者：",IF($D145="","",COUNTIF($C$12:C145,"施設管理者：")*100),IF(OR(C145="維持管理費：",C145=""),"",A143+1))</f>
        <v/>
      </c>
    </row>
    <row r="146" spans="1:1" x14ac:dyDescent="0.45">
      <c r="A146" t="str">
        <f>IF($C146="施設管理者：",IF($D146="","",COUNTIF($C$12:C146,"施設管理者：")*100),IF(OR(C146="維持管理費：",C146=""),"",A144+1))</f>
        <v/>
      </c>
    </row>
    <row r="147" spans="1:1" x14ac:dyDescent="0.45">
      <c r="A147" t="str">
        <f>IF($C147="施設管理者：",IF($D147="","",COUNTIF($C$12:C147,"施設管理者：")*100),IF(OR(C147="維持管理費：",C147=""),"",A145+1))</f>
        <v/>
      </c>
    </row>
    <row r="148" spans="1:1" x14ac:dyDescent="0.45">
      <c r="A148" t="str">
        <f>IF($C148="施設管理者：",IF($D148="","",COUNTIF($C$12:C148,"施設管理者：")*100),IF(OR(C148="維持管理費：",C148=""),"",A146+1))</f>
        <v/>
      </c>
    </row>
    <row r="149" spans="1:1" x14ac:dyDescent="0.45">
      <c r="A149" t="str">
        <f>IF($C149="施設管理者：",IF($D149="","",COUNTIF($C$12:C149,"施設管理者：")*100),IF(OR(C149="維持管理費：",C149=""),"",A147+1))</f>
        <v/>
      </c>
    </row>
    <row r="150" spans="1:1" x14ac:dyDescent="0.45">
      <c r="A150" t="str">
        <f>IF($C150="施設管理者：",IF($D150="","",COUNTIF($C$12:C150,"施設管理者：")*100),IF(OR(C150="維持管理費：",C150=""),"",A148+1))</f>
        <v/>
      </c>
    </row>
    <row r="151" spans="1:1" x14ac:dyDescent="0.45">
      <c r="A151" t="str">
        <f>IF($C151="施設管理者：",IF($D151="","",COUNTIF($C$12:C151,"施設管理者：")*100),IF(OR(C151="維持管理費：",C151=""),"",A149+1))</f>
        <v/>
      </c>
    </row>
    <row r="152" spans="1:1" x14ac:dyDescent="0.45">
      <c r="A152" t="str">
        <f>IF($C152="施設管理者：",IF($D152="","",COUNTIF($C$12:C152,"施設管理者：")*100),IF(OR(C152="維持管理費：",C152=""),"",A150+1))</f>
        <v/>
      </c>
    </row>
    <row r="153" spans="1:1" x14ac:dyDescent="0.45">
      <c r="A153" t="str">
        <f>IF($C153="施設管理者：",IF($D153="","",COUNTIF($C$12:C153,"施設管理者：")*100),IF(OR(C153="維持管理費：",C153=""),"",A151+1))</f>
        <v/>
      </c>
    </row>
    <row r="154" spans="1:1" x14ac:dyDescent="0.45">
      <c r="A154" t="str">
        <f>IF($C154="施設管理者：",IF($D154="","",COUNTIF($C$12:C154,"施設管理者：")*100),IF(OR(C154="維持管理費：",C154=""),"",A152+1))</f>
        <v/>
      </c>
    </row>
    <row r="155" spans="1:1" x14ac:dyDescent="0.45">
      <c r="A155" t="str">
        <f>IF($C155="施設管理者：",IF($D155="","",COUNTIF($C$12:C155,"施設管理者：")*100),IF(OR(C155="維持管理費：",C155=""),"",A153+1))</f>
        <v/>
      </c>
    </row>
    <row r="156" spans="1:1" x14ac:dyDescent="0.45">
      <c r="A156" t="str">
        <f>IF($C156="施設管理者：",IF($D156="","",COUNTIF($C$12:C156,"施設管理者：")*100),IF(OR(C156="維持管理費：",C156=""),"",A154+1))</f>
        <v/>
      </c>
    </row>
    <row r="157" spans="1:1" x14ac:dyDescent="0.45">
      <c r="A157" t="str">
        <f>IF($C157="施設管理者：",IF($D157="","",COUNTIF($C$12:C157,"施設管理者：")*100),IF(OR(C157="維持管理費：",C157=""),"",A155+1))</f>
        <v/>
      </c>
    </row>
    <row r="158" spans="1:1" x14ac:dyDescent="0.45">
      <c r="A158" t="str">
        <f>IF($C158="施設管理者：",IF($D158="","",COUNTIF($C$12:C158,"施設管理者：")*100),IF(OR(C158="維持管理費：",C158=""),"",A156+1))</f>
        <v/>
      </c>
    </row>
    <row r="159" spans="1:1" x14ac:dyDescent="0.45">
      <c r="A159" t="str">
        <f>IF($C159="施設管理者：",IF($D159="","",COUNTIF($C$12:C159,"施設管理者：")*100),IF(OR(C159="維持管理費：",C159=""),"",A157+1))</f>
        <v/>
      </c>
    </row>
    <row r="160" spans="1:1" x14ac:dyDescent="0.45">
      <c r="A160" t="str">
        <f>IF($C160="施設管理者：",IF($D160="","",COUNTIF($C$12:C160,"施設管理者：")*100),IF(OR(C160="維持管理費：",C160=""),"",A158+1))</f>
        <v/>
      </c>
    </row>
    <row r="161" spans="1:1" x14ac:dyDescent="0.45">
      <c r="A161" t="str">
        <f>IF($C161="施設管理者：",IF($D161="","",COUNTIF($C$12:C161,"施設管理者：")*100),IF(OR(C161="維持管理費：",C161=""),"",A159+1))</f>
        <v/>
      </c>
    </row>
    <row r="162" spans="1:1" x14ac:dyDescent="0.45">
      <c r="A162" t="str">
        <f>IF($C162="施設管理者：",IF($D162="","",COUNTIF($C$12:C162,"施設管理者：")*100),IF(OR(C162="維持管理費：",C162=""),"",A160+1))</f>
        <v/>
      </c>
    </row>
    <row r="163" spans="1:1" x14ac:dyDescent="0.45">
      <c r="A163" t="str">
        <f>IF($C163="施設管理者：",IF($D163="","",COUNTIF($C$12:C163,"施設管理者：")*100),IF(OR(C163="維持管理費：",C163=""),"",A161+1))</f>
        <v/>
      </c>
    </row>
    <row r="164" spans="1:1" x14ac:dyDescent="0.45">
      <c r="A164" t="str">
        <f>IF($C164="施設管理者：",IF($D164="","",COUNTIF($C$12:C164,"施設管理者：")*100),IF(OR(C164="維持管理費：",C164=""),"",A162+1))</f>
        <v/>
      </c>
    </row>
    <row r="165" spans="1:1" x14ac:dyDescent="0.45">
      <c r="A165" t="str">
        <f>IF($C165="施設管理者：",IF($D165="","",COUNTIF($C$12:C165,"施設管理者：")*100),IF(OR(C165="維持管理費：",C165=""),"",A163+1))</f>
        <v/>
      </c>
    </row>
    <row r="166" spans="1:1" x14ac:dyDescent="0.45">
      <c r="A166" t="str">
        <f>IF($C166="施設管理者：",IF($D166="","",COUNTIF($C$12:C166,"施設管理者：")*100),IF(OR(C166="維持管理費：",C166=""),"",A164+1))</f>
        <v/>
      </c>
    </row>
    <row r="167" spans="1:1" x14ac:dyDescent="0.45">
      <c r="A167" t="str">
        <f>IF($C167="施設管理者：",IF($D167="","",COUNTIF($C$12:C167,"施設管理者：")*100),IF(OR(C167="維持管理費：",C167=""),"",A165+1))</f>
        <v/>
      </c>
    </row>
    <row r="168" spans="1:1" x14ac:dyDescent="0.45">
      <c r="A168" t="str">
        <f>IF($C168="施設管理者：",IF($D168="","",COUNTIF($C$12:C168,"施設管理者：")*100),IF(OR(C168="維持管理費：",C168=""),"",A166+1))</f>
        <v/>
      </c>
    </row>
    <row r="169" spans="1:1" x14ac:dyDescent="0.45">
      <c r="A169" t="str">
        <f>IF($C169="施設管理者：",IF($D169="","",COUNTIF($C$12:C169,"施設管理者：")*100),IF(OR(C169="維持管理費：",C169=""),"",A167+1))</f>
        <v/>
      </c>
    </row>
    <row r="170" spans="1:1" x14ac:dyDescent="0.45">
      <c r="A170" t="str">
        <f>IF($C170="施設管理者：",IF($D170="","",COUNTIF($C$12:C170,"施設管理者：")*100),IF(OR(C170="維持管理費：",C170=""),"",A168+1))</f>
        <v/>
      </c>
    </row>
    <row r="171" spans="1:1" x14ac:dyDescent="0.45">
      <c r="A171" t="str">
        <f>IF($C171="施設管理者：",IF($D171="","",COUNTIF($C$12:C171,"施設管理者：")*100),IF(OR(C171="維持管理費：",C171=""),"",A169+1))</f>
        <v/>
      </c>
    </row>
    <row r="172" spans="1:1" x14ac:dyDescent="0.45">
      <c r="A172" t="str">
        <f>IF($C172="施設管理者：",IF($D172="","",COUNTIF($C$12:C172,"施設管理者：")*100),IF(OR(C172="維持管理費：",C172=""),"",A170+1))</f>
        <v/>
      </c>
    </row>
    <row r="173" spans="1:1" x14ac:dyDescent="0.45">
      <c r="A173" t="str">
        <f>IF($C173="施設管理者：",IF($D173="","",COUNTIF($C$12:C173,"施設管理者：")*100),IF(OR(C173="維持管理費：",C173=""),"",A171+1))</f>
        <v/>
      </c>
    </row>
    <row r="174" spans="1:1" x14ac:dyDescent="0.45">
      <c r="A174" t="str">
        <f>IF($C174="施設管理者：",IF($D174="","",COUNTIF($C$12:C174,"施設管理者：")*100),IF(OR(C174="維持管理費：",C174=""),"",A172+1))</f>
        <v/>
      </c>
    </row>
    <row r="175" spans="1:1" x14ac:dyDescent="0.45">
      <c r="A175" t="str">
        <f>IF($C175="施設管理者：",IF($D175="","",COUNTIF($C$12:C175,"施設管理者：")*100),IF(OR(C175="維持管理費：",C175=""),"",A173+1))</f>
        <v/>
      </c>
    </row>
    <row r="176" spans="1:1" x14ac:dyDescent="0.45">
      <c r="A176" t="str">
        <f>IF($C176="施設管理者：",IF($D176="","",COUNTIF($C$12:C176,"施設管理者：")*100),IF(OR(C176="維持管理費：",C176=""),"",A174+1))</f>
        <v/>
      </c>
    </row>
    <row r="177" spans="1:1" x14ac:dyDescent="0.45">
      <c r="A177" t="str">
        <f>IF($C177="施設管理者：",IF($D177="","",COUNTIF($C$12:C177,"施設管理者：")*100),IF(OR(C177="維持管理費：",C177=""),"",A175+1))</f>
        <v/>
      </c>
    </row>
    <row r="178" spans="1:1" x14ac:dyDescent="0.45">
      <c r="A178" t="str">
        <f>IF($C178="施設管理者：",IF($D178="","",COUNTIF($C$12:C178,"施設管理者：")*100),IF(OR(C178="維持管理費：",C178=""),"",A176+1))</f>
        <v/>
      </c>
    </row>
    <row r="179" spans="1:1" x14ac:dyDescent="0.45">
      <c r="A179" t="str">
        <f>IF($C179="施設管理者：",IF($D179="","",COUNTIF($C$12:C179,"施設管理者：")*100),IF(OR(C179="維持管理費：",C179=""),"",A177+1))</f>
        <v/>
      </c>
    </row>
    <row r="180" spans="1:1" x14ac:dyDescent="0.45">
      <c r="A180" t="str">
        <f>IF($C180="施設管理者：",IF($D180="","",COUNTIF($C$12:C180,"施設管理者：")*100),IF(OR(C180="維持管理費：",C180=""),"",A178+1))</f>
        <v/>
      </c>
    </row>
    <row r="181" spans="1:1" x14ac:dyDescent="0.45">
      <c r="A181" t="str">
        <f>IF($C181="施設管理者：",IF($D181="","",COUNTIF($C$12:C181,"施設管理者：")*100),IF(OR(C181="維持管理費：",C181=""),"",A179+1))</f>
        <v/>
      </c>
    </row>
    <row r="182" spans="1:1" x14ac:dyDescent="0.45">
      <c r="A182" t="str">
        <f>IF($C182="施設管理者：",IF($D182="","",COUNTIF($C$12:C182,"施設管理者：")*100),IF(OR(C182="維持管理費：",C182=""),"",A180+1))</f>
        <v/>
      </c>
    </row>
    <row r="183" spans="1:1" x14ac:dyDescent="0.45">
      <c r="A183" t="str">
        <f>IF($C183="施設管理者：",IF($D183="","",COUNTIF($C$12:C183,"施設管理者：")*100),IF(OR(C183="維持管理費：",C183=""),"",A181+1))</f>
        <v/>
      </c>
    </row>
    <row r="184" spans="1:1" x14ac:dyDescent="0.45">
      <c r="A184" t="str">
        <f>IF($C184="施設管理者：",IF($D184="","",COUNTIF($C$12:C184,"施設管理者：")*100),IF(OR(C184="維持管理費：",C184=""),"",A182+1))</f>
        <v/>
      </c>
    </row>
    <row r="185" spans="1:1" x14ac:dyDescent="0.45">
      <c r="A185" t="str">
        <f>IF($C185="施設管理者：",IF($D185="","",COUNTIF($C$12:C185,"施設管理者：")*100),IF(OR(C185="維持管理費：",C185=""),"",A183+1))</f>
        <v/>
      </c>
    </row>
    <row r="186" spans="1:1" x14ac:dyDescent="0.45">
      <c r="A186" t="str">
        <f>IF($C186="施設管理者：",IF($D186="","",COUNTIF($C$12:C186,"施設管理者：")*100),IF(OR(C186="維持管理費：",C186=""),"",A184+1))</f>
        <v/>
      </c>
    </row>
    <row r="187" spans="1:1" x14ac:dyDescent="0.45">
      <c r="A187" t="str">
        <f>IF($C187="施設管理者：",IF($D187="","",COUNTIF($C$12:C187,"施設管理者：")*100),IF(OR(C187="維持管理費：",C187=""),"",A185+1))</f>
        <v/>
      </c>
    </row>
    <row r="188" spans="1:1" x14ac:dyDescent="0.45">
      <c r="A188" t="str">
        <f>IF($C188="施設管理者：",IF($D188="","",COUNTIF($C$12:C188,"施設管理者：")*100),IF(OR(C188="維持管理費：",C188=""),"",A186+1))</f>
        <v/>
      </c>
    </row>
    <row r="189" spans="1:1" x14ac:dyDescent="0.45">
      <c r="A189" t="str">
        <f>IF($C189="施設管理者：",IF($D189="","",COUNTIF($C$12:C189,"施設管理者：")*100),IF(OR(C189="維持管理費：",C189=""),"",A187+1))</f>
        <v/>
      </c>
    </row>
    <row r="190" spans="1:1" x14ac:dyDescent="0.45">
      <c r="A190" t="str">
        <f>IF($C190="施設管理者：",IF($D190="","",COUNTIF($C$12:C190,"施設管理者：")*100),IF(OR(C190="維持管理費：",C190=""),"",A188+1))</f>
        <v/>
      </c>
    </row>
    <row r="191" spans="1:1" x14ac:dyDescent="0.45">
      <c r="A191" t="str">
        <f>IF($C191="施設管理者：",IF($D191="","",COUNTIF($C$12:C191,"施設管理者：")*100),IF(OR(C191="維持管理費：",C191=""),"",A189+1))</f>
        <v/>
      </c>
    </row>
    <row r="192" spans="1:1" x14ac:dyDescent="0.45">
      <c r="A192" t="str">
        <f>IF($C192="施設管理者：",IF($D192="","",COUNTIF($C$12:C192,"施設管理者：")*100),IF(OR(C192="維持管理費：",C192=""),"",A190+1))</f>
        <v/>
      </c>
    </row>
    <row r="193" spans="1:1" x14ac:dyDescent="0.45">
      <c r="A193" t="str">
        <f>IF($C193="施設管理者：",IF($D193="","",COUNTIF($C$12:C193,"施設管理者：")*100),IF(OR(C193="維持管理費：",C193=""),"",A191+1))</f>
        <v/>
      </c>
    </row>
    <row r="194" spans="1:1" x14ac:dyDescent="0.45">
      <c r="A194" t="str">
        <f>IF($C194="施設管理者：",IF($D194="","",COUNTIF($C$12:C194,"施設管理者：")*100),IF(OR(C194="維持管理費：",C194=""),"",A192+1))</f>
        <v/>
      </c>
    </row>
    <row r="195" spans="1:1" x14ac:dyDescent="0.45">
      <c r="A195" t="str">
        <f>IF($C195="施設管理者：",IF($D195="","",COUNTIF($C$12:C195,"施設管理者：")*100),IF(OR(C195="維持管理費：",C195=""),"",A193+1))</f>
        <v/>
      </c>
    </row>
    <row r="196" spans="1:1" x14ac:dyDescent="0.45">
      <c r="A196" t="str">
        <f>IF($C196="施設管理者：",IF($D196="","",COUNTIF($C$12:C196,"施設管理者：")*100),IF(OR(C196="維持管理費：",C196=""),"",A194+1))</f>
        <v/>
      </c>
    </row>
    <row r="197" spans="1:1" x14ac:dyDescent="0.45">
      <c r="A197" t="str">
        <f>IF($C197="施設管理者：",IF($D197="","",COUNTIF($C$12:C197,"施設管理者：")*100),IF(OR(C197="維持管理費：",C197=""),"",A195+1))</f>
        <v/>
      </c>
    </row>
    <row r="198" spans="1:1" x14ac:dyDescent="0.45">
      <c r="A198" t="str">
        <f>IF($C198="施設管理者：",IF($D198="","",COUNTIF($C$12:C198,"施設管理者：")*100),IF(OR(C198="維持管理費：",C198=""),"",A196+1))</f>
        <v/>
      </c>
    </row>
    <row r="199" spans="1:1" x14ac:dyDescent="0.45">
      <c r="A199" t="str">
        <f>IF($C199="施設管理者：",IF($D199="","",COUNTIF($C$12:C199,"施設管理者：")*100),IF(OR(C199="維持管理費：",C199=""),"",A197+1))</f>
        <v/>
      </c>
    </row>
    <row r="200" spans="1:1" x14ac:dyDescent="0.45">
      <c r="A200" t="str">
        <f>IF($C200="施設管理者：",IF($D200="","",COUNTIF($C$12:C200,"施設管理者：")*100),IF(OR(C200="維持管理費：",C200=""),"",A198+1))</f>
        <v/>
      </c>
    </row>
    <row r="201" spans="1:1" x14ac:dyDescent="0.45">
      <c r="A201" t="str">
        <f>IF($C201="施設管理者：",IF($D201="","",COUNTIF($C$12:C201,"施設管理者：")*100),IF(OR(C201="維持管理費：",C201=""),"",A199+1))</f>
        <v/>
      </c>
    </row>
    <row r="202" spans="1:1" x14ac:dyDescent="0.45">
      <c r="A202" t="str">
        <f>IF($C202="施設管理者：",IF($D202="","",COUNTIF($C$12:C202,"施設管理者：")*100),IF(OR(C202="維持管理費：",C202=""),"",A200+1))</f>
        <v/>
      </c>
    </row>
    <row r="203" spans="1:1" x14ac:dyDescent="0.45">
      <c r="A203" t="str">
        <f>IF($C203="施設管理者：",IF($D203="","",COUNTIF($C$12:C203,"施設管理者：")*100),IF(OR(C203="維持管理費：",C203=""),"",A201+1))</f>
        <v/>
      </c>
    </row>
    <row r="204" spans="1:1" x14ac:dyDescent="0.45">
      <c r="A204" t="str">
        <f>IF($C204="施設管理者：",IF($D204="","",COUNTIF($C$12:C204,"施設管理者：")*100),IF(OR(C204="維持管理費：",C204=""),"",A202+1))</f>
        <v/>
      </c>
    </row>
    <row r="205" spans="1:1" x14ac:dyDescent="0.45">
      <c r="A205" t="str">
        <f>IF($C205="施設管理者：",IF($D205="","",COUNTIF($C$12:C205,"施設管理者：")*100),IF(OR(C205="維持管理費：",C205=""),"",A203+1))</f>
        <v/>
      </c>
    </row>
    <row r="206" spans="1:1" x14ac:dyDescent="0.45">
      <c r="A206" t="str">
        <f>IF($C206="施設管理者：",IF($D206="","",COUNTIF($C$12:C206,"施設管理者：")*100),IF(OR(C206="維持管理費：",C206=""),"",A204+1))</f>
        <v/>
      </c>
    </row>
    <row r="207" spans="1:1" x14ac:dyDescent="0.45">
      <c r="A207" t="str">
        <f>IF($C207="施設管理者：",IF($D207="","",COUNTIF($C$12:C207,"施設管理者：")*100),IF(OR(C207="維持管理費：",C207=""),"",A205+1))</f>
        <v/>
      </c>
    </row>
    <row r="208" spans="1:1" x14ac:dyDescent="0.45">
      <c r="A208" t="str">
        <f>IF($C208="施設管理者：",IF($D208="","",COUNTIF($C$12:C208,"施設管理者：")*100),IF(OR(C208="維持管理費：",C208=""),"",A206+1))</f>
        <v/>
      </c>
    </row>
    <row r="209" spans="1:1" x14ac:dyDescent="0.45">
      <c r="A209" t="str">
        <f>IF($C209="施設管理者：",IF($D209="","",COUNTIF($C$12:C209,"施設管理者：")*100),IF(OR(C209="維持管理費：",C209=""),"",A207+1))</f>
        <v/>
      </c>
    </row>
    <row r="210" spans="1:1" x14ac:dyDescent="0.45">
      <c r="A210" t="str">
        <f>IF($C210="施設管理者：",IF($D210="","",COUNTIF($C$12:C210,"施設管理者：")*100),IF(OR(C210="維持管理費：",C210=""),"",A208+1))</f>
        <v/>
      </c>
    </row>
    <row r="211" spans="1:1" x14ac:dyDescent="0.45">
      <c r="A211" t="str">
        <f>IF($C211="施設管理者：",IF($D211="","",COUNTIF($C$12:C211,"施設管理者：")*100),IF(OR(C211="維持管理費：",C211=""),"",A209+1))</f>
        <v/>
      </c>
    </row>
    <row r="212" spans="1:1" x14ac:dyDescent="0.45">
      <c r="A212" t="str">
        <f>IF($C212="施設管理者：",IF($D212="","",COUNTIF($C$12:C212,"施設管理者：")*100),IF(OR(C212="維持管理費：",C212=""),"",A210+1))</f>
        <v/>
      </c>
    </row>
    <row r="213" spans="1:1" x14ac:dyDescent="0.45">
      <c r="A213" t="str">
        <f>IF($C213="施設管理者：",IF($D213="","",COUNTIF($C$12:C213,"施設管理者：")*100),IF(OR(C213="維持管理費：",C213=""),"",A211+1))</f>
        <v/>
      </c>
    </row>
    <row r="214" spans="1:1" x14ac:dyDescent="0.45">
      <c r="A214" t="str">
        <f>IF($C214="施設管理者：",IF($D214="","",COUNTIF($C$12:C214,"施設管理者：")*100),IF(OR(C214="維持管理費：",C214=""),"",A212+1))</f>
        <v/>
      </c>
    </row>
    <row r="215" spans="1:1" x14ac:dyDescent="0.45">
      <c r="A215" t="str">
        <f>IF($C215="施設管理者：",IF($D215="","",COUNTIF($C$12:C215,"施設管理者：")*100),IF(OR(C215="維持管理費：",C215=""),"",A213+1))</f>
        <v/>
      </c>
    </row>
    <row r="216" spans="1:1" x14ac:dyDescent="0.45">
      <c r="A216" t="str">
        <f>IF($C216="施設管理者：",IF($D216="","",COUNTIF($C$12:C216,"施設管理者：")*100),IF(OR(C216="維持管理費：",C216=""),"",A214+1))</f>
        <v/>
      </c>
    </row>
    <row r="217" spans="1:1" x14ac:dyDescent="0.45">
      <c r="A217" t="str">
        <f>IF($C217="施設管理者：",IF($D217="","",COUNTIF($C$12:C217,"施設管理者：")*100),IF(OR(C217="維持管理費：",C217=""),"",A215+1))</f>
        <v/>
      </c>
    </row>
    <row r="218" spans="1:1" x14ac:dyDescent="0.45">
      <c r="A218" t="str">
        <f>IF($C218="施設管理者：",IF($D218="","",COUNTIF($C$12:C218,"施設管理者：")*100),IF(OR(C218="維持管理費：",C218=""),"",A216+1))</f>
        <v/>
      </c>
    </row>
    <row r="219" spans="1:1" x14ac:dyDescent="0.45">
      <c r="A219" t="str">
        <f>IF($C219="施設管理者：",IF($D219="","",COUNTIF($C$12:C219,"施設管理者：")*100),IF(OR(C219="維持管理費：",C219=""),"",A217+1))</f>
        <v/>
      </c>
    </row>
    <row r="220" spans="1:1" x14ac:dyDescent="0.45">
      <c r="A220" t="str">
        <f>IF($C220="施設管理者：",IF($D220="","",COUNTIF($C$12:C220,"施設管理者：")*100),IF(OR(C220="維持管理費：",C220=""),"",A218+1))</f>
        <v/>
      </c>
    </row>
    <row r="221" spans="1:1" x14ac:dyDescent="0.45">
      <c r="A221" t="str">
        <f>IF($C221="施設管理者：",IF($D221="","",COUNTIF($C$12:C221,"施設管理者：")*100),IF(OR(C221="維持管理費：",C221=""),"",A219+1))</f>
        <v/>
      </c>
    </row>
    <row r="222" spans="1:1" x14ac:dyDescent="0.45">
      <c r="A222" t="str">
        <f>IF($C222="施設管理者：",IF($D222="","",COUNTIF($C$12:C222,"施設管理者：")*100),IF(OR(C222="維持管理費：",C222=""),"",A220+1))</f>
        <v/>
      </c>
    </row>
    <row r="223" spans="1:1" x14ac:dyDescent="0.45">
      <c r="A223" t="str">
        <f>IF($C223="施設管理者：",IF($D223="","",COUNTIF($C$12:C223,"施設管理者：")*100),IF(OR(C223="維持管理費：",C223=""),"",A221+1))</f>
        <v/>
      </c>
    </row>
    <row r="224" spans="1:1" x14ac:dyDescent="0.45">
      <c r="A224" t="str">
        <f>IF($C224="施設管理者：",IF($D224="","",COUNTIF($C$12:C224,"施設管理者：")*100),IF(OR(C224="維持管理費：",C224=""),"",A222+1))</f>
        <v/>
      </c>
    </row>
    <row r="225" spans="1:1" x14ac:dyDescent="0.45">
      <c r="A225" t="str">
        <f>IF($C225="施設管理者：",IF($D225="","",COUNTIF($C$12:C225,"施設管理者：")*100),IF(OR(C225="維持管理費：",C225=""),"",A223+1))</f>
        <v/>
      </c>
    </row>
    <row r="226" spans="1:1" x14ac:dyDescent="0.45">
      <c r="A226" t="str">
        <f>IF($C226="施設管理者：",IF($D226="","",COUNTIF($C$12:C226,"施設管理者：")*100),IF(OR(C226="維持管理費：",C226=""),"",A224+1))</f>
        <v/>
      </c>
    </row>
    <row r="227" spans="1:1" x14ac:dyDescent="0.45">
      <c r="A227" t="str">
        <f>IF($C227="施設管理者：",IF($D227="","",COUNTIF($C$12:C227,"施設管理者：")*100),IF(OR(C227="維持管理費：",C227=""),"",A225+1))</f>
        <v/>
      </c>
    </row>
    <row r="228" spans="1:1" x14ac:dyDescent="0.45">
      <c r="A228" t="str">
        <f>IF($C228="施設管理者：",IF($D228="","",COUNTIF($C$12:C228,"施設管理者：")*100),IF(OR(C228="維持管理費：",C228=""),"",A226+1))</f>
        <v/>
      </c>
    </row>
    <row r="229" spans="1:1" x14ac:dyDescent="0.45">
      <c r="A229" t="str">
        <f>IF($C229="施設管理者：",IF($D229="","",COUNTIF($C$12:C229,"施設管理者：")*100),IF(OR(C229="維持管理費：",C229=""),"",A227+1))</f>
        <v/>
      </c>
    </row>
    <row r="230" spans="1:1" x14ac:dyDescent="0.45">
      <c r="A230" t="str">
        <f>IF($C230="施設管理者：",IF($D230="","",COUNTIF($C$12:C230,"施設管理者：")*100),IF(OR(C230="維持管理費：",C230=""),"",A228+1))</f>
        <v/>
      </c>
    </row>
    <row r="231" spans="1:1" x14ac:dyDescent="0.45">
      <c r="A231" t="str">
        <f>IF($C231="施設管理者：",IF($D231="","",COUNTIF($C$12:C231,"施設管理者：")*100),IF(OR(C231="維持管理費：",C231=""),"",A229+1))</f>
        <v/>
      </c>
    </row>
    <row r="232" spans="1:1" x14ac:dyDescent="0.45">
      <c r="A232" t="str">
        <f>IF($C232="施設管理者：",IF($D232="","",COUNTIF($C$12:C232,"施設管理者：")*100),IF(OR(C232="維持管理費：",C232=""),"",A230+1))</f>
        <v/>
      </c>
    </row>
    <row r="233" spans="1:1" x14ac:dyDescent="0.45">
      <c r="A233" t="str">
        <f>IF($C233="施設管理者：",IF($D233="","",COUNTIF($C$12:C233,"施設管理者：")*100),IF(OR(C233="維持管理費：",C233=""),"",A231+1))</f>
        <v/>
      </c>
    </row>
    <row r="234" spans="1:1" x14ac:dyDescent="0.45">
      <c r="A234" t="str">
        <f>IF($C234="施設管理者：",IF($D234="","",COUNTIF($C$12:C234,"施設管理者：")*100),IF(OR(C234="維持管理費：",C234=""),"",A232+1))</f>
        <v/>
      </c>
    </row>
    <row r="235" spans="1:1" x14ac:dyDescent="0.45">
      <c r="A235" t="str">
        <f>IF($C235="施設管理者：",IF($D235="","",COUNTIF($C$12:C235,"施設管理者：")*100),IF(OR(C235="維持管理費：",C235=""),"",A233+1))</f>
        <v/>
      </c>
    </row>
    <row r="236" spans="1:1" x14ac:dyDescent="0.45">
      <c r="A236" t="str">
        <f>IF($C236="施設管理者：",IF($D236="","",COUNTIF($C$12:C236,"施設管理者：")*100),IF(OR(C236="維持管理費：",C236=""),"",A234+1))</f>
        <v/>
      </c>
    </row>
    <row r="237" spans="1:1" x14ac:dyDescent="0.45">
      <c r="A237" t="str">
        <f>IF($C237="施設管理者：",IF($D237="","",COUNTIF($C$12:C237,"施設管理者：")*100),IF(OR(C237="維持管理費：",C237=""),"",A235+1))</f>
        <v/>
      </c>
    </row>
    <row r="238" spans="1:1" x14ac:dyDescent="0.45">
      <c r="A238" t="str">
        <f>IF($C238="施設管理者：",IF($D238="","",COUNTIF($C$12:C238,"施設管理者：")*100),IF(OR(C238="維持管理費：",C238=""),"",A236+1))</f>
        <v/>
      </c>
    </row>
    <row r="239" spans="1:1" x14ac:dyDescent="0.45">
      <c r="A239" t="str">
        <f>IF($C239="施設管理者：",IF($D239="","",COUNTIF($C$12:C239,"施設管理者：")*100),IF(OR(C239="維持管理費：",C239=""),"",A237+1))</f>
        <v/>
      </c>
    </row>
    <row r="240" spans="1:1" x14ac:dyDescent="0.45">
      <c r="A240" t="str">
        <f>IF($C240="施設管理者：",IF($D240="","",COUNTIF($C$12:C240,"施設管理者：")*100),IF(OR(C240="維持管理費：",C240=""),"",A238+1))</f>
        <v/>
      </c>
    </row>
    <row r="241" spans="1:1" x14ac:dyDescent="0.45">
      <c r="A241" t="str">
        <f>IF($C241="施設管理者：",IF($D241="","",COUNTIF($C$12:C241,"施設管理者：")*100),IF(OR(C241="維持管理費：",C241=""),"",A239+1))</f>
        <v/>
      </c>
    </row>
    <row r="242" spans="1:1" x14ac:dyDescent="0.45">
      <c r="A242" t="str">
        <f>IF($C242="施設管理者：",IF($D242="","",COUNTIF($C$12:C242,"施設管理者：")*100),IF(OR(C242="維持管理費：",C242=""),"",A240+1))</f>
        <v/>
      </c>
    </row>
    <row r="243" spans="1:1" x14ac:dyDescent="0.45">
      <c r="A243" t="str">
        <f>IF($C243="施設管理者：",IF($D243="","",COUNTIF($C$12:C243,"施設管理者：")*100),IF(OR(C243="維持管理費：",C243=""),"",A241+1))</f>
        <v/>
      </c>
    </row>
    <row r="244" spans="1:1" x14ac:dyDescent="0.45">
      <c r="A244" t="str">
        <f>IF($C244="施設管理者：",IF($D244="","",COUNTIF($C$12:C244,"施設管理者：")*100),IF(OR(C244="維持管理費：",C244=""),"",A242+1))</f>
        <v/>
      </c>
    </row>
    <row r="245" spans="1:1" x14ac:dyDescent="0.45">
      <c r="A245" t="str">
        <f>IF($C245="施設管理者：",IF($D245="","",COUNTIF($C$12:C245,"施設管理者：")*100),IF(OR(C245="維持管理費：",C245=""),"",A243+1))</f>
        <v/>
      </c>
    </row>
    <row r="246" spans="1:1" x14ac:dyDescent="0.45">
      <c r="A246" t="str">
        <f>IF($C246="施設管理者：",IF($D246="","",COUNTIF($C$12:C246,"施設管理者：")*100),IF(OR(C246="維持管理費：",C246=""),"",A244+1))</f>
        <v/>
      </c>
    </row>
    <row r="247" spans="1:1" x14ac:dyDescent="0.45">
      <c r="A247" t="str">
        <f>IF($C247="施設管理者：",IF($D247="","",COUNTIF($C$12:C247,"施設管理者：")*100),IF(OR(C247="維持管理費：",C247=""),"",A245+1))</f>
        <v/>
      </c>
    </row>
    <row r="248" spans="1:1" x14ac:dyDescent="0.45">
      <c r="A248" t="str">
        <f>IF($C248="施設管理者：",IF($D248="","",COUNTIF($C$12:C248,"施設管理者：")*100),IF(OR(C248="維持管理費：",C248=""),"",A246+1))</f>
        <v/>
      </c>
    </row>
    <row r="249" spans="1:1" x14ac:dyDescent="0.45">
      <c r="A249" t="str">
        <f>IF($C249="施設管理者：",IF($D249="","",COUNTIF($C$12:C249,"施設管理者：")*100),IF(OR(C249="維持管理費：",C249=""),"",A247+1))</f>
        <v/>
      </c>
    </row>
    <row r="250" spans="1:1" x14ac:dyDescent="0.45">
      <c r="A250" t="str">
        <f>IF($C250="施設管理者：",IF($D250="","",COUNTIF($C$12:C250,"施設管理者：")*100),IF(OR(C250="維持管理費：",C250=""),"",A248+1))</f>
        <v/>
      </c>
    </row>
    <row r="251" spans="1:1" x14ac:dyDescent="0.45">
      <c r="A251" t="str">
        <f>IF($C251="施設管理者：",IF($D251="","",COUNTIF($C$12:C251,"施設管理者：")*100),IF(OR(C251="維持管理費：",C251=""),"",A249+1))</f>
        <v/>
      </c>
    </row>
    <row r="252" spans="1:1" x14ac:dyDescent="0.45">
      <c r="A252" t="str">
        <f>IF($C252="施設管理者：",IF($D252="","",COUNTIF($C$12:C252,"施設管理者：")*100),IF(OR(C252="維持管理費：",C252=""),"",A250+1))</f>
        <v/>
      </c>
    </row>
    <row r="253" spans="1:1" x14ac:dyDescent="0.45">
      <c r="A253" t="str">
        <f>IF($C253="施設管理者：",IF($D253="","",COUNTIF($C$12:C253,"施設管理者：")*100),IF(OR(C253="維持管理費：",C253=""),"",A251+1))</f>
        <v/>
      </c>
    </row>
    <row r="254" spans="1:1" x14ac:dyDescent="0.45">
      <c r="A254" t="str">
        <f>IF($C254="施設管理者：",IF($D254="","",COUNTIF($C$12:C254,"施設管理者：")*100),IF(OR(C254="維持管理費：",C254=""),"",A252+1))</f>
        <v/>
      </c>
    </row>
    <row r="255" spans="1:1" x14ac:dyDescent="0.45">
      <c r="A255" t="str">
        <f>IF($C255="施設管理者：",IF($D255="","",COUNTIF($C$12:C255,"施設管理者：")*100),IF(OR(C255="維持管理費：",C255=""),"",A253+1))</f>
        <v/>
      </c>
    </row>
    <row r="256" spans="1:1" x14ac:dyDescent="0.45">
      <c r="A256" t="str">
        <f>IF($C256="施設管理者：",IF($D256="","",COUNTIF($C$12:C256,"施設管理者：")*100),IF(OR(C256="維持管理費：",C256=""),"",A254+1))</f>
        <v/>
      </c>
    </row>
    <row r="257" spans="1:1" x14ac:dyDescent="0.45">
      <c r="A257" t="str">
        <f>IF($C257="施設管理者：",IF($D257="","",COUNTIF($C$12:C257,"施設管理者：")*100),IF(OR(C257="維持管理費：",C257=""),"",A255+1))</f>
        <v/>
      </c>
    </row>
    <row r="258" spans="1:1" x14ac:dyDescent="0.45">
      <c r="A258" t="str">
        <f>IF($C258="施設管理者：",IF($D258="","",COUNTIF($C$12:C258,"施設管理者：")*100),IF(OR(C258="維持管理費：",C258=""),"",A256+1))</f>
        <v/>
      </c>
    </row>
    <row r="259" spans="1:1" x14ac:dyDescent="0.45">
      <c r="A259" t="str">
        <f>IF($C259="施設管理者：",IF($D259="","",COUNTIF($C$12:C259,"施設管理者：")*100),IF(OR(C259="維持管理費：",C259=""),"",A257+1))</f>
        <v/>
      </c>
    </row>
    <row r="260" spans="1:1" x14ac:dyDescent="0.45">
      <c r="A260" t="str">
        <f>IF($C260="施設管理者：",IF($D260="","",COUNTIF($C$12:C260,"施設管理者：")*100),IF(OR(C260="維持管理費：",C260=""),"",A258+1))</f>
        <v/>
      </c>
    </row>
    <row r="261" spans="1:1" x14ac:dyDescent="0.45">
      <c r="A261" t="str">
        <f>IF($C261="施設管理者：",IF($D261="","",COUNTIF($C$12:C261,"施設管理者：")*100),IF(OR(C261="維持管理費：",C261=""),"",A259+1))</f>
        <v/>
      </c>
    </row>
    <row r="262" spans="1:1" x14ac:dyDescent="0.45">
      <c r="A262" t="str">
        <f>IF($C262="施設管理者：",IF($D262="","",COUNTIF($C$12:C262,"施設管理者：")*100),IF(OR(C262="維持管理費：",C262=""),"",A260+1))</f>
        <v/>
      </c>
    </row>
    <row r="263" spans="1:1" x14ac:dyDescent="0.45">
      <c r="A263" t="str">
        <f>IF($C263="施設管理者：",IF($D263="","",COUNTIF($C$12:C263,"施設管理者：")*100),IF(OR(C263="維持管理費：",C263=""),"",A261+1))</f>
        <v/>
      </c>
    </row>
    <row r="264" spans="1:1" x14ac:dyDescent="0.45">
      <c r="A264" t="str">
        <f>IF($C264="施設管理者：",IF($D264="","",COUNTIF($C$12:C264,"施設管理者：")*100),IF(OR(C264="維持管理費：",C264=""),"",A262+1))</f>
        <v/>
      </c>
    </row>
    <row r="265" spans="1:1" x14ac:dyDescent="0.45">
      <c r="A265" t="str">
        <f>IF($C265="施設管理者：",IF($D265="","",COUNTIF($C$12:C265,"施設管理者：")*100),IF(OR(C265="維持管理費：",C265=""),"",A263+1))</f>
        <v/>
      </c>
    </row>
    <row r="266" spans="1:1" x14ac:dyDescent="0.45">
      <c r="A266" t="str">
        <f>IF($C266="施設管理者：",IF($D266="","",COUNTIF($C$12:C266,"施設管理者：")*100),IF(OR(C266="維持管理費：",C266=""),"",A264+1))</f>
        <v/>
      </c>
    </row>
    <row r="267" spans="1:1" x14ac:dyDescent="0.45">
      <c r="A267" t="str">
        <f>IF($C267="施設管理者：",IF($D267="","",COUNTIF($C$12:C267,"施設管理者：")*100),IF(OR(C267="維持管理費：",C267=""),"",A265+1))</f>
        <v/>
      </c>
    </row>
    <row r="268" spans="1:1" x14ac:dyDescent="0.45">
      <c r="A268" t="str">
        <f>IF($C268="施設管理者：",IF($D268="","",COUNTIF($C$12:C268,"施設管理者：")*100),IF(OR(C268="維持管理費：",C268=""),"",A266+1))</f>
        <v/>
      </c>
    </row>
    <row r="269" spans="1:1" x14ac:dyDescent="0.45">
      <c r="A269" t="str">
        <f>IF($C269="施設管理者：",IF($D269="","",COUNTIF($C$12:C269,"施設管理者：")*100),IF(OR(C269="維持管理費：",C269=""),"",A267+1))</f>
        <v/>
      </c>
    </row>
    <row r="270" spans="1:1" x14ac:dyDescent="0.45">
      <c r="A270" t="str">
        <f>IF($C270="施設管理者：",IF($D270="","",COUNTIF($C$12:C270,"施設管理者：")*100),IF(OR(C270="維持管理費：",C270=""),"",A268+1))</f>
        <v/>
      </c>
    </row>
    <row r="271" spans="1:1" x14ac:dyDescent="0.45">
      <c r="A271" t="str">
        <f>IF($C271="施設管理者：",IF($D271="","",COUNTIF($C$12:C271,"施設管理者：")*100),IF(OR(C271="維持管理費：",C271=""),"",A269+1))</f>
        <v/>
      </c>
    </row>
    <row r="272" spans="1:1" x14ac:dyDescent="0.45">
      <c r="A272" t="str">
        <f>IF($C272="施設管理者：",IF($D272="","",COUNTIF($C$12:C272,"施設管理者：")*100),IF(OR(C272="維持管理費：",C272=""),"",A270+1))</f>
        <v/>
      </c>
    </row>
    <row r="273" spans="1:1" x14ac:dyDescent="0.45">
      <c r="A273" t="str">
        <f>IF($C273="施設管理者：",IF($D273="","",COUNTIF($C$12:C273,"施設管理者：")*100),IF(OR(C273="維持管理費：",C273=""),"",A271+1))</f>
        <v/>
      </c>
    </row>
    <row r="274" spans="1:1" x14ac:dyDescent="0.45">
      <c r="A274" t="str">
        <f>IF($C274="施設管理者：",IF($D274="","",COUNTIF($C$12:C274,"施設管理者：")*100),IF(OR(C274="維持管理費：",C274=""),"",A272+1))</f>
        <v/>
      </c>
    </row>
    <row r="275" spans="1:1" x14ac:dyDescent="0.45">
      <c r="A275" t="str">
        <f>IF($C275="施設管理者：",IF($D275="","",COUNTIF($C$12:C275,"施設管理者：")*100),IF(OR(C275="維持管理費：",C275=""),"",A273+1))</f>
        <v/>
      </c>
    </row>
    <row r="276" spans="1:1" x14ac:dyDescent="0.45">
      <c r="A276" t="str">
        <f>IF($C276="施設管理者：",IF($D276="","",COUNTIF($C$12:C276,"施設管理者：")*100),IF(OR(C276="維持管理費：",C276=""),"",A274+1))</f>
        <v/>
      </c>
    </row>
    <row r="277" spans="1:1" x14ac:dyDescent="0.45">
      <c r="A277" t="str">
        <f>IF($C277="施設管理者：",IF($D277="","",COUNTIF($C$12:C277,"施設管理者：")*100),IF(OR(C277="維持管理費：",C277=""),"",A275+1))</f>
        <v/>
      </c>
    </row>
    <row r="278" spans="1:1" x14ac:dyDescent="0.45">
      <c r="A278" t="str">
        <f>IF($C278="施設管理者：",IF($D278="","",COUNTIF($C$12:C278,"施設管理者：")*100),IF(OR(C278="維持管理費：",C278=""),"",A276+1))</f>
        <v/>
      </c>
    </row>
    <row r="279" spans="1:1" x14ac:dyDescent="0.45">
      <c r="A279" t="str">
        <f>IF($C279="施設管理者：",IF($D279="","",COUNTIF($C$12:C279,"施設管理者：")*100),IF(OR(C279="維持管理費：",C279=""),"",A277+1))</f>
        <v/>
      </c>
    </row>
    <row r="280" spans="1:1" x14ac:dyDescent="0.45">
      <c r="A280" t="str">
        <f>IF($C280="施設管理者：",IF($D280="","",COUNTIF($C$12:C280,"施設管理者：")*100),IF(OR(C280="維持管理費：",C280=""),"",A278+1))</f>
        <v/>
      </c>
    </row>
    <row r="281" spans="1:1" x14ac:dyDescent="0.45">
      <c r="A281" t="str">
        <f>IF($C281="施設管理者：",IF($D281="","",COUNTIF($C$12:C281,"施設管理者：")*100),IF(OR(C281="維持管理費：",C281=""),"",A279+1))</f>
        <v/>
      </c>
    </row>
    <row r="282" spans="1:1" x14ac:dyDescent="0.45">
      <c r="A282" t="str">
        <f>IF($C282="施設管理者：",IF($D282="","",COUNTIF($C$12:C282,"施設管理者：")*100),IF(OR(C282="維持管理費：",C282=""),"",A280+1))</f>
        <v/>
      </c>
    </row>
    <row r="283" spans="1:1" x14ac:dyDescent="0.45">
      <c r="A283" t="str">
        <f>IF($C283="施設管理者：",IF($D283="","",COUNTIF($C$12:C283,"施設管理者：")*100),IF(OR(C283="維持管理費：",C283=""),"",A281+1))</f>
        <v/>
      </c>
    </row>
    <row r="284" spans="1:1" x14ac:dyDescent="0.45">
      <c r="A284" t="str">
        <f>IF($C284="施設管理者：",IF($D284="","",COUNTIF($C$12:C284,"施設管理者：")*100),IF(OR(C284="維持管理費：",C284=""),"",A282+1))</f>
        <v/>
      </c>
    </row>
    <row r="285" spans="1:1" x14ac:dyDescent="0.45">
      <c r="A285" t="str">
        <f>IF($C285="施設管理者：",IF($D285="","",COUNTIF($C$12:C285,"施設管理者：")*100),IF(OR(C285="維持管理費：",C285=""),"",A283+1))</f>
        <v/>
      </c>
    </row>
    <row r="286" spans="1:1" x14ac:dyDescent="0.45">
      <c r="A286" t="str">
        <f>IF($C286="施設管理者：",IF($D286="","",COUNTIF($C$12:C286,"施設管理者：")*100),IF(OR(C286="維持管理費：",C286=""),"",A284+1))</f>
        <v/>
      </c>
    </row>
    <row r="287" spans="1:1" x14ac:dyDescent="0.45">
      <c r="A287" t="str">
        <f>IF($C287="施設管理者：",IF($D287="","",COUNTIF($C$12:C287,"施設管理者：")*100),IF(OR(C287="維持管理費：",C287=""),"",A285+1))</f>
        <v/>
      </c>
    </row>
    <row r="288" spans="1:1" x14ac:dyDescent="0.45">
      <c r="A288" t="str">
        <f>IF($C288="施設管理者：",IF($D288="","",COUNTIF($C$12:C288,"施設管理者：")*100),IF(OR(C288="維持管理費：",C288=""),"",A286+1))</f>
        <v/>
      </c>
    </row>
    <row r="289" spans="1:1" x14ac:dyDescent="0.45">
      <c r="A289" t="str">
        <f>IF($C289="施設管理者：",IF($D289="","",COUNTIF($C$12:C289,"施設管理者：")*100),IF(OR(C289="維持管理費：",C289=""),"",A287+1))</f>
        <v/>
      </c>
    </row>
    <row r="290" spans="1:1" x14ac:dyDescent="0.45">
      <c r="A290" t="str">
        <f>IF($C290="施設管理者：",IF($D290="","",COUNTIF($C$12:C290,"施設管理者：")*100),IF(OR(C290="維持管理費：",C290=""),"",A288+1))</f>
        <v/>
      </c>
    </row>
    <row r="291" spans="1:1" x14ac:dyDescent="0.45">
      <c r="A291" t="str">
        <f>IF($C291="施設管理者：",IF($D291="","",COUNTIF($C$12:C291,"施設管理者：")*100),IF(OR(C291="維持管理費：",C291=""),"",A289+1))</f>
        <v/>
      </c>
    </row>
    <row r="292" spans="1:1" x14ac:dyDescent="0.45">
      <c r="A292" t="str">
        <f>IF($C292="施設管理者：",IF($D292="","",COUNTIF($C$12:C292,"施設管理者：")*100),IF(OR(C292="維持管理費：",C292=""),"",A290+1))</f>
        <v/>
      </c>
    </row>
    <row r="293" spans="1:1" x14ac:dyDescent="0.45">
      <c r="A293" t="str">
        <f>IF($C293="施設管理者：",IF($D293="","",COUNTIF($C$12:C293,"施設管理者：")*100),IF(OR(C293="維持管理費：",C293=""),"",A291+1))</f>
        <v/>
      </c>
    </row>
    <row r="294" spans="1:1" x14ac:dyDescent="0.45">
      <c r="A294" t="str">
        <f>IF($C294="施設管理者：",IF($D294="","",COUNTIF($C$12:C294,"施設管理者：")*100),IF(OR(C294="維持管理費：",C294=""),"",A292+1))</f>
        <v/>
      </c>
    </row>
    <row r="295" spans="1:1" x14ac:dyDescent="0.45">
      <c r="A295" t="str">
        <f>IF($C295="施設管理者：",IF($D295="","",COUNTIF($C$12:C295,"施設管理者：")*100),IF(OR(C295="維持管理費：",C295=""),"",A293+1))</f>
        <v/>
      </c>
    </row>
    <row r="296" spans="1:1" x14ac:dyDescent="0.45">
      <c r="A296" t="str">
        <f>IF($C296="施設管理者：",IF($D296="","",COUNTIF($C$12:C296,"施設管理者：")*100),IF(OR(C296="維持管理費：",C296=""),"",A294+1))</f>
        <v/>
      </c>
    </row>
    <row r="297" spans="1:1" x14ac:dyDescent="0.45">
      <c r="A297" t="str">
        <f>IF($C297="施設管理者：",IF($D297="","",COUNTIF($C$12:C297,"施設管理者：")*100),IF(OR(C297="維持管理費：",C297=""),"",A295+1))</f>
        <v/>
      </c>
    </row>
    <row r="298" spans="1:1" x14ac:dyDescent="0.45">
      <c r="A298" t="str">
        <f>IF($C298="施設管理者：",IF($D298="","",COUNTIF($C$12:C298,"施設管理者：")*100),IF(OR(C298="維持管理費：",C298=""),"",A296+1))</f>
        <v/>
      </c>
    </row>
    <row r="299" spans="1:1" x14ac:dyDescent="0.45">
      <c r="A299" t="str">
        <f>IF($C299="施設管理者：",IF($D299="","",COUNTIF($C$12:C299,"施設管理者：")*100),IF(OR(C299="維持管理費：",C299=""),"",A297+1))</f>
        <v/>
      </c>
    </row>
    <row r="300" spans="1:1" x14ac:dyDescent="0.45">
      <c r="A300" t="str">
        <f>IF($C300="施設管理者：",IF($D300="","",COUNTIF($C$12:C300,"施設管理者：")*100),IF(OR(C300="維持管理費：",C300=""),"",A298+1))</f>
        <v/>
      </c>
    </row>
    <row r="301" spans="1:1" x14ac:dyDescent="0.45">
      <c r="A301" t="str">
        <f>IF($C301="施設管理者：",IF($D301="","",COUNTIF($C$12:C301,"施設管理者：")*100),IF(OR(C301="維持管理費：",C301=""),"",A299+1))</f>
        <v/>
      </c>
    </row>
    <row r="302" spans="1:1" x14ac:dyDescent="0.45">
      <c r="A302" t="str">
        <f>IF($C302="施設管理者：",IF($D302="","",COUNTIF($C$12:C302,"施設管理者：")*100),IF(OR(C302="維持管理費：",C302=""),"",A300+1))</f>
        <v/>
      </c>
    </row>
    <row r="303" spans="1:1" x14ac:dyDescent="0.45">
      <c r="A303" t="str">
        <f>IF($C303="施設管理者：",IF($D303="","",COUNTIF($C$12:C303,"施設管理者：")*100),IF(OR(C303="維持管理費：",C303=""),"",A301+1))</f>
        <v/>
      </c>
    </row>
    <row r="304" spans="1:1" x14ac:dyDescent="0.45">
      <c r="A304" t="str">
        <f>IF($C304="施設管理者：",IF($D304="","",COUNTIF($C$12:C304,"施設管理者：")*100),IF(OR(C304="維持管理費：",C304=""),"",A302+1))</f>
        <v/>
      </c>
    </row>
    <row r="305" spans="1:1" x14ac:dyDescent="0.45">
      <c r="A305" t="str">
        <f>IF($C305="施設管理者：",IF($D305="","",COUNTIF($C$12:C305,"施設管理者：")*100),IF(OR(C305="維持管理費：",C305=""),"",A303+1))</f>
        <v/>
      </c>
    </row>
    <row r="306" spans="1:1" x14ac:dyDescent="0.45">
      <c r="A306" t="str">
        <f>IF($C306="施設管理者：",IF($D306="","",COUNTIF($C$12:C306,"施設管理者：")*100),IF(OR(C306="維持管理費：",C306=""),"",A304+1))</f>
        <v/>
      </c>
    </row>
    <row r="307" spans="1:1" x14ac:dyDescent="0.45">
      <c r="A307" t="str">
        <f>IF($C307="施設管理者：",IF($D307="","",COUNTIF($C$12:C307,"施設管理者：")*100),IF(OR(C307="維持管理費：",C307=""),"",A305+1))</f>
        <v/>
      </c>
    </row>
    <row r="308" spans="1:1" x14ac:dyDescent="0.45">
      <c r="A308" t="str">
        <f>IF($C308="施設管理者：",IF($D308="","",COUNTIF($C$12:C308,"施設管理者：")*100),IF(OR(C308="維持管理費：",C308=""),"",A306+1))</f>
        <v/>
      </c>
    </row>
    <row r="309" spans="1:1" x14ac:dyDescent="0.45">
      <c r="A309" t="str">
        <f>IF($C309="施設管理者：",IF($D309="","",COUNTIF($C$12:C309,"施設管理者：")*100),IF(OR(C309="維持管理費：",C309=""),"",A307+1))</f>
        <v/>
      </c>
    </row>
    <row r="310" spans="1:1" x14ac:dyDescent="0.45">
      <c r="A310" t="str">
        <f>IF($C310="施設管理者：",IF($D310="","",COUNTIF($C$12:C310,"施設管理者：")*100),IF(OR(C310="維持管理費：",C310=""),"",A308+1))</f>
        <v/>
      </c>
    </row>
    <row r="311" spans="1:1" x14ac:dyDescent="0.45">
      <c r="A311" t="str">
        <f>IF($C311="施設管理者：",IF($D311="","",COUNTIF($C$12:C311,"施設管理者：")*100),IF(OR(C311="維持管理費：",C311=""),"",A309+1))</f>
        <v/>
      </c>
    </row>
    <row r="312" spans="1:1" x14ac:dyDescent="0.45">
      <c r="A312" t="str">
        <f>IF($C312="施設管理者：",IF($D312="","",COUNTIF($C$12:C312,"施設管理者：")*100),IF(OR(C312="維持管理費：",C312=""),"",A310+1))</f>
        <v/>
      </c>
    </row>
    <row r="313" spans="1:1" x14ac:dyDescent="0.45">
      <c r="A313" t="str">
        <f>IF($C313="施設管理者：",IF($D313="","",COUNTIF($C$12:C313,"施設管理者：")*100),IF(OR(C313="維持管理費：",C313=""),"",A311+1))</f>
        <v/>
      </c>
    </row>
    <row r="314" spans="1:1" x14ac:dyDescent="0.45">
      <c r="A314" t="str">
        <f>IF($C314="施設管理者：",IF($D314="","",COUNTIF($C$12:C314,"施設管理者：")*100),IF(OR(C314="維持管理費：",C314=""),"",A312+1))</f>
        <v/>
      </c>
    </row>
    <row r="315" spans="1:1" x14ac:dyDescent="0.45">
      <c r="A315" t="str">
        <f>IF($C315="施設管理者：",IF($D315="","",COUNTIF($C$12:C315,"施設管理者：")*100),IF(OR(C315="維持管理費：",C315=""),"",A313+1))</f>
        <v/>
      </c>
    </row>
    <row r="316" spans="1:1" x14ac:dyDescent="0.45">
      <c r="A316" t="str">
        <f>IF($C316="施設管理者：",IF($D316="","",COUNTIF($C$12:C316,"施設管理者：")*100),IF(OR(C316="維持管理費：",C316=""),"",A314+1))</f>
        <v/>
      </c>
    </row>
    <row r="317" spans="1:1" x14ac:dyDescent="0.45">
      <c r="A317" t="str">
        <f>IF($C317="施設管理者：",IF($D317="","",COUNTIF($C$12:C317,"施設管理者：")*100),IF(OR(C317="維持管理費：",C317=""),"",A315+1))</f>
        <v/>
      </c>
    </row>
    <row r="318" spans="1:1" x14ac:dyDescent="0.45">
      <c r="A318" t="str">
        <f>IF($C318="施設管理者：",IF($D318="","",COUNTIF($C$12:C318,"施設管理者：")*100),IF(OR(C318="維持管理費：",C318=""),"",A316+1))</f>
        <v/>
      </c>
    </row>
    <row r="319" spans="1:1" x14ac:dyDescent="0.45">
      <c r="A319" t="str">
        <f>IF($C319="施設管理者：",IF($D319="","",COUNTIF($C$12:C319,"施設管理者：")*100),IF(OR(C319="維持管理費：",C319=""),"",A317+1))</f>
        <v/>
      </c>
    </row>
    <row r="320" spans="1:1" x14ac:dyDescent="0.45">
      <c r="A320" t="str">
        <f>IF($C320="施設管理者：",IF($D320="","",COUNTIF($C$12:C320,"施設管理者：")*100),IF(OR(C320="維持管理費：",C320=""),"",A318+1))</f>
        <v/>
      </c>
    </row>
    <row r="321" spans="1:1" x14ac:dyDescent="0.45">
      <c r="A321" t="str">
        <f>IF($C321="施設管理者：",IF($D321="","",COUNTIF($C$12:C321,"施設管理者：")*100),IF(OR(C321="維持管理費：",C321=""),"",A319+1))</f>
        <v/>
      </c>
    </row>
    <row r="322" spans="1:1" x14ac:dyDescent="0.45">
      <c r="A322" t="str">
        <f>IF($C322="施設管理者：",IF($D322="","",COUNTIF($C$12:C322,"施設管理者：")*100),IF(OR(C322="維持管理費：",C322=""),"",A320+1))</f>
        <v/>
      </c>
    </row>
    <row r="323" spans="1:1" x14ac:dyDescent="0.45">
      <c r="A323" t="str">
        <f>IF($C323="施設管理者：",IF($D323="","",COUNTIF($C$12:C323,"施設管理者：")*100),IF(OR(C323="維持管理費：",C323=""),"",A321+1))</f>
        <v/>
      </c>
    </row>
    <row r="324" spans="1:1" x14ac:dyDescent="0.45">
      <c r="A324" t="str">
        <f>IF($C324="施設管理者：",IF($D324="","",COUNTIF($C$12:C324,"施設管理者：")*100),IF(OR(C324="維持管理費：",C324=""),"",A322+1))</f>
        <v/>
      </c>
    </row>
    <row r="325" spans="1:1" x14ac:dyDescent="0.45">
      <c r="A325" t="str">
        <f>IF($C325="施設管理者：",IF($D325="","",COUNTIF($C$12:C325,"施設管理者：")*100),IF(OR(C325="維持管理費：",C325=""),"",A323+1))</f>
        <v/>
      </c>
    </row>
    <row r="326" spans="1:1" x14ac:dyDescent="0.45">
      <c r="A326" t="str">
        <f>IF($C326="施設管理者：",IF($D326="","",COUNTIF($C$12:C326,"施設管理者：")*100),IF(OR(C326="維持管理費：",C326=""),"",A324+1))</f>
        <v/>
      </c>
    </row>
    <row r="327" spans="1:1" x14ac:dyDescent="0.45">
      <c r="A327" t="str">
        <f>IF($C327="施設管理者：",IF($D327="","",COUNTIF($C$12:C327,"施設管理者：")*100),IF(OR(C327="維持管理費：",C327=""),"",A325+1))</f>
        <v/>
      </c>
    </row>
    <row r="328" spans="1:1" x14ac:dyDescent="0.45">
      <c r="A328" t="str">
        <f>IF($C328="施設管理者：",IF($D328="","",COUNTIF($C$12:C328,"施設管理者：")*100),IF(OR(C328="維持管理費：",C328=""),"",A326+1))</f>
        <v/>
      </c>
    </row>
    <row r="329" spans="1:1" x14ac:dyDescent="0.45">
      <c r="A329" t="str">
        <f>IF($C329="施設管理者：",IF($D329="","",COUNTIF($C$12:C329,"施設管理者：")*100),IF(OR(C329="維持管理費：",C329=""),"",A327+1))</f>
        <v/>
      </c>
    </row>
    <row r="330" spans="1:1" x14ac:dyDescent="0.45">
      <c r="A330" t="str">
        <f>IF($C330="施設管理者：",IF($D330="","",COUNTIF($C$12:C330,"施設管理者：")*100),IF(OR(C330="維持管理費：",C330=""),"",A328+1))</f>
        <v/>
      </c>
    </row>
    <row r="331" spans="1:1" x14ac:dyDescent="0.45">
      <c r="A331" t="str">
        <f>IF($C331="施設管理者：",IF($D331="","",COUNTIF($C$12:C331,"施設管理者：")*100),IF(OR(C331="維持管理費：",C331=""),"",A329+1))</f>
        <v/>
      </c>
    </row>
    <row r="332" spans="1:1" x14ac:dyDescent="0.45">
      <c r="A332" t="str">
        <f>IF($C332="施設管理者：",IF($D332="","",COUNTIF($C$12:C332,"施設管理者：")*100),IF(OR(C332="維持管理費：",C332=""),"",A330+1))</f>
        <v/>
      </c>
    </row>
    <row r="333" spans="1:1" x14ac:dyDescent="0.45">
      <c r="A333" t="str">
        <f>IF($C333="施設管理者：",IF($D333="","",COUNTIF($C$12:C333,"施設管理者：")*100),IF(OR(C333="維持管理費：",C333=""),"",A331+1))</f>
        <v/>
      </c>
    </row>
    <row r="334" spans="1:1" x14ac:dyDescent="0.45">
      <c r="A334" t="str">
        <f>IF($C334="施設管理者：",IF($D334="","",COUNTIF($C$12:C334,"施設管理者：")*100),IF(OR(C334="維持管理費：",C334=""),"",A332+1))</f>
        <v/>
      </c>
    </row>
    <row r="335" spans="1:1" x14ac:dyDescent="0.45">
      <c r="A335" t="str">
        <f>IF($C335="施設管理者：",IF($D335="","",COUNTIF($C$12:C335,"施設管理者：")*100),IF(OR(C335="維持管理費：",C335=""),"",A333+1))</f>
        <v/>
      </c>
    </row>
    <row r="336" spans="1:1" x14ac:dyDescent="0.45">
      <c r="A336" t="str">
        <f>IF($C336="施設管理者：",IF($D336="","",COUNTIF($C$12:C336,"施設管理者：")*100),IF(OR(C336="維持管理費：",C336=""),"",A334+1))</f>
        <v/>
      </c>
    </row>
    <row r="337" spans="1:1" x14ac:dyDescent="0.45">
      <c r="A337" t="str">
        <f>IF($C337="施設管理者：",IF($D337="","",COUNTIF($C$12:C337,"施設管理者：")*100),IF(OR(C337="維持管理費：",C337=""),"",A335+1))</f>
        <v/>
      </c>
    </row>
    <row r="338" spans="1:1" x14ac:dyDescent="0.45">
      <c r="A338" t="str">
        <f>IF($C338="施設管理者：",IF($D338="","",COUNTIF($C$12:C338,"施設管理者：")*100),IF(OR(C338="維持管理費：",C338=""),"",A336+1))</f>
        <v/>
      </c>
    </row>
    <row r="339" spans="1:1" x14ac:dyDescent="0.45">
      <c r="A339" t="str">
        <f>IF($C339="施設管理者：",IF($D339="","",COUNTIF($C$12:C339,"施設管理者：")*100),IF(OR(C339="維持管理費：",C339=""),"",A337+1))</f>
        <v/>
      </c>
    </row>
    <row r="340" spans="1:1" x14ac:dyDescent="0.45">
      <c r="A340" t="str">
        <f>IF($C340="施設管理者：",IF($D340="","",COUNTIF($C$12:C340,"施設管理者：")*100),IF(OR(C340="維持管理費：",C340=""),"",A338+1))</f>
        <v/>
      </c>
    </row>
    <row r="341" spans="1:1" x14ac:dyDescent="0.45">
      <c r="A341" t="str">
        <f>IF($C341="施設管理者：",IF($D341="","",COUNTIF($C$12:C341,"施設管理者：")*100),IF(OR(C341="維持管理費：",C341=""),"",A339+1))</f>
        <v/>
      </c>
    </row>
    <row r="342" spans="1:1" x14ac:dyDescent="0.45">
      <c r="A342" t="str">
        <f>IF($C342="施設管理者：",IF($D342="","",COUNTIF($C$12:C342,"施設管理者：")*100),IF(OR(C342="維持管理費：",C342=""),"",A340+1))</f>
        <v/>
      </c>
    </row>
    <row r="343" spans="1:1" x14ac:dyDescent="0.45">
      <c r="A343" t="str">
        <f>IF($C343="施設管理者：",IF($D343="","",COUNTIF($C$12:C343,"施設管理者：")*100),IF(OR(C343="維持管理費：",C343=""),"",A341+1))</f>
        <v/>
      </c>
    </row>
    <row r="344" spans="1:1" x14ac:dyDescent="0.45">
      <c r="A344" t="str">
        <f>IF($C344="施設管理者：",IF($D344="","",COUNTIF($C$12:C344,"施設管理者：")*100),IF(OR(C344="維持管理費：",C344=""),"",A342+1))</f>
        <v/>
      </c>
    </row>
    <row r="345" spans="1:1" x14ac:dyDescent="0.45">
      <c r="A345" t="str">
        <f>IF($C345="施設管理者：",IF($D345="","",COUNTIF($C$12:C345,"施設管理者：")*100),IF(OR(C345="維持管理費：",C345=""),"",A343+1))</f>
        <v/>
      </c>
    </row>
    <row r="346" spans="1:1" x14ac:dyDescent="0.45">
      <c r="A346" t="str">
        <f>IF($C346="施設管理者：",IF($D346="","",COUNTIF($C$12:C346,"施設管理者：")*100),IF(OR(C346="維持管理費：",C346=""),"",A344+1))</f>
        <v/>
      </c>
    </row>
    <row r="347" spans="1:1" x14ac:dyDescent="0.45">
      <c r="A347" t="str">
        <f>IF($C347="施設管理者：",IF($D347="","",COUNTIF($C$12:C347,"施設管理者：")*100),IF(OR(C347="維持管理費：",C347=""),"",A345+1))</f>
        <v/>
      </c>
    </row>
    <row r="348" spans="1:1" x14ac:dyDescent="0.45">
      <c r="A348" t="str">
        <f>IF($C348="施設管理者：",IF($D348="","",COUNTIF($C$12:C348,"施設管理者：")*100),IF(OR(C348="維持管理費：",C348=""),"",A346+1))</f>
        <v/>
      </c>
    </row>
    <row r="349" spans="1:1" x14ac:dyDescent="0.45">
      <c r="A349" t="str">
        <f>IF($C349="施設管理者：",IF($D349="","",COUNTIF($C$12:C349,"施設管理者：")*100),IF(OR(C349="維持管理費：",C349=""),"",A347+1))</f>
        <v/>
      </c>
    </row>
    <row r="350" spans="1:1" x14ac:dyDescent="0.45">
      <c r="A350" t="str">
        <f>IF($C350="施設管理者：",IF($D350="","",COUNTIF($C$12:C350,"施設管理者：")*100),IF(OR(C350="維持管理費：",C350=""),"",A348+1))</f>
        <v/>
      </c>
    </row>
    <row r="351" spans="1:1" x14ac:dyDescent="0.45">
      <c r="A351" t="str">
        <f>IF($C351="施設管理者：",IF($D351="","",COUNTIF($C$12:C351,"施設管理者：")*100),IF(OR(C351="維持管理費：",C351=""),"",A349+1))</f>
        <v/>
      </c>
    </row>
    <row r="352" spans="1:1" x14ac:dyDescent="0.45">
      <c r="A352" t="str">
        <f>IF($C352="施設管理者：",IF($D352="","",COUNTIF($C$12:C352,"施設管理者：")*100),IF(OR(C352="維持管理費：",C352=""),"",A350+1))</f>
        <v/>
      </c>
    </row>
    <row r="353" spans="1:1" x14ac:dyDescent="0.45">
      <c r="A353" t="str">
        <f>IF($C353="施設管理者：",IF($D353="","",COUNTIF($C$12:C353,"施設管理者：")*100),IF(OR(C353="維持管理費：",C353=""),"",A351+1))</f>
        <v/>
      </c>
    </row>
    <row r="354" spans="1:1" x14ac:dyDescent="0.45">
      <c r="A354" t="str">
        <f>IF($C354="施設管理者：",IF($D354="","",COUNTIF($C$12:C354,"施設管理者：")*100),IF(OR(C354="維持管理費：",C354=""),"",A352+1))</f>
        <v/>
      </c>
    </row>
    <row r="355" spans="1:1" x14ac:dyDescent="0.45">
      <c r="A355" t="str">
        <f>IF($C355="施設管理者：",IF($D355="","",COUNTIF($C$12:C355,"施設管理者：")*100),IF(OR(C355="維持管理費：",C355=""),"",A353+1))</f>
        <v/>
      </c>
    </row>
    <row r="356" spans="1:1" x14ac:dyDescent="0.45">
      <c r="A356" t="str">
        <f>IF($C356="施設管理者：",IF($D356="","",COUNTIF($C$12:C356,"施設管理者：")*100),IF(OR(C356="維持管理費：",C356=""),"",A354+1))</f>
        <v/>
      </c>
    </row>
    <row r="357" spans="1:1" x14ac:dyDescent="0.45">
      <c r="A357" t="str">
        <f>IF($C357="施設管理者：",IF($D357="","",COUNTIF($C$12:C357,"施設管理者：")*100),IF(OR(C357="維持管理費：",C357=""),"",A355+1))</f>
        <v/>
      </c>
    </row>
    <row r="358" spans="1:1" x14ac:dyDescent="0.45">
      <c r="A358" t="str">
        <f>IF($C358="施設管理者：",IF($D358="","",COUNTIF($C$12:C358,"施設管理者：")*100),IF(OR(C358="維持管理費：",C358=""),"",A356+1))</f>
        <v/>
      </c>
    </row>
    <row r="359" spans="1:1" x14ac:dyDescent="0.45">
      <c r="A359" t="str">
        <f>IF($C359="施設管理者：",IF($D359="","",COUNTIF($C$12:C359,"施設管理者：")*100),IF(OR(C359="維持管理費：",C359=""),"",A357+1))</f>
        <v/>
      </c>
    </row>
    <row r="360" spans="1:1" x14ac:dyDescent="0.45">
      <c r="A360" t="str">
        <f>IF($C360="施設管理者：",IF($D360="","",COUNTIF($C$12:C360,"施設管理者：")*100),IF(OR(C360="維持管理費：",C360=""),"",A358+1))</f>
        <v/>
      </c>
    </row>
    <row r="361" spans="1:1" x14ac:dyDescent="0.45">
      <c r="A361" t="str">
        <f>IF($C361="施設管理者：",IF($D361="","",COUNTIF($C$12:C361,"施設管理者：")*100),IF(OR(C361="維持管理費：",C361=""),"",A359+1))</f>
        <v/>
      </c>
    </row>
    <row r="362" spans="1:1" x14ac:dyDescent="0.45">
      <c r="A362" t="str">
        <f>IF($C362="施設管理者：",IF($D362="","",COUNTIF($C$12:C362,"施設管理者：")*100),IF(OR(C362="維持管理費：",C362=""),"",A360+1))</f>
        <v/>
      </c>
    </row>
    <row r="363" spans="1:1" x14ac:dyDescent="0.45">
      <c r="A363" t="str">
        <f>IF($C363="施設管理者：",IF($D363="","",COUNTIF($C$12:C363,"施設管理者：")*100),IF(OR(C363="維持管理費：",C363=""),"",A361+1))</f>
        <v/>
      </c>
    </row>
    <row r="364" spans="1:1" x14ac:dyDescent="0.45">
      <c r="A364" t="str">
        <f>IF($C364="施設管理者：",IF($D364="","",COUNTIF($C$12:C364,"施設管理者：")*100),IF(OR(C364="維持管理費：",C364=""),"",A362+1))</f>
        <v/>
      </c>
    </row>
    <row r="365" spans="1:1" x14ac:dyDescent="0.45">
      <c r="A365" t="str">
        <f>IF($C365="施設管理者：",IF($D365="","",COUNTIF($C$12:C365,"施設管理者：")*100),IF(OR(C365="維持管理費：",C365=""),"",A363+1))</f>
        <v/>
      </c>
    </row>
    <row r="366" spans="1:1" x14ac:dyDescent="0.45">
      <c r="A366" t="str">
        <f>IF($C366="施設管理者：",IF($D366="","",COUNTIF($C$12:C366,"施設管理者：")*100),IF(OR(C366="維持管理費：",C366=""),"",A364+1))</f>
        <v/>
      </c>
    </row>
    <row r="367" spans="1:1" x14ac:dyDescent="0.45">
      <c r="A367" t="str">
        <f>IF($C367="施設管理者：",IF($D367="","",COUNTIF($C$12:C367,"施設管理者：")*100),IF(OR(C367="維持管理費：",C367=""),"",A365+1))</f>
        <v/>
      </c>
    </row>
    <row r="368" spans="1:1" x14ac:dyDescent="0.45">
      <c r="A368" t="str">
        <f>IF($C368="施設管理者：",IF($D368="","",COUNTIF($C$12:C368,"施設管理者：")*100),IF(OR(C368="維持管理費：",C368=""),"",A366+1))</f>
        <v/>
      </c>
    </row>
    <row r="369" spans="1:1" x14ac:dyDescent="0.45">
      <c r="A369" t="str">
        <f>IF($C369="施設管理者：",IF($D369="","",COUNTIF($C$12:C369,"施設管理者：")*100),IF(OR(C369="維持管理費：",C369=""),"",A367+1))</f>
        <v/>
      </c>
    </row>
    <row r="370" spans="1:1" x14ac:dyDescent="0.45">
      <c r="A370" t="str">
        <f>IF($C370="施設管理者：",IF($D370="","",COUNTIF($C$12:C370,"施設管理者：")*100),IF(OR(C370="維持管理費：",C370=""),"",A368+1))</f>
        <v/>
      </c>
    </row>
    <row r="371" spans="1:1" x14ac:dyDescent="0.45">
      <c r="A371" t="str">
        <f>IF($C371="施設管理者：",IF($D371="","",COUNTIF($C$12:C371,"施設管理者：")*100),IF(OR(C371="維持管理費：",C371=""),"",A369+1))</f>
        <v/>
      </c>
    </row>
    <row r="372" spans="1:1" x14ac:dyDescent="0.45">
      <c r="A372" t="str">
        <f>IF($C372="施設管理者：",IF($D372="","",COUNTIF($C$12:C372,"施設管理者：")*100),IF(OR(C372="維持管理費：",C372=""),"",A370+1))</f>
        <v/>
      </c>
    </row>
    <row r="373" spans="1:1" x14ac:dyDescent="0.45">
      <c r="A373" t="str">
        <f>IF($C373="施設管理者：",IF($D373="","",COUNTIF($C$12:C373,"施設管理者：")*100),IF(OR(C373="維持管理費：",C373=""),"",A371+1))</f>
        <v/>
      </c>
    </row>
    <row r="374" spans="1:1" x14ac:dyDescent="0.45">
      <c r="A374" t="str">
        <f>IF($C374="施設管理者：",IF($D374="","",COUNTIF($C$12:C374,"施設管理者：")*100),IF(OR(C374="維持管理費：",C374=""),"",A372+1))</f>
        <v/>
      </c>
    </row>
    <row r="375" spans="1:1" x14ac:dyDescent="0.45">
      <c r="A375" t="str">
        <f>IF($C375="施設管理者：",IF($D375="","",COUNTIF($C$12:C375,"施設管理者：")*100),IF(OR(C375="維持管理費：",C375=""),"",A373+1))</f>
        <v/>
      </c>
    </row>
    <row r="376" spans="1:1" x14ac:dyDescent="0.45">
      <c r="A376" t="str">
        <f>IF($C376="施設管理者：",IF($D376="","",COUNTIF($C$12:C376,"施設管理者：")*100),IF(OR(C376="維持管理費：",C376=""),"",A374+1))</f>
        <v/>
      </c>
    </row>
    <row r="377" spans="1:1" x14ac:dyDescent="0.45">
      <c r="A377" t="str">
        <f>IF($C377="施設管理者：",IF($D377="","",COUNTIF($C$12:C377,"施設管理者：")*100),IF(OR(C377="維持管理費：",C377=""),"",A375+1))</f>
        <v/>
      </c>
    </row>
    <row r="378" spans="1:1" x14ac:dyDescent="0.45">
      <c r="A378" t="str">
        <f>IF($C378="施設管理者：",IF($D378="","",COUNTIF($C$12:C378,"施設管理者：")*100),IF(OR(C378="維持管理費：",C378=""),"",A376+1))</f>
        <v/>
      </c>
    </row>
    <row r="379" spans="1:1" x14ac:dyDescent="0.45">
      <c r="A379" t="str">
        <f>IF($C379="施設管理者：",IF($D379="","",COUNTIF($C$12:C379,"施設管理者：")*100),IF(OR(C379="維持管理費：",C379=""),"",A377+1))</f>
        <v/>
      </c>
    </row>
    <row r="380" spans="1:1" x14ac:dyDescent="0.45">
      <c r="A380" t="str">
        <f>IF($C380="施設管理者：",IF($D380="","",COUNTIF($C$12:C380,"施設管理者：")*100),IF(OR(C380="維持管理費：",C380=""),"",A378+1))</f>
        <v/>
      </c>
    </row>
    <row r="381" spans="1:1" x14ac:dyDescent="0.45">
      <c r="A381" t="str">
        <f>IF($C381="施設管理者：",IF($D381="","",COUNTIF($C$12:C381,"施設管理者：")*100),IF(OR(C381="維持管理費：",C381=""),"",A379+1))</f>
        <v/>
      </c>
    </row>
    <row r="382" spans="1:1" x14ac:dyDescent="0.45">
      <c r="A382" t="str">
        <f>IF($C382="施設管理者：",IF($D382="","",COUNTIF($C$12:C382,"施設管理者：")*100),IF(OR(C382="維持管理費：",C382=""),"",A380+1))</f>
        <v/>
      </c>
    </row>
    <row r="383" spans="1:1" x14ac:dyDescent="0.45">
      <c r="A383" t="str">
        <f>IF($C383="施設管理者：",IF($D383="","",COUNTIF($C$12:C383,"施設管理者：")*100),IF(OR(C383="維持管理費：",C383=""),"",A381+1))</f>
        <v/>
      </c>
    </row>
    <row r="384" spans="1:1" x14ac:dyDescent="0.45">
      <c r="A384" t="str">
        <f>IF($C384="施設管理者：",IF($D384="","",COUNTIF($C$12:C384,"施設管理者：")*100),IF(OR(C384="維持管理費：",C384=""),"",A382+1))</f>
        <v/>
      </c>
    </row>
    <row r="385" spans="1:1" x14ac:dyDescent="0.45">
      <c r="A385" t="str">
        <f>IF($C385="施設管理者：",IF($D385="","",COUNTIF($C$12:C385,"施設管理者：")*100),IF(OR(C385="維持管理費：",C385=""),"",A383+1))</f>
        <v/>
      </c>
    </row>
    <row r="386" spans="1:1" x14ac:dyDescent="0.45">
      <c r="A386" t="str">
        <f>IF($C386="施設管理者：",IF($D386="","",COUNTIF($C$12:C386,"施設管理者：")*100),IF(OR(C386="維持管理費：",C386=""),"",A384+1))</f>
        <v/>
      </c>
    </row>
    <row r="387" spans="1:1" x14ac:dyDescent="0.45">
      <c r="A387" t="str">
        <f>IF($C387="施設管理者：",IF($D387="","",COUNTIF($C$12:C387,"施設管理者：")*100),IF(OR(C387="維持管理費：",C387=""),"",A385+1))</f>
        <v/>
      </c>
    </row>
    <row r="388" spans="1:1" x14ac:dyDescent="0.45">
      <c r="A388" t="str">
        <f>IF($C388="施設管理者：",IF($D388="","",COUNTIF($C$12:C388,"施設管理者：")*100),IF(OR(C388="維持管理費：",C388=""),"",A386+1))</f>
        <v/>
      </c>
    </row>
    <row r="389" spans="1:1" x14ac:dyDescent="0.45">
      <c r="A389" t="str">
        <f>IF($C389="施設管理者：",IF($D389="","",COUNTIF($C$12:C389,"施設管理者：")*100),IF(OR(C389="維持管理費：",C389=""),"",A387+1))</f>
        <v/>
      </c>
    </row>
    <row r="390" spans="1:1" x14ac:dyDescent="0.45">
      <c r="A390" t="str">
        <f>IF($C390="施設管理者：",IF($D390="","",COUNTIF($C$12:C390,"施設管理者：")*100),IF(OR(C390="維持管理費：",C390=""),"",A388+1))</f>
        <v/>
      </c>
    </row>
    <row r="391" spans="1:1" x14ac:dyDescent="0.45">
      <c r="A391" t="str">
        <f>IF($C391="施設管理者：",IF($D391="","",COUNTIF($C$12:C391,"施設管理者：")*100),IF(OR(C391="維持管理費：",C391=""),"",A389+1))</f>
        <v/>
      </c>
    </row>
    <row r="392" spans="1:1" x14ac:dyDescent="0.45">
      <c r="A392" t="str">
        <f>IF($C392="施設管理者：",IF($D392="","",COUNTIF($C$12:C392,"施設管理者：")*100),IF(OR(C392="維持管理費：",C392=""),"",A390+1))</f>
        <v/>
      </c>
    </row>
    <row r="393" spans="1:1" x14ac:dyDescent="0.45">
      <c r="A393" t="str">
        <f>IF($C393="施設管理者：",IF($D393="","",COUNTIF($C$12:C393,"施設管理者：")*100),IF(OR(C393="維持管理費：",C393=""),"",A391+1))</f>
        <v/>
      </c>
    </row>
    <row r="394" spans="1:1" x14ac:dyDescent="0.45">
      <c r="A394" t="str">
        <f>IF($C394="施設管理者：",IF($D394="","",COUNTIF($C$12:C394,"施設管理者：")*100),IF(OR(C394="維持管理費：",C394=""),"",A392+1))</f>
        <v/>
      </c>
    </row>
    <row r="395" spans="1:1" x14ac:dyDescent="0.45">
      <c r="A395" t="str">
        <f>IF($C395="施設管理者：",IF($D395="","",COUNTIF($C$12:C395,"施設管理者：")*100),IF(OR(C395="維持管理費：",C395=""),"",A393+1))</f>
        <v/>
      </c>
    </row>
    <row r="396" spans="1:1" x14ac:dyDescent="0.45">
      <c r="A396" t="str">
        <f>IF($C396="施設管理者：",IF($D396="","",COUNTIF($C$12:C396,"施設管理者：")*100),IF(OR(C396="維持管理費：",C396=""),"",A394+1))</f>
        <v/>
      </c>
    </row>
    <row r="397" spans="1:1" x14ac:dyDescent="0.45">
      <c r="A397" t="str">
        <f>IF($C397="施設管理者：",IF($D397="","",COUNTIF($C$12:C397,"施設管理者：")*100),IF(OR(C397="維持管理費：",C397=""),"",A395+1))</f>
        <v/>
      </c>
    </row>
    <row r="398" spans="1:1" x14ac:dyDescent="0.45">
      <c r="A398" t="str">
        <f>IF($C398="施設管理者：",IF($D398="","",COUNTIF($C$12:C398,"施設管理者：")*100),IF(OR(C398="維持管理費：",C398=""),"",A396+1))</f>
        <v/>
      </c>
    </row>
    <row r="399" spans="1:1" x14ac:dyDescent="0.45">
      <c r="A399" t="str">
        <f>IF($C399="施設管理者：",IF($D399="","",COUNTIF($C$12:C399,"施設管理者：")*100),IF(OR(C399="維持管理費：",C399=""),"",A397+1))</f>
        <v/>
      </c>
    </row>
    <row r="400" spans="1:1" x14ac:dyDescent="0.45">
      <c r="A400" t="str">
        <f>IF($C400="施設管理者：",IF($D400="","",COUNTIF($C$12:C400,"施設管理者：")*100),IF(OR(C400="維持管理費：",C400=""),"",A398+1))</f>
        <v/>
      </c>
    </row>
    <row r="401" spans="1:1" x14ac:dyDescent="0.45">
      <c r="A401" t="str">
        <f>IF($C401="施設管理者：",IF($D401="","",COUNTIF($C$12:C401,"施設管理者：")*100),IF(OR(C401="維持管理費：",C401=""),"",A399+1))</f>
        <v/>
      </c>
    </row>
    <row r="402" spans="1:1" x14ac:dyDescent="0.45">
      <c r="A402" t="str">
        <f>IF($C402="施設管理者：",IF($D402="","",COUNTIF($C$12:C402,"施設管理者：")*100),IF(OR(C402="維持管理費：",C402=""),"",A400+1))</f>
        <v/>
      </c>
    </row>
    <row r="403" spans="1:1" x14ac:dyDescent="0.45">
      <c r="A403" t="str">
        <f>IF($C403="施設管理者：",IF($D403="","",COUNTIF($C$12:C403,"施設管理者：")*100),IF(OR(C403="維持管理費：",C403=""),"",A401+1))</f>
        <v/>
      </c>
    </row>
    <row r="404" spans="1:1" x14ac:dyDescent="0.45">
      <c r="A404" t="str">
        <f>IF($C404="施設管理者：",IF($D404="","",COUNTIF($C$12:C404,"施設管理者：")*100),IF(OR(C404="維持管理費：",C404=""),"",A402+1))</f>
        <v/>
      </c>
    </row>
    <row r="405" spans="1:1" x14ac:dyDescent="0.45">
      <c r="A405" t="str">
        <f>IF($C405="施設管理者：",IF($D405="","",COUNTIF($C$12:C405,"施設管理者：")*100),IF(OR(C405="維持管理費：",C405=""),"",A403+1))</f>
        <v/>
      </c>
    </row>
    <row r="406" spans="1:1" x14ac:dyDescent="0.45">
      <c r="A406" t="str">
        <f>IF($C406="施設管理者：",IF($D406="","",COUNTIF($C$12:C406,"施設管理者：")*100),IF(OR(C406="維持管理費：",C406=""),"",A404+1))</f>
        <v/>
      </c>
    </row>
    <row r="407" spans="1:1" x14ac:dyDescent="0.45">
      <c r="A407" t="str">
        <f>IF($C407="施設管理者：",IF($D407="","",COUNTIF($C$12:C407,"施設管理者：")*100),IF(OR(C407="維持管理費：",C407=""),"",A405+1))</f>
        <v/>
      </c>
    </row>
    <row r="408" spans="1:1" x14ac:dyDescent="0.45">
      <c r="A408" t="str">
        <f>IF($C408="施設管理者：",IF($D408="","",COUNTIF($C$12:C408,"施設管理者：")*100),IF(OR(C408="維持管理費：",C408=""),"",A406+1))</f>
        <v/>
      </c>
    </row>
    <row r="409" spans="1:1" x14ac:dyDescent="0.45">
      <c r="A409" t="str">
        <f>IF($C409="施設管理者：",IF($D409="","",COUNTIF($C$12:C409,"施設管理者：")*100),IF(OR(C409="維持管理費：",C409=""),"",A407+1))</f>
        <v/>
      </c>
    </row>
    <row r="410" spans="1:1" x14ac:dyDescent="0.45">
      <c r="A410" t="str">
        <f>IF($C410="施設管理者：",IF($D410="","",COUNTIF($C$12:C410,"施設管理者：")*100),IF(OR(C410="維持管理費：",C410=""),"",A408+1))</f>
        <v/>
      </c>
    </row>
    <row r="411" spans="1:1" x14ac:dyDescent="0.45">
      <c r="A411" t="str">
        <f>IF($C411="施設管理者：",IF($D411="","",COUNTIF($C$12:C411,"施設管理者：")*100),IF(OR(C411="維持管理費：",C411=""),"",A409+1))</f>
        <v/>
      </c>
    </row>
    <row r="412" spans="1:1" x14ac:dyDescent="0.45">
      <c r="A412" t="str">
        <f>IF($C412="施設管理者：",IF($D412="","",COUNTIF($C$12:C412,"施設管理者：")*100),IF(OR(C412="維持管理費：",C412=""),"",A410+1))</f>
        <v/>
      </c>
    </row>
    <row r="413" spans="1:1" x14ac:dyDescent="0.45">
      <c r="A413" t="str">
        <f>IF($C413="施設管理者：",IF($D413="","",COUNTIF($C$12:C413,"施設管理者：")*100),IF(OR(C413="維持管理費：",C413=""),"",A411+1))</f>
        <v/>
      </c>
    </row>
    <row r="414" spans="1:1" x14ac:dyDescent="0.45">
      <c r="A414" t="str">
        <f>IF($C414="施設管理者：",IF($D414="","",COUNTIF($C$12:C414,"施設管理者：")*100),IF(OR(C414="維持管理費：",C414=""),"",A412+1))</f>
        <v/>
      </c>
    </row>
    <row r="415" spans="1:1" x14ac:dyDescent="0.45">
      <c r="A415" t="str">
        <f>IF($C415="施設管理者：",IF($D415="","",COUNTIF($C$12:C415,"施設管理者：")*100),IF(OR(C415="維持管理費：",C415=""),"",A413+1))</f>
        <v/>
      </c>
    </row>
    <row r="416" spans="1:1" x14ac:dyDescent="0.45">
      <c r="A416" t="str">
        <f>IF($C416="施設管理者：",IF($D416="","",COUNTIF($C$12:C416,"施設管理者：")*100),IF(OR(C416="維持管理費：",C416=""),"",A414+1))</f>
        <v/>
      </c>
    </row>
    <row r="417" spans="1:1" x14ac:dyDescent="0.45">
      <c r="A417" t="str">
        <f>IF($C417="施設管理者：",IF($D417="","",COUNTIF($C$12:C417,"施設管理者：")*100),IF(OR(C417="維持管理費：",C417=""),"",A415+1))</f>
        <v/>
      </c>
    </row>
    <row r="418" spans="1:1" x14ac:dyDescent="0.45">
      <c r="A418" t="str">
        <f>IF($C418="施設管理者：",IF($D418="","",COUNTIF($C$12:C418,"施設管理者：")*100),IF(OR(C418="維持管理費：",C418=""),"",A416+1))</f>
        <v/>
      </c>
    </row>
    <row r="419" spans="1:1" x14ac:dyDescent="0.45">
      <c r="A419" t="str">
        <f>IF($C419="施設管理者：",IF($D419="","",COUNTIF($C$12:C419,"施設管理者：")*100),IF(OR(C419="維持管理費：",C419=""),"",A417+1))</f>
        <v/>
      </c>
    </row>
    <row r="420" spans="1:1" x14ac:dyDescent="0.45">
      <c r="A420" t="str">
        <f>IF($C420="施設管理者：",IF($D420="","",COUNTIF($C$12:C420,"施設管理者：")*100),IF(OR(C420="維持管理費：",C420=""),"",A418+1))</f>
        <v/>
      </c>
    </row>
    <row r="421" spans="1:1" x14ac:dyDescent="0.45">
      <c r="A421" t="str">
        <f>IF($C421="施設管理者：",IF($D421="","",COUNTIF($C$12:C421,"施設管理者：")*100),IF(OR(C421="維持管理費：",C421=""),"",A419+1))</f>
        <v/>
      </c>
    </row>
    <row r="422" spans="1:1" x14ac:dyDescent="0.45">
      <c r="A422" t="str">
        <f>IF($C422="施設管理者：",IF($D422="","",COUNTIF($C$12:C422,"施設管理者：")*100),IF(OR(C422="維持管理費：",C422=""),"",A420+1))</f>
        <v/>
      </c>
    </row>
    <row r="423" spans="1:1" x14ac:dyDescent="0.45">
      <c r="A423" t="str">
        <f>IF($C423="施設管理者：",IF($D423="","",COUNTIF($C$12:C423,"施設管理者：")*100),IF(OR(C423="維持管理費：",C423=""),"",A421+1))</f>
        <v/>
      </c>
    </row>
    <row r="424" spans="1:1" x14ac:dyDescent="0.45">
      <c r="A424" t="str">
        <f>IF($C424="施設管理者：",IF($D424="","",COUNTIF($C$12:C424,"施設管理者：")*100),IF(OR(C424="維持管理費：",C424=""),"",A422+1))</f>
        <v/>
      </c>
    </row>
    <row r="425" spans="1:1" x14ac:dyDescent="0.45">
      <c r="A425" t="str">
        <f>IF($C425="施設管理者：",IF($D425="","",COUNTIF($C$12:C425,"施設管理者：")*100),IF(OR(C425="維持管理費：",C425=""),"",A423+1))</f>
        <v/>
      </c>
    </row>
    <row r="426" spans="1:1" x14ac:dyDescent="0.45">
      <c r="A426" t="str">
        <f>IF($C426="施設管理者：",IF($D426="","",COUNTIF($C$12:C426,"施設管理者：")*100),IF(OR(C426="維持管理費：",C426=""),"",A424+1))</f>
        <v/>
      </c>
    </row>
    <row r="427" spans="1:1" x14ac:dyDescent="0.45">
      <c r="A427" t="str">
        <f>IF($C427="施設管理者：",IF($D427="","",COUNTIF($C$12:C427,"施設管理者：")*100),IF(OR(C427="維持管理費：",C427=""),"",A425+1))</f>
        <v/>
      </c>
    </row>
    <row r="428" spans="1:1" x14ac:dyDescent="0.45">
      <c r="A428" t="str">
        <f>IF($C428="施設管理者：",IF($D428="","",COUNTIF($C$12:C428,"施設管理者：")*100),IF(OR(C428="維持管理費：",C428=""),"",A426+1))</f>
        <v/>
      </c>
    </row>
    <row r="429" spans="1:1" x14ac:dyDescent="0.45">
      <c r="A429" t="str">
        <f>IF($C429="施設管理者：",IF($D429="","",COUNTIF($C$12:C429,"施設管理者：")*100),IF(OR(C429="維持管理費：",C429=""),"",A427+1))</f>
        <v/>
      </c>
    </row>
    <row r="430" spans="1:1" x14ac:dyDescent="0.45">
      <c r="A430" t="str">
        <f>IF($C430="施設管理者：",IF($D430="","",COUNTIF($C$12:C430,"施設管理者：")*100),IF(OR(C430="維持管理費：",C430=""),"",A428+1))</f>
        <v/>
      </c>
    </row>
    <row r="431" spans="1:1" x14ac:dyDescent="0.45">
      <c r="A431" t="str">
        <f>IF($C431="施設管理者：",IF($D431="","",COUNTIF($C$12:C431,"施設管理者：")*100),IF(OR(C431="維持管理費：",C431=""),"",A429+1))</f>
        <v/>
      </c>
    </row>
    <row r="432" spans="1:1" x14ac:dyDescent="0.45">
      <c r="A432" t="str">
        <f>IF($C432="施設管理者：",IF($D432="","",COUNTIF($C$12:C432,"施設管理者：")*100),IF(OR(C432="維持管理費：",C432=""),"",A430+1))</f>
        <v/>
      </c>
    </row>
    <row r="433" spans="1:1" x14ac:dyDescent="0.45">
      <c r="A433" t="str">
        <f>IF($C433="施設管理者：",IF($D433="","",COUNTIF($C$12:C433,"施設管理者：")*100),IF(OR(C433="維持管理費：",C433=""),"",A431+1))</f>
        <v/>
      </c>
    </row>
    <row r="434" spans="1:1" x14ac:dyDescent="0.45">
      <c r="A434" t="str">
        <f>IF($C434="施設管理者：",IF($D434="","",COUNTIF($C$12:C434,"施設管理者：")*100),IF(OR(C434="維持管理費：",C434=""),"",A432+1))</f>
        <v/>
      </c>
    </row>
    <row r="435" spans="1:1" x14ac:dyDescent="0.45">
      <c r="A435" t="str">
        <f>IF($C435="施設管理者：",IF($D435="","",COUNTIF($C$12:C435,"施設管理者：")*100),IF(OR(C435="維持管理費：",C435=""),"",A433+1))</f>
        <v/>
      </c>
    </row>
    <row r="436" spans="1:1" x14ac:dyDescent="0.45">
      <c r="A436" t="str">
        <f>IF($C436="施設管理者：",IF($D436="","",COUNTIF($C$12:C436,"施設管理者：")*100),IF(OR(C436="維持管理費：",C436=""),"",A434+1))</f>
        <v/>
      </c>
    </row>
    <row r="437" spans="1:1" x14ac:dyDescent="0.45">
      <c r="A437" t="str">
        <f>IF($C437="施設管理者：",IF($D437="","",COUNTIF($C$12:C437,"施設管理者：")*100),IF(OR(C437="維持管理費：",C437=""),"",A435+1))</f>
        <v/>
      </c>
    </row>
    <row r="438" spans="1:1" x14ac:dyDescent="0.45">
      <c r="A438" t="str">
        <f>IF($C438="施設管理者：",IF($D438="","",COUNTIF($C$12:C438,"施設管理者：")*100),IF(OR(C438="維持管理費：",C438=""),"",A436+1))</f>
        <v/>
      </c>
    </row>
    <row r="439" spans="1:1" x14ac:dyDescent="0.45">
      <c r="A439" t="str">
        <f>IF($C439="施設管理者：",IF($D439="","",COUNTIF($C$12:C439,"施設管理者：")*100),IF(OR(C439="維持管理費：",C439=""),"",A437+1))</f>
        <v/>
      </c>
    </row>
    <row r="440" spans="1:1" x14ac:dyDescent="0.45">
      <c r="A440" t="str">
        <f>IF($C440="施設管理者：",IF($D440="","",COUNTIF($C$12:C440,"施設管理者：")*100),IF(OR(C440="維持管理費：",C440=""),"",A438+1))</f>
        <v/>
      </c>
    </row>
    <row r="441" spans="1:1" x14ac:dyDescent="0.45">
      <c r="A441" t="str">
        <f>IF($C441="施設管理者：",IF($D441="","",COUNTIF($C$12:C441,"施設管理者：")*100),IF(OR(C441="維持管理費：",C441=""),"",A439+1))</f>
        <v/>
      </c>
    </row>
    <row r="442" spans="1:1" x14ac:dyDescent="0.45">
      <c r="A442" t="str">
        <f>IF($C442="施設管理者：",IF($D442="","",COUNTIF($C$12:C442,"施設管理者：")*100),IF(OR(C442="維持管理費：",C442=""),"",A440+1))</f>
        <v/>
      </c>
    </row>
    <row r="443" spans="1:1" x14ac:dyDescent="0.45">
      <c r="A443" t="str">
        <f>IF($C443="施設管理者：",IF($D443="","",COUNTIF($C$12:C443,"施設管理者：")*100),IF(OR(C443="維持管理費：",C443=""),"",A441+1))</f>
        <v/>
      </c>
    </row>
    <row r="444" spans="1:1" x14ac:dyDescent="0.45">
      <c r="A444" t="str">
        <f>IF($C444="施設管理者：",IF($D444="","",COUNTIF($C$12:C444,"施設管理者：")*100),IF(OR(C444="維持管理費：",C444=""),"",A442+1))</f>
        <v/>
      </c>
    </row>
    <row r="445" spans="1:1" x14ac:dyDescent="0.45">
      <c r="A445" t="str">
        <f>IF($C445="施設管理者：",IF($D445="","",COUNTIF($C$12:C445,"施設管理者：")*100),IF(OR(C445="維持管理費：",C445=""),"",A443+1))</f>
        <v/>
      </c>
    </row>
    <row r="446" spans="1:1" x14ac:dyDescent="0.45">
      <c r="A446" t="str">
        <f>IF($C446="施設管理者：",IF($D446="","",COUNTIF($C$12:C446,"施設管理者：")*100),IF(OR(C446="維持管理費：",C446=""),"",A444+1))</f>
        <v/>
      </c>
    </row>
    <row r="447" spans="1:1" x14ac:dyDescent="0.45">
      <c r="A447" t="str">
        <f>IF($C447="施設管理者：",IF($D447="","",COUNTIF($C$12:C447,"施設管理者：")*100),IF(OR(C447="維持管理費：",C447=""),"",A445+1))</f>
        <v/>
      </c>
    </row>
    <row r="448" spans="1:1" x14ac:dyDescent="0.45">
      <c r="A448" t="str">
        <f>IF($C448="施設管理者：",IF($D448="","",COUNTIF($C$12:C448,"施設管理者：")*100),IF(OR(C448="維持管理費：",C448=""),"",A446+1))</f>
        <v/>
      </c>
    </row>
    <row r="449" spans="1:1" x14ac:dyDescent="0.45">
      <c r="A449" t="str">
        <f>IF($C449="施設管理者：",IF($D449="","",COUNTIF($C$12:C449,"施設管理者：")*100),IF(OR(C449="維持管理費：",C449=""),"",A447+1))</f>
        <v/>
      </c>
    </row>
    <row r="450" spans="1:1" x14ac:dyDescent="0.45">
      <c r="A450" t="str">
        <f>IF($C450="施設管理者：",IF($D450="","",COUNTIF($C$12:C450,"施設管理者：")*100),IF(OR(C450="維持管理費：",C450=""),"",A448+1))</f>
        <v/>
      </c>
    </row>
    <row r="451" spans="1:1" x14ac:dyDescent="0.45">
      <c r="A451" t="str">
        <f>IF($C451="施設管理者：",IF($D451="","",COUNTIF($C$12:C451,"施設管理者：")*100),IF(OR(C451="維持管理費：",C451=""),"",A449+1))</f>
        <v/>
      </c>
    </row>
    <row r="452" spans="1:1" x14ac:dyDescent="0.45">
      <c r="A452" t="str">
        <f>IF($C452="施設管理者：",IF($D452="","",COUNTIF($C$12:C452,"施設管理者：")*100),IF(OR(C452="維持管理費：",C452=""),"",A450+1))</f>
        <v/>
      </c>
    </row>
    <row r="453" spans="1:1" x14ac:dyDescent="0.45">
      <c r="A453" t="str">
        <f>IF($C453="施設管理者：",IF($D453="","",COUNTIF($C$12:C453,"施設管理者：")*100),IF(OR(C453="維持管理費：",C453=""),"",A451+1))</f>
        <v/>
      </c>
    </row>
    <row r="454" spans="1:1" x14ac:dyDescent="0.45">
      <c r="A454" t="str">
        <f>IF($C454="施設管理者：",IF($D454="","",COUNTIF($C$12:C454,"施設管理者：")*100),IF(OR(C454="維持管理費：",C454=""),"",A452+1))</f>
        <v/>
      </c>
    </row>
    <row r="455" spans="1:1" x14ac:dyDescent="0.45">
      <c r="A455" t="str">
        <f>IF($C455="施設管理者：",IF($D455="","",COUNTIF($C$12:C455,"施設管理者：")*100),IF(OR(C455="維持管理費：",C455=""),"",A453+1))</f>
        <v/>
      </c>
    </row>
    <row r="456" spans="1:1" x14ac:dyDescent="0.45">
      <c r="A456" t="str">
        <f>IF($C456="施設管理者：",IF($D456="","",COUNTIF($C$12:C456,"施設管理者：")*100),IF(OR(C456="維持管理費：",C456=""),"",A454+1))</f>
        <v/>
      </c>
    </row>
    <row r="457" spans="1:1" x14ac:dyDescent="0.45">
      <c r="A457" t="str">
        <f>IF($C457="施設管理者：",IF($D457="","",COUNTIF($C$12:C457,"施設管理者：")*100),IF(OR(C457="維持管理費：",C457=""),"",A455+1))</f>
        <v/>
      </c>
    </row>
    <row r="458" spans="1:1" x14ac:dyDescent="0.45">
      <c r="A458" t="str">
        <f>IF($C458="施設管理者：",IF($D458="","",COUNTIF($C$12:C458,"施設管理者：")*100),IF(OR(C458="維持管理費：",C458=""),"",A456+1))</f>
        <v/>
      </c>
    </row>
    <row r="459" spans="1:1" x14ac:dyDescent="0.45">
      <c r="A459" t="str">
        <f>IF($C459="施設管理者：",IF($D459="","",COUNTIF($C$12:C459,"施設管理者：")*100),IF(OR(C459="維持管理費：",C459=""),"",A457+1))</f>
        <v/>
      </c>
    </row>
    <row r="460" spans="1:1" x14ac:dyDescent="0.45">
      <c r="A460" t="str">
        <f>IF($C460="施設管理者：",IF($D460="","",COUNTIF($C$12:C460,"施設管理者：")*100),IF(OR(C460="維持管理費：",C460=""),"",A458+1))</f>
        <v/>
      </c>
    </row>
    <row r="461" spans="1:1" x14ac:dyDescent="0.45">
      <c r="A461" t="str">
        <f>IF($C461="施設管理者：",IF($D461="","",COUNTIF($C$12:C461,"施設管理者：")*100),IF(OR(C461="維持管理費：",C461=""),"",A459+1))</f>
        <v/>
      </c>
    </row>
    <row r="462" spans="1:1" x14ac:dyDescent="0.45">
      <c r="A462" t="str">
        <f>IF($C462="施設管理者：",IF($D462="","",COUNTIF($C$12:C462,"施設管理者：")*100),IF(OR(C462="維持管理費：",C462=""),"",A460+1))</f>
        <v/>
      </c>
    </row>
    <row r="463" spans="1:1" x14ac:dyDescent="0.45">
      <c r="A463" t="str">
        <f>IF($C463="施設管理者：",IF($D463="","",COUNTIF($C$12:C463,"施設管理者：")*100),IF(OR(C463="維持管理費：",C463=""),"",A461+1))</f>
        <v/>
      </c>
    </row>
    <row r="464" spans="1:1" x14ac:dyDescent="0.45">
      <c r="A464" t="str">
        <f>IF($C464="施設管理者：",IF($D464="","",COUNTIF($C$12:C464,"施設管理者：")*100),IF(OR(C464="維持管理費：",C464=""),"",A462+1))</f>
        <v/>
      </c>
    </row>
    <row r="465" spans="1:1" x14ac:dyDescent="0.45">
      <c r="A465" t="str">
        <f>IF($C465="施設管理者：",IF($D465="","",COUNTIF($C$12:C465,"施設管理者：")*100),IF(OR(C465="維持管理費：",C465=""),"",A463+1))</f>
        <v/>
      </c>
    </row>
    <row r="466" spans="1:1" x14ac:dyDescent="0.45">
      <c r="A466" t="str">
        <f>IF($C466="施設管理者：",IF($D466="","",COUNTIF($C$12:C466,"施設管理者：")*100),IF(OR(C466="維持管理費：",C466=""),"",A464+1))</f>
        <v/>
      </c>
    </row>
    <row r="467" spans="1:1" x14ac:dyDescent="0.45">
      <c r="A467" t="str">
        <f>IF($C467="施設管理者：",IF($D467="","",COUNTIF($C$12:C467,"施設管理者：")*100),IF(OR(C467="維持管理費：",C467=""),"",A465+1))</f>
        <v/>
      </c>
    </row>
    <row r="468" spans="1:1" x14ac:dyDescent="0.45">
      <c r="A468" t="str">
        <f>IF($C468="施設管理者：",IF($D468="","",COUNTIF($C$12:C468,"施設管理者：")*100),IF(OR(C468="維持管理費：",C468=""),"",A466+1))</f>
        <v/>
      </c>
    </row>
    <row r="469" spans="1:1" x14ac:dyDescent="0.45">
      <c r="A469" t="str">
        <f>IF($C469="施設管理者：",IF($D469="","",COUNTIF($C$12:C469,"施設管理者：")*100),IF(OR(C469="維持管理費：",C469=""),"",A467+1))</f>
        <v/>
      </c>
    </row>
    <row r="470" spans="1:1" x14ac:dyDescent="0.45">
      <c r="A470" t="str">
        <f>IF($C470="施設管理者：",IF($D470="","",COUNTIF($C$12:C470,"施設管理者：")*100),IF(OR(C470="維持管理費：",C470=""),"",A468+1))</f>
        <v/>
      </c>
    </row>
    <row r="471" spans="1:1" x14ac:dyDescent="0.45">
      <c r="A471" t="str">
        <f>IF($C471="施設管理者：",IF($D471="","",COUNTIF($C$12:C471,"施設管理者：")*100),IF(OR(C471="維持管理費：",C471=""),"",A469+1))</f>
        <v/>
      </c>
    </row>
    <row r="472" spans="1:1" x14ac:dyDescent="0.45">
      <c r="A472" t="str">
        <f>IF($C472="施設管理者：",IF($D472="","",COUNTIF($C$12:C472,"施設管理者：")*100),IF(OR(C472="維持管理費：",C472=""),"",A470+1))</f>
        <v/>
      </c>
    </row>
    <row r="473" spans="1:1" x14ac:dyDescent="0.45">
      <c r="A473" t="str">
        <f>IF($C473="施設管理者：",IF($D473="","",COUNTIF($C$12:C473,"施設管理者：")*100),IF(OR(C473="維持管理費：",C473=""),"",A471+1))</f>
        <v/>
      </c>
    </row>
    <row r="474" spans="1:1" x14ac:dyDescent="0.45">
      <c r="A474" t="str">
        <f>IF($C474="施設管理者：",IF($D474="","",COUNTIF($C$12:C474,"施設管理者：")*100),IF(OR(C474="維持管理費：",C474=""),"",A472+1))</f>
        <v/>
      </c>
    </row>
    <row r="475" spans="1:1" x14ac:dyDescent="0.45">
      <c r="A475" t="str">
        <f>IF($C475="施設管理者：",IF($D475="","",COUNTIF($C$12:C475,"施設管理者：")*100),IF(OR(C475="維持管理費：",C475=""),"",A473+1))</f>
        <v/>
      </c>
    </row>
    <row r="476" spans="1:1" x14ac:dyDescent="0.45">
      <c r="A476" t="str">
        <f>IF($C476="施設管理者：",IF($D476="","",COUNTIF($C$12:C476,"施設管理者：")*100),IF(OR(C476="維持管理費：",C476=""),"",A474+1))</f>
        <v/>
      </c>
    </row>
    <row r="477" spans="1:1" x14ac:dyDescent="0.45">
      <c r="A477" t="str">
        <f>IF($C477="施設管理者：",IF($D477="","",COUNTIF($C$12:C477,"施設管理者：")*100),IF(OR(C477="維持管理費：",C477=""),"",A475+1))</f>
        <v/>
      </c>
    </row>
    <row r="478" spans="1:1" x14ac:dyDescent="0.45">
      <c r="A478" t="str">
        <f>IF($C478="施設管理者：",IF($D478="","",COUNTIF($C$12:C478,"施設管理者：")*100),IF(OR(C478="維持管理費：",C478=""),"",A476+1))</f>
        <v/>
      </c>
    </row>
    <row r="479" spans="1:1" x14ac:dyDescent="0.45">
      <c r="A479" t="str">
        <f>IF($C479="施設管理者：",IF($D479="","",COUNTIF($C$12:C479,"施設管理者：")*100),IF(OR(C479="維持管理費：",C479=""),"",A477+1))</f>
        <v/>
      </c>
    </row>
    <row r="480" spans="1:1" x14ac:dyDescent="0.45">
      <c r="A480" t="str">
        <f>IF($C480="施設管理者：",IF($D480="","",COUNTIF($C$12:C480,"施設管理者：")*100),IF(OR(C480="維持管理費：",C480=""),"",A478+1))</f>
        <v/>
      </c>
    </row>
    <row r="481" spans="1:1" x14ac:dyDescent="0.45">
      <c r="A481" t="str">
        <f>IF($C481="施設管理者：",IF($D481="","",COUNTIF($C$12:C481,"施設管理者：")*100),IF(OR(C481="維持管理費：",C481=""),"",A479+1))</f>
        <v/>
      </c>
    </row>
    <row r="482" spans="1:1" x14ac:dyDescent="0.45">
      <c r="A482" t="str">
        <f>IF($C482="施設管理者：",IF($D482="","",COUNTIF($C$12:C482,"施設管理者：")*100),IF(OR(C482="維持管理費：",C482=""),"",A480+1))</f>
        <v/>
      </c>
    </row>
    <row r="483" spans="1:1" x14ac:dyDescent="0.45">
      <c r="A483" t="str">
        <f>IF($C483="施設管理者：",IF($D483="","",COUNTIF($C$12:C483,"施設管理者：")*100),IF(OR(C483="維持管理費：",C483=""),"",A481+1))</f>
        <v/>
      </c>
    </row>
    <row r="484" spans="1:1" x14ac:dyDescent="0.45">
      <c r="A484" t="str">
        <f>IF($C484="施設管理者：",IF($D484="","",COUNTIF($C$12:C484,"施設管理者：")*100),IF(OR(C484="維持管理費：",C484=""),"",A482+1))</f>
        <v/>
      </c>
    </row>
    <row r="485" spans="1:1" x14ac:dyDescent="0.45">
      <c r="A485" t="str">
        <f>IF($C485="施設管理者：",IF($D485="","",COUNTIF($C$12:C485,"施設管理者：")*100),IF(OR(C485="維持管理費：",C485=""),"",A483+1))</f>
        <v/>
      </c>
    </row>
    <row r="486" spans="1:1" x14ac:dyDescent="0.45">
      <c r="A486" t="str">
        <f>IF($C486="施設管理者：",IF($D486="","",COUNTIF($C$12:C486,"施設管理者：")*100),IF(OR(C486="維持管理費：",C486=""),"",A484+1))</f>
        <v/>
      </c>
    </row>
    <row r="487" spans="1:1" x14ac:dyDescent="0.45">
      <c r="A487" t="str">
        <f>IF($C487="施設管理者：",IF($D487="","",COUNTIF($C$12:C487,"施設管理者：")*100),IF(OR(C487="維持管理費：",C487=""),"",A485+1))</f>
        <v/>
      </c>
    </row>
    <row r="488" spans="1:1" x14ac:dyDescent="0.45">
      <c r="A488" t="str">
        <f>IF($C488="施設管理者：",IF($D488="","",COUNTIF($C$12:C488,"施設管理者：")*100),IF(OR(C488="維持管理費：",C488=""),"",A486+1))</f>
        <v/>
      </c>
    </row>
    <row r="489" spans="1:1" x14ac:dyDescent="0.45">
      <c r="A489" t="str">
        <f>IF($C489="施設管理者：",IF($D489="","",COUNTIF($C$12:C489,"施設管理者：")*100),IF(OR(C489="維持管理費：",C489=""),"",A487+1))</f>
        <v/>
      </c>
    </row>
    <row r="490" spans="1:1" x14ac:dyDescent="0.45">
      <c r="A490" t="str">
        <f>IF($C490="施設管理者：",IF($D490="","",COUNTIF($C$12:C490,"施設管理者：")*100),IF(OR(C490="維持管理費：",C490=""),"",A488+1))</f>
        <v/>
      </c>
    </row>
    <row r="491" spans="1:1" x14ac:dyDescent="0.45">
      <c r="A491" t="str">
        <f>IF($C491="施設管理者：",IF($D491="","",COUNTIF($C$12:C491,"施設管理者：")*100),IF(OR(C491="維持管理費：",C491=""),"",A489+1))</f>
        <v/>
      </c>
    </row>
    <row r="492" spans="1:1" x14ac:dyDescent="0.45">
      <c r="A492" t="str">
        <f>IF($C492="施設管理者：",IF($D492="","",COUNTIF($C$12:C492,"施設管理者：")*100),IF(OR(C492="維持管理費：",C492=""),"",A490+1))</f>
        <v/>
      </c>
    </row>
    <row r="493" spans="1:1" x14ac:dyDescent="0.45">
      <c r="A493" t="str">
        <f>IF($C493="施設管理者：",IF($D493="","",COUNTIF($C$12:C493,"施設管理者：")*100),IF(OR(C493="維持管理費：",C493=""),"",A491+1))</f>
        <v/>
      </c>
    </row>
    <row r="494" spans="1:1" x14ac:dyDescent="0.45">
      <c r="A494" t="str">
        <f>IF($C494="施設管理者：",IF($D494="","",COUNTIF($C$12:C494,"施設管理者：")*100),IF(OR(C494="維持管理費：",C494=""),"",A492+1))</f>
        <v/>
      </c>
    </row>
    <row r="495" spans="1:1" x14ac:dyDescent="0.45">
      <c r="A495" t="str">
        <f>IF($C495="施設管理者：",IF($D495="","",COUNTIF($C$12:C495,"施設管理者：")*100),IF(OR(C495="維持管理費：",C495=""),"",A493+1))</f>
        <v/>
      </c>
    </row>
    <row r="496" spans="1:1" x14ac:dyDescent="0.45">
      <c r="A496" t="str">
        <f>IF($C496="施設管理者：",IF($D496="","",COUNTIF($C$12:C496,"施設管理者：")*100),IF(OR(C496="維持管理費：",C496=""),"",A494+1))</f>
        <v/>
      </c>
    </row>
    <row r="497" spans="1:1" x14ac:dyDescent="0.45">
      <c r="A497" t="str">
        <f>IF($C497="施設管理者：",IF($D497="","",COUNTIF($C$12:C497,"施設管理者：")*100),IF(OR(C497="維持管理費：",C497=""),"",A495+1))</f>
        <v/>
      </c>
    </row>
    <row r="498" spans="1:1" x14ac:dyDescent="0.45">
      <c r="A498" t="str">
        <f>IF($C498="施設管理者：",IF($D498="","",COUNTIF($C$12:C498,"施設管理者：")*100),IF(OR(C498="維持管理費：",C498=""),"",A496+1))</f>
        <v/>
      </c>
    </row>
    <row r="499" spans="1:1" x14ac:dyDescent="0.45">
      <c r="A499" t="str">
        <f>IF($C499="施設管理者：",IF($D499="","",COUNTIF($C$12:C499,"施設管理者：")*100),IF(OR(C499="維持管理費：",C499=""),"",A497+1))</f>
        <v/>
      </c>
    </row>
    <row r="500" spans="1:1" x14ac:dyDescent="0.45">
      <c r="A500" t="str">
        <f>IF($C500="施設管理者：",IF($D500="","",COUNTIF($C$12:C500,"施設管理者：")*100),IF(OR(C500="維持管理費：",C500=""),"",A498+1))</f>
        <v/>
      </c>
    </row>
    <row r="501" spans="1:1" x14ac:dyDescent="0.45">
      <c r="A501" t="str">
        <f>IF($C501="施設管理者：",IF($D501="","",COUNTIF($C$12:C501,"施設管理者：")*100),IF(OR(C501="維持管理費：",C501=""),"",A499+1))</f>
        <v/>
      </c>
    </row>
    <row r="502" spans="1:1" x14ac:dyDescent="0.45">
      <c r="A502" t="str">
        <f>IF($C502="施設管理者：",IF($D502="","",COUNTIF($C$12:C502,"施設管理者：")*100),IF(OR(C502="維持管理費：",C502=""),"",A500+1))</f>
        <v/>
      </c>
    </row>
    <row r="503" spans="1:1" x14ac:dyDescent="0.45">
      <c r="A503" t="str">
        <f>IF($C503="施設管理者：",IF($D503="","",COUNTIF($C$12:C503,"施設管理者：")*100),IF(OR(C503="維持管理費：",C503=""),"",A501+1))</f>
        <v/>
      </c>
    </row>
    <row r="504" spans="1:1" x14ac:dyDescent="0.45">
      <c r="A504" t="str">
        <f>IF($C504="施設管理者：",IF($D504="","",COUNTIF($C$12:C504,"施設管理者：")*100),IF(OR(C504="維持管理費：",C504=""),"",A502+1))</f>
        <v/>
      </c>
    </row>
    <row r="505" spans="1:1" x14ac:dyDescent="0.45">
      <c r="A505" t="str">
        <f>IF($C505="施設管理者：",IF($D505="","",COUNTIF($C$12:C505,"施設管理者：")*100),IF(OR(C505="維持管理費：",C505=""),"",A503+1))</f>
        <v/>
      </c>
    </row>
    <row r="506" spans="1:1" x14ac:dyDescent="0.45">
      <c r="A506" t="str">
        <f>IF($C506="施設管理者：",IF($D506="","",COUNTIF($C$12:C506,"施設管理者：")*100),IF(OR(C506="維持管理費：",C506=""),"",A504+1))</f>
        <v/>
      </c>
    </row>
    <row r="507" spans="1:1" x14ac:dyDescent="0.45">
      <c r="A507" t="str">
        <f>IF($C507="施設管理者：",IF($D507="","",COUNTIF($C$12:C507,"施設管理者：")*100),IF(OR(C507="維持管理費：",C507=""),"",A505+1))</f>
        <v/>
      </c>
    </row>
    <row r="508" spans="1:1" x14ac:dyDescent="0.45">
      <c r="A508" t="str">
        <f>IF($C508="施設管理者：",IF($D508="","",COUNTIF($C$12:C508,"施設管理者：")*100),IF(OR(C508="維持管理費：",C508=""),"",A506+1))</f>
        <v/>
      </c>
    </row>
    <row r="509" spans="1:1" x14ac:dyDescent="0.45">
      <c r="A509" t="str">
        <f>IF($C509="施設管理者：",IF($D509="","",COUNTIF($C$12:C509,"施設管理者：")*100),IF(OR(C509="維持管理費：",C509=""),"",A507+1))</f>
        <v/>
      </c>
    </row>
    <row r="510" spans="1:1" x14ac:dyDescent="0.45">
      <c r="A510" t="str">
        <f>IF($C510="施設管理者：",IF($D510="","",COUNTIF($C$12:C510,"施設管理者：")*100),IF(OR(C510="維持管理費：",C510=""),"",A508+1))</f>
        <v/>
      </c>
    </row>
    <row r="511" spans="1:1" x14ac:dyDescent="0.45">
      <c r="A511" t="str">
        <f>IF($C511="施設管理者：",IF($D511="","",COUNTIF($C$12:C511,"施設管理者：")*100),IF(OR(C511="維持管理費：",C511=""),"",A509+1))</f>
        <v/>
      </c>
    </row>
    <row r="512" spans="1:1" x14ac:dyDescent="0.45">
      <c r="A512" t="str">
        <f>IF($C512="施設管理者：",IF($D512="","",COUNTIF($C$12:C512,"施設管理者：")*100),IF(OR(C512="維持管理費：",C512=""),"",A510+1))</f>
        <v/>
      </c>
    </row>
    <row r="513" spans="1:1" x14ac:dyDescent="0.45">
      <c r="A513" t="str">
        <f>IF($C513="施設管理者：",IF($D513="","",COUNTIF($C$12:C513,"施設管理者：")*100),IF(OR(C513="維持管理費：",C513=""),"",A511+1))</f>
        <v/>
      </c>
    </row>
    <row r="514" spans="1:1" x14ac:dyDescent="0.45">
      <c r="A514" t="str">
        <f>IF($C514="施設管理者：",IF($D514="","",COUNTIF($C$12:C514,"施設管理者：")*100),IF(OR(C514="維持管理費：",C514=""),"",A512+1))</f>
        <v/>
      </c>
    </row>
    <row r="515" spans="1:1" x14ac:dyDescent="0.45">
      <c r="A515" t="str">
        <f>IF($C515="施設管理者：",IF($D515="","",COUNTIF($C$12:C515,"施設管理者：")*100),IF(OR(C515="維持管理費：",C515=""),"",A513+1))</f>
        <v/>
      </c>
    </row>
    <row r="516" spans="1:1" x14ac:dyDescent="0.45">
      <c r="A516" t="str">
        <f>IF($C516="施設管理者：",IF($D516="","",COUNTIF($C$12:C516,"施設管理者：")*100),IF(OR(C516="維持管理費：",C516=""),"",A514+1))</f>
        <v/>
      </c>
    </row>
    <row r="517" spans="1:1" x14ac:dyDescent="0.45">
      <c r="A517" t="str">
        <f>IF($C517="施設管理者：",IF($D517="","",COUNTIF($C$12:C517,"施設管理者：")*100),IF(OR(C517="維持管理費：",C517=""),"",A515+1))</f>
        <v/>
      </c>
    </row>
    <row r="518" spans="1:1" x14ac:dyDescent="0.45">
      <c r="A518" t="str">
        <f>IF($C518="施設管理者：",IF($D518="","",COUNTIF($C$12:C518,"施設管理者：")*100),IF(OR(C518="維持管理費：",C518=""),"",A516+1))</f>
        <v/>
      </c>
    </row>
    <row r="519" spans="1:1" x14ac:dyDescent="0.45">
      <c r="A519" t="str">
        <f>IF($C519="施設管理者：",IF($D519="","",COUNTIF($C$12:C519,"施設管理者：")*100),IF(OR(C519="維持管理費：",C519=""),"",A517+1))</f>
        <v/>
      </c>
    </row>
    <row r="520" spans="1:1" x14ac:dyDescent="0.45">
      <c r="A520" t="str">
        <f>IF($C520="施設管理者：",IF($D520="","",COUNTIF($C$12:C520,"施設管理者：")*100),IF(OR(C520="維持管理費：",C520=""),"",A518+1))</f>
        <v/>
      </c>
    </row>
    <row r="521" spans="1:1" x14ac:dyDescent="0.45">
      <c r="A521" t="str">
        <f>IF($C521="施設管理者：",IF($D521="","",COUNTIF($C$12:C521,"施設管理者：")*100),IF(OR(C521="維持管理費：",C521=""),"",A519+1))</f>
        <v/>
      </c>
    </row>
    <row r="522" spans="1:1" x14ac:dyDescent="0.45">
      <c r="A522" t="str">
        <f>IF($C522="施設管理者：",IF($D522="","",COUNTIF($C$12:C522,"施設管理者：")*100),IF(OR(C522="維持管理費：",C522=""),"",A520+1))</f>
        <v/>
      </c>
    </row>
    <row r="523" spans="1:1" x14ac:dyDescent="0.45">
      <c r="A523" t="str">
        <f>IF($C523="施設管理者：",IF($D523="","",COUNTIF($C$12:C523,"施設管理者：")*100),IF(OR(C523="維持管理費：",C523=""),"",A521+1))</f>
        <v/>
      </c>
    </row>
    <row r="524" spans="1:1" x14ac:dyDescent="0.45">
      <c r="A524" t="str">
        <f>IF($C524="施設管理者：",IF($D524="","",COUNTIF($C$12:C524,"施設管理者：")*100),IF(OR(C524="維持管理費：",C524=""),"",A522+1))</f>
        <v/>
      </c>
    </row>
    <row r="525" spans="1:1" x14ac:dyDescent="0.45">
      <c r="A525" t="str">
        <f>IF($C525="施設管理者：",IF($D525="","",COUNTIF($C$12:C525,"施設管理者：")*100),IF(OR(C525="維持管理費：",C525=""),"",A523+1))</f>
        <v/>
      </c>
    </row>
    <row r="526" spans="1:1" x14ac:dyDescent="0.45">
      <c r="A526" t="str">
        <f>IF($C526="施設管理者：",IF($D526="","",COUNTIF($C$12:C526,"施設管理者：")*100),IF(OR(C526="維持管理費：",C526=""),"",A524+1))</f>
        <v/>
      </c>
    </row>
    <row r="527" spans="1:1" x14ac:dyDescent="0.45">
      <c r="A527" t="str">
        <f>IF($C527="施設管理者：",IF($D527="","",COUNTIF($C$12:C527,"施設管理者：")*100),IF(OR(C527="維持管理費：",C527=""),"",A525+1))</f>
        <v/>
      </c>
    </row>
    <row r="528" spans="1:1" x14ac:dyDescent="0.45">
      <c r="A528" t="str">
        <f>IF($C528="施設管理者：",IF($D528="","",COUNTIF($C$12:C528,"施設管理者：")*100),IF(OR(C528="維持管理費：",C528=""),"",A526+1))</f>
        <v/>
      </c>
    </row>
    <row r="529" spans="1:1" x14ac:dyDescent="0.45">
      <c r="A529" t="str">
        <f>IF($C529="施設管理者：",IF($D529="","",COUNTIF($C$12:C529,"施設管理者：")*100),IF(OR(C529="維持管理費：",C529=""),"",A527+1))</f>
        <v/>
      </c>
    </row>
    <row r="530" spans="1:1" x14ac:dyDescent="0.45">
      <c r="A530" t="str">
        <f>IF($C530="施設管理者：",IF($D530="","",COUNTIF($C$12:C530,"施設管理者：")*100),IF(OR(C530="維持管理費：",C530=""),"",A528+1))</f>
        <v/>
      </c>
    </row>
    <row r="531" spans="1:1" x14ac:dyDescent="0.45">
      <c r="A531" t="str">
        <f>IF($C531="施設管理者：",IF($D531="","",COUNTIF($C$12:C531,"施設管理者：")*100),IF(OR(C531="維持管理費：",C531=""),"",A529+1))</f>
        <v/>
      </c>
    </row>
    <row r="532" spans="1:1" x14ac:dyDescent="0.45">
      <c r="A532" t="str">
        <f>IF($C532="施設管理者：",IF($D532="","",COUNTIF($C$12:C532,"施設管理者：")*100),IF(OR(C532="維持管理費：",C532=""),"",A530+1))</f>
        <v/>
      </c>
    </row>
    <row r="533" spans="1:1" x14ac:dyDescent="0.45">
      <c r="A533" t="str">
        <f>IF($C533="施設管理者：",IF($D533="","",COUNTIF($C$12:C533,"施設管理者：")*100),IF(OR(C533="維持管理費：",C533=""),"",A531+1))</f>
        <v/>
      </c>
    </row>
    <row r="534" spans="1:1" x14ac:dyDescent="0.45">
      <c r="A534" t="str">
        <f>IF($C534="施設管理者：",IF($D534="","",COUNTIF($C$12:C534,"施設管理者：")*100),IF(OR(C534="維持管理費：",C534=""),"",A532+1))</f>
        <v/>
      </c>
    </row>
    <row r="535" spans="1:1" x14ac:dyDescent="0.45">
      <c r="A535" t="str">
        <f>IF($C535="施設管理者：",IF($D535="","",COUNTIF($C$12:C535,"施設管理者：")*100),IF(OR(C535="維持管理費：",C535=""),"",A533+1))</f>
        <v/>
      </c>
    </row>
    <row r="536" spans="1:1" x14ac:dyDescent="0.45">
      <c r="A536" t="str">
        <f>IF($C536="施設管理者：",IF($D536="","",COUNTIF($C$12:C536,"施設管理者：")*100),IF(OR(C536="維持管理費：",C536=""),"",A534+1))</f>
        <v/>
      </c>
    </row>
    <row r="537" spans="1:1" x14ac:dyDescent="0.45">
      <c r="A537" t="str">
        <f>IF($C537="施設管理者：",IF($D537="","",COUNTIF($C$12:C537,"施設管理者：")*100),IF(OR(C537="維持管理費：",C537=""),"",A535+1))</f>
        <v/>
      </c>
    </row>
    <row r="538" spans="1:1" x14ac:dyDescent="0.45">
      <c r="A538" t="str">
        <f>IF($C538="施設管理者：",IF($D538="","",COUNTIF($C$12:C538,"施設管理者：")*100),IF(OR(C538="維持管理費：",C538=""),"",A536+1))</f>
        <v/>
      </c>
    </row>
    <row r="539" spans="1:1" x14ac:dyDescent="0.45">
      <c r="A539" t="str">
        <f>IF($C539="施設管理者：",IF($D539="","",COUNTIF($C$12:C539,"施設管理者：")*100),IF(OR(C539="維持管理費：",C539=""),"",A537+1))</f>
        <v/>
      </c>
    </row>
    <row r="540" spans="1:1" x14ac:dyDescent="0.45">
      <c r="A540" t="str">
        <f>IF($C540="施設管理者：",IF($D540="","",COUNTIF($C$12:C540,"施設管理者：")*100),IF(OR(C540="維持管理費：",C540=""),"",A538+1))</f>
        <v/>
      </c>
    </row>
    <row r="541" spans="1:1" x14ac:dyDescent="0.45">
      <c r="A541" t="str">
        <f>IF($C541="施設管理者：",IF($D541="","",COUNTIF($C$12:C541,"施設管理者：")*100),IF(OR(C541="維持管理費：",C541=""),"",A539+1))</f>
        <v/>
      </c>
    </row>
    <row r="542" spans="1:1" x14ac:dyDescent="0.45">
      <c r="A542" t="str">
        <f>IF($C542="施設管理者：",IF($D542="","",COUNTIF($C$12:C542,"施設管理者：")*100),IF(OR(C542="維持管理費：",C542=""),"",A540+1))</f>
        <v/>
      </c>
    </row>
    <row r="543" spans="1:1" x14ac:dyDescent="0.45">
      <c r="A543" t="str">
        <f>IF($C543="施設管理者：",IF($D543="","",COUNTIF($C$12:C543,"施設管理者：")*100),IF(OR(C543="維持管理費：",C543=""),"",A541+1))</f>
        <v/>
      </c>
    </row>
    <row r="544" spans="1:1" x14ac:dyDescent="0.45">
      <c r="A544" t="str">
        <f>IF($C544="施設管理者：",IF($D544="","",COUNTIF($C$12:C544,"施設管理者：")*100),IF(OR(C544="維持管理費：",C544=""),"",A542+1))</f>
        <v/>
      </c>
    </row>
    <row r="545" spans="1:1" x14ac:dyDescent="0.45">
      <c r="A545" t="str">
        <f>IF($C545="施設管理者：",IF($D545="","",COUNTIF($C$12:C545,"施設管理者：")*100),IF(OR(C545="維持管理費：",C545=""),"",A543+1))</f>
        <v/>
      </c>
    </row>
    <row r="546" spans="1:1" x14ac:dyDescent="0.45">
      <c r="A546" t="str">
        <f>IF($C546="施設管理者：",IF($D546="","",COUNTIF($C$12:C546,"施設管理者：")*100),IF(OR(C546="維持管理費：",C546=""),"",A544+1))</f>
        <v/>
      </c>
    </row>
    <row r="547" spans="1:1" x14ac:dyDescent="0.45">
      <c r="A547" t="str">
        <f>IF($C547="施設管理者：",IF($D547="","",COUNTIF($C$12:C547,"施設管理者：")*100),IF(OR(C547="維持管理費：",C547=""),"",A545+1))</f>
        <v/>
      </c>
    </row>
    <row r="548" spans="1:1" x14ac:dyDescent="0.45">
      <c r="A548" t="str">
        <f>IF($C548="施設管理者：",IF($D548="","",COUNTIF($C$12:C548,"施設管理者：")*100),IF(OR(C548="維持管理費：",C548=""),"",A546+1))</f>
        <v/>
      </c>
    </row>
    <row r="549" spans="1:1" x14ac:dyDescent="0.45">
      <c r="A549" t="str">
        <f>IF($C549="施設管理者：",IF($D549="","",COUNTIF($C$12:C549,"施設管理者：")*100),IF(OR(C549="維持管理費：",C549=""),"",A547+1))</f>
        <v/>
      </c>
    </row>
    <row r="550" spans="1:1" x14ac:dyDescent="0.45">
      <c r="A550" t="str">
        <f>IF($C550="施設管理者：",IF($D550="","",COUNTIF($C$12:C550,"施設管理者：")*100),IF(OR(C550="維持管理費：",C550=""),"",A548+1))</f>
        <v/>
      </c>
    </row>
    <row r="551" spans="1:1" x14ac:dyDescent="0.45">
      <c r="A551" t="str">
        <f>IF($C551="施設管理者：",IF($D551="","",COUNTIF($C$12:C551,"施設管理者：")*100),IF(OR(C551="維持管理費：",C551=""),"",A549+1))</f>
        <v/>
      </c>
    </row>
    <row r="552" spans="1:1" x14ac:dyDescent="0.45">
      <c r="A552" t="str">
        <f>IF($C552="施設管理者：",IF($D552="","",COUNTIF($C$12:C552,"施設管理者：")*100),IF(OR(C552="維持管理費：",C552=""),"",A550+1))</f>
        <v/>
      </c>
    </row>
    <row r="553" spans="1:1" x14ac:dyDescent="0.45">
      <c r="A553" t="str">
        <f>IF($C553="施設管理者：",IF($D553="","",COUNTIF($C$12:C553,"施設管理者：")*100),IF(OR(C553="維持管理費：",C553=""),"",A551+1))</f>
        <v/>
      </c>
    </row>
    <row r="554" spans="1:1" x14ac:dyDescent="0.45">
      <c r="A554" t="str">
        <f>IF($C554="施設管理者：",IF($D554="","",COUNTIF($C$12:C554,"施設管理者：")*100),IF(OR(C554="維持管理費：",C554=""),"",A552+1))</f>
        <v/>
      </c>
    </row>
    <row r="555" spans="1:1" x14ac:dyDescent="0.45">
      <c r="A555" t="str">
        <f>IF($C555="施設管理者：",IF($D555="","",COUNTIF($C$12:C555,"施設管理者：")*100),IF(OR(C555="維持管理費：",C555=""),"",A553+1))</f>
        <v/>
      </c>
    </row>
    <row r="556" spans="1:1" x14ac:dyDescent="0.45">
      <c r="A556" t="str">
        <f>IF($C556="施設管理者：",IF($D556="","",COUNTIF($C$12:C556,"施設管理者：")*100),IF(OR(C556="維持管理費：",C556=""),"",A554+1))</f>
        <v/>
      </c>
    </row>
    <row r="557" spans="1:1" x14ac:dyDescent="0.45">
      <c r="A557" t="str">
        <f>IF($C557="施設管理者：",IF($D557="","",COUNTIF($C$12:C557,"施設管理者：")*100),IF(OR(C557="維持管理費：",C557=""),"",A555+1))</f>
        <v/>
      </c>
    </row>
    <row r="558" spans="1:1" x14ac:dyDescent="0.45">
      <c r="A558" t="str">
        <f>IF($C558="施設管理者：",IF($D558="","",COUNTIF($C$12:C558,"施設管理者：")*100),IF(OR(C558="維持管理費：",C558=""),"",A556+1))</f>
        <v/>
      </c>
    </row>
    <row r="559" spans="1:1" x14ac:dyDescent="0.45">
      <c r="A559" t="str">
        <f>IF($C559="施設管理者：",IF($D559="","",COUNTIF($C$12:C559,"施設管理者：")*100),IF(OR(C559="維持管理費：",C559=""),"",A557+1))</f>
        <v/>
      </c>
    </row>
    <row r="560" spans="1:1" x14ac:dyDescent="0.45">
      <c r="A560" t="str">
        <f>IF($C560="施設管理者：",IF($D560="","",COUNTIF($C$12:C560,"施設管理者：")*100),IF(OR(C560="維持管理費：",C560=""),"",A558+1))</f>
        <v/>
      </c>
    </row>
    <row r="561" spans="1:1" x14ac:dyDescent="0.45">
      <c r="A561" t="str">
        <f>IF($C561="施設管理者：",IF($D561="","",COUNTIF($C$12:C561,"施設管理者：")*100),IF(OR(C561="維持管理費：",C561=""),"",A559+1))</f>
        <v/>
      </c>
    </row>
    <row r="562" spans="1:1" x14ac:dyDescent="0.45">
      <c r="A562" t="str">
        <f>IF($C562="施設管理者：",IF($D562="","",COUNTIF($C$12:C562,"施設管理者：")*100),IF(OR(C562="維持管理費：",C562=""),"",A560+1))</f>
        <v/>
      </c>
    </row>
    <row r="563" spans="1:1" x14ac:dyDescent="0.45">
      <c r="A563" t="str">
        <f>IF($C563="施設管理者：",IF($D563="","",COUNTIF($C$12:C563,"施設管理者：")*100),IF(OR(C563="維持管理費：",C563=""),"",A561+1))</f>
        <v/>
      </c>
    </row>
    <row r="564" spans="1:1" x14ac:dyDescent="0.45">
      <c r="A564" t="str">
        <f>IF($C564="施設管理者：",IF($D564="","",COUNTIF($C$12:C564,"施設管理者：")*100),IF(OR(C564="維持管理費：",C564=""),"",A562+1))</f>
        <v/>
      </c>
    </row>
    <row r="565" spans="1:1" x14ac:dyDescent="0.45">
      <c r="A565" t="str">
        <f>IF($C565="施設管理者：",IF($D565="","",COUNTIF($C$12:C565,"施設管理者：")*100),IF(OR(C565="維持管理費：",C565=""),"",A563+1))</f>
        <v/>
      </c>
    </row>
    <row r="566" spans="1:1" x14ac:dyDescent="0.45">
      <c r="A566" t="str">
        <f>IF($C566="施設管理者：",IF($D566="","",COUNTIF($C$12:C566,"施設管理者：")*100),IF(OR(C566="維持管理費：",C566=""),"",A564+1))</f>
        <v/>
      </c>
    </row>
    <row r="567" spans="1:1" x14ac:dyDescent="0.45">
      <c r="A567" t="str">
        <f>IF($C567="施設管理者：",IF($D567="","",COUNTIF($C$12:C567,"施設管理者：")*100),IF(OR(C567="維持管理費：",C567=""),"",A565+1))</f>
        <v/>
      </c>
    </row>
    <row r="568" spans="1:1" x14ac:dyDescent="0.45">
      <c r="A568" t="str">
        <f>IF($C568="施設管理者：",IF($D568="","",COUNTIF($C$12:C568,"施設管理者：")*100),IF(OR(C568="維持管理費：",C568=""),"",A566+1))</f>
        <v/>
      </c>
    </row>
    <row r="569" spans="1:1" x14ac:dyDescent="0.45">
      <c r="A569" t="str">
        <f>IF($C569="施設管理者：",IF($D569="","",COUNTIF($C$12:C569,"施設管理者：")*100),IF(OR(C569="維持管理費：",C569=""),"",A567+1))</f>
        <v/>
      </c>
    </row>
    <row r="570" spans="1:1" x14ac:dyDescent="0.45">
      <c r="A570" t="str">
        <f>IF($C570="施設管理者：",IF($D570="","",COUNTIF($C$12:C570,"施設管理者：")*100),IF(OR(C570="維持管理費：",C570=""),"",A568+1))</f>
        <v/>
      </c>
    </row>
    <row r="571" spans="1:1" x14ac:dyDescent="0.45">
      <c r="A571" t="str">
        <f>IF($C571="施設管理者：",IF($D571="","",COUNTIF($C$12:C571,"施設管理者：")*100),IF(OR(C571="維持管理費：",C571=""),"",A569+1))</f>
        <v/>
      </c>
    </row>
    <row r="572" spans="1:1" x14ac:dyDescent="0.45">
      <c r="A572" t="str">
        <f>IF($C572="施設管理者：",IF($D572="","",COUNTIF($C$12:C572,"施設管理者：")*100),IF(OR(C572="維持管理費：",C572=""),"",A570+1))</f>
        <v/>
      </c>
    </row>
    <row r="573" spans="1:1" x14ac:dyDescent="0.45">
      <c r="A573" t="str">
        <f>IF($C573="施設管理者：",IF($D573="","",COUNTIF($C$12:C573,"施設管理者：")*100),IF(OR(C573="維持管理費：",C573=""),"",A571+1))</f>
        <v/>
      </c>
    </row>
    <row r="574" spans="1:1" x14ac:dyDescent="0.45">
      <c r="A574" t="str">
        <f>IF($C574="施設管理者：",IF($D574="","",COUNTIF($C$12:C574,"施設管理者：")*100),IF(OR(C574="維持管理費：",C574=""),"",A572+1))</f>
        <v/>
      </c>
    </row>
    <row r="575" spans="1:1" x14ac:dyDescent="0.45">
      <c r="A575" t="str">
        <f>IF($C575="施設管理者：",IF($D575="","",COUNTIF($C$12:C575,"施設管理者：")*100),IF(OR(C575="維持管理費：",C575=""),"",A573+1))</f>
        <v/>
      </c>
    </row>
    <row r="576" spans="1:1" x14ac:dyDescent="0.45">
      <c r="A576" t="str">
        <f>IF($C576="施設管理者：",IF($D576="","",COUNTIF($C$12:C576,"施設管理者：")*100),IF(OR(C576="維持管理費：",C576=""),"",A574+1))</f>
        <v/>
      </c>
    </row>
    <row r="577" spans="1:1" x14ac:dyDescent="0.45">
      <c r="A577" t="str">
        <f>IF($C577="施設管理者：",IF($D577="","",COUNTIF($C$12:C577,"施設管理者：")*100),IF(OR(C577="維持管理費：",C577=""),"",A575+1))</f>
        <v/>
      </c>
    </row>
    <row r="578" spans="1:1" x14ac:dyDescent="0.45">
      <c r="A578" t="str">
        <f>IF($C578="施設管理者：",IF($D578="","",COUNTIF($C$12:C578,"施設管理者：")*100),IF(OR(C578="維持管理費：",C578=""),"",A576+1))</f>
        <v/>
      </c>
    </row>
    <row r="579" spans="1:1" x14ac:dyDescent="0.45">
      <c r="A579" t="str">
        <f>IF($C579="施設管理者：",IF($D579="","",COUNTIF($C$12:C579,"施設管理者：")*100),IF(OR(C579="維持管理費：",C579=""),"",A577+1))</f>
        <v/>
      </c>
    </row>
    <row r="580" spans="1:1" x14ac:dyDescent="0.45">
      <c r="A580" t="str">
        <f>IF($C580="施設管理者：",IF($D580="","",COUNTIF($C$12:C580,"施設管理者：")*100),IF(OR(C580="維持管理費：",C580=""),"",A578+1))</f>
        <v/>
      </c>
    </row>
    <row r="581" spans="1:1" x14ac:dyDescent="0.45">
      <c r="A581" t="str">
        <f>IF($C581="施設管理者：",IF($D581="","",COUNTIF($C$12:C581,"施設管理者：")*100),IF(OR(C581="維持管理費：",C581=""),"",A579+1))</f>
        <v/>
      </c>
    </row>
    <row r="582" spans="1:1" x14ac:dyDescent="0.45">
      <c r="A582" t="str">
        <f>IF($C582="施設管理者：",IF($D582="","",COUNTIF($C$12:C582,"施設管理者：")*100),IF(OR(C582="維持管理費：",C582=""),"",A580+1))</f>
        <v/>
      </c>
    </row>
    <row r="583" spans="1:1" x14ac:dyDescent="0.45">
      <c r="A583" t="str">
        <f>IF($C583="施設管理者：",IF($D583="","",COUNTIF($C$12:C583,"施設管理者：")*100),IF(OR(C583="維持管理費：",C583=""),"",A581+1))</f>
        <v/>
      </c>
    </row>
    <row r="584" spans="1:1" x14ac:dyDescent="0.45">
      <c r="A584" t="str">
        <f>IF($C584="施設管理者：",IF($D584="","",COUNTIF($C$12:C584,"施設管理者：")*100),IF(OR(C584="維持管理費：",C584=""),"",A582+1))</f>
        <v/>
      </c>
    </row>
    <row r="585" spans="1:1" x14ac:dyDescent="0.45">
      <c r="A585" t="str">
        <f>IF($C585="施設管理者：",IF($D585="","",COUNTIF($C$12:C585,"施設管理者：")*100),IF(OR(C585="維持管理費：",C585=""),"",A583+1))</f>
        <v/>
      </c>
    </row>
    <row r="586" spans="1:1" x14ac:dyDescent="0.45">
      <c r="A586" t="str">
        <f>IF($C586="施設管理者：",IF($D586="","",COUNTIF($C$12:C586,"施設管理者：")*100),IF(OR(C586="維持管理費：",C586=""),"",A584+1))</f>
        <v/>
      </c>
    </row>
    <row r="587" spans="1:1" x14ac:dyDescent="0.45">
      <c r="A587" t="str">
        <f>IF($C587="施設管理者：",IF($D587="","",COUNTIF($C$12:C587,"施設管理者：")*100),IF(OR(C587="維持管理費：",C587=""),"",A585+1))</f>
        <v/>
      </c>
    </row>
    <row r="588" spans="1:1" x14ac:dyDescent="0.45">
      <c r="A588" t="str">
        <f>IF($C588="施設管理者：",IF($D588="","",COUNTIF($C$12:C588,"施設管理者：")*100),IF(OR(C588="維持管理費：",C588=""),"",A586+1))</f>
        <v/>
      </c>
    </row>
    <row r="589" spans="1:1" x14ac:dyDescent="0.45">
      <c r="A589" t="str">
        <f>IF($C589="施設管理者：",IF($D589="","",COUNTIF($C$12:C589,"施設管理者：")*100),IF(OR(C589="維持管理費：",C589=""),"",A587+1))</f>
        <v/>
      </c>
    </row>
    <row r="590" spans="1:1" x14ac:dyDescent="0.45">
      <c r="A590" t="str">
        <f>IF($C590="施設管理者：",IF($D590="","",COUNTIF($C$12:C590,"施設管理者：")*100),IF(OR(C590="維持管理費：",C590=""),"",A588+1))</f>
        <v/>
      </c>
    </row>
    <row r="591" spans="1:1" x14ac:dyDescent="0.45">
      <c r="A591" t="str">
        <f>IF($C591="施設管理者：",IF($D591="","",COUNTIF($C$12:C591,"施設管理者：")*100),IF(OR(C591="維持管理費：",C591=""),"",A589+1))</f>
        <v/>
      </c>
    </row>
    <row r="592" spans="1:1" x14ac:dyDescent="0.45">
      <c r="A592" t="str">
        <f>IF($C592="施設管理者：",IF($D592="","",COUNTIF($C$12:C592,"施設管理者：")*100),IF(OR(C592="維持管理費：",C592=""),"",A590+1))</f>
        <v/>
      </c>
    </row>
    <row r="593" spans="1:1" x14ac:dyDescent="0.45">
      <c r="A593" t="str">
        <f>IF($C593="施設管理者：",IF($D593="","",COUNTIF($C$12:C593,"施設管理者：")*100),IF(OR(C593="維持管理費：",C593=""),"",A591+1))</f>
        <v/>
      </c>
    </row>
    <row r="594" spans="1:1" x14ac:dyDescent="0.45">
      <c r="A594" t="str">
        <f>IF($C594="施設管理者：",IF($D594="","",COUNTIF($C$12:C594,"施設管理者：")*100),IF(OR(C594="維持管理費：",C594=""),"",A592+1))</f>
        <v/>
      </c>
    </row>
    <row r="595" spans="1:1" x14ac:dyDescent="0.45">
      <c r="A595" t="str">
        <f>IF($C595="施設管理者：",IF($D595="","",COUNTIF($C$12:C595,"施設管理者：")*100),IF(OR(C595="維持管理費：",C595=""),"",A593+1))</f>
        <v/>
      </c>
    </row>
    <row r="596" spans="1:1" x14ac:dyDescent="0.45">
      <c r="A596" t="str">
        <f>IF($C596="施設管理者：",IF($D596="","",COUNTIF($C$12:C596,"施設管理者：")*100),IF(OR(C596="維持管理費：",C596=""),"",A594+1))</f>
        <v/>
      </c>
    </row>
    <row r="597" spans="1:1" x14ac:dyDescent="0.45">
      <c r="A597" t="str">
        <f>IF($C597="施設管理者：",IF($D597="","",COUNTIF($C$12:C597,"施設管理者：")*100),IF(OR(C597="維持管理費：",C597=""),"",A595+1))</f>
        <v/>
      </c>
    </row>
    <row r="598" spans="1:1" x14ac:dyDescent="0.45">
      <c r="A598" t="str">
        <f>IF($C598="施設管理者：",IF($D598="","",COUNTIF($C$12:C598,"施設管理者：")*100),IF(OR(C598="維持管理費：",C598=""),"",A596+1))</f>
        <v/>
      </c>
    </row>
    <row r="599" spans="1:1" x14ac:dyDescent="0.45">
      <c r="A599" t="str">
        <f>IF($C599="施設管理者：",IF($D599="","",COUNTIF($C$12:C599,"施設管理者：")*100),IF(OR(C599="維持管理費：",C599=""),"",A597+1))</f>
        <v/>
      </c>
    </row>
    <row r="600" spans="1:1" x14ac:dyDescent="0.45">
      <c r="A600" t="str">
        <f>IF($C600="施設管理者：",IF($D600="","",COUNTIF($C$12:C600,"施設管理者：")*100),IF(OR(C600="維持管理費：",C600=""),"",A598+1))</f>
        <v/>
      </c>
    </row>
    <row r="601" spans="1:1" x14ac:dyDescent="0.45">
      <c r="A601" t="str">
        <f>IF($C601="施設管理者：",IF($D601="","",COUNTIF($C$12:C601,"施設管理者：")*100),IF(OR(C601="維持管理費：",C601=""),"",A599+1))</f>
        <v/>
      </c>
    </row>
    <row r="602" spans="1:1" x14ac:dyDescent="0.45">
      <c r="A602" t="str">
        <f>IF($C602="施設管理者：",IF($D602="","",COUNTIF($C$12:C602,"施設管理者：")*100),IF(OR(C602="維持管理費：",C602=""),"",A600+1))</f>
        <v/>
      </c>
    </row>
    <row r="603" spans="1:1" x14ac:dyDescent="0.45">
      <c r="A603" t="str">
        <f>IF($C603="施設管理者：",IF($D603="","",COUNTIF($C$12:C603,"施設管理者：")*100),IF(OR(C603="維持管理費：",C603=""),"",A601+1))</f>
        <v/>
      </c>
    </row>
    <row r="604" spans="1:1" x14ac:dyDescent="0.45">
      <c r="A604" t="str">
        <f>IF($C604="施設管理者：",IF($D604="","",COUNTIF($C$12:C604,"施設管理者：")*100),IF(OR(C604="維持管理費：",C604=""),"",A602+1))</f>
        <v/>
      </c>
    </row>
    <row r="605" spans="1:1" x14ac:dyDescent="0.45">
      <c r="A605" t="str">
        <f>IF($C605="施設管理者：",IF($D605="","",COUNTIF($C$12:C605,"施設管理者：")*100),IF(OR(C605="維持管理費：",C605=""),"",A603+1))</f>
        <v/>
      </c>
    </row>
    <row r="606" spans="1:1" x14ac:dyDescent="0.45">
      <c r="A606" t="str">
        <f>IF($C606="施設管理者：",IF($D606="","",COUNTIF($C$12:C606,"施設管理者：")*100),IF(OR(C606="維持管理費：",C606=""),"",A604+1))</f>
        <v/>
      </c>
    </row>
    <row r="607" spans="1:1" x14ac:dyDescent="0.45">
      <c r="A607" t="str">
        <f>IF($C607="施設管理者：",IF($D607="","",COUNTIF($C$12:C607,"施設管理者：")*100),IF(OR(C607="維持管理費：",C607=""),"",A605+1))</f>
        <v/>
      </c>
    </row>
    <row r="608" spans="1:1" x14ac:dyDescent="0.45">
      <c r="A608" t="str">
        <f>IF($C608="施設管理者：",IF($D608="","",COUNTIF($C$12:C608,"施設管理者：")*100),IF(OR(C608="維持管理費：",C608=""),"",A606+1))</f>
        <v/>
      </c>
    </row>
    <row r="609" spans="1:1" x14ac:dyDescent="0.45">
      <c r="A609" t="str">
        <f>IF($C609="施設管理者：",IF($D609="","",COUNTIF($C$12:C609,"施設管理者：")*100),IF(OR(C609="維持管理費：",C609=""),"",A607+1))</f>
        <v/>
      </c>
    </row>
    <row r="610" spans="1:1" x14ac:dyDescent="0.45">
      <c r="A610" t="str">
        <f>IF($C610="施設管理者：",IF($D610="","",COUNTIF($C$12:C610,"施設管理者：")*100),IF(OR(C610="維持管理費：",C610=""),"",A608+1))</f>
        <v/>
      </c>
    </row>
    <row r="611" spans="1:1" x14ac:dyDescent="0.45">
      <c r="A611" t="str">
        <f>IF($C611="施設管理者：",IF($D611="","",COUNTIF($C$12:C611,"施設管理者：")*100),IF(OR(C611="維持管理費：",C611=""),"",A609+1))</f>
        <v/>
      </c>
    </row>
    <row r="612" spans="1:1" x14ac:dyDescent="0.45">
      <c r="A612" t="str">
        <f>IF($C612="施設管理者：",IF($D612="","",COUNTIF($C$12:C612,"施設管理者：")*100),IF(OR(C612="維持管理費：",C612=""),"",A610+1))</f>
        <v/>
      </c>
    </row>
    <row r="613" spans="1:1" x14ac:dyDescent="0.45">
      <c r="A613" t="str">
        <f>IF($C613="施設管理者：",IF($D613="","",COUNTIF($C$12:C613,"施設管理者：")*100),IF(OR(C613="維持管理費：",C613=""),"",A611+1))</f>
        <v/>
      </c>
    </row>
    <row r="614" spans="1:1" x14ac:dyDescent="0.45">
      <c r="A614" t="str">
        <f>IF($C614="施設管理者：",IF($D614="","",COUNTIF($C$12:C614,"施設管理者：")*100),IF(OR(C614="維持管理費：",C614=""),"",A612+1))</f>
        <v/>
      </c>
    </row>
    <row r="615" spans="1:1" x14ac:dyDescent="0.45">
      <c r="A615" t="str">
        <f>IF($C615="施設管理者：",IF($D615="","",COUNTIF($C$12:C615,"施設管理者：")*100),IF(OR(C615="維持管理費：",C615=""),"",A613+1))</f>
        <v/>
      </c>
    </row>
    <row r="616" spans="1:1" x14ac:dyDescent="0.45">
      <c r="A616" t="str">
        <f>IF($C616="施設管理者：",IF($D616="","",COUNTIF($C$12:C616,"施設管理者：")*100),IF(OR(C616="維持管理費：",C616=""),"",A614+1))</f>
        <v/>
      </c>
    </row>
    <row r="617" spans="1:1" x14ac:dyDescent="0.45">
      <c r="A617" t="str">
        <f>IF($C617="施設管理者：",IF($D617="","",COUNTIF($C$12:C617,"施設管理者：")*100),IF(OR(C617="維持管理費：",C617=""),"",A615+1))</f>
        <v/>
      </c>
    </row>
    <row r="618" spans="1:1" x14ac:dyDescent="0.45">
      <c r="A618" t="str">
        <f>IF($C618="施設管理者：",IF($D618="","",COUNTIF($C$12:C618,"施設管理者：")*100),IF(OR(C618="維持管理費：",C618=""),"",A616+1))</f>
        <v/>
      </c>
    </row>
    <row r="619" spans="1:1" x14ac:dyDescent="0.45">
      <c r="A619" t="str">
        <f>IF($C619="施設管理者：",IF($D619="","",COUNTIF($C$12:C619,"施設管理者：")*100),IF(OR(C619="維持管理費：",C619=""),"",A617+1))</f>
        <v/>
      </c>
    </row>
    <row r="620" spans="1:1" x14ac:dyDescent="0.45">
      <c r="A620" t="str">
        <f>IF($C620="施設管理者：",IF($D620="","",COUNTIF($C$12:C620,"施設管理者：")*100),IF(OR(C620="維持管理費：",C620=""),"",A618+1))</f>
        <v/>
      </c>
    </row>
    <row r="621" spans="1:1" x14ac:dyDescent="0.45">
      <c r="A621" t="str">
        <f>IF($C621="施設管理者：",IF($D621="","",COUNTIF($C$12:C621,"施設管理者：")*100),IF(OR(C621="維持管理費：",C621=""),"",A619+1))</f>
        <v/>
      </c>
    </row>
    <row r="622" spans="1:1" x14ac:dyDescent="0.45">
      <c r="A622" t="str">
        <f>IF($C622="施設管理者：",IF($D622="","",COUNTIF($C$12:C622,"施設管理者：")*100),IF(OR(C622="維持管理費：",C622=""),"",A620+1))</f>
        <v/>
      </c>
    </row>
    <row r="623" spans="1:1" x14ac:dyDescent="0.45">
      <c r="A623" t="str">
        <f>IF($C623="施設管理者：",IF($D623="","",COUNTIF($C$12:C623,"施設管理者：")*100),IF(OR(C623="維持管理費：",C623=""),"",A621+1))</f>
        <v/>
      </c>
    </row>
    <row r="624" spans="1:1" x14ac:dyDescent="0.45">
      <c r="A624" t="str">
        <f>IF($C624="施設管理者：",IF($D624="","",COUNTIF($C$12:C624,"施設管理者：")*100),IF(OR(C624="維持管理費：",C624=""),"",A622+1))</f>
        <v/>
      </c>
    </row>
    <row r="625" spans="1:1" x14ac:dyDescent="0.45">
      <c r="A625" t="str">
        <f>IF($C625="施設管理者：",IF($D625="","",COUNTIF($C$12:C625,"施設管理者：")*100),IF(OR(C625="維持管理費：",C625=""),"",A623+1))</f>
        <v/>
      </c>
    </row>
    <row r="626" spans="1:1" x14ac:dyDescent="0.45">
      <c r="A626" t="str">
        <f>IF($C626="施設管理者：",IF($D626="","",COUNTIF($C$12:C626,"施設管理者：")*100),IF(OR(C626="維持管理費：",C626=""),"",A624+1))</f>
        <v/>
      </c>
    </row>
    <row r="627" spans="1:1" x14ac:dyDescent="0.45">
      <c r="A627" t="str">
        <f>IF($C627="施設管理者：",IF($D627="","",COUNTIF($C$12:C627,"施設管理者：")*100),IF(OR(C627="維持管理費：",C627=""),"",A625+1))</f>
        <v/>
      </c>
    </row>
    <row r="628" spans="1:1" x14ac:dyDescent="0.45">
      <c r="A628" t="str">
        <f>IF($C628="施設管理者：",IF($D628="","",COUNTIF($C$12:C628,"施設管理者：")*100),IF(OR(C628="維持管理費：",C628=""),"",A626+1))</f>
        <v/>
      </c>
    </row>
    <row r="629" spans="1:1" x14ac:dyDescent="0.45">
      <c r="A629" t="str">
        <f>IF($C629="施設管理者：",IF($D629="","",COUNTIF($C$12:C629,"施設管理者：")*100),IF(OR(C629="維持管理費：",C629=""),"",A627+1))</f>
        <v/>
      </c>
    </row>
    <row r="630" spans="1:1" x14ac:dyDescent="0.45">
      <c r="A630" t="str">
        <f>IF($C630="施設管理者：",IF($D630="","",COUNTIF($C$12:C630,"施設管理者：")*100),IF(OR(C630="維持管理費：",C630=""),"",A628+1))</f>
        <v/>
      </c>
    </row>
    <row r="631" spans="1:1" x14ac:dyDescent="0.45">
      <c r="A631" t="str">
        <f>IF($C631="施設管理者：",IF($D631="","",COUNTIF($C$12:C631,"施設管理者：")*100),IF(OR(C631="維持管理費：",C631=""),"",A629+1))</f>
        <v/>
      </c>
    </row>
    <row r="632" spans="1:1" x14ac:dyDescent="0.45">
      <c r="A632" t="str">
        <f>IF($C632="施設管理者：",IF($D632="","",COUNTIF($C$12:C632,"施設管理者：")*100),IF(OR(C632="維持管理費：",C632=""),"",A630+1))</f>
        <v/>
      </c>
    </row>
    <row r="633" spans="1:1" x14ac:dyDescent="0.45">
      <c r="A633" t="str">
        <f>IF($C633="施設管理者：",IF($D633="","",COUNTIF($C$12:C633,"施設管理者：")*100),IF(OR(C633="維持管理費：",C633=""),"",A631+1))</f>
        <v/>
      </c>
    </row>
    <row r="634" spans="1:1" x14ac:dyDescent="0.45">
      <c r="A634" t="str">
        <f>IF($C634="施設管理者：",IF($D634="","",COUNTIF($C$12:C634,"施設管理者：")*100),IF(OR(C634="維持管理費：",C634=""),"",A632+1))</f>
        <v/>
      </c>
    </row>
    <row r="635" spans="1:1" x14ac:dyDescent="0.45">
      <c r="A635" t="str">
        <f>IF($C635="施設管理者：",IF($D635="","",COUNTIF($C$12:C635,"施設管理者：")*100),IF(OR(C635="維持管理費：",C635=""),"",A633+1))</f>
        <v/>
      </c>
    </row>
    <row r="636" spans="1:1" x14ac:dyDescent="0.45">
      <c r="A636" t="str">
        <f>IF($C636="施設管理者：",IF($D636="","",COUNTIF($C$12:C636,"施設管理者：")*100),IF(OR(C636="維持管理費：",C636=""),"",A634+1))</f>
        <v/>
      </c>
    </row>
    <row r="637" spans="1:1" x14ac:dyDescent="0.45">
      <c r="A637" t="str">
        <f>IF($C637="施設管理者：",IF($D637="","",COUNTIF($C$12:C637,"施設管理者：")*100),IF(OR(C637="維持管理費：",C637=""),"",A635+1))</f>
        <v/>
      </c>
    </row>
    <row r="638" spans="1:1" x14ac:dyDescent="0.45">
      <c r="A638" t="str">
        <f>IF($C638="施設管理者：",IF($D638="","",COUNTIF($C$12:C638,"施設管理者：")*100),IF(OR(C638="維持管理費：",C638=""),"",A636+1))</f>
        <v/>
      </c>
    </row>
    <row r="639" spans="1:1" x14ac:dyDescent="0.45">
      <c r="A639" t="str">
        <f>IF($C639="施設管理者：",IF($D639="","",COUNTIF($C$12:C639,"施設管理者：")*100),IF(OR(C639="維持管理費：",C639=""),"",A637+1))</f>
        <v/>
      </c>
    </row>
    <row r="640" spans="1:1" x14ac:dyDescent="0.45">
      <c r="A640" t="str">
        <f>IF($C640="施設管理者：",IF($D640="","",COUNTIF($C$12:C640,"施設管理者：")*100),IF(OR(C640="維持管理費：",C640=""),"",A638+1))</f>
        <v/>
      </c>
    </row>
    <row r="641" spans="1:1" x14ac:dyDescent="0.45">
      <c r="A641" t="str">
        <f>IF($C641="施設管理者：",IF($D641="","",COUNTIF($C$12:C641,"施設管理者：")*100),IF(OR(C641="維持管理費：",C641=""),"",A639+1))</f>
        <v/>
      </c>
    </row>
    <row r="642" spans="1:1" x14ac:dyDescent="0.45">
      <c r="A642" t="str">
        <f>IF($C642="施設管理者：",IF($D642="","",COUNTIF($C$12:C642,"施設管理者：")*100),IF(OR(C642="維持管理費：",C642=""),"",A640+1))</f>
        <v/>
      </c>
    </row>
    <row r="643" spans="1:1" x14ac:dyDescent="0.45">
      <c r="A643" t="str">
        <f>IF($C643="施設管理者：",IF($D643="","",COUNTIF($C$12:C643,"施設管理者：")*100),IF(OR(C643="維持管理費：",C643=""),"",A641+1))</f>
        <v/>
      </c>
    </row>
    <row r="644" spans="1:1" x14ac:dyDescent="0.45">
      <c r="A644" t="str">
        <f>IF($C644="施設管理者：",IF($D644="","",COUNTIF($C$12:C644,"施設管理者：")*100),IF(OR(C644="維持管理費：",C644=""),"",A642+1))</f>
        <v/>
      </c>
    </row>
    <row r="645" spans="1:1" x14ac:dyDescent="0.45">
      <c r="A645" t="str">
        <f>IF($C645="施設管理者：",IF($D645="","",COUNTIF($C$12:C645,"施設管理者：")*100),IF(OR(C645="維持管理費：",C645=""),"",A643+1))</f>
        <v/>
      </c>
    </row>
    <row r="646" spans="1:1" x14ac:dyDescent="0.45">
      <c r="A646" t="str">
        <f>IF($C646="施設管理者：",IF($D646="","",COUNTIF($C$12:C646,"施設管理者：")*100),IF(OR(C646="維持管理費：",C646=""),"",A644+1))</f>
        <v/>
      </c>
    </row>
    <row r="647" spans="1:1" x14ac:dyDescent="0.45">
      <c r="A647" t="str">
        <f>IF($C647="施設管理者：",IF($D647="","",COUNTIF($C$12:C647,"施設管理者：")*100),IF(OR(C647="維持管理費：",C647=""),"",A645+1))</f>
        <v/>
      </c>
    </row>
    <row r="648" spans="1:1" x14ac:dyDescent="0.45">
      <c r="A648" t="str">
        <f>IF($C648="施設管理者：",IF($D648="","",COUNTIF($C$12:C648,"施設管理者：")*100),IF(OR(C648="維持管理費：",C648=""),"",A646+1))</f>
        <v/>
      </c>
    </row>
    <row r="649" spans="1:1" x14ac:dyDescent="0.45">
      <c r="A649" t="str">
        <f>IF($C649="施設管理者：",IF($D649="","",COUNTIF($C$12:C649,"施設管理者：")*100),IF(OR(C649="維持管理費：",C649=""),"",A647+1))</f>
        <v/>
      </c>
    </row>
    <row r="650" spans="1:1" x14ac:dyDescent="0.45">
      <c r="A650" t="str">
        <f>IF($C650="施設管理者：",IF($D650="","",COUNTIF($C$12:C650,"施設管理者：")*100),IF(OR(C650="維持管理費：",C650=""),"",A648+1))</f>
        <v/>
      </c>
    </row>
    <row r="651" spans="1:1" x14ac:dyDescent="0.45">
      <c r="A651" t="str">
        <f>IF($C651="施設管理者：",IF($D651="","",COUNTIF($C$12:C651,"施設管理者：")*100),IF(OR(C651="維持管理費：",C651=""),"",A649+1))</f>
        <v/>
      </c>
    </row>
    <row r="652" spans="1:1" x14ac:dyDescent="0.45">
      <c r="A652" t="str">
        <f>IF($C652="施設管理者：",IF($D652="","",COUNTIF($C$12:C652,"施設管理者：")*100),IF(OR(C652="維持管理費：",C652=""),"",A650+1))</f>
        <v/>
      </c>
    </row>
    <row r="653" spans="1:1" x14ac:dyDescent="0.45">
      <c r="A653" t="str">
        <f>IF($C653="施設管理者：",IF($D653="","",COUNTIF($C$12:C653,"施設管理者：")*100),IF(OR(C653="維持管理費：",C653=""),"",A651+1))</f>
        <v/>
      </c>
    </row>
    <row r="654" spans="1:1" x14ac:dyDescent="0.45">
      <c r="A654" t="str">
        <f>IF($C654="施設管理者：",IF($D654="","",COUNTIF($C$12:C654,"施設管理者：")*100),IF(OR(C654="維持管理費：",C654=""),"",A652+1))</f>
        <v/>
      </c>
    </row>
    <row r="655" spans="1:1" x14ac:dyDescent="0.45">
      <c r="A655" t="str">
        <f>IF($C655="施設管理者：",IF($D655="","",COUNTIF($C$12:C655,"施設管理者：")*100),IF(OR(C655="維持管理費：",C655=""),"",A653+1))</f>
        <v/>
      </c>
    </row>
    <row r="656" spans="1:1" x14ac:dyDescent="0.45">
      <c r="A656" t="str">
        <f>IF($C656="施設管理者：",IF($D656="","",COUNTIF($C$12:C656,"施設管理者：")*100),IF(OR(C656="維持管理費：",C656=""),"",A654+1))</f>
        <v/>
      </c>
    </row>
    <row r="657" spans="1:1" x14ac:dyDescent="0.45">
      <c r="A657" t="str">
        <f>IF($C657="施設管理者：",IF($D657="","",COUNTIF($C$12:C657,"施設管理者：")*100),IF(OR(C657="維持管理費：",C657=""),"",A655+1))</f>
        <v/>
      </c>
    </row>
    <row r="658" spans="1:1" x14ac:dyDescent="0.45">
      <c r="A658" t="str">
        <f>IF($C658="施設管理者：",IF($D658="","",COUNTIF($C$12:C658,"施設管理者：")*100),IF(OR(C658="維持管理費：",C658=""),"",A656+1))</f>
        <v/>
      </c>
    </row>
    <row r="659" spans="1:1" x14ac:dyDescent="0.45">
      <c r="A659" t="str">
        <f>IF($C659="施設管理者：",IF($D659="","",COUNTIF($C$12:C659,"施設管理者：")*100),IF(OR(C659="維持管理費：",C659=""),"",A657+1))</f>
        <v/>
      </c>
    </row>
    <row r="660" spans="1:1" x14ac:dyDescent="0.45">
      <c r="A660" t="str">
        <f>IF($C660="施設管理者：",IF($D660="","",COUNTIF($C$12:C660,"施設管理者：")*100),IF(OR(C660="維持管理費：",C660=""),"",A658+1))</f>
        <v/>
      </c>
    </row>
    <row r="661" spans="1:1" x14ac:dyDescent="0.45">
      <c r="A661" t="str">
        <f>IF($C661="施設管理者：",IF($D661="","",COUNTIF($C$12:C661,"施設管理者：")*100),IF(OR(C661="維持管理費：",C661=""),"",A659+1))</f>
        <v/>
      </c>
    </row>
    <row r="662" spans="1:1" x14ac:dyDescent="0.45">
      <c r="A662" t="str">
        <f>IF($C662="施設管理者：",IF($D662="","",COUNTIF($C$12:C662,"施設管理者：")*100),IF(OR(C662="維持管理費：",C662=""),"",A660+1))</f>
        <v/>
      </c>
    </row>
    <row r="663" spans="1:1" x14ac:dyDescent="0.45">
      <c r="A663" t="str">
        <f>IF($C663="施設管理者：",IF($D663="","",COUNTIF($C$12:C663,"施設管理者：")*100),IF(OR(C663="維持管理費：",C663=""),"",A661+1))</f>
        <v/>
      </c>
    </row>
    <row r="664" spans="1:1" x14ac:dyDescent="0.45">
      <c r="A664" t="str">
        <f>IF($C664="施設管理者：",IF($D664="","",COUNTIF($C$12:C664,"施設管理者：")*100),IF(OR(C664="維持管理費：",C664=""),"",A662+1))</f>
        <v/>
      </c>
    </row>
    <row r="665" spans="1:1" x14ac:dyDescent="0.45">
      <c r="A665" t="str">
        <f>IF($C665="施設管理者：",IF($D665="","",COUNTIF($C$12:C665,"施設管理者：")*100),IF(OR(C665="維持管理費：",C665=""),"",A663+1))</f>
        <v/>
      </c>
    </row>
    <row r="666" spans="1:1" x14ac:dyDescent="0.45">
      <c r="A666" t="str">
        <f>IF($C666="施設管理者：",IF($D666="","",COUNTIF($C$12:C666,"施設管理者：")*100),IF(OR(C666="維持管理費：",C666=""),"",A664+1))</f>
        <v/>
      </c>
    </row>
    <row r="667" spans="1:1" x14ac:dyDescent="0.45">
      <c r="A667" t="str">
        <f>IF($C667="施設管理者：",IF($D667="","",COUNTIF($C$12:C667,"施設管理者：")*100),IF(OR(C667="維持管理費：",C667=""),"",A665+1))</f>
        <v/>
      </c>
    </row>
    <row r="668" spans="1:1" x14ac:dyDescent="0.45">
      <c r="A668" t="str">
        <f>IF($C668="施設管理者：",IF($D668="","",COUNTIF($C$12:C668,"施設管理者：")*100),IF(OR(C668="維持管理費：",C668=""),"",A666+1))</f>
        <v/>
      </c>
    </row>
    <row r="669" spans="1:1" x14ac:dyDescent="0.45">
      <c r="A669" t="str">
        <f>IF($C669="施設管理者：",IF($D669="","",COUNTIF($C$12:C669,"施設管理者：")*100),IF(OR(C669="維持管理費：",C669=""),"",A667+1))</f>
        <v/>
      </c>
    </row>
    <row r="670" spans="1:1" x14ac:dyDescent="0.45">
      <c r="A670" t="str">
        <f>IF($C670="施設管理者：",IF($D670="","",COUNTIF($C$12:C670,"施設管理者：")*100),IF(OR(C670="維持管理費：",C670=""),"",A668+1))</f>
        <v/>
      </c>
    </row>
    <row r="671" spans="1:1" x14ac:dyDescent="0.45">
      <c r="A671" t="str">
        <f>IF($C671="施設管理者：",IF($D671="","",COUNTIF($C$12:C671,"施設管理者：")*100),IF(OR(C671="維持管理費：",C671=""),"",A669+1))</f>
        <v/>
      </c>
    </row>
    <row r="672" spans="1:1" x14ac:dyDescent="0.45">
      <c r="A672" t="str">
        <f>IF($C672="施設管理者：",IF($D672="","",COUNTIF($C$12:C672,"施設管理者：")*100),IF(OR(C672="維持管理費：",C672=""),"",A670+1))</f>
        <v/>
      </c>
    </row>
    <row r="673" spans="1:1" x14ac:dyDescent="0.45">
      <c r="A673" t="str">
        <f>IF($C673="施設管理者：",IF($D673="","",COUNTIF($C$12:C673,"施設管理者：")*100),IF(OR(C673="維持管理費：",C673=""),"",A671+1))</f>
        <v/>
      </c>
    </row>
    <row r="674" spans="1:1" x14ac:dyDescent="0.45">
      <c r="A674" t="str">
        <f>IF($C674="施設管理者：",IF($D674="","",COUNTIF($C$12:C674,"施設管理者：")*100),IF(OR(C674="維持管理費：",C674=""),"",A672+1))</f>
        <v/>
      </c>
    </row>
    <row r="675" spans="1:1" x14ac:dyDescent="0.45">
      <c r="A675" t="str">
        <f>IF($C675="施設管理者：",IF($D675="","",COUNTIF($C$12:C675,"施設管理者：")*100),IF(OR(C675="維持管理費：",C675=""),"",A673+1))</f>
        <v/>
      </c>
    </row>
    <row r="676" spans="1:1" x14ac:dyDescent="0.45">
      <c r="A676" t="str">
        <f>IF($C676="施設管理者：",IF($D676="","",COUNTIF($C$12:C676,"施設管理者：")*100),IF(OR(C676="維持管理費：",C676=""),"",A674+1))</f>
        <v/>
      </c>
    </row>
    <row r="677" spans="1:1" x14ac:dyDescent="0.45">
      <c r="A677" t="str">
        <f>IF($C677="施設管理者：",IF($D677="","",COUNTIF($C$12:C677,"施設管理者：")*100),IF(OR(C677="維持管理費：",C677=""),"",A675+1))</f>
        <v/>
      </c>
    </row>
    <row r="678" spans="1:1" x14ac:dyDescent="0.45">
      <c r="A678" t="str">
        <f>IF($C678="施設管理者：",IF($D678="","",COUNTIF($C$12:C678,"施設管理者：")*100),IF(OR(C678="維持管理費：",C678=""),"",A676+1))</f>
        <v/>
      </c>
    </row>
    <row r="679" spans="1:1" x14ac:dyDescent="0.45">
      <c r="A679" t="str">
        <f>IF($C679="施設管理者：",IF($D679="","",COUNTIF($C$12:C679,"施設管理者：")*100),IF(OR(C679="維持管理費：",C679=""),"",A677+1))</f>
        <v/>
      </c>
    </row>
    <row r="680" spans="1:1" x14ac:dyDescent="0.45">
      <c r="A680" t="str">
        <f>IF($C680="施設管理者：",IF($D680="","",COUNTIF($C$12:C680,"施設管理者：")*100),IF(OR(C680="維持管理費：",C680=""),"",A678+1))</f>
        <v/>
      </c>
    </row>
    <row r="681" spans="1:1" x14ac:dyDescent="0.45">
      <c r="A681" t="str">
        <f>IF($C681="施設管理者：",IF($D681="","",COUNTIF($C$12:C681,"施設管理者：")*100),IF(OR(C681="維持管理費：",C681=""),"",A679+1))</f>
        <v/>
      </c>
    </row>
    <row r="682" spans="1:1" x14ac:dyDescent="0.45">
      <c r="A682" t="str">
        <f>IF($C682="施設管理者：",IF($D682="","",COUNTIF($C$12:C682,"施設管理者：")*100),IF(OR(C682="維持管理費：",C682=""),"",A680+1))</f>
        <v/>
      </c>
    </row>
    <row r="683" spans="1:1" x14ac:dyDescent="0.45">
      <c r="A683" t="str">
        <f>IF($C683="施設管理者：",IF($D683="","",COUNTIF($C$12:C683,"施設管理者：")*100),IF(OR(C683="維持管理費：",C683=""),"",A681+1))</f>
        <v/>
      </c>
    </row>
    <row r="684" spans="1:1" x14ac:dyDescent="0.45">
      <c r="A684" t="str">
        <f>IF($C684="施設管理者：",IF($D684="","",COUNTIF($C$12:C684,"施設管理者：")*100),IF(OR(C684="維持管理費：",C684=""),"",A682+1))</f>
        <v/>
      </c>
    </row>
    <row r="685" spans="1:1" x14ac:dyDescent="0.45">
      <c r="A685" t="str">
        <f>IF($C685="施設管理者：",IF($D685="","",COUNTIF($C$12:C685,"施設管理者：")*100),IF(OR(C685="維持管理費：",C685=""),"",A683+1))</f>
        <v/>
      </c>
    </row>
    <row r="686" spans="1:1" x14ac:dyDescent="0.45">
      <c r="A686" t="str">
        <f>IF($C686="施設管理者：",IF($D686="","",COUNTIF($C$12:C686,"施設管理者：")*100),IF(OR(C686="維持管理費：",C686=""),"",A684+1))</f>
        <v/>
      </c>
    </row>
    <row r="687" spans="1:1" x14ac:dyDescent="0.45">
      <c r="A687" t="str">
        <f>IF($C687="施設管理者：",IF($D687="","",COUNTIF($C$12:C687,"施設管理者：")*100),IF(OR(C687="維持管理費：",C687=""),"",A685+1))</f>
        <v/>
      </c>
    </row>
    <row r="688" spans="1:1" x14ac:dyDescent="0.45">
      <c r="A688" t="str">
        <f>IF($C688="施設管理者：",IF($D688="","",COUNTIF($C$12:C688,"施設管理者：")*100),IF(OR(C688="維持管理費：",C688=""),"",A686+1))</f>
        <v/>
      </c>
    </row>
    <row r="689" spans="1:1" x14ac:dyDescent="0.45">
      <c r="A689" t="str">
        <f>IF($C689="施設管理者：",IF($D689="","",COUNTIF($C$12:C689,"施設管理者：")*100),IF(OR(C689="維持管理費：",C689=""),"",A687+1))</f>
        <v/>
      </c>
    </row>
    <row r="690" spans="1:1" x14ac:dyDescent="0.45">
      <c r="A690" t="str">
        <f>IF($C690="施設管理者：",IF($D690="","",COUNTIF($C$12:C690,"施設管理者：")*100),IF(OR(C690="維持管理費：",C690=""),"",A688+1))</f>
        <v/>
      </c>
    </row>
    <row r="691" spans="1:1" x14ac:dyDescent="0.45">
      <c r="A691" t="str">
        <f>IF($C691="施設管理者：",IF($D691="","",COUNTIF($C$12:C691,"施設管理者：")*100),IF(OR(C691="維持管理費：",C691=""),"",A689+1))</f>
        <v/>
      </c>
    </row>
    <row r="692" spans="1:1" x14ac:dyDescent="0.45">
      <c r="A692" t="str">
        <f>IF($C692="施設管理者：",IF($D692="","",COUNTIF($C$12:C692,"施設管理者：")*100),IF(OR(C692="維持管理費：",C692=""),"",A690+1))</f>
        <v/>
      </c>
    </row>
    <row r="693" spans="1:1" x14ac:dyDescent="0.45">
      <c r="A693" t="str">
        <f>IF($C693="施設管理者：",IF($D693="","",COUNTIF($C$12:C693,"施設管理者：")*100),IF(OR(C693="維持管理費：",C693=""),"",A691+1))</f>
        <v/>
      </c>
    </row>
    <row r="694" spans="1:1" x14ac:dyDescent="0.45">
      <c r="A694" t="str">
        <f>IF($C694="施設管理者：",IF($D694="","",COUNTIF($C$12:C694,"施設管理者：")*100),IF(OR(C694="維持管理費：",C694=""),"",A692+1))</f>
        <v/>
      </c>
    </row>
    <row r="695" spans="1:1" x14ac:dyDescent="0.45">
      <c r="A695" t="str">
        <f>IF($C695="施設管理者：",IF($D695="","",COUNTIF($C$12:C695,"施設管理者：")*100),IF(OR(C695="維持管理費：",C695=""),"",A693+1))</f>
        <v/>
      </c>
    </row>
    <row r="696" spans="1:1" x14ac:dyDescent="0.45">
      <c r="A696" t="str">
        <f>IF($C696="施設管理者：",IF($D696="","",COUNTIF($C$12:C696,"施設管理者：")*100),IF(OR(C696="維持管理費：",C696=""),"",A694+1))</f>
        <v/>
      </c>
    </row>
    <row r="697" spans="1:1" x14ac:dyDescent="0.45">
      <c r="A697" t="str">
        <f>IF($C697="施設管理者：",IF($D697="","",COUNTIF($C$12:C697,"施設管理者：")*100),IF(OR(C697="維持管理費：",C697=""),"",A695+1))</f>
        <v/>
      </c>
    </row>
    <row r="698" spans="1:1" x14ac:dyDescent="0.45">
      <c r="A698" t="str">
        <f>IF($C698="施設管理者：",IF($D698="","",COUNTIF($C$12:C698,"施設管理者：")*100),IF(OR(C698="維持管理費：",C698=""),"",A696+1))</f>
        <v/>
      </c>
    </row>
    <row r="699" spans="1:1" x14ac:dyDescent="0.45">
      <c r="A699" t="str">
        <f>IF($C699="施設管理者：",IF($D699="","",COUNTIF($C$12:C699,"施設管理者：")*100),IF(OR(C699="維持管理費：",C699=""),"",A697+1))</f>
        <v/>
      </c>
    </row>
    <row r="700" spans="1:1" x14ac:dyDescent="0.45">
      <c r="A700" t="str">
        <f>IF($C700="施設管理者：",IF($D700="","",COUNTIF($C$12:C700,"施設管理者：")*100),IF(OR(C700="維持管理費：",C700=""),"",A698+1))</f>
        <v/>
      </c>
    </row>
    <row r="701" spans="1:1" x14ac:dyDescent="0.45">
      <c r="A701" t="str">
        <f>IF($C701="施設管理者：",IF($D701="","",COUNTIF($C$12:C701,"施設管理者：")*100),IF(OR(C701="維持管理費：",C701=""),"",A699+1))</f>
        <v/>
      </c>
    </row>
    <row r="702" spans="1:1" x14ac:dyDescent="0.45">
      <c r="A702" t="str">
        <f>IF($C702="施設管理者：",IF($D702="","",COUNTIF($C$12:C702,"施設管理者：")*100),IF(OR(C702="維持管理費：",C702=""),"",A700+1))</f>
        <v/>
      </c>
    </row>
    <row r="703" spans="1:1" x14ac:dyDescent="0.45">
      <c r="A703" t="str">
        <f>IF($C703="施設管理者：",IF($D703="","",COUNTIF($C$12:C703,"施設管理者：")*100),IF(OR(C703="維持管理費：",C703=""),"",A701+1))</f>
        <v/>
      </c>
    </row>
    <row r="704" spans="1:1" x14ac:dyDescent="0.45">
      <c r="A704" t="str">
        <f>IF($C704="施設管理者：",IF($D704="","",COUNTIF($C$12:C704,"施設管理者：")*100),IF(OR(C704="維持管理費：",C704=""),"",A702+1))</f>
        <v/>
      </c>
    </row>
    <row r="705" spans="1:1" x14ac:dyDescent="0.45">
      <c r="A705" t="str">
        <f>IF($C705="施設管理者：",IF($D705="","",COUNTIF($C$12:C705,"施設管理者：")*100),IF(OR(C705="維持管理費：",C705=""),"",A703+1))</f>
        <v/>
      </c>
    </row>
    <row r="706" spans="1:1" x14ac:dyDescent="0.45">
      <c r="A706" t="str">
        <f>IF($C706="施設管理者：",IF($D706="","",COUNTIF($C$12:C706,"施設管理者：")*100),IF(OR(C706="維持管理費：",C706=""),"",A704+1))</f>
        <v/>
      </c>
    </row>
    <row r="707" spans="1:1" x14ac:dyDescent="0.45">
      <c r="A707" t="str">
        <f>IF($C707="施設管理者：",IF($D707="","",COUNTIF($C$12:C707,"施設管理者：")*100),IF(OR(C707="維持管理費：",C707=""),"",A705+1))</f>
        <v/>
      </c>
    </row>
    <row r="708" spans="1:1" x14ac:dyDescent="0.45">
      <c r="A708" t="str">
        <f>IF($C708="施設管理者：",IF($D708="","",COUNTIF($C$12:C708,"施設管理者：")*100),IF(OR(C708="維持管理費：",C708=""),"",A706+1))</f>
        <v/>
      </c>
    </row>
    <row r="709" spans="1:1" x14ac:dyDescent="0.45">
      <c r="A709" t="str">
        <f>IF($C709="施設管理者：",IF($D709="","",COUNTIF($C$12:C709,"施設管理者：")*100),IF(OR(C709="維持管理費：",C709=""),"",A707+1))</f>
        <v/>
      </c>
    </row>
    <row r="710" spans="1:1" x14ac:dyDescent="0.45">
      <c r="A710" t="str">
        <f>IF($C710="施設管理者：",IF($D710="","",COUNTIF($C$12:C710,"施設管理者：")*100),IF(OR(C710="維持管理費：",C710=""),"",A708+1))</f>
        <v/>
      </c>
    </row>
    <row r="711" spans="1:1" x14ac:dyDescent="0.45">
      <c r="A711" t="str">
        <f>IF($C711="施設管理者：",IF($D711="","",COUNTIF($C$12:C711,"施設管理者：")*100),IF(OR(C711="維持管理費：",C711=""),"",A709+1))</f>
        <v/>
      </c>
    </row>
    <row r="712" spans="1:1" x14ac:dyDescent="0.45">
      <c r="A712" t="str">
        <f>IF($C712="施設管理者：",IF($D712="","",COUNTIF($C$12:C712,"施設管理者：")*100),IF(OR(C712="維持管理費：",C712=""),"",A710+1))</f>
        <v/>
      </c>
    </row>
    <row r="713" spans="1:1" x14ac:dyDescent="0.45">
      <c r="A713" t="str">
        <f>IF($C713="施設管理者：",IF($D713="","",COUNTIF($C$12:C713,"施設管理者：")*100),IF(OR(C713="維持管理費：",C713=""),"",A711+1))</f>
        <v/>
      </c>
    </row>
    <row r="714" spans="1:1" x14ac:dyDescent="0.45">
      <c r="A714" t="str">
        <f>IF($C714="施設管理者：",IF($D714="","",COUNTIF($C$12:C714,"施設管理者：")*100),IF(OR(C714="維持管理費：",C714=""),"",A712+1))</f>
        <v/>
      </c>
    </row>
    <row r="715" spans="1:1" x14ac:dyDescent="0.45">
      <c r="A715" t="str">
        <f>IF($C715="施設管理者：",IF($D715="","",COUNTIF($C$12:C715,"施設管理者：")*100),IF(OR(C715="維持管理費：",C715=""),"",A713+1))</f>
        <v/>
      </c>
    </row>
    <row r="716" spans="1:1" x14ac:dyDescent="0.45">
      <c r="A716" t="str">
        <f>IF($C716="施設管理者：",IF($D716="","",COUNTIF($C$12:C716,"施設管理者：")*100),IF(OR(C716="維持管理費：",C716=""),"",A714+1))</f>
        <v/>
      </c>
    </row>
    <row r="717" spans="1:1" x14ac:dyDescent="0.45">
      <c r="A717" t="str">
        <f>IF($C717="施設管理者：",IF($D717="","",COUNTIF($C$12:C717,"施設管理者：")*100),IF(OR(C717="維持管理費：",C717=""),"",A715+1))</f>
        <v/>
      </c>
    </row>
    <row r="718" spans="1:1" x14ac:dyDescent="0.45">
      <c r="A718" t="str">
        <f>IF($C718="施設管理者：",IF($D718="","",COUNTIF($C$12:C718,"施設管理者：")*100),IF(OR(C718="維持管理費：",C718=""),"",A716+1))</f>
        <v/>
      </c>
    </row>
    <row r="719" spans="1:1" x14ac:dyDescent="0.45">
      <c r="A719" t="str">
        <f>IF($C719="施設管理者：",IF($D719="","",COUNTIF($C$12:C719,"施設管理者：")*100),IF(OR(C719="維持管理費：",C719=""),"",A717+1))</f>
        <v/>
      </c>
    </row>
    <row r="720" spans="1:1" x14ac:dyDescent="0.45">
      <c r="A720" t="str">
        <f>IF($C720="施設管理者：",IF($D720="","",COUNTIF($C$12:C720,"施設管理者：")*100),IF(OR(C720="維持管理費：",C720=""),"",A718+1))</f>
        <v/>
      </c>
    </row>
    <row r="721" spans="1:1" x14ac:dyDescent="0.45">
      <c r="A721" t="str">
        <f>IF($C721="施設管理者：",IF($D721="","",COUNTIF($C$12:C721,"施設管理者：")*100),IF(OR(C721="維持管理費：",C721=""),"",A719+1))</f>
        <v/>
      </c>
    </row>
    <row r="722" spans="1:1" x14ac:dyDescent="0.45">
      <c r="A722" t="str">
        <f>IF($C722="施設管理者：",IF($D722="","",COUNTIF($C$12:C722,"施設管理者：")*100),IF(OR(C722="維持管理費：",C722=""),"",A720+1))</f>
        <v/>
      </c>
    </row>
    <row r="723" spans="1:1" x14ac:dyDescent="0.45">
      <c r="A723" t="str">
        <f>IF($C723="施設管理者：",IF($D723="","",COUNTIF($C$12:C723,"施設管理者：")*100),IF(OR(C723="維持管理費：",C723=""),"",A721+1))</f>
        <v/>
      </c>
    </row>
    <row r="724" spans="1:1" x14ac:dyDescent="0.45">
      <c r="A724" t="str">
        <f>IF($C724="施設管理者：",IF($D724="","",COUNTIF($C$12:C724,"施設管理者：")*100),IF(OR(C724="維持管理費：",C724=""),"",A722+1))</f>
        <v/>
      </c>
    </row>
    <row r="725" spans="1:1" x14ac:dyDescent="0.45">
      <c r="A725" t="str">
        <f>IF($C725="施設管理者：",IF($D725="","",COUNTIF($C$12:C725,"施設管理者：")*100),IF(OR(C725="維持管理費：",C725=""),"",A723+1))</f>
        <v/>
      </c>
    </row>
    <row r="726" spans="1:1" x14ac:dyDescent="0.45">
      <c r="A726" t="str">
        <f>IF($C726="施設管理者：",IF($D726="","",COUNTIF($C$12:C726,"施設管理者：")*100),IF(OR(C726="維持管理費：",C726=""),"",A724+1))</f>
        <v/>
      </c>
    </row>
    <row r="727" spans="1:1" x14ac:dyDescent="0.45">
      <c r="A727" t="str">
        <f>IF($C727="施設管理者：",IF($D727="","",COUNTIF($C$12:C727,"施設管理者：")*100),IF(OR(C727="維持管理費：",C727=""),"",A725+1))</f>
        <v/>
      </c>
    </row>
    <row r="728" spans="1:1" x14ac:dyDescent="0.45">
      <c r="A728" t="str">
        <f>IF($C728="施設管理者：",IF($D728="","",COUNTIF($C$12:C728,"施設管理者：")*100),IF(OR(C728="維持管理費：",C728=""),"",A726+1))</f>
        <v/>
      </c>
    </row>
    <row r="729" spans="1:1" x14ac:dyDescent="0.45">
      <c r="A729" t="str">
        <f>IF($C729="施設管理者：",IF($D729="","",COUNTIF($C$12:C729,"施設管理者：")*100),IF(OR(C729="維持管理費：",C729=""),"",A727+1))</f>
        <v/>
      </c>
    </row>
    <row r="730" spans="1:1" x14ac:dyDescent="0.45">
      <c r="A730" t="str">
        <f>IF($C730="施設管理者：",IF($D730="","",COUNTIF($C$12:C730,"施設管理者：")*100),IF(OR(C730="維持管理費：",C730=""),"",A728+1))</f>
        <v/>
      </c>
    </row>
    <row r="731" spans="1:1" x14ac:dyDescent="0.45">
      <c r="A731" t="str">
        <f>IF($C731="施設管理者：",IF($D731="","",COUNTIF($C$12:C731,"施設管理者：")*100),IF(OR(C731="維持管理費：",C731=""),"",A729+1))</f>
        <v/>
      </c>
    </row>
    <row r="732" spans="1:1" x14ac:dyDescent="0.45">
      <c r="A732" t="str">
        <f>IF($C732="施設管理者：",IF($D732="","",COUNTIF($C$12:C732,"施設管理者：")*100),IF(OR(C732="維持管理費：",C732=""),"",A730+1))</f>
        <v/>
      </c>
    </row>
    <row r="733" spans="1:1" x14ac:dyDescent="0.45">
      <c r="A733" t="str">
        <f>IF($C733="施設管理者：",IF($D733="","",COUNTIF($C$12:C733,"施設管理者：")*100),IF(OR(C733="維持管理費：",C733=""),"",A731+1))</f>
        <v/>
      </c>
    </row>
    <row r="734" spans="1:1" x14ac:dyDescent="0.45">
      <c r="A734" t="str">
        <f>IF($C734="施設管理者：",IF($D734="","",COUNTIF($C$12:C734,"施設管理者：")*100),IF(OR(C734="維持管理費：",C734=""),"",A732+1))</f>
        <v/>
      </c>
    </row>
    <row r="735" spans="1:1" x14ac:dyDescent="0.45">
      <c r="A735" t="str">
        <f>IF($C735="施設管理者：",IF($D735="","",COUNTIF($C$12:C735,"施設管理者：")*100),IF(OR(C735="維持管理費：",C735=""),"",A733+1))</f>
        <v/>
      </c>
    </row>
    <row r="736" spans="1:1" x14ac:dyDescent="0.45">
      <c r="A736" t="str">
        <f>IF($C736="施設管理者：",IF($D736="","",COUNTIF($C$12:C736,"施設管理者：")*100),IF(OR(C736="維持管理費：",C736=""),"",A734+1))</f>
        <v/>
      </c>
    </row>
    <row r="737" spans="1:1" x14ac:dyDescent="0.45">
      <c r="A737" t="str">
        <f>IF($C737="施設管理者：",IF($D737="","",COUNTIF($C$12:C737,"施設管理者：")*100),IF(OR(C737="維持管理費：",C737=""),"",A735+1))</f>
        <v/>
      </c>
    </row>
    <row r="738" spans="1:1" x14ac:dyDescent="0.45">
      <c r="A738" t="str">
        <f>IF($C738="施設管理者：",IF($D738="","",COUNTIF($C$12:C738,"施設管理者：")*100),IF(OR(C738="維持管理費：",C738=""),"",A736+1))</f>
        <v/>
      </c>
    </row>
    <row r="739" spans="1:1" x14ac:dyDescent="0.45">
      <c r="A739" t="str">
        <f>IF($C739="施設管理者：",IF($D739="","",COUNTIF($C$12:C739,"施設管理者：")*100),IF(OR(C739="維持管理費：",C739=""),"",A737+1))</f>
        <v/>
      </c>
    </row>
    <row r="740" spans="1:1" x14ac:dyDescent="0.45">
      <c r="A740" t="str">
        <f>IF($C740="施設管理者：",IF($D740="","",COUNTIF($C$12:C740,"施設管理者：")*100),IF(OR(C740="維持管理費：",C740=""),"",A738+1))</f>
        <v/>
      </c>
    </row>
    <row r="741" spans="1:1" x14ac:dyDescent="0.45">
      <c r="A741" t="str">
        <f>IF($C741="施設管理者：",IF($D741="","",COUNTIF($C$12:C741,"施設管理者：")*100),IF(OR(C741="維持管理費：",C741=""),"",A739+1))</f>
        <v/>
      </c>
    </row>
    <row r="742" spans="1:1" x14ac:dyDescent="0.45">
      <c r="A742" t="str">
        <f>IF($C742="施設管理者：",IF($D742="","",COUNTIF($C$12:C742,"施設管理者：")*100),IF(OR(C742="維持管理費：",C742=""),"",A740+1))</f>
        <v/>
      </c>
    </row>
    <row r="743" spans="1:1" x14ac:dyDescent="0.45">
      <c r="A743" t="str">
        <f>IF($C743="施設管理者：",IF($D743="","",COUNTIF($C$12:C743,"施設管理者：")*100),IF(OR(C743="維持管理費：",C743=""),"",A741+1))</f>
        <v/>
      </c>
    </row>
    <row r="744" spans="1:1" x14ac:dyDescent="0.45">
      <c r="A744" t="str">
        <f>IF($C744="施設管理者：",IF($D744="","",COUNTIF($C$12:C744,"施設管理者：")*100),IF(OR(C744="維持管理費：",C744=""),"",A742+1))</f>
        <v/>
      </c>
    </row>
    <row r="745" spans="1:1" x14ac:dyDescent="0.45">
      <c r="A745" t="str">
        <f>IF($C745="施設管理者：",IF($D745="","",COUNTIF($C$12:C745,"施設管理者：")*100),IF(OR(C745="維持管理費：",C745=""),"",A743+1))</f>
        <v/>
      </c>
    </row>
    <row r="746" spans="1:1" x14ac:dyDescent="0.45">
      <c r="A746" t="str">
        <f>IF($C746="施設管理者：",IF($D746="","",COUNTIF($C$12:C746,"施設管理者：")*100),IF(OR(C746="維持管理費：",C746=""),"",A744+1))</f>
        <v/>
      </c>
    </row>
    <row r="747" spans="1:1" x14ac:dyDescent="0.45">
      <c r="A747" t="str">
        <f>IF($C747="施設管理者：",IF($D747="","",COUNTIF($C$12:C747,"施設管理者：")*100),IF(OR(C747="維持管理費：",C747=""),"",A745+1))</f>
        <v/>
      </c>
    </row>
    <row r="748" spans="1:1" x14ac:dyDescent="0.45">
      <c r="A748" t="str">
        <f>IF($C748="施設管理者：",IF($D748="","",COUNTIF($C$12:C748,"施設管理者：")*100),IF(OR(C748="維持管理費：",C748=""),"",A746+1))</f>
        <v/>
      </c>
    </row>
    <row r="749" spans="1:1" x14ac:dyDescent="0.45">
      <c r="A749" t="str">
        <f>IF($C749="施設管理者：",IF($D749="","",COUNTIF($C$12:C749,"施設管理者：")*100),IF(OR(C749="維持管理費：",C749=""),"",A747+1))</f>
        <v/>
      </c>
    </row>
    <row r="750" spans="1:1" x14ac:dyDescent="0.45">
      <c r="A750" t="str">
        <f>IF($C750="施設管理者：",IF($D750="","",COUNTIF($C$12:C750,"施設管理者：")*100),IF(OR(C750="維持管理費：",C750=""),"",A748+1))</f>
        <v/>
      </c>
    </row>
    <row r="751" spans="1:1" x14ac:dyDescent="0.45">
      <c r="A751" t="str">
        <f>IF($C751="施設管理者：",IF($D751="","",COUNTIF($C$12:C751,"施設管理者：")*100),IF(OR(C751="維持管理費：",C751=""),"",A749+1))</f>
        <v/>
      </c>
    </row>
    <row r="752" spans="1:1" x14ac:dyDescent="0.45">
      <c r="A752" t="str">
        <f>IF($C752="施設管理者：",IF($D752="","",COUNTIF($C$12:C752,"施設管理者：")*100),IF(OR(C752="維持管理費：",C752=""),"",A750+1))</f>
        <v/>
      </c>
    </row>
    <row r="753" spans="1:1" x14ac:dyDescent="0.45">
      <c r="A753" t="str">
        <f>IF($C753="施設管理者：",IF($D753="","",COUNTIF($C$12:C753,"施設管理者：")*100),IF(OR(C753="維持管理費：",C753=""),"",A751+1))</f>
        <v/>
      </c>
    </row>
    <row r="754" spans="1:1" x14ac:dyDescent="0.45">
      <c r="A754" t="str">
        <f>IF($C754="施設管理者：",IF($D754="","",COUNTIF($C$12:C754,"施設管理者：")*100),IF(OR(C754="維持管理費：",C754=""),"",A752+1))</f>
        <v/>
      </c>
    </row>
    <row r="755" spans="1:1" x14ac:dyDescent="0.45">
      <c r="A755" t="str">
        <f>IF($C755="施設管理者：",IF($D755="","",COUNTIF($C$12:C755,"施設管理者：")*100),IF(OR(C755="維持管理費：",C755=""),"",A753+1))</f>
        <v/>
      </c>
    </row>
    <row r="756" spans="1:1" x14ac:dyDescent="0.45">
      <c r="A756" t="str">
        <f>IF($C756="施設管理者：",IF($D756="","",COUNTIF($C$12:C756,"施設管理者：")*100),IF(OR(C756="維持管理費：",C756=""),"",A754+1))</f>
        <v/>
      </c>
    </row>
    <row r="757" spans="1:1" x14ac:dyDescent="0.45">
      <c r="A757" t="str">
        <f>IF($C757="施設管理者：",IF($D757="","",COUNTIF($C$12:C757,"施設管理者：")*100),IF(OR(C757="維持管理費：",C757=""),"",A755+1))</f>
        <v/>
      </c>
    </row>
    <row r="758" spans="1:1" x14ac:dyDescent="0.45">
      <c r="A758" t="str">
        <f>IF($C758="施設管理者：",IF($D758="","",COUNTIF($C$12:C758,"施設管理者：")*100),IF(OR(C758="維持管理費：",C758=""),"",A756+1))</f>
        <v/>
      </c>
    </row>
    <row r="759" spans="1:1" x14ac:dyDescent="0.45">
      <c r="A759" t="str">
        <f>IF($C759="施設管理者：",IF($D759="","",COUNTIF($C$12:C759,"施設管理者：")*100),IF(OR(C759="維持管理費：",C759=""),"",A757+1))</f>
        <v/>
      </c>
    </row>
    <row r="760" spans="1:1" x14ac:dyDescent="0.45">
      <c r="A760" t="str">
        <f>IF($C760="施設管理者：",IF($D760="","",COUNTIF($C$12:C760,"施設管理者：")*100),IF(OR(C760="維持管理費：",C760=""),"",A758+1))</f>
        <v/>
      </c>
    </row>
    <row r="761" spans="1:1" x14ac:dyDescent="0.45">
      <c r="A761" t="str">
        <f>IF($C761="施設管理者：",IF($D761="","",COUNTIF($C$12:C761,"施設管理者：")*100),IF(OR(C761="維持管理費：",C761=""),"",A759+1))</f>
        <v/>
      </c>
    </row>
    <row r="762" spans="1:1" x14ac:dyDescent="0.45">
      <c r="A762" t="str">
        <f>IF($C762="施設管理者：",IF($D762="","",COUNTIF($C$12:C762,"施設管理者：")*100),IF(OR(C762="維持管理費：",C762=""),"",A760+1))</f>
        <v/>
      </c>
    </row>
    <row r="763" spans="1:1" x14ac:dyDescent="0.45">
      <c r="A763" t="str">
        <f>IF($C763="施設管理者：",IF($D763="","",COUNTIF($C$12:C763,"施設管理者：")*100),IF(OR(C763="維持管理費：",C763=""),"",A761+1))</f>
        <v/>
      </c>
    </row>
    <row r="764" spans="1:1" x14ac:dyDescent="0.45">
      <c r="A764" t="str">
        <f>IF($C764="施設管理者：",IF($D764="","",COUNTIF($C$12:C764,"施設管理者：")*100),IF(OR(C764="維持管理費：",C764=""),"",A762+1))</f>
        <v/>
      </c>
    </row>
    <row r="765" spans="1:1" x14ac:dyDescent="0.45">
      <c r="A765" t="str">
        <f>IF($C765="施設管理者：",IF($D765="","",COUNTIF($C$12:C765,"施設管理者：")*100),IF(OR(C765="維持管理費：",C765=""),"",A763+1))</f>
        <v/>
      </c>
    </row>
    <row r="766" spans="1:1" x14ac:dyDescent="0.45">
      <c r="A766" t="str">
        <f>IF($C766="施設管理者：",IF($D766="","",COUNTIF($C$12:C766,"施設管理者：")*100),IF(OR(C766="維持管理費：",C766=""),"",A764+1))</f>
        <v/>
      </c>
    </row>
    <row r="767" spans="1:1" x14ac:dyDescent="0.45">
      <c r="A767" t="str">
        <f>IF($C767="施設管理者：",IF($D767="","",COUNTIF($C$12:C767,"施設管理者：")*100),IF(OR(C767="維持管理費：",C767=""),"",A765+1))</f>
        <v/>
      </c>
    </row>
    <row r="768" spans="1:1" x14ac:dyDescent="0.45">
      <c r="A768" t="str">
        <f>IF($C768="施設管理者：",IF($D768="","",COUNTIF($C$12:C768,"施設管理者：")*100),IF(OR(C768="維持管理費：",C768=""),"",A766+1))</f>
        <v/>
      </c>
    </row>
    <row r="769" spans="1:1" x14ac:dyDescent="0.45">
      <c r="A769" t="str">
        <f>IF($C769="施設管理者：",IF($D769="","",COUNTIF($C$12:C769,"施設管理者：")*100),IF(OR(C769="維持管理費：",C769=""),"",A767+1))</f>
        <v/>
      </c>
    </row>
    <row r="770" spans="1:1" x14ac:dyDescent="0.45">
      <c r="A770" t="str">
        <f>IF($C770="施設管理者：",IF($D770="","",COUNTIF($C$12:C770,"施設管理者：")*100),IF(OR(C770="維持管理費：",C770=""),"",A768+1))</f>
        <v/>
      </c>
    </row>
    <row r="771" spans="1:1" x14ac:dyDescent="0.45">
      <c r="A771" t="str">
        <f>IF($C771="施設管理者：",IF($D771="","",COUNTIF($C$12:C771,"施設管理者：")*100),IF(OR(C771="維持管理費：",C771=""),"",A769+1))</f>
        <v/>
      </c>
    </row>
    <row r="772" spans="1:1" x14ac:dyDescent="0.45">
      <c r="A772" t="str">
        <f>IF($C772="施設管理者：",IF($D772="","",COUNTIF($C$12:C772,"施設管理者：")*100),IF(OR(C772="維持管理費：",C772=""),"",A770+1))</f>
        <v/>
      </c>
    </row>
    <row r="773" spans="1:1" x14ac:dyDescent="0.45">
      <c r="A773" t="str">
        <f>IF($C773="施設管理者：",IF($D773="","",COUNTIF($C$12:C773,"施設管理者：")*100),IF(OR(C773="維持管理費：",C773=""),"",A771+1))</f>
        <v/>
      </c>
    </row>
    <row r="774" spans="1:1" x14ac:dyDescent="0.45">
      <c r="A774" t="str">
        <f>IF($C774="施設管理者：",IF($D774="","",COUNTIF($C$12:C774,"施設管理者：")*100),IF(OR(C774="維持管理費：",C774=""),"",A772+1))</f>
        <v/>
      </c>
    </row>
    <row r="775" spans="1:1" x14ac:dyDescent="0.45">
      <c r="A775" t="str">
        <f>IF($C775="施設管理者：",IF($D775="","",COUNTIF($C$12:C775,"施設管理者：")*100),IF(OR(C775="維持管理費：",C775=""),"",A773+1))</f>
        <v/>
      </c>
    </row>
    <row r="776" spans="1:1" x14ac:dyDescent="0.45">
      <c r="A776" t="str">
        <f>IF($C776="施設管理者：",IF($D776="","",COUNTIF($C$12:C776,"施設管理者：")*100),IF(OR(C776="維持管理費：",C776=""),"",A774+1))</f>
        <v/>
      </c>
    </row>
    <row r="777" spans="1:1" x14ac:dyDescent="0.45">
      <c r="A777" t="str">
        <f>IF($C777="施設管理者：",IF($D777="","",COUNTIF($C$12:C777,"施設管理者：")*100),IF(OR(C777="維持管理費：",C777=""),"",A775+1))</f>
        <v/>
      </c>
    </row>
    <row r="778" spans="1:1" x14ac:dyDescent="0.45">
      <c r="A778" t="str">
        <f>IF($C778="施設管理者：",IF($D778="","",COUNTIF($C$12:C778,"施設管理者：")*100),IF(OR(C778="維持管理費：",C778=""),"",A776+1))</f>
        <v/>
      </c>
    </row>
    <row r="779" spans="1:1" x14ac:dyDescent="0.45">
      <c r="A779" t="str">
        <f>IF($C779="施設管理者：",IF($D779="","",COUNTIF($C$12:C779,"施設管理者：")*100),IF(OR(C779="維持管理費：",C779=""),"",A777+1))</f>
        <v/>
      </c>
    </row>
    <row r="780" spans="1:1" x14ac:dyDescent="0.45">
      <c r="A780" t="str">
        <f>IF($C780="施設管理者：",IF($D780="","",COUNTIF($C$12:C780,"施設管理者：")*100),IF(OR(C780="維持管理費：",C780=""),"",A778+1))</f>
        <v/>
      </c>
    </row>
    <row r="781" spans="1:1" x14ac:dyDescent="0.45">
      <c r="A781" t="str">
        <f>IF($C781="施設管理者：",IF($D781="","",COUNTIF($C$12:C781,"施設管理者：")*100),IF(OR(C781="維持管理費：",C781=""),"",A779+1))</f>
        <v/>
      </c>
    </row>
    <row r="782" spans="1:1" x14ac:dyDescent="0.45">
      <c r="A782" t="str">
        <f>IF($C782="施設管理者：",IF($D782="","",COUNTIF($C$12:C782,"施設管理者：")*100),IF(OR(C782="維持管理費：",C782=""),"",A780+1))</f>
        <v/>
      </c>
    </row>
    <row r="783" spans="1:1" x14ac:dyDescent="0.45">
      <c r="A783" t="str">
        <f>IF($C783="施設管理者：",IF($D783="","",COUNTIF($C$12:C783,"施設管理者：")*100),IF(OR(C783="維持管理費：",C783=""),"",A781+1))</f>
        <v/>
      </c>
    </row>
    <row r="784" spans="1:1" x14ac:dyDescent="0.45">
      <c r="A784" t="str">
        <f>IF($C784="施設管理者：",IF($D784="","",COUNTIF($C$12:C784,"施設管理者：")*100),IF(OR(C784="維持管理費：",C784=""),"",A782+1))</f>
        <v/>
      </c>
    </row>
    <row r="785" spans="1:1" x14ac:dyDescent="0.45">
      <c r="A785" t="str">
        <f>IF($C785="施設管理者：",IF($D785="","",COUNTIF($C$12:C785,"施設管理者：")*100),IF(OR(C785="維持管理費：",C785=""),"",A783+1))</f>
        <v/>
      </c>
    </row>
    <row r="786" spans="1:1" x14ac:dyDescent="0.45">
      <c r="A786" t="str">
        <f>IF($C786="施設管理者：",IF($D786="","",COUNTIF($C$12:C786,"施設管理者：")*100),IF(OR(C786="維持管理費：",C786=""),"",A784+1))</f>
        <v/>
      </c>
    </row>
    <row r="787" spans="1:1" x14ac:dyDescent="0.45">
      <c r="A787" t="str">
        <f>IF($C787="施設管理者：",IF($D787="","",COUNTIF($C$12:C787,"施設管理者：")*100),IF(OR(C787="維持管理費：",C787=""),"",A785+1))</f>
        <v/>
      </c>
    </row>
    <row r="788" spans="1:1" x14ac:dyDescent="0.45">
      <c r="A788" t="str">
        <f>IF($C788="施設管理者：",IF($D788="","",COUNTIF($C$12:C788,"施設管理者：")*100),IF(OR(C788="維持管理費：",C788=""),"",A786+1))</f>
        <v/>
      </c>
    </row>
    <row r="789" spans="1:1" x14ac:dyDescent="0.45">
      <c r="A789" t="str">
        <f>IF($C789="施設管理者：",IF($D789="","",COUNTIF($C$12:C789,"施設管理者：")*100),IF(OR(C789="維持管理費：",C789=""),"",A787+1))</f>
        <v/>
      </c>
    </row>
    <row r="790" spans="1:1" x14ac:dyDescent="0.45">
      <c r="A790" t="str">
        <f>IF($C790="施設管理者：",IF($D790="","",COUNTIF($C$12:C790,"施設管理者：")*100),IF(OR(C790="維持管理費：",C790=""),"",A788+1))</f>
        <v/>
      </c>
    </row>
    <row r="791" spans="1:1" x14ac:dyDescent="0.45">
      <c r="A791" t="str">
        <f>IF($C791="施設管理者：",IF($D791="","",COUNTIF($C$12:C791,"施設管理者：")*100),IF(OR(C791="維持管理費：",C791=""),"",A789+1))</f>
        <v/>
      </c>
    </row>
    <row r="792" spans="1:1" x14ac:dyDescent="0.45">
      <c r="A792" t="str">
        <f>IF($C792="施設管理者：",IF($D792="","",COUNTIF($C$12:C792,"施設管理者：")*100),IF(OR(C792="維持管理費：",C792=""),"",A790+1))</f>
        <v/>
      </c>
    </row>
    <row r="793" spans="1:1" x14ac:dyDescent="0.45">
      <c r="A793" t="str">
        <f>IF($C793="施設管理者：",IF($D793="","",COUNTIF($C$12:C793,"施設管理者：")*100),IF(OR(C793="維持管理費：",C793=""),"",A791+1))</f>
        <v/>
      </c>
    </row>
    <row r="794" spans="1:1" x14ac:dyDescent="0.45">
      <c r="A794" t="str">
        <f>IF($C794="施設管理者：",IF($D794="","",COUNTIF($C$12:C794,"施設管理者：")*100),IF(OR(C794="維持管理費：",C794=""),"",A792+1))</f>
        <v/>
      </c>
    </row>
    <row r="795" spans="1:1" x14ac:dyDescent="0.45">
      <c r="A795" t="str">
        <f>IF($C795="施設管理者：",IF($D795="","",COUNTIF($C$12:C795,"施設管理者：")*100),IF(OR(C795="維持管理費：",C795=""),"",A793+1))</f>
        <v/>
      </c>
    </row>
    <row r="796" spans="1:1" x14ac:dyDescent="0.45">
      <c r="A796" t="str">
        <f>IF($C796="施設管理者：",IF($D796="","",COUNTIF($C$12:C796,"施設管理者：")*100),IF(OR(C796="維持管理費：",C796=""),"",A794+1))</f>
        <v/>
      </c>
    </row>
    <row r="797" spans="1:1" x14ac:dyDescent="0.45">
      <c r="A797" t="str">
        <f>IF($C797="施設管理者：",IF($D797="","",COUNTIF($C$12:C797,"施設管理者：")*100),IF(OR(C797="維持管理費：",C797=""),"",A795+1))</f>
        <v/>
      </c>
    </row>
    <row r="798" spans="1:1" x14ac:dyDescent="0.45">
      <c r="A798" t="str">
        <f>IF($C798="施設管理者：",IF($D798="","",COUNTIF($C$12:C798,"施設管理者：")*100),IF(OR(C798="維持管理費：",C798=""),"",A796+1))</f>
        <v/>
      </c>
    </row>
    <row r="799" spans="1:1" x14ac:dyDescent="0.45">
      <c r="A799" t="str">
        <f>IF($C799="施設管理者：",IF($D799="","",COUNTIF($C$12:C799,"施設管理者：")*100),IF(OR(C799="維持管理費：",C799=""),"",A797+1))</f>
        <v/>
      </c>
    </row>
    <row r="800" spans="1:1" x14ac:dyDescent="0.45">
      <c r="A800" t="str">
        <f>IF($C800="施設管理者：",IF($D800="","",COUNTIF($C$12:C800,"施設管理者：")*100),IF(OR(C800="維持管理費：",C800=""),"",A798+1))</f>
        <v/>
      </c>
    </row>
    <row r="801" spans="1:1" x14ac:dyDescent="0.45">
      <c r="A801" t="str">
        <f>IF($C801="施設管理者：",IF($D801="","",COUNTIF($C$12:C801,"施設管理者：")*100),IF(OR(C801="維持管理費：",C801=""),"",A799+1))</f>
        <v/>
      </c>
    </row>
    <row r="802" spans="1:1" x14ac:dyDescent="0.45">
      <c r="A802" t="str">
        <f>IF($C802="施設管理者：",IF($D802="","",COUNTIF($C$12:C802,"施設管理者：")*100),IF(OR(C802="維持管理費：",C802=""),"",A800+1))</f>
        <v/>
      </c>
    </row>
    <row r="803" spans="1:1" x14ac:dyDescent="0.45">
      <c r="A803" t="str">
        <f>IF($C803="施設管理者：",IF($D803="","",COUNTIF($C$12:C803,"施設管理者：")*100),IF(OR(C803="維持管理費：",C803=""),"",A801+1))</f>
        <v/>
      </c>
    </row>
    <row r="804" spans="1:1" x14ac:dyDescent="0.45">
      <c r="A804" t="str">
        <f>IF($C804="施設管理者：",IF($D804="","",COUNTIF($C$12:C804,"施設管理者：")*100),IF(OR(C804="維持管理費：",C804=""),"",A802+1))</f>
        <v/>
      </c>
    </row>
    <row r="805" spans="1:1" x14ac:dyDescent="0.45">
      <c r="A805" t="str">
        <f>IF($C805="施設管理者：",IF($D805="","",COUNTIF($C$12:C805,"施設管理者：")*100),IF(OR(C805="維持管理費：",C805=""),"",A803+1))</f>
        <v/>
      </c>
    </row>
    <row r="806" spans="1:1" x14ac:dyDescent="0.45">
      <c r="A806" t="str">
        <f>IF($C806="施設管理者：",IF($D806="","",COUNTIF($C$12:C806,"施設管理者：")*100),IF(OR(C806="維持管理費：",C806=""),"",A804+1))</f>
        <v/>
      </c>
    </row>
    <row r="807" spans="1:1" x14ac:dyDescent="0.45">
      <c r="A807" t="str">
        <f>IF($C807="施設管理者：",IF($D807="","",COUNTIF($C$12:C807,"施設管理者：")*100),IF(OR(C807="維持管理費：",C807=""),"",A805+1))</f>
        <v/>
      </c>
    </row>
    <row r="808" spans="1:1" x14ac:dyDescent="0.45">
      <c r="A808" t="str">
        <f>IF($C808="施設管理者：",IF($D808="","",COUNTIF($C$12:C808,"施設管理者：")*100),IF(OR(C808="維持管理費：",C808=""),"",A806+1))</f>
        <v/>
      </c>
    </row>
    <row r="809" spans="1:1" x14ac:dyDescent="0.45">
      <c r="A809" t="str">
        <f>IF($C809="施設管理者：",IF($D809="","",COUNTIF($C$12:C809,"施設管理者：")*100),IF(OR(C809="維持管理費：",C809=""),"",A807+1))</f>
        <v/>
      </c>
    </row>
    <row r="810" spans="1:1" x14ac:dyDescent="0.45">
      <c r="A810" t="str">
        <f>IF($C810="施設管理者：",IF($D810="","",COUNTIF($C$12:C810,"施設管理者：")*100),IF(OR(C810="維持管理費：",C810=""),"",A808+1))</f>
        <v/>
      </c>
    </row>
    <row r="811" spans="1:1" x14ac:dyDescent="0.45">
      <c r="A811" t="str">
        <f>IF($C811="施設管理者：",IF($D811="","",COUNTIF($C$12:C811,"施設管理者：")*100),IF(OR(C811="維持管理費：",C811=""),"",A809+1))</f>
        <v/>
      </c>
    </row>
    <row r="812" spans="1:1" x14ac:dyDescent="0.45">
      <c r="A812" t="str">
        <f>IF($C812="施設管理者：",IF($D812="","",COUNTIF($C$12:C812,"施設管理者：")*100),IF(OR(C812="維持管理費：",C812=""),"",A810+1))</f>
        <v/>
      </c>
    </row>
    <row r="813" spans="1:1" x14ac:dyDescent="0.45">
      <c r="A813" t="str">
        <f>IF($C813="施設管理者：",IF($D813="","",COUNTIF($C$12:C813,"施設管理者：")*100),IF(OR(C813="維持管理費：",C813=""),"",A811+1))</f>
        <v/>
      </c>
    </row>
    <row r="814" spans="1:1" x14ac:dyDescent="0.45">
      <c r="A814" t="str">
        <f>IF($C814="施設管理者：",IF($D814="","",COUNTIF($C$12:C814,"施設管理者：")*100),IF(OR(C814="維持管理費：",C814=""),"",A812+1))</f>
        <v/>
      </c>
    </row>
    <row r="815" spans="1:1" x14ac:dyDescent="0.45">
      <c r="A815" t="str">
        <f>IF($C815="施設管理者：",IF($D815="","",COUNTIF($C$12:C815,"施設管理者：")*100),IF(OR(C815="維持管理費：",C815=""),"",A813+1))</f>
        <v/>
      </c>
    </row>
    <row r="816" spans="1:1" x14ac:dyDescent="0.45">
      <c r="A816" t="str">
        <f>IF($C816="施設管理者：",IF($D816="","",COUNTIF($C$12:C816,"施設管理者：")*100),IF(OR(C816="維持管理費：",C816=""),"",A814+1))</f>
        <v/>
      </c>
    </row>
    <row r="817" spans="1:1" x14ac:dyDescent="0.45">
      <c r="A817" t="str">
        <f>IF($C817="施設管理者：",IF($D817="","",COUNTIF($C$12:C817,"施設管理者：")*100),IF(OR(C817="維持管理費：",C817=""),"",A815+1))</f>
        <v/>
      </c>
    </row>
    <row r="818" spans="1:1" x14ac:dyDescent="0.45">
      <c r="A818" t="str">
        <f>IF($C818="施設管理者：",IF($D818="","",COUNTIF($C$12:C818,"施設管理者：")*100),IF(OR(C818="維持管理費：",C818=""),"",A816+1))</f>
        <v/>
      </c>
    </row>
    <row r="819" spans="1:1" x14ac:dyDescent="0.45">
      <c r="A819" t="str">
        <f>IF($C819="施設管理者：",IF($D819="","",COUNTIF($C$12:C819,"施設管理者：")*100),IF(OR(C819="維持管理費：",C819=""),"",A817+1))</f>
        <v/>
      </c>
    </row>
    <row r="820" spans="1:1" x14ac:dyDescent="0.45">
      <c r="A820" t="str">
        <f>IF($C820="施設管理者：",IF($D820="","",COUNTIF($C$12:C820,"施設管理者：")*100),IF(OR(C820="維持管理費：",C820=""),"",A818+1))</f>
        <v/>
      </c>
    </row>
    <row r="821" spans="1:1" x14ac:dyDescent="0.45">
      <c r="A821" t="str">
        <f>IF($C821="施設管理者：",IF($D821="","",COUNTIF($C$12:C821,"施設管理者：")*100),IF(OR(C821="維持管理費：",C821=""),"",A819+1))</f>
        <v/>
      </c>
    </row>
    <row r="822" spans="1:1" x14ac:dyDescent="0.45">
      <c r="A822" t="str">
        <f>IF($C822="施設管理者：",IF($D822="","",COUNTIF($C$12:C822,"施設管理者：")*100),IF(OR(C822="維持管理費：",C822=""),"",A820+1))</f>
        <v/>
      </c>
    </row>
    <row r="823" spans="1:1" x14ac:dyDescent="0.45">
      <c r="A823" t="str">
        <f>IF($C823="施設管理者：",IF($D823="","",COUNTIF($C$12:C823,"施設管理者：")*100),IF(OR(C823="維持管理費：",C823=""),"",A821+1))</f>
        <v/>
      </c>
    </row>
    <row r="824" spans="1:1" x14ac:dyDescent="0.45">
      <c r="A824" t="str">
        <f>IF($C824="施設管理者：",IF($D824="","",COUNTIF($C$12:C824,"施設管理者：")*100),IF(OR(C824="維持管理費：",C824=""),"",A822+1))</f>
        <v/>
      </c>
    </row>
    <row r="825" spans="1:1" x14ac:dyDescent="0.45">
      <c r="A825" t="str">
        <f>IF($C825="施設管理者：",IF($D825="","",COUNTIF($C$12:C825,"施設管理者：")*100),IF(OR(C825="維持管理費：",C825=""),"",A823+1))</f>
        <v/>
      </c>
    </row>
    <row r="826" spans="1:1" x14ac:dyDescent="0.45">
      <c r="A826" t="str">
        <f>IF($C826="施設管理者：",IF($D826="","",COUNTIF($C$12:C826,"施設管理者：")*100),IF(OR(C826="維持管理費：",C826=""),"",A824+1))</f>
        <v/>
      </c>
    </row>
    <row r="827" spans="1:1" x14ac:dyDescent="0.45">
      <c r="A827" t="str">
        <f>IF($C827="施設管理者：",IF($D827="","",COUNTIF($C$12:C827,"施設管理者：")*100),IF(OR(C827="維持管理費：",C827=""),"",A825+1))</f>
        <v/>
      </c>
    </row>
    <row r="828" spans="1:1" x14ac:dyDescent="0.45">
      <c r="A828" t="str">
        <f>IF($C828="施設管理者：",IF($D828="","",COUNTIF($C$12:C828,"施設管理者：")*100),IF(OR(C828="維持管理費：",C828=""),"",A826+1))</f>
        <v/>
      </c>
    </row>
    <row r="829" spans="1:1" x14ac:dyDescent="0.45">
      <c r="A829" t="str">
        <f>IF($C829="施設管理者：",IF($D829="","",COUNTIF($C$12:C829,"施設管理者：")*100),IF(OR(C829="維持管理費：",C829=""),"",A827+1))</f>
        <v/>
      </c>
    </row>
    <row r="830" spans="1:1" x14ac:dyDescent="0.45">
      <c r="A830" t="str">
        <f>IF($C830="施設管理者：",IF($D830="","",COUNTIF($C$12:C830,"施設管理者：")*100),IF(OR(C830="維持管理費：",C830=""),"",A828+1))</f>
        <v/>
      </c>
    </row>
    <row r="831" spans="1:1" x14ac:dyDescent="0.45">
      <c r="A831" t="str">
        <f>IF($C831="施設管理者：",IF($D831="","",COUNTIF($C$12:C831,"施設管理者：")*100),IF(OR(C831="維持管理費：",C831=""),"",A829+1))</f>
        <v/>
      </c>
    </row>
    <row r="832" spans="1:1" x14ac:dyDescent="0.45">
      <c r="A832" t="str">
        <f>IF($C832="施設管理者：",IF($D832="","",COUNTIF($C$12:C832,"施設管理者：")*100),IF(OR(C832="維持管理費：",C832=""),"",A830+1))</f>
        <v/>
      </c>
    </row>
    <row r="833" spans="1:1" x14ac:dyDescent="0.45">
      <c r="A833" t="str">
        <f>IF($C833="施設管理者：",IF($D833="","",COUNTIF($C$12:C833,"施設管理者：")*100),IF(OR(C833="維持管理費：",C833=""),"",A831+1))</f>
        <v/>
      </c>
    </row>
    <row r="834" spans="1:1" x14ac:dyDescent="0.45">
      <c r="A834" t="str">
        <f>IF($C834="施設管理者：",IF($D834="","",COUNTIF($C$12:C834,"施設管理者：")*100),IF(OR(C834="維持管理費：",C834=""),"",A832+1))</f>
        <v/>
      </c>
    </row>
    <row r="835" spans="1:1" x14ac:dyDescent="0.45">
      <c r="A835" t="str">
        <f>IF($C835="施設管理者：",IF($D835="","",COUNTIF($C$12:C835,"施設管理者：")*100),IF(OR(C835="維持管理費：",C835=""),"",A833+1))</f>
        <v/>
      </c>
    </row>
    <row r="836" spans="1:1" x14ac:dyDescent="0.45">
      <c r="A836" t="str">
        <f>IF($C836="施設管理者：",IF($D836="","",COUNTIF($C$12:C836,"施設管理者：")*100),IF(OR(C836="維持管理費：",C836=""),"",A834+1))</f>
        <v/>
      </c>
    </row>
    <row r="837" spans="1:1" x14ac:dyDescent="0.45">
      <c r="A837" t="str">
        <f>IF($C837="施設管理者：",IF($D837="","",COUNTIF($C$12:C837,"施設管理者：")*100),IF(OR(C837="維持管理費：",C837=""),"",A835+1))</f>
        <v/>
      </c>
    </row>
    <row r="838" spans="1:1" x14ac:dyDescent="0.45">
      <c r="A838" t="str">
        <f>IF($C838="施設管理者：",IF($D838="","",COUNTIF($C$12:C838,"施設管理者：")*100),IF(OR(C838="維持管理費：",C838=""),"",A836+1))</f>
        <v/>
      </c>
    </row>
    <row r="839" spans="1:1" x14ac:dyDescent="0.45">
      <c r="A839" t="str">
        <f>IF($C839="施設管理者：",IF($D839="","",COUNTIF($C$12:C839,"施設管理者：")*100),IF(OR(C839="維持管理費：",C839=""),"",A837+1))</f>
        <v/>
      </c>
    </row>
    <row r="840" spans="1:1" x14ac:dyDescent="0.45">
      <c r="A840" t="str">
        <f>IF($C840="施設管理者：",IF($D840="","",COUNTIF($C$12:C840,"施設管理者：")*100),IF(OR(C840="維持管理費：",C840=""),"",A838+1))</f>
        <v/>
      </c>
    </row>
    <row r="841" spans="1:1" x14ac:dyDescent="0.45">
      <c r="A841" t="str">
        <f>IF($C841="施設管理者：",IF($D841="","",COUNTIF($C$12:C841,"施設管理者：")*100),IF(OR(C841="維持管理費：",C841=""),"",A839+1))</f>
        <v/>
      </c>
    </row>
    <row r="842" spans="1:1" x14ac:dyDescent="0.45">
      <c r="A842" t="str">
        <f>IF($C842="施設管理者：",IF($D842="","",COUNTIF($C$12:C842,"施設管理者：")*100),IF(OR(C842="維持管理費：",C842=""),"",A840+1))</f>
        <v/>
      </c>
    </row>
    <row r="843" spans="1:1" x14ac:dyDescent="0.45">
      <c r="A843" t="str">
        <f>IF($C843="施設管理者：",IF($D843="","",COUNTIF($C$12:C843,"施設管理者：")*100),IF(OR(C843="維持管理費：",C843=""),"",A841+1))</f>
        <v/>
      </c>
    </row>
    <row r="844" spans="1:1" x14ac:dyDescent="0.45">
      <c r="A844" t="str">
        <f>IF($C844="施設管理者：",IF($D844="","",COUNTIF($C$12:C844,"施設管理者：")*100),IF(OR(C844="維持管理費：",C844=""),"",A842+1))</f>
        <v/>
      </c>
    </row>
    <row r="845" spans="1:1" x14ac:dyDescent="0.45">
      <c r="A845" t="str">
        <f>IF($C845="施設管理者：",IF($D845="","",COUNTIF($C$12:C845,"施設管理者：")*100),IF(OR(C845="維持管理費：",C845=""),"",A843+1))</f>
        <v/>
      </c>
    </row>
    <row r="846" spans="1:1" x14ac:dyDescent="0.45">
      <c r="A846" t="str">
        <f>IF($C846="施設管理者：",IF($D846="","",COUNTIF($C$12:C846,"施設管理者：")*100),IF(OR(C846="維持管理費：",C846=""),"",A844+1))</f>
        <v/>
      </c>
    </row>
    <row r="847" spans="1:1" x14ac:dyDescent="0.45">
      <c r="A847" t="str">
        <f>IF($C847="施設管理者：",IF($D847="","",COUNTIF($C$12:C847,"施設管理者：")*100),IF(OR(C847="維持管理費：",C847=""),"",A845+1))</f>
        <v/>
      </c>
    </row>
    <row r="848" spans="1:1" x14ac:dyDescent="0.45">
      <c r="A848" t="str">
        <f>IF($C848="施設管理者：",IF($D848="","",COUNTIF($C$12:C848,"施設管理者：")*100),IF(OR(C848="維持管理費：",C848=""),"",A846+1))</f>
        <v/>
      </c>
    </row>
    <row r="849" spans="1:1" x14ac:dyDescent="0.45">
      <c r="A849" t="str">
        <f>IF($C849="施設管理者：",IF($D849="","",COUNTIF($C$12:C849,"施設管理者：")*100),IF(OR(C849="維持管理費：",C849=""),"",A847+1))</f>
        <v/>
      </c>
    </row>
    <row r="850" spans="1:1" x14ac:dyDescent="0.45">
      <c r="A850" t="str">
        <f>IF($C850="施設管理者：",IF($D850="","",COUNTIF($C$12:C850,"施設管理者：")*100),IF(OR(C850="維持管理費：",C850=""),"",A848+1))</f>
        <v/>
      </c>
    </row>
    <row r="851" spans="1:1" x14ac:dyDescent="0.45">
      <c r="A851" t="str">
        <f>IF($C851="施設管理者：",IF($D851="","",COUNTIF($C$12:C851,"施設管理者：")*100),IF(OR(C851="維持管理費：",C851=""),"",A849+1))</f>
        <v/>
      </c>
    </row>
    <row r="852" spans="1:1" x14ac:dyDescent="0.45">
      <c r="A852" t="str">
        <f>IF($C852="施設管理者：",IF($D852="","",COUNTIF($C$12:C852,"施設管理者：")*100),IF(OR(C852="維持管理費：",C852=""),"",A850+1))</f>
        <v/>
      </c>
    </row>
    <row r="853" spans="1:1" x14ac:dyDescent="0.45">
      <c r="A853" t="str">
        <f>IF($C853="施設管理者：",IF($D853="","",COUNTIF($C$12:C853,"施設管理者：")*100),IF(OR(C853="維持管理費：",C853=""),"",A851+1))</f>
        <v/>
      </c>
    </row>
    <row r="854" spans="1:1" x14ac:dyDescent="0.45">
      <c r="A854" t="str">
        <f>IF($C854="施設管理者：",IF($D854="","",COUNTIF($C$12:C854,"施設管理者：")*100),IF(OR(C854="維持管理費：",C854=""),"",A852+1))</f>
        <v/>
      </c>
    </row>
    <row r="855" spans="1:1" x14ac:dyDescent="0.45">
      <c r="A855" t="str">
        <f>IF($C855="施設管理者：",IF($D855="","",COUNTIF($C$12:C855,"施設管理者：")*100),IF(OR(C855="維持管理費：",C855=""),"",A853+1))</f>
        <v/>
      </c>
    </row>
    <row r="856" spans="1:1" x14ac:dyDescent="0.45">
      <c r="A856" t="str">
        <f>IF($C856="施設管理者：",IF($D856="","",COUNTIF($C$12:C856,"施設管理者：")*100),IF(OR(C856="維持管理費：",C856=""),"",A854+1))</f>
        <v/>
      </c>
    </row>
    <row r="857" spans="1:1" x14ac:dyDescent="0.45">
      <c r="A857" t="str">
        <f>IF($C857="施設管理者：",IF($D857="","",COUNTIF($C$12:C857,"施設管理者：")*100),IF(OR(C857="維持管理費：",C857=""),"",A855+1))</f>
        <v/>
      </c>
    </row>
    <row r="858" spans="1:1" x14ac:dyDescent="0.45">
      <c r="A858" t="str">
        <f>IF($C858="施設管理者：",IF($D858="","",COUNTIF($C$12:C858,"施設管理者：")*100),IF(OR(C858="維持管理費：",C858=""),"",A856+1))</f>
        <v/>
      </c>
    </row>
    <row r="859" spans="1:1" x14ac:dyDescent="0.45">
      <c r="A859" t="str">
        <f>IF($C859="施設管理者：",IF($D859="","",COUNTIF($C$12:C859,"施設管理者：")*100),IF(OR(C859="維持管理費：",C859=""),"",A857+1))</f>
        <v/>
      </c>
    </row>
    <row r="860" spans="1:1" x14ac:dyDescent="0.45">
      <c r="A860" t="str">
        <f>IF($C860="施設管理者：",IF($D860="","",COUNTIF($C$12:C860,"施設管理者：")*100),IF(OR(C860="維持管理費：",C860=""),"",A858+1))</f>
        <v/>
      </c>
    </row>
    <row r="861" spans="1:1" x14ac:dyDescent="0.45">
      <c r="A861" t="str">
        <f>IF($C861="施設管理者：",IF($D861="","",COUNTIF($C$12:C861,"施設管理者：")*100),IF(OR(C861="維持管理費：",C861=""),"",A859+1))</f>
        <v/>
      </c>
    </row>
    <row r="862" spans="1:1" x14ac:dyDescent="0.45">
      <c r="A862" t="str">
        <f>IF($C862="施設管理者：",IF($D862="","",COUNTIF($C$12:C862,"施設管理者：")*100),IF(OR(C862="維持管理費：",C862=""),"",A860+1))</f>
        <v/>
      </c>
    </row>
    <row r="863" spans="1:1" x14ac:dyDescent="0.45">
      <c r="A863" t="str">
        <f>IF($C863="施設管理者：",IF($D863="","",COUNTIF($C$12:C863,"施設管理者：")*100),IF(OR(C863="維持管理費：",C863=""),"",A861+1))</f>
        <v/>
      </c>
    </row>
    <row r="864" spans="1:1" x14ac:dyDescent="0.45">
      <c r="A864" t="str">
        <f>IF($C864="施設管理者：",IF($D864="","",COUNTIF($C$12:C864,"施設管理者：")*100),IF(OR(C864="維持管理費：",C864=""),"",A862+1))</f>
        <v/>
      </c>
    </row>
    <row r="865" spans="1:1" x14ac:dyDescent="0.45">
      <c r="A865" t="str">
        <f>IF($C865="施設管理者：",IF($D865="","",COUNTIF($C$12:C865,"施設管理者：")*100),IF(OR(C865="維持管理費：",C865=""),"",A863+1))</f>
        <v/>
      </c>
    </row>
    <row r="866" spans="1:1" x14ac:dyDescent="0.45">
      <c r="A866" t="str">
        <f>IF($C866="施設管理者：",IF($D866="","",COUNTIF($C$12:C866,"施設管理者：")*100),IF(OR(C866="維持管理費：",C866=""),"",A864+1))</f>
        <v/>
      </c>
    </row>
    <row r="867" spans="1:1" x14ac:dyDescent="0.45">
      <c r="A867" t="str">
        <f>IF($C867="施設管理者：",IF($D867="","",COUNTIF($C$12:C867,"施設管理者：")*100),IF(OR(C867="維持管理費：",C867=""),"",A865+1))</f>
        <v/>
      </c>
    </row>
    <row r="868" spans="1:1" x14ac:dyDescent="0.45">
      <c r="A868" t="str">
        <f>IF($C868="施設管理者：",IF($D868="","",COUNTIF($C$12:C868,"施設管理者：")*100),IF(OR(C868="維持管理費：",C868=""),"",A866+1))</f>
        <v/>
      </c>
    </row>
    <row r="869" spans="1:1" x14ac:dyDescent="0.45">
      <c r="A869" t="str">
        <f>IF($C869="施設管理者：",IF($D869="","",COUNTIF($C$12:C869,"施設管理者：")*100),IF(OR(C869="維持管理費：",C869=""),"",A867+1))</f>
        <v/>
      </c>
    </row>
    <row r="870" spans="1:1" x14ac:dyDescent="0.45">
      <c r="A870" t="str">
        <f>IF($C870="施設管理者：",IF($D870="","",COUNTIF($C$12:C870,"施設管理者：")*100),IF(OR(C870="維持管理費：",C870=""),"",A868+1))</f>
        <v/>
      </c>
    </row>
    <row r="871" spans="1:1" x14ac:dyDescent="0.45">
      <c r="A871" t="str">
        <f>IF($C871="施設管理者：",IF($D871="","",COUNTIF($C$12:C871,"施設管理者：")*100),IF(OR(C871="維持管理費：",C871=""),"",A869+1))</f>
        <v/>
      </c>
    </row>
    <row r="872" spans="1:1" x14ac:dyDescent="0.45">
      <c r="A872" t="str">
        <f>IF($C872="施設管理者：",IF($D872="","",COUNTIF($C$12:C872,"施設管理者：")*100),IF(OR(C872="維持管理費：",C872=""),"",A870+1))</f>
        <v/>
      </c>
    </row>
    <row r="873" spans="1:1" x14ac:dyDescent="0.45">
      <c r="A873" t="str">
        <f>IF($C873="施設管理者：",IF($D873="","",COUNTIF($C$12:C873,"施設管理者：")*100),IF(OR(C873="維持管理費：",C873=""),"",A871+1))</f>
        <v/>
      </c>
    </row>
    <row r="874" spans="1:1" x14ac:dyDescent="0.45">
      <c r="A874" t="str">
        <f>IF($C874="施設管理者：",IF($D874="","",COUNTIF($C$12:C874,"施設管理者：")*100),IF(OR(C874="維持管理費：",C874=""),"",A872+1))</f>
        <v/>
      </c>
    </row>
    <row r="875" spans="1:1" x14ac:dyDescent="0.45">
      <c r="A875" t="str">
        <f>IF($C875="施設管理者：",IF($D875="","",COUNTIF($C$12:C875,"施設管理者：")*100),IF(OR(C875="維持管理費：",C875=""),"",A873+1))</f>
        <v/>
      </c>
    </row>
    <row r="876" spans="1:1" x14ac:dyDescent="0.45">
      <c r="A876" t="str">
        <f>IF($C876="施設管理者：",IF($D876="","",COUNTIF($C$12:C876,"施設管理者：")*100),IF(OR(C876="維持管理費：",C876=""),"",A874+1))</f>
        <v/>
      </c>
    </row>
    <row r="877" spans="1:1" x14ac:dyDescent="0.45">
      <c r="A877" t="str">
        <f>IF($C877="施設管理者：",IF($D877="","",COUNTIF($C$12:C877,"施設管理者：")*100),IF(OR(C877="維持管理費：",C877=""),"",A875+1))</f>
        <v/>
      </c>
    </row>
    <row r="878" spans="1:1" x14ac:dyDescent="0.45">
      <c r="A878" t="str">
        <f>IF($C878="施設管理者：",IF($D878="","",COUNTIF($C$12:C878,"施設管理者：")*100),IF(OR(C878="維持管理費：",C878=""),"",A876+1))</f>
        <v/>
      </c>
    </row>
    <row r="879" spans="1:1" x14ac:dyDescent="0.45">
      <c r="A879" t="str">
        <f>IF($C879="施設管理者：",IF($D879="","",COUNTIF($C$12:C879,"施設管理者：")*100),IF(OR(C879="維持管理費：",C879=""),"",A877+1))</f>
        <v/>
      </c>
    </row>
    <row r="880" spans="1:1" x14ac:dyDescent="0.45">
      <c r="A880" t="str">
        <f>IF($C880="施設管理者：",IF($D880="","",COUNTIF($C$12:C880,"施設管理者：")*100),IF(OR(C880="維持管理費：",C880=""),"",A878+1))</f>
        <v/>
      </c>
    </row>
    <row r="881" spans="1:1" x14ac:dyDescent="0.45">
      <c r="A881" t="str">
        <f>IF($C881="施設管理者：",IF($D881="","",COUNTIF($C$12:C881,"施設管理者：")*100),IF(OR(C881="維持管理費：",C881=""),"",A879+1))</f>
        <v/>
      </c>
    </row>
    <row r="882" spans="1:1" x14ac:dyDescent="0.45">
      <c r="A882" t="str">
        <f>IF($C882="施設管理者：",IF($D882="","",COUNTIF($C$12:C882,"施設管理者：")*100),IF(OR(C882="維持管理費：",C882=""),"",A880+1))</f>
        <v/>
      </c>
    </row>
    <row r="883" spans="1:1" x14ac:dyDescent="0.45">
      <c r="A883" t="str">
        <f>IF($C883="施設管理者：",IF($D883="","",COUNTIF($C$12:C883,"施設管理者：")*100),IF(OR(C883="維持管理費：",C883=""),"",A881+1))</f>
        <v/>
      </c>
    </row>
    <row r="884" spans="1:1" x14ac:dyDescent="0.45">
      <c r="A884" t="str">
        <f>IF($C884="施設管理者：",IF($D884="","",COUNTIF($C$12:C884,"施設管理者：")*100),IF(OR(C884="維持管理費：",C884=""),"",A882+1))</f>
        <v/>
      </c>
    </row>
    <row r="885" spans="1:1" x14ac:dyDescent="0.45">
      <c r="A885" t="str">
        <f>IF($C885="施設管理者：",IF($D885="","",COUNTIF($C$12:C885,"施設管理者：")*100),IF(OR(C885="維持管理費：",C885=""),"",A883+1))</f>
        <v/>
      </c>
    </row>
    <row r="886" spans="1:1" x14ac:dyDescent="0.45">
      <c r="A886" t="str">
        <f>IF($C886="施設管理者：",IF($D886="","",COUNTIF($C$12:C886,"施設管理者：")*100),IF(OR(C886="維持管理費：",C886=""),"",A884+1))</f>
        <v/>
      </c>
    </row>
    <row r="887" spans="1:1" x14ac:dyDescent="0.45">
      <c r="A887" t="str">
        <f>IF($C887="施設管理者：",IF($D887="","",COUNTIF($C$12:C887,"施設管理者：")*100),IF(OR(C887="維持管理費：",C887=""),"",A885+1))</f>
        <v/>
      </c>
    </row>
    <row r="888" spans="1:1" x14ac:dyDescent="0.45">
      <c r="A888" t="str">
        <f>IF($C888="施設管理者：",IF($D888="","",COUNTIF($C$12:C888,"施設管理者：")*100),IF(OR(C888="維持管理費：",C888=""),"",A886+1))</f>
        <v/>
      </c>
    </row>
    <row r="889" spans="1:1" x14ac:dyDescent="0.45">
      <c r="A889" t="str">
        <f>IF($C889="施設管理者：",IF($D889="","",COUNTIF($C$12:C889,"施設管理者：")*100),IF(OR(C889="維持管理費：",C889=""),"",A887+1))</f>
        <v/>
      </c>
    </row>
    <row r="890" spans="1:1" x14ac:dyDescent="0.45">
      <c r="A890" t="str">
        <f>IF($C890="施設管理者：",IF($D890="","",COUNTIF($C$12:C890,"施設管理者：")*100),IF(OR(C890="維持管理費：",C890=""),"",A888+1))</f>
        <v/>
      </c>
    </row>
    <row r="891" spans="1:1" x14ac:dyDescent="0.45">
      <c r="A891" t="str">
        <f>IF($C891="施設管理者：",IF($D891="","",COUNTIF($C$12:C891,"施設管理者：")*100),IF(OR(C891="維持管理費：",C891=""),"",A889+1))</f>
        <v/>
      </c>
    </row>
    <row r="892" spans="1:1" x14ac:dyDescent="0.45">
      <c r="A892" t="str">
        <f>IF($C892="施設管理者：",IF($D892="","",COUNTIF($C$12:C892,"施設管理者：")*100),IF(OR(C892="維持管理費：",C892=""),"",A890+1))</f>
        <v/>
      </c>
    </row>
    <row r="893" spans="1:1" x14ac:dyDescent="0.45">
      <c r="A893" t="str">
        <f>IF($C893="施設管理者：",IF($D893="","",COUNTIF($C$12:C893,"施設管理者：")*100),IF(OR(C893="維持管理費：",C893=""),"",A891+1))</f>
        <v/>
      </c>
    </row>
    <row r="894" spans="1:1" x14ac:dyDescent="0.45">
      <c r="A894" t="str">
        <f>IF($C894="施設管理者：",IF($D894="","",COUNTIF($C$12:C894,"施設管理者：")*100),IF(OR(C894="維持管理費：",C894=""),"",A892+1))</f>
        <v/>
      </c>
    </row>
    <row r="895" spans="1:1" x14ac:dyDescent="0.45">
      <c r="A895" t="str">
        <f>IF($C895="施設管理者：",IF($D895="","",COUNTIF($C$12:C895,"施設管理者：")*100),IF(OR(C895="維持管理費：",C895=""),"",A893+1))</f>
        <v/>
      </c>
    </row>
    <row r="896" spans="1:1" x14ac:dyDescent="0.45">
      <c r="A896" t="str">
        <f>IF($C896="施設管理者：",IF($D896="","",COUNTIF($C$12:C896,"施設管理者：")*100),IF(OR(C896="維持管理費：",C896=""),"",A894+1))</f>
        <v/>
      </c>
    </row>
    <row r="897" spans="1:1" x14ac:dyDescent="0.45">
      <c r="A897" t="str">
        <f>IF($C897="施設管理者：",IF($D897="","",COUNTIF($C$12:C897,"施設管理者：")*100),IF(OR(C897="維持管理費：",C897=""),"",A895+1))</f>
        <v/>
      </c>
    </row>
    <row r="898" spans="1:1" x14ac:dyDescent="0.45">
      <c r="A898" t="str">
        <f>IF($C898="施設管理者：",IF($D898="","",COUNTIF($C$12:C898,"施設管理者：")*100),IF(OR(C898="維持管理費：",C898=""),"",A896+1))</f>
        <v/>
      </c>
    </row>
    <row r="899" spans="1:1" x14ac:dyDescent="0.45">
      <c r="A899" t="str">
        <f>IF($C899="施設管理者：",IF($D899="","",COUNTIF($C$12:C899,"施設管理者：")*100),IF(OR(C899="維持管理費：",C899=""),"",A897+1))</f>
        <v/>
      </c>
    </row>
    <row r="900" spans="1:1" x14ac:dyDescent="0.45">
      <c r="A900" t="str">
        <f>IF($C900="施設管理者：",IF($D900="","",COUNTIF($C$12:C900,"施設管理者：")*100),IF(OR(C900="維持管理費：",C900=""),"",A898+1))</f>
        <v/>
      </c>
    </row>
    <row r="901" spans="1:1" x14ac:dyDescent="0.45">
      <c r="A901" t="str">
        <f>IF($C901="施設管理者：",IF($D901="","",COUNTIF($C$12:C901,"施設管理者：")*100),IF(OR(C901="維持管理費：",C901=""),"",A899+1))</f>
        <v/>
      </c>
    </row>
    <row r="902" spans="1:1" x14ac:dyDescent="0.45">
      <c r="A902" t="str">
        <f>IF($C902="施設管理者：",IF($D902="","",COUNTIF($C$12:C902,"施設管理者：")*100),IF(OR(C902="維持管理費：",C902=""),"",A900+1))</f>
        <v/>
      </c>
    </row>
    <row r="903" spans="1:1" x14ac:dyDescent="0.45">
      <c r="A903" t="str">
        <f>IF($C903="施設管理者：",IF($D903="","",COUNTIF($C$12:C903,"施設管理者：")*100),IF(OR(C903="維持管理費：",C903=""),"",A901+1))</f>
        <v/>
      </c>
    </row>
    <row r="904" spans="1:1" x14ac:dyDescent="0.45">
      <c r="A904" t="str">
        <f>IF($C904="施設管理者：",IF($D904="","",COUNTIF($C$12:C904,"施設管理者：")*100),IF(OR(C904="維持管理費：",C904=""),"",A902+1))</f>
        <v/>
      </c>
    </row>
    <row r="905" spans="1:1" x14ac:dyDescent="0.45">
      <c r="A905" t="str">
        <f>IF($C905="施設管理者：",IF($D905="","",COUNTIF($C$12:C905,"施設管理者：")*100),IF(OR(C905="維持管理費：",C905=""),"",A903+1))</f>
        <v/>
      </c>
    </row>
    <row r="906" spans="1:1" x14ac:dyDescent="0.45">
      <c r="A906" t="str">
        <f>IF($C906="施設管理者：",IF($D906="","",COUNTIF($C$12:C906,"施設管理者：")*100),IF(OR(C906="維持管理費：",C906=""),"",A904+1))</f>
        <v/>
      </c>
    </row>
    <row r="907" spans="1:1" x14ac:dyDescent="0.45">
      <c r="A907" t="str">
        <f>IF($C907="施設管理者：",IF($D907="","",COUNTIF($C$12:C907,"施設管理者：")*100),IF(OR(C907="維持管理費：",C907=""),"",A905+1))</f>
        <v/>
      </c>
    </row>
    <row r="908" spans="1:1" x14ac:dyDescent="0.45">
      <c r="A908" t="str">
        <f>IF($C908="施設管理者：",IF($D908="","",COUNTIF($C$12:C908,"施設管理者：")*100),IF(OR(C908="維持管理費：",C908=""),"",A906+1))</f>
        <v/>
      </c>
    </row>
    <row r="909" spans="1:1" x14ac:dyDescent="0.45">
      <c r="A909" t="str">
        <f>IF($C909="施設管理者：",IF($D909="","",COUNTIF($C$12:C909,"施設管理者：")*100),IF(OR(C909="維持管理費：",C909=""),"",A907+1))</f>
        <v/>
      </c>
    </row>
    <row r="910" spans="1:1" x14ac:dyDescent="0.45">
      <c r="A910" t="str">
        <f>IF($C910="施設管理者：",IF($D910="","",COUNTIF($C$12:C910,"施設管理者：")*100),IF(OR(C910="維持管理費：",C910=""),"",A908+1))</f>
        <v/>
      </c>
    </row>
    <row r="911" spans="1:1" x14ac:dyDescent="0.45">
      <c r="A911" t="str">
        <f>IF($C911="施設管理者：",IF($D911="","",COUNTIF($C$12:C911,"施設管理者：")*100),IF(OR(C911="維持管理費：",C911=""),"",A909+1))</f>
        <v/>
      </c>
    </row>
    <row r="912" spans="1:1" x14ac:dyDescent="0.45">
      <c r="A912" t="str">
        <f>IF($C912="施設管理者：",IF($D912="","",COUNTIF($C$12:C912,"施設管理者：")*100),IF(OR(C912="維持管理費：",C912=""),"",A910+1))</f>
        <v/>
      </c>
    </row>
    <row r="913" spans="1:1" x14ac:dyDescent="0.45">
      <c r="A913" t="str">
        <f>IF($C913="施設管理者：",IF($D913="","",COUNTIF($C$12:C913,"施設管理者：")*100),IF(OR(C913="維持管理費：",C913=""),"",A911+1))</f>
        <v/>
      </c>
    </row>
    <row r="914" spans="1:1" x14ac:dyDescent="0.45">
      <c r="A914" t="str">
        <f>IF($C914="施設管理者：",IF($D914="","",COUNTIF($C$12:C914,"施設管理者：")*100),IF(OR(C914="維持管理費：",C914=""),"",A912+1))</f>
        <v/>
      </c>
    </row>
    <row r="915" spans="1:1" x14ac:dyDescent="0.45">
      <c r="A915" t="str">
        <f>IF($C915="施設管理者：",IF($D915="","",COUNTIF($C$12:C915,"施設管理者：")*100),IF(OR(C915="維持管理費：",C915=""),"",A913+1))</f>
        <v/>
      </c>
    </row>
    <row r="916" spans="1:1" x14ac:dyDescent="0.45">
      <c r="A916" t="str">
        <f>IF($C916="施設管理者：",IF($D916="","",COUNTIF($C$12:C916,"施設管理者：")*100),IF(OR(C916="維持管理費：",C916=""),"",A914+1))</f>
        <v/>
      </c>
    </row>
    <row r="917" spans="1:1" x14ac:dyDescent="0.45">
      <c r="A917" t="str">
        <f>IF($C917="施設管理者：",IF($D917="","",COUNTIF($C$12:C917,"施設管理者：")*100),IF(OR(C917="維持管理費：",C917=""),"",A915+1))</f>
        <v/>
      </c>
    </row>
    <row r="918" spans="1:1" x14ac:dyDescent="0.45">
      <c r="A918" t="str">
        <f>IF($C918="施設管理者：",IF($D918="","",COUNTIF($C$12:C918,"施設管理者：")*100),IF(OR(C918="維持管理費：",C918=""),"",A916+1))</f>
        <v/>
      </c>
    </row>
    <row r="919" spans="1:1" x14ac:dyDescent="0.45">
      <c r="A919" t="str">
        <f>IF($C919="施設管理者：",IF($D919="","",COUNTIF($C$12:C919,"施設管理者：")*100),IF(OR(C919="維持管理費：",C919=""),"",A917+1))</f>
        <v/>
      </c>
    </row>
    <row r="920" spans="1:1" x14ac:dyDescent="0.45">
      <c r="A920" t="str">
        <f>IF($C920="施設管理者：",IF($D920="","",COUNTIF($C$12:C920,"施設管理者：")*100),IF(OR(C920="維持管理費：",C920=""),"",A918+1))</f>
        <v/>
      </c>
    </row>
    <row r="921" spans="1:1" x14ac:dyDescent="0.45">
      <c r="A921" t="str">
        <f>IF($C921="施設管理者：",IF($D921="","",COUNTIF($C$12:C921,"施設管理者：")*100),IF(OR(C921="維持管理費：",C921=""),"",A919+1))</f>
        <v/>
      </c>
    </row>
    <row r="922" spans="1:1" x14ac:dyDescent="0.45">
      <c r="A922" t="str">
        <f>IF($C922="施設管理者：",IF($D922="","",COUNTIF($C$12:C922,"施設管理者：")*100),IF(OR(C922="維持管理費：",C922=""),"",A920+1))</f>
        <v/>
      </c>
    </row>
    <row r="923" spans="1:1" x14ac:dyDescent="0.45">
      <c r="A923" t="str">
        <f>IF($C923="施設管理者：",IF($D923="","",COUNTIF($C$12:C923,"施設管理者：")*100),IF(OR(C923="維持管理費：",C923=""),"",A921+1))</f>
        <v/>
      </c>
    </row>
    <row r="924" spans="1:1" x14ac:dyDescent="0.45">
      <c r="A924" t="str">
        <f>IF($C924="施設管理者：",IF($D924="","",COUNTIF($C$12:C924,"施設管理者：")*100),IF(OR(C924="維持管理費：",C924=""),"",A922+1))</f>
        <v/>
      </c>
    </row>
    <row r="925" spans="1:1" x14ac:dyDescent="0.45">
      <c r="A925" t="str">
        <f>IF($C925="施設管理者：",IF($D925="","",COUNTIF($C$12:C925,"施設管理者：")*100),IF(OR(C925="維持管理費：",C925=""),"",A923+1))</f>
        <v/>
      </c>
    </row>
    <row r="926" spans="1:1" x14ac:dyDescent="0.45">
      <c r="A926" t="str">
        <f>IF($C926="施設管理者：",IF($D926="","",COUNTIF($C$12:C926,"施設管理者：")*100),IF(OR(C926="維持管理費：",C926=""),"",A924+1))</f>
        <v/>
      </c>
    </row>
    <row r="927" spans="1:1" x14ac:dyDescent="0.45">
      <c r="A927" t="str">
        <f>IF($C927="施設管理者：",IF($D927="","",COUNTIF($C$12:C927,"施設管理者：")*100),IF(OR(C927="維持管理費：",C927=""),"",A925+1))</f>
        <v/>
      </c>
    </row>
    <row r="928" spans="1:1" x14ac:dyDescent="0.45">
      <c r="A928" t="str">
        <f>IF($C928="施設管理者：",IF($D928="","",COUNTIF($C$12:C928,"施設管理者：")*100),IF(OR(C928="維持管理費：",C928=""),"",A926+1))</f>
        <v/>
      </c>
    </row>
    <row r="929" spans="1:1" x14ac:dyDescent="0.45">
      <c r="A929" t="str">
        <f>IF($C929="施設管理者：",IF($D929="","",COUNTIF($C$12:C929,"施設管理者：")*100),IF(OR(C929="維持管理費：",C929=""),"",A927+1))</f>
        <v/>
      </c>
    </row>
    <row r="930" spans="1:1" x14ac:dyDescent="0.45">
      <c r="A930" t="str">
        <f>IF($C930="施設管理者：",IF($D930="","",COUNTIF($C$12:C930,"施設管理者：")*100),IF(OR(C930="維持管理費：",C930=""),"",A928+1))</f>
        <v/>
      </c>
    </row>
    <row r="931" spans="1:1" x14ac:dyDescent="0.45">
      <c r="A931" t="str">
        <f>IF($C931="施設管理者：",IF($D931="","",COUNTIF($C$12:C931,"施設管理者：")*100),IF(OR(C931="維持管理費：",C931=""),"",A929+1))</f>
        <v/>
      </c>
    </row>
    <row r="932" spans="1:1" x14ac:dyDescent="0.45">
      <c r="A932" t="str">
        <f>IF($C932="施設管理者：",IF($D932="","",COUNTIF($C$12:C932,"施設管理者：")*100),IF(OR(C932="維持管理費：",C932=""),"",A930+1))</f>
        <v/>
      </c>
    </row>
    <row r="933" spans="1:1" x14ac:dyDescent="0.45">
      <c r="A933" t="str">
        <f>IF($C933="施設管理者：",IF($D933="","",COUNTIF($C$12:C933,"施設管理者：")*100),IF(OR(C933="維持管理費：",C933=""),"",A931+1))</f>
        <v/>
      </c>
    </row>
    <row r="934" spans="1:1" x14ac:dyDescent="0.45">
      <c r="A934" t="str">
        <f>IF($C934="施設管理者：",IF($D934="","",COUNTIF($C$12:C934,"施設管理者：")*100),IF(OR(C934="維持管理費：",C934=""),"",A932+1))</f>
        <v/>
      </c>
    </row>
    <row r="935" spans="1:1" x14ac:dyDescent="0.45">
      <c r="A935" t="str">
        <f>IF($C935="施設管理者：",IF($D935="","",COUNTIF($C$12:C935,"施設管理者：")*100),IF(OR(C935="維持管理費：",C935=""),"",A933+1))</f>
        <v/>
      </c>
    </row>
    <row r="936" spans="1:1" x14ac:dyDescent="0.45">
      <c r="A936" t="str">
        <f>IF($C936="施設管理者：",IF($D936="","",COUNTIF($C$12:C936,"施設管理者：")*100),IF(OR(C936="維持管理費：",C936=""),"",A934+1))</f>
        <v/>
      </c>
    </row>
    <row r="937" spans="1:1" x14ac:dyDescent="0.45">
      <c r="A937" t="str">
        <f>IF($C937="施設管理者：",IF($D937="","",COUNTIF($C$12:C937,"施設管理者：")*100),IF(OR(C937="維持管理費：",C937=""),"",A935+1))</f>
        <v/>
      </c>
    </row>
    <row r="938" spans="1:1" x14ac:dyDescent="0.45">
      <c r="A938" t="str">
        <f>IF($C938="施設管理者：",IF($D938="","",COUNTIF($C$12:C938,"施設管理者：")*100),IF(OR(C938="維持管理費：",C938=""),"",A936+1))</f>
        <v/>
      </c>
    </row>
    <row r="939" spans="1:1" x14ac:dyDescent="0.45">
      <c r="A939" t="str">
        <f>IF($C939="施設管理者：",IF($D939="","",COUNTIF($C$12:C939,"施設管理者：")*100),IF(OR(C939="維持管理費：",C939=""),"",A937+1))</f>
        <v/>
      </c>
    </row>
    <row r="940" spans="1:1" x14ac:dyDescent="0.45">
      <c r="A940" t="str">
        <f>IF($C940="施設管理者：",IF($D940="","",COUNTIF($C$12:C940,"施設管理者：")*100),IF(OR(C940="維持管理費：",C940=""),"",A938+1))</f>
        <v/>
      </c>
    </row>
    <row r="941" spans="1:1" x14ac:dyDescent="0.45">
      <c r="A941" t="str">
        <f>IF($C941="施設管理者：",IF($D941="","",COUNTIF($C$12:C941,"施設管理者：")*100),IF(OR(C941="維持管理費：",C941=""),"",A939+1))</f>
        <v/>
      </c>
    </row>
    <row r="942" spans="1:1" x14ac:dyDescent="0.45">
      <c r="A942" t="str">
        <f>IF($C942="施設管理者：",IF($D942="","",COUNTIF($C$12:C942,"施設管理者：")*100),IF(OR(C942="維持管理費：",C942=""),"",A940+1))</f>
        <v/>
      </c>
    </row>
    <row r="943" spans="1:1" x14ac:dyDescent="0.45">
      <c r="A943" t="str">
        <f>IF($C943="施設管理者：",IF($D943="","",COUNTIF($C$12:C943,"施設管理者：")*100),IF(OR(C943="維持管理費：",C943=""),"",A941+1))</f>
        <v/>
      </c>
    </row>
    <row r="944" spans="1:1" x14ac:dyDescent="0.45">
      <c r="A944" t="str">
        <f>IF($C944="施設管理者：",IF($D944="","",COUNTIF($C$12:C944,"施設管理者：")*100),IF(OR(C944="維持管理費：",C944=""),"",A942+1))</f>
        <v/>
      </c>
    </row>
    <row r="945" spans="1:1" x14ac:dyDescent="0.45">
      <c r="A945" t="str">
        <f>IF($C945="施設管理者：",IF($D945="","",COUNTIF($C$12:C945,"施設管理者：")*100),IF(OR(C945="維持管理費：",C945=""),"",A943+1))</f>
        <v/>
      </c>
    </row>
    <row r="946" spans="1:1" x14ac:dyDescent="0.45">
      <c r="A946" t="str">
        <f>IF($C946="施設管理者：",IF($D946="","",COUNTIF($C$12:C946,"施設管理者：")*100),IF(OR(C946="維持管理費：",C946=""),"",A944+1))</f>
        <v/>
      </c>
    </row>
    <row r="947" spans="1:1" x14ac:dyDescent="0.45">
      <c r="A947" t="str">
        <f>IF($C947="施設管理者：",IF($D947="","",COUNTIF($C$12:C947,"施設管理者：")*100),IF(OR(C947="維持管理費：",C947=""),"",A945+1))</f>
        <v/>
      </c>
    </row>
    <row r="948" spans="1:1" x14ac:dyDescent="0.45">
      <c r="A948" t="str">
        <f>IF($C948="施設管理者：",IF($D948="","",COUNTIF($C$12:C948,"施設管理者：")*100),IF(OR(C948="維持管理費：",C948=""),"",A946+1))</f>
        <v/>
      </c>
    </row>
    <row r="949" spans="1:1" x14ac:dyDescent="0.45">
      <c r="A949" t="str">
        <f>IF($C949="施設管理者：",IF($D949="","",COUNTIF($C$12:C949,"施設管理者：")*100),IF(OR(C949="維持管理費：",C949=""),"",A947+1))</f>
        <v/>
      </c>
    </row>
    <row r="950" spans="1:1" x14ac:dyDescent="0.45">
      <c r="A950" t="str">
        <f>IF($C950="施設管理者：",IF($D950="","",COUNTIF($C$12:C950,"施設管理者：")*100),IF(OR(C950="維持管理費：",C950=""),"",A948+1))</f>
        <v/>
      </c>
    </row>
    <row r="951" spans="1:1" x14ac:dyDescent="0.45">
      <c r="A951" t="str">
        <f>IF($C951="施設管理者：",IF($D951="","",COUNTIF($C$12:C951,"施設管理者：")*100),IF(OR(C951="維持管理費：",C951=""),"",A949+1))</f>
        <v/>
      </c>
    </row>
    <row r="952" spans="1:1" x14ac:dyDescent="0.45">
      <c r="A952" t="str">
        <f>IF($C952="施設管理者：",IF($D952="","",COUNTIF($C$12:C952,"施設管理者：")*100),IF(OR(C952="維持管理費：",C952=""),"",A950+1))</f>
        <v/>
      </c>
    </row>
    <row r="953" spans="1:1" x14ac:dyDescent="0.45">
      <c r="A953" t="str">
        <f>IF($C953="施設管理者：",IF($D953="","",COUNTIF($C$12:C953,"施設管理者：")*100),IF(OR(C953="維持管理費：",C953=""),"",A951+1))</f>
        <v/>
      </c>
    </row>
    <row r="954" spans="1:1" x14ac:dyDescent="0.45">
      <c r="A954" t="str">
        <f>IF($C954="施設管理者：",IF($D954="","",COUNTIF($C$12:C954,"施設管理者：")*100),IF(OR(C954="維持管理費：",C954=""),"",A952+1))</f>
        <v/>
      </c>
    </row>
    <row r="955" spans="1:1" x14ac:dyDescent="0.45">
      <c r="A955" t="str">
        <f>IF($C955="施設管理者：",IF($D955="","",COUNTIF($C$12:C955,"施設管理者：")*100),IF(OR(C955="維持管理費：",C955=""),"",A953+1))</f>
        <v/>
      </c>
    </row>
    <row r="956" spans="1:1" x14ac:dyDescent="0.45">
      <c r="A956" t="str">
        <f>IF($C956="施設管理者：",IF($D956="","",COUNTIF($C$12:C956,"施設管理者：")*100),IF(OR(C956="維持管理費：",C956=""),"",A954+1))</f>
        <v/>
      </c>
    </row>
    <row r="957" spans="1:1" x14ac:dyDescent="0.45">
      <c r="A957" t="str">
        <f>IF($C957="施設管理者：",IF($D957="","",COUNTIF($C$12:C957,"施設管理者：")*100),IF(OR(C957="維持管理費：",C957=""),"",A955+1))</f>
        <v/>
      </c>
    </row>
    <row r="958" spans="1:1" x14ac:dyDescent="0.45">
      <c r="A958" t="str">
        <f>IF($C958="施設管理者：",IF($D958="","",COUNTIF($C$12:C958,"施設管理者：")*100),IF(OR(C958="維持管理費：",C958=""),"",A956+1))</f>
        <v/>
      </c>
    </row>
    <row r="959" spans="1:1" x14ac:dyDescent="0.45">
      <c r="A959" t="str">
        <f>IF($C959="施設管理者：",IF($D959="","",COUNTIF($C$12:C959,"施設管理者：")*100),IF(OR(C959="維持管理費：",C959=""),"",A957+1))</f>
        <v/>
      </c>
    </row>
    <row r="960" spans="1:1" x14ac:dyDescent="0.45">
      <c r="A960" t="str">
        <f>IF($C960="施設管理者：",IF($D960="","",COUNTIF($C$12:C960,"施設管理者：")*100),IF(OR(C960="維持管理費：",C960=""),"",A958+1))</f>
        <v/>
      </c>
    </row>
    <row r="961" spans="1:1" x14ac:dyDescent="0.45">
      <c r="A961" t="str">
        <f>IF($C961="施設管理者：",IF($D961="","",COUNTIF($C$12:C961,"施設管理者：")*100),IF(OR(C961="維持管理費：",C961=""),"",A959+1))</f>
        <v/>
      </c>
    </row>
    <row r="962" spans="1:1" x14ac:dyDescent="0.45">
      <c r="A962" t="str">
        <f>IF($C962="施設管理者：",IF($D962="","",COUNTIF($C$12:C962,"施設管理者：")*100),IF(OR(C962="維持管理費：",C962=""),"",A960+1))</f>
        <v/>
      </c>
    </row>
    <row r="963" spans="1:1" x14ac:dyDescent="0.45">
      <c r="A963" t="str">
        <f>IF($C963="施設管理者：",IF($D963="","",COUNTIF($C$12:C963,"施設管理者：")*100),IF(OR(C963="維持管理費：",C963=""),"",A961+1))</f>
        <v/>
      </c>
    </row>
    <row r="964" spans="1:1" x14ac:dyDescent="0.45">
      <c r="A964" t="str">
        <f>IF($C964="施設管理者：",IF($D964="","",COUNTIF($C$12:C964,"施設管理者：")*100),IF(OR(C964="維持管理費：",C964=""),"",A962+1))</f>
        <v/>
      </c>
    </row>
    <row r="965" spans="1:1" x14ac:dyDescent="0.45">
      <c r="A965" t="str">
        <f>IF($C965="施設管理者：",IF($D965="","",COUNTIF($C$12:C965,"施設管理者：")*100),IF(OR(C965="維持管理費：",C965=""),"",A963+1))</f>
        <v/>
      </c>
    </row>
    <row r="966" spans="1:1" x14ac:dyDescent="0.45">
      <c r="A966" t="str">
        <f>IF($C966="施設管理者：",IF($D966="","",COUNTIF($C$12:C966,"施設管理者：")*100),IF(OR(C966="維持管理費：",C966=""),"",A964+1))</f>
        <v/>
      </c>
    </row>
    <row r="967" spans="1:1" x14ac:dyDescent="0.45">
      <c r="A967" t="str">
        <f>IF($C967="施設管理者：",IF($D967="","",COUNTIF($C$12:C967,"施設管理者：")*100),IF(OR(C967="維持管理費：",C967=""),"",A965+1))</f>
        <v/>
      </c>
    </row>
    <row r="968" spans="1:1" x14ac:dyDescent="0.45">
      <c r="A968" t="str">
        <f>IF($C968="施設管理者：",IF($D968="","",COUNTIF($C$12:C968,"施設管理者：")*100),IF(OR(C968="維持管理費：",C968=""),"",A966+1))</f>
        <v/>
      </c>
    </row>
    <row r="969" spans="1:1" x14ac:dyDescent="0.45">
      <c r="A969" t="str">
        <f>IF($C969="施設管理者：",IF($D969="","",COUNTIF($C$12:C969,"施設管理者：")*100),IF(OR(C969="維持管理費：",C969=""),"",A967+1))</f>
        <v/>
      </c>
    </row>
    <row r="970" spans="1:1" x14ac:dyDescent="0.45">
      <c r="A970" t="str">
        <f>IF($C970="施設管理者：",IF($D970="","",COUNTIF($C$12:C970,"施設管理者：")*100),IF(OR(C970="維持管理費：",C970=""),"",A968+1))</f>
        <v/>
      </c>
    </row>
    <row r="971" spans="1:1" x14ac:dyDescent="0.45">
      <c r="A971" t="str">
        <f>IF($C971="施設管理者：",IF($D971="","",COUNTIF($C$12:C971,"施設管理者：")*100),IF(OR(C971="維持管理費：",C971=""),"",A969+1))</f>
        <v/>
      </c>
    </row>
    <row r="972" spans="1:1" x14ac:dyDescent="0.45">
      <c r="A972" t="str">
        <f>IF($C972="施設管理者：",IF($D972="","",COUNTIF($C$12:C972,"施設管理者：")*100),IF(OR(C972="維持管理費：",C972=""),"",A970+1))</f>
        <v/>
      </c>
    </row>
    <row r="973" spans="1:1" x14ac:dyDescent="0.45">
      <c r="A973" t="str">
        <f>IF($C973="施設管理者：",IF($D973="","",COUNTIF($C$12:C973,"施設管理者：")*100),IF(OR(C973="維持管理費：",C973=""),"",A971+1))</f>
        <v/>
      </c>
    </row>
    <row r="974" spans="1:1" x14ac:dyDescent="0.45">
      <c r="A974" t="str">
        <f>IF($C974="施設管理者：",IF($D974="","",COUNTIF($C$12:C974,"施設管理者：")*100),IF(OR(C974="維持管理費：",C974=""),"",A972+1))</f>
        <v/>
      </c>
    </row>
    <row r="975" spans="1:1" x14ac:dyDescent="0.45">
      <c r="A975" t="str">
        <f>IF($C975="施設管理者：",IF($D975="","",COUNTIF($C$12:C975,"施設管理者：")*100),IF(OR(C975="維持管理費：",C975=""),"",A973+1))</f>
        <v/>
      </c>
    </row>
    <row r="976" spans="1:1" x14ac:dyDescent="0.45">
      <c r="A976" t="str">
        <f>IF($C976="施設管理者：",IF($D976="","",COUNTIF($C$12:C976,"施設管理者：")*100),IF(OR(C976="維持管理費：",C976=""),"",A974+1))</f>
        <v/>
      </c>
    </row>
    <row r="977" spans="1:1" x14ac:dyDescent="0.45">
      <c r="A977" t="str">
        <f>IF($C977="施設管理者：",IF($D977="","",COUNTIF($C$12:C977,"施設管理者：")*100),IF(OR(C977="維持管理費：",C977=""),"",A975+1))</f>
        <v/>
      </c>
    </row>
    <row r="978" spans="1:1" x14ac:dyDescent="0.45">
      <c r="A978" t="str">
        <f>IF($C978="施設管理者：",IF($D978="","",COUNTIF($C$12:C978,"施設管理者：")*100),IF(OR(C978="維持管理費：",C978=""),"",A976+1))</f>
        <v/>
      </c>
    </row>
    <row r="979" spans="1:1" x14ac:dyDescent="0.45">
      <c r="A979" t="str">
        <f>IF($C979="施設管理者：",IF($D979="","",COUNTIF($C$12:C979,"施設管理者：")*100),IF(OR(C979="維持管理費：",C979=""),"",A977+1))</f>
        <v/>
      </c>
    </row>
    <row r="980" spans="1:1" x14ac:dyDescent="0.45">
      <c r="A980" t="str">
        <f>IF($C980="施設管理者：",IF($D980="","",COUNTIF($C$12:C980,"施設管理者：")*100),IF(OR(C980="維持管理費：",C980=""),"",A978+1))</f>
        <v/>
      </c>
    </row>
    <row r="981" spans="1:1" x14ac:dyDescent="0.45">
      <c r="A981" t="str">
        <f>IF($C981="施設管理者：",IF($D981="","",COUNTIF($C$12:C981,"施設管理者：")*100),IF(OR(C981="維持管理費：",C981=""),"",A979+1))</f>
        <v/>
      </c>
    </row>
    <row r="982" spans="1:1" x14ac:dyDescent="0.45">
      <c r="A982" t="str">
        <f>IF($C982="施設管理者：",IF($D982="","",COUNTIF($C$12:C982,"施設管理者：")*100),IF(OR(C982="維持管理費：",C982=""),"",A980+1))</f>
        <v/>
      </c>
    </row>
    <row r="983" spans="1:1" x14ac:dyDescent="0.45">
      <c r="A983" t="str">
        <f>IF($C983="施設管理者：",IF($D983="","",COUNTIF($C$12:C983,"施設管理者：")*100),IF(OR(C983="維持管理費：",C983=""),"",A981+1))</f>
        <v/>
      </c>
    </row>
    <row r="984" spans="1:1" x14ac:dyDescent="0.45">
      <c r="A984" t="str">
        <f>IF($C984="施設管理者：",IF($D984="","",COUNTIF($C$12:C984,"施設管理者：")*100),IF(OR(C984="維持管理費：",C984=""),"",A982+1))</f>
        <v/>
      </c>
    </row>
    <row r="985" spans="1:1" x14ac:dyDescent="0.45">
      <c r="A985" t="str">
        <f>IF($C985="施設管理者：",IF($D985="","",COUNTIF($C$12:C985,"施設管理者：")*100),IF(OR(C985="維持管理費：",C985=""),"",A983+1))</f>
        <v/>
      </c>
    </row>
    <row r="986" spans="1:1" x14ac:dyDescent="0.45">
      <c r="A986" t="str">
        <f>IF($C986="施設管理者：",IF($D986="","",COUNTIF($C$12:C986,"施設管理者：")*100),IF(OR(C986="維持管理費：",C986=""),"",A984+1))</f>
        <v/>
      </c>
    </row>
    <row r="987" spans="1:1" x14ac:dyDescent="0.45">
      <c r="A987" t="str">
        <f>IF($C987="施設管理者：",IF($D987="","",COUNTIF($C$12:C987,"施設管理者：")*100),IF(OR(C987="維持管理費：",C987=""),"",A985+1))</f>
        <v/>
      </c>
    </row>
    <row r="988" spans="1:1" x14ac:dyDescent="0.45">
      <c r="A988" t="str">
        <f>IF($C988="施設管理者：",IF($D988="","",COUNTIF($C$12:C988,"施設管理者：")*100),IF(OR(C988="維持管理費：",C988=""),"",A986+1))</f>
        <v/>
      </c>
    </row>
    <row r="989" spans="1:1" x14ac:dyDescent="0.45">
      <c r="A989" t="str">
        <f>IF($C989="施設管理者：",IF($D989="","",COUNTIF($C$12:C989,"施設管理者：")*100),IF(OR(C989="維持管理費：",C989=""),"",A987+1))</f>
        <v/>
      </c>
    </row>
    <row r="990" spans="1:1" x14ac:dyDescent="0.45">
      <c r="A990" t="str">
        <f>IF($C990="施設管理者：",IF($D990="","",COUNTIF($C$12:C990,"施設管理者：")*100),IF(OR(C990="維持管理費：",C990=""),"",A988+1))</f>
        <v/>
      </c>
    </row>
    <row r="991" spans="1:1" x14ac:dyDescent="0.45">
      <c r="A991" t="str">
        <f>IF($C991="施設管理者：",IF($D991="","",COUNTIF($C$12:C991,"施設管理者：")*100),IF(OR(C991="維持管理費：",C991=""),"",A989+1))</f>
        <v/>
      </c>
    </row>
    <row r="992" spans="1:1" x14ac:dyDescent="0.45">
      <c r="A992" t="str">
        <f>IF($C992="施設管理者：",IF($D992="","",COUNTIF($C$12:C992,"施設管理者：")*100),IF(OR(C992="維持管理費：",C992=""),"",A990+1))</f>
        <v/>
      </c>
    </row>
    <row r="993" spans="1:1" x14ac:dyDescent="0.45">
      <c r="A993" t="str">
        <f>IF($C993="施設管理者：",IF($D993="","",COUNTIF($C$12:C993,"施設管理者：")*100),IF(OR(C993="維持管理費：",C993=""),"",A991+1))</f>
        <v/>
      </c>
    </row>
    <row r="994" spans="1:1" x14ac:dyDescent="0.45">
      <c r="A994" t="str">
        <f>IF($C994="施設管理者：",IF($D994="","",COUNTIF($C$12:C994,"施設管理者：")*100),IF(OR(C994="維持管理費：",C994=""),"",A992+1))</f>
        <v/>
      </c>
    </row>
    <row r="995" spans="1:1" x14ac:dyDescent="0.45">
      <c r="A995" t="str">
        <f>IF($C995="施設管理者：",IF($D995="","",COUNTIF($C$12:C995,"施設管理者：")*100),IF(OR(C995="維持管理費：",C995=""),"",A993+1))</f>
        <v/>
      </c>
    </row>
    <row r="996" spans="1:1" x14ac:dyDescent="0.45">
      <c r="A996" t="str">
        <f>IF($C996="施設管理者：",IF($D996="","",COUNTIF($C$12:C996,"施設管理者：")*100),IF(OR(C996="維持管理費：",C996=""),"",A994+1))</f>
        <v/>
      </c>
    </row>
    <row r="997" spans="1:1" x14ac:dyDescent="0.45">
      <c r="A997" t="str">
        <f>IF($C997="施設管理者：",IF($D997="","",COUNTIF($C$12:C997,"施設管理者：")*100),IF(OR(C997="維持管理費：",C997=""),"",A995+1))</f>
        <v/>
      </c>
    </row>
    <row r="998" spans="1:1" x14ac:dyDescent="0.45">
      <c r="A998" t="str">
        <f>IF($C998="施設管理者：",IF($D998="","",COUNTIF($C$12:C998,"施設管理者：")*100),IF(OR(C998="維持管理費：",C998=""),"",A996+1))</f>
        <v/>
      </c>
    </row>
    <row r="999" spans="1:1" x14ac:dyDescent="0.45">
      <c r="A999" t="str">
        <f>IF($C999="施設管理者：",IF($D999="","",COUNTIF($C$12:C999,"施設管理者：")*100),IF(OR(C999="維持管理費：",C999=""),"",A997+1))</f>
        <v/>
      </c>
    </row>
    <row r="1000" spans="1:1" x14ac:dyDescent="0.45">
      <c r="A1000" t="str">
        <f>IF($C1000="施設管理者：",IF($D1000="","",COUNTIF($C$12:C1000,"施設管理者：")*100),IF(OR(C1000="維持管理費：",C1000=""),"",A998+1))</f>
        <v/>
      </c>
    </row>
    <row r="1001" spans="1:1" x14ac:dyDescent="0.45">
      <c r="A1001" t="str">
        <f>IF($C1001="施設管理者：",IF($D1001="","",COUNTIF($C$12:C1001,"施設管理者：")*100),IF(OR(C1001="維持管理費：",C1001=""),"",A999+1))</f>
        <v/>
      </c>
    </row>
    <row r="1002" spans="1:1" x14ac:dyDescent="0.45">
      <c r="A1002" t="str">
        <f>IF($C1002="施設管理者：",IF($D1002="","",COUNTIF($C$12:C1002,"施設管理者：")*100),IF(OR(C1002="維持管理費：",C1002=""),"",A1000+1))</f>
        <v/>
      </c>
    </row>
    <row r="1003" spans="1:1" x14ac:dyDescent="0.45">
      <c r="A1003" t="str">
        <f>IF($C1003="施設管理者：",IF($D1003="","",COUNTIF($C$12:C1003,"施設管理者：")*100),IF(OR(C1003="維持管理費：",C1003=""),"",A1001+1))</f>
        <v/>
      </c>
    </row>
    <row r="1004" spans="1:1" x14ac:dyDescent="0.45">
      <c r="A1004" t="str">
        <f>IF($C1004="施設管理者：",IF($D1004="","",COUNTIF($C$12:C1004,"施設管理者：")*100),IF(OR(C1004="維持管理費：",C1004=""),"",A1002+1))</f>
        <v/>
      </c>
    </row>
    <row r="1005" spans="1:1" x14ac:dyDescent="0.45">
      <c r="A1005" t="str">
        <f>IF($C1005="施設管理者：",IF($D1005="","",COUNTIF($C$12:C1005,"施設管理者：")*100),IF(OR(C1005="維持管理費：",C1005=""),"",A1003+1))</f>
        <v/>
      </c>
    </row>
    <row r="1006" spans="1:1" x14ac:dyDescent="0.45">
      <c r="A1006" t="str">
        <f>IF($C1006="施設管理者：",IF($D1006="","",COUNTIF($C$12:C1006,"施設管理者：")*100),IF(OR(C1006="維持管理費：",C1006=""),"",A1004+1))</f>
        <v/>
      </c>
    </row>
    <row r="1007" spans="1:1" x14ac:dyDescent="0.45">
      <c r="A1007" t="str">
        <f>IF($C1007="施設管理者：",IF($D1007="","",COUNTIF($C$12:C1007,"施設管理者：")*100),IF(OR(C1007="維持管理費：",C1007=""),"",A1005+1))</f>
        <v/>
      </c>
    </row>
  </sheetData>
  <mergeCells count="192">
    <mergeCell ref="C3:Q3"/>
    <mergeCell ref="C4:Q4"/>
    <mergeCell ref="C5:Q5"/>
    <mergeCell ref="D6:E6"/>
    <mergeCell ref="F6:G6"/>
    <mergeCell ref="H6:I6"/>
    <mergeCell ref="J6:Q6"/>
    <mergeCell ref="D7:E7"/>
    <mergeCell ref="F7:G7"/>
    <mergeCell ref="H7:I7"/>
    <mergeCell ref="J7:Q7"/>
    <mergeCell ref="C9:Q9"/>
    <mergeCell ref="B10:B11"/>
    <mergeCell ref="C10:C11"/>
    <mergeCell ref="D10:D11"/>
    <mergeCell ref="E10:E11"/>
    <mergeCell ref="F10:F11"/>
    <mergeCell ref="M10:Q10"/>
    <mergeCell ref="B12:B13"/>
    <mergeCell ref="D12:Q12"/>
    <mergeCell ref="D13:E13"/>
    <mergeCell ref="F13:G13"/>
    <mergeCell ref="I13:Q13"/>
    <mergeCell ref="G10:G11"/>
    <mergeCell ref="H10:H11"/>
    <mergeCell ref="I10:I11"/>
    <mergeCell ref="J10:J11"/>
    <mergeCell ref="K10:K11"/>
    <mergeCell ref="L10:L11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4:B15"/>
    <mergeCell ref="C14:C15"/>
    <mergeCell ref="D14:D15"/>
    <mergeCell ref="E14:E15"/>
    <mergeCell ref="F14:F15"/>
    <mergeCell ref="G14:G15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B18:B19"/>
    <mergeCell ref="C18:C19"/>
    <mergeCell ref="D18:D19"/>
    <mergeCell ref="E18:E19"/>
    <mergeCell ref="F18:F19"/>
    <mergeCell ref="G18:G19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B34:B35"/>
    <mergeCell ref="B36:B37"/>
    <mergeCell ref="C36:C37"/>
    <mergeCell ref="D36:D37"/>
    <mergeCell ref="E36:E37"/>
    <mergeCell ref="F36:F37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G36:G37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F50:F51"/>
    <mergeCell ref="G50:G51"/>
    <mergeCell ref="H46:H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B46:B47"/>
    <mergeCell ref="C46:C47"/>
    <mergeCell ref="D46:D47"/>
    <mergeCell ref="E46:E47"/>
    <mergeCell ref="F46:F47"/>
    <mergeCell ref="G46:G47"/>
    <mergeCell ref="H54:H55"/>
    <mergeCell ref="I54:I55"/>
    <mergeCell ref="C34:C35"/>
    <mergeCell ref="D34:Q35"/>
    <mergeCell ref="B54:B55"/>
    <mergeCell ref="C54:C55"/>
    <mergeCell ref="D54:D55"/>
    <mergeCell ref="E54:E55"/>
    <mergeCell ref="F54:F55"/>
    <mergeCell ref="G54:G55"/>
    <mergeCell ref="H50:H51"/>
    <mergeCell ref="I50:I51"/>
    <mergeCell ref="B52:B53"/>
    <mergeCell ref="C52:C53"/>
    <mergeCell ref="D52:D53"/>
    <mergeCell ref="E52:E53"/>
    <mergeCell ref="F52:F53"/>
    <mergeCell ref="G52:G53"/>
    <mergeCell ref="H52:H53"/>
    <mergeCell ref="I52:I53"/>
    <mergeCell ref="B50:B51"/>
    <mergeCell ref="C50:C51"/>
    <mergeCell ref="D50:D51"/>
    <mergeCell ref="E50:E51"/>
  </mergeCells>
  <phoneticPr fontId="2"/>
  <dataValidations count="4">
    <dataValidation type="list" allowBlank="1" showInputMessage="1" showErrorMessage="1" sqref="B36:B55 B14:B33">
      <formula1>"　,多面,治水ダム等"</formula1>
    </dataValidation>
    <dataValidation type="list" allowBlank="1" showInputMessage="1" showErrorMessage="1" sqref="D36:D55 F40:F55 D14:D33">
      <formula1>"　,国営,国営附帯県営,県営,市町村営,改良区営,その他"</formula1>
    </dataValidation>
    <dataValidation type="list" allowBlank="1" showInputMessage="1" showErrorMessage="1" sqref="F36:F55 F14:F33">
      <formula1>"　,灯油,軽油,Ａ重油"</formula1>
    </dataValidation>
    <dataValidation type="list" allowBlank="1" showInputMessage="1" showErrorMessage="1" sqref="M36:M55 N50:N52 N36:N40 O36:Q55 N54:N55 N42:N44 N46:N48 M14:M33 N14:N18 N20:N22 N24:N26 N28:N30 N32:N33 O14:Q33">
      <formula1>"　,〇,◎"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33" min="2" max="16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2E4C649-7C67-4E12-A483-B85FFF3F0A65}">
            <xm:f>交付額!$B$7="既存"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B10:B11</xm:sqref>
        </x14:conditionalFormatting>
        <x14:conditionalFormatting xmlns:xm="http://schemas.microsoft.com/office/excel/2006/main">
          <x14:cfRule type="expression" priority="6" id="{D92B45C0-FEDE-4B19-B85C-664ADB37750E}">
            <xm:f>AND(交付額!$B$7="新規",OR($B40="多面",$B40="治水ダム等"))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8" id="{8AF96543-279B-4D44-B148-B095E990C9AE}">
            <xm:f>交付額!$B$7="既存"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B40:B55</xm:sqref>
        </x14:conditionalFormatting>
        <x14:conditionalFormatting xmlns:xm="http://schemas.microsoft.com/office/excel/2006/main">
          <x14:cfRule type="expression" priority="5" id="{6D455D8B-9198-4A58-9158-4D038B0BD0D9}">
            <xm:f>AND(交付額!$B$7="新規",OR($B40="多面",$B40="治水ダム等"))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B40 B42 B44 B46 B48 B50 B52 B54</xm:sqref>
        </x14:conditionalFormatting>
        <x14:conditionalFormatting xmlns:xm="http://schemas.microsoft.com/office/excel/2006/main">
          <x14:cfRule type="expression" priority="2" id="{CF7BEC2D-C37F-4761-9CEA-966726519318}">
            <xm:f>AND(交付額!$B$7="新規",OR($B14="多面",$B14="治水ダム等"))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4" id="{39F2082D-F1B3-4AE1-84DB-3700DC7D89C4}">
            <xm:f>交付額!$B$7="既存"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B14:B33 B36:B39</xm:sqref>
        </x14:conditionalFormatting>
        <x14:conditionalFormatting xmlns:xm="http://schemas.microsoft.com/office/excel/2006/main">
          <x14:cfRule type="expression" priority="3" id="{79E491E0-A931-4202-B23F-5C1C4A7B708B}">
            <xm:f>交付額!$B$7="既存"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B12:B13 B34:B35</xm:sqref>
        </x14:conditionalFormatting>
        <x14:conditionalFormatting xmlns:xm="http://schemas.microsoft.com/office/excel/2006/main">
          <x14:cfRule type="expression" priority="1" id="{75787470-12A9-48A8-B78F-5537186A6199}">
            <xm:f>AND(交付額!$B$7="新規",OR($B36="多面",$B36="治水ダム等"))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B36 B38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取組メニュー!$D$2:$D$29</xm:f>
          </x14:formula1>
          <xm:sqref>J36:J55 J14:J33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5FDADD012C49C46A62B1B45C8993273" ma:contentTypeVersion="2" ma:contentTypeDescription="新しいドキュメントを作成します。" ma:contentTypeScope="" ma:versionID="6e2b562ff16b71cee7710419ab98d99d">
  <xsd:schema xmlns:xsd="http://www.w3.org/2001/XMLSchema" xmlns:xs="http://www.w3.org/2001/XMLSchema" xmlns:p="http://schemas.microsoft.com/office/2006/metadata/properties" xmlns:ns2="b2ba988f-11f2-4766-a97a-d955e154a7e0" targetNamespace="http://schemas.microsoft.com/office/2006/metadata/properties" ma:root="true" ma:fieldsID="a3f1257c37a1c0b5a218532a838c2077" ns2:_="">
    <xsd:import namespace="b2ba988f-11f2-4766-a97a-d955e154a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a988f-11f2-4766-a97a-d955e154a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224B3-523D-435A-885A-5667D5AF4A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6B77F-843B-4A70-81CC-26C3F3889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a988f-11f2-4766-a97a-d955e154a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コロナ交付金要綱　様式第３号（電力）</vt:lpstr>
      <vt:lpstr>（記載例）コロナ交付金要綱　様式第３号（電力）</vt:lpstr>
      <vt:lpstr>以降のシートは参考（入力不要）</vt:lpstr>
      <vt:lpstr>交付額</vt:lpstr>
      <vt:lpstr>取組メニュー</vt:lpstr>
      <vt:lpstr>諸油脂_高騰率</vt:lpstr>
      <vt:lpstr>電力_高騰率</vt:lpstr>
      <vt:lpstr>都道府県対応表</vt:lpstr>
      <vt:lpstr>使用不可　（諸油脂）</vt:lpstr>
      <vt:lpstr>使用不可（記載例）（諸油脂）</vt:lpstr>
      <vt:lpstr>'（記載例）コロナ交付金要綱　様式第３号（電力）'!Print_Area</vt:lpstr>
      <vt:lpstr>'コロナ交付金要綱　様式第３号（電力）'!Print_Area</vt:lpstr>
      <vt:lpstr>交付額!Print_Area</vt:lpstr>
      <vt:lpstr>'使用不可　（諸油脂）'!Print_Area</vt:lpstr>
      <vt:lpstr>'使用不可（記載例）（諸油脂）'!Print_Area</vt:lpstr>
      <vt:lpstr>'（記載例）コロナ交付金要綱　様式第３号（電力）'!Print_Titles</vt:lpstr>
      <vt:lpstr>'コロナ交付金要綱　様式第３号（電力）'!Print_Titles</vt:lpstr>
      <vt:lpstr>'使用不可　（諸油脂）'!Print_Titles</vt:lpstr>
      <vt:lpstr>'使用不可（記載例）（諸油脂）'!Print_Titles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竹内 公基(TAKEUCHI Kouki)</dc:creator>
  <cp:keywords/>
  <dc:description/>
  <cp:lastModifiedBy>Setup</cp:lastModifiedBy>
  <cp:revision/>
  <cp:lastPrinted>2023-08-03T07:35:14Z</cp:lastPrinted>
  <dcterms:created xsi:type="dcterms:W3CDTF">2022-12-19T07:19:57Z</dcterms:created>
  <dcterms:modified xsi:type="dcterms:W3CDTF">2023-08-03T10:06:33Z</dcterms:modified>
  <cp:category/>
  <cp:contentStatus/>
</cp:coreProperties>
</file>