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5DC4CF14-AF2B-4CE7-AFF3-95AC3425BD99}" xr6:coauthVersionLast="47" xr6:coauthVersionMax="47" xr10:uidLastSave="{00000000-0000-0000-0000-000000000000}"/>
  <bookViews>
    <workbookView xWindow="-120" yWindow="-120" windowWidth="29040" windowHeight="15840" tabRatio="802" xr2:uid="{00000000-000D-0000-FFFF-FFFF00000000}" activeTab="0"/>
  </bookViews>
  <sheets>
    <sheet name="選）開票総数" sheetId="7" r:id="rId2"/>
  </sheets>
  <definedNames>
    <definedName name="C_0101">'選）開票結果'!$B$6</definedName>
    <definedName name="C_0102">'選）開票結果'!$B$7</definedName>
    <definedName name="C_0103">'選）開票結果'!$B$8</definedName>
    <definedName name="C_0201">'選）開票結果'!$B$10</definedName>
    <definedName name="C_0202">'選）開票結果'!$B$11</definedName>
    <definedName name="C_0203">'選）開票結果'!$B$12</definedName>
    <definedName name="C_0204">'選）開票結果'!$B$13</definedName>
    <definedName name="C_0205">'選）開票結果'!$B$14</definedName>
    <definedName name="C_0206">'選）開票結果'!$B$15</definedName>
    <definedName name="C_0207">'選）開票結果'!$B$16</definedName>
    <definedName name="C_0300">'選）開票結果'!$B$19</definedName>
    <definedName name="C_0500">'選）開票結果'!$B$20</definedName>
    <definedName name="C_0600">'選）開票結果'!$B$21</definedName>
    <definedName name="C_0700">'選）開票結果'!$B$22</definedName>
    <definedName name="C_0800">'選）開票結果'!$B$23</definedName>
    <definedName name="C_0900">'選）開票結果'!$B$24</definedName>
    <definedName name="C_1000">'選）開票結果'!$B$25</definedName>
    <definedName name="C_1100">'選）開票結果'!$B$26</definedName>
    <definedName name="C_1200">'選）開票結果'!$B$27</definedName>
    <definedName name="C_1300">'選）開票結果'!$B$28</definedName>
    <definedName name="C_1400">'選）開票結果'!$B$29</definedName>
    <definedName name="C_1500">'選）開票結果'!$B$30</definedName>
    <definedName name="C_1600">'選）開票結果'!$B$31</definedName>
    <definedName name="C_1900">'選）開票結果'!$B$32</definedName>
    <definedName name="C_2000">'選）開票結果'!$B$33</definedName>
    <definedName name="C_2100">'選）開票結果'!$B$34</definedName>
    <definedName name="C_2200">'選）開票結果'!$B$42</definedName>
    <definedName name="C_2300">'選）開票結果'!$B$43</definedName>
    <definedName name="C_2400">'選）開票結果'!$B$44</definedName>
    <definedName name="C_2500">'選）開票結果'!$B$45</definedName>
    <definedName name="C_2600">'選）開票結果'!$B$46</definedName>
    <definedName name="C_3200">'選）開票結果'!$B$48</definedName>
    <definedName name="C_3700">'選）開票結果'!$B$50</definedName>
    <definedName name="C_3800">'選）開票結果'!$B$51</definedName>
    <definedName name="C_3900">'選）開票結果'!$B$52</definedName>
    <definedName name="C_4900">'選）開票結果'!$B$54</definedName>
    <definedName name="C_5900">'選）開票結果'!$B$57</definedName>
    <definedName name="C_7500">'選）開票結果'!$B$35</definedName>
    <definedName name="C_7600">'選）開票結果'!$B$36</definedName>
    <definedName name="C_7700">'選）開票結果'!$B$37</definedName>
    <definedName name="C_7800">'選）開票結果'!$B$38</definedName>
    <definedName name="C_7900">'選）開票結果'!$B$55</definedName>
    <definedName name="C_8000">'選）開票結果'!$B$39</definedName>
    <definedName name="CT_1">'選）開票結果'!$B$18</definedName>
    <definedName name="CT_2">'選）開票結果'!$B$40</definedName>
    <definedName name="Date">'選）開票結果'!$B$1</definedName>
    <definedName name="Deposit">'選）開票総数'!$I$4</definedName>
    <definedName name="DT_1">'選）開票結果'!$B$41</definedName>
    <definedName name="DT_2">'選）開票結果'!$B$59</definedName>
    <definedName name="DT_99">'選）開票結果'!$B$60</definedName>
    <definedName name="L_Votes">'選）開票総数'!$H$4</definedName>
    <definedName name="_xlnm.Print_Area" localSheetId="0">'選）開票総数'!$A$1:$K$63</definedName>
    <definedName name="_xlnm.Print_Titles" localSheetId="0">'選）開票総数'!$A:$A,'選）開票総数'!$1:$8</definedName>
    <definedName name="RP040460_HEAD_タイトル">'選）開票結果'!$F$1</definedName>
    <definedName name="RP040460_HEAD_執行日">'選）開票結果'!$B$1</definedName>
    <definedName name="RP040460_HEAD_注意書き">'選）開票結果'!$B$62</definedName>
    <definedName name="RP040460_HEAD_報告時刻">'選）開票結果'!$S$1</definedName>
    <definedName name="RP040460_SUB2_候補者名_姓">'選）開票結果'!$C$4</definedName>
    <definedName name="RP040460_SUB2_候補者名_名">'選）開票結果'!$C$5</definedName>
    <definedName name="RP040460_SUB2_参考百分率">'選）開票結果'!$C$61</definedName>
    <definedName name="RP040460_SUB2_政党名">'選）開票結果'!$C$3</definedName>
    <definedName name="RP040460_SUB2_得票数_小数">'選）開票結果'!$D$6</definedName>
    <definedName name="RP040460_SUB2_得票数_整数">'選）開票結果'!$C$6</definedName>
    <definedName name="RP040460_SUB3_開票率">'選）開票結果'!$V$6</definedName>
    <definedName name="RP040460_SUB3_確定状況">'選）開票結果'!$W$6</definedName>
    <definedName name="RP040460_SUB3_得票数計_小数">'選）開票結果'!$T$6</definedName>
    <definedName name="RP040460_SUB3_得票数計_整数">'選）開票結果'!$S$6</definedName>
    <definedName name="RP040460_SUB3_無効投票数">'選）開票結果'!$U$6</definedName>
    <definedName name="RP040470_DETAIL_按分切捨_票数">'選）開票総数'!$D$9</definedName>
    <definedName name="RP040470_DETAIL_持ち帰り_その他">'選）開票総数'!$J$9</definedName>
    <definedName name="RP040470_DETAIL_属さない_票数">'選）開票総数'!$E$9</definedName>
    <definedName name="RP040470_DETAIL_投票者総数">'選）開票総数'!$K$9</definedName>
    <definedName name="RP040470_DETAIL_投票総数">'選）開票総数'!$H$9</definedName>
    <definedName name="RP040470_DETAIL_得票総数_小数">'選）開票総数'!$C$9</definedName>
    <definedName name="RP040470_DETAIL_得票総数_整数">'選）開票総数'!$B$9</definedName>
    <definedName name="RP040470_DETAIL_無効投票数">'選）開票総数'!$G$9</definedName>
    <definedName name="RP040470_DETAIL_無効投票率">'選）開票総数'!$I$9</definedName>
    <definedName name="RP040470_DETAIL_有効投票数">'選）開票総数'!$F$9</definedName>
    <definedName name="RP040470_HEAD_タイトル">'選）開票総数'!$D$1</definedName>
    <definedName name="RP040470_HEAD_供託物没収点">'選）開票総数'!$I$4</definedName>
    <definedName name="RP040470_HEAD_執行日">'選）開票総数'!$A$3</definedName>
    <definedName name="RP040470_HEAD_報告時刻">'選）開票総数'!$J$3</definedName>
    <definedName name="RP040470_HEAD_法定得票数">'選）開票総数'!$H$4</definedName>
    <definedName name="RP040480_DETAIL_政党名">'選）開票党派別'!$B$3</definedName>
    <definedName name="RP040480_DETAIL_得票数_小数">'選）開票党派別'!$C$5</definedName>
    <definedName name="RP040480_DETAIL_得票数_整数">'選）開票党派別'!$B$5</definedName>
    <definedName name="RP040480_DETAIL_得票総数_小数">'選）開票党派別'!$U$5</definedName>
    <definedName name="RP040480_DETAIL_得票総数_整数">'選）開票党派別'!$T$5</definedName>
    <definedName name="RP040480_DETAIL_得票総数_得票数_整数">'選）開票党派別'!$T$5</definedName>
    <definedName name="RP040480_DETAIL_得票率">'選）開票党派別'!$D$5</definedName>
    <definedName name="RP040480_HEAD_TITLE">'選）開票党派別'!$E$1</definedName>
    <definedName name="RP040480_HEAD_タイトル">'選）開票党派別'!$E$1:$P$1</definedName>
    <definedName name="RP040480_HEAD_時分">'選）開票党派別'!$S$1</definedName>
    <definedName name="RP040480_HEAD_執行日">'選）開票党派別'!$A$1</definedName>
    <definedName name="RP040480_HEAD_注意書き">'選）開票党派別'!$A$60</definedName>
    <definedName name="RP040480_SUB3_得票率">'選）開票党派別'!$V$5</definedName>
    <definedName name="ST_10">'選）開票結果'!$B$9</definedName>
    <definedName name="ST_100">'選）開票結果'!$B$47</definedName>
    <definedName name="ST_110">'選）開票結果'!$B$49</definedName>
    <definedName name="ST_120">'選）開票結果'!$B$53</definedName>
    <definedName name="ST_160">'選）開票結果'!$B$56</definedName>
    <definedName name="ST_170">'選）開票結果'!$B$58</definedName>
    <definedName name="ST_20">'選）開票結果'!$B$17</definedName>
    <definedName name="Tou_C_0101">'選）開票総数'!$A$9</definedName>
    <definedName name="Tou_C_0102">'選）開票総数'!$A$10</definedName>
    <definedName name="Tou_C_0103">'選）開票総数'!$A$11</definedName>
    <definedName name="Tou_C_0201">'選）開票総数'!$A$13</definedName>
    <definedName name="Tou_C_0202">'選）開票総数'!$A$14</definedName>
    <definedName name="Tou_C_0203">'選）開票総数'!$A$15</definedName>
    <definedName name="Tou_C_0204">'選）開票総数'!$A$16</definedName>
    <definedName name="Tou_C_0205">'選）開票総数'!$A$17</definedName>
    <definedName name="Tou_C_0206">'選）開票総数'!$A$18</definedName>
    <definedName name="Tou_C_0207">'選）開票総数'!$A$19</definedName>
    <definedName name="Tou_C_0300">'選）開票総数'!$A$22</definedName>
    <definedName name="Tou_C_0500">'選）開票総数'!$A$23</definedName>
    <definedName name="Tou_C_0600">'選）開票総数'!$A$24</definedName>
    <definedName name="Tou_C_0700">'選）開票総数'!$A$25</definedName>
    <definedName name="Tou_C_0800">'選）開票総数'!$A$26</definedName>
    <definedName name="Tou_C_0900">'選）開票総数'!$A$27</definedName>
    <definedName name="Tou_C_1000">'選）開票総数'!$A$28</definedName>
    <definedName name="Tou_C_1100">'選）開票総数'!$A$29</definedName>
    <definedName name="Tou_C_1200">'選）開票総数'!$A$30</definedName>
    <definedName name="Tou_C_1300">'選）開票総数'!$A$31</definedName>
    <definedName name="Tou_C_1400">'選）開票総数'!$A$32</definedName>
    <definedName name="Tou_C_1500">'選）開票総数'!$A$33</definedName>
    <definedName name="Tou_C_1600">'選）開票総数'!$A$34</definedName>
    <definedName name="Tou_C_1900">'選）開票総数'!$A$35</definedName>
    <definedName name="Tou_C_2000">'選）開票総数'!$A$36</definedName>
    <definedName name="Tou_C_2100">'選）開票総数'!$A$37</definedName>
    <definedName name="Tou_C_2200">'選）開票総数'!$A$45</definedName>
    <definedName name="Tou_C_2300">'選）開票総数'!$A$46</definedName>
    <definedName name="Tou_C_2400">'選）開票総数'!$A$47</definedName>
    <definedName name="Tou_C_2500">'選）開票総数'!$A$48</definedName>
    <definedName name="Tou_C_2600">'選）開票総数'!$A$49</definedName>
    <definedName name="Tou_C_3200">'選）開票総数'!$A$51</definedName>
    <definedName name="Tou_C_3700">'選）開票総数'!$A$53</definedName>
    <definedName name="Tou_C_3800">'選）開票総数'!$A$54</definedName>
    <definedName name="Tou_C_3900">'選）開票総数'!$A$55</definedName>
    <definedName name="Tou_C_4900">'選）開票総数'!$A$57</definedName>
    <definedName name="Tou_C_5900">'選）開票総数'!$A$60</definedName>
    <definedName name="Tou_C_7500">'選）開票総数'!$A$38</definedName>
    <definedName name="Tou_C_7600">'選）開票総数'!$A$39</definedName>
    <definedName name="Tou_C_7700">'選）開票総数'!$A$40</definedName>
    <definedName name="Tou_C_7800">'選）開票総数'!$A$41</definedName>
    <definedName name="Tou_C_7900">'選）開票総数'!$A$58</definedName>
    <definedName name="Tou_C_8000">'選）開票総数'!$A$42</definedName>
    <definedName name="Tou_CT_1">'選）開票総数'!$A$21</definedName>
    <definedName name="Tou_CT_2">'選）開票総数'!$A$43</definedName>
    <definedName name="Tou_Date">'選）開票総数'!$A$3</definedName>
    <definedName name="Tou_DT_1">'選）開票総数'!$A$44</definedName>
    <definedName name="Tou_DT_2">'選）開票総数'!$A$62</definedName>
    <definedName name="Tou_DT_99">'選）開票総数'!$A$63</definedName>
    <definedName name="Tou_HyakubunRitsu">'選）開票総数'!$A$63</definedName>
    <definedName name="Tou_Print_Titles">'選）開票総数'!$A:$A,'選）開票総数'!$3:$8</definedName>
    <definedName name="Tou_ST_10">'選）開票総数'!$A$12</definedName>
    <definedName name="Tou_ST_100">'選）開票総数'!$A$50</definedName>
    <definedName name="Tou_ST_110">'選）開票総数'!$A$52</definedName>
    <definedName name="Tou_ST_120">'選）開票総数'!$A$56</definedName>
    <definedName name="Tou_ST_160">'選）開票総数'!$A$59</definedName>
    <definedName name="Tou_ST_170">'選）開票総数'!$A$61</definedName>
    <definedName name="Tou_ST_20">'選）開票総数'!$A$20</definedName>
    <definedName name="Tou_Time1">'選）開票総数'!$J$3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<sst xmlns="http://schemas.openxmlformats.org/spreadsheetml/2006/main" count="253" uniqueCount="92">
  <si>
    <t>開票区名</t>
  </si>
  <si>
    <t>得票数計</t>
  </si>
  <si>
    <t>確定
状況</t>
  </si>
  <si>
    <t>無効
投票数</t>
    <phoneticPr fontId="2"/>
  </si>
  <si>
    <t>開票率
(%)</t>
    <phoneticPr fontId="2"/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</si>
  <si>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</si>
  <si>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</si>
  <si>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</si>
  <si>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</si>
  <si>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</si>
  <si>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</si>
  <si>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</si>
  <si>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</si>
  <si>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</si>
  <si>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</si>
  <si>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</si>
  <si>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</si>
  <si>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</si>
  <si>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</si>
  <si>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</si>
  <si>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</si>
  <si>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</si>
  <si>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</si>
  <si>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</si>
  <si>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</si>
  <si>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</si>
  <si>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</si>
  <si>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</si>
  <si>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</si>
  <si>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</si>
  <si>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</si>
  <si>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</si>
  <si>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</si>
  <si>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</si>
  <si>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</si>
  <si>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</si>
  <si>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</si>
  <si>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</si>
  <si>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</si>
  <si>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</si>
  <si>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</si>
  <si>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</si>
  <si>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</si>
  <si>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</si>
  <si>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</si>
  <si>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</si>
  <si>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</si>
  <si>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</si>
  <si>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</si>
  <si>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</si>
  <si>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</si>
  <si>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</si>
  <si>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</si>
  <si>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</si>
  <si>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</si>
  <si>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</si>
  <si>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</si>
  <si>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</si>
  <si>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</si>
  <si>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</si>
  <si>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</si>
  <si>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 xml:space="preserve"> 現在</t>
    <phoneticPr fontId="7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</si>
  <si>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7"/>
  </si>
  <si>
    <t>計</t>
    <rPh sb="0" eb="1">
      <t>ケイ</t>
    </rPh>
    <phoneticPr fontId="7"/>
  </si>
  <si>
    <t xml:space="preserve">確定 </t>
    <rPh sb="0" eb="2">
      <t>カクテイ</t>
    </rPh>
    <phoneticPr fontId="7"/>
  </si>
  <si>
    <t>法定得票数</t>
    <rPh sb="0" eb="2">
      <t>ホウテイ</t>
    </rPh>
    <rPh sb="2" eb="5">
      <t>トクヒョウスウ</t>
    </rPh>
    <phoneticPr fontId="2"/>
  </si>
  <si>
    <t>供託物没収点</t>
  </si>
  <si>
    <t>静岡県選挙管理委員会</t>
    <phoneticPr fontId="2"/>
  </si>
  <si>
    <t>得票総数
(A)</t>
  </si>
  <si>
    <t>按分の際切り捨てた票数(B)</t>
  </si>
  <si>
    <t>何れの候補者にも属さない票数(C)</t>
  </si>
  <si>
    <t>有効投票数(D)
[(A)+(B)+(C)]</t>
  </si>
  <si>
    <t>無効投票数
(E)</t>
  </si>
  <si>
    <t>投票総数(F)
[(D)+(E)]</t>
  </si>
  <si>
    <t>無効投票率
[(E)/(F)×100]</t>
  </si>
  <si>
    <t>持ち帰り
その他(G)</t>
    <phoneticPr fontId="2"/>
  </si>
  <si>
    <t>投票者総数
[(F)+(G)]</t>
  </si>
  <si>
    <t>参議院選挙区選出議員選挙　開票結果</t>
    <phoneticPr fontId="2"/>
  </si>
  <si>
    <r>
      <t>現在　　　</t>
    </r>
    <r>
      <rPr>
        <sz val="12"/>
        <rFont val="ＭＳ Ｐ明朝"/>
        <family val="1"/>
        <charset val="128"/>
      </rPr>
      <t>確定</t>
    </r>
    <phoneticPr fontId="2"/>
  </si>
  <si>
    <t>開票区名</t>
    <phoneticPr fontId="2"/>
  </si>
  <si>
    <t>得票総数</t>
    <phoneticPr fontId="2"/>
  </si>
  <si>
    <t>得票数</t>
  </si>
  <si>
    <t>得票率%</t>
    <phoneticPr fontId="2"/>
  </si>
  <si>
    <r>
      <t>現在　　</t>
    </r>
    <r>
      <rPr>
        <sz val="12"/>
        <rFont val="ＭＳ Ｐ明朝"/>
        <family val="1"/>
        <charset val="128"/>
      </rPr>
      <t>確定</t>
    </r>
    <phoneticPr fontId="2"/>
  </si>
  <si>
    <t>参議院選挙区選出議員選挙　開票結果</t>
    <rPh sb="13" eb="15">
      <t>カイヒョウ</t>
    </rPh>
    <rPh sb="15" eb="17">
      <t>ケッカ</t>
    </rPh>
    <phoneticPr fontId="7"/>
  </si>
  <si>
    <t>参考百分率</t>
  </si>
  <si>
    <t>○○○○</t>
    <phoneticPr fontId="2"/>
  </si>
  <si>
    <t>注意書き</t>
    <rPh sb="0" eb="3">
      <t>チュウイガ</t>
    </rPh>
    <phoneticPr fontId="2"/>
  </si>
  <si>
    <t>参議院選挙区選出議員選挙　開票結果</t>
  </si>
  <si>
    <t>令和4年7月10日執行</t>
  </si>
  <si>
    <t>1時45分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</si>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</sst>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7" formatCode=".000"/>
    <numFmt numFmtId="179" formatCode="#,##0;&quot;△ &quot;#,##0"/>
    <numFmt numFmtId="180" formatCode="h&quot;時&quot;mm&quot;分&quot;;@"/>
    <numFmt numFmtId="181" formatCode="[$-411]ggge&quot;年&quot;m&quot;月&quot;d&quot;日　執行&quot;"/>
    <numFmt numFmtId="182" formatCode="#,##0.000"/>
    <numFmt numFmtId="183" formatCode="0.000"/>
    <numFmt numFmtId="184" formatCode="#,##0.000_ "/>
    <numFmt numFmtId="185" formatCode="#,##0.0"/>
    <numFmt numFmtId="186" formatCode="0.000_ "/>
    <numFmt numFmtId="187" formatCode="#,###;[Red]\-#,###"/>
    <numFmt numFmtId="197" formatCode="#,##0.00_ ;\-#,##0.00_ ;#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</cellStyleXfs>
  <cellXfs count="206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177" fontId="3" fillId="0" borderId="0" xfId="0" applyNumberFormat="1" applyFont="1" applyFill="1" applyBorder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9" fontId="3" fillId="0" borderId="0" xfId="1" applyFont="1" applyFill="1" applyAlignment="1">
      <alignment vertical="center"/>
    </xf>
    <xf numFmtId="9" fontId="3" fillId="0" borderId="0" xfId="1" applyFont="1" applyFill="1"/>
    <xf numFmtId="0" fontId="3" fillId="0" borderId="1" xfId="0" applyNumberFormat="1" applyFont="1" applyFill="1" applyBorder="1" applyAlignment="1">
      <alignment vertical="center"/>
    </xf>
    <xf numFmtId="177" fontId="3" fillId="0" borderId="2" xfId="2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2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center" vertical="center"/>
    </xf>
    <xf numFmtId="177" fontId="3" fillId="0" borderId="5" xfId="2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center" vertical="center"/>
    </xf>
    <xf numFmtId="177" fontId="3" fillId="0" borderId="8" xfId="2" applyNumberFormat="1" applyFont="1" applyFill="1" applyBorder="1" applyAlignment="1">
      <alignment horizontal="left" vertical="center"/>
    </xf>
    <xf numFmtId="0" fontId="6" fillId="0" borderId="0" xfId="3" applyFont="1" applyAlignment="1">
      <alignment vertical="center"/>
    </xf>
    <xf numFmtId="179" fontId="8" fillId="0" borderId="0" xfId="3" applyNumberFormat="1" applyFont="1" applyAlignment="1">
      <alignment vertical="center"/>
    </xf>
    <xf numFmtId="179" fontId="9" fillId="0" borderId="0" xfId="3" applyNumberFormat="1" applyFont="1" applyAlignment="1">
      <alignment vertical="center"/>
    </xf>
    <xf numFmtId="0" fontId="10" fillId="0" borderId="0" xfId="3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21" xfId="0" applyNumberFormat="1" applyFont="1" applyFill="1" applyBorder="1" applyAlignment="1">
      <alignment vertical="center"/>
    </xf>
    <xf numFmtId="177" fontId="3" fillId="0" borderId="23" xfId="2" applyNumberFormat="1" applyFont="1" applyFill="1" applyBorder="1" applyAlignment="1">
      <alignment horizontal="left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26" xfId="2" applyNumberFormat="1" applyFont="1" applyFill="1" applyBorder="1" applyAlignment="1">
      <alignment horizontal="left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vertical="center"/>
    </xf>
    <xf numFmtId="177" fontId="3" fillId="0" borderId="29" xfId="2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Alignment="1"/>
    <xf numFmtId="3" fontId="3" fillId="0" borderId="0" xfId="2" applyNumberFormat="1" applyFont="1" applyFill="1" applyBorder="1" applyAlignment="1">
      <alignment vertical="center"/>
    </xf>
    <xf numFmtId="177" fontId="3" fillId="0" borderId="0" xfId="2" applyNumberFormat="1" applyFont="1" applyFill="1" applyBorder="1" applyAlignment="1">
      <alignment horizontal="left" vertical="center"/>
    </xf>
    <xf numFmtId="184" fontId="3" fillId="0" borderId="33" xfId="0" applyNumberFormat="1" applyFont="1" applyFill="1" applyBorder="1" applyAlignment="1">
      <alignment horizontal="center" vertical="center"/>
    </xf>
    <xf numFmtId="38" fontId="3" fillId="0" borderId="9" xfId="2" applyNumberFormat="1" applyFont="1" applyFill="1" applyBorder="1" applyAlignment="1">
      <alignment horizontal="right" vertical="center"/>
    </xf>
    <xf numFmtId="182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184" fontId="3" fillId="0" borderId="0" xfId="0" applyNumberFormat="1" applyFont="1" applyFill="1" applyBorder="1" applyAlignment="1">
      <alignment horizontal="center" vertical="center"/>
    </xf>
    <xf numFmtId="182" fontId="3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Fill="1" applyBorder="1" applyAlignment="1">
      <alignment horizontal="right" vertical="center"/>
    </xf>
    <xf numFmtId="38" fontId="3" fillId="0" borderId="11" xfId="2" applyNumberFormat="1" applyFont="1" applyFill="1" applyBorder="1" applyAlignment="1">
      <alignment horizontal="right" vertical="center"/>
    </xf>
    <xf numFmtId="182" fontId="3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>
      <alignment horizontal="right" vertical="center"/>
    </xf>
    <xf numFmtId="0" fontId="3" fillId="0" borderId="7" xfId="0" applyNumberFormat="1" applyFont="1" applyFill="1" applyBorder="1" applyAlignment="1">
      <alignment horizontal="center" vertical="center"/>
    </xf>
    <xf numFmtId="38" fontId="3" fillId="0" borderId="12" xfId="2" applyNumberFormat="1" applyFont="1" applyFill="1" applyBorder="1" applyAlignment="1">
      <alignment horizontal="right" vertical="center"/>
    </xf>
    <xf numFmtId="182" fontId="3" fillId="0" borderId="7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horizontal="right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182" fontId="3" fillId="0" borderId="31" xfId="0" applyNumberFormat="1" applyFont="1" applyFill="1" applyBorder="1" applyAlignment="1">
      <alignment horizontal="right" vertical="center"/>
    </xf>
    <xf numFmtId="182" fontId="3" fillId="0" borderId="32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/>
    </xf>
    <xf numFmtId="38" fontId="3" fillId="0" borderId="22" xfId="2" applyNumberFormat="1" applyFont="1" applyFill="1" applyBorder="1" applyAlignment="1">
      <alignment horizontal="right" vertical="center"/>
    </xf>
    <xf numFmtId="182" fontId="3" fillId="0" borderId="21" xfId="0" applyNumberFormat="1" applyFont="1" applyFill="1" applyBorder="1" applyAlignment="1">
      <alignment horizontal="right" vertical="center"/>
    </xf>
    <xf numFmtId="3" fontId="3" fillId="0" borderId="21" xfId="0" applyNumberFormat="1" applyFont="1" applyFill="1" applyBorder="1" applyAlignment="1">
      <alignment horizontal="right" vertical="center"/>
    </xf>
    <xf numFmtId="4" fontId="3" fillId="0" borderId="21" xfId="0" applyNumberFormat="1" applyFont="1" applyFill="1" applyBorder="1" applyAlignment="1">
      <alignment horizontal="right" vertical="center"/>
    </xf>
    <xf numFmtId="38" fontId="3" fillId="0" borderId="25" xfId="2" applyNumberFormat="1" applyFont="1" applyFill="1" applyBorder="1" applyAlignment="1">
      <alignment horizontal="right" vertical="center"/>
    </xf>
    <xf numFmtId="182" fontId="3" fillId="0" borderId="24" xfId="0" applyNumberFormat="1" applyFont="1" applyFill="1" applyBorder="1" applyAlignment="1">
      <alignment horizontal="right" vertical="center"/>
    </xf>
    <xf numFmtId="3" fontId="3" fillId="0" borderId="24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38" fontId="3" fillId="0" borderId="28" xfId="2" applyNumberFormat="1" applyFont="1" applyFill="1" applyBorder="1" applyAlignment="1">
      <alignment horizontal="right" vertical="center"/>
    </xf>
    <xf numFmtId="182" fontId="3" fillId="0" borderId="27" xfId="0" applyNumberFormat="1" applyFont="1" applyFill="1" applyBorder="1" applyAlignment="1">
      <alignment horizontal="right" vertical="center"/>
    </xf>
    <xf numFmtId="3" fontId="3" fillId="0" borderId="27" xfId="0" applyNumberFormat="1" applyFont="1" applyFill="1" applyBorder="1" applyAlignment="1">
      <alignment horizontal="right" vertical="center"/>
    </xf>
    <xf numFmtId="4" fontId="3" fillId="0" borderId="27" xfId="0" applyNumberFormat="1" applyFont="1" applyFill="1" applyBorder="1" applyAlignment="1">
      <alignment horizontal="right" vertical="center"/>
    </xf>
    <xf numFmtId="0" fontId="3" fillId="0" borderId="4" xfId="2" applyNumberFormat="1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3" fontId="3" fillId="0" borderId="17" xfId="2" applyNumberFormat="1" applyFont="1" applyFill="1" applyBorder="1" applyAlignment="1">
      <alignment horizontal="right" vertical="center"/>
    </xf>
    <xf numFmtId="177" fontId="3" fillId="0" borderId="33" xfId="2" applyNumberFormat="1" applyFont="1" applyFill="1" applyBorder="1" applyAlignment="1">
      <alignment horizontal="left" vertical="center"/>
    </xf>
    <xf numFmtId="4" fontId="3" fillId="0" borderId="13" xfId="2" applyNumberFormat="1" applyFont="1" applyFill="1" applyBorder="1" applyAlignment="1">
      <alignment horizontal="right" vertical="center"/>
    </xf>
    <xf numFmtId="185" fontId="3" fillId="0" borderId="0" xfId="2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horizontal="right" vertical="center"/>
    </xf>
    <xf numFmtId="4" fontId="3" fillId="0" borderId="1" xfId="2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/>
    </xf>
    <xf numFmtId="177" fontId="3" fillId="0" borderId="36" xfId="2" applyNumberFormat="1" applyFont="1" applyFill="1" applyBorder="1" applyAlignment="1">
      <alignment horizontal="left" vertical="center"/>
    </xf>
    <xf numFmtId="4" fontId="3" fillId="0" borderId="4" xfId="2" applyNumberFormat="1" applyFont="1" applyFill="1" applyBorder="1" applyAlignment="1">
      <alignment horizontal="right" vertical="center"/>
    </xf>
    <xf numFmtId="3" fontId="3" fillId="0" borderId="11" xfId="2" applyNumberFormat="1" applyFont="1" applyFill="1" applyBorder="1" applyAlignment="1">
      <alignment horizontal="right" vertical="center"/>
    </xf>
    <xf numFmtId="4" fontId="3" fillId="0" borderId="6" xfId="2" applyNumberFormat="1" applyFont="1" applyFill="1" applyBorder="1" applyAlignment="1">
      <alignment horizontal="right" vertical="center"/>
    </xf>
    <xf numFmtId="177" fontId="3" fillId="0" borderId="37" xfId="2" applyNumberFormat="1" applyFont="1" applyFill="1" applyBorder="1" applyAlignment="1">
      <alignment horizontal="left" vertical="center"/>
    </xf>
    <xf numFmtId="3" fontId="3" fillId="0" borderId="12" xfId="2" applyNumberFormat="1" applyFont="1" applyFill="1" applyBorder="1" applyAlignment="1">
      <alignment horizontal="right" vertical="center"/>
    </xf>
    <xf numFmtId="4" fontId="3" fillId="0" borderId="7" xfId="2" applyNumberFormat="1" applyFont="1" applyFill="1" applyBorder="1" applyAlignment="1">
      <alignment horizontal="right" vertical="center"/>
    </xf>
    <xf numFmtId="177" fontId="3" fillId="0" borderId="38" xfId="2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center" vertical="center"/>
    </xf>
    <xf numFmtId="182" fontId="3" fillId="0" borderId="4" xfId="0" applyNumberFormat="1" applyFont="1" applyFill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9" xfId="0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0" fontId="3" fillId="0" borderId="32" xfId="0" applyFont="1" applyBorder="1" applyAlignment="1">
      <alignment horizontal="left" vertical="center"/>
    </xf>
    <xf numFmtId="32" fontId="4" fillId="0" borderId="9" xfId="0" applyNumberFormat="1" applyFont="1" applyFill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40" xfId="2" applyNumberFormat="1" applyFont="1" applyFill="1" applyBorder="1" applyAlignment="1">
      <alignment horizontal="right" vertical="center"/>
    </xf>
    <xf numFmtId="4" fontId="3" fillId="0" borderId="41" xfId="2" applyNumberFormat="1" applyFont="1" applyFill="1" applyBorder="1" applyAlignment="1">
      <alignment horizontal="right" vertical="center"/>
    </xf>
    <xf numFmtId="4" fontId="3" fillId="0" borderId="32" xfId="2" applyNumberFormat="1" applyFont="1" applyFill="1" applyBorder="1" applyAlignment="1">
      <alignment horizontal="right" vertical="center"/>
    </xf>
    <xf numFmtId="187" fontId="3" fillId="0" borderId="22" xfId="0" applyNumberFormat="1" applyFont="1" applyFill="1" applyBorder="1" applyAlignment="1">
      <alignment horizontal="right" vertical="center"/>
    </xf>
    <xf numFmtId="187" fontId="3" fillId="0" borderId="25" xfId="0" applyNumberFormat="1" applyFont="1" applyFill="1" applyBorder="1" applyAlignment="1">
      <alignment horizontal="right" vertical="center"/>
    </xf>
    <xf numFmtId="187" fontId="3" fillId="0" borderId="28" xfId="0" applyNumberFormat="1" applyFont="1" applyFill="1" applyBorder="1" applyAlignment="1">
      <alignment horizontal="right" vertical="center"/>
    </xf>
    <xf numFmtId="187" fontId="3" fillId="0" borderId="10" xfId="0" applyNumberFormat="1" applyFont="1" applyFill="1" applyBorder="1" applyAlignment="1">
      <alignment horizontal="right" vertical="center"/>
    </xf>
    <xf numFmtId="187" fontId="3" fillId="0" borderId="11" xfId="0" applyNumberFormat="1" applyFont="1" applyFill="1" applyBorder="1" applyAlignment="1">
      <alignment horizontal="right" vertical="center"/>
    </xf>
    <xf numFmtId="187" fontId="3" fillId="0" borderId="9" xfId="0" applyNumberFormat="1" applyFont="1" applyFill="1" applyBorder="1" applyAlignment="1">
      <alignment horizontal="right" vertical="center"/>
    </xf>
    <xf numFmtId="187" fontId="3" fillId="0" borderId="12" xfId="2" applyNumberFormat="1" applyFont="1" applyFill="1" applyBorder="1" applyAlignment="1">
      <alignment horizontal="right" vertical="center"/>
    </xf>
    <xf numFmtId="187" fontId="3" fillId="0" borderId="10" xfId="2" applyNumberFormat="1" applyFont="1" applyFill="1" applyBorder="1" applyAlignment="1">
      <alignment horizontal="right" vertical="center"/>
    </xf>
    <xf numFmtId="187" fontId="3" fillId="0" borderId="11" xfId="2" applyNumberFormat="1" applyFont="1" applyFill="1" applyBorder="1" applyAlignment="1">
      <alignment horizontal="right" vertical="center"/>
    </xf>
    <xf numFmtId="187" fontId="3" fillId="0" borderId="4" xfId="0" applyNumberFormat="1" applyFont="1" applyFill="1" applyBorder="1" applyAlignment="1">
      <alignment horizontal="right" vertical="center"/>
    </xf>
    <xf numFmtId="187" fontId="3" fillId="0" borderId="6" xfId="0" applyNumberFormat="1" applyFont="1" applyFill="1" applyBorder="1" applyAlignment="1">
      <alignment horizontal="right" vertical="center"/>
    </xf>
    <xf numFmtId="187" fontId="3" fillId="0" borderId="21" xfId="0" applyNumberFormat="1" applyFont="1" applyFill="1" applyBorder="1" applyAlignment="1">
      <alignment horizontal="right" vertical="center"/>
    </xf>
    <xf numFmtId="187" fontId="3" fillId="0" borderId="24" xfId="0" applyNumberFormat="1" applyFont="1" applyFill="1" applyBorder="1" applyAlignment="1">
      <alignment horizontal="right" vertical="center"/>
    </xf>
    <xf numFmtId="187" fontId="3" fillId="0" borderId="27" xfId="0" applyNumberFormat="1" applyFont="1" applyFill="1" applyBorder="1" applyAlignment="1">
      <alignment horizontal="right" vertical="center"/>
    </xf>
    <xf numFmtId="187" fontId="3" fillId="0" borderId="1" xfId="0" applyNumberFormat="1" applyFont="1" applyFill="1" applyBorder="1" applyAlignment="1">
      <alignment horizontal="right" vertical="center"/>
    </xf>
    <xf numFmtId="187" fontId="3" fillId="0" borderId="7" xfId="0" applyNumberFormat="1" applyFont="1" applyFill="1" applyBorder="1" applyAlignment="1">
      <alignment horizontal="right" vertical="center"/>
    </xf>
    <xf numFmtId="186" fontId="3" fillId="0" borderId="15" xfId="0" applyNumberFormat="1" applyFont="1" applyBorder="1" applyAlignment="1">
      <alignment horizontal="center" vertical="center"/>
    </xf>
    <xf numFmtId="186" fontId="3" fillId="0" borderId="16" xfId="0" applyNumberFormat="1" applyFont="1" applyBorder="1" applyAlignment="1">
      <alignment horizontal="center" vertical="center"/>
    </xf>
    <xf numFmtId="180" fontId="6" fillId="0" borderId="0" xfId="3" applyNumberFormat="1" applyFont="1" applyAlignment="1" applyProtection="1">
      <alignment horizontal="right" vertical="center"/>
      <protection locked="0"/>
    </xf>
    <xf numFmtId="0" fontId="6" fillId="0" borderId="0" xfId="3" applyFont="1" applyBorder="1" applyAlignment="1" applyProtection="1">
      <alignment horizontal="right" vertical="center" shrinkToFit="1"/>
      <protection locked="0"/>
    </xf>
    <xf numFmtId="0" fontId="5" fillId="0" borderId="0" xfId="3" applyFont="1" applyAlignment="1" applyProtection="1">
      <alignment horizontal="right" vertical="center"/>
      <protection locked="0"/>
    </xf>
    <xf numFmtId="179" fontId="11" fillId="0" borderId="0" xfId="3" applyNumberFormat="1" applyFont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2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9" fontId="3" fillId="0" borderId="13" xfId="1" applyFont="1" applyFill="1" applyBorder="1" applyAlignment="1">
      <alignment horizontal="center" vertical="center" wrapText="1" shrinkToFit="1"/>
    </xf>
    <xf numFmtId="9" fontId="3" fillId="0" borderId="1" xfId="1" applyFont="1" applyFill="1" applyBorder="1" applyAlignment="1">
      <alignment horizontal="center" vertical="center" shrinkToFit="1"/>
    </xf>
    <xf numFmtId="9" fontId="3" fillId="0" borderId="14" xfId="1" applyFont="1" applyFill="1" applyBorder="1" applyAlignment="1">
      <alignment horizontal="center" vertical="center" shrinkToFit="1"/>
    </xf>
    <xf numFmtId="0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3" fillId="0" borderId="17" xfId="2" applyNumberFormat="1" applyFont="1" applyFill="1" applyBorder="1" applyAlignment="1">
      <alignment horizontal="left" vertical="center" indent="1"/>
    </xf>
    <xf numFmtId="0" fontId="3" fillId="0" borderId="18" xfId="0" applyFont="1" applyFill="1" applyBorder="1" applyAlignment="1">
      <alignment horizontal="left" vertical="center" indent="1"/>
    </xf>
    <xf numFmtId="0" fontId="3" fillId="0" borderId="19" xfId="2" applyNumberFormat="1" applyFont="1" applyFill="1" applyBorder="1" applyAlignment="1">
      <alignment horizontal="left" vertical="center" indent="1"/>
    </xf>
    <xf numFmtId="0" fontId="3" fillId="0" borderId="20" xfId="0" applyFont="1" applyFill="1" applyBorder="1" applyAlignment="1">
      <alignment horizontal="left" vertical="center" inden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83" fontId="3" fillId="0" borderId="30" xfId="0" applyNumberFormat="1" applyFont="1" applyFill="1" applyBorder="1" applyAlignment="1">
      <alignment horizontal="center" vertical="center" wrapText="1"/>
    </xf>
    <xf numFmtId="183" fontId="3" fillId="0" borderId="30" xfId="0" applyNumberFormat="1" applyFont="1" applyFill="1" applyBorder="1" applyAlignment="1">
      <alignment horizontal="center" vertical="center"/>
    </xf>
    <xf numFmtId="183" fontId="3" fillId="0" borderId="4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Alignment="1">
      <alignment horizontal="left"/>
    </xf>
    <xf numFmtId="0" fontId="4" fillId="0" borderId="9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2" applyNumberFormat="1" applyFont="1" applyFill="1" applyBorder="1" applyAlignment="1">
      <alignment horizontal="distributed" vertical="center" justifyLastLine="1"/>
    </xf>
    <xf numFmtId="0" fontId="3" fillId="0" borderId="33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181" fontId="4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3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34" xfId="0" applyFont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36" xfId="2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22" xfId="2" applyNumberFormat="1" applyFont="1" applyFill="1" applyBorder="1" applyAlignment="1">
      <alignment horizontal="right" vertical="center"/>
    </xf>
    <xf numFmtId="187" fontId="3" fillId="0" borderId="25" xfId="2" applyNumberFormat="1" applyFont="1" applyFill="1" applyBorder="1" applyAlignment="1">
      <alignment horizontal="right" vertical="center"/>
    </xf>
    <xf numFmtId="187" fontId="3" fillId="0" borderId="28" xfId="2" applyNumberFormat="1" applyFont="1" applyFill="1" applyBorder="1" applyAlignment="1">
      <alignment horizontal="right" vertical="center"/>
    </xf>
    <xf numFmtId="187" fontId="3" fillId="0" borderId="9" xfId="2" applyNumberFormat="1" applyFont="1" applyFill="1" applyBorder="1" applyAlignment="1">
      <alignment horizontal="right" vertical="center"/>
    </xf>
    <xf numFmtId="187" fontId="3" fillId="0" borderId="21" xfId="2" applyNumberFormat="1" applyFont="1" applyFill="1" applyBorder="1" applyAlignment="1">
      <alignment horizontal="right" vertical="center"/>
    </xf>
    <xf numFmtId="187" fontId="3" fillId="0" borderId="24" xfId="2" applyNumberFormat="1" applyFont="1" applyFill="1" applyBorder="1" applyAlignment="1">
      <alignment horizontal="right" vertical="center"/>
    </xf>
    <xf numFmtId="187" fontId="3" fillId="0" borderId="27" xfId="2" applyNumberFormat="1" applyFont="1" applyFill="1" applyBorder="1" applyAlignment="1">
      <alignment horizontal="right" vertical="center"/>
    </xf>
    <xf numFmtId="187" fontId="3" fillId="0" borderId="4" xfId="2" applyNumberFormat="1" applyFont="1" applyFill="1" applyBorder="1" applyAlignment="1">
      <alignment horizontal="right" vertical="center"/>
    </xf>
    <xf numFmtId="187" fontId="3" fillId="0" borderId="6" xfId="2" applyNumberFormat="1" applyFont="1" applyFill="1" applyBorder="1" applyAlignment="1">
      <alignment horizontal="right" vertical="center"/>
    </xf>
    <xf numFmtId="187" fontId="3" fillId="0" borderId="1" xfId="2" applyNumberFormat="1" applyFont="1" applyFill="1" applyBorder="1" applyAlignment="1">
      <alignment horizontal="right" vertical="center"/>
    </xf>
    <xf numFmtId="187" fontId="3" fillId="0" borderId="7" xfId="2" applyNumberFormat="1" applyFont="1" applyFill="1" applyBorder="1" applyAlignment="1">
      <alignment horizontal="right" vertical="center"/>
    </xf>
    <xf numFmtId="197" fontId="3" fillId="0" borderId="4" xfId="1" applyNumberFormat="1" applyFont="1" applyFill="1" applyBorder="1" applyAlignment="1">
      <alignment horizontal="right" vertical="center"/>
    </xf>
    <xf numFmtId="197" fontId="3" fillId="0" borderId="27" xfId="1" applyNumberFormat="1" applyFont="1" applyFill="1" applyBorder="1" applyAlignment="1">
      <alignment horizontal="right" vertical="center"/>
    </xf>
    <xf numFmtId="197" fontId="3" fillId="0" borderId="6" xfId="1" applyNumberFormat="1" applyFont="1" applyFill="1" applyBorder="1" applyAlignment="1">
      <alignment horizontal="right" vertical="center"/>
    </xf>
    <xf numFmtId="197" fontId="3" fillId="0" borderId="7" xfId="2" applyNumberFormat="1" applyFont="1" applyFill="1" applyBorder="1" applyAlignment="1">
      <alignment horizontal="right" vertical="center"/>
    </xf>
    <xf numFmtId="197" fontId="3" fillId="0" borderId="21" xfId="1" applyNumberFormat="1" applyFont="1" applyFill="1" applyBorder="1" applyAlignment="1">
      <alignment horizontal="right" vertical="center"/>
    </xf>
    <xf numFmtId="197" fontId="3" fillId="0" borderId="24" xfId="1" applyNumberFormat="1" applyFont="1" applyFill="1" applyBorder="1" applyAlignment="1">
      <alignment horizontal="right" vertical="center"/>
    </xf>
    <xf numFmtId="197" fontId="3" fillId="0" borderId="1" xfId="1" applyNumberFormat="1" applyFont="1" applyFill="1" applyBorder="1" applyAlignment="1">
      <alignment horizontal="right" vertical="center"/>
    </xf>
  </cellXfs>
  <cellStyles count="4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</cellStyles>
  <dxfs count="14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2" Target="worksheets/sheet2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C685D-FAFB-4D5E-B6A2-E3FB05A89BAB}">
  <dimension ref="A1:CD63"/>
  <sheetViews>
    <sheetView showGridLines="0" zoomScaleNormal="100" zoomScaleSheetLayoutView="85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B9" sqref="B9"/>
    </sheetView>
  </sheetViews>
  <sheetFormatPr defaultRowHeight="12" x14ac:dyDescent="0.15"/>
  <cols>
    <col min="1" max="1" customWidth="true" style="2" width="14.375" collapsed="false"/>
    <col min="2" max="2" customWidth="true" style="1" width="9.25" collapsed="false"/>
    <col min="3" max="3" customWidth="true" style="1" width="4.5" collapsed="false"/>
    <col min="4" max="11" customWidth="true" style="1" width="13.25" collapsed="false"/>
    <col min="12" max="12" customWidth="true" style="1" width="8.625" collapsed="false"/>
    <col min="13" max="13" customWidth="true" style="1" width="4.625" collapsed="false"/>
    <col min="14" max="14" customWidth="true" style="1" width="8.625" collapsed="false"/>
    <col min="15" max="15" customWidth="true" style="1" width="4.625" collapsed="false"/>
    <col min="16" max="16" customWidth="true" style="1" width="8.625" collapsed="false"/>
    <col min="17" max="17" customWidth="true" style="1" width="4.625" collapsed="false"/>
    <col min="18" max="18" customWidth="true" style="1" width="8.625" collapsed="false"/>
    <col min="19" max="19" customWidth="true" style="1" width="4.625" collapsed="false"/>
    <col min="20" max="20" customWidth="true" style="1" width="8.625" collapsed="false"/>
    <col min="21" max="21" customWidth="true" style="1" width="4.625" collapsed="false"/>
    <col min="22" max="256" style="2" width="9.0" collapsed="false"/>
    <col min="257" max="257" customWidth="true" style="2" width="12.5" collapsed="false"/>
    <col min="258" max="258" customWidth="true" style="2" width="8.625" collapsed="false"/>
    <col min="259" max="259" customWidth="true" style="2" width="4.625" collapsed="false"/>
    <col min="260" max="267" customWidth="true" style="2" width="13.25" collapsed="false"/>
    <col min="268" max="268" customWidth="true" style="2" width="8.625" collapsed="false"/>
    <col min="269" max="269" customWidth="true" style="2" width="4.625" collapsed="false"/>
    <col min="270" max="270" customWidth="true" style="2" width="8.625" collapsed="false"/>
    <col min="271" max="271" customWidth="true" style="2" width="4.625" collapsed="false"/>
    <col min="272" max="272" customWidth="true" style="2" width="8.625" collapsed="false"/>
    <col min="273" max="273" customWidth="true" style="2" width="4.625" collapsed="false"/>
    <col min="274" max="274" customWidth="true" style="2" width="8.625" collapsed="false"/>
    <col min="275" max="275" customWidth="true" style="2" width="4.625" collapsed="false"/>
    <col min="276" max="276" customWidth="true" style="2" width="8.625" collapsed="false"/>
    <col min="277" max="277" customWidth="true" style="2" width="4.625" collapsed="false"/>
    <col min="278" max="512" style="2" width="9.0" collapsed="false"/>
    <col min="513" max="513" customWidth="true" style="2" width="12.5" collapsed="false"/>
    <col min="514" max="514" customWidth="true" style="2" width="8.625" collapsed="false"/>
    <col min="515" max="515" customWidth="true" style="2" width="4.625" collapsed="false"/>
    <col min="516" max="523" customWidth="true" style="2" width="13.25" collapsed="false"/>
    <col min="524" max="524" customWidth="true" style="2" width="8.625" collapsed="false"/>
    <col min="525" max="525" customWidth="true" style="2" width="4.625" collapsed="false"/>
    <col min="526" max="526" customWidth="true" style="2" width="8.625" collapsed="false"/>
    <col min="527" max="527" customWidth="true" style="2" width="4.625" collapsed="false"/>
    <col min="528" max="528" customWidth="true" style="2" width="8.625" collapsed="false"/>
    <col min="529" max="529" customWidth="true" style="2" width="4.625" collapsed="false"/>
    <col min="530" max="530" customWidth="true" style="2" width="8.625" collapsed="false"/>
    <col min="531" max="531" customWidth="true" style="2" width="4.625" collapsed="false"/>
    <col min="532" max="532" customWidth="true" style="2" width="8.625" collapsed="false"/>
    <col min="533" max="533" customWidth="true" style="2" width="4.625" collapsed="false"/>
    <col min="534" max="768" style="2" width="9.0" collapsed="false"/>
    <col min="769" max="769" customWidth="true" style="2" width="12.5" collapsed="false"/>
    <col min="770" max="770" customWidth="true" style="2" width="8.625" collapsed="false"/>
    <col min="771" max="771" customWidth="true" style="2" width="4.625" collapsed="false"/>
    <col min="772" max="779" customWidth="true" style="2" width="13.25" collapsed="false"/>
    <col min="780" max="780" customWidth="true" style="2" width="8.625" collapsed="false"/>
    <col min="781" max="781" customWidth="true" style="2" width="4.625" collapsed="false"/>
    <col min="782" max="782" customWidth="true" style="2" width="8.625" collapsed="false"/>
    <col min="783" max="783" customWidth="true" style="2" width="4.625" collapsed="false"/>
    <col min="784" max="784" customWidth="true" style="2" width="8.625" collapsed="false"/>
    <col min="785" max="785" customWidth="true" style="2" width="4.625" collapsed="false"/>
    <col min="786" max="786" customWidth="true" style="2" width="8.625" collapsed="false"/>
    <col min="787" max="787" customWidth="true" style="2" width="4.625" collapsed="false"/>
    <col min="788" max="788" customWidth="true" style="2" width="8.625" collapsed="false"/>
    <col min="789" max="789" customWidth="true" style="2" width="4.625" collapsed="false"/>
    <col min="790" max="1024" style="2" width="9.0" collapsed="false"/>
    <col min="1025" max="1025" customWidth="true" style="2" width="12.5" collapsed="false"/>
    <col min="1026" max="1026" customWidth="true" style="2" width="8.625" collapsed="false"/>
    <col min="1027" max="1027" customWidth="true" style="2" width="4.625" collapsed="false"/>
    <col min="1028" max="1035" customWidth="true" style="2" width="13.25" collapsed="false"/>
    <col min="1036" max="1036" customWidth="true" style="2" width="8.625" collapsed="false"/>
    <col min="1037" max="1037" customWidth="true" style="2" width="4.625" collapsed="false"/>
    <col min="1038" max="1038" customWidth="true" style="2" width="8.625" collapsed="false"/>
    <col min="1039" max="1039" customWidth="true" style="2" width="4.625" collapsed="false"/>
    <col min="1040" max="1040" customWidth="true" style="2" width="8.625" collapsed="false"/>
    <col min="1041" max="1041" customWidth="true" style="2" width="4.625" collapsed="false"/>
    <col min="1042" max="1042" customWidth="true" style="2" width="8.625" collapsed="false"/>
    <col min="1043" max="1043" customWidth="true" style="2" width="4.625" collapsed="false"/>
    <col min="1044" max="1044" customWidth="true" style="2" width="8.625" collapsed="false"/>
    <col min="1045" max="1045" customWidth="true" style="2" width="4.625" collapsed="false"/>
    <col min="1046" max="1280" style="2" width="9.0" collapsed="false"/>
    <col min="1281" max="1281" customWidth="true" style="2" width="12.5" collapsed="false"/>
    <col min="1282" max="1282" customWidth="true" style="2" width="8.625" collapsed="false"/>
    <col min="1283" max="1283" customWidth="true" style="2" width="4.625" collapsed="false"/>
    <col min="1284" max="1291" customWidth="true" style="2" width="13.25" collapsed="false"/>
    <col min="1292" max="1292" customWidth="true" style="2" width="8.625" collapsed="false"/>
    <col min="1293" max="1293" customWidth="true" style="2" width="4.625" collapsed="false"/>
    <col min="1294" max="1294" customWidth="true" style="2" width="8.625" collapsed="false"/>
    <col min="1295" max="1295" customWidth="true" style="2" width="4.625" collapsed="false"/>
    <col min="1296" max="1296" customWidth="true" style="2" width="8.625" collapsed="false"/>
    <col min="1297" max="1297" customWidth="true" style="2" width="4.625" collapsed="false"/>
    <col min="1298" max="1298" customWidth="true" style="2" width="8.625" collapsed="false"/>
    <col min="1299" max="1299" customWidth="true" style="2" width="4.625" collapsed="false"/>
    <col min="1300" max="1300" customWidth="true" style="2" width="8.625" collapsed="false"/>
    <col min="1301" max="1301" customWidth="true" style="2" width="4.625" collapsed="false"/>
    <col min="1302" max="1536" style="2" width="9.0" collapsed="false"/>
    <col min="1537" max="1537" customWidth="true" style="2" width="12.5" collapsed="false"/>
    <col min="1538" max="1538" customWidth="true" style="2" width="8.625" collapsed="false"/>
    <col min="1539" max="1539" customWidth="true" style="2" width="4.625" collapsed="false"/>
    <col min="1540" max="1547" customWidth="true" style="2" width="13.25" collapsed="false"/>
    <col min="1548" max="1548" customWidth="true" style="2" width="8.625" collapsed="false"/>
    <col min="1549" max="1549" customWidth="true" style="2" width="4.625" collapsed="false"/>
    <col min="1550" max="1550" customWidth="true" style="2" width="8.625" collapsed="false"/>
    <col min="1551" max="1551" customWidth="true" style="2" width="4.625" collapsed="false"/>
    <col min="1552" max="1552" customWidth="true" style="2" width="8.625" collapsed="false"/>
    <col min="1553" max="1553" customWidth="true" style="2" width="4.625" collapsed="false"/>
    <col min="1554" max="1554" customWidth="true" style="2" width="8.625" collapsed="false"/>
    <col min="1555" max="1555" customWidth="true" style="2" width="4.625" collapsed="false"/>
    <col min="1556" max="1556" customWidth="true" style="2" width="8.625" collapsed="false"/>
    <col min="1557" max="1557" customWidth="true" style="2" width="4.625" collapsed="false"/>
    <col min="1558" max="1792" style="2" width="9.0" collapsed="false"/>
    <col min="1793" max="1793" customWidth="true" style="2" width="12.5" collapsed="false"/>
    <col min="1794" max="1794" customWidth="true" style="2" width="8.625" collapsed="false"/>
    <col min="1795" max="1795" customWidth="true" style="2" width="4.625" collapsed="false"/>
    <col min="1796" max="1803" customWidth="true" style="2" width="13.25" collapsed="false"/>
    <col min="1804" max="1804" customWidth="true" style="2" width="8.625" collapsed="false"/>
    <col min="1805" max="1805" customWidth="true" style="2" width="4.625" collapsed="false"/>
    <col min="1806" max="1806" customWidth="true" style="2" width="8.625" collapsed="false"/>
    <col min="1807" max="1807" customWidth="true" style="2" width="4.625" collapsed="false"/>
    <col min="1808" max="1808" customWidth="true" style="2" width="8.625" collapsed="false"/>
    <col min="1809" max="1809" customWidth="true" style="2" width="4.625" collapsed="false"/>
    <col min="1810" max="1810" customWidth="true" style="2" width="8.625" collapsed="false"/>
    <col min="1811" max="1811" customWidth="true" style="2" width="4.625" collapsed="false"/>
    <col min="1812" max="1812" customWidth="true" style="2" width="8.625" collapsed="false"/>
    <col min="1813" max="1813" customWidth="true" style="2" width="4.625" collapsed="false"/>
    <col min="1814" max="2048" style="2" width="9.0" collapsed="false"/>
    <col min="2049" max="2049" customWidth="true" style="2" width="12.5" collapsed="false"/>
    <col min="2050" max="2050" customWidth="true" style="2" width="8.625" collapsed="false"/>
    <col min="2051" max="2051" customWidth="true" style="2" width="4.625" collapsed="false"/>
    <col min="2052" max="2059" customWidth="true" style="2" width="13.25" collapsed="false"/>
    <col min="2060" max="2060" customWidth="true" style="2" width="8.625" collapsed="false"/>
    <col min="2061" max="2061" customWidth="true" style="2" width="4.625" collapsed="false"/>
    <col min="2062" max="2062" customWidth="true" style="2" width="8.625" collapsed="false"/>
    <col min="2063" max="2063" customWidth="true" style="2" width="4.625" collapsed="false"/>
    <col min="2064" max="2064" customWidth="true" style="2" width="8.625" collapsed="false"/>
    <col min="2065" max="2065" customWidth="true" style="2" width="4.625" collapsed="false"/>
    <col min="2066" max="2066" customWidth="true" style="2" width="8.625" collapsed="false"/>
    <col min="2067" max="2067" customWidth="true" style="2" width="4.625" collapsed="false"/>
    <col min="2068" max="2068" customWidth="true" style="2" width="8.625" collapsed="false"/>
    <col min="2069" max="2069" customWidth="true" style="2" width="4.625" collapsed="false"/>
    <col min="2070" max="2304" style="2" width="9.0" collapsed="false"/>
    <col min="2305" max="2305" customWidth="true" style="2" width="12.5" collapsed="false"/>
    <col min="2306" max="2306" customWidth="true" style="2" width="8.625" collapsed="false"/>
    <col min="2307" max="2307" customWidth="true" style="2" width="4.625" collapsed="false"/>
    <col min="2308" max="2315" customWidth="true" style="2" width="13.25" collapsed="false"/>
    <col min="2316" max="2316" customWidth="true" style="2" width="8.625" collapsed="false"/>
    <col min="2317" max="2317" customWidth="true" style="2" width="4.625" collapsed="false"/>
    <col min="2318" max="2318" customWidth="true" style="2" width="8.625" collapsed="false"/>
    <col min="2319" max="2319" customWidth="true" style="2" width="4.625" collapsed="false"/>
    <col min="2320" max="2320" customWidth="true" style="2" width="8.625" collapsed="false"/>
    <col min="2321" max="2321" customWidth="true" style="2" width="4.625" collapsed="false"/>
    <col min="2322" max="2322" customWidth="true" style="2" width="8.625" collapsed="false"/>
    <col min="2323" max="2323" customWidth="true" style="2" width="4.625" collapsed="false"/>
    <col min="2324" max="2324" customWidth="true" style="2" width="8.625" collapsed="false"/>
    <col min="2325" max="2325" customWidth="true" style="2" width="4.625" collapsed="false"/>
    <col min="2326" max="2560" style="2" width="9.0" collapsed="false"/>
    <col min="2561" max="2561" customWidth="true" style="2" width="12.5" collapsed="false"/>
    <col min="2562" max="2562" customWidth="true" style="2" width="8.625" collapsed="false"/>
    <col min="2563" max="2563" customWidth="true" style="2" width="4.625" collapsed="false"/>
    <col min="2564" max="2571" customWidth="true" style="2" width="13.25" collapsed="false"/>
    <col min="2572" max="2572" customWidth="true" style="2" width="8.625" collapsed="false"/>
    <col min="2573" max="2573" customWidth="true" style="2" width="4.625" collapsed="false"/>
    <col min="2574" max="2574" customWidth="true" style="2" width="8.625" collapsed="false"/>
    <col min="2575" max="2575" customWidth="true" style="2" width="4.625" collapsed="false"/>
    <col min="2576" max="2576" customWidth="true" style="2" width="8.625" collapsed="false"/>
    <col min="2577" max="2577" customWidth="true" style="2" width="4.625" collapsed="false"/>
    <col min="2578" max="2578" customWidth="true" style="2" width="8.625" collapsed="false"/>
    <col min="2579" max="2579" customWidth="true" style="2" width="4.625" collapsed="false"/>
    <col min="2580" max="2580" customWidth="true" style="2" width="8.625" collapsed="false"/>
    <col min="2581" max="2581" customWidth="true" style="2" width="4.625" collapsed="false"/>
    <col min="2582" max="2816" style="2" width="9.0" collapsed="false"/>
    <col min="2817" max="2817" customWidth="true" style="2" width="12.5" collapsed="false"/>
    <col min="2818" max="2818" customWidth="true" style="2" width="8.625" collapsed="false"/>
    <col min="2819" max="2819" customWidth="true" style="2" width="4.625" collapsed="false"/>
    <col min="2820" max="2827" customWidth="true" style="2" width="13.25" collapsed="false"/>
    <col min="2828" max="2828" customWidth="true" style="2" width="8.625" collapsed="false"/>
    <col min="2829" max="2829" customWidth="true" style="2" width="4.625" collapsed="false"/>
    <col min="2830" max="2830" customWidth="true" style="2" width="8.625" collapsed="false"/>
    <col min="2831" max="2831" customWidth="true" style="2" width="4.625" collapsed="false"/>
    <col min="2832" max="2832" customWidth="true" style="2" width="8.625" collapsed="false"/>
    <col min="2833" max="2833" customWidth="true" style="2" width="4.625" collapsed="false"/>
    <col min="2834" max="2834" customWidth="true" style="2" width="8.625" collapsed="false"/>
    <col min="2835" max="2835" customWidth="true" style="2" width="4.625" collapsed="false"/>
    <col min="2836" max="2836" customWidth="true" style="2" width="8.625" collapsed="false"/>
    <col min="2837" max="2837" customWidth="true" style="2" width="4.625" collapsed="false"/>
    <col min="2838" max="3072" style="2" width="9.0" collapsed="false"/>
    <col min="3073" max="3073" customWidth="true" style="2" width="12.5" collapsed="false"/>
    <col min="3074" max="3074" customWidth="true" style="2" width="8.625" collapsed="false"/>
    <col min="3075" max="3075" customWidth="true" style="2" width="4.625" collapsed="false"/>
    <col min="3076" max="3083" customWidth="true" style="2" width="13.25" collapsed="false"/>
    <col min="3084" max="3084" customWidth="true" style="2" width="8.625" collapsed="false"/>
    <col min="3085" max="3085" customWidth="true" style="2" width="4.625" collapsed="false"/>
    <col min="3086" max="3086" customWidth="true" style="2" width="8.625" collapsed="false"/>
    <col min="3087" max="3087" customWidth="true" style="2" width="4.625" collapsed="false"/>
    <col min="3088" max="3088" customWidth="true" style="2" width="8.625" collapsed="false"/>
    <col min="3089" max="3089" customWidth="true" style="2" width="4.625" collapsed="false"/>
    <col min="3090" max="3090" customWidth="true" style="2" width="8.625" collapsed="false"/>
    <col min="3091" max="3091" customWidth="true" style="2" width="4.625" collapsed="false"/>
    <col min="3092" max="3092" customWidth="true" style="2" width="8.625" collapsed="false"/>
    <col min="3093" max="3093" customWidth="true" style="2" width="4.625" collapsed="false"/>
    <col min="3094" max="3328" style="2" width="9.0" collapsed="false"/>
    <col min="3329" max="3329" customWidth="true" style="2" width="12.5" collapsed="false"/>
    <col min="3330" max="3330" customWidth="true" style="2" width="8.625" collapsed="false"/>
    <col min="3331" max="3331" customWidth="true" style="2" width="4.625" collapsed="false"/>
    <col min="3332" max="3339" customWidth="true" style="2" width="13.25" collapsed="false"/>
    <col min="3340" max="3340" customWidth="true" style="2" width="8.625" collapsed="false"/>
    <col min="3341" max="3341" customWidth="true" style="2" width="4.625" collapsed="false"/>
    <col min="3342" max="3342" customWidth="true" style="2" width="8.625" collapsed="false"/>
    <col min="3343" max="3343" customWidth="true" style="2" width="4.625" collapsed="false"/>
    <col min="3344" max="3344" customWidth="true" style="2" width="8.625" collapsed="false"/>
    <col min="3345" max="3345" customWidth="true" style="2" width="4.625" collapsed="false"/>
    <col min="3346" max="3346" customWidth="true" style="2" width="8.625" collapsed="false"/>
    <col min="3347" max="3347" customWidth="true" style="2" width="4.625" collapsed="false"/>
    <col min="3348" max="3348" customWidth="true" style="2" width="8.625" collapsed="false"/>
    <col min="3349" max="3349" customWidth="true" style="2" width="4.625" collapsed="false"/>
    <col min="3350" max="3584" style="2" width="9.0" collapsed="false"/>
    <col min="3585" max="3585" customWidth="true" style="2" width="12.5" collapsed="false"/>
    <col min="3586" max="3586" customWidth="true" style="2" width="8.625" collapsed="false"/>
    <col min="3587" max="3587" customWidth="true" style="2" width="4.625" collapsed="false"/>
    <col min="3588" max="3595" customWidth="true" style="2" width="13.25" collapsed="false"/>
    <col min="3596" max="3596" customWidth="true" style="2" width="8.625" collapsed="false"/>
    <col min="3597" max="3597" customWidth="true" style="2" width="4.625" collapsed="false"/>
    <col min="3598" max="3598" customWidth="true" style="2" width="8.625" collapsed="false"/>
    <col min="3599" max="3599" customWidth="true" style="2" width="4.625" collapsed="false"/>
    <col min="3600" max="3600" customWidth="true" style="2" width="8.625" collapsed="false"/>
    <col min="3601" max="3601" customWidth="true" style="2" width="4.625" collapsed="false"/>
    <col min="3602" max="3602" customWidth="true" style="2" width="8.625" collapsed="false"/>
    <col min="3603" max="3603" customWidth="true" style="2" width="4.625" collapsed="false"/>
    <col min="3604" max="3604" customWidth="true" style="2" width="8.625" collapsed="false"/>
    <col min="3605" max="3605" customWidth="true" style="2" width="4.625" collapsed="false"/>
    <col min="3606" max="3840" style="2" width="9.0" collapsed="false"/>
    <col min="3841" max="3841" customWidth="true" style="2" width="12.5" collapsed="false"/>
    <col min="3842" max="3842" customWidth="true" style="2" width="8.625" collapsed="false"/>
    <col min="3843" max="3843" customWidth="true" style="2" width="4.625" collapsed="false"/>
    <col min="3844" max="3851" customWidth="true" style="2" width="13.25" collapsed="false"/>
    <col min="3852" max="3852" customWidth="true" style="2" width="8.625" collapsed="false"/>
    <col min="3853" max="3853" customWidth="true" style="2" width="4.625" collapsed="false"/>
    <col min="3854" max="3854" customWidth="true" style="2" width="8.625" collapsed="false"/>
    <col min="3855" max="3855" customWidth="true" style="2" width="4.625" collapsed="false"/>
    <col min="3856" max="3856" customWidth="true" style="2" width="8.625" collapsed="false"/>
    <col min="3857" max="3857" customWidth="true" style="2" width="4.625" collapsed="false"/>
    <col min="3858" max="3858" customWidth="true" style="2" width="8.625" collapsed="false"/>
    <col min="3859" max="3859" customWidth="true" style="2" width="4.625" collapsed="false"/>
    <col min="3860" max="3860" customWidth="true" style="2" width="8.625" collapsed="false"/>
    <col min="3861" max="3861" customWidth="true" style="2" width="4.625" collapsed="false"/>
    <col min="3862" max="4096" style="2" width="9.0" collapsed="false"/>
    <col min="4097" max="4097" customWidth="true" style="2" width="12.5" collapsed="false"/>
    <col min="4098" max="4098" customWidth="true" style="2" width="8.625" collapsed="false"/>
    <col min="4099" max="4099" customWidth="true" style="2" width="4.625" collapsed="false"/>
    <col min="4100" max="4107" customWidth="true" style="2" width="13.25" collapsed="false"/>
    <col min="4108" max="4108" customWidth="true" style="2" width="8.625" collapsed="false"/>
    <col min="4109" max="4109" customWidth="true" style="2" width="4.625" collapsed="false"/>
    <col min="4110" max="4110" customWidth="true" style="2" width="8.625" collapsed="false"/>
    <col min="4111" max="4111" customWidth="true" style="2" width="4.625" collapsed="false"/>
    <col min="4112" max="4112" customWidth="true" style="2" width="8.625" collapsed="false"/>
    <col min="4113" max="4113" customWidth="true" style="2" width="4.625" collapsed="false"/>
    <col min="4114" max="4114" customWidth="true" style="2" width="8.625" collapsed="false"/>
    <col min="4115" max="4115" customWidth="true" style="2" width="4.625" collapsed="false"/>
    <col min="4116" max="4116" customWidth="true" style="2" width="8.625" collapsed="false"/>
    <col min="4117" max="4117" customWidth="true" style="2" width="4.625" collapsed="false"/>
    <col min="4118" max="4352" style="2" width="9.0" collapsed="false"/>
    <col min="4353" max="4353" customWidth="true" style="2" width="12.5" collapsed="false"/>
    <col min="4354" max="4354" customWidth="true" style="2" width="8.625" collapsed="false"/>
    <col min="4355" max="4355" customWidth="true" style="2" width="4.625" collapsed="false"/>
    <col min="4356" max="4363" customWidth="true" style="2" width="13.25" collapsed="false"/>
    <col min="4364" max="4364" customWidth="true" style="2" width="8.625" collapsed="false"/>
    <col min="4365" max="4365" customWidth="true" style="2" width="4.625" collapsed="false"/>
    <col min="4366" max="4366" customWidth="true" style="2" width="8.625" collapsed="false"/>
    <col min="4367" max="4367" customWidth="true" style="2" width="4.625" collapsed="false"/>
    <col min="4368" max="4368" customWidth="true" style="2" width="8.625" collapsed="false"/>
    <col min="4369" max="4369" customWidth="true" style="2" width="4.625" collapsed="false"/>
    <col min="4370" max="4370" customWidth="true" style="2" width="8.625" collapsed="false"/>
    <col min="4371" max="4371" customWidth="true" style="2" width="4.625" collapsed="false"/>
    <col min="4372" max="4372" customWidth="true" style="2" width="8.625" collapsed="false"/>
    <col min="4373" max="4373" customWidth="true" style="2" width="4.625" collapsed="false"/>
    <col min="4374" max="4608" style="2" width="9.0" collapsed="false"/>
    <col min="4609" max="4609" customWidth="true" style="2" width="12.5" collapsed="false"/>
    <col min="4610" max="4610" customWidth="true" style="2" width="8.625" collapsed="false"/>
    <col min="4611" max="4611" customWidth="true" style="2" width="4.625" collapsed="false"/>
    <col min="4612" max="4619" customWidth="true" style="2" width="13.25" collapsed="false"/>
    <col min="4620" max="4620" customWidth="true" style="2" width="8.625" collapsed="false"/>
    <col min="4621" max="4621" customWidth="true" style="2" width="4.625" collapsed="false"/>
    <col min="4622" max="4622" customWidth="true" style="2" width="8.625" collapsed="false"/>
    <col min="4623" max="4623" customWidth="true" style="2" width="4.625" collapsed="false"/>
    <col min="4624" max="4624" customWidth="true" style="2" width="8.625" collapsed="false"/>
    <col min="4625" max="4625" customWidth="true" style="2" width="4.625" collapsed="false"/>
    <col min="4626" max="4626" customWidth="true" style="2" width="8.625" collapsed="false"/>
    <col min="4627" max="4627" customWidth="true" style="2" width="4.625" collapsed="false"/>
    <col min="4628" max="4628" customWidth="true" style="2" width="8.625" collapsed="false"/>
    <col min="4629" max="4629" customWidth="true" style="2" width="4.625" collapsed="false"/>
    <col min="4630" max="4864" style="2" width="9.0" collapsed="false"/>
    <col min="4865" max="4865" customWidth="true" style="2" width="12.5" collapsed="false"/>
    <col min="4866" max="4866" customWidth="true" style="2" width="8.625" collapsed="false"/>
    <col min="4867" max="4867" customWidth="true" style="2" width="4.625" collapsed="false"/>
    <col min="4868" max="4875" customWidth="true" style="2" width="13.25" collapsed="false"/>
    <col min="4876" max="4876" customWidth="true" style="2" width="8.625" collapsed="false"/>
    <col min="4877" max="4877" customWidth="true" style="2" width="4.625" collapsed="false"/>
    <col min="4878" max="4878" customWidth="true" style="2" width="8.625" collapsed="false"/>
    <col min="4879" max="4879" customWidth="true" style="2" width="4.625" collapsed="false"/>
    <col min="4880" max="4880" customWidth="true" style="2" width="8.625" collapsed="false"/>
    <col min="4881" max="4881" customWidth="true" style="2" width="4.625" collapsed="false"/>
    <col min="4882" max="4882" customWidth="true" style="2" width="8.625" collapsed="false"/>
    <col min="4883" max="4883" customWidth="true" style="2" width="4.625" collapsed="false"/>
    <col min="4884" max="4884" customWidth="true" style="2" width="8.625" collapsed="false"/>
    <col min="4885" max="4885" customWidth="true" style="2" width="4.625" collapsed="false"/>
    <col min="4886" max="5120" style="2" width="9.0" collapsed="false"/>
    <col min="5121" max="5121" customWidth="true" style="2" width="12.5" collapsed="false"/>
    <col min="5122" max="5122" customWidth="true" style="2" width="8.625" collapsed="false"/>
    <col min="5123" max="5123" customWidth="true" style="2" width="4.625" collapsed="false"/>
    <col min="5124" max="5131" customWidth="true" style="2" width="13.25" collapsed="false"/>
    <col min="5132" max="5132" customWidth="true" style="2" width="8.625" collapsed="false"/>
    <col min="5133" max="5133" customWidth="true" style="2" width="4.625" collapsed="false"/>
    <col min="5134" max="5134" customWidth="true" style="2" width="8.625" collapsed="false"/>
    <col min="5135" max="5135" customWidth="true" style="2" width="4.625" collapsed="false"/>
    <col min="5136" max="5136" customWidth="true" style="2" width="8.625" collapsed="false"/>
    <col min="5137" max="5137" customWidth="true" style="2" width="4.625" collapsed="false"/>
    <col min="5138" max="5138" customWidth="true" style="2" width="8.625" collapsed="false"/>
    <col min="5139" max="5139" customWidth="true" style="2" width="4.625" collapsed="false"/>
    <col min="5140" max="5140" customWidth="true" style="2" width="8.625" collapsed="false"/>
    <col min="5141" max="5141" customWidth="true" style="2" width="4.625" collapsed="false"/>
    <col min="5142" max="5376" style="2" width="9.0" collapsed="false"/>
    <col min="5377" max="5377" customWidth="true" style="2" width="12.5" collapsed="false"/>
    <col min="5378" max="5378" customWidth="true" style="2" width="8.625" collapsed="false"/>
    <col min="5379" max="5379" customWidth="true" style="2" width="4.625" collapsed="false"/>
    <col min="5380" max="5387" customWidth="true" style="2" width="13.25" collapsed="false"/>
    <col min="5388" max="5388" customWidth="true" style="2" width="8.625" collapsed="false"/>
    <col min="5389" max="5389" customWidth="true" style="2" width="4.625" collapsed="false"/>
    <col min="5390" max="5390" customWidth="true" style="2" width="8.625" collapsed="false"/>
    <col min="5391" max="5391" customWidth="true" style="2" width="4.625" collapsed="false"/>
    <col min="5392" max="5392" customWidth="true" style="2" width="8.625" collapsed="false"/>
    <col min="5393" max="5393" customWidth="true" style="2" width="4.625" collapsed="false"/>
    <col min="5394" max="5394" customWidth="true" style="2" width="8.625" collapsed="false"/>
    <col min="5395" max="5395" customWidth="true" style="2" width="4.625" collapsed="false"/>
    <col min="5396" max="5396" customWidth="true" style="2" width="8.625" collapsed="false"/>
    <col min="5397" max="5397" customWidth="true" style="2" width="4.625" collapsed="false"/>
    <col min="5398" max="5632" style="2" width="9.0" collapsed="false"/>
    <col min="5633" max="5633" customWidth="true" style="2" width="12.5" collapsed="false"/>
    <col min="5634" max="5634" customWidth="true" style="2" width="8.625" collapsed="false"/>
    <col min="5635" max="5635" customWidth="true" style="2" width="4.625" collapsed="false"/>
    <col min="5636" max="5643" customWidth="true" style="2" width="13.25" collapsed="false"/>
    <col min="5644" max="5644" customWidth="true" style="2" width="8.625" collapsed="false"/>
    <col min="5645" max="5645" customWidth="true" style="2" width="4.625" collapsed="false"/>
    <col min="5646" max="5646" customWidth="true" style="2" width="8.625" collapsed="false"/>
    <col min="5647" max="5647" customWidth="true" style="2" width="4.625" collapsed="false"/>
    <col min="5648" max="5648" customWidth="true" style="2" width="8.625" collapsed="false"/>
    <col min="5649" max="5649" customWidth="true" style="2" width="4.625" collapsed="false"/>
    <col min="5650" max="5650" customWidth="true" style="2" width="8.625" collapsed="false"/>
    <col min="5651" max="5651" customWidth="true" style="2" width="4.625" collapsed="false"/>
    <col min="5652" max="5652" customWidth="true" style="2" width="8.625" collapsed="false"/>
    <col min="5653" max="5653" customWidth="true" style="2" width="4.625" collapsed="false"/>
    <col min="5654" max="5888" style="2" width="9.0" collapsed="false"/>
    <col min="5889" max="5889" customWidth="true" style="2" width="12.5" collapsed="false"/>
    <col min="5890" max="5890" customWidth="true" style="2" width="8.625" collapsed="false"/>
    <col min="5891" max="5891" customWidth="true" style="2" width="4.625" collapsed="false"/>
    <col min="5892" max="5899" customWidth="true" style="2" width="13.25" collapsed="false"/>
    <col min="5900" max="5900" customWidth="true" style="2" width="8.625" collapsed="false"/>
    <col min="5901" max="5901" customWidth="true" style="2" width="4.625" collapsed="false"/>
    <col min="5902" max="5902" customWidth="true" style="2" width="8.625" collapsed="false"/>
    <col min="5903" max="5903" customWidth="true" style="2" width="4.625" collapsed="false"/>
    <col min="5904" max="5904" customWidth="true" style="2" width="8.625" collapsed="false"/>
    <col min="5905" max="5905" customWidth="true" style="2" width="4.625" collapsed="false"/>
    <col min="5906" max="5906" customWidth="true" style="2" width="8.625" collapsed="false"/>
    <col min="5907" max="5907" customWidth="true" style="2" width="4.625" collapsed="false"/>
    <col min="5908" max="5908" customWidth="true" style="2" width="8.625" collapsed="false"/>
    <col min="5909" max="5909" customWidth="true" style="2" width="4.625" collapsed="false"/>
    <col min="5910" max="6144" style="2" width="9.0" collapsed="false"/>
    <col min="6145" max="6145" customWidth="true" style="2" width="12.5" collapsed="false"/>
    <col min="6146" max="6146" customWidth="true" style="2" width="8.625" collapsed="false"/>
    <col min="6147" max="6147" customWidth="true" style="2" width="4.625" collapsed="false"/>
    <col min="6148" max="6155" customWidth="true" style="2" width="13.25" collapsed="false"/>
    <col min="6156" max="6156" customWidth="true" style="2" width="8.625" collapsed="false"/>
    <col min="6157" max="6157" customWidth="true" style="2" width="4.625" collapsed="false"/>
    <col min="6158" max="6158" customWidth="true" style="2" width="8.625" collapsed="false"/>
    <col min="6159" max="6159" customWidth="true" style="2" width="4.625" collapsed="false"/>
    <col min="6160" max="6160" customWidth="true" style="2" width="8.625" collapsed="false"/>
    <col min="6161" max="6161" customWidth="true" style="2" width="4.625" collapsed="false"/>
    <col min="6162" max="6162" customWidth="true" style="2" width="8.625" collapsed="false"/>
    <col min="6163" max="6163" customWidth="true" style="2" width="4.625" collapsed="false"/>
    <col min="6164" max="6164" customWidth="true" style="2" width="8.625" collapsed="false"/>
    <col min="6165" max="6165" customWidth="true" style="2" width="4.625" collapsed="false"/>
    <col min="6166" max="6400" style="2" width="9.0" collapsed="false"/>
    <col min="6401" max="6401" customWidth="true" style="2" width="12.5" collapsed="false"/>
    <col min="6402" max="6402" customWidth="true" style="2" width="8.625" collapsed="false"/>
    <col min="6403" max="6403" customWidth="true" style="2" width="4.625" collapsed="false"/>
    <col min="6404" max="6411" customWidth="true" style="2" width="13.25" collapsed="false"/>
    <col min="6412" max="6412" customWidth="true" style="2" width="8.625" collapsed="false"/>
    <col min="6413" max="6413" customWidth="true" style="2" width="4.625" collapsed="false"/>
    <col min="6414" max="6414" customWidth="true" style="2" width="8.625" collapsed="false"/>
    <col min="6415" max="6415" customWidth="true" style="2" width="4.625" collapsed="false"/>
    <col min="6416" max="6416" customWidth="true" style="2" width="8.625" collapsed="false"/>
    <col min="6417" max="6417" customWidth="true" style="2" width="4.625" collapsed="false"/>
    <col min="6418" max="6418" customWidth="true" style="2" width="8.625" collapsed="false"/>
    <col min="6419" max="6419" customWidth="true" style="2" width="4.625" collapsed="false"/>
    <col min="6420" max="6420" customWidth="true" style="2" width="8.625" collapsed="false"/>
    <col min="6421" max="6421" customWidth="true" style="2" width="4.625" collapsed="false"/>
    <col min="6422" max="6656" style="2" width="9.0" collapsed="false"/>
    <col min="6657" max="6657" customWidth="true" style="2" width="12.5" collapsed="false"/>
    <col min="6658" max="6658" customWidth="true" style="2" width="8.625" collapsed="false"/>
    <col min="6659" max="6659" customWidth="true" style="2" width="4.625" collapsed="false"/>
    <col min="6660" max="6667" customWidth="true" style="2" width="13.25" collapsed="false"/>
    <col min="6668" max="6668" customWidth="true" style="2" width="8.625" collapsed="false"/>
    <col min="6669" max="6669" customWidth="true" style="2" width="4.625" collapsed="false"/>
    <col min="6670" max="6670" customWidth="true" style="2" width="8.625" collapsed="false"/>
    <col min="6671" max="6671" customWidth="true" style="2" width="4.625" collapsed="false"/>
    <col min="6672" max="6672" customWidth="true" style="2" width="8.625" collapsed="false"/>
    <col min="6673" max="6673" customWidth="true" style="2" width="4.625" collapsed="false"/>
    <col min="6674" max="6674" customWidth="true" style="2" width="8.625" collapsed="false"/>
    <col min="6675" max="6675" customWidth="true" style="2" width="4.625" collapsed="false"/>
    <col min="6676" max="6676" customWidth="true" style="2" width="8.625" collapsed="false"/>
    <col min="6677" max="6677" customWidth="true" style="2" width="4.625" collapsed="false"/>
    <col min="6678" max="6912" style="2" width="9.0" collapsed="false"/>
    <col min="6913" max="6913" customWidth="true" style="2" width="12.5" collapsed="false"/>
    <col min="6914" max="6914" customWidth="true" style="2" width="8.625" collapsed="false"/>
    <col min="6915" max="6915" customWidth="true" style="2" width="4.625" collapsed="false"/>
    <col min="6916" max="6923" customWidth="true" style="2" width="13.25" collapsed="false"/>
    <col min="6924" max="6924" customWidth="true" style="2" width="8.625" collapsed="false"/>
    <col min="6925" max="6925" customWidth="true" style="2" width="4.625" collapsed="false"/>
    <col min="6926" max="6926" customWidth="true" style="2" width="8.625" collapsed="false"/>
    <col min="6927" max="6927" customWidth="true" style="2" width="4.625" collapsed="false"/>
    <col min="6928" max="6928" customWidth="true" style="2" width="8.625" collapsed="false"/>
    <col min="6929" max="6929" customWidth="true" style="2" width="4.625" collapsed="false"/>
    <col min="6930" max="6930" customWidth="true" style="2" width="8.625" collapsed="false"/>
    <col min="6931" max="6931" customWidth="true" style="2" width="4.625" collapsed="false"/>
    <col min="6932" max="6932" customWidth="true" style="2" width="8.625" collapsed="false"/>
    <col min="6933" max="6933" customWidth="true" style="2" width="4.625" collapsed="false"/>
    <col min="6934" max="7168" style="2" width="9.0" collapsed="false"/>
    <col min="7169" max="7169" customWidth="true" style="2" width="12.5" collapsed="false"/>
    <col min="7170" max="7170" customWidth="true" style="2" width="8.625" collapsed="false"/>
    <col min="7171" max="7171" customWidth="true" style="2" width="4.625" collapsed="false"/>
    <col min="7172" max="7179" customWidth="true" style="2" width="13.25" collapsed="false"/>
    <col min="7180" max="7180" customWidth="true" style="2" width="8.625" collapsed="false"/>
    <col min="7181" max="7181" customWidth="true" style="2" width="4.625" collapsed="false"/>
    <col min="7182" max="7182" customWidth="true" style="2" width="8.625" collapsed="false"/>
    <col min="7183" max="7183" customWidth="true" style="2" width="4.625" collapsed="false"/>
    <col min="7184" max="7184" customWidth="true" style="2" width="8.625" collapsed="false"/>
    <col min="7185" max="7185" customWidth="true" style="2" width="4.625" collapsed="false"/>
    <col min="7186" max="7186" customWidth="true" style="2" width="8.625" collapsed="false"/>
    <col min="7187" max="7187" customWidth="true" style="2" width="4.625" collapsed="false"/>
    <col min="7188" max="7188" customWidth="true" style="2" width="8.625" collapsed="false"/>
    <col min="7189" max="7189" customWidth="true" style="2" width="4.625" collapsed="false"/>
    <col min="7190" max="7424" style="2" width="9.0" collapsed="false"/>
    <col min="7425" max="7425" customWidth="true" style="2" width="12.5" collapsed="false"/>
    <col min="7426" max="7426" customWidth="true" style="2" width="8.625" collapsed="false"/>
    <col min="7427" max="7427" customWidth="true" style="2" width="4.625" collapsed="false"/>
    <col min="7428" max="7435" customWidth="true" style="2" width="13.25" collapsed="false"/>
    <col min="7436" max="7436" customWidth="true" style="2" width="8.625" collapsed="false"/>
    <col min="7437" max="7437" customWidth="true" style="2" width="4.625" collapsed="false"/>
    <col min="7438" max="7438" customWidth="true" style="2" width="8.625" collapsed="false"/>
    <col min="7439" max="7439" customWidth="true" style="2" width="4.625" collapsed="false"/>
    <col min="7440" max="7440" customWidth="true" style="2" width="8.625" collapsed="false"/>
    <col min="7441" max="7441" customWidth="true" style="2" width="4.625" collapsed="false"/>
    <col min="7442" max="7442" customWidth="true" style="2" width="8.625" collapsed="false"/>
    <col min="7443" max="7443" customWidth="true" style="2" width="4.625" collapsed="false"/>
    <col min="7444" max="7444" customWidth="true" style="2" width="8.625" collapsed="false"/>
    <col min="7445" max="7445" customWidth="true" style="2" width="4.625" collapsed="false"/>
    <col min="7446" max="7680" style="2" width="9.0" collapsed="false"/>
    <col min="7681" max="7681" customWidth="true" style="2" width="12.5" collapsed="false"/>
    <col min="7682" max="7682" customWidth="true" style="2" width="8.625" collapsed="false"/>
    <col min="7683" max="7683" customWidth="true" style="2" width="4.625" collapsed="false"/>
    <col min="7684" max="7691" customWidth="true" style="2" width="13.25" collapsed="false"/>
    <col min="7692" max="7692" customWidth="true" style="2" width="8.625" collapsed="false"/>
    <col min="7693" max="7693" customWidth="true" style="2" width="4.625" collapsed="false"/>
    <col min="7694" max="7694" customWidth="true" style="2" width="8.625" collapsed="false"/>
    <col min="7695" max="7695" customWidth="true" style="2" width="4.625" collapsed="false"/>
    <col min="7696" max="7696" customWidth="true" style="2" width="8.625" collapsed="false"/>
    <col min="7697" max="7697" customWidth="true" style="2" width="4.625" collapsed="false"/>
    <col min="7698" max="7698" customWidth="true" style="2" width="8.625" collapsed="false"/>
    <col min="7699" max="7699" customWidth="true" style="2" width="4.625" collapsed="false"/>
    <col min="7700" max="7700" customWidth="true" style="2" width="8.625" collapsed="false"/>
    <col min="7701" max="7701" customWidth="true" style="2" width="4.625" collapsed="false"/>
    <col min="7702" max="7936" style="2" width="9.0" collapsed="false"/>
    <col min="7937" max="7937" customWidth="true" style="2" width="12.5" collapsed="false"/>
    <col min="7938" max="7938" customWidth="true" style="2" width="8.625" collapsed="false"/>
    <col min="7939" max="7939" customWidth="true" style="2" width="4.625" collapsed="false"/>
    <col min="7940" max="7947" customWidth="true" style="2" width="13.25" collapsed="false"/>
    <col min="7948" max="7948" customWidth="true" style="2" width="8.625" collapsed="false"/>
    <col min="7949" max="7949" customWidth="true" style="2" width="4.625" collapsed="false"/>
    <col min="7950" max="7950" customWidth="true" style="2" width="8.625" collapsed="false"/>
    <col min="7951" max="7951" customWidth="true" style="2" width="4.625" collapsed="false"/>
    <col min="7952" max="7952" customWidth="true" style="2" width="8.625" collapsed="false"/>
    <col min="7953" max="7953" customWidth="true" style="2" width="4.625" collapsed="false"/>
    <col min="7954" max="7954" customWidth="true" style="2" width="8.625" collapsed="false"/>
    <col min="7955" max="7955" customWidth="true" style="2" width="4.625" collapsed="false"/>
    <col min="7956" max="7956" customWidth="true" style="2" width="8.625" collapsed="false"/>
    <col min="7957" max="7957" customWidth="true" style="2" width="4.625" collapsed="false"/>
    <col min="7958" max="8192" style="2" width="9.0" collapsed="false"/>
    <col min="8193" max="8193" customWidth="true" style="2" width="12.5" collapsed="false"/>
    <col min="8194" max="8194" customWidth="true" style="2" width="8.625" collapsed="false"/>
    <col min="8195" max="8195" customWidth="true" style="2" width="4.625" collapsed="false"/>
    <col min="8196" max="8203" customWidth="true" style="2" width="13.25" collapsed="false"/>
    <col min="8204" max="8204" customWidth="true" style="2" width="8.625" collapsed="false"/>
    <col min="8205" max="8205" customWidth="true" style="2" width="4.625" collapsed="false"/>
    <col min="8206" max="8206" customWidth="true" style="2" width="8.625" collapsed="false"/>
    <col min="8207" max="8207" customWidth="true" style="2" width="4.625" collapsed="false"/>
    <col min="8208" max="8208" customWidth="true" style="2" width="8.625" collapsed="false"/>
    <col min="8209" max="8209" customWidth="true" style="2" width="4.625" collapsed="false"/>
    <col min="8210" max="8210" customWidth="true" style="2" width="8.625" collapsed="false"/>
    <col min="8211" max="8211" customWidth="true" style="2" width="4.625" collapsed="false"/>
    <col min="8212" max="8212" customWidth="true" style="2" width="8.625" collapsed="false"/>
    <col min="8213" max="8213" customWidth="true" style="2" width="4.625" collapsed="false"/>
    <col min="8214" max="8448" style="2" width="9.0" collapsed="false"/>
    <col min="8449" max="8449" customWidth="true" style="2" width="12.5" collapsed="false"/>
    <col min="8450" max="8450" customWidth="true" style="2" width="8.625" collapsed="false"/>
    <col min="8451" max="8451" customWidth="true" style="2" width="4.625" collapsed="false"/>
    <col min="8452" max="8459" customWidth="true" style="2" width="13.25" collapsed="false"/>
    <col min="8460" max="8460" customWidth="true" style="2" width="8.625" collapsed="false"/>
    <col min="8461" max="8461" customWidth="true" style="2" width="4.625" collapsed="false"/>
    <col min="8462" max="8462" customWidth="true" style="2" width="8.625" collapsed="false"/>
    <col min="8463" max="8463" customWidth="true" style="2" width="4.625" collapsed="false"/>
    <col min="8464" max="8464" customWidth="true" style="2" width="8.625" collapsed="false"/>
    <col min="8465" max="8465" customWidth="true" style="2" width="4.625" collapsed="false"/>
    <col min="8466" max="8466" customWidth="true" style="2" width="8.625" collapsed="false"/>
    <col min="8467" max="8467" customWidth="true" style="2" width="4.625" collapsed="false"/>
    <col min="8468" max="8468" customWidth="true" style="2" width="8.625" collapsed="false"/>
    <col min="8469" max="8469" customWidth="true" style="2" width="4.625" collapsed="false"/>
    <col min="8470" max="8704" style="2" width="9.0" collapsed="false"/>
    <col min="8705" max="8705" customWidth="true" style="2" width="12.5" collapsed="false"/>
    <col min="8706" max="8706" customWidth="true" style="2" width="8.625" collapsed="false"/>
    <col min="8707" max="8707" customWidth="true" style="2" width="4.625" collapsed="false"/>
    <col min="8708" max="8715" customWidth="true" style="2" width="13.25" collapsed="false"/>
    <col min="8716" max="8716" customWidth="true" style="2" width="8.625" collapsed="false"/>
    <col min="8717" max="8717" customWidth="true" style="2" width="4.625" collapsed="false"/>
    <col min="8718" max="8718" customWidth="true" style="2" width="8.625" collapsed="false"/>
    <col min="8719" max="8719" customWidth="true" style="2" width="4.625" collapsed="false"/>
    <col min="8720" max="8720" customWidth="true" style="2" width="8.625" collapsed="false"/>
    <col min="8721" max="8721" customWidth="true" style="2" width="4.625" collapsed="false"/>
    <col min="8722" max="8722" customWidth="true" style="2" width="8.625" collapsed="false"/>
    <col min="8723" max="8723" customWidth="true" style="2" width="4.625" collapsed="false"/>
    <col min="8724" max="8724" customWidth="true" style="2" width="8.625" collapsed="false"/>
    <col min="8725" max="8725" customWidth="true" style="2" width="4.625" collapsed="false"/>
    <col min="8726" max="8960" style="2" width="9.0" collapsed="false"/>
    <col min="8961" max="8961" customWidth="true" style="2" width="12.5" collapsed="false"/>
    <col min="8962" max="8962" customWidth="true" style="2" width="8.625" collapsed="false"/>
    <col min="8963" max="8963" customWidth="true" style="2" width="4.625" collapsed="false"/>
    <col min="8964" max="8971" customWidth="true" style="2" width="13.25" collapsed="false"/>
    <col min="8972" max="8972" customWidth="true" style="2" width="8.625" collapsed="false"/>
    <col min="8973" max="8973" customWidth="true" style="2" width="4.625" collapsed="false"/>
    <col min="8974" max="8974" customWidth="true" style="2" width="8.625" collapsed="false"/>
    <col min="8975" max="8975" customWidth="true" style="2" width="4.625" collapsed="false"/>
    <col min="8976" max="8976" customWidth="true" style="2" width="8.625" collapsed="false"/>
    <col min="8977" max="8977" customWidth="true" style="2" width="4.625" collapsed="false"/>
    <col min="8978" max="8978" customWidth="true" style="2" width="8.625" collapsed="false"/>
    <col min="8979" max="8979" customWidth="true" style="2" width="4.625" collapsed="false"/>
    <col min="8980" max="8980" customWidth="true" style="2" width="8.625" collapsed="false"/>
    <col min="8981" max="8981" customWidth="true" style="2" width="4.625" collapsed="false"/>
    <col min="8982" max="9216" style="2" width="9.0" collapsed="false"/>
    <col min="9217" max="9217" customWidth="true" style="2" width="12.5" collapsed="false"/>
    <col min="9218" max="9218" customWidth="true" style="2" width="8.625" collapsed="false"/>
    <col min="9219" max="9219" customWidth="true" style="2" width="4.625" collapsed="false"/>
    <col min="9220" max="9227" customWidth="true" style="2" width="13.25" collapsed="false"/>
    <col min="9228" max="9228" customWidth="true" style="2" width="8.625" collapsed="false"/>
    <col min="9229" max="9229" customWidth="true" style="2" width="4.625" collapsed="false"/>
    <col min="9230" max="9230" customWidth="true" style="2" width="8.625" collapsed="false"/>
    <col min="9231" max="9231" customWidth="true" style="2" width="4.625" collapsed="false"/>
    <col min="9232" max="9232" customWidth="true" style="2" width="8.625" collapsed="false"/>
    <col min="9233" max="9233" customWidth="true" style="2" width="4.625" collapsed="false"/>
    <col min="9234" max="9234" customWidth="true" style="2" width="8.625" collapsed="false"/>
    <col min="9235" max="9235" customWidth="true" style="2" width="4.625" collapsed="false"/>
    <col min="9236" max="9236" customWidth="true" style="2" width="8.625" collapsed="false"/>
    <col min="9237" max="9237" customWidth="true" style="2" width="4.625" collapsed="false"/>
    <col min="9238" max="9472" style="2" width="9.0" collapsed="false"/>
    <col min="9473" max="9473" customWidth="true" style="2" width="12.5" collapsed="false"/>
    <col min="9474" max="9474" customWidth="true" style="2" width="8.625" collapsed="false"/>
    <col min="9475" max="9475" customWidth="true" style="2" width="4.625" collapsed="false"/>
    <col min="9476" max="9483" customWidth="true" style="2" width="13.25" collapsed="false"/>
    <col min="9484" max="9484" customWidth="true" style="2" width="8.625" collapsed="false"/>
    <col min="9485" max="9485" customWidth="true" style="2" width="4.625" collapsed="false"/>
    <col min="9486" max="9486" customWidth="true" style="2" width="8.625" collapsed="false"/>
    <col min="9487" max="9487" customWidth="true" style="2" width="4.625" collapsed="false"/>
    <col min="9488" max="9488" customWidth="true" style="2" width="8.625" collapsed="false"/>
    <col min="9489" max="9489" customWidth="true" style="2" width="4.625" collapsed="false"/>
    <col min="9490" max="9490" customWidth="true" style="2" width="8.625" collapsed="false"/>
    <col min="9491" max="9491" customWidth="true" style="2" width="4.625" collapsed="false"/>
    <col min="9492" max="9492" customWidth="true" style="2" width="8.625" collapsed="false"/>
    <col min="9493" max="9493" customWidth="true" style="2" width="4.625" collapsed="false"/>
    <col min="9494" max="9728" style="2" width="9.0" collapsed="false"/>
    <col min="9729" max="9729" customWidth="true" style="2" width="12.5" collapsed="false"/>
    <col min="9730" max="9730" customWidth="true" style="2" width="8.625" collapsed="false"/>
    <col min="9731" max="9731" customWidth="true" style="2" width="4.625" collapsed="false"/>
    <col min="9732" max="9739" customWidth="true" style="2" width="13.25" collapsed="false"/>
    <col min="9740" max="9740" customWidth="true" style="2" width="8.625" collapsed="false"/>
    <col min="9741" max="9741" customWidth="true" style="2" width="4.625" collapsed="false"/>
    <col min="9742" max="9742" customWidth="true" style="2" width="8.625" collapsed="false"/>
    <col min="9743" max="9743" customWidth="true" style="2" width="4.625" collapsed="false"/>
    <col min="9744" max="9744" customWidth="true" style="2" width="8.625" collapsed="false"/>
    <col min="9745" max="9745" customWidth="true" style="2" width="4.625" collapsed="false"/>
    <col min="9746" max="9746" customWidth="true" style="2" width="8.625" collapsed="false"/>
    <col min="9747" max="9747" customWidth="true" style="2" width="4.625" collapsed="false"/>
    <col min="9748" max="9748" customWidth="true" style="2" width="8.625" collapsed="false"/>
    <col min="9749" max="9749" customWidth="true" style="2" width="4.625" collapsed="false"/>
    <col min="9750" max="9984" style="2" width="9.0" collapsed="false"/>
    <col min="9985" max="9985" customWidth="true" style="2" width="12.5" collapsed="false"/>
    <col min="9986" max="9986" customWidth="true" style="2" width="8.625" collapsed="false"/>
    <col min="9987" max="9987" customWidth="true" style="2" width="4.625" collapsed="false"/>
    <col min="9988" max="9995" customWidth="true" style="2" width="13.25" collapsed="false"/>
    <col min="9996" max="9996" customWidth="true" style="2" width="8.625" collapsed="false"/>
    <col min="9997" max="9997" customWidth="true" style="2" width="4.625" collapsed="false"/>
    <col min="9998" max="9998" customWidth="true" style="2" width="8.625" collapsed="false"/>
    <col min="9999" max="9999" customWidth="true" style="2" width="4.625" collapsed="false"/>
    <col min="10000" max="10000" customWidth="true" style="2" width="8.625" collapsed="false"/>
    <col min="10001" max="10001" customWidth="true" style="2" width="4.625" collapsed="false"/>
    <col min="10002" max="10002" customWidth="true" style="2" width="8.625" collapsed="false"/>
    <col min="10003" max="10003" customWidth="true" style="2" width="4.625" collapsed="false"/>
    <col min="10004" max="10004" customWidth="true" style="2" width="8.625" collapsed="false"/>
    <col min="10005" max="10005" customWidth="true" style="2" width="4.625" collapsed="false"/>
    <col min="10006" max="10240" style="2" width="9.0" collapsed="false"/>
    <col min="10241" max="10241" customWidth="true" style="2" width="12.5" collapsed="false"/>
    <col min="10242" max="10242" customWidth="true" style="2" width="8.625" collapsed="false"/>
    <col min="10243" max="10243" customWidth="true" style="2" width="4.625" collapsed="false"/>
    <col min="10244" max="10251" customWidth="true" style="2" width="13.25" collapsed="false"/>
    <col min="10252" max="10252" customWidth="true" style="2" width="8.625" collapsed="false"/>
    <col min="10253" max="10253" customWidth="true" style="2" width="4.625" collapsed="false"/>
    <col min="10254" max="10254" customWidth="true" style="2" width="8.625" collapsed="false"/>
    <col min="10255" max="10255" customWidth="true" style="2" width="4.625" collapsed="false"/>
    <col min="10256" max="10256" customWidth="true" style="2" width="8.625" collapsed="false"/>
    <col min="10257" max="10257" customWidth="true" style="2" width="4.625" collapsed="false"/>
    <col min="10258" max="10258" customWidth="true" style="2" width="8.625" collapsed="false"/>
    <col min="10259" max="10259" customWidth="true" style="2" width="4.625" collapsed="false"/>
    <col min="10260" max="10260" customWidth="true" style="2" width="8.625" collapsed="false"/>
    <col min="10261" max="10261" customWidth="true" style="2" width="4.625" collapsed="false"/>
    <col min="10262" max="10496" style="2" width="9.0" collapsed="false"/>
    <col min="10497" max="10497" customWidth="true" style="2" width="12.5" collapsed="false"/>
    <col min="10498" max="10498" customWidth="true" style="2" width="8.625" collapsed="false"/>
    <col min="10499" max="10499" customWidth="true" style="2" width="4.625" collapsed="false"/>
    <col min="10500" max="10507" customWidth="true" style="2" width="13.25" collapsed="false"/>
    <col min="10508" max="10508" customWidth="true" style="2" width="8.625" collapsed="false"/>
    <col min="10509" max="10509" customWidth="true" style="2" width="4.625" collapsed="false"/>
    <col min="10510" max="10510" customWidth="true" style="2" width="8.625" collapsed="false"/>
    <col min="10511" max="10511" customWidth="true" style="2" width="4.625" collapsed="false"/>
    <col min="10512" max="10512" customWidth="true" style="2" width="8.625" collapsed="false"/>
    <col min="10513" max="10513" customWidth="true" style="2" width="4.625" collapsed="false"/>
    <col min="10514" max="10514" customWidth="true" style="2" width="8.625" collapsed="false"/>
    <col min="10515" max="10515" customWidth="true" style="2" width="4.625" collapsed="false"/>
    <col min="10516" max="10516" customWidth="true" style="2" width="8.625" collapsed="false"/>
    <col min="10517" max="10517" customWidth="true" style="2" width="4.625" collapsed="false"/>
    <col min="10518" max="10752" style="2" width="9.0" collapsed="false"/>
    <col min="10753" max="10753" customWidth="true" style="2" width="12.5" collapsed="false"/>
    <col min="10754" max="10754" customWidth="true" style="2" width="8.625" collapsed="false"/>
    <col min="10755" max="10755" customWidth="true" style="2" width="4.625" collapsed="false"/>
    <col min="10756" max="10763" customWidth="true" style="2" width="13.25" collapsed="false"/>
    <col min="10764" max="10764" customWidth="true" style="2" width="8.625" collapsed="false"/>
    <col min="10765" max="10765" customWidth="true" style="2" width="4.625" collapsed="false"/>
    <col min="10766" max="10766" customWidth="true" style="2" width="8.625" collapsed="false"/>
    <col min="10767" max="10767" customWidth="true" style="2" width="4.625" collapsed="false"/>
    <col min="10768" max="10768" customWidth="true" style="2" width="8.625" collapsed="false"/>
    <col min="10769" max="10769" customWidth="true" style="2" width="4.625" collapsed="false"/>
    <col min="10770" max="10770" customWidth="true" style="2" width="8.625" collapsed="false"/>
    <col min="10771" max="10771" customWidth="true" style="2" width="4.625" collapsed="false"/>
    <col min="10772" max="10772" customWidth="true" style="2" width="8.625" collapsed="false"/>
    <col min="10773" max="10773" customWidth="true" style="2" width="4.625" collapsed="false"/>
    <col min="10774" max="11008" style="2" width="9.0" collapsed="false"/>
    <col min="11009" max="11009" customWidth="true" style="2" width="12.5" collapsed="false"/>
    <col min="11010" max="11010" customWidth="true" style="2" width="8.625" collapsed="false"/>
    <col min="11011" max="11011" customWidth="true" style="2" width="4.625" collapsed="false"/>
    <col min="11012" max="11019" customWidth="true" style="2" width="13.25" collapsed="false"/>
    <col min="11020" max="11020" customWidth="true" style="2" width="8.625" collapsed="false"/>
    <col min="11021" max="11021" customWidth="true" style="2" width="4.625" collapsed="false"/>
    <col min="11022" max="11022" customWidth="true" style="2" width="8.625" collapsed="false"/>
    <col min="11023" max="11023" customWidth="true" style="2" width="4.625" collapsed="false"/>
    <col min="11024" max="11024" customWidth="true" style="2" width="8.625" collapsed="false"/>
    <col min="11025" max="11025" customWidth="true" style="2" width="4.625" collapsed="false"/>
    <col min="11026" max="11026" customWidth="true" style="2" width="8.625" collapsed="false"/>
    <col min="11027" max="11027" customWidth="true" style="2" width="4.625" collapsed="false"/>
    <col min="11028" max="11028" customWidth="true" style="2" width="8.625" collapsed="false"/>
    <col min="11029" max="11029" customWidth="true" style="2" width="4.625" collapsed="false"/>
    <col min="11030" max="11264" style="2" width="9.0" collapsed="false"/>
    <col min="11265" max="11265" customWidth="true" style="2" width="12.5" collapsed="false"/>
    <col min="11266" max="11266" customWidth="true" style="2" width="8.625" collapsed="false"/>
    <col min="11267" max="11267" customWidth="true" style="2" width="4.625" collapsed="false"/>
    <col min="11268" max="11275" customWidth="true" style="2" width="13.25" collapsed="false"/>
    <col min="11276" max="11276" customWidth="true" style="2" width="8.625" collapsed="false"/>
    <col min="11277" max="11277" customWidth="true" style="2" width="4.625" collapsed="false"/>
    <col min="11278" max="11278" customWidth="true" style="2" width="8.625" collapsed="false"/>
    <col min="11279" max="11279" customWidth="true" style="2" width="4.625" collapsed="false"/>
    <col min="11280" max="11280" customWidth="true" style="2" width="8.625" collapsed="false"/>
    <col min="11281" max="11281" customWidth="true" style="2" width="4.625" collapsed="false"/>
    <col min="11282" max="11282" customWidth="true" style="2" width="8.625" collapsed="false"/>
    <col min="11283" max="11283" customWidth="true" style="2" width="4.625" collapsed="false"/>
    <col min="11284" max="11284" customWidth="true" style="2" width="8.625" collapsed="false"/>
    <col min="11285" max="11285" customWidth="true" style="2" width="4.625" collapsed="false"/>
    <col min="11286" max="11520" style="2" width="9.0" collapsed="false"/>
    <col min="11521" max="11521" customWidth="true" style="2" width="12.5" collapsed="false"/>
    <col min="11522" max="11522" customWidth="true" style="2" width="8.625" collapsed="false"/>
    <col min="11523" max="11523" customWidth="true" style="2" width="4.625" collapsed="false"/>
    <col min="11524" max="11531" customWidth="true" style="2" width="13.25" collapsed="false"/>
    <col min="11532" max="11532" customWidth="true" style="2" width="8.625" collapsed="false"/>
    <col min="11533" max="11533" customWidth="true" style="2" width="4.625" collapsed="false"/>
    <col min="11534" max="11534" customWidth="true" style="2" width="8.625" collapsed="false"/>
    <col min="11535" max="11535" customWidth="true" style="2" width="4.625" collapsed="false"/>
    <col min="11536" max="11536" customWidth="true" style="2" width="8.625" collapsed="false"/>
    <col min="11537" max="11537" customWidth="true" style="2" width="4.625" collapsed="false"/>
    <col min="11538" max="11538" customWidth="true" style="2" width="8.625" collapsed="false"/>
    <col min="11539" max="11539" customWidth="true" style="2" width="4.625" collapsed="false"/>
    <col min="11540" max="11540" customWidth="true" style="2" width="8.625" collapsed="false"/>
    <col min="11541" max="11541" customWidth="true" style="2" width="4.625" collapsed="false"/>
    <col min="11542" max="11776" style="2" width="9.0" collapsed="false"/>
    <col min="11777" max="11777" customWidth="true" style="2" width="12.5" collapsed="false"/>
    <col min="11778" max="11778" customWidth="true" style="2" width="8.625" collapsed="false"/>
    <col min="11779" max="11779" customWidth="true" style="2" width="4.625" collapsed="false"/>
    <col min="11780" max="11787" customWidth="true" style="2" width="13.25" collapsed="false"/>
    <col min="11788" max="11788" customWidth="true" style="2" width="8.625" collapsed="false"/>
    <col min="11789" max="11789" customWidth="true" style="2" width="4.625" collapsed="false"/>
    <col min="11790" max="11790" customWidth="true" style="2" width="8.625" collapsed="false"/>
    <col min="11791" max="11791" customWidth="true" style="2" width="4.625" collapsed="false"/>
    <col min="11792" max="11792" customWidth="true" style="2" width="8.625" collapsed="false"/>
    <col min="11793" max="11793" customWidth="true" style="2" width="4.625" collapsed="false"/>
    <col min="11794" max="11794" customWidth="true" style="2" width="8.625" collapsed="false"/>
    <col min="11795" max="11795" customWidth="true" style="2" width="4.625" collapsed="false"/>
    <col min="11796" max="11796" customWidth="true" style="2" width="8.625" collapsed="false"/>
    <col min="11797" max="11797" customWidth="true" style="2" width="4.625" collapsed="false"/>
    <col min="11798" max="12032" style="2" width="9.0" collapsed="false"/>
    <col min="12033" max="12033" customWidth="true" style="2" width="12.5" collapsed="false"/>
    <col min="12034" max="12034" customWidth="true" style="2" width="8.625" collapsed="false"/>
    <col min="12035" max="12035" customWidth="true" style="2" width="4.625" collapsed="false"/>
    <col min="12036" max="12043" customWidth="true" style="2" width="13.25" collapsed="false"/>
    <col min="12044" max="12044" customWidth="true" style="2" width="8.625" collapsed="false"/>
    <col min="12045" max="12045" customWidth="true" style="2" width="4.625" collapsed="false"/>
    <col min="12046" max="12046" customWidth="true" style="2" width="8.625" collapsed="false"/>
    <col min="12047" max="12047" customWidth="true" style="2" width="4.625" collapsed="false"/>
    <col min="12048" max="12048" customWidth="true" style="2" width="8.625" collapsed="false"/>
    <col min="12049" max="12049" customWidth="true" style="2" width="4.625" collapsed="false"/>
    <col min="12050" max="12050" customWidth="true" style="2" width="8.625" collapsed="false"/>
    <col min="12051" max="12051" customWidth="true" style="2" width="4.625" collapsed="false"/>
    <col min="12052" max="12052" customWidth="true" style="2" width="8.625" collapsed="false"/>
    <col min="12053" max="12053" customWidth="true" style="2" width="4.625" collapsed="false"/>
    <col min="12054" max="12288" style="2" width="9.0" collapsed="false"/>
    <col min="12289" max="12289" customWidth="true" style="2" width="12.5" collapsed="false"/>
    <col min="12290" max="12290" customWidth="true" style="2" width="8.625" collapsed="false"/>
    <col min="12291" max="12291" customWidth="true" style="2" width="4.625" collapsed="false"/>
    <col min="12292" max="12299" customWidth="true" style="2" width="13.25" collapsed="false"/>
    <col min="12300" max="12300" customWidth="true" style="2" width="8.625" collapsed="false"/>
    <col min="12301" max="12301" customWidth="true" style="2" width="4.625" collapsed="false"/>
    <col min="12302" max="12302" customWidth="true" style="2" width="8.625" collapsed="false"/>
    <col min="12303" max="12303" customWidth="true" style="2" width="4.625" collapsed="false"/>
    <col min="12304" max="12304" customWidth="true" style="2" width="8.625" collapsed="false"/>
    <col min="12305" max="12305" customWidth="true" style="2" width="4.625" collapsed="false"/>
    <col min="12306" max="12306" customWidth="true" style="2" width="8.625" collapsed="false"/>
    <col min="12307" max="12307" customWidth="true" style="2" width="4.625" collapsed="false"/>
    <col min="12308" max="12308" customWidth="true" style="2" width="8.625" collapsed="false"/>
    <col min="12309" max="12309" customWidth="true" style="2" width="4.625" collapsed="false"/>
    <col min="12310" max="12544" style="2" width="9.0" collapsed="false"/>
    <col min="12545" max="12545" customWidth="true" style="2" width="12.5" collapsed="false"/>
    <col min="12546" max="12546" customWidth="true" style="2" width="8.625" collapsed="false"/>
    <col min="12547" max="12547" customWidth="true" style="2" width="4.625" collapsed="false"/>
    <col min="12548" max="12555" customWidth="true" style="2" width="13.25" collapsed="false"/>
    <col min="12556" max="12556" customWidth="true" style="2" width="8.625" collapsed="false"/>
    <col min="12557" max="12557" customWidth="true" style="2" width="4.625" collapsed="false"/>
    <col min="12558" max="12558" customWidth="true" style="2" width="8.625" collapsed="false"/>
    <col min="12559" max="12559" customWidth="true" style="2" width="4.625" collapsed="false"/>
    <col min="12560" max="12560" customWidth="true" style="2" width="8.625" collapsed="false"/>
    <col min="12561" max="12561" customWidth="true" style="2" width="4.625" collapsed="false"/>
    <col min="12562" max="12562" customWidth="true" style="2" width="8.625" collapsed="false"/>
    <col min="12563" max="12563" customWidth="true" style="2" width="4.625" collapsed="false"/>
    <col min="12564" max="12564" customWidth="true" style="2" width="8.625" collapsed="false"/>
    <col min="12565" max="12565" customWidth="true" style="2" width="4.625" collapsed="false"/>
    <col min="12566" max="12800" style="2" width="9.0" collapsed="false"/>
    <col min="12801" max="12801" customWidth="true" style="2" width="12.5" collapsed="false"/>
    <col min="12802" max="12802" customWidth="true" style="2" width="8.625" collapsed="false"/>
    <col min="12803" max="12803" customWidth="true" style="2" width="4.625" collapsed="false"/>
    <col min="12804" max="12811" customWidth="true" style="2" width="13.25" collapsed="false"/>
    <col min="12812" max="12812" customWidth="true" style="2" width="8.625" collapsed="false"/>
    <col min="12813" max="12813" customWidth="true" style="2" width="4.625" collapsed="false"/>
    <col min="12814" max="12814" customWidth="true" style="2" width="8.625" collapsed="false"/>
    <col min="12815" max="12815" customWidth="true" style="2" width="4.625" collapsed="false"/>
    <col min="12816" max="12816" customWidth="true" style="2" width="8.625" collapsed="false"/>
    <col min="12817" max="12817" customWidth="true" style="2" width="4.625" collapsed="false"/>
    <col min="12818" max="12818" customWidth="true" style="2" width="8.625" collapsed="false"/>
    <col min="12819" max="12819" customWidth="true" style="2" width="4.625" collapsed="false"/>
    <col min="12820" max="12820" customWidth="true" style="2" width="8.625" collapsed="false"/>
    <col min="12821" max="12821" customWidth="true" style="2" width="4.625" collapsed="false"/>
    <col min="12822" max="13056" style="2" width="9.0" collapsed="false"/>
    <col min="13057" max="13057" customWidth="true" style="2" width="12.5" collapsed="false"/>
    <col min="13058" max="13058" customWidth="true" style="2" width="8.625" collapsed="false"/>
    <col min="13059" max="13059" customWidth="true" style="2" width="4.625" collapsed="false"/>
    <col min="13060" max="13067" customWidth="true" style="2" width="13.25" collapsed="false"/>
    <col min="13068" max="13068" customWidth="true" style="2" width="8.625" collapsed="false"/>
    <col min="13069" max="13069" customWidth="true" style="2" width="4.625" collapsed="false"/>
    <col min="13070" max="13070" customWidth="true" style="2" width="8.625" collapsed="false"/>
    <col min="13071" max="13071" customWidth="true" style="2" width="4.625" collapsed="false"/>
    <col min="13072" max="13072" customWidth="true" style="2" width="8.625" collapsed="false"/>
    <col min="13073" max="13073" customWidth="true" style="2" width="4.625" collapsed="false"/>
    <col min="13074" max="13074" customWidth="true" style="2" width="8.625" collapsed="false"/>
    <col min="13075" max="13075" customWidth="true" style="2" width="4.625" collapsed="false"/>
    <col min="13076" max="13076" customWidth="true" style="2" width="8.625" collapsed="false"/>
    <col min="13077" max="13077" customWidth="true" style="2" width="4.625" collapsed="false"/>
    <col min="13078" max="13312" style="2" width="9.0" collapsed="false"/>
    <col min="13313" max="13313" customWidth="true" style="2" width="12.5" collapsed="false"/>
    <col min="13314" max="13314" customWidth="true" style="2" width="8.625" collapsed="false"/>
    <col min="13315" max="13315" customWidth="true" style="2" width="4.625" collapsed="false"/>
    <col min="13316" max="13323" customWidth="true" style="2" width="13.25" collapsed="false"/>
    <col min="13324" max="13324" customWidth="true" style="2" width="8.625" collapsed="false"/>
    <col min="13325" max="13325" customWidth="true" style="2" width="4.625" collapsed="false"/>
    <col min="13326" max="13326" customWidth="true" style="2" width="8.625" collapsed="false"/>
    <col min="13327" max="13327" customWidth="true" style="2" width="4.625" collapsed="false"/>
    <col min="13328" max="13328" customWidth="true" style="2" width="8.625" collapsed="false"/>
    <col min="13329" max="13329" customWidth="true" style="2" width="4.625" collapsed="false"/>
    <col min="13330" max="13330" customWidth="true" style="2" width="8.625" collapsed="false"/>
    <col min="13331" max="13331" customWidth="true" style="2" width="4.625" collapsed="false"/>
    <col min="13332" max="13332" customWidth="true" style="2" width="8.625" collapsed="false"/>
    <col min="13333" max="13333" customWidth="true" style="2" width="4.625" collapsed="false"/>
    <col min="13334" max="13568" style="2" width="9.0" collapsed="false"/>
    <col min="13569" max="13569" customWidth="true" style="2" width="12.5" collapsed="false"/>
    <col min="13570" max="13570" customWidth="true" style="2" width="8.625" collapsed="false"/>
    <col min="13571" max="13571" customWidth="true" style="2" width="4.625" collapsed="false"/>
    <col min="13572" max="13579" customWidth="true" style="2" width="13.25" collapsed="false"/>
    <col min="13580" max="13580" customWidth="true" style="2" width="8.625" collapsed="false"/>
    <col min="13581" max="13581" customWidth="true" style="2" width="4.625" collapsed="false"/>
    <col min="13582" max="13582" customWidth="true" style="2" width="8.625" collapsed="false"/>
    <col min="13583" max="13583" customWidth="true" style="2" width="4.625" collapsed="false"/>
    <col min="13584" max="13584" customWidth="true" style="2" width="8.625" collapsed="false"/>
    <col min="13585" max="13585" customWidth="true" style="2" width="4.625" collapsed="false"/>
    <col min="13586" max="13586" customWidth="true" style="2" width="8.625" collapsed="false"/>
    <col min="13587" max="13587" customWidth="true" style="2" width="4.625" collapsed="false"/>
    <col min="13588" max="13588" customWidth="true" style="2" width="8.625" collapsed="false"/>
    <col min="13589" max="13589" customWidth="true" style="2" width="4.625" collapsed="false"/>
    <col min="13590" max="13824" style="2" width="9.0" collapsed="false"/>
    <col min="13825" max="13825" customWidth="true" style="2" width="12.5" collapsed="false"/>
    <col min="13826" max="13826" customWidth="true" style="2" width="8.625" collapsed="false"/>
    <col min="13827" max="13827" customWidth="true" style="2" width="4.625" collapsed="false"/>
    <col min="13828" max="13835" customWidth="true" style="2" width="13.25" collapsed="false"/>
    <col min="13836" max="13836" customWidth="true" style="2" width="8.625" collapsed="false"/>
    <col min="13837" max="13837" customWidth="true" style="2" width="4.625" collapsed="false"/>
    <col min="13838" max="13838" customWidth="true" style="2" width="8.625" collapsed="false"/>
    <col min="13839" max="13839" customWidth="true" style="2" width="4.625" collapsed="false"/>
    <col min="13840" max="13840" customWidth="true" style="2" width="8.625" collapsed="false"/>
    <col min="13841" max="13841" customWidth="true" style="2" width="4.625" collapsed="false"/>
    <col min="13842" max="13842" customWidth="true" style="2" width="8.625" collapsed="false"/>
    <col min="13843" max="13843" customWidth="true" style="2" width="4.625" collapsed="false"/>
    <col min="13844" max="13844" customWidth="true" style="2" width="8.625" collapsed="false"/>
    <col min="13845" max="13845" customWidth="true" style="2" width="4.625" collapsed="false"/>
    <col min="13846" max="14080" style="2" width="9.0" collapsed="false"/>
    <col min="14081" max="14081" customWidth="true" style="2" width="12.5" collapsed="false"/>
    <col min="14082" max="14082" customWidth="true" style="2" width="8.625" collapsed="false"/>
    <col min="14083" max="14083" customWidth="true" style="2" width="4.625" collapsed="false"/>
    <col min="14084" max="14091" customWidth="true" style="2" width="13.25" collapsed="false"/>
    <col min="14092" max="14092" customWidth="true" style="2" width="8.625" collapsed="false"/>
    <col min="14093" max="14093" customWidth="true" style="2" width="4.625" collapsed="false"/>
    <col min="14094" max="14094" customWidth="true" style="2" width="8.625" collapsed="false"/>
    <col min="14095" max="14095" customWidth="true" style="2" width="4.625" collapsed="false"/>
    <col min="14096" max="14096" customWidth="true" style="2" width="8.625" collapsed="false"/>
    <col min="14097" max="14097" customWidth="true" style="2" width="4.625" collapsed="false"/>
    <col min="14098" max="14098" customWidth="true" style="2" width="8.625" collapsed="false"/>
    <col min="14099" max="14099" customWidth="true" style="2" width="4.625" collapsed="false"/>
    <col min="14100" max="14100" customWidth="true" style="2" width="8.625" collapsed="false"/>
    <col min="14101" max="14101" customWidth="true" style="2" width="4.625" collapsed="false"/>
    <col min="14102" max="14336" style="2" width="9.0" collapsed="false"/>
    <col min="14337" max="14337" customWidth="true" style="2" width="12.5" collapsed="false"/>
    <col min="14338" max="14338" customWidth="true" style="2" width="8.625" collapsed="false"/>
    <col min="14339" max="14339" customWidth="true" style="2" width="4.625" collapsed="false"/>
    <col min="14340" max="14347" customWidth="true" style="2" width="13.25" collapsed="false"/>
    <col min="14348" max="14348" customWidth="true" style="2" width="8.625" collapsed="false"/>
    <col min="14349" max="14349" customWidth="true" style="2" width="4.625" collapsed="false"/>
    <col min="14350" max="14350" customWidth="true" style="2" width="8.625" collapsed="false"/>
    <col min="14351" max="14351" customWidth="true" style="2" width="4.625" collapsed="false"/>
    <col min="14352" max="14352" customWidth="true" style="2" width="8.625" collapsed="false"/>
    <col min="14353" max="14353" customWidth="true" style="2" width="4.625" collapsed="false"/>
    <col min="14354" max="14354" customWidth="true" style="2" width="8.625" collapsed="false"/>
    <col min="14355" max="14355" customWidth="true" style="2" width="4.625" collapsed="false"/>
    <col min="14356" max="14356" customWidth="true" style="2" width="8.625" collapsed="false"/>
    <col min="14357" max="14357" customWidth="true" style="2" width="4.625" collapsed="false"/>
    <col min="14358" max="14592" style="2" width="9.0" collapsed="false"/>
    <col min="14593" max="14593" customWidth="true" style="2" width="12.5" collapsed="false"/>
    <col min="14594" max="14594" customWidth="true" style="2" width="8.625" collapsed="false"/>
    <col min="14595" max="14595" customWidth="true" style="2" width="4.625" collapsed="false"/>
    <col min="14596" max="14603" customWidth="true" style="2" width="13.25" collapsed="false"/>
    <col min="14604" max="14604" customWidth="true" style="2" width="8.625" collapsed="false"/>
    <col min="14605" max="14605" customWidth="true" style="2" width="4.625" collapsed="false"/>
    <col min="14606" max="14606" customWidth="true" style="2" width="8.625" collapsed="false"/>
    <col min="14607" max="14607" customWidth="true" style="2" width="4.625" collapsed="false"/>
    <col min="14608" max="14608" customWidth="true" style="2" width="8.625" collapsed="false"/>
    <col min="14609" max="14609" customWidth="true" style="2" width="4.625" collapsed="false"/>
    <col min="14610" max="14610" customWidth="true" style="2" width="8.625" collapsed="false"/>
    <col min="14611" max="14611" customWidth="true" style="2" width="4.625" collapsed="false"/>
    <col min="14612" max="14612" customWidth="true" style="2" width="8.625" collapsed="false"/>
    <col min="14613" max="14613" customWidth="true" style="2" width="4.625" collapsed="false"/>
    <col min="14614" max="14848" style="2" width="9.0" collapsed="false"/>
    <col min="14849" max="14849" customWidth="true" style="2" width="12.5" collapsed="false"/>
    <col min="14850" max="14850" customWidth="true" style="2" width="8.625" collapsed="false"/>
    <col min="14851" max="14851" customWidth="true" style="2" width="4.625" collapsed="false"/>
    <col min="14852" max="14859" customWidth="true" style="2" width="13.25" collapsed="false"/>
    <col min="14860" max="14860" customWidth="true" style="2" width="8.625" collapsed="false"/>
    <col min="14861" max="14861" customWidth="true" style="2" width="4.625" collapsed="false"/>
    <col min="14862" max="14862" customWidth="true" style="2" width="8.625" collapsed="false"/>
    <col min="14863" max="14863" customWidth="true" style="2" width="4.625" collapsed="false"/>
    <col min="14864" max="14864" customWidth="true" style="2" width="8.625" collapsed="false"/>
    <col min="14865" max="14865" customWidth="true" style="2" width="4.625" collapsed="false"/>
    <col min="14866" max="14866" customWidth="true" style="2" width="8.625" collapsed="false"/>
    <col min="14867" max="14867" customWidth="true" style="2" width="4.625" collapsed="false"/>
    <col min="14868" max="14868" customWidth="true" style="2" width="8.625" collapsed="false"/>
    <col min="14869" max="14869" customWidth="true" style="2" width="4.625" collapsed="false"/>
    <col min="14870" max="15104" style="2" width="9.0" collapsed="false"/>
    <col min="15105" max="15105" customWidth="true" style="2" width="12.5" collapsed="false"/>
    <col min="15106" max="15106" customWidth="true" style="2" width="8.625" collapsed="false"/>
    <col min="15107" max="15107" customWidth="true" style="2" width="4.625" collapsed="false"/>
    <col min="15108" max="15115" customWidth="true" style="2" width="13.25" collapsed="false"/>
    <col min="15116" max="15116" customWidth="true" style="2" width="8.625" collapsed="false"/>
    <col min="15117" max="15117" customWidth="true" style="2" width="4.625" collapsed="false"/>
    <col min="15118" max="15118" customWidth="true" style="2" width="8.625" collapsed="false"/>
    <col min="15119" max="15119" customWidth="true" style="2" width="4.625" collapsed="false"/>
    <col min="15120" max="15120" customWidth="true" style="2" width="8.625" collapsed="false"/>
    <col min="15121" max="15121" customWidth="true" style="2" width="4.625" collapsed="false"/>
    <col min="15122" max="15122" customWidth="true" style="2" width="8.625" collapsed="false"/>
    <col min="15123" max="15123" customWidth="true" style="2" width="4.625" collapsed="false"/>
    <col min="15124" max="15124" customWidth="true" style="2" width="8.625" collapsed="false"/>
    <col min="15125" max="15125" customWidth="true" style="2" width="4.625" collapsed="false"/>
    <col min="15126" max="15360" style="2" width="9.0" collapsed="false"/>
    <col min="15361" max="15361" customWidth="true" style="2" width="12.5" collapsed="false"/>
    <col min="15362" max="15362" customWidth="true" style="2" width="8.625" collapsed="false"/>
    <col min="15363" max="15363" customWidth="true" style="2" width="4.625" collapsed="false"/>
    <col min="15364" max="15371" customWidth="true" style="2" width="13.25" collapsed="false"/>
    <col min="15372" max="15372" customWidth="true" style="2" width="8.625" collapsed="false"/>
    <col min="15373" max="15373" customWidth="true" style="2" width="4.625" collapsed="false"/>
    <col min="15374" max="15374" customWidth="true" style="2" width="8.625" collapsed="false"/>
    <col min="15375" max="15375" customWidth="true" style="2" width="4.625" collapsed="false"/>
    <col min="15376" max="15376" customWidth="true" style="2" width="8.625" collapsed="false"/>
    <col min="15377" max="15377" customWidth="true" style="2" width="4.625" collapsed="false"/>
    <col min="15378" max="15378" customWidth="true" style="2" width="8.625" collapsed="false"/>
    <col min="15379" max="15379" customWidth="true" style="2" width="4.625" collapsed="false"/>
    <col min="15380" max="15380" customWidth="true" style="2" width="8.625" collapsed="false"/>
    <col min="15381" max="15381" customWidth="true" style="2" width="4.625" collapsed="false"/>
    <col min="15382" max="15616" style="2" width="9.0" collapsed="false"/>
    <col min="15617" max="15617" customWidth="true" style="2" width="12.5" collapsed="false"/>
    <col min="15618" max="15618" customWidth="true" style="2" width="8.625" collapsed="false"/>
    <col min="15619" max="15619" customWidth="true" style="2" width="4.625" collapsed="false"/>
    <col min="15620" max="15627" customWidth="true" style="2" width="13.25" collapsed="false"/>
    <col min="15628" max="15628" customWidth="true" style="2" width="8.625" collapsed="false"/>
    <col min="15629" max="15629" customWidth="true" style="2" width="4.625" collapsed="false"/>
    <col min="15630" max="15630" customWidth="true" style="2" width="8.625" collapsed="false"/>
    <col min="15631" max="15631" customWidth="true" style="2" width="4.625" collapsed="false"/>
    <col min="15632" max="15632" customWidth="true" style="2" width="8.625" collapsed="false"/>
    <col min="15633" max="15633" customWidth="true" style="2" width="4.625" collapsed="false"/>
    <col min="15634" max="15634" customWidth="true" style="2" width="8.625" collapsed="false"/>
    <col min="15635" max="15635" customWidth="true" style="2" width="4.625" collapsed="false"/>
    <col min="15636" max="15636" customWidth="true" style="2" width="8.625" collapsed="false"/>
    <col min="15637" max="15637" customWidth="true" style="2" width="4.625" collapsed="false"/>
    <col min="15638" max="15872" style="2" width="9.0" collapsed="false"/>
    <col min="15873" max="15873" customWidth="true" style="2" width="12.5" collapsed="false"/>
    <col min="15874" max="15874" customWidth="true" style="2" width="8.625" collapsed="false"/>
    <col min="15875" max="15875" customWidth="true" style="2" width="4.625" collapsed="false"/>
    <col min="15876" max="15883" customWidth="true" style="2" width="13.25" collapsed="false"/>
    <col min="15884" max="15884" customWidth="true" style="2" width="8.625" collapsed="false"/>
    <col min="15885" max="15885" customWidth="true" style="2" width="4.625" collapsed="false"/>
    <col min="15886" max="15886" customWidth="true" style="2" width="8.625" collapsed="false"/>
    <col min="15887" max="15887" customWidth="true" style="2" width="4.625" collapsed="false"/>
    <col min="15888" max="15888" customWidth="true" style="2" width="8.625" collapsed="false"/>
    <col min="15889" max="15889" customWidth="true" style="2" width="4.625" collapsed="false"/>
    <col min="15890" max="15890" customWidth="true" style="2" width="8.625" collapsed="false"/>
    <col min="15891" max="15891" customWidth="true" style="2" width="4.625" collapsed="false"/>
    <col min="15892" max="15892" customWidth="true" style="2" width="8.625" collapsed="false"/>
    <col min="15893" max="15893" customWidth="true" style="2" width="4.625" collapsed="false"/>
    <col min="15894" max="16128" style="2" width="9.0" collapsed="false"/>
    <col min="16129" max="16129" customWidth="true" style="2" width="12.5" collapsed="false"/>
    <col min="16130" max="16130" customWidth="true" style="2" width="8.625" collapsed="false"/>
    <col min="16131" max="16131" customWidth="true" style="2" width="4.625" collapsed="false"/>
    <col min="16132" max="16139" customWidth="true" style="2" width="13.25" collapsed="false"/>
    <col min="16140" max="16140" customWidth="true" style="2" width="8.625" collapsed="false"/>
    <col min="16141" max="16141" customWidth="true" style="2" width="4.625" collapsed="false"/>
    <col min="16142" max="16142" customWidth="true" style="2" width="8.625" collapsed="false"/>
    <col min="16143" max="16143" customWidth="true" style="2" width="4.625" collapsed="false"/>
    <col min="16144" max="16144" customWidth="true" style="2" width="8.625" collapsed="false"/>
    <col min="16145" max="16145" customWidth="true" style="2" width="4.625" collapsed="false"/>
    <col min="16146" max="16146" customWidth="true" style="2" width="8.625" collapsed="false"/>
    <col min="16147" max="16147" customWidth="true" style="2" width="4.625" collapsed="false"/>
    <col min="16148" max="16148" customWidth="true" style="2" width="8.625" collapsed="false"/>
    <col min="16149" max="16149" customWidth="true" style="2" width="4.625" collapsed="false"/>
    <col min="16150" max="16384" style="2" width="9.0" collapsed="false"/>
  </cols>
  <sheetData>
    <row r="1" spans="1:82" ht="18.75" customHeight="1" x14ac:dyDescent="0.15">
      <c r="D1" s="160" t="s">
        <v>88</v>
      </c>
      <c r="E1" s="160"/>
      <c r="F1" s="160"/>
      <c r="G1" s="160"/>
      <c r="H1" s="160"/>
      <c r="I1" s="160"/>
    </row>
    <row r="2" spans="1:82" ht="2.25" customHeight="1" x14ac:dyDescent="0.15"/>
    <row r="3" spans="1:82" ht="15.95" customHeight="1" x14ac:dyDescent="0.15">
      <c r="A3" s="161" t="s">
        <v>89</v>
      </c>
      <c r="B3" s="161"/>
      <c r="H3" s="55" t="s">
        <v>65</v>
      </c>
      <c r="I3" s="56" t="s">
        <v>66</v>
      </c>
      <c r="J3" s="97" t="s">
        <v>90</v>
      </c>
      <c r="K3" s="59" t="s">
        <v>78</v>
      </c>
      <c r="S3" s="32"/>
      <c r="T3" s="32"/>
      <c r="U3" s="32"/>
      <c r="AM3" s="33"/>
      <c r="AN3" s="33"/>
      <c r="AO3" s="33"/>
      <c r="BG3" s="33"/>
      <c r="BH3" s="33"/>
      <c r="BI3" s="33"/>
      <c r="CB3" s="33"/>
      <c r="CC3" s="33"/>
      <c r="CD3" s="33"/>
    </row>
    <row r="4" spans="1:82" ht="15.95" customHeight="1" x14ac:dyDescent="0.15">
      <c r="C4" s="3"/>
      <c r="D4" s="3"/>
      <c r="H4" s="57" t="n">
        <v>131128.583</v>
      </c>
      <c r="I4" s="58" t="n">
        <v>98346.437</v>
      </c>
      <c r="J4" s="162" t="s">
        <v>67</v>
      </c>
      <c r="K4" s="163"/>
      <c r="S4" s="32"/>
      <c r="T4" s="32"/>
      <c r="U4" s="32"/>
      <c r="AM4" s="33"/>
      <c r="AN4" s="33"/>
      <c r="AO4" s="33"/>
      <c r="BG4" s="33"/>
      <c r="BH4" s="33"/>
      <c r="BI4" s="33"/>
      <c r="CB4" s="33"/>
      <c r="CC4" s="33"/>
      <c r="CD4" s="33"/>
    </row>
    <row r="5" spans="1:82" s="4" customFormat="1" ht="4.5" customHeight="1" x14ac:dyDescent="0.1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82" s="4" customFormat="1" ht="13.5" customHeight="1" x14ac:dyDescent="0.15">
      <c r="A6" s="131" t="s">
        <v>0</v>
      </c>
      <c r="B6" s="164" t="s">
        <v>68</v>
      </c>
      <c r="C6" s="165"/>
      <c r="D6" s="131" t="s">
        <v>69</v>
      </c>
      <c r="E6" s="131" t="s">
        <v>70</v>
      </c>
      <c r="F6" s="157" t="s">
        <v>71</v>
      </c>
      <c r="G6" s="154" t="s">
        <v>72</v>
      </c>
      <c r="H6" s="157" t="s">
        <v>73</v>
      </c>
      <c r="I6" s="154" t="s">
        <v>74</v>
      </c>
      <c r="J6" s="154" t="s">
        <v>75</v>
      </c>
      <c r="K6" s="157" t="s">
        <v>76</v>
      </c>
      <c r="L6" s="34"/>
      <c r="M6" s="35"/>
      <c r="N6" s="34"/>
      <c r="O6" s="35"/>
      <c r="P6" s="34"/>
      <c r="Q6" s="35"/>
      <c r="R6" s="34"/>
      <c r="S6" s="35"/>
      <c r="T6" s="34"/>
      <c r="U6" s="35"/>
    </row>
    <row r="7" spans="1:82" s="4" customFormat="1" ht="13.5" customHeight="1" x14ac:dyDescent="0.15">
      <c r="A7" s="132"/>
      <c r="B7" s="138"/>
      <c r="C7" s="166"/>
      <c r="D7" s="168"/>
      <c r="E7" s="170"/>
      <c r="F7" s="158"/>
      <c r="G7" s="155"/>
      <c r="H7" s="158"/>
      <c r="I7" s="155"/>
      <c r="J7" s="155"/>
      <c r="K7" s="158"/>
    </row>
    <row r="8" spans="1:82" s="4" customFormat="1" ht="13.5" customHeight="1" thickBot="1" x14ac:dyDescent="0.2">
      <c r="A8" s="133"/>
      <c r="B8" s="167"/>
      <c r="C8" s="141"/>
      <c r="D8" s="169"/>
      <c r="E8" s="171"/>
      <c r="F8" s="159"/>
      <c r="G8" s="156"/>
      <c r="H8" s="159"/>
      <c r="I8" s="156"/>
      <c r="J8" s="156"/>
      <c r="K8" s="159"/>
    </row>
    <row r="9" spans="1:82" s="4" customFormat="1" ht="15" customHeight="1" thickTop="1" x14ac:dyDescent="0.15">
      <c r="A9" s="23" t="s">
        <v>5</v>
      </c>
      <c r="B9" s="60" t="n">
        <v>104013.0</v>
      </c>
      <c r="C9" s="24"/>
      <c r="D9" s="61" t="n">
        <v>0.0</v>
      </c>
      <c r="E9" s="62" t="n">
        <v>0.0</v>
      </c>
      <c r="F9" s="62" t="n">
        <v>104013.0</v>
      </c>
      <c r="G9" s="62" t="n">
        <v>2529.0</v>
      </c>
      <c r="H9" s="62" t="n">
        <v>106542.0</v>
      </c>
      <c r="I9" s="63" t="n">
        <v>2.37</v>
      </c>
      <c r="J9" s="120" t="s">
        <v>91</v>
      </c>
      <c r="K9" s="62" t="n">
        <v>106542.0</v>
      </c>
      <c r="L9" s="36"/>
      <c r="M9" s="36"/>
    </row>
    <row r="10" spans="1:82" s="4" customFormat="1" ht="15" customHeight="1" x14ac:dyDescent="0.15">
      <c r="A10" s="26" t="s">
        <v>6</v>
      </c>
      <c r="B10" s="64" t="n">
        <v>83265.0</v>
      </c>
      <c r="C10" s="27"/>
      <c r="D10" s="65" t="n">
        <v>0.0</v>
      </c>
      <c r="E10" s="66" t="n">
        <v>0.0</v>
      </c>
      <c r="F10" s="66" t="n">
        <v>83265.0</v>
      </c>
      <c r="G10" s="66" t="n">
        <v>1991.0</v>
      </c>
      <c r="H10" s="66" t="n">
        <v>85256.0</v>
      </c>
      <c r="I10" s="67" t="n">
        <v>2.34</v>
      </c>
      <c r="J10" s="121" t="n">
        <v>2.0</v>
      </c>
      <c r="K10" s="66" t="n">
        <v>85258.0</v>
      </c>
      <c r="L10" s="41"/>
      <c r="M10" s="41"/>
    </row>
    <row r="11" spans="1:82" s="4" customFormat="1" ht="15" customHeight="1" x14ac:dyDescent="0.15">
      <c r="A11" s="29" t="s">
        <v>7</v>
      </c>
      <c r="B11" s="68" t="n">
        <v>93263.0</v>
      </c>
      <c r="C11" s="30"/>
      <c r="D11" s="69" t="n">
        <v>0.0</v>
      </c>
      <c r="E11" s="70" t="n">
        <v>0.0</v>
      </c>
      <c r="F11" s="70" t="n">
        <v>93263.0</v>
      </c>
      <c r="G11" s="70" t="n">
        <v>1937.0</v>
      </c>
      <c r="H11" s="70" t="n">
        <v>95200.0</v>
      </c>
      <c r="I11" s="71" t="n">
        <v>2.03</v>
      </c>
      <c r="J11" s="122" t="s">
        <v>91</v>
      </c>
      <c r="K11" s="70" t="n">
        <v>95200.0</v>
      </c>
      <c r="L11" s="41"/>
      <c r="M11" s="41"/>
    </row>
    <row r="12" spans="1:82" s="4" customFormat="1" ht="15" customHeight="1" thickBot="1" x14ac:dyDescent="0.2">
      <c r="A12" s="20" t="s">
        <v>8</v>
      </c>
      <c r="B12" s="54">
        <f>ROUNDDOWN(SUM(B9:B11)+SUM(C9:C11),0)</f>
        <v>0</v>
      </c>
      <c r="C12" s="11" t="str">
        <f>IF(MOD(SUM(B9:B11)+SUM(C9:C11),1)=0,"",MOD(SUM(B9:B11)+SUM(C9:C11),1))</f>
        <v/>
      </c>
      <c r="D12" s="91">
        <f>SUM(D9:D11)</f>
        <v>0</v>
      </c>
      <c r="E12" s="43">
        <f>SUM(E9:E11)</f>
        <v>0</v>
      </c>
      <c r="F12" s="43">
        <f>SUM(B12:E12)</f>
        <v>0</v>
      </c>
      <c r="G12" s="43">
        <f>SUM(G9:G11)</f>
        <v>0</v>
      </c>
      <c r="H12" s="43">
        <f>F12+G12</f>
        <v>0</v>
      </c>
      <c r="I12" s="44">
        <f>IF(ISERROR(G12/H12),0,G12/H12*100)</f>
        <v>0</v>
      </c>
      <c r="J12" s="118">
        <f>SUM(J9:J11)</f>
        <v>0</v>
      </c>
      <c r="K12" s="43">
        <f>H12+J12</f>
        <v>0</v>
      </c>
      <c r="L12" s="41"/>
      <c r="M12" s="41"/>
    </row>
    <row r="13" spans="1:82" s="4" customFormat="1" ht="15" customHeight="1" thickTop="1" x14ac:dyDescent="0.15">
      <c r="A13" s="23" t="s">
        <v>9</v>
      </c>
      <c r="B13" s="60" t="n">
        <v>104915.0</v>
      </c>
      <c r="C13" s="24"/>
      <c r="D13" s="61" t="n">
        <v>0.0</v>
      </c>
      <c r="E13" s="62" t="n">
        <v>0.0</v>
      </c>
      <c r="F13" s="62" t="n">
        <v>104915.0</v>
      </c>
      <c r="G13" s="62" t="n">
        <v>2268.0</v>
      </c>
      <c r="H13" s="62" t="n">
        <v>107183.0</v>
      </c>
      <c r="I13" s="63" t="n">
        <v>2.12</v>
      </c>
      <c r="J13" s="120" t="n">
        <v>2.0</v>
      </c>
      <c r="K13" s="62" t="n">
        <v>107185.0</v>
      </c>
      <c r="L13" s="41"/>
      <c r="M13" s="41"/>
      <c r="N13" s="5"/>
    </row>
    <row r="14" spans="1:82" s="4" customFormat="1" ht="15" customHeight="1" x14ac:dyDescent="0.15">
      <c r="A14" s="26" t="s">
        <v>10</v>
      </c>
      <c r="B14" s="64" t="n">
        <v>55761.0</v>
      </c>
      <c r="C14" s="27"/>
      <c r="D14" s="65" t="n">
        <v>0.0</v>
      </c>
      <c r="E14" s="66" t="n">
        <v>0.0</v>
      </c>
      <c r="F14" s="66" t="n">
        <v>55761.0</v>
      </c>
      <c r="G14" s="66" t="n">
        <v>1229.0</v>
      </c>
      <c r="H14" s="66" t="n">
        <v>56990.0</v>
      </c>
      <c r="I14" s="67" t="n">
        <v>2.16</v>
      </c>
      <c r="J14" s="121" t="s">
        <v>91</v>
      </c>
      <c r="K14" s="66" t="n">
        <v>56990.0</v>
      </c>
      <c r="L14" s="41"/>
      <c r="M14" s="41"/>
      <c r="N14" s="5"/>
    </row>
    <row r="15" spans="1:82" s="4" customFormat="1" ht="15" customHeight="1" x14ac:dyDescent="0.15">
      <c r="A15" s="26" t="s">
        <v>11</v>
      </c>
      <c r="B15" s="64" t="n">
        <v>51147.0</v>
      </c>
      <c r="C15" s="27"/>
      <c r="D15" s="65" t="n">
        <v>0.0</v>
      </c>
      <c r="E15" s="66" t="n">
        <v>0.0</v>
      </c>
      <c r="F15" s="66" t="n">
        <v>51147.0</v>
      </c>
      <c r="G15" s="66" t="n">
        <v>1134.0</v>
      </c>
      <c r="H15" s="66" t="n">
        <v>52281.0</v>
      </c>
      <c r="I15" s="67" t="n">
        <v>2.17</v>
      </c>
      <c r="J15" s="121" t="s">
        <v>91</v>
      </c>
      <c r="K15" s="66" t="n">
        <v>52281.0</v>
      </c>
      <c r="L15" s="41"/>
      <c r="M15" s="41"/>
      <c r="N15" s="5"/>
    </row>
    <row r="16" spans="1:82" s="4" customFormat="1" ht="15" customHeight="1" x14ac:dyDescent="0.15">
      <c r="A16" s="26" t="s">
        <v>12</v>
      </c>
      <c r="B16" s="64" t="n">
        <v>44480.0</v>
      </c>
      <c r="C16" s="27"/>
      <c r="D16" s="65" t="n">
        <v>0.0</v>
      </c>
      <c r="E16" s="66" t="n">
        <v>0.0</v>
      </c>
      <c r="F16" s="66" t="n">
        <v>44480.0</v>
      </c>
      <c r="G16" s="66" t="n">
        <v>984.0</v>
      </c>
      <c r="H16" s="66" t="n">
        <v>45464.0</v>
      </c>
      <c r="I16" s="67" t="n">
        <v>2.16</v>
      </c>
      <c r="J16" s="121" t="s">
        <v>91</v>
      </c>
      <c r="K16" s="66" t="n">
        <v>45464.0</v>
      </c>
      <c r="L16" s="41"/>
      <c r="M16" s="41"/>
      <c r="N16" s="5"/>
    </row>
    <row r="17" spans="1:14" s="4" customFormat="1" ht="15" customHeight="1" x14ac:dyDescent="0.15">
      <c r="A17" s="26" t="s">
        <v>13</v>
      </c>
      <c r="B17" s="64" t="n">
        <v>42185.0</v>
      </c>
      <c r="C17" s="27"/>
      <c r="D17" s="65" t="n">
        <v>0.0</v>
      </c>
      <c r="E17" s="66" t="n">
        <v>0.0</v>
      </c>
      <c r="F17" s="66" t="n">
        <v>42185.0</v>
      </c>
      <c r="G17" s="66" t="n">
        <v>870.0</v>
      </c>
      <c r="H17" s="66" t="n">
        <v>43055.0</v>
      </c>
      <c r="I17" s="67" t="n">
        <v>2.02</v>
      </c>
      <c r="J17" s="121" t="s">
        <v>91</v>
      </c>
      <c r="K17" s="66" t="n">
        <v>43055.0</v>
      </c>
      <c r="L17" s="41"/>
      <c r="M17" s="41"/>
      <c r="N17" s="5"/>
    </row>
    <row r="18" spans="1:14" s="4" customFormat="1" ht="15" customHeight="1" x14ac:dyDescent="0.15">
      <c r="A18" s="26" t="s">
        <v>14</v>
      </c>
      <c r="B18" s="64" t="n">
        <v>42810.0</v>
      </c>
      <c r="C18" s="27"/>
      <c r="D18" s="65" t="n">
        <v>0.0</v>
      </c>
      <c r="E18" s="66" t="n">
        <v>0.0</v>
      </c>
      <c r="F18" s="66" t="n">
        <v>42810.0</v>
      </c>
      <c r="G18" s="66" t="n">
        <v>908.0</v>
      </c>
      <c r="H18" s="66" t="n">
        <v>43718.0</v>
      </c>
      <c r="I18" s="67" t="n">
        <v>2.08</v>
      </c>
      <c r="J18" s="121" t="s">
        <v>91</v>
      </c>
      <c r="K18" s="66" t="n">
        <v>43718.0</v>
      </c>
      <c r="L18" s="41"/>
      <c r="M18" s="41"/>
      <c r="N18" s="5"/>
    </row>
    <row r="19" spans="1:14" s="4" customFormat="1" ht="15" customHeight="1" x14ac:dyDescent="0.15">
      <c r="A19" s="29" t="s">
        <v>15</v>
      </c>
      <c r="B19" s="68" t="n">
        <v>14017.0</v>
      </c>
      <c r="C19" s="30"/>
      <c r="D19" s="69" t="n">
        <v>0.0</v>
      </c>
      <c r="E19" s="70" t="n">
        <v>0.0</v>
      </c>
      <c r="F19" s="70" t="n">
        <v>14017.0</v>
      </c>
      <c r="G19" s="70" t="n">
        <v>273.0</v>
      </c>
      <c r="H19" s="70" t="n">
        <v>14290.0</v>
      </c>
      <c r="I19" s="71" t="n">
        <v>1.91</v>
      </c>
      <c r="J19" s="122" t="s">
        <v>91</v>
      </c>
      <c r="K19" s="70" t="n">
        <v>14290.0</v>
      </c>
      <c r="L19" s="41"/>
      <c r="M19" s="41"/>
      <c r="N19" s="5"/>
    </row>
    <row r="20" spans="1:14" s="4" customFormat="1" ht="15" customHeight="1" thickBot="1" x14ac:dyDescent="0.2">
      <c r="A20" s="20" t="s">
        <v>16</v>
      </c>
      <c r="B20" s="54">
        <f>ROUNDDOWN(SUM(B13:B19)+SUM(C13:C19),0)</f>
        <v>0</v>
      </c>
      <c r="C20" s="11" t="str">
        <f>IF(MOD(SUM(B13:B19)+SUM(C13:C19),1)=0,"",MOD(SUM(B13:B19)+SUM(C13:C19),1))</f>
        <v/>
      </c>
      <c r="D20" s="42">
        <f>SUM(D13:D19)</f>
        <v>0</v>
      </c>
      <c r="E20" s="43">
        <f>SUM(E13:E19)</f>
        <v>0</v>
      </c>
      <c r="F20" s="43">
        <f>SUM(B20:E20)</f>
        <v>0</v>
      </c>
      <c r="G20" s="43">
        <f>SUM(G13:G19)</f>
        <v>0</v>
      </c>
      <c r="H20" s="43">
        <f>F20+G20</f>
        <v>0</v>
      </c>
      <c r="I20" s="44">
        <f>IF(ISERROR(G20/H20),0,G20/H20*100)</f>
        <v>0</v>
      </c>
      <c r="J20" s="118">
        <f>SUM(J13:J19)</f>
        <v>0</v>
      </c>
      <c r="K20" s="43">
        <f>H20+J20</f>
        <v>0</v>
      </c>
      <c r="L20" s="41"/>
      <c r="M20" s="41"/>
      <c r="N20" s="5"/>
    </row>
    <row r="21" spans="1:14" s="4" customFormat="1" ht="15" customHeight="1" thickTop="1" thickBot="1" x14ac:dyDescent="0.2">
      <c r="A21" s="21" t="s">
        <v>17</v>
      </c>
      <c r="B21" s="45">
        <f>ROUNDDOWN(SUM(B20:C20)+SUM(B12:C12),0)</f>
        <v>0</v>
      </c>
      <c r="C21" s="13" t="str">
        <f>IF(MOD(SUM(B20:C20)+SUM(B12:C12),1)=0,"",MOD(SUM(B20:C20)+SUM(B12:C12),1))</f>
        <v/>
      </c>
      <c r="D21" s="46">
        <f>D12+D20</f>
        <v>0</v>
      </c>
      <c r="E21" s="47">
        <f>E12+E20</f>
        <v>0</v>
      </c>
      <c r="F21" s="47">
        <f>SUM(B21:E21)</f>
        <v>0</v>
      </c>
      <c r="G21" s="47">
        <f>G12+G20</f>
        <v>0</v>
      </c>
      <c r="H21" s="47">
        <f>F21+G21</f>
        <v>0</v>
      </c>
      <c r="I21" s="48">
        <f>IF(ISERROR(G21/H21),0,G21/H21*100)</f>
        <v>0</v>
      </c>
      <c r="J21" s="119">
        <f>J12+J20</f>
        <v>0</v>
      </c>
      <c r="K21" s="47">
        <f>H21+J21</f>
        <v>0</v>
      </c>
      <c r="L21" s="41"/>
      <c r="M21" s="41"/>
      <c r="N21" s="5"/>
    </row>
    <row r="22" spans="1:14" s="4" customFormat="1" ht="15" customHeight="1" thickTop="1" x14ac:dyDescent="0.15">
      <c r="A22" s="23" t="s">
        <v>18</v>
      </c>
      <c r="B22" s="60" t="n">
        <v>77304.0</v>
      </c>
      <c r="C22" s="24"/>
      <c r="D22" s="61" t="n">
        <v>0.0</v>
      </c>
      <c r="E22" s="62" t="n">
        <v>0.0</v>
      </c>
      <c r="F22" s="62" t="n">
        <v>77304.0</v>
      </c>
      <c r="G22" s="62" t="n">
        <v>1737.0</v>
      </c>
      <c r="H22" s="62" t="n">
        <v>79041.0</v>
      </c>
      <c r="I22" s="63" t="n">
        <v>2.2</v>
      </c>
      <c r="J22" s="120" t="n">
        <v>1.0</v>
      </c>
      <c r="K22" s="62" t="n">
        <v>79042.0</v>
      </c>
      <c r="L22" s="41"/>
      <c r="M22" s="41"/>
      <c r="N22" s="5"/>
    </row>
    <row r="23" spans="1:14" s="4" customFormat="1" ht="15" customHeight="1" x14ac:dyDescent="0.15">
      <c r="A23" s="26" t="s">
        <v>19</v>
      </c>
      <c r="B23" s="64" t="n">
        <v>14976.0</v>
      </c>
      <c r="C23" s="27"/>
      <c r="D23" s="65" t="n">
        <v>0.0</v>
      </c>
      <c r="E23" s="66" t="n">
        <v>0.0</v>
      </c>
      <c r="F23" s="66" t="n">
        <v>14976.0</v>
      </c>
      <c r="G23" s="66" t="n">
        <v>481.0</v>
      </c>
      <c r="H23" s="66" t="n">
        <v>15457.0</v>
      </c>
      <c r="I23" s="67" t="n">
        <v>3.11</v>
      </c>
      <c r="J23" s="121" t="s">
        <v>91</v>
      </c>
      <c r="K23" s="66" t="n">
        <v>15457.0</v>
      </c>
      <c r="L23" s="41"/>
      <c r="M23" s="41"/>
      <c r="N23" s="5"/>
    </row>
    <row r="24" spans="1:14" s="4" customFormat="1" ht="15" customHeight="1" x14ac:dyDescent="0.15">
      <c r="A24" s="26" t="s">
        <v>20</v>
      </c>
      <c r="B24" s="64" t="n">
        <v>48662.0</v>
      </c>
      <c r="C24" s="27"/>
      <c r="D24" s="65" t="n">
        <v>0.0</v>
      </c>
      <c r="E24" s="66" t="n">
        <v>0.0</v>
      </c>
      <c r="F24" s="66" t="n">
        <v>48662.0</v>
      </c>
      <c r="G24" s="66" t="n">
        <v>1253.0</v>
      </c>
      <c r="H24" s="66" t="n">
        <v>49915.0</v>
      </c>
      <c r="I24" s="67" t="n">
        <v>2.51</v>
      </c>
      <c r="J24" s="121" t="n">
        <v>2.0</v>
      </c>
      <c r="K24" s="66" t="n">
        <v>49917.0</v>
      </c>
      <c r="L24" s="41"/>
      <c r="M24" s="41"/>
    </row>
    <row r="25" spans="1:14" s="4" customFormat="1" ht="15" customHeight="1" x14ac:dyDescent="0.15">
      <c r="A25" s="26" t="s">
        <v>21</v>
      </c>
      <c r="B25" s="64" t="n">
        <v>51055.0</v>
      </c>
      <c r="C25" s="27"/>
      <c r="D25" s="65" t="n">
        <v>0.0</v>
      </c>
      <c r="E25" s="66" t="n">
        <v>0.0</v>
      </c>
      <c r="F25" s="66" t="n">
        <v>51055.0</v>
      </c>
      <c r="G25" s="66" t="n">
        <v>1250.0</v>
      </c>
      <c r="H25" s="66" t="n">
        <v>52305.0</v>
      </c>
      <c r="I25" s="67" t="n">
        <v>2.39</v>
      </c>
      <c r="J25" s="121" t="s">
        <v>91</v>
      </c>
      <c r="K25" s="66" t="n">
        <v>52305.0</v>
      </c>
      <c r="L25" s="41"/>
      <c r="M25" s="41"/>
    </row>
    <row r="26" spans="1:14" s="4" customFormat="1" ht="15" customHeight="1" x14ac:dyDescent="0.15">
      <c r="A26" s="26" t="s">
        <v>22</v>
      </c>
      <c r="B26" s="64" t="n">
        <v>28134.0</v>
      </c>
      <c r="C26" s="27"/>
      <c r="D26" s="65" t="n">
        <v>0.0</v>
      </c>
      <c r="E26" s="66" t="n">
        <v>0.0</v>
      </c>
      <c r="F26" s="66" t="n">
        <v>28134.0</v>
      </c>
      <c r="G26" s="66" t="n">
        <v>839.0</v>
      </c>
      <c r="H26" s="66" t="n">
        <v>28973.0</v>
      </c>
      <c r="I26" s="67" t="n">
        <v>2.9</v>
      </c>
      <c r="J26" s="121" t="s">
        <v>91</v>
      </c>
      <c r="K26" s="66" t="n">
        <v>28973.0</v>
      </c>
      <c r="L26" s="41"/>
      <c r="M26" s="41"/>
    </row>
    <row r="27" spans="1:14" s="4" customFormat="1" ht="15" customHeight="1" x14ac:dyDescent="0.15">
      <c r="A27" s="26" t="s">
        <v>23</v>
      </c>
      <c r="B27" s="64" t="n">
        <v>45456.0</v>
      </c>
      <c r="C27" s="27"/>
      <c r="D27" s="65" t="n">
        <v>0.0</v>
      </c>
      <c r="E27" s="66" t="n">
        <v>0.0</v>
      </c>
      <c r="F27" s="66" t="n">
        <v>45456.0</v>
      </c>
      <c r="G27" s="66" t="n">
        <v>967.0</v>
      </c>
      <c r="H27" s="66" t="n">
        <v>46423.0</v>
      </c>
      <c r="I27" s="67" t="n">
        <v>2.08</v>
      </c>
      <c r="J27" s="121" t="n">
        <v>2.0</v>
      </c>
      <c r="K27" s="66" t="n">
        <v>46425.0</v>
      </c>
      <c r="L27" s="41"/>
      <c r="M27" s="41"/>
    </row>
    <row r="28" spans="1:14" s="4" customFormat="1" ht="15" customHeight="1" x14ac:dyDescent="0.15">
      <c r="A28" s="26" t="s">
        <v>24</v>
      </c>
      <c r="B28" s="64" t="n">
        <v>97243.0</v>
      </c>
      <c r="C28" s="27"/>
      <c r="D28" s="65" t="n">
        <v>0.0</v>
      </c>
      <c r="E28" s="66" t="n">
        <v>0.0</v>
      </c>
      <c r="F28" s="66" t="n">
        <v>97243.0</v>
      </c>
      <c r="G28" s="66" t="n">
        <v>2501.0</v>
      </c>
      <c r="H28" s="66" t="n">
        <v>99744.0</v>
      </c>
      <c r="I28" s="67" t="n">
        <v>2.51</v>
      </c>
      <c r="J28" s="121" t="s">
        <v>91</v>
      </c>
      <c r="K28" s="66" t="n">
        <v>99744.0</v>
      </c>
      <c r="L28" s="41"/>
      <c r="M28" s="41"/>
    </row>
    <row r="29" spans="1:14" s="4" customFormat="1" ht="15" customHeight="1" x14ac:dyDescent="0.15">
      <c r="A29" s="26" t="s">
        <v>25</v>
      </c>
      <c r="B29" s="64" t="n">
        <v>73454.0</v>
      </c>
      <c r="C29" s="27"/>
      <c r="D29" s="65" t="n">
        <v>0.0</v>
      </c>
      <c r="E29" s="66" t="n">
        <v>0.0</v>
      </c>
      <c r="F29" s="66" t="n">
        <v>73454.0</v>
      </c>
      <c r="G29" s="66" t="n">
        <v>1507.0</v>
      </c>
      <c r="H29" s="66" t="n">
        <v>74961.0</v>
      </c>
      <c r="I29" s="67" t="n">
        <v>2.01</v>
      </c>
      <c r="J29" s="121" t="s">
        <v>91</v>
      </c>
      <c r="K29" s="66" t="n">
        <v>74961.0</v>
      </c>
      <c r="L29" s="41"/>
      <c r="M29" s="41"/>
    </row>
    <row r="30" spans="1:14" s="4" customFormat="1" ht="15" customHeight="1" x14ac:dyDescent="0.15">
      <c r="A30" s="26" t="s">
        <v>26</v>
      </c>
      <c r="B30" s="64" t="n">
        <v>58800.0</v>
      </c>
      <c r="C30" s="27"/>
      <c r="D30" s="65" t="n">
        <v>0.0</v>
      </c>
      <c r="E30" s="66" t="n">
        <v>0.0</v>
      </c>
      <c r="F30" s="66" t="n">
        <v>58800.0</v>
      </c>
      <c r="G30" s="66" t="n">
        <v>1315.0</v>
      </c>
      <c r="H30" s="66" t="n">
        <v>60115.0</v>
      </c>
      <c r="I30" s="67" t="n">
        <v>2.19</v>
      </c>
      <c r="J30" s="121" t="s">
        <v>91</v>
      </c>
      <c r="K30" s="66" t="n">
        <v>60115.0</v>
      </c>
      <c r="L30" s="41"/>
      <c r="M30" s="41"/>
    </row>
    <row r="31" spans="1:14" s="4" customFormat="1" ht="15" customHeight="1" x14ac:dyDescent="0.15">
      <c r="A31" s="26" t="s">
        <v>27</v>
      </c>
      <c r="B31" s="64" t="n">
        <v>53255.0</v>
      </c>
      <c r="C31" s="27"/>
      <c r="D31" s="65" t="n">
        <v>0.0</v>
      </c>
      <c r="E31" s="66" t="n">
        <v>0.0</v>
      </c>
      <c r="F31" s="66" t="n">
        <v>53255.0</v>
      </c>
      <c r="G31" s="66" t="n">
        <v>1163.0</v>
      </c>
      <c r="H31" s="66" t="n">
        <v>54418.0</v>
      </c>
      <c r="I31" s="67" t="n">
        <v>2.14</v>
      </c>
      <c r="J31" s="121" t="s">
        <v>91</v>
      </c>
      <c r="K31" s="66" t="n">
        <v>54418.0</v>
      </c>
      <c r="L31" s="41"/>
      <c r="M31" s="41"/>
    </row>
    <row r="32" spans="1:14" s="4" customFormat="1" ht="15" customHeight="1" x14ac:dyDescent="0.15">
      <c r="A32" s="26" t="s">
        <v>28</v>
      </c>
      <c r="B32" s="64" t="n">
        <v>62596.0</v>
      </c>
      <c r="C32" s="27"/>
      <c r="D32" s="65" t="n">
        <v>0.0</v>
      </c>
      <c r="E32" s="66" t="n">
        <v>0.0</v>
      </c>
      <c r="F32" s="66" t="n">
        <v>62596.0</v>
      </c>
      <c r="G32" s="66" t="n">
        <v>1460.0</v>
      </c>
      <c r="H32" s="66" t="n">
        <v>64056.0</v>
      </c>
      <c r="I32" s="67" t="n">
        <v>2.28</v>
      </c>
      <c r="J32" s="121" t="s">
        <v>91</v>
      </c>
      <c r="K32" s="66" t="n">
        <v>64056.0</v>
      </c>
      <c r="L32" s="41"/>
      <c r="M32" s="41"/>
    </row>
    <row r="33" spans="1:14" s="4" customFormat="1" ht="15" customHeight="1" x14ac:dyDescent="0.15">
      <c r="A33" s="26" t="s">
        <v>29</v>
      </c>
      <c r="B33" s="64" t="n">
        <v>37528.0</v>
      </c>
      <c r="C33" s="27"/>
      <c r="D33" s="65" t="n">
        <v>0.0</v>
      </c>
      <c r="E33" s="66" t="n">
        <v>0.0</v>
      </c>
      <c r="F33" s="66" t="n">
        <v>37528.0</v>
      </c>
      <c r="G33" s="66" t="n">
        <v>662.0</v>
      </c>
      <c r="H33" s="66" t="n">
        <v>38190.0</v>
      </c>
      <c r="I33" s="67" t="n">
        <v>1.73</v>
      </c>
      <c r="J33" s="121" t="s">
        <v>91</v>
      </c>
      <c r="K33" s="66" t="n">
        <v>38190.0</v>
      </c>
      <c r="L33" s="41"/>
      <c r="M33" s="41"/>
    </row>
    <row r="34" spans="1:14" s="4" customFormat="1" ht="15" customHeight="1" x14ac:dyDescent="0.15">
      <c r="A34" s="26" t="s">
        <v>30</v>
      </c>
      <c r="B34" s="64" t="n">
        <v>37152.0</v>
      </c>
      <c r="C34" s="27"/>
      <c r="D34" s="65" t="n">
        <v>0.0</v>
      </c>
      <c r="E34" s="66" t="n">
        <v>0.0</v>
      </c>
      <c r="F34" s="66" t="n">
        <v>37152.0</v>
      </c>
      <c r="G34" s="66" t="n">
        <v>685.0</v>
      </c>
      <c r="H34" s="66" t="n">
        <v>37837.0</v>
      </c>
      <c r="I34" s="67" t="n">
        <v>1.81</v>
      </c>
      <c r="J34" s="121" t="s">
        <v>91</v>
      </c>
      <c r="K34" s="66" t="n">
        <v>37837.0</v>
      </c>
      <c r="L34" s="41"/>
      <c r="M34" s="41"/>
    </row>
    <row r="35" spans="1:14" s="4" customFormat="1" ht="15" customHeight="1" x14ac:dyDescent="0.15">
      <c r="A35" s="26" t="s">
        <v>31</v>
      </c>
      <c r="B35" s="64" t="n">
        <v>9189.0</v>
      </c>
      <c r="C35" s="27"/>
      <c r="D35" s="65" t="n">
        <v>0.0</v>
      </c>
      <c r="E35" s="66" t="n">
        <v>0.0</v>
      </c>
      <c r="F35" s="66" t="n">
        <v>9189.0</v>
      </c>
      <c r="G35" s="66" t="n">
        <v>219.0</v>
      </c>
      <c r="H35" s="66" t="n">
        <v>9408.0</v>
      </c>
      <c r="I35" s="67" t="n">
        <v>2.33</v>
      </c>
      <c r="J35" s="121" t="s">
        <v>91</v>
      </c>
      <c r="K35" s="66" t="n">
        <v>9408.0</v>
      </c>
      <c r="L35" s="41"/>
      <c r="M35" s="41"/>
    </row>
    <row r="36" spans="1:14" s="4" customFormat="1" ht="15" customHeight="1" x14ac:dyDescent="0.15">
      <c r="A36" s="26" t="s">
        <v>32</v>
      </c>
      <c r="B36" s="64" t="n">
        <v>22990.0</v>
      </c>
      <c r="C36" s="27"/>
      <c r="D36" s="65" t="n">
        <v>0.0</v>
      </c>
      <c r="E36" s="66" t="n">
        <v>0.0</v>
      </c>
      <c r="F36" s="66" t="n">
        <v>22990.0</v>
      </c>
      <c r="G36" s="66" t="n">
        <v>400.0</v>
      </c>
      <c r="H36" s="66" t="n">
        <v>23390.0</v>
      </c>
      <c r="I36" s="67" t="n">
        <v>1.71</v>
      </c>
      <c r="J36" s="121" t="s">
        <v>91</v>
      </c>
      <c r="K36" s="66" t="n">
        <v>23390.0</v>
      </c>
      <c r="L36" s="41"/>
      <c r="M36" s="41"/>
    </row>
    <row r="37" spans="1:14" s="4" customFormat="1" ht="15" customHeight="1" x14ac:dyDescent="0.15">
      <c r="A37" s="26" t="s">
        <v>33</v>
      </c>
      <c r="B37" s="64" t="n">
        <v>27982.0</v>
      </c>
      <c r="C37" s="27"/>
      <c r="D37" s="65" t="n">
        <v>0.0</v>
      </c>
      <c r="E37" s="66" t="n">
        <v>0.0</v>
      </c>
      <c r="F37" s="66" t="n">
        <v>27982.0</v>
      </c>
      <c r="G37" s="66" t="n">
        <v>673.0</v>
      </c>
      <c r="H37" s="66" t="n">
        <v>28655.0</v>
      </c>
      <c r="I37" s="67" t="n">
        <v>2.35</v>
      </c>
      <c r="J37" s="121" t="n">
        <v>2.0</v>
      </c>
      <c r="K37" s="66" t="n">
        <v>28657.0</v>
      </c>
      <c r="L37" s="41"/>
      <c r="M37" s="41"/>
    </row>
    <row r="38" spans="1:14" s="4" customFormat="1" ht="15" customHeight="1" x14ac:dyDescent="0.15">
      <c r="A38" s="26" t="s">
        <v>34</v>
      </c>
      <c r="B38" s="64" t="n">
        <v>14135.0</v>
      </c>
      <c r="C38" s="27"/>
      <c r="D38" s="65" t="n">
        <v>0.0</v>
      </c>
      <c r="E38" s="66" t="n">
        <v>0.0</v>
      </c>
      <c r="F38" s="66" t="n">
        <v>14135.0</v>
      </c>
      <c r="G38" s="66" t="n">
        <v>336.0</v>
      </c>
      <c r="H38" s="66" t="n">
        <v>14471.0</v>
      </c>
      <c r="I38" s="67" t="n">
        <v>2.32</v>
      </c>
      <c r="J38" s="121" t="s">
        <v>91</v>
      </c>
      <c r="K38" s="66" t="n">
        <v>14471.0</v>
      </c>
      <c r="L38" s="41"/>
      <c r="M38" s="41"/>
    </row>
    <row r="39" spans="1:14" s="4" customFormat="1" ht="15" customHeight="1" x14ac:dyDescent="0.15">
      <c r="A39" s="26" t="s">
        <v>35</v>
      </c>
      <c r="B39" s="64" t="n">
        <v>14264.0</v>
      </c>
      <c r="C39" s="27"/>
      <c r="D39" s="65" t="n">
        <v>0.0</v>
      </c>
      <c r="E39" s="66" t="n">
        <v>0.0</v>
      </c>
      <c r="F39" s="66" t="n">
        <v>14264.0</v>
      </c>
      <c r="G39" s="66" t="n">
        <v>342.0</v>
      </c>
      <c r="H39" s="66" t="n">
        <v>14606.0</v>
      </c>
      <c r="I39" s="67" t="n">
        <v>2.34</v>
      </c>
      <c r="J39" s="121" t="s">
        <v>91</v>
      </c>
      <c r="K39" s="66" t="n">
        <v>14606.0</v>
      </c>
      <c r="L39" s="41"/>
      <c r="M39" s="41"/>
      <c r="N39" s="5"/>
    </row>
    <row r="40" spans="1:14" s="4" customFormat="1" ht="15" customHeight="1" x14ac:dyDescent="0.15">
      <c r="A40" s="26" t="s">
        <v>36</v>
      </c>
      <c r="B40" s="64" t="n">
        <v>21500.0</v>
      </c>
      <c r="C40" s="27"/>
      <c r="D40" s="65" t="n">
        <v>0.0</v>
      </c>
      <c r="E40" s="66" t="n">
        <v>0.0</v>
      </c>
      <c r="F40" s="66" t="n">
        <v>21500.0</v>
      </c>
      <c r="G40" s="66" t="n">
        <v>435.0</v>
      </c>
      <c r="H40" s="66" t="n">
        <v>21935.0</v>
      </c>
      <c r="I40" s="67" t="n">
        <v>1.98</v>
      </c>
      <c r="J40" s="121" t="s">
        <v>91</v>
      </c>
      <c r="K40" s="66" t="n">
        <v>21935.0</v>
      </c>
      <c r="L40" s="41"/>
      <c r="M40" s="41"/>
      <c r="N40" s="5"/>
    </row>
    <row r="41" spans="1:14" s="4" customFormat="1" ht="15" customHeight="1" x14ac:dyDescent="0.15">
      <c r="A41" s="26" t="s">
        <v>37</v>
      </c>
      <c r="B41" s="64" t="n">
        <v>20343.0</v>
      </c>
      <c r="C41" s="27"/>
      <c r="D41" s="65" t="n">
        <v>0.0</v>
      </c>
      <c r="E41" s="66" t="n">
        <v>0.0</v>
      </c>
      <c r="F41" s="66" t="n">
        <v>20343.0</v>
      </c>
      <c r="G41" s="66" t="n">
        <v>415.0</v>
      </c>
      <c r="H41" s="66" t="n">
        <v>20758.0</v>
      </c>
      <c r="I41" s="67" t="n">
        <v>2.0</v>
      </c>
      <c r="J41" s="121" t="n">
        <v>-1.0</v>
      </c>
      <c r="K41" s="66" t="n">
        <v>20757.0</v>
      </c>
      <c r="L41" s="41"/>
      <c r="M41" s="41"/>
      <c r="N41" s="5"/>
    </row>
    <row r="42" spans="1:14" s="4" customFormat="1" ht="15" customHeight="1" x14ac:dyDescent="0.15">
      <c r="A42" s="29" t="s">
        <v>38</v>
      </c>
      <c r="B42" s="68" t="n">
        <v>19708.0</v>
      </c>
      <c r="C42" s="30"/>
      <c r="D42" s="69" t="n">
        <v>0.0</v>
      </c>
      <c r="E42" s="70" t="n">
        <v>0.0</v>
      </c>
      <c r="F42" s="70" t="n">
        <v>19708.0</v>
      </c>
      <c r="G42" s="70" t="n">
        <v>424.0</v>
      </c>
      <c r="H42" s="70" t="n">
        <v>20132.0</v>
      </c>
      <c r="I42" s="71" t="n">
        <v>2.11</v>
      </c>
      <c r="J42" s="122" t="s">
        <v>91</v>
      </c>
      <c r="K42" s="70" t="n">
        <v>20132.0</v>
      </c>
      <c r="L42" s="41"/>
      <c r="M42" s="41"/>
      <c r="N42" s="5"/>
    </row>
    <row r="43" spans="1:14" s="4" customFormat="1" ht="15" customHeight="1" thickBot="1" x14ac:dyDescent="0.2">
      <c r="A43" s="20" t="s">
        <v>39</v>
      </c>
      <c r="B43" s="54">
        <f>ROUNDDOWN(SUM(B22:B42)+SUM(C22:C42),0)</f>
        <v>0</v>
      </c>
      <c r="C43" s="11" t="str">
        <f>IF(MOD(SUM(B22:B42)+SUM(C22:C42),1)=0,"",MOD(SUM(B22:B42)+SUM(C22:C42),1))</f>
        <v/>
      </c>
      <c r="D43" s="42">
        <f>SUM(D22:D42)</f>
        <v>0</v>
      </c>
      <c r="E43" s="43">
        <f>SUM(E22:E42)</f>
        <v>0</v>
      </c>
      <c r="F43" s="43">
        <f>SUM(B43:E43)</f>
        <v>0</v>
      </c>
      <c r="G43" s="43">
        <f>SUM(G22:G42)</f>
        <v>0</v>
      </c>
      <c r="H43" s="43">
        <f>F43+G43</f>
        <v>0</v>
      </c>
      <c r="I43" s="44">
        <f>IF(ISERROR(G43/H43),0,G43/H43*100)</f>
        <v>0</v>
      </c>
      <c r="J43" s="118">
        <f>SUM(J22:J42)</f>
        <v>0</v>
      </c>
      <c r="K43" s="43">
        <f>H43+J43</f>
        <v>0</v>
      </c>
      <c r="L43" s="41"/>
      <c r="M43" s="41"/>
      <c r="N43" s="5"/>
    </row>
    <row r="44" spans="1:14" s="4" customFormat="1" ht="15" customHeight="1" thickTop="1" thickBot="1" x14ac:dyDescent="0.2">
      <c r="A44" s="14" t="s">
        <v>40</v>
      </c>
      <c r="B44" s="45">
        <f>ROUNDDOWN(SUM(B21:C21)+SUM(B43:C43),0)</f>
        <v>0</v>
      </c>
      <c r="C44" s="13" t="str">
        <f>IF(MOD(SUM(B21:C21)+SUM(B43:C43),1)=0,"",MOD(SUM(B21:C21)+SUM(B43:C43),1))</f>
        <v/>
      </c>
      <c r="D44" s="46">
        <f>D21+D43</f>
        <v>0</v>
      </c>
      <c r="E44" s="47">
        <f>E21+E43</f>
        <v>0</v>
      </c>
      <c r="F44" s="47">
        <f>SUM(B44:E44)</f>
        <v>0</v>
      </c>
      <c r="G44" s="47">
        <f>G21+G43</f>
        <v>0</v>
      </c>
      <c r="H44" s="47">
        <f>F44+G44</f>
        <v>0</v>
      </c>
      <c r="I44" s="48">
        <f>IF(ISERROR(G44/H44),0,G44/H44*100)</f>
        <v>0</v>
      </c>
      <c r="J44" s="119">
        <f>J21+J43</f>
        <v>0</v>
      </c>
      <c r="K44" s="47">
        <f>H44+J44</f>
        <v>0</v>
      </c>
      <c r="L44" s="41"/>
      <c r="M44" s="41"/>
      <c r="N44" s="5"/>
    </row>
    <row r="45" spans="1:14" s="4" customFormat="1" ht="15" customHeight="1" thickTop="1" x14ac:dyDescent="0.15">
      <c r="A45" s="23" t="s">
        <v>41</v>
      </c>
      <c r="B45" s="60" t="n">
        <v>5229.0</v>
      </c>
      <c r="C45" s="24"/>
      <c r="D45" s="61" t="n">
        <v>0.0</v>
      </c>
      <c r="E45" s="62" t="n">
        <v>0.0</v>
      </c>
      <c r="F45" s="62" t="n">
        <v>5229.0</v>
      </c>
      <c r="G45" s="62" t="n">
        <v>136.0</v>
      </c>
      <c r="H45" s="62" t="n">
        <v>5365.0</v>
      </c>
      <c r="I45" s="63" t="n">
        <v>2.53</v>
      </c>
      <c r="J45" s="120" t="s">
        <v>91</v>
      </c>
      <c r="K45" s="62" t="n">
        <v>5365.0</v>
      </c>
      <c r="L45" s="41"/>
      <c r="M45" s="41"/>
      <c r="N45" s="5"/>
    </row>
    <row r="46" spans="1:14" s="4" customFormat="1" ht="15" customHeight="1" x14ac:dyDescent="0.15">
      <c r="A46" s="26" t="s">
        <v>42</v>
      </c>
      <c r="B46" s="64" t="n">
        <v>3428.0</v>
      </c>
      <c r="C46" s="27"/>
      <c r="D46" s="65" t="n">
        <v>0.0</v>
      </c>
      <c r="E46" s="66" t="n">
        <v>0.0</v>
      </c>
      <c r="F46" s="66" t="n">
        <v>3428.0</v>
      </c>
      <c r="G46" s="66" t="n">
        <v>87.0</v>
      </c>
      <c r="H46" s="66" t="n">
        <v>3515.0</v>
      </c>
      <c r="I46" s="67" t="n">
        <v>2.48</v>
      </c>
      <c r="J46" s="121" t="s">
        <v>91</v>
      </c>
      <c r="K46" s="66" t="n">
        <v>3515.0</v>
      </c>
      <c r="L46" s="41"/>
      <c r="M46" s="41"/>
      <c r="N46" s="5"/>
    </row>
    <row r="47" spans="1:14" s="4" customFormat="1" ht="15" customHeight="1" x14ac:dyDescent="0.15">
      <c r="A47" s="26" t="s">
        <v>43</v>
      </c>
      <c r="B47" s="64" t="n">
        <v>4112.0</v>
      </c>
      <c r="C47" s="27"/>
      <c r="D47" s="65" t="n">
        <v>0.0</v>
      </c>
      <c r="E47" s="66" t="n">
        <v>0.0</v>
      </c>
      <c r="F47" s="66" t="n">
        <v>4112.0</v>
      </c>
      <c r="G47" s="66" t="n">
        <v>89.0</v>
      </c>
      <c r="H47" s="66" t="n">
        <v>4201.0</v>
      </c>
      <c r="I47" s="67" t="n">
        <v>2.12</v>
      </c>
      <c r="J47" s="121" t="s">
        <v>91</v>
      </c>
      <c r="K47" s="66" t="n">
        <v>4201.0</v>
      </c>
      <c r="L47" s="41"/>
      <c r="M47" s="41"/>
      <c r="N47" s="5"/>
    </row>
    <row r="48" spans="1:14" s="4" customFormat="1" ht="15" customHeight="1" x14ac:dyDescent="0.15">
      <c r="A48" s="26" t="s">
        <v>44</v>
      </c>
      <c r="B48" s="64" t="n">
        <v>3467.0</v>
      </c>
      <c r="C48" s="27"/>
      <c r="D48" s="65" t="n">
        <v>0.0</v>
      </c>
      <c r="E48" s="66" t="n">
        <v>0.0</v>
      </c>
      <c r="F48" s="66" t="n">
        <v>3467.0</v>
      </c>
      <c r="G48" s="66" t="n">
        <v>63.0</v>
      </c>
      <c r="H48" s="66" t="n">
        <v>3530.0</v>
      </c>
      <c r="I48" s="67" t="n">
        <v>1.78</v>
      </c>
      <c r="J48" s="121" t="s">
        <v>91</v>
      </c>
      <c r="K48" s="66" t="n">
        <v>3530.0</v>
      </c>
      <c r="L48" s="41"/>
      <c r="M48" s="41"/>
      <c r="N48" s="5"/>
    </row>
    <row r="49" spans="1:14" s="4" customFormat="1" ht="15" customHeight="1" x14ac:dyDescent="0.15">
      <c r="A49" s="29" t="s">
        <v>45</v>
      </c>
      <c r="B49" s="68" t="n">
        <v>3910.0</v>
      </c>
      <c r="C49" s="30"/>
      <c r="D49" s="69" t="n">
        <v>0.0</v>
      </c>
      <c r="E49" s="70" t="n">
        <v>0.0</v>
      </c>
      <c r="F49" s="70" t="n">
        <v>3910.0</v>
      </c>
      <c r="G49" s="70" t="n">
        <v>86.0</v>
      </c>
      <c r="H49" s="70" t="n">
        <v>3996.0</v>
      </c>
      <c r="I49" s="71" t="n">
        <v>2.15</v>
      </c>
      <c r="J49" s="122" t="s">
        <v>91</v>
      </c>
      <c r="K49" s="70" t="n">
        <v>3996.0</v>
      </c>
      <c r="L49" s="41"/>
      <c r="M49" s="41"/>
      <c r="N49" s="5"/>
    </row>
    <row r="50" spans="1:14" s="4" customFormat="1" ht="15" customHeight="1" thickBot="1" x14ac:dyDescent="0.2">
      <c r="A50" s="20" t="s">
        <v>46</v>
      </c>
      <c r="B50" s="54">
        <f>ROUNDDOWN(SUM(B45:B49)+SUM(C45:C49),0)</f>
        <v>0</v>
      </c>
      <c r="C50" s="11" t="str">
        <f>IF(MOD(SUM(B45:B49)+SUM(C45:C49),1)=0,"",MOD(SUM(B45:B49)+SUM(C45:C49),1))</f>
        <v/>
      </c>
      <c r="D50" s="42">
        <f>SUM(D45:D49)</f>
        <v>0</v>
      </c>
      <c r="E50" s="43">
        <f>SUM(E45:E49)</f>
        <v>0</v>
      </c>
      <c r="F50" s="43">
        <f>SUM(B50:E50)</f>
        <v>0</v>
      </c>
      <c r="G50" s="43">
        <f>SUM(G45:G49)</f>
        <v>0</v>
      </c>
      <c r="H50" s="43">
        <f>F50+G50</f>
        <v>0</v>
      </c>
      <c r="I50" s="44">
        <f>IF(ISERROR(G50/H50),0,G50/H50*100)</f>
        <v>0</v>
      </c>
      <c r="J50" s="118">
        <f>SUM(J45:J49)</f>
        <v>0</v>
      </c>
      <c r="K50" s="43">
        <f>H50+J50</f>
        <v>0</v>
      </c>
      <c r="L50" s="41"/>
      <c r="M50" s="41"/>
      <c r="N50" s="5"/>
    </row>
    <row r="51" spans="1:14" s="4" customFormat="1" ht="15" customHeight="1" thickTop="1" x14ac:dyDescent="0.15">
      <c r="A51" s="8" t="s">
        <v>47</v>
      </c>
      <c r="B51" s="37" t="n">
        <v>15441.0</v>
      </c>
      <c r="C51" s="9"/>
      <c r="D51" s="38" t="n">
        <v>0.0</v>
      </c>
      <c r="E51" s="39" t="n">
        <v>0.0</v>
      </c>
      <c r="F51" s="39" t="n">
        <v>15441.0</v>
      </c>
      <c r="G51" s="39" t="n">
        <v>295.0</v>
      </c>
      <c r="H51" s="39" t="n">
        <v>15736.0</v>
      </c>
      <c r="I51" s="40" t="n">
        <v>1.87</v>
      </c>
      <c r="J51" s="123" t="s">
        <v>91</v>
      </c>
      <c r="K51" s="39" t="n">
        <v>15736.0</v>
      </c>
      <c r="L51" s="41"/>
      <c r="M51" s="41"/>
      <c r="N51" s="5"/>
    </row>
    <row r="52" spans="1:14" s="4" customFormat="1" ht="15" customHeight="1" thickBot="1" x14ac:dyDescent="0.2">
      <c r="A52" s="20" t="s">
        <v>48</v>
      </c>
      <c r="B52" s="54">
        <f>ROUNDDOWN(SUM(B51:B51)+SUM(C51:C51),0)</f>
        <v>0</v>
      </c>
      <c r="C52" s="11" t="str">
        <f>IF(MOD(SUM(B51:B51)+SUM(C51:C51),1)=0,"",MOD(SUM(B51:B51)+SUM(C51:C51),1))</f>
        <v/>
      </c>
      <c r="D52" s="42">
        <f>SUM(D51:D51)</f>
        <v>0</v>
      </c>
      <c r="E52" s="43">
        <f>SUM(E51:E51)</f>
        <v>0</v>
      </c>
      <c r="F52" s="43">
        <f>SUM(B52:E52)</f>
        <v>0</v>
      </c>
      <c r="G52" s="43">
        <f>SUM(G51:G51)</f>
        <v>0</v>
      </c>
      <c r="H52" s="43">
        <f>F52+G52</f>
        <v>0</v>
      </c>
      <c r="I52" s="44">
        <f>IF(ISERROR(G52/H52),0,G52/H52*100)</f>
        <v>0</v>
      </c>
      <c r="J52" s="118">
        <f>SUM(J51:J51)</f>
        <v>0</v>
      </c>
      <c r="K52" s="43">
        <f>H52+J52</f>
        <v>0</v>
      </c>
      <c r="L52" s="41"/>
      <c r="M52" s="41"/>
      <c r="N52" s="5"/>
    </row>
    <row r="53" spans="1:14" s="4" customFormat="1" ht="15" customHeight="1" thickTop="1" x14ac:dyDescent="0.15">
      <c r="A53" s="23" t="s">
        <v>49</v>
      </c>
      <c r="B53" s="60" t="n">
        <v>13290.0</v>
      </c>
      <c r="C53" s="24"/>
      <c r="D53" s="61" t="n">
        <v>0.0</v>
      </c>
      <c r="E53" s="62" t="n">
        <v>0.0</v>
      </c>
      <c r="F53" s="62" t="n">
        <v>13290.0</v>
      </c>
      <c r="G53" s="62" t="n">
        <v>324.0</v>
      </c>
      <c r="H53" s="62" t="n">
        <v>13614.0</v>
      </c>
      <c r="I53" s="63" t="n">
        <v>2.38</v>
      </c>
      <c r="J53" s="120" t="n">
        <v>2.0</v>
      </c>
      <c r="K53" s="62" t="n">
        <v>13616.0</v>
      </c>
      <c r="L53" s="41"/>
      <c r="M53" s="41"/>
      <c r="N53" s="5"/>
    </row>
    <row r="54" spans="1:14" s="4" customFormat="1" ht="15" customHeight="1" x14ac:dyDescent="0.15">
      <c r="A54" s="26" t="s">
        <v>50</v>
      </c>
      <c r="B54" s="64" t="n">
        <v>19541.0</v>
      </c>
      <c r="C54" s="27"/>
      <c r="D54" s="65" t="n">
        <v>0.0</v>
      </c>
      <c r="E54" s="66" t="n">
        <v>0.0</v>
      </c>
      <c r="F54" s="66" t="n">
        <v>19541.0</v>
      </c>
      <c r="G54" s="66" t="n">
        <v>435.0</v>
      </c>
      <c r="H54" s="66" t="n">
        <v>19976.0</v>
      </c>
      <c r="I54" s="67" t="n">
        <v>2.18</v>
      </c>
      <c r="J54" s="121" t="s">
        <v>91</v>
      </c>
      <c r="K54" s="66" t="n">
        <v>19976.0</v>
      </c>
      <c r="L54" s="41"/>
      <c r="M54" s="41"/>
      <c r="N54" s="5"/>
    </row>
    <row r="55" spans="1:14" s="4" customFormat="1" ht="15" customHeight="1" x14ac:dyDescent="0.15">
      <c r="A55" s="29" t="s">
        <v>51</v>
      </c>
      <c r="B55" s="68" t="n">
        <v>8847.0</v>
      </c>
      <c r="C55" s="30"/>
      <c r="D55" s="69" t="n">
        <v>0.0</v>
      </c>
      <c r="E55" s="70" t="n">
        <v>0.0</v>
      </c>
      <c r="F55" s="70" t="n">
        <v>8847.0</v>
      </c>
      <c r="G55" s="70" t="n">
        <v>188.0</v>
      </c>
      <c r="H55" s="70" t="n">
        <v>9035.0</v>
      </c>
      <c r="I55" s="71" t="n">
        <v>2.08</v>
      </c>
      <c r="J55" s="122" t="s">
        <v>91</v>
      </c>
      <c r="K55" s="70" t="n">
        <v>9035.0</v>
      </c>
      <c r="L55" s="41"/>
      <c r="M55" s="41"/>
      <c r="N55" s="5"/>
    </row>
    <row r="56" spans="1:14" s="4" customFormat="1" ht="15" customHeight="1" thickBot="1" x14ac:dyDescent="0.2">
      <c r="A56" s="20" t="s">
        <v>52</v>
      </c>
      <c r="B56" s="54">
        <f>ROUNDDOWN(SUM(B53:B55)+SUM(C53:C55),0)</f>
        <v>0</v>
      </c>
      <c r="C56" s="11" t="str">
        <f>IF(MOD(SUM(B53:B55)+SUM(C53:C55),1)=0,"",MOD(SUM(B53:B55)+SUM(C53:C55),1))</f>
        <v/>
      </c>
      <c r="D56" s="42">
        <f>SUM(D53:D55)</f>
        <v>0</v>
      </c>
      <c r="E56" s="43">
        <f>SUM(E53:E55)</f>
        <v>0</v>
      </c>
      <c r="F56" s="43">
        <f>SUM(B56:E56)</f>
        <v>0</v>
      </c>
      <c r="G56" s="43">
        <f>SUM(G53:G55)</f>
        <v>0</v>
      </c>
      <c r="H56" s="43">
        <f>F56+G56</f>
        <v>0</v>
      </c>
      <c r="I56" s="44">
        <f>IF(ISERROR(G56/H56),0,G56/H56*100)</f>
        <v>0</v>
      </c>
      <c r="J56" s="118">
        <f>SUM(J53:J55)</f>
        <v>0</v>
      </c>
      <c r="K56" s="43">
        <f>H56+J56</f>
        <v>0</v>
      </c>
      <c r="L56" s="41"/>
      <c r="M56" s="41"/>
      <c r="N56" s="5"/>
    </row>
    <row r="57" spans="1:14" s="4" customFormat="1" ht="15" customHeight="1" thickTop="1" x14ac:dyDescent="0.15">
      <c r="A57" s="23" t="s">
        <v>53</v>
      </c>
      <c r="B57" s="60" t="n">
        <v>12210.0</v>
      </c>
      <c r="C57" s="24"/>
      <c r="D57" s="61" t="n">
        <v>0.0</v>
      </c>
      <c r="E57" s="62" t="n">
        <v>0.0</v>
      </c>
      <c r="F57" s="62" t="n">
        <v>12210.0</v>
      </c>
      <c r="G57" s="62" t="n">
        <v>299.0</v>
      </c>
      <c r="H57" s="62" t="n">
        <v>12509.0</v>
      </c>
      <c r="I57" s="63" t="n">
        <v>2.39</v>
      </c>
      <c r="J57" s="120" t="s">
        <v>91</v>
      </c>
      <c r="K57" s="62" t="n">
        <v>12509.0</v>
      </c>
      <c r="L57" s="41"/>
      <c r="M57" s="41"/>
      <c r="N57" s="5"/>
    </row>
    <row r="58" spans="1:14" s="4" customFormat="1" ht="15" customHeight="1" x14ac:dyDescent="0.15">
      <c r="A58" s="29" t="s">
        <v>54</v>
      </c>
      <c r="B58" s="68" t="n">
        <v>3783.0</v>
      </c>
      <c r="C58" s="30"/>
      <c r="D58" s="69" t="n">
        <v>0.0</v>
      </c>
      <c r="E58" s="70" t="n">
        <v>0.0</v>
      </c>
      <c r="F58" s="70" t="n">
        <v>3783.0</v>
      </c>
      <c r="G58" s="70" t="n">
        <v>74.0</v>
      </c>
      <c r="H58" s="70" t="n">
        <v>3857.0</v>
      </c>
      <c r="I58" s="71" t="n">
        <v>1.92</v>
      </c>
      <c r="J58" s="122" t="n">
        <v>1.0</v>
      </c>
      <c r="K58" s="70" t="n">
        <v>3858.0</v>
      </c>
      <c r="L58" s="41"/>
      <c r="M58" s="41"/>
    </row>
    <row r="59" spans="1:14" s="4" customFormat="1" ht="15" customHeight="1" thickBot="1" x14ac:dyDescent="0.2">
      <c r="A59" s="20" t="s">
        <v>55</v>
      </c>
      <c r="B59" s="54">
        <f>ROUNDDOWN(SUM(B57:B58)+SUM(C57:C58),0)</f>
        <v>0</v>
      </c>
      <c r="C59" s="11" t="str">
        <f>IF(MOD(SUM(B57:B58)+SUM(C57:C58),1)=0,"",MOD(SUM(B57:B58)+SUM(C57:C58),1))</f>
        <v/>
      </c>
      <c r="D59" s="42">
        <f>SUM(D57:D58)</f>
        <v>0</v>
      </c>
      <c r="E59" s="43">
        <f>SUM(E57:E58)</f>
        <v>0</v>
      </c>
      <c r="F59" s="43">
        <f>SUM(B59:E59)</f>
        <v>0</v>
      </c>
      <c r="G59" s="43">
        <f>SUM(G57:G58)</f>
        <v>0</v>
      </c>
      <c r="H59" s="43">
        <f>F59+G59</f>
        <v>0</v>
      </c>
      <c r="I59" s="44">
        <f>IF(ISERROR(G59/H59),0,G59/H59*100)</f>
        <v>0</v>
      </c>
      <c r="J59" s="118">
        <f>SUM(J57:J58)</f>
        <v>0</v>
      </c>
      <c r="K59" s="43">
        <f>H59+J59</f>
        <v>0</v>
      </c>
      <c r="L59" s="41"/>
      <c r="M59" s="41"/>
    </row>
    <row r="60" spans="1:14" s="4" customFormat="1" ht="15" customHeight="1" thickTop="1" x14ac:dyDescent="0.15">
      <c r="A60" s="8" t="s">
        <v>56</v>
      </c>
      <c r="B60" s="37" t="n">
        <v>8703.0</v>
      </c>
      <c r="C60" s="9"/>
      <c r="D60" s="38" t="n">
        <v>0.0</v>
      </c>
      <c r="E60" s="39" t="n">
        <v>0.0</v>
      </c>
      <c r="F60" s="39" t="n">
        <v>8703.0</v>
      </c>
      <c r="G60" s="39" t="n">
        <v>139.0</v>
      </c>
      <c r="H60" s="39" t="n">
        <v>8842.0</v>
      </c>
      <c r="I60" s="40" t="n">
        <v>1.57</v>
      </c>
      <c r="J60" s="123" t="s">
        <v>91</v>
      </c>
      <c r="K60" s="39" t="n">
        <v>8842.0</v>
      </c>
      <c r="L60" s="41"/>
      <c r="M60" s="41"/>
    </row>
    <row r="61" spans="1:14" s="4" customFormat="1" ht="15" customHeight="1" thickBot="1" x14ac:dyDescent="0.2">
      <c r="A61" s="20" t="s">
        <v>57</v>
      </c>
      <c r="B61" s="54">
        <f>ROUNDDOWN(SUM(B60:B60)+SUM(C60:C60),0)</f>
        <v>0</v>
      </c>
      <c r="C61" s="11" t="str">
        <f>IF(MOD(SUM(B60:B60)+SUM(C60:C60),1)=0,"",MOD(SUM(B60:B60)+SUM(C60:C60),1))</f>
        <v/>
      </c>
      <c r="D61" s="42">
        <f>SUM(D60:D60)</f>
        <v>0</v>
      </c>
      <c r="E61" s="43">
        <f>SUM(E60:E60)</f>
        <v>0</v>
      </c>
      <c r="F61" s="43">
        <f>SUM(B61:E61)</f>
        <v>0</v>
      </c>
      <c r="G61" s="43">
        <f>SUM(G60:G60)</f>
        <v>0</v>
      </c>
      <c r="H61" s="43">
        <f>F61+G61</f>
        <v>0</v>
      </c>
      <c r="I61" s="44">
        <f>IF(ISERROR(G61/H61),0,G61/H61*100)</f>
        <v>0</v>
      </c>
      <c r="J61" s="118">
        <f>SUM(J60:J60)</f>
        <v>0</v>
      </c>
      <c r="K61" s="43">
        <f>H61+J61</f>
        <v>0</v>
      </c>
      <c r="L61" s="41"/>
      <c r="M61" s="41"/>
    </row>
    <row r="62" spans="1:14" s="4" customFormat="1" ht="15" customHeight="1" thickTop="1" thickBot="1" x14ac:dyDescent="0.2">
      <c r="A62" s="21" t="s">
        <v>58</v>
      </c>
      <c r="B62" s="45">
        <f>SUM(B50:C50)+SUM(B52:C52)+SUM(B56:C56)+SUM(B59:C59)+SUM(B61:C61)</f>
        <v>0</v>
      </c>
      <c r="C62" s="13" t="str">
        <f>IF(MOD(SUM(B50:C50)+SUM(B52:C52)+SUM(B56:C56)+SUM(B59:C59)+SUM(B61:C61),1)=0,"",MOD(SUM(B50:C50)+SUM(B52:C52)+SUM(B56:C56)+SUM(B59:C59)+SUM(B61:C61),1))</f>
        <v/>
      </c>
      <c r="D62" s="46">
        <f>D50+D52+D56+D59+D61</f>
        <v>0</v>
      </c>
      <c r="E62" s="47">
        <f>E50+E52+E56+E59+E61</f>
        <v>0</v>
      </c>
      <c r="F62" s="47">
        <f>SUM(B62:E62)</f>
        <v>0</v>
      </c>
      <c r="G62" s="47">
        <f>G50+G52+G56+G59+G61</f>
        <v>0</v>
      </c>
      <c r="H62" s="47">
        <f>F62+G62</f>
        <v>0</v>
      </c>
      <c r="I62" s="48">
        <f>IF(ISERROR(G62/H62),0,G62/H62*100)</f>
        <v>0</v>
      </c>
      <c r="J62" s="119">
        <f>J50+J52+J56+J59+J61</f>
        <v>0</v>
      </c>
      <c r="K62" s="47">
        <f>H62+J62</f>
        <v>0</v>
      </c>
      <c r="L62" s="41"/>
      <c r="M62" s="41"/>
    </row>
    <row r="63" spans="1:14" s="4" customFormat="1" ht="15" customHeight="1" thickTop="1" x14ac:dyDescent="0.15">
      <c r="A63" s="22" t="s">
        <v>59</v>
      </c>
      <c r="B63" s="50">
        <f>ROUNDDOWN(SUM(B44)+SUM(C44)+SUM(B62)+SUM(C62),0)</f>
        <v>0</v>
      </c>
      <c r="C63" s="15" t="str">
        <f>IF(MOD(SUM(B44)+SUM(C44)+SUM(B62)+SUM(C62),1)=0,"",MOD(SUM(B44)+SUM(C44)+SUM(B62)+SUM(C62),1))</f>
        <v/>
      </c>
      <c r="D63" s="51">
        <f>D44+D62</f>
        <v>0</v>
      </c>
      <c r="E63" s="52">
        <f>E44+E62</f>
        <v>0</v>
      </c>
      <c r="F63" s="52">
        <f>SUM(B63:E63)</f>
        <v>0</v>
      </c>
      <c r="G63" s="52">
        <f>G44+G62</f>
        <v>0</v>
      </c>
      <c r="H63" s="52">
        <f>F63+G63</f>
        <v>0</v>
      </c>
      <c r="I63" s="53">
        <f>IF(ISERROR(G63/H63),0,G63/H63*100)</f>
        <v>0</v>
      </c>
      <c r="J63" s="124">
        <f>J44+J62</f>
        <v>0</v>
      </c>
      <c r="K63" s="52">
        <f>H63+J63</f>
        <v>0</v>
      </c>
    </row>
  </sheetData>
  <mergeCells count="13">
    <mergeCell ref="I6:I8"/>
    <mergeCell ref="J6:J8"/>
    <mergeCell ref="K6:K8"/>
    <mergeCell ref="D1:I1"/>
    <mergeCell ref="A3:B3"/>
    <mergeCell ref="J4:K4"/>
    <mergeCell ref="A6:A8"/>
    <mergeCell ref="B6:C8"/>
    <mergeCell ref="D6:D8"/>
    <mergeCell ref="E6:E8"/>
    <mergeCell ref="F6:F8"/>
    <mergeCell ref="G6:G8"/>
    <mergeCell ref="H6:H8"/>
  </mergeCells>
  <phoneticPr fontId="2"/>
  <printOptions horizontalCentered="1"/>
  <pageMargins left="0.19685039370078741" right="0.19685039370078741" top="0.59055118110236227" bottom="0.39370078740157483" header="0.59055118110236227" footer="0.19685039370078741"/>
  <pageSetup paperSize="9" scale="90" orientation="landscape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222</vt:i4>
      </vt:variant>
    </vt:vector>
  </HeadingPairs>
  <TitlesOfParts>
    <vt:vector size="225" baseType="lpstr">
      <vt:lpstr>選）開票結果</vt:lpstr>
      <vt:lpstr>選）開票総数</vt:lpstr>
      <vt:lpstr>選）開票党派別</vt:lpstr>
      <vt:lpstr>'選）開票党派別'!C_0101</vt:lpstr>
      <vt:lpstr>C_0101</vt:lpstr>
      <vt:lpstr>'選）開票党派別'!C_0102</vt:lpstr>
      <vt:lpstr>C_0102</vt:lpstr>
      <vt:lpstr>'選）開票党派別'!C_0103</vt:lpstr>
      <vt:lpstr>C_0103</vt:lpstr>
      <vt:lpstr>'選）開票党派別'!C_0201</vt:lpstr>
      <vt:lpstr>C_0201</vt:lpstr>
      <vt:lpstr>'選）開票党派別'!C_0202</vt:lpstr>
      <vt:lpstr>C_0202</vt:lpstr>
      <vt:lpstr>'選）開票党派別'!C_0203</vt:lpstr>
      <vt:lpstr>C_0203</vt:lpstr>
      <vt:lpstr>'選）開票党派別'!C_0204</vt:lpstr>
      <vt:lpstr>C_0204</vt:lpstr>
      <vt:lpstr>'選）開票党派別'!C_0205</vt:lpstr>
      <vt:lpstr>C_0205</vt:lpstr>
      <vt:lpstr>'選）開票党派別'!C_0206</vt:lpstr>
      <vt:lpstr>C_0206</vt:lpstr>
      <vt:lpstr>'選）開票党派別'!C_0207</vt:lpstr>
      <vt:lpstr>C_0207</vt:lpstr>
      <vt:lpstr>'選）開票党派別'!C_0300</vt:lpstr>
      <vt:lpstr>C_0300</vt:lpstr>
      <vt:lpstr>'選）開票党派別'!C_0500</vt:lpstr>
      <vt:lpstr>C_0500</vt:lpstr>
      <vt:lpstr>'選）開票党派別'!C_0600</vt:lpstr>
      <vt:lpstr>C_0600</vt:lpstr>
      <vt:lpstr>'選）開票党派別'!C_0700</vt:lpstr>
      <vt:lpstr>C_0700</vt:lpstr>
      <vt:lpstr>'選）開票党派別'!C_0800</vt:lpstr>
      <vt:lpstr>C_0800</vt:lpstr>
      <vt:lpstr>'選）開票党派別'!C_0900</vt:lpstr>
      <vt:lpstr>C_0900</vt:lpstr>
      <vt:lpstr>'選）開票党派別'!C_1000</vt:lpstr>
      <vt:lpstr>C_1000</vt:lpstr>
      <vt:lpstr>'選）開票党派別'!C_1100</vt:lpstr>
      <vt:lpstr>C_1100</vt:lpstr>
      <vt:lpstr>'選）開票党派別'!C_1200</vt:lpstr>
      <vt:lpstr>C_1200</vt:lpstr>
      <vt:lpstr>'選）開票党派別'!C_1300</vt:lpstr>
      <vt:lpstr>C_1300</vt:lpstr>
      <vt:lpstr>'選）開票党派別'!C_1400</vt:lpstr>
      <vt:lpstr>C_1400</vt:lpstr>
      <vt:lpstr>'選）開票党派別'!C_1500</vt:lpstr>
      <vt:lpstr>C_1500</vt:lpstr>
      <vt:lpstr>'選）開票党派別'!C_1600</vt:lpstr>
      <vt:lpstr>C_1600</vt:lpstr>
      <vt:lpstr>'選）開票党派別'!C_1900</vt:lpstr>
      <vt:lpstr>C_1900</vt:lpstr>
      <vt:lpstr>'選）開票党派別'!C_2000</vt:lpstr>
      <vt:lpstr>C_2000</vt:lpstr>
      <vt:lpstr>'選）開票党派別'!C_2100</vt:lpstr>
      <vt:lpstr>C_2100</vt:lpstr>
      <vt:lpstr>'選）開票党派別'!C_2200</vt:lpstr>
      <vt:lpstr>C_2200</vt:lpstr>
      <vt:lpstr>'選）開票党派別'!C_2300</vt:lpstr>
      <vt:lpstr>C_2300</vt:lpstr>
      <vt:lpstr>'選）開票党派別'!C_2400</vt:lpstr>
      <vt:lpstr>C_2400</vt:lpstr>
      <vt:lpstr>'選）開票党派別'!C_2500</vt:lpstr>
      <vt:lpstr>C_2500</vt:lpstr>
      <vt:lpstr>'選）開票党派別'!C_2600</vt:lpstr>
      <vt:lpstr>C_2600</vt:lpstr>
      <vt:lpstr>'選）開票党派別'!C_3200</vt:lpstr>
      <vt:lpstr>C_3200</vt:lpstr>
      <vt:lpstr>'選）開票党派別'!C_3700</vt:lpstr>
      <vt:lpstr>C_3700</vt:lpstr>
      <vt:lpstr>'選）開票党派別'!C_3800</vt:lpstr>
      <vt:lpstr>C_3800</vt:lpstr>
      <vt:lpstr>'選）開票党派別'!C_3900</vt:lpstr>
      <vt:lpstr>C_3900</vt:lpstr>
      <vt:lpstr>'選）開票党派別'!C_4900</vt:lpstr>
      <vt:lpstr>C_4900</vt:lpstr>
      <vt:lpstr>'選）開票党派別'!C_5900</vt:lpstr>
      <vt:lpstr>C_5900</vt:lpstr>
      <vt:lpstr>'選）開票党派別'!C_7500</vt:lpstr>
      <vt:lpstr>C_7500</vt:lpstr>
      <vt:lpstr>'選）開票党派別'!C_7600</vt:lpstr>
      <vt:lpstr>C_7600</vt:lpstr>
      <vt:lpstr>'選）開票党派別'!C_7700</vt:lpstr>
      <vt:lpstr>C_7700</vt:lpstr>
      <vt:lpstr>'選）開票党派別'!C_7800</vt:lpstr>
      <vt:lpstr>C_7800</vt:lpstr>
      <vt:lpstr>'選）開票党派別'!C_7900</vt:lpstr>
      <vt:lpstr>C_7900</vt:lpstr>
      <vt:lpstr>'選）開票党派別'!C_8000</vt:lpstr>
      <vt:lpstr>C_8000</vt:lpstr>
      <vt:lpstr>'選）開票党派別'!CT_1</vt:lpstr>
      <vt:lpstr>CT_1</vt:lpstr>
      <vt:lpstr>'選）開票党派別'!CT_2</vt:lpstr>
      <vt:lpstr>CT_2</vt:lpstr>
      <vt:lpstr>Date</vt:lpstr>
      <vt:lpstr>Deposit</vt:lpstr>
      <vt:lpstr>'選）開票党派別'!DT_1</vt:lpstr>
      <vt:lpstr>DT_1</vt:lpstr>
      <vt:lpstr>'選）開票党派別'!DT_2</vt:lpstr>
      <vt:lpstr>DT_2</vt:lpstr>
      <vt:lpstr>'選）開票党派別'!DT_99</vt:lpstr>
      <vt:lpstr>DT_99</vt:lpstr>
      <vt:lpstr>L_Votes</vt:lpstr>
      <vt:lpstr>'選）開票結果'!Print_Area</vt:lpstr>
      <vt:lpstr>'選）開票総数'!Print_Area</vt:lpstr>
      <vt:lpstr>'選）開票党派別'!Print_Area</vt:lpstr>
      <vt:lpstr>'選）開票結果'!Print_Titles</vt:lpstr>
      <vt:lpstr>'選）開票総数'!Print_Titles</vt:lpstr>
      <vt:lpstr>'選）開票党派別'!Print_Titles</vt:lpstr>
      <vt:lpstr>RP040460_HEAD_タイトル</vt:lpstr>
      <vt:lpstr>RP040460_HEAD_執行日</vt:lpstr>
      <vt:lpstr>RP040460_HEAD_注意書き</vt:lpstr>
      <vt:lpstr>RP040460_HEAD_報告時刻</vt:lpstr>
      <vt:lpstr>RP040460_SUB2_候補者名_姓</vt:lpstr>
      <vt:lpstr>RP040460_SUB2_候補者名_名</vt:lpstr>
      <vt:lpstr>RP040460_SUB2_参考百分率</vt:lpstr>
      <vt:lpstr>RP040460_SUB2_政党名</vt:lpstr>
      <vt:lpstr>RP040460_SUB2_得票数_小数</vt:lpstr>
      <vt:lpstr>RP040460_SUB2_得票数_整数</vt:lpstr>
      <vt:lpstr>RP040460_SUB3_開票率</vt:lpstr>
      <vt:lpstr>RP040460_SUB3_確定状況</vt:lpstr>
      <vt:lpstr>RP040460_SUB3_得票数計_小数</vt:lpstr>
      <vt:lpstr>RP040460_SUB3_得票数計_整数</vt:lpstr>
      <vt:lpstr>RP040460_SUB3_無効投票数</vt:lpstr>
      <vt:lpstr>RP040470_DETAIL_按分切捨_票数</vt:lpstr>
      <vt:lpstr>RP040470_DETAIL_持ち帰り_その他</vt:lpstr>
      <vt:lpstr>RP040470_DETAIL_属さない_票数</vt:lpstr>
      <vt:lpstr>RP040470_DETAIL_投票者総数</vt:lpstr>
      <vt:lpstr>RP040470_DETAIL_投票総数</vt:lpstr>
      <vt:lpstr>RP040470_DETAIL_得票総数_小数</vt:lpstr>
      <vt:lpstr>RP040470_DETAIL_得票総数_整数</vt:lpstr>
      <vt:lpstr>RP040470_DETAIL_無効投票数</vt:lpstr>
      <vt:lpstr>RP040470_DETAIL_無効投票率</vt:lpstr>
      <vt:lpstr>RP040470_DETAIL_有効投票数</vt:lpstr>
      <vt:lpstr>RP040470_HEAD_タイトル</vt:lpstr>
      <vt:lpstr>RP040470_HEAD_供託物没収点</vt:lpstr>
      <vt:lpstr>RP040470_HEAD_執行日</vt:lpstr>
      <vt:lpstr>RP040470_HEAD_報告時刻</vt:lpstr>
      <vt:lpstr>RP040470_HEAD_法定得票数</vt:lpstr>
      <vt:lpstr>RP040480_DETAIL_政党名</vt:lpstr>
      <vt:lpstr>RP040480_DETAIL_得票数_小数</vt:lpstr>
      <vt:lpstr>RP040480_DETAIL_得票数_整数</vt:lpstr>
      <vt:lpstr>RP040480_DETAIL_得票総数_小数</vt:lpstr>
      <vt:lpstr>RP040480_DETAIL_得票総数_整数</vt:lpstr>
      <vt:lpstr>RP040480_DETAIL_得票総数_得票数_整数</vt:lpstr>
      <vt:lpstr>RP040480_DETAIL_得票率</vt:lpstr>
      <vt:lpstr>RP040480_HEAD_TITLE</vt:lpstr>
      <vt:lpstr>RP040480_HEAD_タイトル</vt:lpstr>
      <vt:lpstr>RP040480_HEAD_時分</vt:lpstr>
      <vt:lpstr>RP040480_HEAD_執行日</vt:lpstr>
      <vt:lpstr>RP040480_HEAD_注意書き</vt:lpstr>
      <vt:lpstr>RP040480_SUB3_得票率</vt:lpstr>
      <vt:lpstr>'選）開票党派別'!ST_10</vt:lpstr>
      <vt:lpstr>ST_10</vt:lpstr>
      <vt:lpstr>'選）開票党派別'!ST_100</vt:lpstr>
      <vt:lpstr>ST_100</vt:lpstr>
      <vt:lpstr>'選）開票党派別'!ST_110</vt:lpstr>
      <vt:lpstr>ST_110</vt:lpstr>
      <vt:lpstr>'選）開票党派別'!ST_120</vt:lpstr>
      <vt:lpstr>ST_120</vt:lpstr>
      <vt:lpstr>'選）開票党派別'!ST_160</vt:lpstr>
      <vt:lpstr>ST_160</vt:lpstr>
      <vt:lpstr>'選）開票党派別'!ST_170</vt:lpstr>
      <vt:lpstr>ST_170</vt:lpstr>
      <vt:lpstr>'選）開票党派別'!ST_20</vt:lpstr>
      <vt:lpstr>ST_20</vt:lpstr>
      <vt:lpstr>'選）開票党派別'!Time5</vt:lpstr>
      <vt:lpstr>Tou_C_0101</vt:lpstr>
      <vt:lpstr>Tou_C_0102</vt:lpstr>
      <vt:lpstr>Tou_C_0103</vt:lpstr>
      <vt:lpstr>Tou_C_0201</vt:lpstr>
      <vt:lpstr>Tou_C_0202</vt:lpstr>
      <vt:lpstr>Tou_C_0203</vt:lpstr>
      <vt:lpstr>Tou_C_0204</vt:lpstr>
      <vt:lpstr>Tou_C_0205</vt:lpstr>
      <vt:lpstr>Tou_C_0206</vt:lpstr>
      <vt:lpstr>Tou_C_0207</vt:lpstr>
      <vt:lpstr>Tou_C_0300</vt:lpstr>
      <vt:lpstr>Tou_C_0500</vt:lpstr>
      <vt:lpstr>Tou_C_0600</vt:lpstr>
      <vt:lpstr>Tou_C_0700</vt:lpstr>
      <vt:lpstr>Tou_C_0800</vt:lpstr>
      <vt:lpstr>Tou_C_0900</vt:lpstr>
      <vt:lpstr>Tou_C_1000</vt:lpstr>
      <vt:lpstr>Tou_C_1100</vt:lpstr>
      <vt:lpstr>Tou_C_1200</vt:lpstr>
      <vt:lpstr>Tou_C_1300</vt:lpstr>
      <vt:lpstr>Tou_C_1400</vt:lpstr>
      <vt:lpstr>Tou_C_1500</vt:lpstr>
      <vt:lpstr>Tou_C_1600</vt:lpstr>
      <vt:lpstr>Tou_C_1900</vt:lpstr>
      <vt:lpstr>Tou_C_2000</vt:lpstr>
      <vt:lpstr>Tou_C_2100</vt:lpstr>
      <vt:lpstr>Tou_C_2200</vt:lpstr>
      <vt:lpstr>Tou_C_2300</vt:lpstr>
      <vt:lpstr>Tou_C_2400</vt:lpstr>
      <vt:lpstr>Tou_C_2500</vt:lpstr>
      <vt:lpstr>Tou_C_2600</vt:lpstr>
      <vt:lpstr>Tou_C_3200</vt:lpstr>
      <vt:lpstr>Tou_C_3700</vt:lpstr>
      <vt:lpstr>Tou_C_3800</vt:lpstr>
      <vt:lpstr>Tou_C_3900</vt:lpstr>
      <vt:lpstr>Tou_C_4900</vt:lpstr>
      <vt:lpstr>Tou_C_5900</vt:lpstr>
      <vt:lpstr>Tou_C_7500</vt:lpstr>
      <vt:lpstr>Tou_C_7600</vt:lpstr>
      <vt:lpstr>Tou_C_7700</vt:lpstr>
      <vt:lpstr>Tou_C_7800</vt:lpstr>
      <vt:lpstr>Tou_C_7900</vt:lpstr>
      <vt:lpstr>Tou_C_8000</vt:lpstr>
      <vt:lpstr>Tou_CT_1</vt:lpstr>
      <vt:lpstr>Tou_CT_2</vt:lpstr>
      <vt:lpstr>Tou_Date</vt:lpstr>
      <vt:lpstr>Tou_DT_1</vt:lpstr>
      <vt:lpstr>Tou_DT_2</vt:lpstr>
      <vt:lpstr>Tou_DT_99</vt:lpstr>
      <vt:lpstr>Tou_HyakubunRitsu</vt:lpstr>
      <vt:lpstr>Tou_Print_Titles</vt:lpstr>
      <vt:lpstr>Tou_ST_10</vt:lpstr>
      <vt:lpstr>Tou_ST_100</vt:lpstr>
      <vt:lpstr>Tou_ST_110</vt:lpstr>
      <vt:lpstr>Tou_ST_120</vt:lpstr>
      <vt:lpstr>Tou_ST_160</vt:lpstr>
      <vt:lpstr>Tou_ST_170</vt:lpstr>
      <vt:lpstr>Tou_ST_20</vt:lpstr>
      <vt:lpstr>Tou_Time1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2022-06-15T08:20:27Z</cp:lastPrinted>
  <dcterms:modified xsi:type="dcterms:W3CDTF">2022-06-30T06:31:03Z</dcterms:modified>
</cp:coreProperties>
</file>