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checkCompatibility="1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FDFF0575-8320-4EDE-8AA2-7D7637B0655C}" xr6:coauthVersionLast="47" xr6:coauthVersionMax="47" xr10:uidLastSave="{00000000-0000-0000-0000-000000000000}"/>
  <bookViews>
    <workbookView xWindow="-120" yWindow="-120" windowWidth="29040" windowHeight="15840" tabRatio="803" activeTab="0" xr2:uid="{00000000-000D-0000-FFFF-FFFF00000000}"/>
  </bookViews>
  <sheets>
    <sheet name="開票区政党別" sheetId="10" r:id="rId4"/>
  </sheets>
  <externalReferences>
    <externalReference r:id="rId8"/>
  </externalReferences>
  <definedNames>
    <definedName name="_xlnm._FilterDatabase" localSheetId="0" hidden="1">開票区政党別!$A$7:$CU$62</definedName>
    <definedName name="B総括表合計">'比）総括表２'!$B$40</definedName>
    <definedName name="CDate1">政党別!$A$1</definedName>
    <definedName name="CDate2">政党別!$Y$1</definedName>
    <definedName name="CDate3">政党別!$AW$1</definedName>
    <definedName name="CTime1">政党別!$U$1</definedName>
    <definedName name="CTime2">政党別!$AS$1</definedName>
    <definedName name="CTime3">政党別!$BQ$1</definedName>
    <definedName name="D_1_1">政党別!$A$8</definedName>
    <definedName name="D_1_2">政党別!$A$9</definedName>
    <definedName name="D_1_3">政党別!$A$10</definedName>
    <definedName name="D_1_4">政党別!$A$11</definedName>
    <definedName name="D_1_5">政党別!$A$12</definedName>
    <definedName name="D_1_Total">政党別!$A$56</definedName>
    <definedName name="D_10_1">政党別!$BC$8</definedName>
    <definedName name="D_10_2">政党別!$BC$9</definedName>
    <definedName name="D_10_3">政党別!$BC$10</definedName>
    <definedName name="D_10_4">政党別!$BC$11</definedName>
    <definedName name="D_10_5">政党別!$BC$12</definedName>
    <definedName name="D_10_6">政党別!$BC$13</definedName>
    <definedName name="D_10_7">政党別!$BC$14</definedName>
    <definedName name="D_10_Total">政党別!$BC$56</definedName>
    <definedName name="D_11_1">政党別!$BI$8</definedName>
    <definedName name="D_11_10">政党別!$BI$17</definedName>
    <definedName name="D_11_11">政党別!$BI$18</definedName>
    <definedName name="D_11_12">政党別!$BI$19</definedName>
    <definedName name="D_11_13">政党別!$BI$20</definedName>
    <definedName name="D_11_14">政党別!$BI$21</definedName>
    <definedName name="D_11_15">政党別!$BI$22</definedName>
    <definedName name="D_11_16">政党別!$BI$23</definedName>
    <definedName name="D_11_17">政党別!$BI$24</definedName>
    <definedName name="D_11_2">政党別!$BI$9</definedName>
    <definedName name="D_11_3">政党別!$BI$10</definedName>
    <definedName name="D_11_4">政党別!$BI$11</definedName>
    <definedName name="D_11_5">政党別!$BI$12</definedName>
    <definedName name="D_11_6">政党別!$BI$13</definedName>
    <definedName name="D_11_7">政党別!$BI$14</definedName>
    <definedName name="D_11_8">政党別!$BI$15</definedName>
    <definedName name="D_11_9">政党別!$BI$16</definedName>
    <definedName name="D_11_Total">政党別!$BI$56</definedName>
    <definedName name="D_12_1">政党別!$BO$8</definedName>
    <definedName name="D_12_10">政党別!$BO$17</definedName>
    <definedName name="D_12_11">政党別!$BO$18</definedName>
    <definedName name="D_12_12">政党別!$BO$19</definedName>
    <definedName name="D_12_13">政党別!$BO$20</definedName>
    <definedName name="D_12_14">政党別!$BO$21</definedName>
    <definedName name="D_12_15">政党別!$BO$22</definedName>
    <definedName name="D_12_16">政党別!$BO$23</definedName>
    <definedName name="D_12_17">政党別!$BO$24</definedName>
    <definedName name="D_12_18">政党別!$BO$25</definedName>
    <definedName name="D_12_2">政党別!$BO$9</definedName>
    <definedName name="D_12_3">政党別!$BO$10</definedName>
    <definedName name="D_12_4">政党別!$BO$11</definedName>
    <definedName name="D_12_5">政党別!$BO$12</definedName>
    <definedName name="D_12_6">政党別!$BO$13</definedName>
    <definedName name="D_12_7">政党別!$BO$14</definedName>
    <definedName name="D_12_8">政党別!$BO$15</definedName>
    <definedName name="D_12_9">政党別!$BO$16</definedName>
    <definedName name="D_12_Total">政党別!$BO$56</definedName>
    <definedName name="D_2_1">政党別!$G$8</definedName>
    <definedName name="D_2_10">政党別!$G$17</definedName>
    <definedName name="D_2_11">政党別!$G$18</definedName>
    <definedName name="D_2_12">政党別!$G$19</definedName>
    <definedName name="D_2_13">政党別!$G$20</definedName>
    <definedName name="D_2_14">政党別!$G$21</definedName>
    <definedName name="D_2_15">政党別!$G$22</definedName>
    <definedName name="D_2_16">政党別!$G$23</definedName>
    <definedName name="D_2_17">政党別!$G$24</definedName>
    <definedName name="D_2_18">政党別!$G$25</definedName>
    <definedName name="D_2_19">政党別!$G$26</definedName>
    <definedName name="D_2_2">政党別!$G$9</definedName>
    <definedName name="D_2_20">政党別!$G$27</definedName>
    <definedName name="D_2_21">政党別!$G$28</definedName>
    <definedName name="D_2_22">政党別!$G$29</definedName>
    <definedName name="D_2_23">政党別!$G$30</definedName>
    <definedName name="D_2_3">政党別!$G$10</definedName>
    <definedName name="D_2_4">政党別!$G$11</definedName>
    <definedName name="D_2_5">政党別!$G$12</definedName>
    <definedName name="D_2_6">政党別!$G$13</definedName>
    <definedName name="D_2_7">政党別!$G$14</definedName>
    <definedName name="D_2_8">政党別!$G$15</definedName>
    <definedName name="D_2_9">政党別!$G$16</definedName>
    <definedName name="D_2_Total">政党別!$G$56</definedName>
    <definedName name="D_3_1">政党別!$M$8</definedName>
    <definedName name="D_3_10">政党別!$M$17</definedName>
    <definedName name="D_3_11">政党別!$M$18</definedName>
    <definedName name="D_3_12">政党別!$M$19</definedName>
    <definedName name="D_3_13">政党別!$M$20</definedName>
    <definedName name="D_3_14">政党別!$M$21</definedName>
    <definedName name="D_3_15">政党別!$M$22</definedName>
    <definedName name="D_3_16">政党別!$M$23</definedName>
    <definedName name="D_3_17">政党別!$M$24</definedName>
    <definedName name="D_3_18">政党別!$M$25</definedName>
    <definedName name="D_3_19">政党別!$M$26</definedName>
    <definedName name="D_3_2">政党別!$M$9</definedName>
    <definedName name="D_3_20">政党別!$M$27</definedName>
    <definedName name="D_3_21">政党別!$M$28</definedName>
    <definedName name="D_3_22">政党別!$M$29</definedName>
    <definedName name="D_3_23">政党別!$M$30</definedName>
    <definedName name="D_3_24">政党別!$M$31</definedName>
    <definedName name="D_3_25">政党別!$M$32</definedName>
    <definedName name="D_3_26">政党別!$M$33</definedName>
    <definedName name="D_3_27">政党別!$M$34</definedName>
    <definedName name="D_3_28">政党別!$M$35</definedName>
    <definedName name="D_3_29">政党別!$M$36</definedName>
    <definedName name="D_3_3">政党別!$M$10</definedName>
    <definedName name="D_3_30">政党別!$M$37</definedName>
    <definedName name="D_3_31">政党別!$M$38</definedName>
    <definedName name="D_3_32">政党別!$M$39</definedName>
    <definedName name="D_3_33">政党別!$M$40</definedName>
    <definedName name="D_3_34">政党別!$M$41</definedName>
    <definedName name="D_3_35">政党別!$M$42</definedName>
    <definedName name="D_3_36">政党別!$M$43</definedName>
    <definedName name="D_3_37">政党別!$M$44</definedName>
    <definedName name="D_3_38">政党別!$M$45</definedName>
    <definedName name="D_3_39">政党別!$M$46</definedName>
    <definedName name="D_3_4">政党別!$M$11</definedName>
    <definedName name="D_3_40">政党別!$M$47</definedName>
    <definedName name="D_3_41">政党別!$M$48</definedName>
    <definedName name="D_3_42">政党別!$M$49</definedName>
    <definedName name="D_3_43">政党別!$M$50</definedName>
    <definedName name="D_3_44">政党別!$M$51</definedName>
    <definedName name="D_3_45">政党別!$M$52</definedName>
    <definedName name="D_3_5">政党別!$M$12</definedName>
    <definedName name="D_3_6">政党別!$M$13</definedName>
    <definedName name="D_3_7">政党別!$M$14</definedName>
    <definedName name="D_3_8">政党別!$M$15</definedName>
    <definedName name="D_3_9">政党別!$M$16</definedName>
    <definedName name="D_3_Total">政党別!$M$56</definedName>
    <definedName name="D_4_1">政党別!$S$8</definedName>
    <definedName name="D_4_10">政党別!$S$17</definedName>
    <definedName name="D_4_2">政党別!$S$9</definedName>
    <definedName name="D_4_3">政党別!$S$10</definedName>
    <definedName name="D_4_4">政党別!$S$11</definedName>
    <definedName name="D_4_5">政党別!$S$12</definedName>
    <definedName name="D_4_6">政党別!$S$13</definedName>
    <definedName name="D_4_7">政党別!$S$14</definedName>
    <definedName name="D_4_8">政党別!$S$15</definedName>
    <definedName name="D_4_9">政党別!$S$16</definedName>
    <definedName name="D_4_Total">政党別!$S$56</definedName>
    <definedName name="D_5_1">政党別!$Y$8</definedName>
    <definedName name="D_5_10">政党別!$Y$17</definedName>
    <definedName name="D_5_11">政党別!$Y$18</definedName>
    <definedName name="D_5_12">政党別!$Y$19</definedName>
    <definedName name="D_5_13">政党別!$Y$20</definedName>
    <definedName name="D_5_14">政党別!$Y$21</definedName>
    <definedName name="D_5_15">政党別!$Y$22</definedName>
    <definedName name="D_5_16">政党別!$Y$23</definedName>
    <definedName name="D_5_17">政党別!$Y$24</definedName>
    <definedName name="D_5_18">政党別!$Y$25</definedName>
    <definedName name="D_5_19">政党別!$Y$26</definedName>
    <definedName name="D_5_2">政党別!$Y$9</definedName>
    <definedName name="D_5_20">政党別!$Y$27</definedName>
    <definedName name="D_5_21">政党別!$Y$28</definedName>
    <definedName name="D_5_22">政党別!$Y$29</definedName>
    <definedName name="D_5_23">政党別!$Y$30</definedName>
    <definedName name="D_5_24">政党別!$Y$31</definedName>
    <definedName name="D_5_25">政党別!$Y$32</definedName>
    <definedName name="D_5_26">政党別!$Y$33</definedName>
    <definedName name="D_5_27">政党別!$Y$34</definedName>
    <definedName name="D_5_28">政党別!$Y$35</definedName>
    <definedName name="D_5_29">政党別!$Y$36</definedName>
    <definedName name="D_5_3">政党別!$Y$10</definedName>
    <definedName name="D_5_30">政党別!$Y$37</definedName>
    <definedName name="D_5_31">政党別!$Y$38</definedName>
    <definedName name="D_5_32">政党別!$Y$39</definedName>
    <definedName name="D_5_33">政党別!$Y$40</definedName>
    <definedName name="D_5_34">政党別!$Y$41</definedName>
    <definedName name="D_5_35">政党別!$Y$42</definedName>
    <definedName name="D_5_4">政党別!$Y$11</definedName>
    <definedName name="D_5_5">政党別!$Y$12</definedName>
    <definedName name="D_5_6">政党別!$Y$13</definedName>
    <definedName name="D_5_7">政党別!$Y$14</definedName>
    <definedName name="D_5_8">政党別!$Y$15</definedName>
    <definedName name="D_5_9">政党別!$Y$16</definedName>
    <definedName name="D_5_Total">政党別!$Y$56</definedName>
    <definedName name="D_6_1">政党別!$AE$8</definedName>
    <definedName name="D_6_2">政党別!$AE$9</definedName>
    <definedName name="D_6_3">政党別!$AE$10</definedName>
    <definedName name="D_6_4">政党別!$AE$11</definedName>
    <definedName name="D_6_5">政党別!$AE$12</definedName>
    <definedName name="D_6_Total">政党別!$AE$56</definedName>
    <definedName name="D_7_1">政党別!$AK$8</definedName>
    <definedName name="D_7_2">政党別!$AK$9</definedName>
    <definedName name="D_7_3">政党別!$AK$10</definedName>
    <definedName name="D_7_4">政党別!$AK$11</definedName>
    <definedName name="D_7_5">政党別!$AK$12</definedName>
    <definedName name="D_7_6">政党別!$AK$13</definedName>
    <definedName name="D_7_Total">政党別!$AK$56</definedName>
    <definedName name="D_8_1">政党別!$AQ$8</definedName>
    <definedName name="D_8_10">政党別!$AQ$16</definedName>
    <definedName name="D_8_2">政党別!$AQ$9</definedName>
    <definedName name="D_8_4">政党別!$AQ$10</definedName>
    <definedName name="D_8_5">政党別!$AQ$11</definedName>
    <definedName name="D_8_6">政党別!$AQ$12</definedName>
    <definedName name="D_8_7">政党別!$AQ$13</definedName>
    <definedName name="D_8_8">政党別!$AQ$14</definedName>
    <definedName name="D_8_9">政党別!$AQ$15</definedName>
    <definedName name="D_8_Total">政党別!$AQ$56</definedName>
    <definedName name="D_9_1">政党別!$AW$8</definedName>
    <definedName name="D_9_2">政党別!$AW$9</definedName>
    <definedName name="D_9_3">政党別!$AW$10</definedName>
    <definedName name="D_9_4">政党別!$AW$11</definedName>
    <definedName name="D_9_5">政党別!$AW$12</definedName>
    <definedName name="D_9_6">政党別!$AW$13</definedName>
    <definedName name="D_9_Total">政党別!$AW$56</definedName>
    <definedName name="DC_0101">開票区政党別!$A$8</definedName>
    <definedName name="DC_0102">開票区政党別!$A$9</definedName>
    <definedName name="DC_0103">開票区政党別!$A$10</definedName>
    <definedName name="DC_0201">開票区政党別!$A$12</definedName>
    <definedName name="DC_0202">開票区政党別!$A$13</definedName>
    <definedName name="DC_0203">開票区政党別!$A$14</definedName>
    <definedName name="DC_0204">開票区政党別!$A$15</definedName>
    <definedName name="DC_0205">開票区政党別!$A$16</definedName>
    <definedName name="DC_0206">開票区政党別!$A$17</definedName>
    <definedName name="DC_0207">開票区政党別!$A$18</definedName>
    <definedName name="DC_0300">開票区政党別!$A$21</definedName>
    <definedName name="DC_0500">開票区政党別!$A$22</definedName>
    <definedName name="DC_0600">開票区政党別!$A$23</definedName>
    <definedName name="DC_0700">開票区政党別!$A$24</definedName>
    <definedName name="DC_0800">開票区政党別!$A$25</definedName>
    <definedName name="DC_0900">開票区政党別!$A$26</definedName>
    <definedName name="DC_1000">開票区政党別!$A$27</definedName>
    <definedName name="DC_1100">開票区政党別!$A$28</definedName>
    <definedName name="DC_1200">開票区政党別!$A$29</definedName>
    <definedName name="DC_1300">開票区政党別!$A$30</definedName>
    <definedName name="DC_1400">開票区政党別!$A$31</definedName>
    <definedName name="DC_1500">開票区政党別!$A$32</definedName>
    <definedName name="DC_1600">開票区政党別!$A$33</definedName>
    <definedName name="DC_1900">開票区政党別!$A$34</definedName>
    <definedName name="DC_2000">開票区政党別!$A$35</definedName>
    <definedName name="DC_2100">開票区政党別!$A$36</definedName>
    <definedName name="DC_2200">開票区政党別!$A$44</definedName>
    <definedName name="DC_2300">開票区政党別!$A$45</definedName>
    <definedName name="DC_2400">開票区政党別!$A$46</definedName>
    <definedName name="DC_2500">開票区政党別!$A$47</definedName>
    <definedName name="DC_2600">開票区政党別!$A$48</definedName>
    <definedName name="DC_3200">開票区政党別!$A$50</definedName>
    <definedName name="DC_3700">開票区政党別!$A$52</definedName>
    <definedName name="DC_3800">開票区政党別!$A$53</definedName>
    <definedName name="DC_3900">開票区政党別!$A$54</definedName>
    <definedName name="DC_4900">開票区政党別!$A$56</definedName>
    <definedName name="DC_5900">開票区政党別!$A$59</definedName>
    <definedName name="DC_7500">開票区政党別!$A$37</definedName>
    <definedName name="DC_7600">開票区政党別!$A$38</definedName>
    <definedName name="DC_7700">開票区政党別!$A$39</definedName>
    <definedName name="DC_7800">開票区政党別!$A$40</definedName>
    <definedName name="DC_7900">開票区政党別!$A$57</definedName>
    <definedName name="DC_8000">開票区政党別!$A$41</definedName>
    <definedName name="DCT_1">開票区政党別!$A$20</definedName>
    <definedName name="DCT_2">開票区政党別!$A$42</definedName>
    <definedName name="DDate">開票区政党別!$A$1</definedName>
    <definedName name="DDT_1">開票区政党別!$A$43</definedName>
    <definedName name="DDT_2">開票区政党別!$A$61</definedName>
    <definedName name="DDT_99">開票区政党別!$A$62</definedName>
    <definedName name="DISPLAY_SORT">政党別!$B$4</definedName>
    <definedName name="DST_10">開票区政党別!$A$11</definedName>
    <definedName name="DST_100">開票区政党別!$A$49</definedName>
    <definedName name="DST_110">開票区政党別!$A$51</definedName>
    <definedName name="DST_120">開票区政党別!$A$55</definedName>
    <definedName name="DST_160">開票区政党別!$A$58</definedName>
    <definedName name="DST_170">開票区政党別!$A$60</definedName>
    <definedName name="DST_20">開票区政党別!$A$19</definedName>
    <definedName name="DTime1">開票区政党別!$V$1</definedName>
    <definedName name="DTime2">開票区政党別!$AT$1</definedName>
    <definedName name="DTime3">開票区政党別!$BR$1</definedName>
    <definedName name="EC_0101">得票総数表!$A$7</definedName>
    <definedName name="EC_0102">得票総数表!$A$8</definedName>
    <definedName name="EC_0103">得票総数表!$A$9</definedName>
    <definedName name="EC_0201">得票総数表!$A$11</definedName>
    <definedName name="EC_0202">得票総数表!$A$12</definedName>
    <definedName name="EC_0203">得票総数表!$A$13</definedName>
    <definedName name="EC_0204">得票総数表!$A$14</definedName>
    <definedName name="EC_0205">得票総数表!$A$15</definedName>
    <definedName name="EC_0206">得票総数表!$A$16</definedName>
    <definedName name="EC_0207">得票総数表!$A$17</definedName>
    <definedName name="EC_0300">得票総数表!$A$20</definedName>
    <definedName name="EC_0500">得票総数表!$A$21</definedName>
    <definedName name="EC_0600">得票総数表!$A$22</definedName>
    <definedName name="EC_0700">得票総数表!$A$23</definedName>
    <definedName name="EC_0800">得票総数表!$A$24</definedName>
    <definedName name="EC_0900">得票総数表!$A$25</definedName>
    <definedName name="EC_1000">得票総数表!$A$26</definedName>
    <definedName name="EC_1100">得票総数表!$A$27</definedName>
    <definedName name="EC_1200">得票総数表!$A$28</definedName>
    <definedName name="EC_1300">得票総数表!$A$29</definedName>
    <definedName name="EC_1400">得票総数表!$A$30</definedName>
    <definedName name="EC_1500">得票総数表!$A$31</definedName>
    <definedName name="EC_1600">得票総数表!$A$32</definedName>
    <definedName name="EC_1900">得票総数表!$A$33</definedName>
    <definedName name="EC_2000">得票総数表!$A$34</definedName>
    <definedName name="EC_2100">得票総数表!$A$35</definedName>
    <definedName name="EC_2200">得票総数表!$A$43</definedName>
    <definedName name="EC_2300">得票総数表!$A$44</definedName>
    <definedName name="EC_2400">得票総数表!$A$45</definedName>
    <definedName name="EC_2500">得票総数表!$A$46</definedName>
    <definedName name="EC_2600">得票総数表!$A$47</definedName>
    <definedName name="EC_3200">得票総数表!$A$49</definedName>
    <definedName name="EC_3700">得票総数表!$A$51</definedName>
    <definedName name="EC_3800">得票総数表!$A$52</definedName>
    <definedName name="EC_3900">得票総数表!$A$53</definedName>
    <definedName name="EC_4900">得票総数表!$A$55</definedName>
    <definedName name="EC_5900">得票総数表!$A$58</definedName>
    <definedName name="EC_7500">得票総数表!$A$36</definedName>
    <definedName name="EC_7600">得票総数表!$A$37</definedName>
    <definedName name="EC_7700">得票総数表!$A$38</definedName>
    <definedName name="EC_7800">得票総数表!$A$39</definedName>
    <definedName name="EC_7900">得票総数表!$A$56</definedName>
    <definedName name="EC_8000">得票総数表!$A$40</definedName>
    <definedName name="ECT_1">得票総数表!$A$19</definedName>
    <definedName name="ECT_2">得票総数表!$A$41</definedName>
    <definedName name="EDate">得票総数表!$A$1</definedName>
    <definedName name="EDT_1">得票総数表!$A$42</definedName>
    <definedName name="EDT_2">得票総数表!$A$60</definedName>
    <definedName name="EDT_99">得票総数表!$A$61</definedName>
    <definedName name="EST_10">得票総数表!$A$10</definedName>
    <definedName name="EST_100">得票総数表!$A$48</definedName>
    <definedName name="EST_110">得票総数表!$A$50</definedName>
    <definedName name="EST_120">得票総数表!$A$54</definedName>
    <definedName name="EST_160">得票総数表!$A$57</definedName>
    <definedName name="EST_170">得票総数表!$A$59</definedName>
    <definedName name="EST_20">得票総数表!$A$18</definedName>
    <definedName name="HEAD_DATE">開票区政党別!$A$2</definedName>
    <definedName name="_xlnm.Print_Area" localSheetId="0">開票区政党別!$A$1:$CS$62</definedName>
    <definedName name="_xlnm.Print_Titles" localSheetId="0">開票区政党別!$A:$A,開票区政党別!$1:$7</definedName>
    <definedName name="RP0405100_HEAD_DATE">'比）総括表２'!$A$2</definedName>
    <definedName name="RP0405100_HEAD_TIME">'比）総括表２'!$R$1</definedName>
    <definedName name="RP0405100_HEAD_TITLE">'比）総括表２'!$C$1</definedName>
    <definedName name="RP0405100_HEAD_開票率">'比）総括表２'!$T$3</definedName>
    <definedName name="RP0405100_HEAD_確定市区町">'比）総括表２'!$Q$24</definedName>
    <definedName name="RP0405100_SUB1_政党得票総数_小数">'比）総括表２'!$K$7</definedName>
    <definedName name="RP0405100_SUB1_政党得票総数_整数">'比）総括表２'!$I$7</definedName>
    <definedName name="RP0405100_SUB1_政党名">'比）総括表２'!$B$7</definedName>
    <definedName name="RP0405100_SUB1_得票総数_小数">'比）総括表２'!$F$7</definedName>
    <definedName name="RP0405100_SUB1_得票総数_整数">'比）総括表２'!$C$7</definedName>
    <definedName name="RP0405100_SUB1_得票率">'比）総括表２'!$G$7</definedName>
    <definedName name="RP0405100_SUB1_届出番号">'比）総括表２'!$A$7</definedName>
    <definedName name="RP0405100_SUB1_名簿得票数_整数">'比）総括表２'!$L$7</definedName>
    <definedName name="RP0405100_SUB1_名簿得票総数_小数">'比）総括表２'!$N$7</definedName>
    <definedName name="RP0405100_SUB2_内訳按分切捨票数_小数">'比）総括表２'!$U$11</definedName>
    <definedName name="RP0405100_SUB2_内訳按分切捨票数_整数">'比）総括表２'!$S$11</definedName>
    <definedName name="RP0405100_SUB2_内訳持ち帰りその他_小数">'比）総括表２'!$U$18</definedName>
    <definedName name="RP0405100_SUB2_内訳持ち帰りその他_整数">'比）総括表２'!$S$18</definedName>
    <definedName name="RP0405100_SUB2_内訳政党等の得票総数_小数">'比）総括表２'!$U$9</definedName>
    <definedName name="RP0405100_SUB2_内訳政党等の得票総数_整数">'比）総括表２'!$S$9</definedName>
    <definedName name="RP0405100_SUB2_内訳投票者総数_小数">'比）総括表２'!$U$19</definedName>
    <definedName name="RP0405100_SUB2_内訳投票者総数_整数">'比）総括表２'!$S$19</definedName>
    <definedName name="RP0405100_SUB2_内訳投票総数_小数">'比）総括表２'!$U$16</definedName>
    <definedName name="RP0405100_SUB2_内訳投票総数_整数">'比）総括表２'!$S$16</definedName>
    <definedName name="RP0405100_SUB2_内訳得票総数_小数">'比）総括表２'!$U$8</definedName>
    <definedName name="RP0405100_SUB2_内訳得票総数_整数">'比）総括表２'!$S$8</definedName>
    <definedName name="RP0405100_SUB2_内訳未属票数_小数">'比）総括表２'!$U$12</definedName>
    <definedName name="RP0405100_SUB2_内訳未属票数_整数">'比）総括表２'!$S$12</definedName>
    <definedName name="RP0405100_SUB2_内訳無効投票率_小数">'比）総括表２'!$U$17</definedName>
    <definedName name="RP0405100_SUB2_内訳無効投票率_整数">'比）総括表２'!$S$17</definedName>
    <definedName name="RP0405100_SUB2_内訳名簿登載者の得票総数_小数">'比）総括表２'!$U$10</definedName>
    <definedName name="RP0405100_SUB2_内訳名簿登載者の得票総数_整数">'比）総括表２'!$S$10</definedName>
    <definedName name="RP0405100_SUB2_内訳有効投票数_小数">'比）総括表２'!$U$14</definedName>
    <definedName name="RP0405100_SUB2_内訳有効投票数_整数">'比）総括表２'!$S$14</definedName>
    <definedName name="RP0405100_SUB2_無効投票数_小数">'比）総括表２'!$U$15</definedName>
    <definedName name="RP0405100_SUB2_無効投票数_整数">'比）総括表２'!$S$15</definedName>
    <definedName name="RP0405110_HEAD_CAUTION">政党別!$A$57</definedName>
    <definedName name="RP0405130_DETAIL_持ち帰り">得票総数表!$N$7</definedName>
    <definedName name="RP0405130_DETAIL_政党得票総数_小数">得票総数表!$E$7</definedName>
    <definedName name="RP0405130_DETAIL_政党得票総数_整数">得票総数表!$D$7</definedName>
    <definedName name="RP0405130_DETAIL_切捨票数">得票総数表!$H$7</definedName>
    <definedName name="RP0405130_DETAIL_属さない票数">得票総数表!$I$7</definedName>
    <definedName name="RP0405130_DETAIL_投票者総数">得票総数表!$O$7</definedName>
    <definedName name="RP0405130_DETAIL_投票総数">得票総数表!$L$7</definedName>
    <definedName name="RP0405130_DETAIL_得票総数_小数">得票総数表!$C$7</definedName>
    <definedName name="RP0405130_DETAIL_得票総数_整数">得票総数表!$B$7</definedName>
    <definedName name="RP0405130_DETAIL_無効投票数">得票総数表!$K$7</definedName>
    <definedName name="RP0405130_DETAIL_無効投票率">得票総数表!$M$7</definedName>
    <definedName name="RP0405130_DETAIL_名簿得票総数_小数">得票総数表!$G$7</definedName>
    <definedName name="RP0405130_DETAIL_名簿得票総数_整数">得票総数表!$F$7</definedName>
    <definedName name="RP0405130_DETAIL_有効投票数">得票総数表!$J$7</definedName>
    <definedName name="RP0405130_HEAD_タイトル">得票総数表!$D$1</definedName>
    <definedName name="RP0405130_HEAD_時刻">得票総数表!$N$1</definedName>
    <definedName name="RP0405130_HEAD_執行日">得票総数表!$A$2</definedName>
    <definedName name="RP0405170_HEAD_タイトル">'政党別 (特定枠)'!$E$1</definedName>
    <definedName name="RP0405170_HEAD_時刻">'政党別 (特定枠)'!$U$1</definedName>
    <definedName name="RP0405170_HEAD_執行日">'政党別 (特定枠)'!$A$1</definedName>
    <definedName name="RP0405170_SUB1_政党名">'政党別 (特定枠)'!$D$4</definedName>
    <definedName name="RP0405170_SUB1_整理番号">'政党別 (特定枠)'!$A$8</definedName>
    <definedName name="RP0405170_SUB1_得票数_小数">'政党別 (特定枠)'!$E$8</definedName>
    <definedName name="RP0405170_SUB1_得票数_整数">'政党別 (特定枠)'!$D$8</definedName>
    <definedName name="RP0405170_SUB1_届出番号">'政党別 (特定枠)'!$B$4</definedName>
    <definedName name="RP0405170_SUB1_名簿登載者名">'政党別 (特定枠)'!$B$8</definedName>
    <definedName name="RP040590_HEAD_DATE">'比）総括表１'!$A$2</definedName>
    <definedName name="RP040590_HEAD_TIME">'比）総括表１'!$S$1</definedName>
    <definedName name="RP040590_HEAD_TITLE">'比）総括表１'!$D$1</definedName>
    <definedName name="RP040590_HEAD_開票率">'比）総括表１'!$T$3</definedName>
    <definedName name="RP040590_HEAD_確定市区町">'比）総括表１'!$N$30</definedName>
    <definedName name="RP040590_SUB1_政党得票総数_少数">'比）総括表１'!$N$7</definedName>
    <definedName name="RP040590_SUB1_政党得票総数_整数">'比）総括表１'!$L$7</definedName>
    <definedName name="RP040590_SUB1_政党名">'比）総括表１'!$B$7</definedName>
    <definedName name="RP040590_SUB1_得票総数_少数">'比）総括表１'!$I$7</definedName>
    <definedName name="RP040590_SUB1_得票総数_整数">'比）総括表１'!$F$7</definedName>
    <definedName name="RP040590_SUB1_得票率">'比）総括表１'!$J$7</definedName>
    <definedName name="RP040590_SUB1_届出番号">'比）総括表１'!$A$7</definedName>
    <definedName name="RP040590_SUB1_名簿得票数_整数">'比）総括表１'!$O$7</definedName>
    <definedName name="RP040590_SUB1_名簿得票総数_少数">'比）総括表１'!$Q$7</definedName>
    <definedName name="RP040590_SUB2_確定">'比）総括表１'!$A$32</definedName>
    <definedName name="メインタイトル">政党別!$E$1</definedName>
    <definedName name="政党等の得票総数_小数部">開票区政党別!$E$8</definedName>
    <definedName name="政党等の得票総数_整数部">開票区政党別!$D$8</definedName>
    <definedName name="政党等の名称">政党別!$D$4</definedName>
    <definedName name="政党等名">開票区政党別!$B$5</definedName>
    <definedName name="政党名">政党別!$D$4</definedName>
    <definedName name="得票数_合計_小数部">政党別!$E$56</definedName>
    <definedName name="得票数_合計_整数部">政党別!$D$56</definedName>
    <definedName name="得票数_小数部">政党別!$E$8</definedName>
    <definedName name="得票数_整数部">政党別!$D$8</definedName>
    <definedName name="届出番号">開票区政党別!$B$4</definedName>
    <definedName name="内訳按分切捨票数">'比）総括表２'!$Q$11</definedName>
    <definedName name="内訳持ち帰りその他">'比）総括表２'!$Q$18</definedName>
    <definedName name="内訳政党等の得票総数">'比）総括表２'!$Q$9</definedName>
    <definedName name="内訳投票者総数">'比）総括表２'!$Q$19</definedName>
    <definedName name="内訳投票総数">'比）総括表２'!$Q$16</definedName>
    <definedName name="内訳得票総数">'比）総括表２'!$Q$8</definedName>
    <definedName name="内訳未属票数">'比）総括表２'!$Q$12</definedName>
    <definedName name="内訳無効投票数">'比）総括表２'!$Q$15</definedName>
    <definedName name="内訳無効投票率">'比）総括表２'!$Q$17</definedName>
    <definedName name="内訳名簿登載者の得票総数">'比）総括表２'!$Q$10</definedName>
    <definedName name="内訳有効投票数">'比）総括表２'!$Q$14</definedName>
    <definedName name="名簿登載者_特定枠を除く_の得票総数_小数部">開票区政党別!$G$8</definedName>
    <definedName name="名簿登載者_特定枠を除く_の得票総数_整数部">開票区政党別!$F$8</definedName>
    <definedName name="名簿登載者の得票総数">'比）総括表２'!$Q$10</definedName>
    <definedName name="名簿登載者名">政党別!$B$8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<sst xmlns="http://schemas.openxmlformats.org/spreadsheetml/2006/main" count="507" uniqueCount="153">
  <si>
    <t>開票区名</t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</si>
  <si>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</si>
  <si>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</si>
  <si>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</si>
  <si>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</si>
  <si>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</si>
  <si>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</si>
  <si>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</si>
  <si>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</si>
  <si>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</si>
  <si>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</si>
  <si>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</si>
  <si>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</si>
  <si>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</si>
  <si>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</si>
  <si>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</si>
  <si>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</si>
  <si>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</si>
  <si>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</si>
  <si>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</si>
  <si>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</si>
  <si>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</si>
  <si>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</si>
  <si>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</si>
  <si>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</si>
  <si>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</si>
  <si>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</si>
  <si>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</si>
  <si>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</si>
  <si>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</si>
  <si>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</si>
  <si>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</si>
  <si>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</si>
  <si>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</si>
  <si>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</si>
  <si>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</si>
  <si>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</si>
  <si>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</si>
  <si>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</si>
  <si>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</si>
  <si>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</si>
  <si>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</si>
  <si>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</si>
  <si>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</si>
  <si>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</si>
  <si>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</si>
  <si>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</si>
  <si>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</si>
  <si>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</si>
  <si>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</si>
  <si>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</si>
  <si>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</si>
  <si>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</si>
  <si>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</si>
  <si>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</si>
  <si>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</si>
  <si>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</si>
  <si>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>静岡県選挙管理委員会</t>
    <phoneticPr fontId="2"/>
  </si>
  <si>
    <t>開票率</t>
    <phoneticPr fontId="2"/>
  </si>
  <si>
    <t>届出
番号</t>
  </si>
  <si>
    <t>政党等の名称</t>
  </si>
  <si>
    <t>得票総数（[ア]＋[イ]）</t>
    <phoneticPr fontId="2"/>
  </si>
  <si>
    <t>政党等の得票総数
[ア]</t>
    <phoneticPr fontId="2"/>
  </si>
  <si>
    <t>得票率</t>
    <phoneticPr fontId="2"/>
  </si>
  <si>
    <t>合　　　　計</t>
  </si>
  <si>
    <t>確定市区町</t>
    <phoneticPr fontId="2"/>
  </si>
  <si>
    <t>確定市区町（○印）</t>
    <phoneticPr fontId="2"/>
  </si>
  <si>
    <t>静岡県選挙管理委員会</t>
  </si>
  <si>
    <t>開票率</t>
  </si>
  <si>
    <t>得票総数
[ア+イ]</t>
    <phoneticPr fontId="2"/>
  </si>
  <si>
    <t>開　　票　　内　　訳</t>
  </si>
  <si>
    <t>票　　数</t>
  </si>
  <si>
    <t>(A)</t>
  </si>
  <si>
    <t>得票総数 [(a)+(b)]</t>
  </si>
  <si>
    <t>(B)</t>
  </si>
  <si>
    <t>按分の際、切り捨てた票数</t>
  </si>
  <si>
    <t>(C)</t>
    <phoneticPr fontId="2"/>
  </si>
  <si>
    <t>(D)</t>
  </si>
  <si>
    <t>有効投票数 [(A)+(B)+(C)]</t>
  </si>
  <si>
    <t>(E)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</si>
  <si>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</si>
  <si>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</si>
  <si>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</si>
  <si>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</si>
  <si>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</si>
  <si>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</si>
  <si>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届出
番号</t>
    <rPh sb="0" eb="2">
      <t>トドケデ</t>
    </rPh>
    <rPh sb="3" eb="5">
      <t>バンゴウ</t>
    </rPh>
    <phoneticPr fontId="2"/>
  </si>
  <si>
    <t>政党等の名称</t>
    <rPh sb="0" eb="2">
      <t>セイトウ</t>
    </rPh>
    <rPh sb="2" eb="3">
      <t>トウ</t>
    </rPh>
    <rPh sb="4" eb="6">
      <t>メイショウ</t>
    </rPh>
    <phoneticPr fontId="2"/>
  </si>
  <si>
    <t>整理
番号</t>
    <rPh sb="0" eb="2">
      <t>セイリ</t>
    </rPh>
    <rPh sb="3" eb="5">
      <t>バンゴウ</t>
    </rPh>
    <phoneticPr fontId="2"/>
  </si>
  <si>
    <t>名簿登載者名</t>
    <rPh sb="0" eb="2">
      <t>メイボ</t>
    </rPh>
    <rPh sb="2" eb="4">
      <t>トウサイ</t>
    </rPh>
    <rPh sb="4" eb="5">
      <t>シャ</t>
    </rPh>
    <rPh sb="5" eb="6">
      <t>メイ</t>
    </rPh>
    <phoneticPr fontId="2"/>
  </si>
  <si>
    <t>得票数</t>
    <rPh sb="0" eb="3">
      <t>トクヒョウスウ</t>
    </rPh>
    <phoneticPr fontId="2"/>
  </si>
  <si>
    <t>合　計</t>
    <rPh sb="0" eb="1">
      <t>ゴウ</t>
    </rPh>
    <rPh sb="2" eb="3">
      <t>ケイ</t>
    </rPh>
    <phoneticPr fontId="2"/>
  </si>
  <si>
    <t xml:space="preserve">                  届出番号
                  政党等名
  開票区名</t>
    <phoneticPr fontId="2"/>
  </si>
  <si>
    <t>得票総数</t>
    <rPh sb="0" eb="2">
      <t>トクヒョウ</t>
    </rPh>
    <rPh sb="2" eb="4">
      <t>ソウスウ</t>
    </rPh>
    <phoneticPr fontId="2"/>
  </si>
  <si>
    <t>政党等の
得票総数</t>
    <rPh sb="0" eb="2">
      <t>セイトウ</t>
    </rPh>
    <rPh sb="2" eb="3">
      <t>トウ</t>
    </rPh>
    <rPh sb="5" eb="7">
      <t>トクヒョウ</t>
    </rPh>
    <rPh sb="7" eb="9">
      <t>ソウスウ</t>
    </rPh>
    <phoneticPr fontId="2"/>
  </si>
  <si>
    <t>得票総数(A)
[(a)+(b)]</t>
    <phoneticPr fontId="2"/>
  </si>
  <si>
    <t>政党等の
得票総数
(a)</t>
    <phoneticPr fontId="2"/>
  </si>
  <si>
    <t>按分の際切り
捨てた票数
(B)</t>
    <phoneticPr fontId="2"/>
  </si>
  <si>
    <t>有効投票数(D)
[(A)+(B)+(C)]</t>
    <phoneticPr fontId="2"/>
  </si>
  <si>
    <t>無効投票数
(E)</t>
  </si>
  <si>
    <t>投票総数(F)
[(D)+(E)]</t>
    <phoneticPr fontId="2"/>
  </si>
  <si>
    <t>無効投票率
[(E)/(F)×100]</t>
    <phoneticPr fontId="2"/>
  </si>
  <si>
    <t>持ち帰り
その他
(G)</t>
    <phoneticPr fontId="2"/>
  </si>
  <si>
    <t>投票者総数
[(F)+(G)]</t>
  </si>
  <si>
    <t>現在</t>
    <phoneticPr fontId="2"/>
  </si>
  <si>
    <t xml:space="preserve">静岡県選挙管理委員会 </t>
    <phoneticPr fontId="2"/>
  </si>
  <si>
    <t>名簿登載者（特定枠を除
く）の得票総数
[イ]</t>
    <phoneticPr fontId="2"/>
  </si>
  <si>
    <t>　現在</t>
    <phoneticPr fontId="2"/>
  </si>
  <si>
    <t>参議院比例代表選出議員選挙　開票状況（得票総数の開票区別政党等別一覧）</t>
    <phoneticPr fontId="2"/>
  </si>
  <si>
    <t>名簿登載者（特定枠を除く）の
得票総数</t>
    <rPh sb="0" eb="2">
      <t>メイボ</t>
    </rPh>
    <rPh sb="2" eb="4">
      <t>トウサイ</t>
    </rPh>
    <rPh sb="4" eb="5">
      <t>シャ</t>
    </rPh>
    <rPh sb="6" eb="8">
      <t>トクテイ</t>
    </rPh>
    <rPh sb="8" eb="9">
      <t>ワク</t>
    </rPh>
    <rPh sb="10" eb="11">
      <t>ノゾ</t>
    </rPh>
    <rPh sb="15" eb="17">
      <t>トクヒョウ</t>
    </rPh>
    <rPh sb="17" eb="19">
      <t>ソウスウ</t>
    </rPh>
    <phoneticPr fontId="2"/>
  </si>
  <si>
    <t xml:space="preserve"> 現在</t>
    <phoneticPr fontId="2"/>
  </si>
  <si>
    <t>「政党等の得票総数（a）」のうち、公選法第68条の３の規定により政党等の有効投票とみなされた投票の状況</t>
    <phoneticPr fontId="2"/>
  </si>
  <si>
    <t>特定枠名簿登載者への投票総数</t>
    <phoneticPr fontId="2"/>
  </si>
  <si>
    <t>　　　　 　 届出番号
　　　　　  政党等名
　開票区名</t>
    <rPh sb="7" eb="9">
      <t>トドケデ</t>
    </rPh>
    <rPh sb="9" eb="11">
      <t>バンゴウ</t>
    </rPh>
    <rPh sb="19" eb="21">
      <t>セイトウ</t>
    </rPh>
    <rPh sb="21" eb="22">
      <t>トウ</t>
    </rPh>
    <rPh sb="22" eb="23">
      <t>メイ</t>
    </rPh>
    <rPh sb="26" eb="28">
      <t>カイヒョウ</t>
    </rPh>
    <rPh sb="28" eb="29">
      <t>ク</t>
    </rPh>
    <rPh sb="29" eb="30">
      <t>メイ</t>
    </rPh>
    <phoneticPr fontId="2"/>
  </si>
  <si>
    <t>その他市計</t>
    <phoneticPr fontId="2"/>
  </si>
  <si>
    <t>参議院比例代表選出議員選挙　開票結果（総括表）</t>
  </si>
  <si>
    <t>参議院比例代表選出議員選挙　開票結果（得票総数の開票区別政党等別一覧）</t>
  </si>
  <si>
    <t>確定</t>
  </si>
  <si>
    <t>確定</t>
    <phoneticPr fontId="2"/>
  </si>
  <si>
    <t>令和○年○月○日執行</t>
    <rPh sb="0" eb="2">
      <t>レイワ</t>
    </rPh>
    <rPh sb="3" eb="4">
      <t>ネン</t>
    </rPh>
    <phoneticPr fontId="7"/>
  </si>
  <si>
    <t>○時○分</t>
    <rPh sb="1" eb="2">
      <t>ジ</t>
    </rPh>
    <rPh sb="3" eb="4">
      <t>フン</t>
    </rPh>
    <phoneticPr fontId="2"/>
  </si>
  <si>
    <t>令和○年○月○日執行</t>
    <rPh sb="0" eb="2">
      <t>レイワ</t>
    </rPh>
    <rPh sb="3" eb="4">
      <t>ネン</t>
    </rPh>
    <rPh sb="5" eb="6">
      <t>ガツ</t>
    </rPh>
    <rPh sb="7" eb="8">
      <t>ヒ</t>
    </rPh>
    <rPh sb="8" eb="10">
      <t>シッコウ</t>
    </rPh>
    <phoneticPr fontId="7"/>
  </si>
  <si>
    <t>0時00分</t>
    <phoneticPr fontId="2"/>
  </si>
  <si>
    <t>帳票名</t>
    <rPh sb="0" eb="3">
      <t>チョウヒョウメイ</t>
    </rPh>
    <phoneticPr fontId="2"/>
  </si>
  <si>
    <t>政党等の名称</t>
    <phoneticPr fontId="2"/>
  </si>
  <si>
    <t>(a)政党等の得票総数</t>
    <phoneticPr fontId="2"/>
  </si>
  <si>
    <t>無効投票数</t>
    <phoneticPr fontId="2"/>
  </si>
  <si>
    <t>名簿登載者の得票総数
[イ]</t>
    <phoneticPr fontId="2"/>
  </si>
  <si>
    <t>(b)名簿登載者の得票総数</t>
    <phoneticPr fontId="2"/>
  </si>
  <si>
    <t>何れの政党等・名簿登載者
にも属さない票数</t>
    <phoneticPr fontId="2"/>
  </si>
  <si>
    <t>参議院比例代表選出議員選挙　開票状況（開票区別投票総数）</t>
    <phoneticPr fontId="2"/>
  </si>
  <si>
    <t>現在　確定</t>
    <rPh sb="3" eb="5">
      <t>カクテイ</t>
    </rPh>
    <phoneticPr fontId="2"/>
  </si>
  <si>
    <r>
      <rPr>
        <sz val="9"/>
        <rFont val="ＭＳ Ｐ明朝"/>
        <family val="1"/>
        <charset val="128"/>
      </rPr>
      <t>名簿登載者の
得票総数</t>
    </r>
    <r>
      <rPr>
        <sz val="10"/>
        <rFont val="ＭＳ Ｐ明朝"/>
        <family val="1"/>
        <charset val="128"/>
      </rPr>
      <t xml:space="preserve">
(b)</t>
    </r>
    <phoneticPr fontId="2"/>
  </si>
  <si>
    <t>何れの政党等・
名簿登載者にも
属さない票数(C)</t>
    <phoneticPr fontId="2"/>
  </si>
  <si>
    <t>確定</t>
    <rPh sb="0" eb="2">
      <t>カクテイ</t>
    </rPh>
    <phoneticPr fontId="2"/>
  </si>
  <si>
    <t>注意書き</t>
    <rPh sb="0" eb="3">
      <t>チュウイガ</t>
    </rPh>
    <phoneticPr fontId="2"/>
  </si>
  <si>
    <t>令和4年7月10日執行</t>
  </si>
  <si>
    <t>6時50分</t>
  </si>
  <si>
    <t>幸福実現党</t>
  </si>
  <si>
    <t>日本維新の会</t>
  </si>
  <si>
    <t>れいわ新選組</t>
  </si>
  <si>
    <t>公明党</t>
  </si>
  <si>
    <t>ごぼうの党</t>
  </si>
  <si>
    <t>立憲民主党</t>
  </si>
  <si>
    <t>国民民主党</t>
  </si>
  <si>
    <t>参政党</t>
  </si>
  <si>
    <t>日本第一党</t>
  </si>
  <si>
    <t>日本共産党</t>
  </si>
  <si>
    <t>新党くにもり</t>
  </si>
  <si>
    <t>自由民主党</t>
  </si>
  <si>
    <t>社会民主党</t>
  </si>
  <si>
    <t>ＮＨＫ党</t>
  </si>
  <si>
    <t>維新政党・新風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</si>
</sst>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176" formatCode="#,##0_ "/>
    <numFmt numFmtId="177" formatCode=".000"/>
    <numFmt numFmtId="178" formatCode="h&quot;時&quot;mm&quot;分&quot;;@"/>
    <numFmt numFmtId="179" formatCode="[$-411]ggge&quot;年&quot;m&quot;月&quot;d&quot;日　執行&quot;"/>
    <numFmt numFmtId="180" formatCode="h&quot;時&quot;mm&quot;分現在 確定&quot;"/>
    <numFmt numFmtId="181" formatCode="#,##0.000_ "/>
    <numFmt numFmtId="182" formatCode="0.00_);[Red]\(0.00\)"/>
    <numFmt numFmtId="183" formatCode="0.000_);[Red]\(0.000\)"/>
    <numFmt numFmtId="184" formatCode="#,##0.000"/>
    <numFmt numFmtId="185" formatCode="0.000"/>
    <numFmt numFmtId="186" formatCode="#,##0.000_ ;[Red]\-#,##0.000\ "/>
    <numFmt numFmtId="187" formatCode="m&quot;月&quot;d&quot;日&quot;;@"/>
    <numFmt numFmtId="188" formatCode=".00"/>
    <numFmt numFmtId="189" formatCode="#,###"/>
    <numFmt numFmtId="190" formatCode=".000;[Red]\-.000;#"/>
    <numFmt numFmtId="191" formatCode="#,##0.000;[Red]\-#,##0.000;#"/>
    <numFmt numFmtId="192" formatCode="#0.00;[Red]\-#0.00;#"/>
    <numFmt numFmtId="193" formatCode="#,###;[Red]\-#,###"/>
    <numFmt numFmtId="194" formatCode="#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0"/>
      </top>
      <bottom style="thin">
        <color indexed="64"/>
      </bottom>
      <diagonal/>
    </border>
    <border>
      <left style="thin">
        <color indexed="64"/>
      </left>
      <right/>
      <top style="double">
        <color indexed="0"/>
      </top>
      <bottom style="thin">
        <color indexed="64"/>
      </bottom>
      <diagonal/>
    </border>
    <border>
      <left/>
      <right/>
      <top style="double">
        <color indexed="0"/>
      </top>
      <bottom style="thin">
        <color indexed="64"/>
      </bottom>
      <diagonal/>
    </border>
    <border>
      <left/>
      <right style="thin">
        <color indexed="64"/>
      </right>
      <top style="double">
        <color indexed="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/>
    <xf numFmtId="6" fontId="1" fillId="0" borderId="0" applyFont="0" applyFill="0" applyBorder="0" applyAlignment="0" applyProtection="0"/>
  </cellStyleXfs>
  <cellXfs count="419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177" fontId="3" fillId="0" borderId="2" xfId="1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3" xfId="1" applyNumberFormat="1" applyFont="1" applyFill="1" applyBorder="1" applyAlignment="1">
      <alignment horizontal="left" vertical="center"/>
    </xf>
    <xf numFmtId="177" fontId="3" fillId="0" borderId="5" xfId="1" applyNumberFormat="1" applyFont="1" applyFill="1" applyBorder="1" applyAlignment="1">
      <alignment horizontal="left" vertical="center"/>
    </xf>
    <xf numFmtId="177" fontId="3" fillId="0" borderId="8" xfId="1" applyNumberFormat="1" applyFont="1" applyFill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3" fillId="0" borderId="4" xfId="0" applyNumberFormat="1" applyFont="1" applyFill="1" applyBorder="1" applyAlignment="1">
      <alignment horizontal="distributed" vertical="center" indent="1"/>
    </xf>
    <xf numFmtId="0" fontId="3" fillId="0" borderId="6" xfId="0" applyNumberFormat="1" applyFont="1" applyFill="1" applyBorder="1" applyAlignment="1">
      <alignment horizontal="distributed" vertical="center" indent="1"/>
    </xf>
    <xf numFmtId="0" fontId="3" fillId="0" borderId="9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Alignment="1">
      <alignment horizontal="center" vertical="center"/>
    </xf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vertical="center"/>
    </xf>
    <xf numFmtId="0" fontId="3" fillId="0" borderId="24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left" vertical="center"/>
    </xf>
    <xf numFmtId="177" fontId="3" fillId="0" borderId="28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179" fontId="3" fillId="0" borderId="0" xfId="0" applyNumberFormat="1" applyFont="1" applyFill="1" applyAlignment="1">
      <alignment vertical="center"/>
    </xf>
    <xf numFmtId="0" fontId="3" fillId="0" borderId="23" xfId="0" applyFont="1" applyFill="1" applyBorder="1" applyAlignment="1"/>
    <xf numFmtId="0" fontId="3" fillId="0" borderId="23" xfId="0" applyFont="1" applyFill="1" applyBorder="1"/>
    <xf numFmtId="0" fontId="3" fillId="0" borderId="16" xfId="0" applyFont="1" applyFill="1" applyBorder="1" applyAlignment="1">
      <alignment vertical="center" wrapText="1"/>
    </xf>
    <xf numFmtId="0" fontId="3" fillId="0" borderId="27" xfId="0" applyNumberFormat="1" applyFont="1" applyFill="1" applyBorder="1" applyAlignment="1">
      <alignment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vertical="center"/>
    </xf>
    <xf numFmtId="0" fontId="3" fillId="0" borderId="13" xfId="0" applyNumberFormat="1" applyFont="1" applyFill="1" applyBorder="1" applyAlignment="1">
      <alignment vertical="center"/>
    </xf>
    <xf numFmtId="0" fontId="3" fillId="0" borderId="31" xfId="0" applyNumberFormat="1" applyFont="1" applyFill="1" applyBorder="1" applyAlignment="1">
      <alignment horizontal="center" vertical="center"/>
    </xf>
    <xf numFmtId="0" fontId="3" fillId="0" borderId="0" xfId="0" applyFont="1"/>
    <xf numFmtId="6" fontId="3" fillId="0" borderId="0" xfId="3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left" vertical="center"/>
    </xf>
    <xf numFmtId="177" fontId="3" fillId="0" borderId="0" xfId="0" applyNumberFormat="1" applyFont="1" applyBorder="1" applyAlignment="1">
      <alignment horizontal="left" vertical="center"/>
    </xf>
    <xf numFmtId="177" fontId="3" fillId="0" borderId="23" xfId="0" applyNumberFormat="1" applyFont="1" applyBorder="1" applyAlignment="1">
      <alignment horizontal="left" vertical="center"/>
    </xf>
    <xf numFmtId="177" fontId="3" fillId="0" borderId="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left" vertical="center"/>
    </xf>
    <xf numFmtId="179" fontId="3" fillId="0" borderId="0" xfId="0" applyNumberFormat="1" applyFont="1" applyFill="1" applyAlignment="1">
      <alignment horizontal="left"/>
    </xf>
    <xf numFmtId="0" fontId="3" fillId="0" borderId="23" xfId="1" applyNumberFormat="1" applyFont="1" applyFill="1" applyBorder="1" applyAlignment="1">
      <alignment vertical="center"/>
    </xf>
    <xf numFmtId="0" fontId="3" fillId="0" borderId="16" xfId="0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left" vertical="center"/>
    </xf>
    <xf numFmtId="3" fontId="3" fillId="0" borderId="9" xfId="1" applyNumberFormat="1" applyFont="1" applyFill="1" applyBorder="1" applyAlignment="1">
      <alignment vertical="center"/>
    </xf>
    <xf numFmtId="181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3" fontId="3" fillId="0" borderId="9" xfId="0" applyNumberFormat="1" applyFont="1" applyFill="1" applyBorder="1" applyAlignment="1">
      <alignment vertical="center"/>
    </xf>
    <xf numFmtId="184" fontId="3" fillId="0" borderId="9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84" fontId="3" fillId="0" borderId="0" xfId="0" applyNumberFormat="1" applyFont="1" applyFill="1" applyBorder="1" applyAlignment="1"/>
    <xf numFmtId="184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/>
    <xf numFmtId="17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 shrinkToFit="1"/>
    </xf>
    <xf numFmtId="10" fontId="4" fillId="0" borderId="0" xfId="0" applyNumberFormat="1" applyFont="1" applyFill="1" applyAlignment="1">
      <alignment vertical="center"/>
    </xf>
    <xf numFmtId="6" fontId="4" fillId="0" borderId="0" xfId="3" applyFont="1" applyAlignment="1">
      <alignment horizontal="center"/>
    </xf>
    <xf numFmtId="6" fontId="10" fillId="0" borderId="0" xfId="3" applyFont="1" applyAlignment="1">
      <alignment horizontal="center"/>
    </xf>
    <xf numFmtId="32" fontId="4" fillId="0" borderId="0" xfId="3" applyNumberFormat="1" applyFont="1" applyAlignment="1"/>
    <xf numFmtId="6" fontId="10" fillId="0" borderId="0" xfId="3" applyFont="1" applyAlignment="1">
      <alignment horizontal="center" shrinkToFit="1"/>
    </xf>
    <xf numFmtId="0" fontId="4" fillId="0" borderId="0" xfId="0" applyFont="1" applyAlignment="1"/>
    <xf numFmtId="38" fontId="3" fillId="0" borderId="10" xfId="0" applyNumberFormat="1" applyFont="1" applyFill="1" applyBorder="1" applyAlignment="1">
      <alignment horizontal="right" vertical="center"/>
    </xf>
    <xf numFmtId="38" fontId="3" fillId="0" borderId="11" xfId="0" applyNumberFormat="1" applyFont="1" applyFill="1" applyBorder="1" applyAlignment="1">
      <alignment horizontal="right" vertical="center"/>
    </xf>
    <xf numFmtId="38" fontId="3" fillId="0" borderId="12" xfId="1" applyNumberFormat="1" applyFont="1" applyFill="1" applyBorder="1" applyAlignment="1">
      <alignment horizontal="right" vertical="center"/>
    </xf>
    <xf numFmtId="186" fontId="3" fillId="0" borderId="0" xfId="0" applyNumberFormat="1" applyFont="1" applyFill="1" applyBorder="1" applyAlignment="1">
      <alignment vertical="center"/>
    </xf>
    <xf numFmtId="186" fontId="3" fillId="0" borderId="0" xfId="0" applyNumberFormat="1" applyFont="1" applyFill="1"/>
    <xf numFmtId="179" fontId="3" fillId="0" borderId="0" xfId="0" applyNumberFormat="1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distributed" vertical="center" indent="1"/>
    </xf>
    <xf numFmtId="0" fontId="3" fillId="0" borderId="12" xfId="0" applyNumberFormat="1" applyFont="1" applyFill="1" applyBorder="1" applyAlignment="1">
      <alignment horizontal="distributed" vertical="center" indent="2"/>
    </xf>
    <xf numFmtId="0" fontId="3" fillId="0" borderId="11" xfId="0" applyNumberFormat="1" applyFont="1" applyFill="1" applyBorder="1" applyAlignment="1">
      <alignment horizontal="distributed" vertical="center" indent="2"/>
    </xf>
    <xf numFmtId="0" fontId="3" fillId="0" borderId="10" xfId="0" applyNumberFormat="1" applyFont="1" applyFill="1" applyBorder="1" applyAlignment="1">
      <alignment horizontal="distributed" vertical="center" indent="2"/>
    </xf>
    <xf numFmtId="187" fontId="3" fillId="0" borderId="0" xfId="0" applyNumberFormat="1" applyFont="1" applyFill="1" applyBorder="1" applyAlignment="1">
      <alignment vertical="center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>
      <alignment horizontal="left" vertical="center"/>
    </xf>
    <xf numFmtId="177" fontId="3" fillId="0" borderId="39" xfId="1" applyNumberFormat="1" applyFont="1" applyFill="1" applyBorder="1" applyAlignment="1">
      <alignment horizontal="left" vertical="center"/>
    </xf>
    <xf numFmtId="3" fontId="3" fillId="0" borderId="38" xfId="1" applyNumberFormat="1" applyFont="1" applyFill="1" applyBorder="1" applyAlignment="1">
      <alignment vertical="center"/>
    </xf>
    <xf numFmtId="0" fontId="3" fillId="0" borderId="40" xfId="0" applyNumberFormat="1" applyFont="1" applyFill="1" applyBorder="1" applyAlignment="1">
      <alignment horizontal="left" vertical="center"/>
    </xf>
    <xf numFmtId="177" fontId="3" fillId="0" borderId="41" xfId="1" applyNumberFormat="1" applyFont="1" applyFill="1" applyBorder="1" applyAlignment="1">
      <alignment horizontal="left" vertical="center"/>
    </xf>
    <xf numFmtId="3" fontId="3" fillId="0" borderId="40" xfId="1" applyNumberFormat="1" applyFont="1" applyFill="1" applyBorder="1" applyAlignment="1">
      <alignment vertical="center"/>
    </xf>
    <xf numFmtId="0" fontId="3" fillId="0" borderId="42" xfId="0" applyNumberFormat="1" applyFont="1" applyFill="1" applyBorder="1" applyAlignment="1">
      <alignment horizontal="left" vertical="center"/>
    </xf>
    <xf numFmtId="177" fontId="3" fillId="0" borderId="43" xfId="1" applyNumberFormat="1" applyFont="1" applyFill="1" applyBorder="1" applyAlignment="1">
      <alignment horizontal="left" vertical="center"/>
    </xf>
    <xf numFmtId="3" fontId="3" fillId="0" borderId="42" xfId="1" applyNumberFormat="1" applyFont="1" applyFill="1" applyBorder="1" applyAlignment="1">
      <alignment vertical="center"/>
    </xf>
    <xf numFmtId="0" fontId="3" fillId="0" borderId="44" xfId="0" applyNumberFormat="1" applyFont="1" applyFill="1" applyBorder="1" applyAlignment="1">
      <alignment vertical="center"/>
    </xf>
    <xf numFmtId="177" fontId="3" fillId="0" borderId="39" xfId="0" applyNumberFormat="1" applyFont="1" applyFill="1" applyBorder="1" applyAlignment="1">
      <alignment horizontal="left" vertical="center" shrinkToFit="1"/>
    </xf>
    <xf numFmtId="0" fontId="3" fillId="0" borderId="45" xfId="0" applyNumberFormat="1" applyFont="1" applyFill="1" applyBorder="1" applyAlignment="1">
      <alignment vertical="center"/>
    </xf>
    <xf numFmtId="177" fontId="3" fillId="0" borderId="41" xfId="0" applyNumberFormat="1" applyFont="1" applyFill="1" applyBorder="1" applyAlignment="1">
      <alignment horizontal="left" vertical="center"/>
    </xf>
    <xf numFmtId="0" fontId="3" fillId="0" borderId="46" xfId="0" applyNumberFormat="1" applyFont="1" applyFill="1" applyBorder="1" applyAlignment="1">
      <alignment vertical="center"/>
    </xf>
    <xf numFmtId="177" fontId="3" fillId="0" borderId="43" xfId="0" applyNumberFormat="1" applyFont="1" applyFill="1" applyBorder="1" applyAlignment="1">
      <alignment horizontal="left" vertical="center"/>
    </xf>
    <xf numFmtId="177" fontId="3" fillId="0" borderId="39" xfId="0" applyNumberFormat="1" applyFont="1" applyFill="1" applyBorder="1" applyAlignment="1">
      <alignment horizontal="left" vertical="center"/>
    </xf>
    <xf numFmtId="32" fontId="4" fillId="0" borderId="0" xfId="3" applyNumberFormat="1" applyFont="1" applyAlignment="1">
      <alignment horizontal="right" indent="1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0" xfId="3" applyNumberFormat="1" applyFont="1" applyAlignment="1">
      <alignment horizontal="right"/>
    </xf>
    <xf numFmtId="0" fontId="3" fillId="0" borderId="16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32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/>
    </xf>
    <xf numFmtId="180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3" fillId="0" borderId="21" xfId="0" applyFont="1" applyBorder="1"/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10" fontId="3" fillId="0" borderId="0" xfId="0" applyNumberFormat="1" applyFont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3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24" xfId="0" applyNumberFormat="1" applyFont="1" applyFill="1" applyBorder="1" applyAlignment="1">
      <alignment horizontal="left" vertical="center"/>
    </xf>
    <xf numFmtId="188" fontId="3" fillId="0" borderId="16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center" shrinkToFit="1"/>
    </xf>
    <xf numFmtId="178" fontId="4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horizontal="left" vertical="center"/>
    </xf>
    <xf numFmtId="181" fontId="3" fillId="0" borderId="0" xfId="0" applyNumberFormat="1" applyFont="1" applyAlignment="1">
      <alignment vertical="center"/>
    </xf>
    <xf numFmtId="0" fontId="4" fillId="0" borderId="0" xfId="0" applyFont="1"/>
    <xf numFmtId="0" fontId="3" fillId="0" borderId="13" xfId="0" applyFont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horizontal="left" vertical="center" shrinkToFit="1"/>
    </xf>
    <xf numFmtId="3" fontId="3" fillId="0" borderId="17" xfId="0" applyNumberFormat="1" applyFont="1" applyBorder="1" applyAlignment="1">
      <alignment vertical="center"/>
    </xf>
    <xf numFmtId="184" fontId="3" fillId="0" borderId="17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184" fontId="3" fillId="0" borderId="9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distributed" vertical="center" indent="1"/>
    </xf>
    <xf numFmtId="189" fontId="3" fillId="0" borderId="4" xfId="0" applyNumberFormat="1" applyFont="1" applyBorder="1" applyAlignment="1">
      <alignment vertical="center"/>
    </xf>
    <xf numFmtId="0" fontId="3" fillId="0" borderId="6" xfId="0" applyFont="1" applyBorder="1" applyAlignment="1">
      <alignment horizontal="distributed" vertical="center" indent="1"/>
    </xf>
    <xf numFmtId="189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distributed" vertical="center" indent="1"/>
    </xf>
    <xf numFmtId="189" fontId="3" fillId="0" borderId="7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84" fontId="3" fillId="0" borderId="0" xfId="0" applyNumberFormat="1" applyFont="1"/>
    <xf numFmtId="184" fontId="3" fillId="0" borderId="0" xfId="0" applyNumberFormat="1" applyFont="1" applyAlignment="1">
      <alignment horizontal="left"/>
    </xf>
    <xf numFmtId="185" fontId="3" fillId="0" borderId="0" xfId="0" applyNumberFormat="1" applyFont="1"/>
    <xf numFmtId="185" fontId="3" fillId="0" borderId="0" xfId="0" applyNumberFormat="1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76" fontId="3" fillId="0" borderId="0" xfId="0" applyNumberFormat="1" applyFont="1"/>
    <xf numFmtId="190" fontId="3" fillId="0" borderId="3" xfId="1" applyNumberFormat="1" applyFont="1" applyFill="1" applyBorder="1" applyAlignment="1">
      <alignment horizontal="left" vertical="center"/>
    </xf>
    <xf numFmtId="190" fontId="3" fillId="0" borderId="5" xfId="1" applyNumberFormat="1" applyFont="1" applyFill="1" applyBorder="1" applyAlignment="1">
      <alignment horizontal="left" vertical="center"/>
    </xf>
    <xf numFmtId="190" fontId="3" fillId="0" borderId="8" xfId="1" applyNumberFormat="1" applyFont="1" applyFill="1" applyBorder="1" applyAlignment="1">
      <alignment horizontal="left" vertical="center"/>
    </xf>
    <xf numFmtId="191" fontId="3" fillId="0" borderId="10" xfId="0" applyNumberFormat="1" applyFont="1" applyBorder="1" applyAlignment="1">
      <alignment vertical="center"/>
    </xf>
    <xf numFmtId="191" fontId="3" fillId="0" borderId="11" xfId="0" applyNumberFormat="1" applyFont="1" applyBorder="1" applyAlignment="1">
      <alignment vertical="center"/>
    </xf>
    <xf numFmtId="191" fontId="3" fillId="0" borderId="12" xfId="0" applyNumberFormat="1" applyFont="1" applyBorder="1" applyAlignment="1">
      <alignment vertical="center"/>
    </xf>
    <xf numFmtId="192" fontId="3" fillId="0" borderId="4" xfId="0" applyNumberFormat="1" applyFont="1" applyBorder="1" applyAlignment="1">
      <alignment vertical="center"/>
    </xf>
    <xf numFmtId="192" fontId="3" fillId="0" borderId="6" xfId="0" applyNumberFormat="1" applyFont="1" applyBorder="1" applyAlignment="1">
      <alignment vertical="center"/>
    </xf>
    <xf numFmtId="192" fontId="3" fillId="0" borderId="7" xfId="0" applyNumberFormat="1" applyFont="1" applyBorder="1" applyAlignment="1">
      <alignment vertical="center"/>
    </xf>
    <xf numFmtId="193" fontId="3" fillId="0" borderId="4" xfId="0" applyNumberFormat="1" applyFont="1" applyBorder="1" applyAlignment="1">
      <alignment vertical="center"/>
    </xf>
    <xf numFmtId="193" fontId="3" fillId="0" borderId="10" xfId="0" applyNumberFormat="1" applyFont="1" applyBorder="1" applyAlignment="1">
      <alignment horizontal="right" vertical="center"/>
    </xf>
    <xf numFmtId="193" fontId="3" fillId="0" borderId="17" xfId="0" applyNumberFormat="1" applyFont="1" applyBorder="1" applyAlignment="1">
      <alignment vertical="center"/>
    </xf>
    <xf numFmtId="193" fontId="3" fillId="0" borderId="6" xfId="0" applyNumberFormat="1" applyFont="1" applyBorder="1" applyAlignment="1">
      <alignment vertical="center"/>
    </xf>
    <xf numFmtId="193" fontId="3" fillId="0" borderId="11" xfId="0" applyNumberFormat="1" applyFont="1" applyBorder="1" applyAlignment="1">
      <alignment horizontal="right" vertical="center"/>
    </xf>
    <xf numFmtId="193" fontId="3" fillId="0" borderId="12" xfId="1" applyNumberFormat="1" applyFont="1" applyFill="1" applyBorder="1" applyAlignment="1">
      <alignment horizontal="right" vertical="center"/>
    </xf>
    <xf numFmtId="193" fontId="3" fillId="0" borderId="7" xfId="0" applyNumberFormat="1" applyFont="1" applyBorder="1" applyAlignment="1">
      <alignment vertical="center"/>
    </xf>
    <xf numFmtId="193" fontId="3" fillId="0" borderId="10" xfId="0" applyNumberFormat="1" applyFont="1" applyFill="1" applyBorder="1" applyAlignment="1">
      <alignment horizontal="right" vertical="center"/>
    </xf>
    <xf numFmtId="191" fontId="3" fillId="0" borderId="10" xfId="0" applyNumberFormat="1" applyFont="1" applyFill="1" applyBorder="1" applyAlignment="1">
      <alignment horizontal="right" vertical="center"/>
    </xf>
    <xf numFmtId="189" fontId="3" fillId="0" borderId="4" xfId="0" applyNumberFormat="1" applyFont="1" applyFill="1" applyBorder="1" applyAlignment="1">
      <alignment vertical="center"/>
    </xf>
    <xf numFmtId="193" fontId="3" fillId="0" borderId="4" xfId="0" applyNumberFormat="1" applyFont="1" applyFill="1" applyBorder="1" applyAlignment="1">
      <alignment vertical="center"/>
    </xf>
    <xf numFmtId="192" fontId="3" fillId="0" borderId="4" xfId="0" applyNumberFormat="1" applyFont="1" applyFill="1" applyBorder="1" applyAlignment="1">
      <alignment vertical="center"/>
    </xf>
    <xf numFmtId="191" fontId="3" fillId="0" borderId="10" xfId="0" applyNumberFormat="1" applyFont="1" applyFill="1" applyBorder="1" applyAlignment="1">
      <alignment vertical="center"/>
    </xf>
    <xf numFmtId="191" fontId="3" fillId="0" borderId="11" xfId="0" applyNumberFormat="1" applyFont="1" applyFill="1" applyBorder="1" applyAlignment="1">
      <alignment vertical="center"/>
    </xf>
    <xf numFmtId="189" fontId="3" fillId="0" borderId="6" xfId="0" applyNumberFormat="1" applyFont="1" applyFill="1" applyBorder="1" applyAlignment="1">
      <alignment vertical="center"/>
    </xf>
    <xf numFmtId="193" fontId="3" fillId="0" borderId="6" xfId="0" applyNumberFormat="1" applyFont="1" applyFill="1" applyBorder="1" applyAlignment="1">
      <alignment vertical="center"/>
    </xf>
    <xf numFmtId="192" fontId="3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32" fontId="4" fillId="0" borderId="0" xfId="3" applyNumberFormat="1" applyFont="1" applyAlignment="1">
      <alignment horizontal="right"/>
    </xf>
    <xf numFmtId="190" fontId="3" fillId="0" borderId="8" xfId="0" applyNumberFormat="1" applyFont="1" applyFill="1" applyBorder="1" applyAlignment="1">
      <alignment horizontal="left" vertical="center"/>
    </xf>
    <xf numFmtId="190" fontId="3" fillId="0" borderId="34" xfId="0" applyNumberFormat="1" applyFont="1" applyFill="1" applyBorder="1" applyAlignment="1">
      <alignment horizontal="left" vertical="center"/>
    </xf>
    <xf numFmtId="193" fontId="3" fillId="0" borderId="12" xfId="0" applyNumberFormat="1" applyFont="1" applyBorder="1" applyAlignment="1">
      <alignment horizontal="right" vertical="center"/>
    </xf>
    <xf numFmtId="190" fontId="3" fillId="0" borderId="8" xfId="0" applyNumberFormat="1" applyFont="1" applyBorder="1" applyAlignment="1">
      <alignment horizontal="left" vertical="center"/>
    </xf>
    <xf numFmtId="194" fontId="3" fillId="0" borderId="0" xfId="0" applyNumberFormat="1" applyFont="1"/>
    <xf numFmtId="193" fontId="3" fillId="0" borderId="38" xfId="1" applyNumberFormat="1" applyFont="1" applyFill="1" applyBorder="1" applyAlignment="1">
      <alignment vertical="center"/>
    </xf>
    <xf numFmtId="193" fontId="3" fillId="0" borderId="40" xfId="1" applyNumberFormat="1" applyFont="1" applyFill="1" applyBorder="1" applyAlignment="1">
      <alignment vertical="center"/>
    </xf>
    <xf numFmtId="193" fontId="3" fillId="0" borderId="42" xfId="1" applyNumberFormat="1" applyFont="1" applyFill="1" applyBorder="1" applyAlignment="1">
      <alignment vertical="center"/>
    </xf>
    <xf numFmtId="193" fontId="3" fillId="0" borderId="11" xfId="0" applyNumberFormat="1" applyFont="1" applyFill="1" applyBorder="1" applyAlignment="1">
      <alignment horizontal="right" vertical="center"/>
    </xf>
    <xf numFmtId="193" fontId="3" fillId="0" borderId="9" xfId="1" applyNumberFormat="1" applyFont="1" applyFill="1" applyBorder="1" applyAlignment="1">
      <alignment vertical="center"/>
    </xf>
    <xf numFmtId="179" fontId="1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0" fontId="3" fillId="0" borderId="26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3" fontId="3" fillId="0" borderId="12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 shrinkToFit="1"/>
    </xf>
    <xf numFmtId="0" fontId="3" fillId="0" borderId="23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3" fontId="3" fillId="0" borderId="15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7" fontId="3" fillId="0" borderId="23" xfId="0" applyNumberFormat="1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shrinkToFit="1"/>
    </xf>
    <xf numFmtId="0" fontId="3" fillId="0" borderId="22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3" fontId="3" fillId="0" borderId="17" xfId="0" applyNumberFormat="1" applyFont="1" applyBorder="1" applyAlignment="1">
      <alignment horizontal="right" vertical="center"/>
    </xf>
    <xf numFmtId="3" fontId="3" fillId="0" borderId="22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" fontId="3" fillId="0" borderId="29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4" fontId="3" fillId="0" borderId="29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0" fontId="0" fillId="0" borderId="21" xfId="0" applyBorder="1" applyAlignment="1"/>
    <xf numFmtId="0" fontId="3" fillId="0" borderId="10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vertical="center"/>
    </xf>
    <xf numFmtId="3" fontId="3" fillId="0" borderId="23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3" fontId="3" fillId="0" borderId="15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0" fontId="3" fillId="0" borderId="21" xfId="0" applyNumberFormat="1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3" fontId="3" fillId="0" borderId="12" xfId="0" applyNumberFormat="1" applyFont="1" applyFill="1" applyBorder="1" applyAlignment="1">
      <alignment horizontal="right" vertical="center"/>
    </xf>
    <xf numFmtId="3" fontId="3" fillId="0" borderId="26" xfId="0" applyNumberFormat="1" applyFont="1" applyFill="1" applyBorder="1" applyAlignment="1">
      <alignment horizontal="right" vertical="center"/>
    </xf>
    <xf numFmtId="0" fontId="3" fillId="0" borderId="24" xfId="0" applyNumberFormat="1" applyFont="1" applyFill="1" applyBorder="1" applyAlignment="1">
      <alignment horizontal="left" vertical="center"/>
    </xf>
    <xf numFmtId="3" fontId="3" fillId="0" borderId="21" xfId="0" applyNumberFormat="1" applyFont="1" applyFill="1" applyBorder="1" applyAlignment="1">
      <alignment horizontal="right" vertical="center"/>
    </xf>
    <xf numFmtId="0" fontId="3" fillId="0" borderId="23" xfId="0" applyNumberFormat="1" applyFont="1" applyFill="1" applyBorder="1" applyAlignment="1">
      <alignment horizontal="left" vertical="center" shrinkToFit="1"/>
    </xf>
    <xf numFmtId="0" fontId="3" fillId="0" borderId="16" xfId="0" applyFont="1" applyFill="1" applyBorder="1" applyAlignment="1">
      <alignment horizontal="left" vertical="center" shrinkToFit="1"/>
    </xf>
    <xf numFmtId="3" fontId="3" fillId="0" borderId="29" xfId="0" applyNumberFormat="1" applyFont="1" applyFill="1" applyBorder="1" applyAlignment="1">
      <alignment horizontal="right" vertical="center"/>
    </xf>
    <xf numFmtId="0" fontId="3" fillId="0" borderId="16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0" fontId="9" fillId="0" borderId="22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horizontal="left" vertical="center"/>
    </xf>
    <xf numFmtId="0" fontId="9" fillId="0" borderId="21" xfId="0" applyNumberFormat="1" applyFont="1" applyFill="1" applyBorder="1" applyAlignment="1">
      <alignment horizontal="left" vertical="center"/>
    </xf>
    <xf numFmtId="0" fontId="9" fillId="0" borderId="24" xfId="0" applyNumberFormat="1" applyFont="1" applyFill="1" applyBorder="1" applyAlignment="1">
      <alignment horizontal="left" vertical="center"/>
    </xf>
    <xf numFmtId="3" fontId="3" fillId="0" borderId="17" xfId="0" applyNumberFormat="1" applyFont="1" applyFill="1" applyBorder="1" applyAlignment="1">
      <alignment horizontal="right" vertical="center"/>
    </xf>
    <xf numFmtId="3" fontId="3" fillId="0" borderId="22" xfId="0" applyNumberFormat="1" applyFont="1" applyFill="1" applyBorder="1" applyAlignment="1">
      <alignment horizontal="right" vertical="center"/>
    </xf>
    <xf numFmtId="0" fontId="0" fillId="0" borderId="23" xfId="0" applyBorder="1" applyAlignment="1"/>
    <xf numFmtId="4" fontId="3" fillId="0" borderId="15" xfId="0" applyNumberFormat="1" applyFont="1" applyFill="1" applyBorder="1" applyAlignment="1">
      <alignment horizontal="right" vertical="center"/>
    </xf>
    <xf numFmtId="4" fontId="3" fillId="0" borderId="16" xfId="0" applyNumberFormat="1" applyFont="1" applyFill="1" applyBorder="1" applyAlignment="1">
      <alignment horizontal="right" vertical="center"/>
    </xf>
    <xf numFmtId="32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193" fontId="3" fillId="0" borderId="12" xfId="0" applyNumberFormat="1" applyFont="1" applyFill="1" applyBorder="1" applyAlignment="1">
      <alignment horizontal="right" vertical="center"/>
    </xf>
    <xf numFmtId="193" fontId="3" fillId="0" borderId="26" xfId="0" applyNumberFormat="1" applyFont="1" applyFill="1" applyBorder="1" applyAlignment="1">
      <alignment horizontal="right" vertical="center"/>
    </xf>
    <xf numFmtId="4" fontId="3" fillId="0" borderId="32" xfId="0" applyNumberFormat="1" applyFont="1" applyFill="1" applyBorder="1" applyAlignment="1">
      <alignment horizontal="right" vertical="center"/>
    </xf>
    <xf numFmtId="4" fontId="3" fillId="0" borderId="34" xfId="0" applyNumberFormat="1" applyFont="1" applyFill="1" applyBorder="1" applyAlignment="1">
      <alignment horizontal="right" vertical="center"/>
    </xf>
    <xf numFmtId="193" fontId="3" fillId="0" borderId="32" xfId="0" applyNumberFormat="1" applyFont="1" applyFill="1" applyBorder="1" applyAlignment="1">
      <alignment horizontal="right" vertical="center"/>
    </xf>
    <xf numFmtId="193" fontId="3" fillId="0" borderId="33" xfId="0" applyNumberFormat="1" applyFont="1" applyFill="1" applyBorder="1" applyAlignment="1">
      <alignment horizontal="right" vertical="center"/>
    </xf>
    <xf numFmtId="179" fontId="10" fillId="0" borderId="0" xfId="0" applyNumberFormat="1" applyFont="1" applyFill="1" applyAlignment="1">
      <alignment horizontal="center"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4" fontId="3" fillId="0" borderId="17" xfId="0" applyNumberFormat="1" applyFont="1" applyFill="1" applyBorder="1" applyAlignment="1">
      <alignment horizontal="right" vertical="center"/>
    </xf>
    <xf numFmtId="4" fontId="3" fillId="0" borderId="18" xfId="0" applyNumberFormat="1" applyFont="1" applyFill="1" applyBorder="1" applyAlignment="1">
      <alignment horizontal="right" vertical="center"/>
    </xf>
    <xf numFmtId="0" fontId="0" fillId="0" borderId="22" xfId="0" applyBorder="1" applyAlignment="1"/>
    <xf numFmtId="0" fontId="4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NumberFormat="1" applyFont="1" applyFill="1" applyAlignment="1"/>
    <xf numFmtId="0" fontId="0" fillId="0" borderId="0" xfId="0" applyAlignment="1"/>
    <xf numFmtId="49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center"/>
    </xf>
    <xf numFmtId="0" fontId="3" fillId="0" borderId="23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0" fontId="3" fillId="0" borderId="25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0" fontId="9" fillId="0" borderId="10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left" vertical="center" wrapText="1"/>
    </xf>
    <xf numFmtId="0" fontId="3" fillId="0" borderId="36" xfId="0" applyNumberFormat="1" applyFont="1" applyFill="1" applyBorder="1" applyAlignment="1">
      <alignment horizontal="left" vertical="center"/>
    </xf>
    <xf numFmtId="0" fontId="3" fillId="0" borderId="37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/>
    </xf>
    <xf numFmtId="183" fontId="3" fillId="0" borderId="13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14" xfId="0" applyNumberFormat="1" applyFont="1" applyBorder="1" applyAlignment="1">
      <alignment horizontal="center" vertical="center" wrapText="1"/>
    </xf>
    <xf numFmtId="179" fontId="3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81" fontId="3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3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81" fontId="10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1" fontId="3" fillId="0" borderId="14" xfId="0" applyNumberFormat="1" applyFont="1" applyBorder="1" applyAlignment="1">
      <alignment horizontal="center" vertical="center"/>
    </xf>
    <xf numFmtId="182" fontId="3" fillId="0" borderId="13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/>
    </xf>
    <xf numFmtId="182" fontId="3" fillId="0" borderId="14" xfId="0" applyNumberFormat="1" applyFont="1" applyBorder="1" applyAlignment="1">
      <alignment horizontal="center" vertical="center"/>
    </xf>
    <xf numFmtId="181" fontId="3" fillId="0" borderId="17" xfId="0" applyNumberFormat="1" applyFont="1" applyBorder="1" applyAlignment="1">
      <alignment horizontal="center" vertical="center" wrapText="1"/>
    </xf>
    <xf numFmtId="181" fontId="3" fillId="0" borderId="9" xfId="0" applyNumberFormat="1" applyFont="1" applyBorder="1" applyAlignment="1">
      <alignment horizontal="center" vertical="center" wrapText="1"/>
    </xf>
    <xf numFmtId="181" fontId="3" fillId="0" borderId="19" xfId="0" applyNumberFormat="1" applyFont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vertical="top" wrapText="1"/>
    </xf>
    <xf numFmtId="0" fontId="3" fillId="0" borderId="36" xfId="0" applyNumberFormat="1" applyFont="1" applyFill="1" applyBorder="1" applyAlignment="1">
      <alignment vertical="top" wrapText="1"/>
    </xf>
    <xf numFmtId="0" fontId="3" fillId="0" borderId="37" xfId="0" applyNumberFormat="1" applyFont="1" applyFill="1" applyBorder="1" applyAlignment="1">
      <alignment vertical="top" wrapText="1"/>
    </xf>
    <xf numFmtId="32" fontId="4" fillId="0" borderId="0" xfId="3" applyNumberFormat="1" applyFont="1" applyAlignment="1">
      <alignment horizontal="right"/>
    </xf>
    <xf numFmtId="6" fontId="4" fillId="0" borderId="0" xfId="3" applyFont="1" applyAlignment="1">
      <alignment horizontal="right"/>
    </xf>
    <xf numFmtId="0" fontId="3" fillId="0" borderId="10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/>
    </xf>
  </cellXfs>
  <cellStyles count="4">
    <cellStyle name="桁区切り" xfId="1" builtinId="6"/>
    <cellStyle name="通貨 2" xfId="3" xr:uid="{E0D49B6B-B37A-4CE4-A966-A522C3779C16}"/>
    <cellStyle name="標準" xfId="0" builtinId="0"/>
    <cellStyle name="標準_0222【関数対応版】★投票状況　中間～確定" xfId="2" xr:uid="{00000000-0005-0000-0000-000003000000}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4" Target="worksheets/sheet4.xml" Type="http://schemas.openxmlformats.org/officeDocument/2006/relationships/worksheet"/><Relationship Id="rId8" Target="externalLinks/externalLink1.xml" Type="http://schemas.openxmlformats.org/officeDocument/2006/relationships/externalLink"/><Relationship Id="rId9" Target="theme/theme1.xml" Type="http://schemas.openxmlformats.org/officeDocument/2006/relationships/theme"/></Relationships>
</file>

<file path=xl/externalLinks/_rels/externalLink1.xml.rels><?xml version="1.0" encoding="UTF-8" standalone="no"?><Relationships xmlns="http://schemas.openxmlformats.org/package/2006/relationships"><Relationship Id="rId1" Target="/Users/y-matsumoto/Desktop/dd&#38283;_99_&#21442;&#27604;&#38283;&#30906;.xlsx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比）総括表１"/>
      <sheetName val="比）総括表２"/>
      <sheetName val="政党別"/>
      <sheetName val="開票区政党別"/>
      <sheetName val="得票総数表"/>
      <sheetName val="政党別 (特定枠)"/>
      <sheetName val="開票区別 (特定枠)"/>
    </sheetNames>
    <sheetDataSet>
      <sheetData sheetId="0"/>
      <sheetData sheetId="1"/>
      <sheetData sheetId="2">
        <row r="1">
          <cell r="A1" t="str">
            <v>令和○年○月○日執行</v>
          </cell>
        </row>
      </sheetData>
      <sheetData sheetId="3">
        <row r="1">
          <cell r="V1" t="str">
            <v>○時○分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/Relationships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8CF52-C078-43A4-9134-6DF7857947BB}">
  <dimension ref="A1:CU70"/>
  <sheetViews>
    <sheetView showGridLines="0" tabSelected="1" view="pageBreakPreview" zoomScale="90" zoomScaleNormal="90" zoomScaleSheetLayoutView="90" workbookViewId="0">
      <pane xSplit="1" ySplit="7" topLeftCell="B8" activePane="bottomRight" state="frozen"/>
      <selection activeCell="V1" sqref="V1:W1"/>
      <selection pane="topRight" activeCell="V1" sqref="V1:W1"/>
      <selection pane="bottomLeft" activeCell="V1" sqref="V1:W1"/>
      <selection pane="bottomRight" activeCell="B8" sqref="B8"/>
    </sheetView>
  </sheetViews>
  <sheetFormatPr defaultRowHeight="12" x14ac:dyDescent="0.15"/>
  <cols>
    <col min="1" max="1" customWidth="true" style="2" width="19.375" collapsed="false"/>
    <col min="2" max="2" customWidth="true" style="2" width="8.625" collapsed="false"/>
    <col min="3" max="3" customWidth="true" style="2" width="4.625" collapsed="false"/>
    <col min="4" max="4" customWidth="true" style="2" width="8.625" collapsed="false"/>
    <col min="5" max="5" customWidth="true" style="2" width="4.625" collapsed="false"/>
    <col min="6" max="6" customWidth="true" style="2" width="8.625" collapsed="false"/>
    <col min="7" max="7" customWidth="true" style="2" width="4.625" collapsed="false"/>
    <col min="8" max="8" customWidth="true" style="2" width="8.625" collapsed="false"/>
    <col min="9" max="9" customWidth="true" style="2" width="4.625" collapsed="false"/>
    <col min="10" max="10" customWidth="true" style="2" width="8.625" collapsed="false"/>
    <col min="11" max="11" customWidth="true" style="2" width="4.625" collapsed="false"/>
    <col min="12" max="12" customWidth="true" style="2" width="8.625" collapsed="false"/>
    <col min="13" max="13" customWidth="true" style="2" width="4.625" collapsed="false"/>
    <col min="14" max="14" customWidth="true" style="2" width="8.625" collapsed="false"/>
    <col min="15" max="15" customWidth="true" style="2" width="4.625" collapsed="false"/>
    <col min="16" max="16" customWidth="true" style="2" width="8.625" collapsed="false"/>
    <col min="17" max="17" customWidth="true" style="2" width="4.625" collapsed="false"/>
    <col min="18" max="18" customWidth="true" style="2" width="8.625" collapsed="false"/>
    <col min="19" max="19" customWidth="true" style="2" width="4.625" collapsed="false"/>
    <col min="20" max="20" customWidth="true" style="2" width="8.625" collapsed="false"/>
    <col min="21" max="21" customWidth="true" style="2" width="4.625" collapsed="false"/>
    <col min="22" max="22" customWidth="true" style="2" width="8.625" collapsed="false"/>
    <col min="23" max="23" customWidth="true" style="2" width="4.625" collapsed="false"/>
    <col min="24" max="24" customWidth="true" style="2" width="8.625" collapsed="false"/>
    <col min="25" max="25" customWidth="true" style="2" width="4.625" collapsed="false"/>
    <col min="26" max="26" customWidth="true" style="2" width="8.625" collapsed="false"/>
    <col min="27" max="27" customWidth="true" style="2" width="4.625" collapsed="false"/>
    <col min="28" max="28" customWidth="true" style="2" width="8.625" collapsed="false"/>
    <col min="29" max="29" customWidth="true" style="2" width="4.625" collapsed="false"/>
    <col min="30" max="30" customWidth="true" style="2" width="8.625" collapsed="false"/>
    <col min="31" max="31" customWidth="true" style="2" width="4.625" collapsed="false"/>
    <col min="32" max="32" customWidth="true" style="2" width="8.625" collapsed="false"/>
    <col min="33" max="33" customWidth="true" style="2" width="4.625" collapsed="false"/>
    <col min="34" max="34" customWidth="true" style="2" width="8.625" collapsed="false"/>
    <col min="35" max="35" customWidth="true" style="2" width="4.625" collapsed="false"/>
    <col min="36" max="36" customWidth="true" style="2" width="8.625" collapsed="false"/>
    <col min="37" max="37" customWidth="true" style="2" width="4.625" collapsed="false"/>
    <col min="38" max="38" customWidth="true" style="2" width="8.625" collapsed="false"/>
    <col min="39" max="39" customWidth="true" style="2" width="4.625" collapsed="false"/>
    <col min="40" max="40" customWidth="true" style="2" width="8.625" collapsed="false"/>
    <col min="41" max="41" customWidth="true" style="2" width="4.625" collapsed="false"/>
    <col min="42" max="42" customWidth="true" style="2" width="8.625" collapsed="false"/>
    <col min="43" max="43" customWidth="true" style="2" width="4.625" collapsed="false"/>
    <col min="44" max="44" customWidth="true" style="2" width="8.625" collapsed="false"/>
    <col min="45" max="45" customWidth="true" style="2" width="4.625" collapsed="false"/>
    <col min="46" max="46" customWidth="true" style="2" width="8.625" collapsed="false"/>
    <col min="47" max="47" customWidth="true" style="2" width="4.625" collapsed="false"/>
    <col min="48" max="48" customWidth="true" style="2" width="8.625" collapsed="false"/>
    <col min="49" max="49" customWidth="true" style="2" width="4.625" collapsed="false"/>
    <col min="50" max="50" customWidth="true" style="2" width="8.625" collapsed="false"/>
    <col min="51" max="51" customWidth="true" style="2" width="4.625" collapsed="false"/>
    <col min="52" max="52" customWidth="true" style="2" width="8.625" collapsed="false"/>
    <col min="53" max="53" customWidth="true" style="2" width="4.625" collapsed="false"/>
    <col min="54" max="54" customWidth="true" style="2" width="8.625" collapsed="false"/>
    <col min="55" max="55" customWidth="true" style="2" width="4.625" collapsed="false"/>
    <col min="56" max="56" customWidth="true" style="2" width="8.625" collapsed="false"/>
    <col min="57" max="57" customWidth="true" style="2" width="4.625" collapsed="false"/>
    <col min="58" max="58" customWidth="true" style="2" width="8.625" collapsed="false"/>
    <col min="59" max="59" customWidth="true" style="2" width="4.625" collapsed="false"/>
    <col min="60" max="60" customWidth="true" style="2" width="8.625" collapsed="false"/>
    <col min="61" max="61" customWidth="true" style="2" width="4.625" collapsed="false"/>
    <col min="62" max="62" customWidth="true" style="2" width="8.625" collapsed="false"/>
    <col min="63" max="63" customWidth="true" style="2" width="4.625" collapsed="false"/>
    <col min="64" max="64" customWidth="true" style="2" width="8.625" collapsed="false"/>
    <col min="65" max="65" customWidth="true" style="2" width="4.625" collapsed="false"/>
    <col min="66" max="66" customWidth="true" style="2" width="8.625" collapsed="false"/>
    <col min="67" max="67" customWidth="true" style="2" width="4.625" collapsed="false"/>
    <col min="68" max="68" customWidth="true" style="2" width="8.625" collapsed="false"/>
    <col min="69" max="69" customWidth="true" style="2" width="4.625" collapsed="false"/>
    <col min="70" max="70" customWidth="true" style="2" width="8.625" collapsed="false"/>
    <col min="71" max="71" customWidth="true" style="2" width="4.625" collapsed="false"/>
    <col min="72" max="72" customWidth="true" style="2" width="8.625" collapsed="false"/>
    <col min="73" max="73" customWidth="true" style="2" width="4.625" collapsed="false"/>
    <col min="74" max="74" customWidth="true" style="2" width="8.625" collapsed="false"/>
    <col min="75" max="75" customWidth="true" style="2" width="4.625" collapsed="false"/>
    <col min="76" max="76" customWidth="true" style="2" width="8.625" collapsed="false"/>
    <col min="77" max="77" customWidth="true" style="2" width="4.625" collapsed="false"/>
    <col min="78" max="78" customWidth="true" style="2" width="8.625" collapsed="false"/>
    <col min="79" max="79" customWidth="true" style="2" width="4.625" collapsed="false"/>
    <col min="80" max="80" customWidth="true" style="2" width="8.625" collapsed="false"/>
    <col min="81" max="81" customWidth="true" style="2" width="4.625" collapsed="false"/>
    <col min="82" max="82" customWidth="true" style="2" width="8.625" collapsed="false"/>
    <col min="83" max="83" customWidth="true" style="2" width="4.625" collapsed="false"/>
    <col min="84" max="84" customWidth="true" style="2" width="8.625" collapsed="false"/>
    <col min="85" max="85" customWidth="true" style="2" width="4.625" collapsed="false"/>
    <col min="86" max="86" customWidth="true" style="2" width="8.625" collapsed="false"/>
    <col min="87" max="87" customWidth="true" style="2" width="4.625" collapsed="false"/>
    <col min="88" max="88" customWidth="true" style="2" width="8.625" collapsed="false"/>
    <col min="89" max="89" customWidth="true" style="2" width="4.625" collapsed="false"/>
    <col min="90" max="90" customWidth="true" style="2" width="8.625" collapsed="false"/>
    <col min="91" max="91" customWidth="true" style="2" width="4.625" collapsed="false"/>
    <col min="92" max="92" customWidth="true" style="2" width="8.625" collapsed="false"/>
    <col min="93" max="93" customWidth="true" style="2" width="4.625" collapsed="false"/>
    <col min="94" max="94" customWidth="true" style="2" width="8.625" collapsed="false"/>
    <col min="95" max="95" customWidth="true" style="2" width="4.625" collapsed="false"/>
    <col min="96" max="96" customWidth="true" style="2" width="8.625" collapsed="false"/>
    <col min="97" max="97" customWidth="true" style="2" width="4.625" collapsed="false"/>
    <col min="98" max="98" customWidth="true" style="2" width="4.875" collapsed="false"/>
    <col min="99" max="254" style="2" width="9.0" collapsed="false"/>
    <col min="255" max="255" customWidth="true" style="2" width="19.375" collapsed="false"/>
    <col min="256" max="256" customWidth="true" style="2" width="8.625" collapsed="false"/>
    <col min="257" max="257" customWidth="true" style="2" width="4.625" collapsed="false"/>
    <col min="258" max="258" customWidth="true" style="2" width="8.625" collapsed="false"/>
    <col min="259" max="259" customWidth="true" style="2" width="4.625" collapsed="false"/>
    <col min="260" max="260" customWidth="true" style="2" width="8.625" collapsed="false"/>
    <col min="261" max="261" customWidth="true" style="2" width="4.625" collapsed="false"/>
    <col min="262" max="262" customWidth="true" style="2" width="8.625" collapsed="false"/>
    <col min="263" max="263" customWidth="true" style="2" width="4.625" collapsed="false"/>
    <col min="264" max="264" customWidth="true" style="2" width="8.625" collapsed="false"/>
    <col min="265" max="265" customWidth="true" style="2" width="4.625" collapsed="false"/>
    <col min="266" max="266" customWidth="true" style="2" width="8.625" collapsed="false"/>
    <col min="267" max="267" customWidth="true" style="2" width="4.625" collapsed="false"/>
    <col min="268" max="268" customWidth="true" style="2" width="8.625" collapsed="false"/>
    <col min="269" max="269" customWidth="true" style="2" width="4.625" collapsed="false"/>
    <col min="270" max="270" customWidth="true" style="2" width="8.625" collapsed="false"/>
    <col min="271" max="271" customWidth="true" style="2" width="4.625" collapsed="false"/>
    <col min="272" max="272" customWidth="true" style="2" width="8.625" collapsed="false"/>
    <col min="273" max="273" customWidth="true" style="2" width="4.625" collapsed="false"/>
    <col min="274" max="274" customWidth="true" style="2" width="8.625" collapsed="false"/>
    <col min="275" max="275" customWidth="true" style="2" width="4.625" collapsed="false"/>
    <col min="276" max="276" customWidth="true" style="2" width="8.625" collapsed="false"/>
    <col min="277" max="277" customWidth="true" style="2" width="4.625" collapsed="false"/>
    <col min="278" max="278" customWidth="true" style="2" width="8.625" collapsed="false"/>
    <col min="279" max="279" customWidth="true" style="2" width="4.625" collapsed="false"/>
    <col min="280" max="280" customWidth="true" style="2" width="8.625" collapsed="false"/>
    <col min="281" max="281" customWidth="true" style="2" width="4.625" collapsed="false"/>
    <col min="282" max="282" customWidth="true" style="2" width="8.625" collapsed="false"/>
    <col min="283" max="283" customWidth="true" style="2" width="4.625" collapsed="false"/>
    <col min="284" max="284" customWidth="true" style="2" width="8.625" collapsed="false"/>
    <col min="285" max="285" customWidth="true" style="2" width="4.625" collapsed="false"/>
    <col min="286" max="286" customWidth="true" style="2" width="8.625" collapsed="false"/>
    <col min="287" max="287" customWidth="true" style="2" width="4.625" collapsed="false"/>
    <col min="288" max="288" customWidth="true" style="2" width="8.625" collapsed="false"/>
    <col min="289" max="289" customWidth="true" style="2" width="4.625" collapsed="false"/>
    <col min="290" max="290" customWidth="true" style="2" width="8.625" collapsed="false"/>
    <col min="291" max="291" customWidth="true" style="2" width="4.625" collapsed="false"/>
    <col min="292" max="292" customWidth="true" style="2" width="8.625" collapsed="false"/>
    <col min="293" max="293" customWidth="true" style="2" width="4.625" collapsed="false"/>
    <col min="294" max="294" customWidth="true" style="2" width="8.625" collapsed="false"/>
    <col min="295" max="295" customWidth="true" style="2" width="4.625" collapsed="false"/>
    <col min="296" max="296" customWidth="true" style="2" width="8.625" collapsed="false"/>
    <col min="297" max="297" customWidth="true" style="2" width="4.625" collapsed="false"/>
    <col min="298" max="298" customWidth="true" style="2" width="8.625" collapsed="false"/>
    <col min="299" max="299" customWidth="true" style="2" width="4.625" collapsed="false"/>
    <col min="300" max="300" customWidth="true" style="2" width="8.625" collapsed="false"/>
    <col min="301" max="301" customWidth="true" style="2" width="4.625" collapsed="false"/>
    <col min="302" max="302" customWidth="true" style="2" width="8.625" collapsed="false"/>
    <col min="303" max="303" customWidth="true" style="2" width="4.625" collapsed="false"/>
    <col min="304" max="304" customWidth="true" style="2" width="8.625" collapsed="false"/>
    <col min="305" max="305" customWidth="true" style="2" width="4.625" collapsed="false"/>
    <col min="306" max="306" customWidth="true" style="2" width="8.625" collapsed="false"/>
    <col min="307" max="307" customWidth="true" style="2" width="4.625" collapsed="false"/>
    <col min="308" max="308" customWidth="true" style="2" width="8.625" collapsed="false"/>
    <col min="309" max="309" customWidth="true" style="2" width="4.625" collapsed="false"/>
    <col min="310" max="310" customWidth="true" style="2" width="8.625" collapsed="false"/>
    <col min="311" max="311" customWidth="true" style="2" width="4.625" collapsed="false"/>
    <col min="312" max="312" customWidth="true" style="2" width="8.625" collapsed="false"/>
    <col min="313" max="313" customWidth="true" style="2" width="4.625" collapsed="false"/>
    <col min="314" max="314" customWidth="true" style="2" width="8.625" collapsed="false"/>
    <col min="315" max="315" customWidth="true" style="2" width="4.625" collapsed="false"/>
    <col min="316" max="316" customWidth="true" style="2" width="8.625" collapsed="false"/>
    <col min="317" max="317" customWidth="true" style="2" width="4.625" collapsed="false"/>
    <col min="318" max="318" customWidth="true" style="2" width="8.625" collapsed="false"/>
    <col min="319" max="319" customWidth="true" style="2" width="4.625" collapsed="false"/>
    <col min="320" max="320" customWidth="true" style="2" width="8.625" collapsed="false"/>
    <col min="321" max="321" customWidth="true" style="2" width="4.625" collapsed="false"/>
    <col min="322" max="322" customWidth="true" style="2" width="8.625" collapsed="false"/>
    <col min="323" max="323" customWidth="true" style="2" width="4.625" collapsed="false"/>
    <col min="324" max="324" customWidth="true" style="2" width="8.625" collapsed="false"/>
    <col min="325" max="325" customWidth="true" style="2" width="4.625" collapsed="false"/>
    <col min="326" max="326" customWidth="true" style="2" width="8.625" collapsed="false"/>
    <col min="327" max="327" customWidth="true" style="2" width="4.625" collapsed="false"/>
    <col min="328" max="510" style="2" width="9.0" collapsed="false"/>
    <col min="511" max="511" customWidth="true" style="2" width="19.375" collapsed="false"/>
    <col min="512" max="512" customWidth="true" style="2" width="8.625" collapsed="false"/>
    <col min="513" max="513" customWidth="true" style="2" width="4.625" collapsed="false"/>
    <col min="514" max="514" customWidth="true" style="2" width="8.625" collapsed="false"/>
    <col min="515" max="515" customWidth="true" style="2" width="4.625" collapsed="false"/>
    <col min="516" max="516" customWidth="true" style="2" width="8.625" collapsed="false"/>
    <col min="517" max="517" customWidth="true" style="2" width="4.625" collapsed="false"/>
    <col min="518" max="518" customWidth="true" style="2" width="8.625" collapsed="false"/>
    <col min="519" max="519" customWidth="true" style="2" width="4.625" collapsed="false"/>
    <col min="520" max="520" customWidth="true" style="2" width="8.625" collapsed="false"/>
    <col min="521" max="521" customWidth="true" style="2" width="4.625" collapsed="false"/>
    <col min="522" max="522" customWidth="true" style="2" width="8.625" collapsed="false"/>
    <col min="523" max="523" customWidth="true" style="2" width="4.625" collapsed="false"/>
    <col min="524" max="524" customWidth="true" style="2" width="8.625" collapsed="false"/>
    <col min="525" max="525" customWidth="true" style="2" width="4.625" collapsed="false"/>
    <col min="526" max="526" customWidth="true" style="2" width="8.625" collapsed="false"/>
    <col min="527" max="527" customWidth="true" style="2" width="4.625" collapsed="false"/>
    <col min="528" max="528" customWidth="true" style="2" width="8.625" collapsed="false"/>
    <col min="529" max="529" customWidth="true" style="2" width="4.625" collapsed="false"/>
    <col min="530" max="530" customWidth="true" style="2" width="8.625" collapsed="false"/>
    <col min="531" max="531" customWidth="true" style="2" width="4.625" collapsed="false"/>
    <col min="532" max="532" customWidth="true" style="2" width="8.625" collapsed="false"/>
    <col min="533" max="533" customWidth="true" style="2" width="4.625" collapsed="false"/>
    <col min="534" max="534" customWidth="true" style="2" width="8.625" collapsed="false"/>
    <col min="535" max="535" customWidth="true" style="2" width="4.625" collapsed="false"/>
    <col min="536" max="536" customWidth="true" style="2" width="8.625" collapsed="false"/>
    <col min="537" max="537" customWidth="true" style="2" width="4.625" collapsed="false"/>
    <col min="538" max="538" customWidth="true" style="2" width="8.625" collapsed="false"/>
    <col min="539" max="539" customWidth="true" style="2" width="4.625" collapsed="false"/>
    <col min="540" max="540" customWidth="true" style="2" width="8.625" collapsed="false"/>
    <col min="541" max="541" customWidth="true" style="2" width="4.625" collapsed="false"/>
    <col min="542" max="542" customWidth="true" style="2" width="8.625" collapsed="false"/>
    <col min="543" max="543" customWidth="true" style="2" width="4.625" collapsed="false"/>
    <col min="544" max="544" customWidth="true" style="2" width="8.625" collapsed="false"/>
    <col min="545" max="545" customWidth="true" style="2" width="4.625" collapsed="false"/>
    <col min="546" max="546" customWidth="true" style="2" width="8.625" collapsed="false"/>
    <col min="547" max="547" customWidth="true" style="2" width="4.625" collapsed="false"/>
    <col min="548" max="548" customWidth="true" style="2" width="8.625" collapsed="false"/>
    <col min="549" max="549" customWidth="true" style="2" width="4.625" collapsed="false"/>
    <col min="550" max="550" customWidth="true" style="2" width="8.625" collapsed="false"/>
    <col min="551" max="551" customWidth="true" style="2" width="4.625" collapsed="false"/>
    <col min="552" max="552" customWidth="true" style="2" width="8.625" collapsed="false"/>
    <col min="553" max="553" customWidth="true" style="2" width="4.625" collapsed="false"/>
    <col min="554" max="554" customWidth="true" style="2" width="8.625" collapsed="false"/>
    <col min="555" max="555" customWidth="true" style="2" width="4.625" collapsed="false"/>
    <col min="556" max="556" customWidth="true" style="2" width="8.625" collapsed="false"/>
    <col min="557" max="557" customWidth="true" style="2" width="4.625" collapsed="false"/>
    <col min="558" max="558" customWidth="true" style="2" width="8.625" collapsed="false"/>
    <col min="559" max="559" customWidth="true" style="2" width="4.625" collapsed="false"/>
    <col min="560" max="560" customWidth="true" style="2" width="8.625" collapsed="false"/>
    <col min="561" max="561" customWidth="true" style="2" width="4.625" collapsed="false"/>
    <col min="562" max="562" customWidth="true" style="2" width="8.625" collapsed="false"/>
    <col min="563" max="563" customWidth="true" style="2" width="4.625" collapsed="false"/>
    <col min="564" max="564" customWidth="true" style="2" width="8.625" collapsed="false"/>
    <col min="565" max="565" customWidth="true" style="2" width="4.625" collapsed="false"/>
    <col min="566" max="566" customWidth="true" style="2" width="8.625" collapsed="false"/>
    <col min="567" max="567" customWidth="true" style="2" width="4.625" collapsed="false"/>
    <col min="568" max="568" customWidth="true" style="2" width="8.625" collapsed="false"/>
    <col min="569" max="569" customWidth="true" style="2" width="4.625" collapsed="false"/>
    <col min="570" max="570" customWidth="true" style="2" width="8.625" collapsed="false"/>
    <col min="571" max="571" customWidth="true" style="2" width="4.625" collapsed="false"/>
    <col min="572" max="572" customWidth="true" style="2" width="8.625" collapsed="false"/>
    <col min="573" max="573" customWidth="true" style="2" width="4.625" collapsed="false"/>
    <col min="574" max="574" customWidth="true" style="2" width="8.625" collapsed="false"/>
    <col min="575" max="575" customWidth="true" style="2" width="4.625" collapsed="false"/>
    <col min="576" max="576" customWidth="true" style="2" width="8.625" collapsed="false"/>
    <col min="577" max="577" customWidth="true" style="2" width="4.625" collapsed="false"/>
    <col min="578" max="578" customWidth="true" style="2" width="8.625" collapsed="false"/>
    <col min="579" max="579" customWidth="true" style="2" width="4.625" collapsed="false"/>
    <col min="580" max="580" customWidth="true" style="2" width="8.625" collapsed="false"/>
    <col min="581" max="581" customWidth="true" style="2" width="4.625" collapsed="false"/>
    <col min="582" max="582" customWidth="true" style="2" width="8.625" collapsed="false"/>
    <col min="583" max="583" customWidth="true" style="2" width="4.625" collapsed="false"/>
    <col min="584" max="766" style="2" width="9.0" collapsed="false"/>
    <col min="767" max="767" customWidth="true" style="2" width="19.375" collapsed="false"/>
    <col min="768" max="768" customWidth="true" style="2" width="8.625" collapsed="false"/>
    <col min="769" max="769" customWidth="true" style="2" width="4.625" collapsed="false"/>
    <col min="770" max="770" customWidth="true" style="2" width="8.625" collapsed="false"/>
    <col min="771" max="771" customWidth="true" style="2" width="4.625" collapsed="false"/>
    <col min="772" max="772" customWidth="true" style="2" width="8.625" collapsed="false"/>
    <col min="773" max="773" customWidth="true" style="2" width="4.625" collapsed="false"/>
    <col min="774" max="774" customWidth="true" style="2" width="8.625" collapsed="false"/>
    <col min="775" max="775" customWidth="true" style="2" width="4.625" collapsed="false"/>
    <col min="776" max="776" customWidth="true" style="2" width="8.625" collapsed="false"/>
    <col min="777" max="777" customWidth="true" style="2" width="4.625" collapsed="false"/>
    <col min="778" max="778" customWidth="true" style="2" width="8.625" collapsed="false"/>
    <col min="779" max="779" customWidth="true" style="2" width="4.625" collapsed="false"/>
    <col min="780" max="780" customWidth="true" style="2" width="8.625" collapsed="false"/>
    <col min="781" max="781" customWidth="true" style="2" width="4.625" collapsed="false"/>
    <col min="782" max="782" customWidth="true" style="2" width="8.625" collapsed="false"/>
    <col min="783" max="783" customWidth="true" style="2" width="4.625" collapsed="false"/>
    <col min="784" max="784" customWidth="true" style="2" width="8.625" collapsed="false"/>
    <col min="785" max="785" customWidth="true" style="2" width="4.625" collapsed="false"/>
    <col min="786" max="786" customWidth="true" style="2" width="8.625" collapsed="false"/>
    <col min="787" max="787" customWidth="true" style="2" width="4.625" collapsed="false"/>
    <col min="788" max="788" customWidth="true" style="2" width="8.625" collapsed="false"/>
    <col min="789" max="789" customWidth="true" style="2" width="4.625" collapsed="false"/>
    <col min="790" max="790" customWidth="true" style="2" width="8.625" collapsed="false"/>
    <col min="791" max="791" customWidth="true" style="2" width="4.625" collapsed="false"/>
    <col min="792" max="792" customWidth="true" style="2" width="8.625" collapsed="false"/>
    <col min="793" max="793" customWidth="true" style="2" width="4.625" collapsed="false"/>
    <col min="794" max="794" customWidth="true" style="2" width="8.625" collapsed="false"/>
    <col min="795" max="795" customWidth="true" style="2" width="4.625" collapsed="false"/>
    <col min="796" max="796" customWidth="true" style="2" width="8.625" collapsed="false"/>
    <col min="797" max="797" customWidth="true" style="2" width="4.625" collapsed="false"/>
    <col min="798" max="798" customWidth="true" style="2" width="8.625" collapsed="false"/>
    <col min="799" max="799" customWidth="true" style="2" width="4.625" collapsed="false"/>
    <col min="800" max="800" customWidth="true" style="2" width="8.625" collapsed="false"/>
    <col min="801" max="801" customWidth="true" style="2" width="4.625" collapsed="false"/>
    <col min="802" max="802" customWidth="true" style="2" width="8.625" collapsed="false"/>
    <col min="803" max="803" customWidth="true" style="2" width="4.625" collapsed="false"/>
    <col min="804" max="804" customWidth="true" style="2" width="8.625" collapsed="false"/>
    <col min="805" max="805" customWidth="true" style="2" width="4.625" collapsed="false"/>
    <col min="806" max="806" customWidth="true" style="2" width="8.625" collapsed="false"/>
    <col min="807" max="807" customWidth="true" style="2" width="4.625" collapsed="false"/>
    <col min="808" max="808" customWidth="true" style="2" width="8.625" collapsed="false"/>
    <col min="809" max="809" customWidth="true" style="2" width="4.625" collapsed="false"/>
    <col min="810" max="810" customWidth="true" style="2" width="8.625" collapsed="false"/>
    <col min="811" max="811" customWidth="true" style="2" width="4.625" collapsed="false"/>
    <col min="812" max="812" customWidth="true" style="2" width="8.625" collapsed="false"/>
    <col min="813" max="813" customWidth="true" style="2" width="4.625" collapsed="false"/>
    <col min="814" max="814" customWidth="true" style="2" width="8.625" collapsed="false"/>
    <col min="815" max="815" customWidth="true" style="2" width="4.625" collapsed="false"/>
    <col min="816" max="816" customWidth="true" style="2" width="8.625" collapsed="false"/>
    <col min="817" max="817" customWidth="true" style="2" width="4.625" collapsed="false"/>
    <col min="818" max="818" customWidth="true" style="2" width="8.625" collapsed="false"/>
    <col min="819" max="819" customWidth="true" style="2" width="4.625" collapsed="false"/>
    <col min="820" max="820" customWidth="true" style="2" width="8.625" collapsed="false"/>
    <col min="821" max="821" customWidth="true" style="2" width="4.625" collapsed="false"/>
    <col min="822" max="822" customWidth="true" style="2" width="8.625" collapsed="false"/>
    <col min="823" max="823" customWidth="true" style="2" width="4.625" collapsed="false"/>
    <col min="824" max="824" customWidth="true" style="2" width="8.625" collapsed="false"/>
    <col min="825" max="825" customWidth="true" style="2" width="4.625" collapsed="false"/>
    <col min="826" max="826" customWidth="true" style="2" width="8.625" collapsed="false"/>
    <col min="827" max="827" customWidth="true" style="2" width="4.625" collapsed="false"/>
    <col min="828" max="828" customWidth="true" style="2" width="8.625" collapsed="false"/>
    <col min="829" max="829" customWidth="true" style="2" width="4.625" collapsed="false"/>
    <col min="830" max="830" customWidth="true" style="2" width="8.625" collapsed="false"/>
    <col min="831" max="831" customWidth="true" style="2" width="4.625" collapsed="false"/>
    <col min="832" max="832" customWidth="true" style="2" width="8.625" collapsed="false"/>
    <col min="833" max="833" customWidth="true" style="2" width="4.625" collapsed="false"/>
    <col min="834" max="834" customWidth="true" style="2" width="8.625" collapsed="false"/>
    <col min="835" max="835" customWidth="true" style="2" width="4.625" collapsed="false"/>
    <col min="836" max="836" customWidth="true" style="2" width="8.625" collapsed="false"/>
    <col min="837" max="837" customWidth="true" style="2" width="4.625" collapsed="false"/>
    <col min="838" max="838" customWidth="true" style="2" width="8.625" collapsed="false"/>
    <col min="839" max="839" customWidth="true" style="2" width="4.625" collapsed="false"/>
    <col min="840" max="1022" style="2" width="9.0" collapsed="false"/>
    <col min="1023" max="1023" customWidth="true" style="2" width="19.375" collapsed="false"/>
    <col min="1024" max="1024" customWidth="true" style="2" width="8.625" collapsed="false"/>
    <col min="1025" max="1025" customWidth="true" style="2" width="4.625" collapsed="false"/>
    <col min="1026" max="1026" customWidth="true" style="2" width="8.625" collapsed="false"/>
    <col min="1027" max="1027" customWidth="true" style="2" width="4.625" collapsed="false"/>
    <col min="1028" max="1028" customWidth="true" style="2" width="8.625" collapsed="false"/>
    <col min="1029" max="1029" customWidth="true" style="2" width="4.625" collapsed="false"/>
    <col min="1030" max="1030" customWidth="true" style="2" width="8.625" collapsed="false"/>
    <col min="1031" max="1031" customWidth="true" style="2" width="4.625" collapsed="false"/>
    <col min="1032" max="1032" customWidth="true" style="2" width="8.625" collapsed="false"/>
    <col min="1033" max="1033" customWidth="true" style="2" width="4.625" collapsed="false"/>
    <col min="1034" max="1034" customWidth="true" style="2" width="8.625" collapsed="false"/>
    <col min="1035" max="1035" customWidth="true" style="2" width="4.625" collapsed="false"/>
    <col min="1036" max="1036" customWidth="true" style="2" width="8.625" collapsed="false"/>
    <col min="1037" max="1037" customWidth="true" style="2" width="4.625" collapsed="false"/>
    <col min="1038" max="1038" customWidth="true" style="2" width="8.625" collapsed="false"/>
    <col min="1039" max="1039" customWidth="true" style="2" width="4.625" collapsed="false"/>
    <col min="1040" max="1040" customWidth="true" style="2" width="8.625" collapsed="false"/>
    <col min="1041" max="1041" customWidth="true" style="2" width="4.625" collapsed="false"/>
    <col min="1042" max="1042" customWidth="true" style="2" width="8.625" collapsed="false"/>
    <col min="1043" max="1043" customWidth="true" style="2" width="4.625" collapsed="false"/>
    <col min="1044" max="1044" customWidth="true" style="2" width="8.625" collapsed="false"/>
    <col min="1045" max="1045" customWidth="true" style="2" width="4.625" collapsed="false"/>
    <col min="1046" max="1046" customWidth="true" style="2" width="8.625" collapsed="false"/>
    <col min="1047" max="1047" customWidth="true" style="2" width="4.625" collapsed="false"/>
    <col min="1048" max="1048" customWidth="true" style="2" width="8.625" collapsed="false"/>
    <col min="1049" max="1049" customWidth="true" style="2" width="4.625" collapsed="false"/>
    <col min="1050" max="1050" customWidth="true" style="2" width="8.625" collapsed="false"/>
    <col min="1051" max="1051" customWidth="true" style="2" width="4.625" collapsed="false"/>
    <col min="1052" max="1052" customWidth="true" style="2" width="8.625" collapsed="false"/>
    <col min="1053" max="1053" customWidth="true" style="2" width="4.625" collapsed="false"/>
    <col min="1054" max="1054" customWidth="true" style="2" width="8.625" collapsed="false"/>
    <col min="1055" max="1055" customWidth="true" style="2" width="4.625" collapsed="false"/>
    <col min="1056" max="1056" customWidth="true" style="2" width="8.625" collapsed="false"/>
    <col min="1057" max="1057" customWidth="true" style="2" width="4.625" collapsed="false"/>
    <col min="1058" max="1058" customWidth="true" style="2" width="8.625" collapsed="false"/>
    <col min="1059" max="1059" customWidth="true" style="2" width="4.625" collapsed="false"/>
    <col min="1060" max="1060" customWidth="true" style="2" width="8.625" collapsed="false"/>
    <col min="1061" max="1061" customWidth="true" style="2" width="4.625" collapsed="false"/>
    <col min="1062" max="1062" customWidth="true" style="2" width="8.625" collapsed="false"/>
    <col min="1063" max="1063" customWidth="true" style="2" width="4.625" collapsed="false"/>
    <col min="1064" max="1064" customWidth="true" style="2" width="8.625" collapsed="false"/>
    <col min="1065" max="1065" customWidth="true" style="2" width="4.625" collapsed="false"/>
    <col min="1066" max="1066" customWidth="true" style="2" width="8.625" collapsed="false"/>
    <col min="1067" max="1067" customWidth="true" style="2" width="4.625" collapsed="false"/>
    <col min="1068" max="1068" customWidth="true" style="2" width="8.625" collapsed="false"/>
    <col min="1069" max="1069" customWidth="true" style="2" width="4.625" collapsed="false"/>
    <col min="1070" max="1070" customWidth="true" style="2" width="8.625" collapsed="false"/>
    <col min="1071" max="1071" customWidth="true" style="2" width="4.625" collapsed="false"/>
    <col min="1072" max="1072" customWidth="true" style="2" width="8.625" collapsed="false"/>
    <col min="1073" max="1073" customWidth="true" style="2" width="4.625" collapsed="false"/>
    <col min="1074" max="1074" customWidth="true" style="2" width="8.625" collapsed="false"/>
    <col min="1075" max="1075" customWidth="true" style="2" width="4.625" collapsed="false"/>
    <col min="1076" max="1076" customWidth="true" style="2" width="8.625" collapsed="false"/>
    <col min="1077" max="1077" customWidth="true" style="2" width="4.625" collapsed="false"/>
    <col min="1078" max="1078" customWidth="true" style="2" width="8.625" collapsed="false"/>
    <col min="1079" max="1079" customWidth="true" style="2" width="4.625" collapsed="false"/>
    <col min="1080" max="1080" customWidth="true" style="2" width="8.625" collapsed="false"/>
    <col min="1081" max="1081" customWidth="true" style="2" width="4.625" collapsed="false"/>
    <col min="1082" max="1082" customWidth="true" style="2" width="8.625" collapsed="false"/>
    <col min="1083" max="1083" customWidth="true" style="2" width="4.625" collapsed="false"/>
    <col min="1084" max="1084" customWidth="true" style="2" width="8.625" collapsed="false"/>
    <col min="1085" max="1085" customWidth="true" style="2" width="4.625" collapsed="false"/>
    <col min="1086" max="1086" customWidth="true" style="2" width="8.625" collapsed="false"/>
    <col min="1087" max="1087" customWidth="true" style="2" width="4.625" collapsed="false"/>
    <col min="1088" max="1088" customWidth="true" style="2" width="8.625" collapsed="false"/>
    <col min="1089" max="1089" customWidth="true" style="2" width="4.625" collapsed="false"/>
    <col min="1090" max="1090" customWidth="true" style="2" width="8.625" collapsed="false"/>
    <col min="1091" max="1091" customWidth="true" style="2" width="4.625" collapsed="false"/>
    <col min="1092" max="1092" customWidth="true" style="2" width="8.625" collapsed="false"/>
    <col min="1093" max="1093" customWidth="true" style="2" width="4.625" collapsed="false"/>
    <col min="1094" max="1094" customWidth="true" style="2" width="8.625" collapsed="false"/>
    <col min="1095" max="1095" customWidth="true" style="2" width="4.625" collapsed="false"/>
    <col min="1096" max="1278" style="2" width="9.0" collapsed="false"/>
    <col min="1279" max="1279" customWidth="true" style="2" width="19.375" collapsed="false"/>
    <col min="1280" max="1280" customWidth="true" style="2" width="8.625" collapsed="false"/>
    <col min="1281" max="1281" customWidth="true" style="2" width="4.625" collapsed="false"/>
    <col min="1282" max="1282" customWidth="true" style="2" width="8.625" collapsed="false"/>
    <col min="1283" max="1283" customWidth="true" style="2" width="4.625" collapsed="false"/>
    <col min="1284" max="1284" customWidth="true" style="2" width="8.625" collapsed="false"/>
    <col min="1285" max="1285" customWidth="true" style="2" width="4.625" collapsed="false"/>
    <col min="1286" max="1286" customWidth="true" style="2" width="8.625" collapsed="false"/>
    <col min="1287" max="1287" customWidth="true" style="2" width="4.625" collapsed="false"/>
    <col min="1288" max="1288" customWidth="true" style="2" width="8.625" collapsed="false"/>
    <col min="1289" max="1289" customWidth="true" style="2" width="4.625" collapsed="false"/>
    <col min="1290" max="1290" customWidth="true" style="2" width="8.625" collapsed="false"/>
    <col min="1291" max="1291" customWidth="true" style="2" width="4.625" collapsed="false"/>
    <col min="1292" max="1292" customWidth="true" style="2" width="8.625" collapsed="false"/>
    <col min="1293" max="1293" customWidth="true" style="2" width="4.625" collapsed="false"/>
    <col min="1294" max="1294" customWidth="true" style="2" width="8.625" collapsed="false"/>
    <col min="1295" max="1295" customWidth="true" style="2" width="4.625" collapsed="false"/>
    <col min="1296" max="1296" customWidth="true" style="2" width="8.625" collapsed="false"/>
    <col min="1297" max="1297" customWidth="true" style="2" width="4.625" collapsed="false"/>
    <col min="1298" max="1298" customWidth="true" style="2" width="8.625" collapsed="false"/>
    <col min="1299" max="1299" customWidth="true" style="2" width="4.625" collapsed="false"/>
    <col min="1300" max="1300" customWidth="true" style="2" width="8.625" collapsed="false"/>
    <col min="1301" max="1301" customWidth="true" style="2" width="4.625" collapsed="false"/>
    <col min="1302" max="1302" customWidth="true" style="2" width="8.625" collapsed="false"/>
    <col min="1303" max="1303" customWidth="true" style="2" width="4.625" collapsed="false"/>
    <col min="1304" max="1304" customWidth="true" style="2" width="8.625" collapsed="false"/>
    <col min="1305" max="1305" customWidth="true" style="2" width="4.625" collapsed="false"/>
    <col min="1306" max="1306" customWidth="true" style="2" width="8.625" collapsed="false"/>
    <col min="1307" max="1307" customWidth="true" style="2" width="4.625" collapsed="false"/>
    <col min="1308" max="1308" customWidth="true" style="2" width="8.625" collapsed="false"/>
    <col min="1309" max="1309" customWidth="true" style="2" width="4.625" collapsed="false"/>
    <col min="1310" max="1310" customWidth="true" style="2" width="8.625" collapsed="false"/>
    <col min="1311" max="1311" customWidth="true" style="2" width="4.625" collapsed="false"/>
    <col min="1312" max="1312" customWidth="true" style="2" width="8.625" collapsed="false"/>
    <col min="1313" max="1313" customWidth="true" style="2" width="4.625" collapsed="false"/>
    <col min="1314" max="1314" customWidth="true" style="2" width="8.625" collapsed="false"/>
    <col min="1315" max="1315" customWidth="true" style="2" width="4.625" collapsed="false"/>
    <col min="1316" max="1316" customWidth="true" style="2" width="8.625" collapsed="false"/>
    <col min="1317" max="1317" customWidth="true" style="2" width="4.625" collapsed="false"/>
    <col min="1318" max="1318" customWidth="true" style="2" width="8.625" collapsed="false"/>
    <col min="1319" max="1319" customWidth="true" style="2" width="4.625" collapsed="false"/>
    <col min="1320" max="1320" customWidth="true" style="2" width="8.625" collapsed="false"/>
    <col min="1321" max="1321" customWidth="true" style="2" width="4.625" collapsed="false"/>
    <col min="1322" max="1322" customWidth="true" style="2" width="8.625" collapsed="false"/>
    <col min="1323" max="1323" customWidth="true" style="2" width="4.625" collapsed="false"/>
    <col min="1324" max="1324" customWidth="true" style="2" width="8.625" collapsed="false"/>
    <col min="1325" max="1325" customWidth="true" style="2" width="4.625" collapsed="false"/>
    <col min="1326" max="1326" customWidth="true" style="2" width="8.625" collapsed="false"/>
    <col min="1327" max="1327" customWidth="true" style="2" width="4.625" collapsed="false"/>
    <col min="1328" max="1328" customWidth="true" style="2" width="8.625" collapsed="false"/>
    <col min="1329" max="1329" customWidth="true" style="2" width="4.625" collapsed="false"/>
    <col min="1330" max="1330" customWidth="true" style="2" width="8.625" collapsed="false"/>
    <col min="1331" max="1331" customWidth="true" style="2" width="4.625" collapsed="false"/>
    <col min="1332" max="1332" customWidth="true" style="2" width="8.625" collapsed="false"/>
    <col min="1333" max="1333" customWidth="true" style="2" width="4.625" collapsed="false"/>
    <col min="1334" max="1334" customWidth="true" style="2" width="8.625" collapsed="false"/>
    <col min="1335" max="1335" customWidth="true" style="2" width="4.625" collapsed="false"/>
    <col min="1336" max="1336" customWidth="true" style="2" width="8.625" collapsed="false"/>
    <col min="1337" max="1337" customWidth="true" style="2" width="4.625" collapsed="false"/>
    <col min="1338" max="1338" customWidth="true" style="2" width="8.625" collapsed="false"/>
    <col min="1339" max="1339" customWidth="true" style="2" width="4.625" collapsed="false"/>
    <col min="1340" max="1340" customWidth="true" style="2" width="8.625" collapsed="false"/>
    <col min="1341" max="1341" customWidth="true" style="2" width="4.625" collapsed="false"/>
    <col min="1342" max="1342" customWidth="true" style="2" width="8.625" collapsed="false"/>
    <col min="1343" max="1343" customWidth="true" style="2" width="4.625" collapsed="false"/>
    <col min="1344" max="1344" customWidth="true" style="2" width="8.625" collapsed="false"/>
    <col min="1345" max="1345" customWidth="true" style="2" width="4.625" collapsed="false"/>
    <col min="1346" max="1346" customWidth="true" style="2" width="8.625" collapsed="false"/>
    <col min="1347" max="1347" customWidth="true" style="2" width="4.625" collapsed="false"/>
    <col min="1348" max="1348" customWidth="true" style="2" width="8.625" collapsed="false"/>
    <col min="1349" max="1349" customWidth="true" style="2" width="4.625" collapsed="false"/>
    <col min="1350" max="1350" customWidth="true" style="2" width="8.625" collapsed="false"/>
    <col min="1351" max="1351" customWidth="true" style="2" width="4.625" collapsed="false"/>
    <col min="1352" max="1534" style="2" width="9.0" collapsed="false"/>
    <col min="1535" max="1535" customWidth="true" style="2" width="19.375" collapsed="false"/>
    <col min="1536" max="1536" customWidth="true" style="2" width="8.625" collapsed="false"/>
    <col min="1537" max="1537" customWidth="true" style="2" width="4.625" collapsed="false"/>
    <col min="1538" max="1538" customWidth="true" style="2" width="8.625" collapsed="false"/>
    <col min="1539" max="1539" customWidth="true" style="2" width="4.625" collapsed="false"/>
    <col min="1540" max="1540" customWidth="true" style="2" width="8.625" collapsed="false"/>
    <col min="1541" max="1541" customWidth="true" style="2" width="4.625" collapsed="false"/>
    <col min="1542" max="1542" customWidth="true" style="2" width="8.625" collapsed="false"/>
    <col min="1543" max="1543" customWidth="true" style="2" width="4.625" collapsed="false"/>
    <col min="1544" max="1544" customWidth="true" style="2" width="8.625" collapsed="false"/>
    <col min="1545" max="1545" customWidth="true" style="2" width="4.625" collapsed="false"/>
    <col min="1546" max="1546" customWidth="true" style="2" width="8.625" collapsed="false"/>
    <col min="1547" max="1547" customWidth="true" style="2" width="4.625" collapsed="false"/>
    <col min="1548" max="1548" customWidth="true" style="2" width="8.625" collapsed="false"/>
    <col min="1549" max="1549" customWidth="true" style="2" width="4.625" collapsed="false"/>
    <col min="1550" max="1550" customWidth="true" style="2" width="8.625" collapsed="false"/>
    <col min="1551" max="1551" customWidth="true" style="2" width="4.625" collapsed="false"/>
    <col min="1552" max="1552" customWidth="true" style="2" width="8.625" collapsed="false"/>
    <col min="1553" max="1553" customWidth="true" style="2" width="4.625" collapsed="false"/>
    <col min="1554" max="1554" customWidth="true" style="2" width="8.625" collapsed="false"/>
    <col min="1555" max="1555" customWidth="true" style="2" width="4.625" collapsed="false"/>
    <col min="1556" max="1556" customWidth="true" style="2" width="8.625" collapsed="false"/>
    <col min="1557" max="1557" customWidth="true" style="2" width="4.625" collapsed="false"/>
    <col min="1558" max="1558" customWidth="true" style="2" width="8.625" collapsed="false"/>
    <col min="1559" max="1559" customWidth="true" style="2" width="4.625" collapsed="false"/>
    <col min="1560" max="1560" customWidth="true" style="2" width="8.625" collapsed="false"/>
    <col min="1561" max="1561" customWidth="true" style="2" width="4.625" collapsed="false"/>
    <col min="1562" max="1562" customWidth="true" style="2" width="8.625" collapsed="false"/>
    <col min="1563" max="1563" customWidth="true" style="2" width="4.625" collapsed="false"/>
    <col min="1564" max="1564" customWidth="true" style="2" width="8.625" collapsed="false"/>
    <col min="1565" max="1565" customWidth="true" style="2" width="4.625" collapsed="false"/>
    <col min="1566" max="1566" customWidth="true" style="2" width="8.625" collapsed="false"/>
    <col min="1567" max="1567" customWidth="true" style="2" width="4.625" collapsed="false"/>
    <col min="1568" max="1568" customWidth="true" style="2" width="8.625" collapsed="false"/>
    <col min="1569" max="1569" customWidth="true" style="2" width="4.625" collapsed="false"/>
    <col min="1570" max="1570" customWidth="true" style="2" width="8.625" collapsed="false"/>
    <col min="1571" max="1571" customWidth="true" style="2" width="4.625" collapsed="false"/>
    <col min="1572" max="1572" customWidth="true" style="2" width="8.625" collapsed="false"/>
    <col min="1573" max="1573" customWidth="true" style="2" width="4.625" collapsed="false"/>
    <col min="1574" max="1574" customWidth="true" style="2" width="8.625" collapsed="false"/>
    <col min="1575" max="1575" customWidth="true" style="2" width="4.625" collapsed="false"/>
    <col min="1576" max="1576" customWidth="true" style="2" width="8.625" collapsed="false"/>
    <col min="1577" max="1577" customWidth="true" style="2" width="4.625" collapsed="false"/>
    <col min="1578" max="1578" customWidth="true" style="2" width="8.625" collapsed="false"/>
    <col min="1579" max="1579" customWidth="true" style="2" width="4.625" collapsed="false"/>
    <col min="1580" max="1580" customWidth="true" style="2" width="8.625" collapsed="false"/>
    <col min="1581" max="1581" customWidth="true" style="2" width="4.625" collapsed="false"/>
    <col min="1582" max="1582" customWidth="true" style="2" width="8.625" collapsed="false"/>
    <col min="1583" max="1583" customWidth="true" style="2" width="4.625" collapsed="false"/>
    <col min="1584" max="1584" customWidth="true" style="2" width="8.625" collapsed="false"/>
    <col min="1585" max="1585" customWidth="true" style="2" width="4.625" collapsed="false"/>
    <col min="1586" max="1586" customWidth="true" style="2" width="8.625" collapsed="false"/>
    <col min="1587" max="1587" customWidth="true" style="2" width="4.625" collapsed="false"/>
    <col min="1588" max="1588" customWidth="true" style="2" width="8.625" collapsed="false"/>
    <col min="1589" max="1589" customWidth="true" style="2" width="4.625" collapsed="false"/>
    <col min="1590" max="1590" customWidth="true" style="2" width="8.625" collapsed="false"/>
    <col min="1591" max="1591" customWidth="true" style="2" width="4.625" collapsed="false"/>
    <col min="1592" max="1592" customWidth="true" style="2" width="8.625" collapsed="false"/>
    <col min="1593" max="1593" customWidth="true" style="2" width="4.625" collapsed="false"/>
    <col min="1594" max="1594" customWidth="true" style="2" width="8.625" collapsed="false"/>
    <col min="1595" max="1595" customWidth="true" style="2" width="4.625" collapsed="false"/>
    <col min="1596" max="1596" customWidth="true" style="2" width="8.625" collapsed="false"/>
    <col min="1597" max="1597" customWidth="true" style="2" width="4.625" collapsed="false"/>
    <col min="1598" max="1598" customWidth="true" style="2" width="8.625" collapsed="false"/>
    <col min="1599" max="1599" customWidth="true" style="2" width="4.625" collapsed="false"/>
    <col min="1600" max="1600" customWidth="true" style="2" width="8.625" collapsed="false"/>
    <col min="1601" max="1601" customWidth="true" style="2" width="4.625" collapsed="false"/>
    <col min="1602" max="1602" customWidth="true" style="2" width="8.625" collapsed="false"/>
    <col min="1603" max="1603" customWidth="true" style="2" width="4.625" collapsed="false"/>
    <col min="1604" max="1604" customWidth="true" style="2" width="8.625" collapsed="false"/>
    <col min="1605" max="1605" customWidth="true" style="2" width="4.625" collapsed="false"/>
    <col min="1606" max="1606" customWidth="true" style="2" width="8.625" collapsed="false"/>
    <col min="1607" max="1607" customWidth="true" style="2" width="4.625" collapsed="false"/>
    <col min="1608" max="1790" style="2" width="9.0" collapsed="false"/>
    <col min="1791" max="1791" customWidth="true" style="2" width="19.375" collapsed="false"/>
    <col min="1792" max="1792" customWidth="true" style="2" width="8.625" collapsed="false"/>
    <col min="1793" max="1793" customWidth="true" style="2" width="4.625" collapsed="false"/>
    <col min="1794" max="1794" customWidth="true" style="2" width="8.625" collapsed="false"/>
    <col min="1795" max="1795" customWidth="true" style="2" width="4.625" collapsed="false"/>
    <col min="1796" max="1796" customWidth="true" style="2" width="8.625" collapsed="false"/>
    <col min="1797" max="1797" customWidth="true" style="2" width="4.625" collapsed="false"/>
    <col min="1798" max="1798" customWidth="true" style="2" width="8.625" collapsed="false"/>
    <col min="1799" max="1799" customWidth="true" style="2" width="4.625" collapsed="false"/>
    <col min="1800" max="1800" customWidth="true" style="2" width="8.625" collapsed="false"/>
    <col min="1801" max="1801" customWidth="true" style="2" width="4.625" collapsed="false"/>
    <col min="1802" max="1802" customWidth="true" style="2" width="8.625" collapsed="false"/>
    <col min="1803" max="1803" customWidth="true" style="2" width="4.625" collapsed="false"/>
    <col min="1804" max="1804" customWidth="true" style="2" width="8.625" collapsed="false"/>
    <col min="1805" max="1805" customWidth="true" style="2" width="4.625" collapsed="false"/>
    <col min="1806" max="1806" customWidth="true" style="2" width="8.625" collapsed="false"/>
    <col min="1807" max="1807" customWidth="true" style="2" width="4.625" collapsed="false"/>
    <col min="1808" max="1808" customWidth="true" style="2" width="8.625" collapsed="false"/>
    <col min="1809" max="1809" customWidth="true" style="2" width="4.625" collapsed="false"/>
    <col min="1810" max="1810" customWidth="true" style="2" width="8.625" collapsed="false"/>
    <col min="1811" max="1811" customWidth="true" style="2" width="4.625" collapsed="false"/>
    <col min="1812" max="1812" customWidth="true" style="2" width="8.625" collapsed="false"/>
    <col min="1813" max="1813" customWidth="true" style="2" width="4.625" collapsed="false"/>
    <col min="1814" max="1814" customWidth="true" style="2" width="8.625" collapsed="false"/>
    <col min="1815" max="1815" customWidth="true" style="2" width="4.625" collapsed="false"/>
    <col min="1816" max="1816" customWidth="true" style="2" width="8.625" collapsed="false"/>
    <col min="1817" max="1817" customWidth="true" style="2" width="4.625" collapsed="false"/>
    <col min="1818" max="1818" customWidth="true" style="2" width="8.625" collapsed="false"/>
    <col min="1819" max="1819" customWidth="true" style="2" width="4.625" collapsed="false"/>
    <col min="1820" max="1820" customWidth="true" style="2" width="8.625" collapsed="false"/>
    <col min="1821" max="1821" customWidth="true" style="2" width="4.625" collapsed="false"/>
    <col min="1822" max="1822" customWidth="true" style="2" width="8.625" collapsed="false"/>
    <col min="1823" max="1823" customWidth="true" style="2" width="4.625" collapsed="false"/>
    <col min="1824" max="1824" customWidth="true" style="2" width="8.625" collapsed="false"/>
    <col min="1825" max="1825" customWidth="true" style="2" width="4.625" collapsed="false"/>
    <col min="1826" max="1826" customWidth="true" style="2" width="8.625" collapsed="false"/>
    <col min="1827" max="1827" customWidth="true" style="2" width="4.625" collapsed="false"/>
    <col min="1828" max="1828" customWidth="true" style="2" width="8.625" collapsed="false"/>
    <col min="1829" max="1829" customWidth="true" style="2" width="4.625" collapsed="false"/>
    <col min="1830" max="1830" customWidth="true" style="2" width="8.625" collapsed="false"/>
    <col min="1831" max="1831" customWidth="true" style="2" width="4.625" collapsed="false"/>
    <col min="1832" max="1832" customWidth="true" style="2" width="8.625" collapsed="false"/>
    <col min="1833" max="1833" customWidth="true" style="2" width="4.625" collapsed="false"/>
    <col min="1834" max="1834" customWidth="true" style="2" width="8.625" collapsed="false"/>
    <col min="1835" max="1835" customWidth="true" style="2" width="4.625" collapsed="false"/>
    <col min="1836" max="1836" customWidth="true" style="2" width="8.625" collapsed="false"/>
    <col min="1837" max="1837" customWidth="true" style="2" width="4.625" collapsed="false"/>
    <col min="1838" max="1838" customWidth="true" style="2" width="8.625" collapsed="false"/>
    <col min="1839" max="1839" customWidth="true" style="2" width="4.625" collapsed="false"/>
    <col min="1840" max="1840" customWidth="true" style="2" width="8.625" collapsed="false"/>
    <col min="1841" max="1841" customWidth="true" style="2" width="4.625" collapsed="false"/>
    <col min="1842" max="1842" customWidth="true" style="2" width="8.625" collapsed="false"/>
    <col min="1843" max="1843" customWidth="true" style="2" width="4.625" collapsed="false"/>
    <col min="1844" max="1844" customWidth="true" style="2" width="8.625" collapsed="false"/>
    <col min="1845" max="1845" customWidth="true" style="2" width="4.625" collapsed="false"/>
    <col min="1846" max="1846" customWidth="true" style="2" width="8.625" collapsed="false"/>
    <col min="1847" max="1847" customWidth="true" style="2" width="4.625" collapsed="false"/>
    <col min="1848" max="1848" customWidth="true" style="2" width="8.625" collapsed="false"/>
    <col min="1849" max="1849" customWidth="true" style="2" width="4.625" collapsed="false"/>
    <col min="1850" max="1850" customWidth="true" style="2" width="8.625" collapsed="false"/>
    <col min="1851" max="1851" customWidth="true" style="2" width="4.625" collapsed="false"/>
    <col min="1852" max="1852" customWidth="true" style="2" width="8.625" collapsed="false"/>
    <col min="1853" max="1853" customWidth="true" style="2" width="4.625" collapsed="false"/>
    <col min="1854" max="1854" customWidth="true" style="2" width="8.625" collapsed="false"/>
    <col min="1855" max="1855" customWidth="true" style="2" width="4.625" collapsed="false"/>
    <col min="1856" max="1856" customWidth="true" style="2" width="8.625" collapsed="false"/>
    <col min="1857" max="1857" customWidth="true" style="2" width="4.625" collapsed="false"/>
    <col min="1858" max="1858" customWidth="true" style="2" width="8.625" collapsed="false"/>
    <col min="1859" max="1859" customWidth="true" style="2" width="4.625" collapsed="false"/>
    <col min="1860" max="1860" customWidth="true" style="2" width="8.625" collapsed="false"/>
    <col min="1861" max="1861" customWidth="true" style="2" width="4.625" collapsed="false"/>
    <col min="1862" max="1862" customWidth="true" style="2" width="8.625" collapsed="false"/>
    <col min="1863" max="1863" customWidth="true" style="2" width="4.625" collapsed="false"/>
    <col min="1864" max="2046" style="2" width="9.0" collapsed="false"/>
    <col min="2047" max="2047" customWidth="true" style="2" width="19.375" collapsed="false"/>
    <col min="2048" max="2048" customWidth="true" style="2" width="8.625" collapsed="false"/>
    <col min="2049" max="2049" customWidth="true" style="2" width="4.625" collapsed="false"/>
    <col min="2050" max="2050" customWidth="true" style="2" width="8.625" collapsed="false"/>
    <col min="2051" max="2051" customWidth="true" style="2" width="4.625" collapsed="false"/>
    <col min="2052" max="2052" customWidth="true" style="2" width="8.625" collapsed="false"/>
    <col min="2053" max="2053" customWidth="true" style="2" width="4.625" collapsed="false"/>
    <col min="2054" max="2054" customWidth="true" style="2" width="8.625" collapsed="false"/>
    <col min="2055" max="2055" customWidth="true" style="2" width="4.625" collapsed="false"/>
    <col min="2056" max="2056" customWidth="true" style="2" width="8.625" collapsed="false"/>
    <col min="2057" max="2057" customWidth="true" style="2" width="4.625" collapsed="false"/>
    <col min="2058" max="2058" customWidth="true" style="2" width="8.625" collapsed="false"/>
    <col min="2059" max="2059" customWidth="true" style="2" width="4.625" collapsed="false"/>
    <col min="2060" max="2060" customWidth="true" style="2" width="8.625" collapsed="false"/>
    <col min="2061" max="2061" customWidth="true" style="2" width="4.625" collapsed="false"/>
    <col min="2062" max="2062" customWidth="true" style="2" width="8.625" collapsed="false"/>
    <col min="2063" max="2063" customWidth="true" style="2" width="4.625" collapsed="false"/>
    <col min="2064" max="2064" customWidth="true" style="2" width="8.625" collapsed="false"/>
    <col min="2065" max="2065" customWidth="true" style="2" width="4.625" collapsed="false"/>
    <col min="2066" max="2066" customWidth="true" style="2" width="8.625" collapsed="false"/>
    <col min="2067" max="2067" customWidth="true" style="2" width="4.625" collapsed="false"/>
    <col min="2068" max="2068" customWidth="true" style="2" width="8.625" collapsed="false"/>
    <col min="2069" max="2069" customWidth="true" style="2" width="4.625" collapsed="false"/>
    <col min="2070" max="2070" customWidth="true" style="2" width="8.625" collapsed="false"/>
    <col min="2071" max="2071" customWidth="true" style="2" width="4.625" collapsed="false"/>
    <col min="2072" max="2072" customWidth="true" style="2" width="8.625" collapsed="false"/>
    <col min="2073" max="2073" customWidth="true" style="2" width="4.625" collapsed="false"/>
    <col min="2074" max="2074" customWidth="true" style="2" width="8.625" collapsed="false"/>
    <col min="2075" max="2075" customWidth="true" style="2" width="4.625" collapsed="false"/>
    <col min="2076" max="2076" customWidth="true" style="2" width="8.625" collapsed="false"/>
    <col min="2077" max="2077" customWidth="true" style="2" width="4.625" collapsed="false"/>
    <col min="2078" max="2078" customWidth="true" style="2" width="8.625" collapsed="false"/>
    <col min="2079" max="2079" customWidth="true" style="2" width="4.625" collapsed="false"/>
    <col min="2080" max="2080" customWidth="true" style="2" width="8.625" collapsed="false"/>
    <col min="2081" max="2081" customWidth="true" style="2" width="4.625" collapsed="false"/>
    <col min="2082" max="2082" customWidth="true" style="2" width="8.625" collapsed="false"/>
    <col min="2083" max="2083" customWidth="true" style="2" width="4.625" collapsed="false"/>
    <col min="2084" max="2084" customWidth="true" style="2" width="8.625" collapsed="false"/>
    <col min="2085" max="2085" customWidth="true" style="2" width="4.625" collapsed="false"/>
    <col min="2086" max="2086" customWidth="true" style="2" width="8.625" collapsed="false"/>
    <col min="2087" max="2087" customWidth="true" style="2" width="4.625" collapsed="false"/>
    <col min="2088" max="2088" customWidth="true" style="2" width="8.625" collapsed="false"/>
    <col min="2089" max="2089" customWidth="true" style="2" width="4.625" collapsed="false"/>
    <col min="2090" max="2090" customWidth="true" style="2" width="8.625" collapsed="false"/>
    <col min="2091" max="2091" customWidth="true" style="2" width="4.625" collapsed="false"/>
    <col min="2092" max="2092" customWidth="true" style="2" width="8.625" collapsed="false"/>
    <col min="2093" max="2093" customWidth="true" style="2" width="4.625" collapsed="false"/>
    <col min="2094" max="2094" customWidth="true" style="2" width="8.625" collapsed="false"/>
    <col min="2095" max="2095" customWidth="true" style="2" width="4.625" collapsed="false"/>
    <col min="2096" max="2096" customWidth="true" style="2" width="8.625" collapsed="false"/>
    <col min="2097" max="2097" customWidth="true" style="2" width="4.625" collapsed="false"/>
    <col min="2098" max="2098" customWidth="true" style="2" width="8.625" collapsed="false"/>
    <col min="2099" max="2099" customWidth="true" style="2" width="4.625" collapsed="false"/>
    <col min="2100" max="2100" customWidth="true" style="2" width="8.625" collapsed="false"/>
    <col min="2101" max="2101" customWidth="true" style="2" width="4.625" collapsed="false"/>
    <col min="2102" max="2102" customWidth="true" style="2" width="8.625" collapsed="false"/>
    <col min="2103" max="2103" customWidth="true" style="2" width="4.625" collapsed="false"/>
    <col min="2104" max="2104" customWidth="true" style="2" width="8.625" collapsed="false"/>
    <col min="2105" max="2105" customWidth="true" style="2" width="4.625" collapsed="false"/>
    <col min="2106" max="2106" customWidth="true" style="2" width="8.625" collapsed="false"/>
    <col min="2107" max="2107" customWidth="true" style="2" width="4.625" collapsed="false"/>
    <col min="2108" max="2108" customWidth="true" style="2" width="8.625" collapsed="false"/>
    <col min="2109" max="2109" customWidth="true" style="2" width="4.625" collapsed="false"/>
    <col min="2110" max="2110" customWidth="true" style="2" width="8.625" collapsed="false"/>
    <col min="2111" max="2111" customWidth="true" style="2" width="4.625" collapsed="false"/>
    <col min="2112" max="2112" customWidth="true" style="2" width="8.625" collapsed="false"/>
    <col min="2113" max="2113" customWidth="true" style="2" width="4.625" collapsed="false"/>
    <col min="2114" max="2114" customWidth="true" style="2" width="8.625" collapsed="false"/>
    <col min="2115" max="2115" customWidth="true" style="2" width="4.625" collapsed="false"/>
    <col min="2116" max="2116" customWidth="true" style="2" width="8.625" collapsed="false"/>
    <col min="2117" max="2117" customWidth="true" style="2" width="4.625" collapsed="false"/>
    <col min="2118" max="2118" customWidth="true" style="2" width="8.625" collapsed="false"/>
    <col min="2119" max="2119" customWidth="true" style="2" width="4.625" collapsed="false"/>
    <col min="2120" max="2302" style="2" width="9.0" collapsed="false"/>
    <col min="2303" max="2303" customWidth="true" style="2" width="19.375" collapsed="false"/>
    <col min="2304" max="2304" customWidth="true" style="2" width="8.625" collapsed="false"/>
    <col min="2305" max="2305" customWidth="true" style="2" width="4.625" collapsed="false"/>
    <col min="2306" max="2306" customWidth="true" style="2" width="8.625" collapsed="false"/>
    <col min="2307" max="2307" customWidth="true" style="2" width="4.625" collapsed="false"/>
    <col min="2308" max="2308" customWidth="true" style="2" width="8.625" collapsed="false"/>
    <col min="2309" max="2309" customWidth="true" style="2" width="4.625" collapsed="false"/>
    <col min="2310" max="2310" customWidth="true" style="2" width="8.625" collapsed="false"/>
    <col min="2311" max="2311" customWidth="true" style="2" width="4.625" collapsed="false"/>
    <col min="2312" max="2312" customWidth="true" style="2" width="8.625" collapsed="false"/>
    <col min="2313" max="2313" customWidth="true" style="2" width="4.625" collapsed="false"/>
    <col min="2314" max="2314" customWidth="true" style="2" width="8.625" collapsed="false"/>
    <col min="2315" max="2315" customWidth="true" style="2" width="4.625" collapsed="false"/>
    <col min="2316" max="2316" customWidth="true" style="2" width="8.625" collapsed="false"/>
    <col min="2317" max="2317" customWidth="true" style="2" width="4.625" collapsed="false"/>
    <col min="2318" max="2318" customWidth="true" style="2" width="8.625" collapsed="false"/>
    <col min="2319" max="2319" customWidth="true" style="2" width="4.625" collapsed="false"/>
    <col min="2320" max="2320" customWidth="true" style="2" width="8.625" collapsed="false"/>
    <col min="2321" max="2321" customWidth="true" style="2" width="4.625" collapsed="false"/>
    <col min="2322" max="2322" customWidth="true" style="2" width="8.625" collapsed="false"/>
    <col min="2323" max="2323" customWidth="true" style="2" width="4.625" collapsed="false"/>
    <col min="2324" max="2324" customWidth="true" style="2" width="8.625" collapsed="false"/>
    <col min="2325" max="2325" customWidth="true" style="2" width="4.625" collapsed="false"/>
    <col min="2326" max="2326" customWidth="true" style="2" width="8.625" collapsed="false"/>
    <col min="2327" max="2327" customWidth="true" style="2" width="4.625" collapsed="false"/>
    <col min="2328" max="2328" customWidth="true" style="2" width="8.625" collapsed="false"/>
    <col min="2329" max="2329" customWidth="true" style="2" width="4.625" collapsed="false"/>
    <col min="2330" max="2330" customWidth="true" style="2" width="8.625" collapsed="false"/>
    <col min="2331" max="2331" customWidth="true" style="2" width="4.625" collapsed="false"/>
    <col min="2332" max="2332" customWidth="true" style="2" width="8.625" collapsed="false"/>
    <col min="2333" max="2333" customWidth="true" style="2" width="4.625" collapsed="false"/>
    <col min="2334" max="2334" customWidth="true" style="2" width="8.625" collapsed="false"/>
    <col min="2335" max="2335" customWidth="true" style="2" width="4.625" collapsed="false"/>
    <col min="2336" max="2336" customWidth="true" style="2" width="8.625" collapsed="false"/>
    <col min="2337" max="2337" customWidth="true" style="2" width="4.625" collapsed="false"/>
    <col min="2338" max="2338" customWidth="true" style="2" width="8.625" collapsed="false"/>
    <col min="2339" max="2339" customWidth="true" style="2" width="4.625" collapsed="false"/>
    <col min="2340" max="2340" customWidth="true" style="2" width="8.625" collapsed="false"/>
    <col min="2341" max="2341" customWidth="true" style="2" width="4.625" collapsed="false"/>
    <col min="2342" max="2342" customWidth="true" style="2" width="8.625" collapsed="false"/>
    <col min="2343" max="2343" customWidth="true" style="2" width="4.625" collapsed="false"/>
    <col min="2344" max="2344" customWidth="true" style="2" width="8.625" collapsed="false"/>
    <col min="2345" max="2345" customWidth="true" style="2" width="4.625" collapsed="false"/>
    <col min="2346" max="2346" customWidth="true" style="2" width="8.625" collapsed="false"/>
    <col min="2347" max="2347" customWidth="true" style="2" width="4.625" collapsed="false"/>
    <col min="2348" max="2348" customWidth="true" style="2" width="8.625" collapsed="false"/>
    <col min="2349" max="2349" customWidth="true" style="2" width="4.625" collapsed="false"/>
    <col min="2350" max="2350" customWidth="true" style="2" width="8.625" collapsed="false"/>
    <col min="2351" max="2351" customWidth="true" style="2" width="4.625" collapsed="false"/>
    <col min="2352" max="2352" customWidth="true" style="2" width="8.625" collapsed="false"/>
    <col min="2353" max="2353" customWidth="true" style="2" width="4.625" collapsed="false"/>
    <col min="2354" max="2354" customWidth="true" style="2" width="8.625" collapsed="false"/>
    <col min="2355" max="2355" customWidth="true" style="2" width="4.625" collapsed="false"/>
    <col min="2356" max="2356" customWidth="true" style="2" width="8.625" collapsed="false"/>
    <col min="2357" max="2357" customWidth="true" style="2" width="4.625" collapsed="false"/>
    <col min="2358" max="2358" customWidth="true" style="2" width="8.625" collapsed="false"/>
    <col min="2359" max="2359" customWidth="true" style="2" width="4.625" collapsed="false"/>
    <col min="2360" max="2360" customWidth="true" style="2" width="8.625" collapsed="false"/>
    <col min="2361" max="2361" customWidth="true" style="2" width="4.625" collapsed="false"/>
    <col min="2362" max="2362" customWidth="true" style="2" width="8.625" collapsed="false"/>
    <col min="2363" max="2363" customWidth="true" style="2" width="4.625" collapsed="false"/>
    <col min="2364" max="2364" customWidth="true" style="2" width="8.625" collapsed="false"/>
    <col min="2365" max="2365" customWidth="true" style="2" width="4.625" collapsed="false"/>
    <col min="2366" max="2366" customWidth="true" style="2" width="8.625" collapsed="false"/>
    <col min="2367" max="2367" customWidth="true" style="2" width="4.625" collapsed="false"/>
    <col min="2368" max="2368" customWidth="true" style="2" width="8.625" collapsed="false"/>
    <col min="2369" max="2369" customWidth="true" style="2" width="4.625" collapsed="false"/>
    <col min="2370" max="2370" customWidth="true" style="2" width="8.625" collapsed="false"/>
    <col min="2371" max="2371" customWidth="true" style="2" width="4.625" collapsed="false"/>
    <col min="2372" max="2372" customWidth="true" style="2" width="8.625" collapsed="false"/>
    <col min="2373" max="2373" customWidth="true" style="2" width="4.625" collapsed="false"/>
    <col min="2374" max="2374" customWidth="true" style="2" width="8.625" collapsed="false"/>
    <col min="2375" max="2375" customWidth="true" style="2" width="4.625" collapsed="false"/>
    <col min="2376" max="2558" style="2" width="9.0" collapsed="false"/>
    <col min="2559" max="2559" customWidth="true" style="2" width="19.375" collapsed="false"/>
    <col min="2560" max="2560" customWidth="true" style="2" width="8.625" collapsed="false"/>
    <col min="2561" max="2561" customWidth="true" style="2" width="4.625" collapsed="false"/>
    <col min="2562" max="2562" customWidth="true" style="2" width="8.625" collapsed="false"/>
    <col min="2563" max="2563" customWidth="true" style="2" width="4.625" collapsed="false"/>
    <col min="2564" max="2564" customWidth="true" style="2" width="8.625" collapsed="false"/>
    <col min="2565" max="2565" customWidth="true" style="2" width="4.625" collapsed="false"/>
    <col min="2566" max="2566" customWidth="true" style="2" width="8.625" collapsed="false"/>
    <col min="2567" max="2567" customWidth="true" style="2" width="4.625" collapsed="false"/>
    <col min="2568" max="2568" customWidth="true" style="2" width="8.625" collapsed="false"/>
    <col min="2569" max="2569" customWidth="true" style="2" width="4.625" collapsed="false"/>
    <col min="2570" max="2570" customWidth="true" style="2" width="8.625" collapsed="false"/>
    <col min="2571" max="2571" customWidth="true" style="2" width="4.625" collapsed="false"/>
    <col min="2572" max="2572" customWidth="true" style="2" width="8.625" collapsed="false"/>
    <col min="2573" max="2573" customWidth="true" style="2" width="4.625" collapsed="false"/>
    <col min="2574" max="2574" customWidth="true" style="2" width="8.625" collapsed="false"/>
    <col min="2575" max="2575" customWidth="true" style="2" width="4.625" collapsed="false"/>
    <col min="2576" max="2576" customWidth="true" style="2" width="8.625" collapsed="false"/>
    <col min="2577" max="2577" customWidth="true" style="2" width="4.625" collapsed="false"/>
    <col min="2578" max="2578" customWidth="true" style="2" width="8.625" collapsed="false"/>
    <col min="2579" max="2579" customWidth="true" style="2" width="4.625" collapsed="false"/>
    <col min="2580" max="2580" customWidth="true" style="2" width="8.625" collapsed="false"/>
    <col min="2581" max="2581" customWidth="true" style="2" width="4.625" collapsed="false"/>
    <col min="2582" max="2582" customWidth="true" style="2" width="8.625" collapsed="false"/>
    <col min="2583" max="2583" customWidth="true" style="2" width="4.625" collapsed="false"/>
    <col min="2584" max="2584" customWidth="true" style="2" width="8.625" collapsed="false"/>
    <col min="2585" max="2585" customWidth="true" style="2" width="4.625" collapsed="false"/>
    <col min="2586" max="2586" customWidth="true" style="2" width="8.625" collapsed="false"/>
    <col min="2587" max="2587" customWidth="true" style="2" width="4.625" collapsed="false"/>
    <col min="2588" max="2588" customWidth="true" style="2" width="8.625" collapsed="false"/>
    <col min="2589" max="2589" customWidth="true" style="2" width="4.625" collapsed="false"/>
    <col min="2590" max="2590" customWidth="true" style="2" width="8.625" collapsed="false"/>
    <col min="2591" max="2591" customWidth="true" style="2" width="4.625" collapsed="false"/>
    <col min="2592" max="2592" customWidth="true" style="2" width="8.625" collapsed="false"/>
    <col min="2593" max="2593" customWidth="true" style="2" width="4.625" collapsed="false"/>
    <col min="2594" max="2594" customWidth="true" style="2" width="8.625" collapsed="false"/>
    <col min="2595" max="2595" customWidth="true" style="2" width="4.625" collapsed="false"/>
    <col min="2596" max="2596" customWidth="true" style="2" width="8.625" collapsed="false"/>
    <col min="2597" max="2597" customWidth="true" style="2" width="4.625" collapsed="false"/>
    <col min="2598" max="2598" customWidth="true" style="2" width="8.625" collapsed="false"/>
    <col min="2599" max="2599" customWidth="true" style="2" width="4.625" collapsed="false"/>
    <col min="2600" max="2600" customWidth="true" style="2" width="8.625" collapsed="false"/>
    <col min="2601" max="2601" customWidth="true" style="2" width="4.625" collapsed="false"/>
    <col min="2602" max="2602" customWidth="true" style="2" width="8.625" collapsed="false"/>
    <col min="2603" max="2603" customWidth="true" style="2" width="4.625" collapsed="false"/>
    <col min="2604" max="2604" customWidth="true" style="2" width="8.625" collapsed="false"/>
    <col min="2605" max="2605" customWidth="true" style="2" width="4.625" collapsed="false"/>
    <col min="2606" max="2606" customWidth="true" style="2" width="8.625" collapsed="false"/>
    <col min="2607" max="2607" customWidth="true" style="2" width="4.625" collapsed="false"/>
    <col min="2608" max="2608" customWidth="true" style="2" width="8.625" collapsed="false"/>
    <col min="2609" max="2609" customWidth="true" style="2" width="4.625" collapsed="false"/>
    <col min="2610" max="2610" customWidth="true" style="2" width="8.625" collapsed="false"/>
    <col min="2611" max="2611" customWidth="true" style="2" width="4.625" collapsed="false"/>
    <col min="2612" max="2612" customWidth="true" style="2" width="8.625" collapsed="false"/>
    <col min="2613" max="2613" customWidth="true" style="2" width="4.625" collapsed="false"/>
    <col min="2614" max="2614" customWidth="true" style="2" width="8.625" collapsed="false"/>
    <col min="2615" max="2615" customWidth="true" style="2" width="4.625" collapsed="false"/>
    <col min="2616" max="2616" customWidth="true" style="2" width="8.625" collapsed="false"/>
    <col min="2617" max="2617" customWidth="true" style="2" width="4.625" collapsed="false"/>
    <col min="2618" max="2618" customWidth="true" style="2" width="8.625" collapsed="false"/>
    <col min="2619" max="2619" customWidth="true" style="2" width="4.625" collapsed="false"/>
    <col min="2620" max="2620" customWidth="true" style="2" width="8.625" collapsed="false"/>
    <col min="2621" max="2621" customWidth="true" style="2" width="4.625" collapsed="false"/>
    <col min="2622" max="2622" customWidth="true" style="2" width="8.625" collapsed="false"/>
    <col min="2623" max="2623" customWidth="true" style="2" width="4.625" collapsed="false"/>
    <col min="2624" max="2624" customWidth="true" style="2" width="8.625" collapsed="false"/>
    <col min="2625" max="2625" customWidth="true" style="2" width="4.625" collapsed="false"/>
    <col min="2626" max="2626" customWidth="true" style="2" width="8.625" collapsed="false"/>
    <col min="2627" max="2627" customWidth="true" style="2" width="4.625" collapsed="false"/>
    <col min="2628" max="2628" customWidth="true" style="2" width="8.625" collapsed="false"/>
    <col min="2629" max="2629" customWidth="true" style="2" width="4.625" collapsed="false"/>
    <col min="2630" max="2630" customWidth="true" style="2" width="8.625" collapsed="false"/>
    <col min="2631" max="2631" customWidth="true" style="2" width="4.625" collapsed="false"/>
    <col min="2632" max="2814" style="2" width="9.0" collapsed="false"/>
    <col min="2815" max="2815" customWidth="true" style="2" width="19.375" collapsed="false"/>
    <col min="2816" max="2816" customWidth="true" style="2" width="8.625" collapsed="false"/>
    <col min="2817" max="2817" customWidth="true" style="2" width="4.625" collapsed="false"/>
    <col min="2818" max="2818" customWidth="true" style="2" width="8.625" collapsed="false"/>
    <col min="2819" max="2819" customWidth="true" style="2" width="4.625" collapsed="false"/>
    <col min="2820" max="2820" customWidth="true" style="2" width="8.625" collapsed="false"/>
    <col min="2821" max="2821" customWidth="true" style="2" width="4.625" collapsed="false"/>
    <col min="2822" max="2822" customWidth="true" style="2" width="8.625" collapsed="false"/>
    <col min="2823" max="2823" customWidth="true" style="2" width="4.625" collapsed="false"/>
    <col min="2824" max="2824" customWidth="true" style="2" width="8.625" collapsed="false"/>
    <col min="2825" max="2825" customWidth="true" style="2" width="4.625" collapsed="false"/>
    <col min="2826" max="2826" customWidth="true" style="2" width="8.625" collapsed="false"/>
    <col min="2827" max="2827" customWidth="true" style="2" width="4.625" collapsed="false"/>
    <col min="2828" max="2828" customWidth="true" style="2" width="8.625" collapsed="false"/>
    <col min="2829" max="2829" customWidth="true" style="2" width="4.625" collapsed="false"/>
    <col min="2830" max="2830" customWidth="true" style="2" width="8.625" collapsed="false"/>
    <col min="2831" max="2831" customWidth="true" style="2" width="4.625" collapsed="false"/>
    <col min="2832" max="2832" customWidth="true" style="2" width="8.625" collapsed="false"/>
    <col min="2833" max="2833" customWidth="true" style="2" width="4.625" collapsed="false"/>
    <col min="2834" max="2834" customWidth="true" style="2" width="8.625" collapsed="false"/>
    <col min="2835" max="2835" customWidth="true" style="2" width="4.625" collapsed="false"/>
    <col min="2836" max="2836" customWidth="true" style="2" width="8.625" collapsed="false"/>
    <col min="2837" max="2837" customWidth="true" style="2" width="4.625" collapsed="false"/>
    <col min="2838" max="2838" customWidth="true" style="2" width="8.625" collapsed="false"/>
    <col min="2839" max="2839" customWidth="true" style="2" width="4.625" collapsed="false"/>
    <col min="2840" max="2840" customWidth="true" style="2" width="8.625" collapsed="false"/>
    <col min="2841" max="2841" customWidth="true" style="2" width="4.625" collapsed="false"/>
    <col min="2842" max="2842" customWidth="true" style="2" width="8.625" collapsed="false"/>
    <col min="2843" max="2843" customWidth="true" style="2" width="4.625" collapsed="false"/>
    <col min="2844" max="2844" customWidth="true" style="2" width="8.625" collapsed="false"/>
    <col min="2845" max="2845" customWidth="true" style="2" width="4.625" collapsed="false"/>
    <col min="2846" max="2846" customWidth="true" style="2" width="8.625" collapsed="false"/>
    <col min="2847" max="2847" customWidth="true" style="2" width="4.625" collapsed="false"/>
    <col min="2848" max="2848" customWidth="true" style="2" width="8.625" collapsed="false"/>
    <col min="2849" max="2849" customWidth="true" style="2" width="4.625" collapsed="false"/>
    <col min="2850" max="2850" customWidth="true" style="2" width="8.625" collapsed="false"/>
    <col min="2851" max="2851" customWidth="true" style="2" width="4.625" collapsed="false"/>
    <col min="2852" max="2852" customWidth="true" style="2" width="8.625" collapsed="false"/>
    <col min="2853" max="2853" customWidth="true" style="2" width="4.625" collapsed="false"/>
    <col min="2854" max="2854" customWidth="true" style="2" width="8.625" collapsed="false"/>
    <col min="2855" max="2855" customWidth="true" style="2" width="4.625" collapsed="false"/>
    <col min="2856" max="2856" customWidth="true" style="2" width="8.625" collapsed="false"/>
    <col min="2857" max="2857" customWidth="true" style="2" width="4.625" collapsed="false"/>
    <col min="2858" max="2858" customWidth="true" style="2" width="8.625" collapsed="false"/>
    <col min="2859" max="2859" customWidth="true" style="2" width="4.625" collapsed="false"/>
    <col min="2860" max="2860" customWidth="true" style="2" width="8.625" collapsed="false"/>
    <col min="2861" max="2861" customWidth="true" style="2" width="4.625" collapsed="false"/>
    <col min="2862" max="2862" customWidth="true" style="2" width="8.625" collapsed="false"/>
    <col min="2863" max="2863" customWidth="true" style="2" width="4.625" collapsed="false"/>
    <col min="2864" max="2864" customWidth="true" style="2" width="8.625" collapsed="false"/>
    <col min="2865" max="2865" customWidth="true" style="2" width="4.625" collapsed="false"/>
    <col min="2866" max="2866" customWidth="true" style="2" width="8.625" collapsed="false"/>
    <col min="2867" max="2867" customWidth="true" style="2" width="4.625" collapsed="false"/>
    <col min="2868" max="2868" customWidth="true" style="2" width="8.625" collapsed="false"/>
    <col min="2869" max="2869" customWidth="true" style="2" width="4.625" collapsed="false"/>
    <col min="2870" max="2870" customWidth="true" style="2" width="8.625" collapsed="false"/>
    <col min="2871" max="2871" customWidth="true" style="2" width="4.625" collapsed="false"/>
    <col min="2872" max="2872" customWidth="true" style="2" width="8.625" collapsed="false"/>
    <col min="2873" max="2873" customWidth="true" style="2" width="4.625" collapsed="false"/>
    <col min="2874" max="2874" customWidth="true" style="2" width="8.625" collapsed="false"/>
    <col min="2875" max="2875" customWidth="true" style="2" width="4.625" collapsed="false"/>
    <col min="2876" max="2876" customWidth="true" style="2" width="8.625" collapsed="false"/>
    <col min="2877" max="2877" customWidth="true" style="2" width="4.625" collapsed="false"/>
    <col min="2878" max="2878" customWidth="true" style="2" width="8.625" collapsed="false"/>
    <col min="2879" max="2879" customWidth="true" style="2" width="4.625" collapsed="false"/>
    <col min="2880" max="2880" customWidth="true" style="2" width="8.625" collapsed="false"/>
    <col min="2881" max="2881" customWidth="true" style="2" width="4.625" collapsed="false"/>
    <col min="2882" max="2882" customWidth="true" style="2" width="8.625" collapsed="false"/>
    <col min="2883" max="2883" customWidth="true" style="2" width="4.625" collapsed="false"/>
    <col min="2884" max="2884" customWidth="true" style="2" width="8.625" collapsed="false"/>
    <col min="2885" max="2885" customWidth="true" style="2" width="4.625" collapsed="false"/>
    <col min="2886" max="2886" customWidth="true" style="2" width="8.625" collapsed="false"/>
    <col min="2887" max="2887" customWidth="true" style="2" width="4.625" collapsed="false"/>
    <col min="2888" max="3070" style="2" width="9.0" collapsed="false"/>
    <col min="3071" max="3071" customWidth="true" style="2" width="19.375" collapsed="false"/>
    <col min="3072" max="3072" customWidth="true" style="2" width="8.625" collapsed="false"/>
    <col min="3073" max="3073" customWidth="true" style="2" width="4.625" collapsed="false"/>
    <col min="3074" max="3074" customWidth="true" style="2" width="8.625" collapsed="false"/>
    <col min="3075" max="3075" customWidth="true" style="2" width="4.625" collapsed="false"/>
    <col min="3076" max="3076" customWidth="true" style="2" width="8.625" collapsed="false"/>
    <col min="3077" max="3077" customWidth="true" style="2" width="4.625" collapsed="false"/>
    <col min="3078" max="3078" customWidth="true" style="2" width="8.625" collapsed="false"/>
    <col min="3079" max="3079" customWidth="true" style="2" width="4.625" collapsed="false"/>
    <col min="3080" max="3080" customWidth="true" style="2" width="8.625" collapsed="false"/>
    <col min="3081" max="3081" customWidth="true" style="2" width="4.625" collapsed="false"/>
    <col min="3082" max="3082" customWidth="true" style="2" width="8.625" collapsed="false"/>
    <col min="3083" max="3083" customWidth="true" style="2" width="4.625" collapsed="false"/>
    <col min="3084" max="3084" customWidth="true" style="2" width="8.625" collapsed="false"/>
    <col min="3085" max="3085" customWidth="true" style="2" width="4.625" collapsed="false"/>
    <col min="3086" max="3086" customWidth="true" style="2" width="8.625" collapsed="false"/>
    <col min="3087" max="3087" customWidth="true" style="2" width="4.625" collapsed="false"/>
    <col min="3088" max="3088" customWidth="true" style="2" width="8.625" collapsed="false"/>
    <col min="3089" max="3089" customWidth="true" style="2" width="4.625" collapsed="false"/>
    <col min="3090" max="3090" customWidth="true" style="2" width="8.625" collapsed="false"/>
    <col min="3091" max="3091" customWidth="true" style="2" width="4.625" collapsed="false"/>
    <col min="3092" max="3092" customWidth="true" style="2" width="8.625" collapsed="false"/>
    <col min="3093" max="3093" customWidth="true" style="2" width="4.625" collapsed="false"/>
    <col min="3094" max="3094" customWidth="true" style="2" width="8.625" collapsed="false"/>
    <col min="3095" max="3095" customWidth="true" style="2" width="4.625" collapsed="false"/>
    <col min="3096" max="3096" customWidth="true" style="2" width="8.625" collapsed="false"/>
    <col min="3097" max="3097" customWidth="true" style="2" width="4.625" collapsed="false"/>
    <col min="3098" max="3098" customWidth="true" style="2" width="8.625" collapsed="false"/>
    <col min="3099" max="3099" customWidth="true" style="2" width="4.625" collapsed="false"/>
    <col min="3100" max="3100" customWidth="true" style="2" width="8.625" collapsed="false"/>
    <col min="3101" max="3101" customWidth="true" style="2" width="4.625" collapsed="false"/>
    <col min="3102" max="3102" customWidth="true" style="2" width="8.625" collapsed="false"/>
    <col min="3103" max="3103" customWidth="true" style="2" width="4.625" collapsed="false"/>
    <col min="3104" max="3104" customWidth="true" style="2" width="8.625" collapsed="false"/>
    <col min="3105" max="3105" customWidth="true" style="2" width="4.625" collapsed="false"/>
    <col min="3106" max="3106" customWidth="true" style="2" width="8.625" collapsed="false"/>
    <col min="3107" max="3107" customWidth="true" style="2" width="4.625" collapsed="false"/>
    <col min="3108" max="3108" customWidth="true" style="2" width="8.625" collapsed="false"/>
    <col min="3109" max="3109" customWidth="true" style="2" width="4.625" collapsed="false"/>
    <col min="3110" max="3110" customWidth="true" style="2" width="8.625" collapsed="false"/>
    <col min="3111" max="3111" customWidth="true" style="2" width="4.625" collapsed="false"/>
    <col min="3112" max="3112" customWidth="true" style="2" width="8.625" collapsed="false"/>
    <col min="3113" max="3113" customWidth="true" style="2" width="4.625" collapsed="false"/>
    <col min="3114" max="3114" customWidth="true" style="2" width="8.625" collapsed="false"/>
    <col min="3115" max="3115" customWidth="true" style="2" width="4.625" collapsed="false"/>
    <col min="3116" max="3116" customWidth="true" style="2" width="8.625" collapsed="false"/>
    <col min="3117" max="3117" customWidth="true" style="2" width="4.625" collapsed="false"/>
    <col min="3118" max="3118" customWidth="true" style="2" width="8.625" collapsed="false"/>
    <col min="3119" max="3119" customWidth="true" style="2" width="4.625" collapsed="false"/>
    <col min="3120" max="3120" customWidth="true" style="2" width="8.625" collapsed="false"/>
    <col min="3121" max="3121" customWidth="true" style="2" width="4.625" collapsed="false"/>
    <col min="3122" max="3122" customWidth="true" style="2" width="8.625" collapsed="false"/>
    <col min="3123" max="3123" customWidth="true" style="2" width="4.625" collapsed="false"/>
    <col min="3124" max="3124" customWidth="true" style="2" width="8.625" collapsed="false"/>
    <col min="3125" max="3125" customWidth="true" style="2" width="4.625" collapsed="false"/>
    <col min="3126" max="3126" customWidth="true" style="2" width="8.625" collapsed="false"/>
    <col min="3127" max="3127" customWidth="true" style="2" width="4.625" collapsed="false"/>
    <col min="3128" max="3128" customWidth="true" style="2" width="8.625" collapsed="false"/>
    <col min="3129" max="3129" customWidth="true" style="2" width="4.625" collapsed="false"/>
    <col min="3130" max="3130" customWidth="true" style="2" width="8.625" collapsed="false"/>
    <col min="3131" max="3131" customWidth="true" style="2" width="4.625" collapsed="false"/>
    <col min="3132" max="3132" customWidth="true" style="2" width="8.625" collapsed="false"/>
    <col min="3133" max="3133" customWidth="true" style="2" width="4.625" collapsed="false"/>
    <col min="3134" max="3134" customWidth="true" style="2" width="8.625" collapsed="false"/>
    <col min="3135" max="3135" customWidth="true" style="2" width="4.625" collapsed="false"/>
    <col min="3136" max="3136" customWidth="true" style="2" width="8.625" collapsed="false"/>
    <col min="3137" max="3137" customWidth="true" style="2" width="4.625" collapsed="false"/>
    <col min="3138" max="3138" customWidth="true" style="2" width="8.625" collapsed="false"/>
    <col min="3139" max="3139" customWidth="true" style="2" width="4.625" collapsed="false"/>
    <col min="3140" max="3140" customWidth="true" style="2" width="8.625" collapsed="false"/>
    <col min="3141" max="3141" customWidth="true" style="2" width="4.625" collapsed="false"/>
    <col min="3142" max="3142" customWidth="true" style="2" width="8.625" collapsed="false"/>
    <col min="3143" max="3143" customWidth="true" style="2" width="4.625" collapsed="false"/>
    <col min="3144" max="3326" style="2" width="9.0" collapsed="false"/>
    <col min="3327" max="3327" customWidth="true" style="2" width="19.375" collapsed="false"/>
    <col min="3328" max="3328" customWidth="true" style="2" width="8.625" collapsed="false"/>
    <col min="3329" max="3329" customWidth="true" style="2" width="4.625" collapsed="false"/>
    <col min="3330" max="3330" customWidth="true" style="2" width="8.625" collapsed="false"/>
    <col min="3331" max="3331" customWidth="true" style="2" width="4.625" collapsed="false"/>
    <col min="3332" max="3332" customWidth="true" style="2" width="8.625" collapsed="false"/>
    <col min="3333" max="3333" customWidth="true" style="2" width="4.625" collapsed="false"/>
    <col min="3334" max="3334" customWidth="true" style="2" width="8.625" collapsed="false"/>
    <col min="3335" max="3335" customWidth="true" style="2" width="4.625" collapsed="false"/>
    <col min="3336" max="3336" customWidth="true" style="2" width="8.625" collapsed="false"/>
    <col min="3337" max="3337" customWidth="true" style="2" width="4.625" collapsed="false"/>
    <col min="3338" max="3338" customWidth="true" style="2" width="8.625" collapsed="false"/>
    <col min="3339" max="3339" customWidth="true" style="2" width="4.625" collapsed="false"/>
    <col min="3340" max="3340" customWidth="true" style="2" width="8.625" collapsed="false"/>
    <col min="3341" max="3341" customWidth="true" style="2" width="4.625" collapsed="false"/>
    <col min="3342" max="3342" customWidth="true" style="2" width="8.625" collapsed="false"/>
    <col min="3343" max="3343" customWidth="true" style="2" width="4.625" collapsed="false"/>
    <col min="3344" max="3344" customWidth="true" style="2" width="8.625" collapsed="false"/>
    <col min="3345" max="3345" customWidth="true" style="2" width="4.625" collapsed="false"/>
    <col min="3346" max="3346" customWidth="true" style="2" width="8.625" collapsed="false"/>
    <col min="3347" max="3347" customWidth="true" style="2" width="4.625" collapsed="false"/>
    <col min="3348" max="3348" customWidth="true" style="2" width="8.625" collapsed="false"/>
    <col min="3349" max="3349" customWidth="true" style="2" width="4.625" collapsed="false"/>
    <col min="3350" max="3350" customWidth="true" style="2" width="8.625" collapsed="false"/>
    <col min="3351" max="3351" customWidth="true" style="2" width="4.625" collapsed="false"/>
    <col min="3352" max="3352" customWidth="true" style="2" width="8.625" collapsed="false"/>
    <col min="3353" max="3353" customWidth="true" style="2" width="4.625" collapsed="false"/>
    <col min="3354" max="3354" customWidth="true" style="2" width="8.625" collapsed="false"/>
    <col min="3355" max="3355" customWidth="true" style="2" width="4.625" collapsed="false"/>
    <col min="3356" max="3356" customWidth="true" style="2" width="8.625" collapsed="false"/>
    <col min="3357" max="3357" customWidth="true" style="2" width="4.625" collapsed="false"/>
    <col min="3358" max="3358" customWidth="true" style="2" width="8.625" collapsed="false"/>
    <col min="3359" max="3359" customWidth="true" style="2" width="4.625" collapsed="false"/>
    <col min="3360" max="3360" customWidth="true" style="2" width="8.625" collapsed="false"/>
    <col min="3361" max="3361" customWidth="true" style="2" width="4.625" collapsed="false"/>
    <col min="3362" max="3362" customWidth="true" style="2" width="8.625" collapsed="false"/>
    <col min="3363" max="3363" customWidth="true" style="2" width="4.625" collapsed="false"/>
    <col min="3364" max="3364" customWidth="true" style="2" width="8.625" collapsed="false"/>
    <col min="3365" max="3365" customWidth="true" style="2" width="4.625" collapsed="false"/>
    <col min="3366" max="3366" customWidth="true" style="2" width="8.625" collapsed="false"/>
    <col min="3367" max="3367" customWidth="true" style="2" width="4.625" collapsed="false"/>
    <col min="3368" max="3368" customWidth="true" style="2" width="8.625" collapsed="false"/>
    <col min="3369" max="3369" customWidth="true" style="2" width="4.625" collapsed="false"/>
    <col min="3370" max="3370" customWidth="true" style="2" width="8.625" collapsed="false"/>
    <col min="3371" max="3371" customWidth="true" style="2" width="4.625" collapsed="false"/>
    <col min="3372" max="3372" customWidth="true" style="2" width="8.625" collapsed="false"/>
    <col min="3373" max="3373" customWidth="true" style="2" width="4.625" collapsed="false"/>
    <col min="3374" max="3374" customWidth="true" style="2" width="8.625" collapsed="false"/>
    <col min="3375" max="3375" customWidth="true" style="2" width="4.625" collapsed="false"/>
    <col min="3376" max="3376" customWidth="true" style="2" width="8.625" collapsed="false"/>
    <col min="3377" max="3377" customWidth="true" style="2" width="4.625" collapsed="false"/>
    <col min="3378" max="3378" customWidth="true" style="2" width="8.625" collapsed="false"/>
    <col min="3379" max="3379" customWidth="true" style="2" width="4.625" collapsed="false"/>
    <col min="3380" max="3380" customWidth="true" style="2" width="8.625" collapsed="false"/>
    <col min="3381" max="3381" customWidth="true" style="2" width="4.625" collapsed="false"/>
    <col min="3382" max="3382" customWidth="true" style="2" width="8.625" collapsed="false"/>
    <col min="3383" max="3383" customWidth="true" style="2" width="4.625" collapsed="false"/>
    <col min="3384" max="3384" customWidth="true" style="2" width="8.625" collapsed="false"/>
    <col min="3385" max="3385" customWidth="true" style="2" width="4.625" collapsed="false"/>
    <col min="3386" max="3386" customWidth="true" style="2" width="8.625" collapsed="false"/>
    <col min="3387" max="3387" customWidth="true" style="2" width="4.625" collapsed="false"/>
    <col min="3388" max="3388" customWidth="true" style="2" width="8.625" collapsed="false"/>
    <col min="3389" max="3389" customWidth="true" style="2" width="4.625" collapsed="false"/>
    <col min="3390" max="3390" customWidth="true" style="2" width="8.625" collapsed="false"/>
    <col min="3391" max="3391" customWidth="true" style="2" width="4.625" collapsed="false"/>
    <col min="3392" max="3392" customWidth="true" style="2" width="8.625" collapsed="false"/>
    <col min="3393" max="3393" customWidth="true" style="2" width="4.625" collapsed="false"/>
    <col min="3394" max="3394" customWidth="true" style="2" width="8.625" collapsed="false"/>
    <col min="3395" max="3395" customWidth="true" style="2" width="4.625" collapsed="false"/>
    <col min="3396" max="3396" customWidth="true" style="2" width="8.625" collapsed="false"/>
    <col min="3397" max="3397" customWidth="true" style="2" width="4.625" collapsed="false"/>
    <col min="3398" max="3398" customWidth="true" style="2" width="8.625" collapsed="false"/>
    <col min="3399" max="3399" customWidth="true" style="2" width="4.625" collapsed="false"/>
    <col min="3400" max="3582" style="2" width="9.0" collapsed="false"/>
    <col min="3583" max="3583" customWidth="true" style="2" width="19.375" collapsed="false"/>
    <col min="3584" max="3584" customWidth="true" style="2" width="8.625" collapsed="false"/>
    <col min="3585" max="3585" customWidth="true" style="2" width="4.625" collapsed="false"/>
    <col min="3586" max="3586" customWidth="true" style="2" width="8.625" collapsed="false"/>
    <col min="3587" max="3587" customWidth="true" style="2" width="4.625" collapsed="false"/>
    <col min="3588" max="3588" customWidth="true" style="2" width="8.625" collapsed="false"/>
    <col min="3589" max="3589" customWidth="true" style="2" width="4.625" collapsed="false"/>
    <col min="3590" max="3590" customWidth="true" style="2" width="8.625" collapsed="false"/>
    <col min="3591" max="3591" customWidth="true" style="2" width="4.625" collapsed="false"/>
    <col min="3592" max="3592" customWidth="true" style="2" width="8.625" collapsed="false"/>
    <col min="3593" max="3593" customWidth="true" style="2" width="4.625" collapsed="false"/>
    <col min="3594" max="3594" customWidth="true" style="2" width="8.625" collapsed="false"/>
    <col min="3595" max="3595" customWidth="true" style="2" width="4.625" collapsed="false"/>
    <col min="3596" max="3596" customWidth="true" style="2" width="8.625" collapsed="false"/>
    <col min="3597" max="3597" customWidth="true" style="2" width="4.625" collapsed="false"/>
    <col min="3598" max="3598" customWidth="true" style="2" width="8.625" collapsed="false"/>
    <col min="3599" max="3599" customWidth="true" style="2" width="4.625" collapsed="false"/>
    <col min="3600" max="3600" customWidth="true" style="2" width="8.625" collapsed="false"/>
    <col min="3601" max="3601" customWidth="true" style="2" width="4.625" collapsed="false"/>
    <col min="3602" max="3602" customWidth="true" style="2" width="8.625" collapsed="false"/>
    <col min="3603" max="3603" customWidth="true" style="2" width="4.625" collapsed="false"/>
    <col min="3604" max="3604" customWidth="true" style="2" width="8.625" collapsed="false"/>
    <col min="3605" max="3605" customWidth="true" style="2" width="4.625" collapsed="false"/>
    <col min="3606" max="3606" customWidth="true" style="2" width="8.625" collapsed="false"/>
    <col min="3607" max="3607" customWidth="true" style="2" width="4.625" collapsed="false"/>
    <col min="3608" max="3608" customWidth="true" style="2" width="8.625" collapsed="false"/>
    <col min="3609" max="3609" customWidth="true" style="2" width="4.625" collapsed="false"/>
    <col min="3610" max="3610" customWidth="true" style="2" width="8.625" collapsed="false"/>
    <col min="3611" max="3611" customWidth="true" style="2" width="4.625" collapsed="false"/>
    <col min="3612" max="3612" customWidth="true" style="2" width="8.625" collapsed="false"/>
    <col min="3613" max="3613" customWidth="true" style="2" width="4.625" collapsed="false"/>
    <col min="3614" max="3614" customWidth="true" style="2" width="8.625" collapsed="false"/>
    <col min="3615" max="3615" customWidth="true" style="2" width="4.625" collapsed="false"/>
    <col min="3616" max="3616" customWidth="true" style="2" width="8.625" collapsed="false"/>
    <col min="3617" max="3617" customWidth="true" style="2" width="4.625" collapsed="false"/>
    <col min="3618" max="3618" customWidth="true" style="2" width="8.625" collapsed="false"/>
    <col min="3619" max="3619" customWidth="true" style="2" width="4.625" collapsed="false"/>
    <col min="3620" max="3620" customWidth="true" style="2" width="8.625" collapsed="false"/>
    <col min="3621" max="3621" customWidth="true" style="2" width="4.625" collapsed="false"/>
    <col min="3622" max="3622" customWidth="true" style="2" width="8.625" collapsed="false"/>
    <col min="3623" max="3623" customWidth="true" style="2" width="4.625" collapsed="false"/>
    <col min="3624" max="3624" customWidth="true" style="2" width="8.625" collapsed="false"/>
    <col min="3625" max="3625" customWidth="true" style="2" width="4.625" collapsed="false"/>
    <col min="3626" max="3626" customWidth="true" style="2" width="8.625" collapsed="false"/>
    <col min="3627" max="3627" customWidth="true" style="2" width="4.625" collapsed="false"/>
    <col min="3628" max="3628" customWidth="true" style="2" width="8.625" collapsed="false"/>
    <col min="3629" max="3629" customWidth="true" style="2" width="4.625" collapsed="false"/>
    <col min="3630" max="3630" customWidth="true" style="2" width="8.625" collapsed="false"/>
    <col min="3631" max="3631" customWidth="true" style="2" width="4.625" collapsed="false"/>
    <col min="3632" max="3632" customWidth="true" style="2" width="8.625" collapsed="false"/>
    <col min="3633" max="3633" customWidth="true" style="2" width="4.625" collapsed="false"/>
    <col min="3634" max="3634" customWidth="true" style="2" width="8.625" collapsed="false"/>
    <col min="3635" max="3635" customWidth="true" style="2" width="4.625" collapsed="false"/>
    <col min="3636" max="3636" customWidth="true" style="2" width="8.625" collapsed="false"/>
    <col min="3637" max="3637" customWidth="true" style="2" width="4.625" collapsed="false"/>
    <col min="3638" max="3638" customWidth="true" style="2" width="8.625" collapsed="false"/>
    <col min="3639" max="3639" customWidth="true" style="2" width="4.625" collapsed="false"/>
    <col min="3640" max="3640" customWidth="true" style="2" width="8.625" collapsed="false"/>
    <col min="3641" max="3641" customWidth="true" style="2" width="4.625" collapsed="false"/>
    <col min="3642" max="3642" customWidth="true" style="2" width="8.625" collapsed="false"/>
    <col min="3643" max="3643" customWidth="true" style="2" width="4.625" collapsed="false"/>
    <col min="3644" max="3644" customWidth="true" style="2" width="8.625" collapsed="false"/>
    <col min="3645" max="3645" customWidth="true" style="2" width="4.625" collapsed="false"/>
    <col min="3646" max="3646" customWidth="true" style="2" width="8.625" collapsed="false"/>
    <col min="3647" max="3647" customWidth="true" style="2" width="4.625" collapsed="false"/>
    <col min="3648" max="3648" customWidth="true" style="2" width="8.625" collapsed="false"/>
    <col min="3649" max="3649" customWidth="true" style="2" width="4.625" collapsed="false"/>
    <col min="3650" max="3650" customWidth="true" style="2" width="8.625" collapsed="false"/>
    <col min="3651" max="3651" customWidth="true" style="2" width="4.625" collapsed="false"/>
    <col min="3652" max="3652" customWidth="true" style="2" width="8.625" collapsed="false"/>
    <col min="3653" max="3653" customWidth="true" style="2" width="4.625" collapsed="false"/>
    <col min="3654" max="3654" customWidth="true" style="2" width="8.625" collapsed="false"/>
    <col min="3655" max="3655" customWidth="true" style="2" width="4.625" collapsed="false"/>
    <col min="3656" max="3838" style="2" width="9.0" collapsed="false"/>
    <col min="3839" max="3839" customWidth="true" style="2" width="19.375" collapsed="false"/>
    <col min="3840" max="3840" customWidth="true" style="2" width="8.625" collapsed="false"/>
    <col min="3841" max="3841" customWidth="true" style="2" width="4.625" collapsed="false"/>
    <col min="3842" max="3842" customWidth="true" style="2" width="8.625" collapsed="false"/>
    <col min="3843" max="3843" customWidth="true" style="2" width="4.625" collapsed="false"/>
    <col min="3844" max="3844" customWidth="true" style="2" width="8.625" collapsed="false"/>
    <col min="3845" max="3845" customWidth="true" style="2" width="4.625" collapsed="false"/>
    <col min="3846" max="3846" customWidth="true" style="2" width="8.625" collapsed="false"/>
    <col min="3847" max="3847" customWidth="true" style="2" width="4.625" collapsed="false"/>
    <col min="3848" max="3848" customWidth="true" style="2" width="8.625" collapsed="false"/>
    <col min="3849" max="3849" customWidth="true" style="2" width="4.625" collapsed="false"/>
    <col min="3850" max="3850" customWidth="true" style="2" width="8.625" collapsed="false"/>
    <col min="3851" max="3851" customWidth="true" style="2" width="4.625" collapsed="false"/>
    <col min="3852" max="3852" customWidth="true" style="2" width="8.625" collapsed="false"/>
    <col min="3853" max="3853" customWidth="true" style="2" width="4.625" collapsed="false"/>
    <col min="3854" max="3854" customWidth="true" style="2" width="8.625" collapsed="false"/>
    <col min="3855" max="3855" customWidth="true" style="2" width="4.625" collapsed="false"/>
    <col min="3856" max="3856" customWidth="true" style="2" width="8.625" collapsed="false"/>
    <col min="3857" max="3857" customWidth="true" style="2" width="4.625" collapsed="false"/>
    <col min="3858" max="3858" customWidth="true" style="2" width="8.625" collapsed="false"/>
    <col min="3859" max="3859" customWidth="true" style="2" width="4.625" collapsed="false"/>
    <col min="3860" max="3860" customWidth="true" style="2" width="8.625" collapsed="false"/>
    <col min="3861" max="3861" customWidth="true" style="2" width="4.625" collapsed="false"/>
    <col min="3862" max="3862" customWidth="true" style="2" width="8.625" collapsed="false"/>
    <col min="3863" max="3863" customWidth="true" style="2" width="4.625" collapsed="false"/>
    <col min="3864" max="3864" customWidth="true" style="2" width="8.625" collapsed="false"/>
    <col min="3865" max="3865" customWidth="true" style="2" width="4.625" collapsed="false"/>
    <col min="3866" max="3866" customWidth="true" style="2" width="8.625" collapsed="false"/>
    <col min="3867" max="3867" customWidth="true" style="2" width="4.625" collapsed="false"/>
    <col min="3868" max="3868" customWidth="true" style="2" width="8.625" collapsed="false"/>
    <col min="3869" max="3869" customWidth="true" style="2" width="4.625" collapsed="false"/>
    <col min="3870" max="3870" customWidth="true" style="2" width="8.625" collapsed="false"/>
    <col min="3871" max="3871" customWidth="true" style="2" width="4.625" collapsed="false"/>
    <col min="3872" max="3872" customWidth="true" style="2" width="8.625" collapsed="false"/>
    <col min="3873" max="3873" customWidth="true" style="2" width="4.625" collapsed="false"/>
    <col min="3874" max="3874" customWidth="true" style="2" width="8.625" collapsed="false"/>
    <col min="3875" max="3875" customWidth="true" style="2" width="4.625" collapsed="false"/>
    <col min="3876" max="3876" customWidth="true" style="2" width="8.625" collapsed="false"/>
    <col min="3877" max="3877" customWidth="true" style="2" width="4.625" collapsed="false"/>
    <col min="3878" max="3878" customWidth="true" style="2" width="8.625" collapsed="false"/>
    <col min="3879" max="3879" customWidth="true" style="2" width="4.625" collapsed="false"/>
    <col min="3880" max="3880" customWidth="true" style="2" width="8.625" collapsed="false"/>
    <col min="3881" max="3881" customWidth="true" style="2" width="4.625" collapsed="false"/>
    <col min="3882" max="3882" customWidth="true" style="2" width="8.625" collapsed="false"/>
    <col min="3883" max="3883" customWidth="true" style="2" width="4.625" collapsed="false"/>
    <col min="3884" max="3884" customWidth="true" style="2" width="8.625" collapsed="false"/>
    <col min="3885" max="3885" customWidth="true" style="2" width="4.625" collapsed="false"/>
    <col min="3886" max="3886" customWidth="true" style="2" width="8.625" collapsed="false"/>
    <col min="3887" max="3887" customWidth="true" style="2" width="4.625" collapsed="false"/>
    <col min="3888" max="3888" customWidth="true" style="2" width="8.625" collapsed="false"/>
    <col min="3889" max="3889" customWidth="true" style="2" width="4.625" collapsed="false"/>
    <col min="3890" max="3890" customWidth="true" style="2" width="8.625" collapsed="false"/>
    <col min="3891" max="3891" customWidth="true" style="2" width="4.625" collapsed="false"/>
    <col min="3892" max="3892" customWidth="true" style="2" width="8.625" collapsed="false"/>
    <col min="3893" max="3893" customWidth="true" style="2" width="4.625" collapsed="false"/>
    <col min="3894" max="3894" customWidth="true" style="2" width="8.625" collapsed="false"/>
    <col min="3895" max="3895" customWidth="true" style="2" width="4.625" collapsed="false"/>
    <col min="3896" max="3896" customWidth="true" style="2" width="8.625" collapsed="false"/>
    <col min="3897" max="3897" customWidth="true" style="2" width="4.625" collapsed="false"/>
    <col min="3898" max="3898" customWidth="true" style="2" width="8.625" collapsed="false"/>
    <col min="3899" max="3899" customWidth="true" style="2" width="4.625" collapsed="false"/>
    <col min="3900" max="3900" customWidth="true" style="2" width="8.625" collapsed="false"/>
    <col min="3901" max="3901" customWidth="true" style="2" width="4.625" collapsed="false"/>
    <col min="3902" max="3902" customWidth="true" style="2" width="8.625" collapsed="false"/>
    <col min="3903" max="3903" customWidth="true" style="2" width="4.625" collapsed="false"/>
    <col min="3904" max="3904" customWidth="true" style="2" width="8.625" collapsed="false"/>
    <col min="3905" max="3905" customWidth="true" style="2" width="4.625" collapsed="false"/>
    <col min="3906" max="3906" customWidth="true" style="2" width="8.625" collapsed="false"/>
    <col min="3907" max="3907" customWidth="true" style="2" width="4.625" collapsed="false"/>
    <col min="3908" max="3908" customWidth="true" style="2" width="8.625" collapsed="false"/>
    <col min="3909" max="3909" customWidth="true" style="2" width="4.625" collapsed="false"/>
    <col min="3910" max="3910" customWidth="true" style="2" width="8.625" collapsed="false"/>
    <col min="3911" max="3911" customWidth="true" style="2" width="4.625" collapsed="false"/>
    <col min="3912" max="4094" style="2" width="9.0" collapsed="false"/>
    <col min="4095" max="4095" customWidth="true" style="2" width="19.375" collapsed="false"/>
    <col min="4096" max="4096" customWidth="true" style="2" width="8.625" collapsed="false"/>
    <col min="4097" max="4097" customWidth="true" style="2" width="4.625" collapsed="false"/>
    <col min="4098" max="4098" customWidth="true" style="2" width="8.625" collapsed="false"/>
    <col min="4099" max="4099" customWidth="true" style="2" width="4.625" collapsed="false"/>
    <col min="4100" max="4100" customWidth="true" style="2" width="8.625" collapsed="false"/>
    <col min="4101" max="4101" customWidth="true" style="2" width="4.625" collapsed="false"/>
    <col min="4102" max="4102" customWidth="true" style="2" width="8.625" collapsed="false"/>
    <col min="4103" max="4103" customWidth="true" style="2" width="4.625" collapsed="false"/>
    <col min="4104" max="4104" customWidth="true" style="2" width="8.625" collapsed="false"/>
    <col min="4105" max="4105" customWidth="true" style="2" width="4.625" collapsed="false"/>
    <col min="4106" max="4106" customWidth="true" style="2" width="8.625" collapsed="false"/>
    <col min="4107" max="4107" customWidth="true" style="2" width="4.625" collapsed="false"/>
    <col min="4108" max="4108" customWidth="true" style="2" width="8.625" collapsed="false"/>
    <col min="4109" max="4109" customWidth="true" style="2" width="4.625" collapsed="false"/>
    <col min="4110" max="4110" customWidth="true" style="2" width="8.625" collapsed="false"/>
    <col min="4111" max="4111" customWidth="true" style="2" width="4.625" collapsed="false"/>
    <col min="4112" max="4112" customWidth="true" style="2" width="8.625" collapsed="false"/>
    <col min="4113" max="4113" customWidth="true" style="2" width="4.625" collapsed="false"/>
    <col min="4114" max="4114" customWidth="true" style="2" width="8.625" collapsed="false"/>
    <col min="4115" max="4115" customWidth="true" style="2" width="4.625" collapsed="false"/>
    <col min="4116" max="4116" customWidth="true" style="2" width="8.625" collapsed="false"/>
    <col min="4117" max="4117" customWidth="true" style="2" width="4.625" collapsed="false"/>
    <col min="4118" max="4118" customWidth="true" style="2" width="8.625" collapsed="false"/>
    <col min="4119" max="4119" customWidth="true" style="2" width="4.625" collapsed="false"/>
    <col min="4120" max="4120" customWidth="true" style="2" width="8.625" collapsed="false"/>
    <col min="4121" max="4121" customWidth="true" style="2" width="4.625" collapsed="false"/>
    <col min="4122" max="4122" customWidth="true" style="2" width="8.625" collapsed="false"/>
    <col min="4123" max="4123" customWidth="true" style="2" width="4.625" collapsed="false"/>
    <col min="4124" max="4124" customWidth="true" style="2" width="8.625" collapsed="false"/>
    <col min="4125" max="4125" customWidth="true" style="2" width="4.625" collapsed="false"/>
    <col min="4126" max="4126" customWidth="true" style="2" width="8.625" collapsed="false"/>
    <col min="4127" max="4127" customWidth="true" style="2" width="4.625" collapsed="false"/>
    <col min="4128" max="4128" customWidth="true" style="2" width="8.625" collapsed="false"/>
    <col min="4129" max="4129" customWidth="true" style="2" width="4.625" collapsed="false"/>
    <col min="4130" max="4130" customWidth="true" style="2" width="8.625" collapsed="false"/>
    <col min="4131" max="4131" customWidth="true" style="2" width="4.625" collapsed="false"/>
    <col min="4132" max="4132" customWidth="true" style="2" width="8.625" collapsed="false"/>
    <col min="4133" max="4133" customWidth="true" style="2" width="4.625" collapsed="false"/>
    <col min="4134" max="4134" customWidth="true" style="2" width="8.625" collapsed="false"/>
    <col min="4135" max="4135" customWidth="true" style="2" width="4.625" collapsed="false"/>
    <col min="4136" max="4136" customWidth="true" style="2" width="8.625" collapsed="false"/>
    <col min="4137" max="4137" customWidth="true" style="2" width="4.625" collapsed="false"/>
    <col min="4138" max="4138" customWidth="true" style="2" width="8.625" collapsed="false"/>
    <col min="4139" max="4139" customWidth="true" style="2" width="4.625" collapsed="false"/>
    <col min="4140" max="4140" customWidth="true" style="2" width="8.625" collapsed="false"/>
    <col min="4141" max="4141" customWidth="true" style="2" width="4.625" collapsed="false"/>
    <col min="4142" max="4142" customWidth="true" style="2" width="8.625" collapsed="false"/>
    <col min="4143" max="4143" customWidth="true" style="2" width="4.625" collapsed="false"/>
    <col min="4144" max="4144" customWidth="true" style="2" width="8.625" collapsed="false"/>
    <col min="4145" max="4145" customWidth="true" style="2" width="4.625" collapsed="false"/>
    <col min="4146" max="4146" customWidth="true" style="2" width="8.625" collapsed="false"/>
    <col min="4147" max="4147" customWidth="true" style="2" width="4.625" collapsed="false"/>
    <col min="4148" max="4148" customWidth="true" style="2" width="8.625" collapsed="false"/>
    <col min="4149" max="4149" customWidth="true" style="2" width="4.625" collapsed="false"/>
    <col min="4150" max="4150" customWidth="true" style="2" width="8.625" collapsed="false"/>
    <col min="4151" max="4151" customWidth="true" style="2" width="4.625" collapsed="false"/>
    <col min="4152" max="4152" customWidth="true" style="2" width="8.625" collapsed="false"/>
    <col min="4153" max="4153" customWidth="true" style="2" width="4.625" collapsed="false"/>
    <col min="4154" max="4154" customWidth="true" style="2" width="8.625" collapsed="false"/>
    <col min="4155" max="4155" customWidth="true" style="2" width="4.625" collapsed="false"/>
    <col min="4156" max="4156" customWidth="true" style="2" width="8.625" collapsed="false"/>
    <col min="4157" max="4157" customWidth="true" style="2" width="4.625" collapsed="false"/>
    <col min="4158" max="4158" customWidth="true" style="2" width="8.625" collapsed="false"/>
    <col min="4159" max="4159" customWidth="true" style="2" width="4.625" collapsed="false"/>
    <col min="4160" max="4160" customWidth="true" style="2" width="8.625" collapsed="false"/>
    <col min="4161" max="4161" customWidth="true" style="2" width="4.625" collapsed="false"/>
    <col min="4162" max="4162" customWidth="true" style="2" width="8.625" collapsed="false"/>
    <col min="4163" max="4163" customWidth="true" style="2" width="4.625" collapsed="false"/>
    <col min="4164" max="4164" customWidth="true" style="2" width="8.625" collapsed="false"/>
    <col min="4165" max="4165" customWidth="true" style="2" width="4.625" collapsed="false"/>
    <col min="4166" max="4166" customWidth="true" style="2" width="8.625" collapsed="false"/>
    <col min="4167" max="4167" customWidth="true" style="2" width="4.625" collapsed="false"/>
    <col min="4168" max="4350" style="2" width="9.0" collapsed="false"/>
    <col min="4351" max="4351" customWidth="true" style="2" width="19.375" collapsed="false"/>
    <col min="4352" max="4352" customWidth="true" style="2" width="8.625" collapsed="false"/>
    <col min="4353" max="4353" customWidth="true" style="2" width="4.625" collapsed="false"/>
    <col min="4354" max="4354" customWidth="true" style="2" width="8.625" collapsed="false"/>
    <col min="4355" max="4355" customWidth="true" style="2" width="4.625" collapsed="false"/>
    <col min="4356" max="4356" customWidth="true" style="2" width="8.625" collapsed="false"/>
    <col min="4357" max="4357" customWidth="true" style="2" width="4.625" collapsed="false"/>
    <col min="4358" max="4358" customWidth="true" style="2" width="8.625" collapsed="false"/>
    <col min="4359" max="4359" customWidth="true" style="2" width="4.625" collapsed="false"/>
    <col min="4360" max="4360" customWidth="true" style="2" width="8.625" collapsed="false"/>
    <col min="4361" max="4361" customWidth="true" style="2" width="4.625" collapsed="false"/>
    <col min="4362" max="4362" customWidth="true" style="2" width="8.625" collapsed="false"/>
    <col min="4363" max="4363" customWidth="true" style="2" width="4.625" collapsed="false"/>
    <col min="4364" max="4364" customWidth="true" style="2" width="8.625" collapsed="false"/>
    <col min="4365" max="4365" customWidth="true" style="2" width="4.625" collapsed="false"/>
    <col min="4366" max="4366" customWidth="true" style="2" width="8.625" collapsed="false"/>
    <col min="4367" max="4367" customWidth="true" style="2" width="4.625" collapsed="false"/>
    <col min="4368" max="4368" customWidth="true" style="2" width="8.625" collapsed="false"/>
    <col min="4369" max="4369" customWidth="true" style="2" width="4.625" collapsed="false"/>
    <col min="4370" max="4370" customWidth="true" style="2" width="8.625" collapsed="false"/>
    <col min="4371" max="4371" customWidth="true" style="2" width="4.625" collapsed="false"/>
    <col min="4372" max="4372" customWidth="true" style="2" width="8.625" collapsed="false"/>
    <col min="4373" max="4373" customWidth="true" style="2" width="4.625" collapsed="false"/>
    <col min="4374" max="4374" customWidth="true" style="2" width="8.625" collapsed="false"/>
    <col min="4375" max="4375" customWidth="true" style="2" width="4.625" collapsed="false"/>
    <col min="4376" max="4376" customWidth="true" style="2" width="8.625" collapsed="false"/>
    <col min="4377" max="4377" customWidth="true" style="2" width="4.625" collapsed="false"/>
    <col min="4378" max="4378" customWidth="true" style="2" width="8.625" collapsed="false"/>
    <col min="4379" max="4379" customWidth="true" style="2" width="4.625" collapsed="false"/>
    <col min="4380" max="4380" customWidth="true" style="2" width="8.625" collapsed="false"/>
    <col min="4381" max="4381" customWidth="true" style="2" width="4.625" collapsed="false"/>
    <col min="4382" max="4382" customWidth="true" style="2" width="8.625" collapsed="false"/>
    <col min="4383" max="4383" customWidth="true" style="2" width="4.625" collapsed="false"/>
    <col min="4384" max="4384" customWidth="true" style="2" width="8.625" collapsed="false"/>
    <col min="4385" max="4385" customWidth="true" style="2" width="4.625" collapsed="false"/>
    <col min="4386" max="4386" customWidth="true" style="2" width="8.625" collapsed="false"/>
    <col min="4387" max="4387" customWidth="true" style="2" width="4.625" collapsed="false"/>
    <col min="4388" max="4388" customWidth="true" style="2" width="8.625" collapsed="false"/>
    <col min="4389" max="4389" customWidth="true" style="2" width="4.625" collapsed="false"/>
    <col min="4390" max="4390" customWidth="true" style="2" width="8.625" collapsed="false"/>
    <col min="4391" max="4391" customWidth="true" style="2" width="4.625" collapsed="false"/>
    <col min="4392" max="4392" customWidth="true" style="2" width="8.625" collapsed="false"/>
    <col min="4393" max="4393" customWidth="true" style="2" width="4.625" collapsed="false"/>
    <col min="4394" max="4394" customWidth="true" style="2" width="8.625" collapsed="false"/>
    <col min="4395" max="4395" customWidth="true" style="2" width="4.625" collapsed="false"/>
    <col min="4396" max="4396" customWidth="true" style="2" width="8.625" collapsed="false"/>
    <col min="4397" max="4397" customWidth="true" style="2" width="4.625" collapsed="false"/>
    <col min="4398" max="4398" customWidth="true" style="2" width="8.625" collapsed="false"/>
    <col min="4399" max="4399" customWidth="true" style="2" width="4.625" collapsed="false"/>
    <col min="4400" max="4400" customWidth="true" style="2" width="8.625" collapsed="false"/>
    <col min="4401" max="4401" customWidth="true" style="2" width="4.625" collapsed="false"/>
    <col min="4402" max="4402" customWidth="true" style="2" width="8.625" collapsed="false"/>
    <col min="4403" max="4403" customWidth="true" style="2" width="4.625" collapsed="false"/>
    <col min="4404" max="4404" customWidth="true" style="2" width="8.625" collapsed="false"/>
    <col min="4405" max="4405" customWidth="true" style="2" width="4.625" collapsed="false"/>
    <col min="4406" max="4406" customWidth="true" style="2" width="8.625" collapsed="false"/>
    <col min="4407" max="4407" customWidth="true" style="2" width="4.625" collapsed="false"/>
    <col min="4408" max="4408" customWidth="true" style="2" width="8.625" collapsed="false"/>
    <col min="4409" max="4409" customWidth="true" style="2" width="4.625" collapsed="false"/>
    <col min="4410" max="4410" customWidth="true" style="2" width="8.625" collapsed="false"/>
    <col min="4411" max="4411" customWidth="true" style="2" width="4.625" collapsed="false"/>
    <col min="4412" max="4412" customWidth="true" style="2" width="8.625" collapsed="false"/>
    <col min="4413" max="4413" customWidth="true" style="2" width="4.625" collapsed="false"/>
    <col min="4414" max="4414" customWidth="true" style="2" width="8.625" collapsed="false"/>
    <col min="4415" max="4415" customWidth="true" style="2" width="4.625" collapsed="false"/>
    <col min="4416" max="4416" customWidth="true" style="2" width="8.625" collapsed="false"/>
    <col min="4417" max="4417" customWidth="true" style="2" width="4.625" collapsed="false"/>
    <col min="4418" max="4418" customWidth="true" style="2" width="8.625" collapsed="false"/>
    <col min="4419" max="4419" customWidth="true" style="2" width="4.625" collapsed="false"/>
    <col min="4420" max="4420" customWidth="true" style="2" width="8.625" collapsed="false"/>
    <col min="4421" max="4421" customWidth="true" style="2" width="4.625" collapsed="false"/>
    <col min="4422" max="4422" customWidth="true" style="2" width="8.625" collapsed="false"/>
    <col min="4423" max="4423" customWidth="true" style="2" width="4.625" collapsed="false"/>
    <col min="4424" max="4606" style="2" width="9.0" collapsed="false"/>
    <col min="4607" max="4607" customWidth="true" style="2" width="19.375" collapsed="false"/>
    <col min="4608" max="4608" customWidth="true" style="2" width="8.625" collapsed="false"/>
    <col min="4609" max="4609" customWidth="true" style="2" width="4.625" collapsed="false"/>
    <col min="4610" max="4610" customWidth="true" style="2" width="8.625" collapsed="false"/>
    <col min="4611" max="4611" customWidth="true" style="2" width="4.625" collapsed="false"/>
    <col min="4612" max="4612" customWidth="true" style="2" width="8.625" collapsed="false"/>
    <col min="4613" max="4613" customWidth="true" style="2" width="4.625" collapsed="false"/>
    <col min="4614" max="4614" customWidth="true" style="2" width="8.625" collapsed="false"/>
    <col min="4615" max="4615" customWidth="true" style="2" width="4.625" collapsed="false"/>
    <col min="4616" max="4616" customWidth="true" style="2" width="8.625" collapsed="false"/>
    <col min="4617" max="4617" customWidth="true" style="2" width="4.625" collapsed="false"/>
    <col min="4618" max="4618" customWidth="true" style="2" width="8.625" collapsed="false"/>
    <col min="4619" max="4619" customWidth="true" style="2" width="4.625" collapsed="false"/>
    <col min="4620" max="4620" customWidth="true" style="2" width="8.625" collapsed="false"/>
    <col min="4621" max="4621" customWidth="true" style="2" width="4.625" collapsed="false"/>
    <col min="4622" max="4622" customWidth="true" style="2" width="8.625" collapsed="false"/>
    <col min="4623" max="4623" customWidth="true" style="2" width="4.625" collapsed="false"/>
    <col min="4624" max="4624" customWidth="true" style="2" width="8.625" collapsed="false"/>
    <col min="4625" max="4625" customWidth="true" style="2" width="4.625" collapsed="false"/>
    <col min="4626" max="4626" customWidth="true" style="2" width="8.625" collapsed="false"/>
    <col min="4627" max="4627" customWidth="true" style="2" width="4.625" collapsed="false"/>
    <col min="4628" max="4628" customWidth="true" style="2" width="8.625" collapsed="false"/>
    <col min="4629" max="4629" customWidth="true" style="2" width="4.625" collapsed="false"/>
    <col min="4630" max="4630" customWidth="true" style="2" width="8.625" collapsed="false"/>
    <col min="4631" max="4631" customWidth="true" style="2" width="4.625" collapsed="false"/>
    <col min="4632" max="4632" customWidth="true" style="2" width="8.625" collapsed="false"/>
    <col min="4633" max="4633" customWidth="true" style="2" width="4.625" collapsed="false"/>
    <col min="4634" max="4634" customWidth="true" style="2" width="8.625" collapsed="false"/>
    <col min="4635" max="4635" customWidth="true" style="2" width="4.625" collapsed="false"/>
    <col min="4636" max="4636" customWidth="true" style="2" width="8.625" collapsed="false"/>
    <col min="4637" max="4637" customWidth="true" style="2" width="4.625" collapsed="false"/>
    <col min="4638" max="4638" customWidth="true" style="2" width="8.625" collapsed="false"/>
    <col min="4639" max="4639" customWidth="true" style="2" width="4.625" collapsed="false"/>
    <col min="4640" max="4640" customWidth="true" style="2" width="8.625" collapsed="false"/>
    <col min="4641" max="4641" customWidth="true" style="2" width="4.625" collapsed="false"/>
    <col min="4642" max="4642" customWidth="true" style="2" width="8.625" collapsed="false"/>
    <col min="4643" max="4643" customWidth="true" style="2" width="4.625" collapsed="false"/>
    <col min="4644" max="4644" customWidth="true" style="2" width="8.625" collapsed="false"/>
    <col min="4645" max="4645" customWidth="true" style="2" width="4.625" collapsed="false"/>
    <col min="4646" max="4646" customWidth="true" style="2" width="8.625" collapsed="false"/>
    <col min="4647" max="4647" customWidth="true" style="2" width="4.625" collapsed="false"/>
    <col min="4648" max="4648" customWidth="true" style="2" width="8.625" collapsed="false"/>
    <col min="4649" max="4649" customWidth="true" style="2" width="4.625" collapsed="false"/>
    <col min="4650" max="4650" customWidth="true" style="2" width="8.625" collapsed="false"/>
    <col min="4651" max="4651" customWidth="true" style="2" width="4.625" collapsed="false"/>
    <col min="4652" max="4652" customWidth="true" style="2" width="8.625" collapsed="false"/>
    <col min="4653" max="4653" customWidth="true" style="2" width="4.625" collapsed="false"/>
    <col min="4654" max="4654" customWidth="true" style="2" width="8.625" collapsed="false"/>
    <col min="4655" max="4655" customWidth="true" style="2" width="4.625" collapsed="false"/>
    <col min="4656" max="4656" customWidth="true" style="2" width="8.625" collapsed="false"/>
    <col min="4657" max="4657" customWidth="true" style="2" width="4.625" collapsed="false"/>
    <col min="4658" max="4658" customWidth="true" style="2" width="8.625" collapsed="false"/>
    <col min="4659" max="4659" customWidth="true" style="2" width="4.625" collapsed="false"/>
    <col min="4660" max="4660" customWidth="true" style="2" width="8.625" collapsed="false"/>
    <col min="4661" max="4661" customWidth="true" style="2" width="4.625" collapsed="false"/>
    <col min="4662" max="4662" customWidth="true" style="2" width="8.625" collapsed="false"/>
    <col min="4663" max="4663" customWidth="true" style="2" width="4.625" collapsed="false"/>
    <col min="4664" max="4664" customWidth="true" style="2" width="8.625" collapsed="false"/>
    <col min="4665" max="4665" customWidth="true" style="2" width="4.625" collapsed="false"/>
    <col min="4666" max="4666" customWidth="true" style="2" width="8.625" collapsed="false"/>
    <col min="4667" max="4667" customWidth="true" style="2" width="4.625" collapsed="false"/>
    <col min="4668" max="4668" customWidth="true" style="2" width="8.625" collapsed="false"/>
    <col min="4669" max="4669" customWidth="true" style="2" width="4.625" collapsed="false"/>
    <col min="4670" max="4670" customWidth="true" style="2" width="8.625" collapsed="false"/>
    <col min="4671" max="4671" customWidth="true" style="2" width="4.625" collapsed="false"/>
    <col min="4672" max="4672" customWidth="true" style="2" width="8.625" collapsed="false"/>
    <col min="4673" max="4673" customWidth="true" style="2" width="4.625" collapsed="false"/>
    <col min="4674" max="4674" customWidth="true" style="2" width="8.625" collapsed="false"/>
    <col min="4675" max="4675" customWidth="true" style="2" width="4.625" collapsed="false"/>
    <col min="4676" max="4676" customWidth="true" style="2" width="8.625" collapsed="false"/>
    <col min="4677" max="4677" customWidth="true" style="2" width="4.625" collapsed="false"/>
    <col min="4678" max="4678" customWidth="true" style="2" width="8.625" collapsed="false"/>
    <col min="4679" max="4679" customWidth="true" style="2" width="4.625" collapsed="false"/>
    <col min="4680" max="4862" style="2" width="9.0" collapsed="false"/>
    <col min="4863" max="4863" customWidth="true" style="2" width="19.375" collapsed="false"/>
    <col min="4864" max="4864" customWidth="true" style="2" width="8.625" collapsed="false"/>
    <col min="4865" max="4865" customWidth="true" style="2" width="4.625" collapsed="false"/>
    <col min="4866" max="4866" customWidth="true" style="2" width="8.625" collapsed="false"/>
    <col min="4867" max="4867" customWidth="true" style="2" width="4.625" collapsed="false"/>
    <col min="4868" max="4868" customWidth="true" style="2" width="8.625" collapsed="false"/>
    <col min="4869" max="4869" customWidth="true" style="2" width="4.625" collapsed="false"/>
    <col min="4870" max="4870" customWidth="true" style="2" width="8.625" collapsed="false"/>
    <col min="4871" max="4871" customWidth="true" style="2" width="4.625" collapsed="false"/>
    <col min="4872" max="4872" customWidth="true" style="2" width="8.625" collapsed="false"/>
    <col min="4873" max="4873" customWidth="true" style="2" width="4.625" collapsed="false"/>
    <col min="4874" max="4874" customWidth="true" style="2" width="8.625" collapsed="false"/>
    <col min="4875" max="4875" customWidth="true" style="2" width="4.625" collapsed="false"/>
    <col min="4876" max="4876" customWidth="true" style="2" width="8.625" collapsed="false"/>
    <col min="4877" max="4877" customWidth="true" style="2" width="4.625" collapsed="false"/>
    <col min="4878" max="4878" customWidth="true" style="2" width="8.625" collapsed="false"/>
    <col min="4879" max="4879" customWidth="true" style="2" width="4.625" collapsed="false"/>
    <col min="4880" max="4880" customWidth="true" style="2" width="8.625" collapsed="false"/>
    <col min="4881" max="4881" customWidth="true" style="2" width="4.625" collapsed="false"/>
    <col min="4882" max="4882" customWidth="true" style="2" width="8.625" collapsed="false"/>
    <col min="4883" max="4883" customWidth="true" style="2" width="4.625" collapsed="false"/>
    <col min="4884" max="4884" customWidth="true" style="2" width="8.625" collapsed="false"/>
    <col min="4885" max="4885" customWidth="true" style="2" width="4.625" collapsed="false"/>
    <col min="4886" max="4886" customWidth="true" style="2" width="8.625" collapsed="false"/>
    <col min="4887" max="4887" customWidth="true" style="2" width="4.625" collapsed="false"/>
    <col min="4888" max="4888" customWidth="true" style="2" width="8.625" collapsed="false"/>
    <col min="4889" max="4889" customWidth="true" style="2" width="4.625" collapsed="false"/>
    <col min="4890" max="4890" customWidth="true" style="2" width="8.625" collapsed="false"/>
    <col min="4891" max="4891" customWidth="true" style="2" width="4.625" collapsed="false"/>
    <col min="4892" max="4892" customWidth="true" style="2" width="8.625" collapsed="false"/>
    <col min="4893" max="4893" customWidth="true" style="2" width="4.625" collapsed="false"/>
    <col min="4894" max="4894" customWidth="true" style="2" width="8.625" collapsed="false"/>
    <col min="4895" max="4895" customWidth="true" style="2" width="4.625" collapsed="false"/>
    <col min="4896" max="4896" customWidth="true" style="2" width="8.625" collapsed="false"/>
    <col min="4897" max="4897" customWidth="true" style="2" width="4.625" collapsed="false"/>
    <col min="4898" max="4898" customWidth="true" style="2" width="8.625" collapsed="false"/>
    <col min="4899" max="4899" customWidth="true" style="2" width="4.625" collapsed="false"/>
    <col min="4900" max="4900" customWidth="true" style="2" width="8.625" collapsed="false"/>
    <col min="4901" max="4901" customWidth="true" style="2" width="4.625" collapsed="false"/>
    <col min="4902" max="4902" customWidth="true" style="2" width="8.625" collapsed="false"/>
    <col min="4903" max="4903" customWidth="true" style="2" width="4.625" collapsed="false"/>
    <col min="4904" max="4904" customWidth="true" style="2" width="8.625" collapsed="false"/>
    <col min="4905" max="4905" customWidth="true" style="2" width="4.625" collapsed="false"/>
    <col min="4906" max="4906" customWidth="true" style="2" width="8.625" collapsed="false"/>
    <col min="4907" max="4907" customWidth="true" style="2" width="4.625" collapsed="false"/>
    <col min="4908" max="4908" customWidth="true" style="2" width="8.625" collapsed="false"/>
    <col min="4909" max="4909" customWidth="true" style="2" width="4.625" collapsed="false"/>
    <col min="4910" max="4910" customWidth="true" style="2" width="8.625" collapsed="false"/>
    <col min="4911" max="4911" customWidth="true" style="2" width="4.625" collapsed="false"/>
    <col min="4912" max="4912" customWidth="true" style="2" width="8.625" collapsed="false"/>
    <col min="4913" max="4913" customWidth="true" style="2" width="4.625" collapsed="false"/>
    <col min="4914" max="4914" customWidth="true" style="2" width="8.625" collapsed="false"/>
    <col min="4915" max="4915" customWidth="true" style="2" width="4.625" collapsed="false"/>
    <col min="4916" max="4916" customWidth="true" style="2" width="8.625" collapsed="false"/>
    <col min="4917" max="4917" customWidth="true" style="2" width="4.625" collapsed="false"/>
    <col min="4918" max="4918" customWidth="true" style="2" width="8.625" collapsed="false"/>
    <col min="4919" max="4919" customWidth="true" style="2" width="4.625" collapsed="false"/>
    <col min="4920" max="4920" customWidth="true" style="2" width="8.625" collapsed="false"/>
    <col min="4921" max="4921" customWidth="true" style="2" width="4.625" collapsed="false"/>
    <col min="4922" max="4922" customWidth="true" style="2" width="8.625" collapsed="false"/>
    <col min="4923" max="4923" customWidth="true" style="2" width="4.625" collapsed="false"/>
    <col min="4924" max="4924" customWidth="true" style="2" width="8.625" collapsed="false"/>
    <col min="4925" max="4925" customWidth="true" style="2" width="4.625" collapsed="false"/>
    <col min="4926" max="4926" customWidth="true" style="2" width="8.625" collapsed="false"/>
    <col min="4927" max="4927" customWidth="true" style="2" width="4.625" collapsed="false"/>
    <col min="4928" max="4928" customWidth="true" style="2" width="8.625" collapsed="false"/>
    <col min="4929" max="4929" customWidth="true" style="2" width="4.625" collapsed="false"/>
    <col min="4930" max="4930" customWidth="true" style="2" width="8.625" collapsed="false"/>
    <col min="4931" max="4931" customWidth="true" style="2" width="4.625" collapsed="false"/>
    <col min="4932" max="4932" customWidth="true" style="2" width="8.625" collapsed="false"/>
    <col min="4933" max="4933" customWidth="true" style="2" width="4.625" collapsed="false"/>
    <col min="4934" max="4934" customWidth="true" style="2" width="8.625" collapsed="false"/>
    <col min="4935" max="4935" customWidth="true" style="2" width="4.625" collapsed="false"/>
    <col min="4936" max="5118" style="2" width="9.0" collapsed="false"/>
    <col min="5119" max="5119" customWidth="true" style="2" width="19.375" collapsed="false"/>
    <col min="5120" max="5120" customWidth="true" style="2" width="8.625" collapsed="false"/>
    <col min="5121" max="5121" customWidth="true" style="2" width="4.625" collapsed="false"/>
    <col min="5122" max="5122" customWidth="true" style="2" width="8.625" collapsed="false"/>
    <col min="5123" max="5123" customWidth="true" style="2" width="4.625" collapsed="false"/>
    <col min="5124" max="5124" customWidth="true" style="2" width="8.625" collapsed="false"/>
    <col min="5125" max="5125" customWidth="true" style="2" width="4.625" collapsed="false"/>
    <col min="5126" max="5126" customWidth="true" style="2" width="8.625" collapsed="false"/>
    <col min="5127" max="5127" customWidth="true" style="2" width="4.625" collapsed="false"/>
    <col min="5128" max="5128" customWidth="true" style="2" width="8.625" collapsed="false"/>
    <col min="5129" max="5129" customWidth="true" style="2" width="4.625" collapsed="false"/>
    <col min="5130" max="5130" customWidth="true" style="2" width="8.625" collapsed="false"/>
    <col min="5131" max="5131" customWidth="true" style="2" width="4.625" collapsed="false"/>
    <col min="5132" max="5132" customWidth="true" style="2" width="8.625" collapsed="false"/>
    <col min="5133" max="5133" customWidth="true" style="2" width="4.625" collapsed="false"/>
    <col min="5134" max="5134" customWidth="true" style="2" width="8.625" collapsed="false"/>
    <col min="5135" max="5135" customWidth="true" style="2" width="4.625" collapsed="false"/>
    <col min="5136" max="5136" customWidth="true" style="2" width="8.625" collapsed="false"/>
    <col min="5137" max="5137" customWidth="true" style="2" width="4.625" collapsed="false"/>
    <col min="5138" max="5138" customWidth="true" style="2" width="8.625" collapsed="false"/>
    <col min="5139" max="5139" customWidth="true" style="2" width="4.625" collapsed="false"/>
    <col min="5140" max="5140" customWidth="true" style="2" width="8.625" collapsed="false"/>
    <col min="5141" max="5141" customWidth="true" style="2" width="4.625" collapsed="false"/>
    <col min="5142" max="5142" customWidth="true" style="2" width="8.625" collapsed="false"/>
    <col min="5143" max="5143" customWidth="true" style="2" width="4.625" collapsed="false"/>
    <col min="5144" max="5144" customWidth="true" style="2" width="8.625" collapsed="false"/>
    <col min="5145" max="5145" customWidth="true" style="2" width="4.625" collapsed="false"/>
    <col min="5146" max="5146" customWidth="true" style="2" width="8.625" collapsed="false"/>
    <col min="5147" max="5147" customWidth="true" style="2" width="4.625" collapsed="false"/>
    <col min="5148" max="5148" customWidth="true" style="2" width="8.625" collapsed="false"/>
    <col min="5149" max="5149" customWidth="true" style="2" width="4.625" collapsed="false"/>
    <col min="5150" max="5150" customWidth="true" style="2" width="8.625" collapsed="false"/>
    <col min="5151" max="5151" customWidth="true" style="2" width="4.625" collapsed="false"/>
    <col min="5152" max="5152" customWidth="true" style="2" width="8.625" collapsed="false"/>
    <col min="5153" max="5153" customWidth="true" style="2" width="4.625" collapsed="false"/>
    <col min="5154" max="5154" customWidth="true" style="2" width="8.625" collapsed="false"/>
    <col min="5155" max="5155" customWidth="true" style="2" width="4.625" collapsed="false"/>
    <col min="5156" max="5156" customWidth="true" style="2" width="8.625" collapsed="false"/>
    <col min="5157" max="5157" customWidth="true" style="2" width="4.625" collapsed="false"/>
    <col min="5158" max="5158" customWidth="true" style="2" width="8.625" collapsed="false"/>
    <col min="5159" max="5159" customWidth="true" style="2" width="4.625" collapsed="false"/>
    <col min="5160" max="5160" customWidth="true" style="2" width="8.625" collapsed="false"/>
    <col min="5161" max="5161" customWidth="true" style="2" width="4.625" collapsed="false"/>
    <col min="5162" max="5162" customWidth="true" style="2" width="8.625" collapsed="false"/>
    <col min="5163" max="5163" customWidth="true" style="2" width="4.625" collapsed="false"/>
    <col min="5164" max="5164" customWidth="true" style="2" width="8.625" collapsed="false"/>
    <col min="5165" max="5165" customWidth="true" style="2" width="4.625" collapsed="false"/>
    <col min="5166" max="5166" customWidth="true" style="2" width="8.625" collapsed="false"/>
    <col min="5167" max="5167" customWidth="true" style="2" width="4.625" collapsed="false"/>
    <col min="5168" max="5168" customWidth="true" style="2" width="8.625" collapsed="false"/>
    <col min="5169" max="5169" customWidth="true" style="2" width="4.625" collapsed="false"/>
    <col min="5170" max="5170" customWidth="true" style="2" width="8.625" collapsed="false"/>
    <col min="5171" max="5171" customWidth="true" style="2" width="4.625" collapsed="false"/>
    <col min="5172" max="5172" customWidth="true" style="2" width="8.625" collapsed="false"/>
    <col min="5173" max="5173" customWidth="true" style="2" width="4.625" collapsed="false"/>
    <col min="5174" max="5174" customWidth="true" style="2" width="8.625" collapsed="false"/>
    <col min="5175" max="5175" customWidth="true" style="2" width="4.625" collapsed="false"/>
    <col min="5176" max="5176" customWidth="true" style="2" width="8.625" collapsed="false"/>
    <col min="5177" max="5177" customWidth="true" style="2" width="4.625" collapsed="false"/>
    <col min="5178" max="5178" customWidth="true" style="2" width="8.625" collapsed="false"/>
    <col min="5179" max="5179" customWidth="true" style="2" width="4.625" collapsed="false"/>
    <col min="5180" max="5180" customWidth="true" style="2" width="8.625" collapsed="false"/>
    <col min="5181" max="5181" customWidth="true" style="2" width="4.625" collapsed="false"/>
    <col min="5182" max="5182" customWidth="true" style="2" width="8.625" collapsed="false"/>
    <col min="5183" max="5183" customWidth="true" style="2" width="4.625" collapsed="false"/>
    <col min="5184" max="5184" customWidth="true" style="2" width="8.625" collapsed="false"/>
    <col min="5185" max="5185" customWidth="true" style="2" width="4.625" collapsed="false"/>
    <col min="5186" max="5186" customWidth="true" style="2" width="8.625" collapsed="false"/>
    <col min="5187" max="5187" customWidth="true" style="2" width="4.625" collapsed="false"/>
    <col min="5188" max="5188" customWidth="true" style="2" width="8.625" collapsed="false"/>
    <col min="5189" max="5189" customWidth="true" style="2" width="4.625" collapsed="false"/>
    <col min="5190" max="5190" customWidth="true" style="2" width="8.625" collapsed="false"/>
    <col min="5191" max="5191" customWidth="true" style="2" width="4.625" collapsed="false"/>
    <col min="5192" max="5374" style="2" width="9.0" collapsed="false"/>
    <col min="5375" max="5375" customWidth="true" style="2" width="19.375" collapsed="false"/>
    <col min="5376" max="5376" customWidth="true" style="2" width="8.625" collapsed="false"/>
    <col min="5377" max="5377" customWidth="true" style="2" width="4.625" collapsed="false"/>
    <col min="5378" max="5378" customWidth="true" style="2" width="8.625" collapsed="false"/>
    <col min="5379" max="5379" customWidth="true" style="2" width="4.625" collapsed="false"/>
    <col min="5380" max="5380" customWidth="true" style="2" width="8.625" collapsed="false"/>
    <col min="5381" max="5381" customWidth="true" style="2" width="4.625" collapsed="false"/>
    <col min="5382" max="5382" customWidth="true" style="2" width="8.625" collapsed="false"/>
    <col min="5383" max="5383" customWidth="true" style="2" width="4.625" collapsed="false"/>
    <col min="5384" max="5384" customWidth="true" style="2" width="8.625" collapsed="false"/>
    <col min="5385" max="5385" customWidth="true" style="2" width="4.625" collapsed="false"/>
    <col min="5386" max="5386" customWidth="true" style="2" width="8.625" collapsed="false"/>
    <col min="5387" max="5387" customWidth="true" style="2" width="4.625" collapsed="false"/>
    <col min="5388" max="5388" customWidth="true" style="2" width="8.625" collapsed="false"/>
    <col min="5389" max="5389" customWidth="true" style="2" width="4.625" collapsed="false"/>
    <col min="5390" max="5390" customWidth="true" style="2" width="8.625" collapsed="false"/>
    <col min="5391" max="5391" customWidth="true" style="2" width="4.625" collapsed="false"/>
    <col min="5392" max="5392" customWidth="true" style="2" width="8.625" collapsed="false"/>
    <col min="5393" max="5393" customWidth="true" style="2" width="4.625" collapsed="false"/>
    <col min="5394" max="5394" customWidth="true" style="2" width="8.625" collapsed="false"/>
    <col min="5395" max="5395" customWidth="true" style="2" width="4.625" collapsed="false"/>
    <col min="5396" max="5396" customWidth="true" style="2" width="8.625" collapsed="false"/>
    <col min="5397" max="5397" customWidth="true" style="2" width="4.625" collapsed="false"/>
    <col min="5398" max="5398" customWidth="true" style="2" width="8.625" collapsed="false"/>
    <col min="5399" max="5399" customWidth="true" style="2" width="4.625" collapsed="false"/>
    <col min="5400" max="5400" customWidth="true" style="2" width="8.625" collapsed="false"/>
    <col min="5401" max="5401" customWidth="true" style="2" width="4.625" collapsed="false"/>
    <col min="5402" max="5402" customWidth="true" style="2" width="8.625" collapsed="false"/>
    <col min="5403" max="5403" customWidth="true" style="2" width="4.625" collapsed="false"/>
    <col min="5404" max="5404" customWidth="true" style="2" width="8.625" collapsed="false"/>
    <col min="5405" max="5405" customWidth="true" style="2" width="4.625" collapsed="false"/>
    <col min="5406" max="5406" customWidth="true" style="2" width="8.625" collapsed="false"/>
    <col min="5407" max="5407" customWidth="true" style="2" width="4.625" collapsed="false"/>
    <col min="5408" max="5408" customWidth="true" style="2" width="8.625" collapsed="false"/>
    <col min="5409" max="5409" customWidth="true" style="2" width="4.625" collapsed="false"/>
    <col min="5410" max="5410" customWidth="true" style="2" width="8.625" collapsed="false"/>
    <col min="5411" max="5411" customWidth="true" style="2" width="4.625" collapsed="false"/>
    <col min="5412" max="5412" customWidth="true" style="2" width="8.625" collapsed="false"/>
    <col min="5413" max="5413" customWidth="true" style="2" width="4.625" collapsed="false"/>
    <col min="5414" max="5414" customWidth="true" style="2" width="8.625" collapsed="false"/>
    <col min="5415" max="5415" customWidth="true" style="2" width="4.625" collapsed="false"/>
    <col min="5416" max="5416" customWidth="true" style="2" width="8.625" collapsed="false"/>
    <col min="5417" max="5417" customWidth="true" style="2" width="4.625" collapsed="false"/>
    <col min="5418" max="5418" customWidth="true" style="2" width="8.625" collapsed="false"/>
    <col min="5419" max="5419" customWidth="true" style="2" width="4.625" collapsed="false"/>
    <col min="5420" max="5420" customWidth="true" style="2" width="8.625" collapsed="false"/>
    <col min="5421" max="5421" customWidth="true" style="2" width="4.625" collapsed="false"/>
    <col min="5422" max="5422" customWidth="true" style="2" width="8.625" collapsed="false"/>
    <col min="5423" max="5423" customWidth="true" style="2" width="4.625" collapsed="false"/>
    <col min="5424" max="5424" customWidth="true" style="2" width="8.625" collapsed="false"/>
    <col min="5425" max="5425" customWidth="true" style="2" width="4.625" collapsed="false"/>
    <col min="5426" max="5426" customWidth="true" style="2" width="8.625" collapsed="false"/>
    <col min="5427" max="5427" customWidth="true" style="2" width="4.625" collapsed="false"/>
    <col min="5428" max="5428" customWidth="true" style="2" width="8.625" collapsed="false"/>
    <col min="5429" max="5429" customWidth="true" style="2" width="4.625" collapsed="false"/>
    <col min="5430" max="5430" customWidth="true" style="2" width="8.625" collapsed="false"/>
    <col min="5431" max="5431" customWidth="true" style="2" width="4.625" collapsed="false"/>
    <col min="5432" max="5432" customWidth="true" style="2" width="8.625" collapsed="false"/>
    <col min="5433" max="5433" customWidth="true" style="2" width="4.625" collapsed="false"/>
    <col min="5434" max="5434" customWidth="true" style="2" width="8.625" collapsed="false"/>
    <col min="5435" max="5435" customWidth="true" style="2" width="4.625" collapsed="false"/>
    <col min="5436" max="5436" customWidth="true" style="2" width="8.625" collapsed="false"/>
    <col min="5437" max="5437" customWidth="true" style="2" width="4.625" collapsed="false"/>
    <col min="5438" max="5438" customWidth="true" style="2" width="8.625" collapsed="false"/>
    <col min="5439" max="5439" customWidth="true" style="2" width="4.625" collapsed="false"/>
    <col min="5440" max="5440" customWidth="true" style="2" width="8.625" collapsed="false"/>
    <col min="5441" max="5441" customWidth="true" style="2" width="4.625" collapsed="false"/>
    <col min="5442" max="5442" customWidth="true" style="2" width="8.625" collapsed="false"/>
    <col min="5443" max="5443" customWidth="true" style="2" width="4.625" collapsed="false"/>
    <col min="5444" max="5444" customWidth="true" style="2" width="8.625" collapsed="false"/>
    <col min="5445" max="5445" customWidth="true" style="2" width="4.625" collapsed="false"/>
    <col min="5446" max="5446" customWidth="true" style="2" width="8.625" collapsed="false"/>
    <col min="5447" max="5447" customWidth="true" style="2" width="4.625" collapsed="false"/>
    <col min="5448" max="5630" style="2" width="9.0" collapsed="false"/>
    <col min="5631" max="5631" customWidth="true" style="2" width="19.375" collapsed="false"/>
    <col min="5632" max="5632" customWidth="true" style="2" width="8.625" collapsed="false"/>
    <col min="5633" max="5633" customWidth="true" style="2" width="4.625" collapsed="false"/>
    <col min="5634" max="5634" customWidth="true" style="2" width="8.625" collapsed="false"/>
    <col min="5635" max="5635" customWidth="true" style="2" width="4.625" collapsed="false"/>
    <col min="5636" max="5636" customWidth="true" style="2" width="8.625" collapsed="false"/>
    <col min="5637" max="5637" customWidth="true" style="2" width="4.625" collapsed="false"/>
    <col min="5638" max="5638" customWidth="true" style="2" width="8.625" collapsed="false"/>
    <col min="5639" max="5639" customWidth="true" style="2" width="4.625" collapsed="false"/>
    <col min="5640" max="5640" customWidth="true" style="2" width="8.625" collapsed="false"/>
    <col min="5641" max="5641" customWidth="true" style="2" width="4.625" collapsed="false"/>
    <col min="5642" max="5642" customWidth="true" style="2" width="8.625" collapsed="false"/>
    <col min="5643" max="5643" customWidth="true" style="2" width="4.625" collapsed="false"/>
    <col min="5644" max="5644" customWidth="true" style="2" width="8.625" collapsed="false"/>
    <col min="5645" max="5645" customWidth="true" style="2" width="4.625" collapsed="false"/>
    <col min="5646" max="5646" customWidth="true" style="2" width="8.625" collapsed="false"/>
    <col min="5647" max="5647" customWidth="true" style="2" width="4.625" collapsed="false"/>
    <col min="5648" max="5648" customWidth="true" style="2" width="8.625" collapsed="false"/>
    <col min="5649" max="5649" customWidth="true" style="2" width="4.625" collapsed="false"/>
    <col min="5650" max="5650" customWidth="true" style="2" width="8.625" collapsed="false"/>
    <col min="5651" max="5651" customWidth="true" style="2" width="4.625" collapsed="false"/>
    <col min="5652" max="5652" customWidth="true" style="2" width="8.625" collapsed="false"/>
    <col min="5653" max="5653" customWidth="true" style="2" width="4.625" collapsed="false"/>
    <col min="5654" max="5654" customWidth="true" style="2" width="8.625" collapsed="false"/>
    <col min="5655" max="5655" customWidth="true" style="2" width="4.625" collapsed="false"/>
    <col min="5656" max="5656" customWidth="true" style="2" width="8.625" collapsed="false"/>
    <col min="5657" max="5657" customWidth="true" style="2" width="4.625" collapsed="false"/>
    <col min="5658" max="5658" customWidth="true" style="2" width="8.625" collapsed="false"/>
    <col min="5659" max="5659" customWidth="true" style="2" width="4.625" collapsed="false"/>
    <col min="5660" max="5660" customWidth="true" style="2" width="8.625" collapsed="false"/>
    <col min="5661" max="5661" customWidth="true" style="2" width="4.625" collapsed="false"/>
    <col min="5662" max="5662" customWidth="true" style="2" width="8.625" collapsed="false"/>
    <col min="5663" max="5663" customWidth="true" style="2" width="4.625" collapsed="false"/>
    <col min="5664" max="5664" customWidth="true" style="2" width="8.625" collapsed="false"/>
    <col min="5665" max="5665" customWidth="true" style="2" width="4.625" collapsed="false"/>
    <col min="5666" max="5666" customWidth="true" style="2" width="8.625" collapsed="false"/>
    <col min="5667" max="5667" customWidth="true" style="2" width="4.625" collapsed="false"/>
    <col min="5668" max="5668" customWidth="true" style="2" width="8.625" collapsed="false"/>
    <col min="5669" max="5669" customWidth="true" style="2" width="4.625" collapsed="false"/>
    <col min="5670" max="5670" customWidth="true" style="2" width="8.625" collapsed="false"/>
    <col min="5671" max="5671" customWidth="true" style="2" width="4.625" collapsed="false"/>
    <col min="5672" max="5672" customWidth="true" style="2" width="8.625" collapsed="false"/>
    <col min="5673" max="5673" customWidth="true" style="2" width="4.625" collapsed="false"/>
    <col min="5674" max="5674" customWidth="true" style="2" width="8.625" collapsed="false"/>
    <col min="5675" max="5675" customWidth="true" style="2" width="4.625" collapsed="false"/>
    <col min="5676" max="5676" customWidth="true" style="2" width="8.625" collapsed="false"/>
    <col min="5677" max="5677" customWidth="true" style="2" width="4.625" collapsed="false"/>
    <col min="5678" max="5678" customWidth="true" style="2" width="8.625" collapsed="false"/>
    <col min="5679" max="5679" customWidth="true" style="2" width="4.625" collapsed="false"/>
    <col min="5680" max="5680" customWidth="true" style="2" width="8.625" collapsed="false"/>
    <col min="5681" max="5681" customWidth="true" style="2" width="4.625" collapsed="false"/>
    <col min="5682" max="5682" customWidth="true" style="2" width="8.625" collapsed="false"/>
    <col min="5683" max="5683" customWidth="true" style="2" width="4.625" collapsed="false"/>
    <col min="5684" max="5684" customWidth="true" style="2" width="8.625" collapsed="false"/>
    <col min="5685" max="5685" customWidth="true" style="2" width="4.625" collapsed="false"/>
    <col min="5686" max="5686" customWidth="true" style="2" width="8.625" collapsed="false"/>
    <col min="5687" max="5687" customWidth="true" style="2" width="4.625" collapsed="false"/>
    <col min="5688" max="5688" customWidth="true" style="2" width="8.625" collapsed="false"/>
    <col min="5689" max="5689" customWidth="true" style="2" width="4.625" collapsed="false"/>
    <col min="5690" max="5690" customWidth="true" style="2" width="8.625" collapsed="false"/>
    <col min="5691" max="5691" customWidth="true" style="2" width="4.625" collapsed="false"/>
    <col min="5692" max="5692" customWidth="true" style="2" width="8.625" collapsed="false"/>
    <col min="5693" max="5693" customWidth="true" style="2" width="4.625" collapsed="false"/>
    <col min="5694" max="5694" customWidth="true" style="2" width="8.625" collapsed="false"/>
    <col min="5695" max="5695" customWidth="true" style="2" width="4.625" collapsed="false"/>
    <col min="5696" max="5696" customWidth="true" style="2" width="8.625" collapsed="false"/>
    <col min="5697" max="5697" customWidth="true" style="2" width="4.625" collapsed="false"/>
    <col min="5698" max="5698" customWidth="true" style="2" width="8.625" collapsed="false"/>
    <col min="5699" max="5699" customWidth="true" style="2" width="4.625" collapsed="false"/>
    <col min="5700" max="5700" customWidth="true" style="2" width="8.625" collapsed="false"/>
    <col min="5701" max="5701" customWidth="true" style="2" width="4.625" collapsed="false"/>
    <col min="5702" max="5702" customWidth="true" style="2" width="8.625" collapsed="false"/>
    <col min="5703" max="5703" customWidth="true" style="2" width="4.625" collapsed="false"/>
    <col min="5704" max="5886" style="2" width="9.0" collapsed="false"/>
    <col min="5887" max="5887" customWidth="true" style="2" width="19.375" collapsed="false"/>
    <col min="5888" max="5888" customWidth="true" style="2" width="8.625" collapsed="false"/>
    <col min="5889" max="5889" customWidth="true" style="2" width="4.625" collapsed="false"/>
    <col min="5890" max="5890" customWidth="true" style="2" width="8.625" collapsed="false"/>
    <col min="5891" max="5891" customWidth="true" style="2" width="4.625" collapsed="false"/>
    <col min="5892" max="5892" customWidth="true" style="2" width="8.625" collapsed="false"/>
    <col min="5893" max="5893" customWidth="true" style="2" width="4.625" collapsed="false"/>
    <col min="5894" max="5894" customWidth="true" style="2" width="8.625" collapsed="false"/>
    <col min="5895" max="5895" customWidth="true" style="2" width="4.625" collapsed="false"/>
    <col min="5896" max="5896" customWidth="true" style="2" width="8.625" collapsed="false"/>
    <col min="5897" max="5897" customWidth="true" style="2" width="4.625" collapsed="false"/>
    <col min="5898" max="5898" customWidth="true" style="2" width="8.625" collapsed="false"/>
    <col min="5899" max="5899" customWidth="true" style="2" width="4.625" collapsed="false"/>
    <col min="5900" max="5900" customWidth="true" style="2" width="8.625" collapsed="false"/>
    <col min="5901" max="5901" customWidth="true" style="2" width="4.625" collapsed="false"/>
    <col min="5902" max="5902" customWidth="true" style="2" width="8.625" collapsed="false"/>
    <col min="5903" max="5903" customWidth="true" style="2" width="4.625" collapsed="false"/>
    <col min="5904" max="5904" customWidth="true" style="2" width="8.625" collapsed="false"/>
    <col min="5905" max="5905" customWidth="true" style="2" width="4.625" collapsed="false"/>
    <col min="5906" max="5906" customWidth="true" style="2" width="8.625" collapsed="false"/>
    <col min="5907" max="5907" customWidth="true" style="2" width="4.625" collapsed="false"/>
    <col min="5908" max="5908" customWidth="true" style="2" width="8.625" collapsed="false"/>
    <col min="5909" max="5909" customWidth="true" style="2" width="4.625" collapsed="false"/>
    <col min="5910" max="5910" customWidth="true" style="2" width="8.625" collapsed="false"/>
    <col min="5911" max="5911" customWidth="true" style="2" width="4.625" collapsed="false"/>
    <col min="5912" max="5912" customWidth="true" style="2" width="8.625" collapsed="false"/>
    <col min="5913" max="5913" customWidth="true" style="2" width="4.625" collapsed="false"/>
    <col min="5914" max="5914" customWidth="true" style="2" width="8.625" collapsed="false"/>
    <col min="5915" max="5915" customWidth="true" style="2" width="4.625" collapsed="false"/>
    <col min="5916" max="5916" customWidth="true" style="2" width="8.625" collapsed="false"/>
    <col min="5917" max="5917" customWidth="true" style="2" width="4.625" collapsed="false"/>
    <col min="5918" max="5918" customWidth="true" style="2" width="8.625" collapsed="false"/>
    <col min="5919" max="5919" customWidth="true" style="2" width="4.625" collapsed="false"/>
    <col min="5920" max="5920" customWidth="true" style="2" width="8.625" collapsed="false"/>
    <col min="5921" max="5921" customWidth="true" style="2" width="4.625" collapsed="false"/>
    <col min="5922" max="5922" customWidth="true" style="2" width="8.625" collapsed="false"/>
    <col min="5923" max="5923" customWidth="true" style="2" width="4.625" collapsed="false"/>
    <col min="5924" max="5924" customWidth="true" style="2" width="8.625" collapsed="false"/>
    <col min="5925" max="5925" customWidth="true" style="2" width="4.625" collapsed="false"/>
    <col min="5926" max="5926" customWidth="true" style="2" width="8.625" collapsed="false"/>
    <col min="5927" max="5927" customWidth="true" style="2" width="4.625" collapsed="false"/>
    <col min="5928" max="5928" customWidth="true" style="2" width="8.625" collapsed="false"/>
    <col min="5929" max="5929" customWidth="true" style="2" width="4.625" collapsed="false"/>
    <col min="5930" max="5930" customWidth="true" style="2" width="8.625" collapsed="false"/>
    <col min="5931" max="5931" customWidth="true" style="2" width="4.625" collapsed="false"/>
    <col min="5932" max="5932" customWidth="true" style="2" width="8.625" collapsed="false"/>
    <col min="5933" max="5933" customWidth="true" style="2" width="4.625" collapsed="false"/>
    <col min="5934" max="5934" customWidth="true" style="2" width="8.625" collapsed="false"/>
    <col min="5935" max="5935" customWidth="true" style="2" width="4.625" collapsed="false"/>
    <col min="5936" max="5936" customWidth="true" style="2" width="8.625" collapsed="false"/>
    <col min="5937" max="5937" customWidth="true" style="2" width="4.625" collapsed="false"/>
    <col min="5938" max="5938" customWidth="true" style="2" width="8.625" collapsed="false"/>
    <col min="5939" max="5939" customWidth="true" style="2" width="4.625" collapsed="false"/>
    <col min="5940" max="5940" customWidth="true" style="2" width="8.625" collapsed="false"/>
    <col min="5941" max="5941" customWidth="true" style="2" width="4.625" collapsed="false"/>
    <col min="5942" max="5942" customWidth="true" style="2" width="8.625" collapsed="false"/>
    <col min="5943" max="5943" customWidth="true" style="2" width="4.625" collapsed="false"/>
    <col min="5944" max="5944" customWidth="true" style="2" width="8.625" collapsed="false"/>
    <col min="5945" max="5945" customWidth="true" style="2" width="4.625" collapsed="false"/>
    <col min="5946" max="5946" customWidth="true" style="2" width="8.625" collapsed="false"/>
    <col min="5947" max="5947" customWidth="true" style="2" width="4.625" collapsed="false"/>
    <col min="5948" max="5948" customWidth="true" style="2" width="8.625" collapsed="false"/>
    <col min="5949" max="5949" customWidth="true" style="2" width="4.625" collapsed="false"/>
    <col min="5950" max="5950" customWidth="true" style="2" width="8.625" collapsed="false"/>
    <col min="5951" max="5951" customWidth="true" style="2" width="4.625" collapsed="false"/>
    <col min="5952" max="5952" customWidth="true" style="2" width="8.625" collapsed="false"/>
    <col min="5953" max="5953" customWidth="true" style="2" width="4.625" collapsed="false"/>
    <col min="5954" max="5954" customWidth="true" style="2" width="8.625" collapsed="false"/>
    <col min="5955" max="5955" customWidth="true" style="2" width="4.625" collapsed="false"/>
    <col min="5956" max="5956" customWidth="true" style="2" width="8.625" collapsed="false"/>
    <col min="5957" max="5957" customWidth="true" style="2" width="4.625" collapsed="false"/>
    <col min="5958" max="5958" customWidth="true" style="2" width="8.625" collapsed="false"/>
    <col min="5959" max="5959" customWidth="true" style="2" width="4.625" collapsed="false"/>
    <col min="5960" max="6142" style="2" width="9.0" collapsed="false"/>
    <col min="6143" max="6143" customWidth="true" style="2" width="19.375" collapsed="false"/>
    <col min="6144" max="6144" customWidth="true" style="2" width="8.625" collapsed="false"/>
    <col min="6145" max="6145" customWidth="true" style="2" width="4.625" collapsed="false"/>
    <col min="6146" max="6146" customWidth="true" style="2" width="8.625" collapsed="false"/>
    <col min="6147" max="6147" customWidth="true" style="2" width="4.625" collapsed="false"/>
    <col min="6148" max="6148" customWidth="true" style="2" width="8.625" collapsed="false"/>
    <col min="6149" max="6149" customWidth="true" style="2" width="4.625" collapsed="false"/>
    <col min="6150" max="6150" customWidth="true" style="2" width="8.625" collapsed="false"/>
    <col min="6151" max="6151" customWidth="true" style="2" width="4.625" collapsed="false"/>
    <col min="6152" max="6152" customWidth="true" style="2" width="8.625" collapsed="false"/>
    <col min="6153" max="6153" customWidth="true" style="2" width="4.625" collapsed="false"/>
    <col min="6154" max="6154" customWidth="true" style="2" width="8.625" collapsed="false"/>
    <col min="6155" max="6155" customWidth="true" style="2" width="4.625" collapsed="false"/>
    <col min="6156" max="6156" customWidth="true" style="2" width="8.625" collapsed="false"/>
    <col min="6157" max="6157" customWidth="true" style="2" width="4.625" collapsed="false"/>
    <col min="6158" max="6158" customWidth="true" style="2" width="8.625" collapsed="false"/>
    <col min="6159" max="6159" customWidth="true" style="2" width="4.625" collapsed="false"/>
    <col min="6160" max="6160" customWidth="true" style="2" width="8.625" collapsed="false"/>
    <col min="6161" max="6161" customWidth="true" style="2" width="4.625" collapsed="false"/>
    <col min="6162" max="6162" customWidth="true" style="2" width="8.625" collapsed="false"/>
    <col min="6163" max="6163" customWidth="true" style="2" width="4.625" collapsed="false"/>
    <col min="6164" max="6164" customWidth="true" style="2" width="8.625" collapsed="false"/>
    <col min="6165" max="6165" customWidth="true" style="2" width="4.625" collapsed="false"/>
    <col min="6166" max="6166" customWidth="true" style="2" width="8.625" collapsed="false"/>
    <col min="6167" max="6167" customWidth="true" style="2" width="4.625" collapsed="false"/>
    <col min="6168" max="6168" customWidth="true" style="2" width="8.625" collapsed="false"/>
    <col min="6169" max="6169" customWidth="true" style="2" width="4.625" collapsed="false"/>
    <col min="6170" max="6170" customWidth="true" style="2" width="8.625" collapsed="false"/>
    <col min="6171" max="6171" customWidth="true" style="2" width="4.625" collapsed="false"/>
    <col min="6172" max="6172" customWidth="true" style="2" width="8.625" collapsed="false"/>
    <col min="6173" max="6173" customWidth="true" style="2" width="4.625" collapsed="false"/>
    <col min="6174" max="6174" customWidth="true" style="2" width="8.625" collapsed="false"/>
    <col min="6175" max="6175" customWidth="true" style="2" width="4.625" collapsed="false"/>
    <col min="6176" max="6176" customWidth="true" style="2" width="8.625" collapsed="false"/>
    <col min="6177" max="6177" customWidth="true" style="2" width="4.625" collapsed="false"/>
    <col min="6178" max="6178" customWidth="true" style="2" width="8.625" collapsed="false"/>
    <col min="6179" max="6179" customWidth="true" style="2" width="4.625" collapsed="false"/>
    <col min="6180" max="6180" customWidth="true" style="2" width="8.625" collapsed="false"/>
    <col min="6181" max="6181" customWidth="true" style="2" width="4.625" collapsed="false"/>
    <col min="6182" max="6182" customWidth="true" style="2" width="8.625" collapsed="false"/>
    <col min="6183" max="6183" customWidth="true" style="2" width="4.625" collapsed="false"/>
    <col min="6184" max="6184" customWidth="true" style="2" width="8.625" collapsed="false"/>
    <col min="6185" max="6185" customWidth="true" style="2" width="4.625" collapsed="false"/>
    <col min="6186" max="6186" customWidth="true" style="2" width="8.625" collapsed="false"/>
    <col min="6187" max="6187" customWidth="true" style="2" width="4.625" collapsed="false"/>
    <col min="6188" max="6188" customWidth="true" style="2" width="8.625" collapsed="false"/>
    <col min="6189" max="6189" customWidth="true" style="2" width="4.625" collapsed="false"/>
    <col min="6190" max="6190" customWidth="true" style="2" width="8.625" collapsed="false"/>
    <col min="6191" max="6191" customWidth="true" style="2" width="4.625" collapsed="false"/>
    <col min="6192" max="6192" customWidth="true" style="2" width="8.625" collapsed="false"/>
    <col min="6193" max="6193" customWidth="true" style="2" width="4.625" collapsed="false"/>
    <col min="6194" max="6194" customWidth="true" style="2" width="8.625" collapsed="false"/>
    <col min="6195" max="6195" customWidth="true" style="2" width="4.625" collapsed="false"/>
    <col min="6196" max="6196" customWidth="true" style="2" width="8.625" collapsed="false"/>
    <col min="6197" max="6197" customWidth="true" style="2" width="4.625" collapsed="false"/>
    <col min="6198" max="6198" customWidth="true" style="2" width="8.625" collapsed="false"/>
    <col min="6199" max="6199" customWidth="true" style="2" width="4.625" collapsed="false"/>
    <col min="6200" max="6200" customWidth="true" style="2" width="8.625" collapsed="false"/>
    <col min="6201" max="6201" customWidth="true" style="2" width="4.625" collapsed="false"/>
    <col min="6202" max="6202" customWidth="true" style="2" width="8.625" collapsed="false"/>
    <col min="6203" max="6203" customWidth="true" style="2" width="4.625" collapsed="false"/>
    <col min="6204" max="6204" customWidth="true" style="2" width="8.625" collapsed="false"/>
    <col min="6205" max="6205" customWidth="true" style="2" width="4.625" collapsed="false"/>
    <col min="6206" max="6206" customWidth="true" style="2" width="8.625" collapsed="false"/>
    <col min="6207" max="6207" customWidth="true" style="2" width="4.625" collapsed="false"/>
    <col min="6208" max="6208" customWidth="true" style="2" width="8.625" collapsed="false"/>
    <col min="6209" max="6209" customWidth="true" style="2" width="4.625" collapsed="false"/>
    <col min="6210" max="6210" customWidth="true" style="2" width="8.625" collapsed="false"/>
    <col min="6211" max="6211" customWidth="true" style="2" width="4.625" collapsed="false"/>
    <col min="6212" max="6212" customWidth="true" style="2" width="8.625" collapsed="false"/>
    <col min="6213" max="6213" customWidth="true" style="2" width="4.625" collapsed="false"/>
    <col min="6214" max="6214" customWidth="true" style="2" width="8.625" collapsed="false"/>
    <col min="6215" max="6215" customWidth="true" style="2" width="4.625" collapsed="false"/>
    <col min="6216" max="6398" style="2" width="9.0" collapsed="false"/>
    <col min="6399" max="6399" customWidth="true" style="2" width="19.375" collapsed="false"/>
    <col min="6400" max="6400" customWidth="true" style="2" width="8.625" collapsed="false"/>
    <col min="6401" max="6401" customWidth="true" style="2" width="4.625" collapsed="false"/>
    <col min="6402" max="6402" customWidth="true" style="2" width="8.625" collapsed="false"/>
    <col min="6403" max="6403" customWidth="true" style="2" width="4.625" collapsed="false"/>
    <col min="6404" max="6404" customWidth="true" style="2" width="8.625" collapsed="false"/>
    <col min="6405" max="6405" customWidth="true" style="2" width="4.625" collapsed="false"/>
    <col min="6406" max="6406" customWidth="true" style="2" width="8.625" collapsed="false"/>
    <col min="6407" max="6407" customWidth="true" style="2" width="4.625" collapsed="false"/>
    <col min="6408" max="6408" customWidth="true" style="2" width="8.625" collapsed="false"/>
    <col min="6409" max="6409" customWidth="true" style="2" width="4.625" collapsed="false"/>
    <col min="6410" max="6410" customWidth="true" style="2" width="8.625" collapsed="false"/>
    <col min="6411" max="6411" customWidth="true" style="2" width="4.625" collapsed="false"/>
    <col min="6412" max="6412" customWidth="true" style="2" width="8.625" collapsed="false"/>
    <col min="6413" max="6413" customWidth="true" style="2" width="4.625" collapsed="false"/>
    <col min="6414" max="6414" customWidth="true" style="2" width="8.625" collapsed="false"/>
    <col min="6415" max="6415" customWidth="true" style="2" width="4.625" collapsed="false"/>
    <col min="6416" max="6416" customWidth="true" style="2" width="8.625" collapsed="false"/>
    <col min="6417" max="6417" customWidth="true" style="2" width="4.625" collapsed="false"/>
    <col min="6418" max="6418" customWidth="true" style="2" width="8.625" collapsed="false"/>
    <col min="6419" max="6419" customWidth="true" style="2" width="4.625" collapsed="false"/>
    <col min="6420" max="6420" customWidth="true" style="2" width="8.625" collapsed="false"/>
    <col min="6421" max="6421" customWidth="true" style="2" width="4.625" collapsed="false"/>
    <col min="6422" max="6422" customWidth="true" style="2" width="8.625" collapsed="false"/>
    <col min="6423" max="6423" customWidth="true" style="2" width="4.625" collapsed="false"/>
    <col min="6424" max="6424" customWidth="true" style="2" width="8.625" collapsed="false"/>
    <col min="6425" max="6425" customWidth="true" style="2" width="4.625" collapsed="false"/>
    <col min="6426" max="6426" customWidth="true" style="2" width="8.625" collapsed="false"/>
    <col min="6427" max="6427" customWidth="true" style="2" width="4.625" collapsed="false"/>
    <col min="6428" max="6428" customWidth="true" style="2" width="8.625" collapsed="false"/>
    <col min="6429" max="6429" customWidth="true" style="2" width="4.625" collapsed="false"/>
    <col min="6430" max="6430" customWidth="true" style="2" width="8.625" collapsed="false"/>
    <col min="6431" max="6431" customWidth="true" style="2" width="4.625" collapsed="false"/>
    <col min="6432" max="6432" customWidth="true" style="2" width="8.625" collapsed="false"/>
    <col min="6433" max="6433" customWidth="true" style="2" width="4.625" collapsed="false"/>
    <col min="6434" max="6434" customWidth="true" style="2" width="8.625" collapsed="false"/>
    <col min="6435" max="6435" customWidth="true" style="2" width="4.625" collapsed="false"/>
    <col min="6436" max="6436" customWidth="true" style="2" width="8.625" collapsed="false"/>
    <col min="6437" max="6437" customWidth="true" style="2" width="4.625" collapsed="false"/>
    <col min="6438" max="6438" customWidth="true" style="2" width="8.625" collapsed="false"/>
    <col min="6439" max="6439" customWidth="true" style="2" width="4.625" collapsed="false"/>
    <col min="6440" max="6440" customWidth="true" style="2" width="8.625" collapsed="false"/>
    <col min="6441" max="6441" customWidth="true" style="2" width="4.625" collapsed="false"/>
    <col min="6442" max="6442" customWidth="true" style="2" width="8.625" collapsed="false"/>
    <col min="6443" max="6443" customWidth="true" style="2" width="4.625" collapsed="false"/>
    <col min="6444" max="6444" customWidth="true" style="2" width="8.625" collapsed="false"/>
    <col min="6445" max="6445" customWidth="true" style="2" width="4.625" collapsed="false"/>
    <col min="6446" max="6446" customWidth="true" style="2" width="8.625" collapsed="false"/>
    <col min="6447" max="6447" customWidth="true" style="2" width="4.625" collapsed="false"/>
    <col min="6448" max="6448" customWidth="true" style="2" width="8.625" collapsed="false"/>
    <col min="6449" max="6449" customWidth="true" style="2" width="4.625" collapsed="false"/>
    <col min="6450" max="6450" customWidth="true" style="2" width="8.625" collapsed="false"/>
    <col min="6451" max="6451" customWidth="true" style="2" width="4.625" collapsed="false"/>
    <col min="6452" max="6452" customWidth="true" style="2" width="8.625" collapsed="false"/>
    <col min="6453" max="6453" customWidth="true" style="2" width="4.625" collapsed="false"/>
    <col min="6454" max="6454" customWidth="true" style="2" width="8.625" collapsed="false"/>
    <col min="6455" max="6455" customWidth="true" style="2" width="4.625" collapsed="false"/>
    <col min="6456" max="6456" customWidth="true" style="2" width="8.625" collapsed="false"/>
    <col min="6457" max="6457" customWidth="true" style="2" width="4.625" collapsed="false"/>
    <col min="6458" max="6458" customWidth="true" style="2" width="8.625" collapsed="false"/>
    <col min="6459" max="6459" customWidth="true" style="2" width="4.625" collapsed="false"/>
    <col min="6460" max="6460" customWidth="true" style="2" width="8.625" collapsed="false"/>
    <col min="6461" max="6461" customWidth="true" style="2" width="4.625" collapsed="false"/>
    <col min="6462" max="6462" customWidth="true" style="2" width="8.625" collapsed="false"/>
    <col min="6463" max="6463" customWidth="true" style="2" width="4.625" collapsed="false"/>
    <col min="6464" max="6464" customWidth="true" style="2" width="8.625" collapsed="false"/>
    <col min="6465" max="6465" customWidth="true" style="2" width="4.625" collapsed="false"/>
    <col min="6466" max="6466" customWidth="true" style="2" width="8.625" collapsed="false"/>
    <col min="6467" max="6467" customWidth="true" style="2" width="4.625" collapsed="false"/>
    <col min="6468" max="6468" customWidth="true" style="2" width="8.625" collapsed="false"/>
    <col min="6469" max="6469" customWidth="true" style="2" width="4.625" collapsed="false"/>
    <col min="6470" max="6470" customWidth="true" style="2" width="8.625" collapsed="false"/>
    <col min="6471" max="6471" customWidth="true" style="2" width="4.625" collapsed="false"/>
    <col min="6472" max="6654" style="2" width="9.0" collapsed="false"/>
    <col min="6655" max="6655" customWidth="true" style="2" width="19.375" collapsed="false"/>
    <col min="6656" max="6656" customWidth="true" style="2" width="8.625" collapsed="false"/>
    <col min="6657" max="6657" customWidth="true" style="2" width="4.625" collapsed="false"/>
    <col min="6658" max="6658" customWidth="true" style="2" width="8.625" collapsed="false"/>
    <col min="6659" max="6659" customWidth="true" style="2" width="4.625" collapsed="false"/>
    <col min="6660" max="6660" customWidth="true" style="2" width="8.625" collapsed="false"/>
    <col min="6661" max="6661" customWidth="true" style="2" width="4.625" collapsed="false"/>
    <col min="6662" max="6662" customWidth="true" style="2" width="8.625" collapsed="false"/>
    <col min="6663" max="6663" customWidth="true" style="2" width="4.625" collapsed="false"/>
    <col min="6664" max="6664" customWidth="true" style="2" width="8.625" collapsed="false"/>
    <col min="6665" max="6665" customWidth="true" style="2" width="4.625" collapsed="false"/>
    <col min="6666" max="6666" customWidth="true" style="2" width="8.625" collapsed="false"/>
    <col min="6667" max="6667" customWidth="true" style="2" width="4.625" collapsed="false"/>
    <col min="6668" max="6668" customWidth="true" style="2" width="8.625" collapsed="false"/>
    <col min="6669" max="6669" customWidth="true" style="2" width="4.625" collapsed="false"/>
    <col min="6670" max="6670" customWidth="true" style="2" width="8.625" collapsed="false"/>
    <col min="6671" max="6671" customWidth="true" style="2" width="4.625" collapsed="false"/>
    <col min="6672" max="6672" customWidth="true" style="2" width="8.625" collapsed="false"/>
    <col min="6673" max="6673" customWidth="true" style="2" width="4.625" collapsed="false"/>
    <col min="6674" max="6674" customWidth="true" style="2" width="8.625" collapsed="false"/>
    <col min="6675" max="6675" customWidth="true" style="2" width="4.625" collapsed="false"/>
    <col min="6676" max="6676" customWidth="true" style="2" width="8.625" collapsed="false"/>
    <col min="6677" max="6677" customWidth="true" style="2" width="4.625" collapsed="false"/>
    <col min="6678" max="6678" customWidth="true" style="2" width="8.625" collapsed="false"/>
    <col min="6679" max="6679" customWidth="true" style="2" width="4.625" collapsed="false"/>
    <col min="6680" max="6680" customWidth="true" style="2" width="8.625" collapsed="false"/>
    <col min="6681" max="6681" customWidth="true" style="2" width="4.625" collapsed="false"/>
    <col min="6682" max="6682" customWidth="true" style="2" width="8.625" collapsed="false"/>
    <col min="6683" max="6683" customWidth="true" style="2" width="4.625" collapsed="false"/>
    <col min="6684" max="6684" customWidth="true" style="2" width="8.625" collapsed="false"/>
    <col min="6685" max="6685" customWidth="true" style="2" width="4.625" collapsed="false"/>
    <col min="6686" max="6686" customWidth="true" style="2" width="8.625" collapsed="false"/>
    <col min="6687" max="6687" customWidth="true" style="2" width="4.625" collapsed="false"/>
    <col min="6688" max="6688" customWidth="true" style="2" width="8.625" collapsed="false"/>
    <col min="6689" max="6689" customWidth="true" style="2" width="4.625" collapsed="false"/>
    <col min="6690" max="6690" customWidth="true" style="2" width="8.625" collapsed="false"/>
    <col min="6691" max="6691" customWidth="true" style="2" width="4.625" collapsed="false"/>
    <col min="6692" max="6692" customWidth="true" style="2" width="8.625" collapsed="false"/>
    <col min="6693" max="6693" customWidth="true" style="2" width="4.625" collapsed="false"/>
    <col min="6694" max="6694" customWidth="true" style="2" width="8.625" collapsed="false"/>
    <col min="6695" max="6695" customWidth="true" style="2" width="4.625" collapsed="false"/>
    <col min="6696" max="6696" customWidth="true" style="2" width="8.625" collapsed="false"/>
    <col min="6697" max="6697" customWidth="true" style="2" width="4.625" collapsed="false"/>
    <col min="6698" max="6698" customWidth="true" style="2" width="8.625" collapsed="false"/>
    <col min="6699" max="6699" customWidth="true" style="2" width="4.625" collapsed="false"/>
    <col min="6700" max="6700" customWidth="true" style="2" width="8.625" collapsed="false"/>
    <col min="6701" max="6701" customWidth="true" style="2" width="4.625" collapsed="false"/>
    <col min="6702" max="6702" customWidth="true" style="2" width="8.625" collapsed="false"/>
    <col min="6703" max="6703" customWidth="true" style="2" width="4.625" collapsed="false"/>
    <col min="6704" max="6704" customWidth="true" style="2" width="8.625" collapsed="false"/>
    <col min="6705" max="6705" customWidth="true" style="2" width="4.625" collapsed="false"/>
    <col min="6706" max="6706" customWidth="true" style="2" width="8.625" collapsed="false"/>
    <col min="6707" max="6707" customWidth="true" style="2" width="4.625" collapsed="false"/>
    <col min="6708" max="6708" customWidth="true" style="2" width="8.625" collapsed="false"/>
    <col min="6709" max="6709" customWidth="true" style="2" width="4.625" collapsed="false"/>
    <col min="6710" max="6710" customWidth="true" style="2" width="8.625" collapsed="false"/>
    <col min="6711" max="6711" customWidth="true" style="2" width="4.625" collapsed="false"/>
    <col min="6712" max="6712" customWidth="true" style="2" width="8.625" collapsed="false"/>
    <col min="6713" max="6713" customWidth="true" style="2" width="4.625" collapsed="false"/>
    <col min="6714" max="6714" customWidth="true" style="2" width="8.625" collapsed="false"/>
    <col min="6715" max="6715" customWidth="true" style="2" width="4.625" collapsed="false"/>
    <col min="6716" max="6716" customWidth="true" style="2" width="8.625" collapsed="false"/>
    <col min="6717" max="6717" customWidth="true" style="2" width="4.625" collapsed="false"/>
    <col min="6718" max="6718" customWidth="true" style="2" width="8.625" collapsed="false"/>
    <col min="6719" max="6719" customWidth="true" style="2" width="4.625" collapsed="false"/>
    <col min="6720" max="6720" customWidth="true" style="2" width="8.625" collapsed="false"/>
    <col min="6721" max="6721" customWidth="true" style="2" width="4.625" collapsed="false"/>
    <col min="6722" max="6722" customWidth="true" style="2" width="8.625" collapsed="false"/>
    <col min="6723" max="6723" customWidth="true" style="2" width="4.625" collapsed="false"/>
    <col min="6724" max="6724" customWidth="true" style="2" width="8.625" collapsed="false"/>
    <col min="6725" max="6725" customWidth="true" style="2" width="4.625" collapsed="false"/>
    <col min="6726" max="6726" customWidth="true" style="2" width="8.625" collapsed="false"/>
    <col min="6727" max="6727" customWidth="true" style="2" width="4.625" collapsed="false"/>
    <col min="6728" max="6910" style="2" width="9.0" collapsed="false"/>
    <col min="6911" max="6911" customWidth="true" style="2" width="19.375" collapsed="false"/>
    <col min="6912" max="6912" customWidth="true" style="2" width="8.625" collapsed="false"/>
    <col min="6913" max="6913" customWidth="true" style="2" width="4.625" collapsed="false"/>
    <col min="6914" max="6914" customWidth="true" style="2" width="8.625" collapsed="false"/>
    <col min="6915" max="6915" customWidth="true" style="2" width="4.625" collapsed="false"/>
    <col min="6916" max="6916" customWidth="true" style="2" width="8.625" collapsed="false"/>
    <col min="6917" max="6917" customWidth="true" style="2" width="4.625" collapsed="false"/>
    <col min="6918" max="6918" customWidth="true" style="2" width="8.625" collapsed="false"/>
    <col min="6919" max="6919" customWidth="true" style="2" width="4.625" collapsed="false"/>
    <col min="6920" max="6920" customWidth="true" style="2" width="8.625" collapsed="false"/>
    <col min="6921" max="6921" customWidth="true" style="2" width="4.625" collapsed="false"/>
    <col min="6922" max="6922" customWidth="true" style="2" width="8.625" collapsed="false"/>
    <col min="6923" max="6923" customWidth="true" style="2" width="4.625" collapsed="false"/>
    <col min="6924" max="6924" customWidth="true" style="2" width="8.625" collapsed="false"/>
    <col min="6925" max="6925" customWidth="true" style="2" width="4.625" collapsed="false"/>
    <col min="6926" max="6926" customWidth="true" style="2" width="8.625" collapsed="false"/>
    <col min="6927" max="6927" customWidth="true" style="2" width="4.625" collapsed="false"/>
    <col min="6928" max="6928" customWidth="true" style="2" width="8.625" collapsed="false"/>
    <col min="6929" max="6929" customWidth="true" style="2" width="4.625" collapsed="false"/>
    <col min="6930" max="6930" customWidth="true" style="2" width="8.625" collapsed="false"/>
    <col min="6931" max="6931" customWidth="true" style="2" width="4.625" collapsed="false"/>
    <col min="6932" max="6932" customWidth="true" style="2" width="8.625" collapsed="false"/>
    <col min="6933" max="6933" customWidth="true" style="2" width="4.625" collapsed="false"/>
    <col min="6934" max="6934" customWidth="true" style="2" width="8.625" collapsed="false"/>
    <col min="6935" max="6935" customWidth="true" style="2" width="4.625" collapsed="false"/>
    <col min="6936" max="6936" customWidth="true" style="2" width="8.625" collapsed="false"/>
    <col min="6937" max="6937" customWidth="true" style="2" width="4.625" collapsed="false"/>
    <col min="6938" max="6938" customWidth="true" style="2" width="8.625" collapsed="false"/>
    <col min="6939" max="6939" customWidth="true" style="2" width="4.625" collapsed="false"/>
    <col min="6940" max="6940" customWidth="true" style="2" width="8.625" collapsed="false"/>
    <col min="6941" max="6941" customWidth="true" style="2" width="4.625" collapsed="false"/>
    <col min="6942" max="6942" customWidth="true" style="2" width="8.625" collapsed="false"/>
    <col min="6943" max="6943" customWidth="true" style="2" width="4.625" collapsed="false"/>
    <col min="6944" max="6944" customWidth="true" style="2" width="8.625" collapsed="false"/>
    <col min="6945" max="6945" customWidth="true" style="2" width="4.625" collapsed="false"/>
    <col min="6946" max="6946" customWidth="true" style="2" width="8.625" collapsed="false"/>
    <col min="6947" max="6947" customWidth="true" style="2" width="4.625" collapsed="false"/>
    <col min="6948" max="6948" customWidth="true" style="2" width="8.625" collapsed="false"/>
    <col min="6949" max="6949" customWidth="true" style="2" width="4.625" collapsed="false"/>
    <col min="6950" max="6950" customWidth="true" style="2" width="8.625" collapsed="false"/>
    <col min="6951" max="6951" customWidth="true" style="2" width="4.625" collapsed="false"/>
    <col min="6952" max="6952" customWidth="true" style="2" width="8.625" collapsed="false"/>
    <col min="6953" max="6953" customWidth="true" style="2" width="4.625" collapsed="false"/>
    <col min="6954" max="6954" customWidth="true" style="2" width="8.625" collapsed="false"/>
    <col min="6955" max="6955" customWidth="true" style="2" width="4.625" collapsed="false"/>
    <col min="6956" max="6956" customWidth="true" style="2" width="8.625" collapsed="false"/>
    <col min="6957" max="6957" customWidth="true" style="2" width="4.625" collapsed="false"/>
    <col min="6958" max="6958" customWidth="true" style="2" width="8.625" collapsed="false"/>
    <col min="6959" max="6959" customWidth="true" style="2" width="4.625" collapsed="false"/>
    <col min="6960" max="6960" customWidth="true" style="2" width="8.625" collapsed="false"/>
    <col min="6961" max="6961" customWidth="true" style="2" width="4.625" collapsed="false"/>
    <col min="6962" max="6962" customWidth="true" style="2" width="8.625" collapsed="false"/>
    <col min="6963" max="6963" customWidth="true" style="2" width="4.625" collapsed="false"/>
    <col min="6964" max="6964" customWidth="true" style="2" width="8.625" collapsed="false"/>
    <col min="6965" max="6965" customWidth="true" style="2" width="4.625" collapsed="false"/>
    <col min="6966" max="6966" customWidth="true" style="2" width="8.625" collapsed="false"/>
    <col min="6967" max="6967" customWidth="true" style="2" width="4.625" collapsed="false"/>
    <col min="6968" max="6968" customWidth="true" style="2" width="8.625" collapsed="false"/>
    <col min="6969" max="6969" customWidth="true" style="2" width="4.625" collapsed="false"/>
    <col min="6970" max="6970" customWidth="true" style="2" width="8.625" collapsed="false"/>
    <col min="6971" max="6971" customWidth="true" style="2" width="4.625" collapsed="false"/>
    <col min="6972" max="6972" customWidth="true" style="2" width="8.625" collapsed="false"/>
    <col min="6973" max="6973" customWidth="true" style="2" width="4.625" collapsed="false"/>
    <col min="6974" max="6974" customWidth="true" style="2" width="8.625" collapsed="false"/>
    <col min="6975" max="6975" customWidth="true" style="2" width="4.625" collapsed="false"/>
    <col min="6976" max="6976" customWidth="true" style="2" width="8.625" collapsed="false"/>
    <col min="6977" max="6977" customWidth="true" style="2" width="4.625" collapsed="false"/>
    <col min="6978" max="6978" customWidth="true" style="2" width="8.625" collapsed="false"/>
    <col min="6979" max="6979" customWidth="true" style="2" width="4.625" collapsed="false"/>
    <col min="6980" max="6980" customWidth="true" style="2" width="8.625" collapsed="false"/>
    <col min="6981" max="6981" customWidth="true" style="2" width="4.625" collapsed="false"/>
    <col min="6982" max="6982" customWidth="true" style="2" width="8.625" collapsed="false"/>
    <col min="6983" max="6983" customWidth="true" style="2" width="4.625" collapsed="false"/>
    <col min="6984" max="7166" style="2" width="9.0" collapsed="false"/>
    <col min="7167" max="7167" customWidth="true" style="2" width="19.375" collapsed="false"/>
    <col min="7168" max="7168" customWidth="true" style="2" width="8.625" collapsed="false"/>
    <col min="7169" max="7169" customWidth="true" style="2" width="4.625" collapsed="false"/>
    <col min="7170" max="7170" customWidth="true" style="2" width="8.625" collapsed="false"/>
    <col min="7171" max="7171" customWidth="true" style="2" width="4.625" collapsed="false"/>
    <col min="7172" max="7172" customWidth="true" style="2" width="8.625" collapsed="false"/>
    <col min="7173" max="7173" customWidth="true" style="2" width="4.625" collapsed="false"/>
    <col min="7174" max="7174" customWidth="true" style="2" width="8.625" collapsed="false"/>
    <col min="7175" max="7175" customWidth="true" style="2" width="4.625" collapsed="false"/>
    <col min="7176" max="7176" customWidth="true" style="2" width="8.625" collapsed="false"/>
    <col min="7177" max="7177" customWidth="true" style="2" width="4.625" collapsed="false"/>
    <col min="7178" max="7178" customWidth="true" style="2" width="8.625" collapsed="false"/>
    <col min="7179" max="7179" customWidth="true" style="2" width="4.625" collapsed="false"/>
    <col min="7180" max="7180" customWidth="true" style="2" width="8.625" collapsed="false"/>
    <col min="7181" max="7181" customWidth="true" style="2" width="4.625" collapsed="false"/>
    <col min="7182" max="7182" customWidth="true" style="2" width="8.625" collapsed="false"/>
    <col min="7183" max="7183" customWidth="true" style="2" width="4.625" collapsed="false"/>
    <col min="7184" max="7184" customWidth="true" style="2" width="8.625" collapsed="false"/>
    <col min="7185" max="7185" customWidth="true" style="2" width="4.625" collapsed="false"/>
    <col min="7186" max="7186" customWidth="true" style="2" width="8.625" collapsed="false"/>
    <col min="7187" max="7187" customWidth="true" style="2" width="4.625" collapsed="false"/>
    <col min="7188" max="7188" customWidth="true" style="2" width="8.625" collapsed="false"/>
    <col min="7189" max="7189" customWidth="true" style="2" width="4.625" collapsed="false"/>
    <col min="7190" max="7190" customWidth="true" style="2" width="8.625" collapsed="false"/>
    <col min="7191" max="7191" customWidth="true" style="2" width="4.625" collapsed="false"/>
    <col min="7192" max="7192" customWidth="true" style="2" width="8.625" collapsed="false"/>
    <col min="7193" max="7193" customWidth="true" style="2" width="4.625" collapsed="false"/>
    <col min="7194" max="7194" customWidth="true" style="2" width="8.625" collapsed="false"/>
    <col min="7195" max="7195" customWidth="true" style="2" width="4.625" collapsed="false"/>
    <col min="7196" max="7196" customWidth="true" style="2" width="8.625" collapsed="false"/>
    <col min="7197" max="7197" customWidth="true" style="2" width="4.625" collapsed="false"/>
    <col min="7198" max="7198" customWidth="true" style="2" width="8.625" collapsed="false"/>
    <col min="7199" max="7199" customWidth="true" style="2" width="4.625" collapsed="false"/>
    <col min="7200" max="7200" customWidth="true" style="2" width="8.625" collapsed="false"/>
    <col min="7201" max="7201" customWidth="true" style="2" width="4.625" collapsed="false"/>
    <col min="7202" max="7202" customWidth="true" style="2" width="8.625" collapsed="false"/>
    <col min="7203" max="7203" customWidth="true" style="2" width="4.625" collapsed="false"/>
    <col min="7204" max="7204" customWidth="true" style="2" width="8.625" collapsed="false"/>
    <col min="7205" max="7205" customWidth="true" style="2" width="4.625" collapsed="false"/>
    <col min="7206" max="7206" customWidth="true" style="2" width="8.625" collapsed="false"/>
    <col min="7207" max="7207" customWidth="true" style="2" width="4.625" collapsed="false"/>
    <col min="7208" max="7208" customWidth="true" style="2" width="8.625" collapsed="false"/>
    <col min="7209" max="7209" customWidth="true" style="2" width="4.625" collapsed="false"/>
    <col min="7210" max="7210" customWidth="true" style="2" width="8.625" collapsed="false"/>
    <col min="7211" max="7211" customWidth="true" style="2" width="4.625" collapsed="false"/>
    <col min="7212" max="7212" customWidth="true" style="2" width="8.625" collapsed="false"/>
    <col min="7213" max="7213" customWidth="true" style="2" width="4.625" collapsed="false"/>
    <col min="7214" max="7214" customWidth="true" style="2" width="8.625" collapsed="false"/>
    <col min="7215" max="7215" customWidth="true" style="2" width="4.625" collapsed="false"/>
    <col min="7216" max="7216" customWidth="true" style="2" width="8.625" collapsed="false"/>
    <col min="7217" max="7217" customWidth="true" style="2" width="4.625" collapsed="false"/>
    <col min="7218" max="7218" customWidth="true" style="2" width="8.625" collapsed="false"/>
    <col min="7219" max="7219" customWidth="true" style="2" width="4.625" collapsed="false"/>
    <col min="7220" max="7220" customWidth="true" style="2" width="8.625" collapsed="false"/>
    <col min="7221" max="7221" customWidth="true" style="2" width="4.625" collapsed="false"/>
    <col min="7222" max="7222" customWidth="true" style="2" width="8.625" collapsed="false"/>
    <col min="7223" max="7223" customWidth="true" style="2" width="4.625" collapsed="false"/>
    <col min="7224" max="7224" customWidth="true" style="2" width="8.625" collapsed="false"/>
    <col min="7225" max="7225" customWidth="true" style="2" width="4.625" collapsed="false"/>
    <col min="7226" max="7226" customWidth="true" style="2" width="8.625" collapsed="false"/>
    <col min="7227" max="7227" customWidth="true" style="2" width="4.625" collapsed="false"/>
    <col min="7228" max="7228" customWidth="true" style="2" width="8.625" collapsed="false"/>
    <col min="7229" max="7229" customWidth="true" style="2" width="4.625" collapsed="false"/>
    <col min="7230" max="7230" customWidth="true" style="2" width="8.625" collapsed="false"/>
    <col min="7231" max="7231" customWidth="true" style="2" width="4.625" collapsed="false"/>
    <col min="7232" max="7232" customWidth="true" style="2" width="8.625" collapsed="false"/>
    <col min="7233" max="7233" customWidth="true" style="2" width="4.625" collapsed="false"/>
    <col min="7234" max="7234" customWidth="true" style="2" width="8.625" collapsed="false"/>
    <col min="7235" max="7235" customWidth="true" style="2" width="4.625" collapsed="false"/>
    <col min="7236" max="7236" customWidth="true" style="2" width="8.625" collapsed="false"/>
    <col min="7237" max="7237" customWidth="true" style="2" width="4.625" collapsed="false"/>
    <col min="7238" max="7238" customWidth="true" style="2" width="8.625" collapsed="false"/>
    <col min="7239" max="7239" customWidth="true" style="2" width="4.625" collapsed="false"/>
    <col min="7240" max="7422" style="2" width="9.0" collapsed="false"/>
    <col min="7423" max="7423" customWidth="true" style="2" width="19.375" collapsed="false"/>
    <col min="7424" max="7424" customWidth="true" style="2" width="8.625" collapsed="false"/>
    <col min="7425" max="7425" customWidth="true" style="2" width="4.625" collapsed="false"/>
    <col min="7426" max="7426" customWidth="true" style="2" width="8.625" collapsed="false"/>
    <col min="7427" max="7427" customWidth="true" style="2" width="4.625" collapsed="false"/>
    <col min="7428" max="7428" customWidth="true" style="2" width="8.625" collapsed="false"/>
    <col min="7429" max="7429" customWidth="true" style="2" width="4.625" collapsed="false"/>
    <col min="7430" max="7430" customWidth="true" style="2" width="8.625" collapsed="false"/>
    <col min="7431" max="7431" customWidth="true" style="2" width="4.625" collapsed="false"/>
    <col min="7432" max="7432" customWidth="true" style="2" width="8.625" collapsed="false"/>
    <col min="7433" max="7433" customWidth="true" style="2" width="4.625" collapsed="false"/>
    <col min="7434" max="7434" customWidth="true" style="2" width="8.625" collapsed="false"/>
    <col min="7435" max="7435" customWidth="true" style="2" width="4.625" collapsed="false"/>
    <col min="7436" max="7436" customWidth="true" style="2" width="8.625" collapsed="false"/>
    <col min="7437" max="7437" customWidth="true" style="2" width="4.625" collapsed="false"/>
    <col min="7438" max="7438" customWidth="true" style="2" width="8.625" collapsed="false"/>
    <col min="7439" max="7439" customWidth="true" style="2" width="4.625" collapsed="false"/>
    <col min="7440" max="7440" customWidth="true" style="2" width="8.625" collapsed="false"/>
    <col min="7441" max="7441" customWidth="true" style="2" width="4.625" collapsed="false"/>
    <col min="7442" max="7442" customWidth="true" style="2" width="8.625" collapsed="false"/>
    <col min="7443" max="7443" customWidth="true" style="2" width="4.625" collapsed="false"/>
    <col min="7444" max="7444" customWidth="true" style="2" width="8.625" collapsed="false"/>
    <col min="7445" max="7445" customWidth="true" style="2" width="4.625" collapsed="false"/>
    <col min="7446" max="7446" customWidth="true" style="2" width="8.625" collapsed="false"/>
    <col min="7447" max="7447" customWidth="true" style="2" width="4.625" collapsed="false"/>
    <col min="7448" max="7448" customWidth="true" style="2" width="8.625" collapsed="false"/>
    <col min="7449" max="7449" customWidth="true" style="2" width="4.625" collapsed="false"/>
    <col min="7450" max="7450" customWidth="true" style="2" width="8.625" collapsed="false"/>
    <col min="7451" max="7451" customWidth="true" style="2" width="4.625" collapsed="false"/>
    <col min="7452" max="7452" customWidth="true" style="2" width="8.625" collapsed="false"/>
    <col min="7453" max="7453" customWidth="true" style="2" width="4.625" collapsed="false"/>
    <col min="7454" max="7454" customWidth="true" style="2" width="8.625" collapsed="false"/>
    <col min="7455" max="7455" customWidth="true" style="2" width="4.625" collapsed="false"/>
    <col min="7456" max="7456" customWidth="true" style="2" width="8.625" collapsed="false"/>
    <col min="7457" max="7457" customWidth="true" style="2" width="4.625" collapsed="false"/>
    <col min="7458" max="7458" customWidth="true" style="2" width="8.625" collapsed="false"/>
    <col min="7459" max="7459" customWidth="true" style="2" width="4.625" collapsed="false"/>
    <col min="7460" max="7460" customWidth="true" style="2" width="8.625" collapsed="false"/>
    <col min="7461" max="7461" customWidth="true" style="2" width="4.625" collapsed="false"/>
    <col min="7462" max="7462" customWidth="true" style="2" width="8.625" collapsed="false"/>
    <col min="7463" max="7463" customWidth="true" style="2" width="4.625" collapsed="false"/>
    <col min="7464" max="7464" customWidth="true" style="2" width="8.625" collapsed="false"/>
    <col min="7465" max="7465" customWidth="true" style="2" width="4.625" collapsed="false"/>
    <col min="7466" max="7466" customWidth="true" style="2" width="8.625" collapsed="false"/>
    <col min="7467" max="7467" customWidth="true" style="2" width="4.625" collapsed="false"/>
    <col min="7468" max="7468" customWidth="true" style="2" width="8.625" collapsed="false"/>
    <col min="7469" max="7469" customWidth="true" style="2" width="4.625" collapsed="false"/>
    <col min="7470" max="7470" customWidth="true" style="2" width="8.625" collapsed="false"/>
    <col min="7471" max="7471" customWidth="true" style="2" width="4.625" collapsed="false"/>
    <col min="7472" max="7472" customWidth="true" style="2" width="8.625" collapsed="false"/>
    <col min="7473" max="7473" customWidth="true" style="2" width="4.625" collapsed="false"/>
    <col min="7474" max="7474" customWidth="true" style="2" width="8.625" collapsed="false"/>
    <col min="7475" max="7475" customWidth="true" style="2" width="4.625" collapsed="false"/>
    <col min="7476" max="7476" customWidth="true" style="2" width="8.625" collapsed="false"/>
    <col min="7477" max="7477" customWidth="true" style="2" width="4.625" collapsed="false"/>
    <col min="7478" max="7478" customWidth="true" style="2" width="8.625" collapsed="false"/>
    <col min="7479" max="7479" customWidth="true" style="2" width="4.625" collapsed="false"/>
    <col min="7480" max="7480" customWidth="true" style="2" width="8.625" collapsed="false"/>
    <col min="7481" max="7481" customWidth="true" style="2" width="4.625" collapsed="false"/>
    <col min="7482" max="7482" customWidth="true" style="2" width="8.625" collapsed="false"/>
    <col min="7483" max="7483" customWidth="true" style="2" width="4.625" collapsed="false"/>
    <col min="7484" max="7484" customWidth="true" style="2" width="8.625" collapsed="false"/>
    <col min="7485" max="7485" customWidth="true" style="2" width="4.625" collapsed="false"/>
    <col min="7486" max="7486" customWidth="true" style="2" width="8.625" collapsed="false"/>
    <col min="7487" max="7487" customWidth="true" style="2" width="4.625" collapsed="false"/>
    <col min="7488" max="7488" customWidth="true" style="2" width="8.625" collapsed="false"/>
    <col min="7489" max="7489" customWidth="true" style="2" width="4.625" collapsed="false"/>
    <col min="7490" max="7490" customWidth="true" style="2" width="8.625" collapsed="false"/>
    <col min="7491" max="7491" customWidth="true" style="2" width="4.625" collapsed="false"/>
    <col min="7492" max="7492" customWidth="true" style="2" width="8.625" collapsed="false"/>
    <col min="7493" max="7493" customWidth="true" style="2" width="4.625" collapsed="false"/>
    <col min="7494" max="7494" customWidth="true" style="2" width="8.625" collapsed="false"/>
    <col min="7495" max="7495" customWidth="true" style="2" width="4.625" collapsed="false"/>
    <col min="7496" max="7678" style="2" width="9.0" collapsed="false"/>
    <col min="7679" max="7679" customWidth="true" style="2" width="19.375" collapsed="false"/>
    <col min="7680" max="7680" customWidth="true" style="2" width="8.625" collapsed="false"/>
    <col min="7681" max="7681" customWidth="true" style="2" width="4.625" collapsed="false"/>
    <col min="7682" max="7682" customWidth="true" style="2" width="8.625" collapsed="false"/>
    <col min="7683" max="7683" customWidth="true" style="2" width="4.625" collapsed="false"/>
    <col min="7684" max="7684" customWidth="true" style="2" width="8.625" collapsed="false"/>
    <col min="7685" max="7685" customWidth="true" style="2" width="4.625" collapsed="false"/>
    <col min="7686" max="7686" customWidth="true" style="2" width="8.625" collapsed="false"/>
    <col min="7687" max="7687" customWidth="true" style="2" width="4.625" collapsed="false"/>
    <col min="7688" max="7688" customWidth="true" style="2" width="8.625" collapsed="false"/>
    <col min="7689" max="7689" customWidth="true" style="2" width="4.625" collapsed="false"/>
    <col min="7690" max="7690" customWidth="true" style="2" width="8.625" collapsed="false"/>
    <col min="7691" max="7691" customWidth="true" style="2" width="4.625" collapsed="false"/>
    <col min="7692" max="7692" customWidth="true" style="2" width="8.625" collapsed="false"/>
    <col min="7693" max="7693" customWidth="true" style="2" width="4.625" collapsed="false"/>
    <col min="7694" max="7694" customWidth="true" style="2" width="8.625" collapsed="false"/>
    <col min="7695" max="7695" customWidth="true" style="2" width="4.625" collapsed="false"/>
    <col min="7696" max="7696" customWidth="true" style="2" width="8.625" collapsed="false"/>
    <col min="7697" max="7697" customWidth="true" style="2" width="4.625" collapsed="false"/>
    <col min="7698" max="7698" customWidth="true" style="2" width="8.625" collapsed="false"/>
    <col min="7699" max="7699" customWidth="true" style="2" width="4.625" collapsed="false"/>
    <col min="7700" max="7700" customWidth="true" style="2" width="8.625" collapsed="false"/>
    <col min="7701" max="7701" customWidth="true" style="2" width="4.625" collapsed="false"/>
    <col min="7702" max="7702" customWidth="true" style="2" width="8.625" collapsed="false"/>
    <col min="7703" max="7703" customWidth="true" style="2" width="4.625" collapsed="false"/>
    <col min="7704" max="7704" customWidth="true" style="2" width="8.625" collapsed="false"/>
    <col min="7705" max="7705" customWidth="true" style="2" width="4.625" collapsed="false"/>
    <col min="7706" max="7706" customWidth="true" style="2" width="8.625" collapsed="false"/>
    <col min="7707" max="7707" customWidth="true" style="2" width="4.625" collapsed="false"/>
    <col min="7708" max="7708" customWidth="true" style="2" width="8.625" collapsed="false"/>
    <col min="7709" max="7709" customWidth="true" style="2" width="4.625" collapsed="false"/>
    <col min="7710" max="7710" customWidth="true" style="2" width="8.625" collapsed="false"/>
    <col min="7711" max="7711" customWidth="true" style="2" width="4.625" collapsed="false"/>
    <col min="7712" max="7712" customWidth="true" style="2" width="8.625" collapsed="false"/>
    <col min="7713" max="7713" customWidth="true" style="2" width="4.625" collapsed="false"/>
    <col min="7714" max="7714" customWidth="true" style="2" width="8.625" collapsed="false"/>
    <col min="7715" max="7715" customWidth="true" style="2" width="4.625" collapsed="false"/>
    <col min="7716" max="7716" customWidth="true" style="2" width="8.625" collapsed="false"/>
    <col min="7717" max="7717" customWidth="true" style="2" width="4.625" collapsed="false"/>
    <col min="7718" max="7718" customWidth="true" style="2" width="8.625" collapsed="false"/>
    <col min="7719" max="7719" customWidth="true" style="2" width="4.625" collapsed="false"/>
    <col min="7720" max="7720" customWidth="true" style="2" width="8.625" collapsed="false"/>
    <col min="7721" max="7721" customWidth="true" style="2" width="4.625" collapsed="false"/>
    <col min="7722" max="7722" customWidth="true" style="2" width="8.625" collapsed="false"/>
    <col min="7723" max="7723" customWidth="true" style="2" width="4.625" collapsed="false"/>
    <col min="7724" max="7724" customWidth="true" style="2" width="8.625" collapsed="false"/>
    <col min="7725" max="7725" customWidth="true" style="2" width="4.625" collapsed="false"/>
    <col min="7726" max="7726" customWidth="true" style="2" width="8.625" collapsed="false"/>
    <col min="7727" max="7727" customWidth="true" style="2" width="4.625" collapsed="false"/>
    <col min="7728" max="7728" customWidth="true" style="2" width="8.625" collapsed="false"/>
    <col min="7729" max="7729" customWidth="true" style="2" width="4.625" collapsed="false"/>
    <col min="7730" max="7730" customWidth="true" style="2" width="8.625" collapsed="false"/>
    <col min="7731" max="7731" customWidth="true" style="2" width="4.625" collapsed="false"/>
    <col min="7732" max="7732" customWidth="true" style="2" width="8.625" collapsed="false"/>
    <col min="7733" max="7733" customWidth="true" style="2" width="4.625" collapsed="false"/>
    <col min="7734" max="7734" customWidth="true" style="2" width="8.625" collapsed="false"/>
    <col min="7735" max="7735" customWidth="true" style="2" width="4.625" collapsed="false"/>
    <col min="7736" max="7736" customWidth="true" style="2" width="8.625" collapsed="false"/>
    <col min="7737" max="7737" customWidth="true" style="2" width="4.625" collapsed="false"/>
    <col min="7738" max="7738" customWidth="true" style="2" width="8.625" collapsed="false"/>
    <col min="7739" max="7739" customWidth="true" style="2" width="4.625" collapsed="false"/>
    <col min="7740" max="7740" customWidth="true" style="2" width="8.625" collapsed="false"/>
    <col min="7741" max="7741" customWidth="true" style="2" width="4.625" collapsed="false"/>
    <col min="7742" max="7742" customWidth="true" style="2" width="8.625" collapsed="false"/>
    <col min="7743" max="7743" customWidth="true" style="2" width="4.625" collapsed="false"/>
    <col min="7744" max="7744" customWidth="true" style="2" width="8.625" collapsed="false"/>
    <col min="7745" max="7745" customWidth="true" style="2" width="4.625" collapsed="false"/>
    <col min="7746" max="7746" customWidth="true" style="2" width="8.625" collapsed="false"/>
    <col min="7747" max="7747" customWidth="true" style="2" width="4.625" collapsed="false"/>
    <col min="7748" max="7748" customWidth="true" style="2" width="8.625" collapsed="false"/>
    <col min="7749" max="7749" customWidth="true" style="2" width="4.625" collapsed="false"/>
    <col min="7750" max="7750" customWidth="true" style="2" width="8.625" collapsed="false"/>
    <col min="7751" max="7751" customWidth="true" style="2" width="4.625" collapsed="false"/>
    <col min="7752" max="7934" style="2" width="9.0" collapsed="false"/>
    <col min="7935" max="7935" customWidth="true" style="2" width="19.375" collapsed="false"/>
    <col min="7936" max="7936" customWidth="true" style="2" width="8.625" collapsed="false"/>
    <col min="7937" max="7937" customWidth="true" style="2" width="4.625" collapsed="false"/>
    <col min="7938" max="7938" customWidth="true" style="2" width="8.625" collapsed="false"/>
    <col min="7939" max="7939" customWidth="true" style="2" width="4.625" collapsed="false"/>
    <col min="7940" max="7940" customWidth="true" style="2" width="8.625" collapsed="false"/>
    <col min="7941" max="7941" customWidth="true" style="2" width="4.625" collapsed="false"/>
    <col min="7942" max="7942" customWidth="true" style="2" width="8.625" collapsed="false"/>
    <col min="7943" max="7943" customWidth="true" style="2" width="4.625" collapsed="false"/>
    <col min="7944" max="7944" customWidth="true" style="2" width="8.625" collapsed="false"/>
    <col min="7945" max="7945" customWidth="true" style="2" width="4.625" collapsed="false"/>
    <col min="7946" max="7946" customWidth="true" style="2" width="8.625" collapsed="false"/>
    <col min="7947" max="7947" customWidth="true" style="2" width="4.625" collapsed="false"/>
    <col min="7948" max="7948" customWidth="true" style="2" width="8.625" collapsed="false"/>
    <col min="7949" max="7949" customWidth="true" style="2" width="4.625" collapsed="false"/>
    <col min="7950" max="7950" customWidth="true" style="2" width="8.625" collapsed="false"/>
    <col min="7951" max="7951" customWidth="true" style="2" width="4.625" collapsed="false"/>
    <col min="7952" max="7952" customWidth="true" style="2" width="8.625" collapsed="false"/>
    <col min="7953" max="7953" customWidth="true" style="2" width="4.625" collapsed="false"/>
    <col min="7954" max="7954" customWidth="true" style="2" width="8.625" collapsed="false"/>
    <col min="7955" max="7955" customWidth="true" style="2" width="4.625" collapsed="false"/>
    <col min="7956" max="7956" customWidth="true" style="2" width="8.625" collapsed="false"/>
    <col min="7957" max="7957" customWidth="true" style="2" width="4.625" collapsed="false"/>
    <col min="7958" max="7958" customWidth="true" style="2" width="8.625" collapsed="false"/>
    <col min="7959" max="7959" customWidth="true" style="2" width="4.625" collapsed="false"/>
    <col min="7960" max="7960" customWidth="true" style="2" width="8.625" collapsed="false"/>
    <col min="7961" max="7961" customWidth="true" style="2" width="4.625" collapsed="false"/>
    <col min="7962" max="7962" customWidth="true" style="2" width="8.625" collapsed="false"/>
    <col min="7963" max="7963" customWidth="true" style="2" width="4.625" collapsed="false"/>
    <col min="7964" max="7964" customWidth="true" style="2" width="8.625" collapsed="false"/>
    <col min="7965" max="7965" customWidth="true" style="2" width="4.625" collapsed="false"/>
    <col min="7966" max="7966" customWidth="true" style="2" width="8.625" collapsed="false"/>
    <col min="7967" max="7967" customWidth="true" style="2" width="4.625" collapsed="false"/>
    <col min="7968" max="7968" customWidth="true" style="2" width="8.625" collapsed="false"/>
    <col min="7969" max="7969" customWidth="true" style="2" width="4.625" collapsed="false"/>
    <col min="7970" max="7970" customWidth="true" style="2" width="8.625" collapsed="false"/>
    <col min="7971" max="7971" customWidth="true" style="2" width="4.625" collapsed="false"/>
    <col min="7972" max="7972" customWidth="true" style="2" width="8.625" collapsed="false"/>
    <col min="7973" max="7973" customWidth="true" style="2" width="4.625" collapsed="false"/>
    <col min="7974" max="7974" customWidth="true" style="2" width="8.625" collapsed="false"/>
    <col min="7975" max="7975" customWidth="true" style="2" width="4.625" collapsed="false"/>
    <col min="7976" max="7976" customWidth="true" style="2" width="8.625" collapsed="false"/>
    <col min="7977" max="7977" customWidth="true" style="2" width="4.625" collapsed="false"/>
    <col min="7978" max="7978" customWidth="true" style="2" width="8.625" collapsed="false"/>
    <col min="7979" max="7979" customWidth="true" style="2" width="4.625" collapsed="false"/>
    <col min="7980" max="7980" customWidth="true" style="2" width="8.625" collapsed="false"/>
    <col min="7981" max="7981" customWidth="true" style="2" width="4.625" collapsed="false"/>
    <col min="7982" max="7982" customWidth="true" style="2" width="8.625" collapsed="false"/>
    <col min="7983" max="7983" customWidth="true" style="2" width="4.625" collapsed="false"/>
    <col min="7984" max="7984" customWidth="true" style="2" width="8.625" collapsed="false"/>
    <col min="7985" max="7985" customWidth="true" style="2" width="4.625" collapsed="false"/>
    <col min="7986" max="7986" customWidth="true" style="2" width="8.625" collapsed="false"/>
    <col min="7987" max="7987" customWidth="true" style="2" width="4.625" collapsed="false"/>
    <col min="7988" max="7988" customWidth="true" style="2" width="8.625" collapsed="false"/>
    <col min="7989" max="7989" customWidth="true" style="2" width="4.625" collapsed="false"/>
    <col min="7990" max="7990" customWidth="true" style="2" width="8.625" collapsed="false"/>
    <col min="7991" max="7991" customWidth="true" style="2" width="4.625" collapsed="false"/>
    <col min="7992" max="7992" customWidth="true" style="2" width="8.625" collapsed="false"/>
    <col min="7993" max="7993" customWidth="true" style="2" width="4.625" collapsed="false"/>
    <col min="7994" max="7994" customWidth="true" style="2" width="8.625" collapsed="false"/>
    <col min="7995" max="7995" customWidth="true" style="2" width="4.625" collapsed="false"/>
    <col min="7996" max="7996" customWidth="true" style="2" width="8.625" collapsed="false"/>
    <col min="7997" max="7997" customWidth="true" style="2" width="4.625" collapsed="false"/>
    <col min="7998" max="7998" customWidth="true" style="2" width="8.625" collapsed="false"/>
    <col min="7999" max="7999" customWidth="true" style="2" width="4.625" collapsed="false"/>
    <col min="8000" max="8000" customWidth="true" style="2" width="8.625" collapsed="false"/>
    <col min="8001" max="8001" customWidth="true" style="2" width="4.625" collapsed="false"/>
    <col min="8002" max="8002" customWidth="true" style="2" width="8.625" collapsed="false"/>
    <col min="8003" max="8003" customWidth="true" style="2" width="4.625" collapsed="false"/>
    <col min="8004" max="8004" customWidth="true" style="2" width="8.625" collapsed="false"/>
    <col min="8005" max="8005" customWidth="true" style="2" width="4.625" collapsed="false"/>
    <col min="8006" max="8006" customWidth="true" style="2" width="8.625" collapsed="false"/>
    <col min="8007" max="8007" customWidth="true" style="2" width="4.625" collapsed="false"/>
    <col min="8008" max="8190" style="2" width="9.0" collapsed="false"/>
    <col min="8191" max="8191" customWidth="true" style="2" width="19.375" collapsed="false"/>
    <col min="8192" max="8192" customWidth="true" style="2" width="8.625" collapsed="false"/>
    <col min="8193" max="8193" customWidth="true" style="2" width="4.625" collapsed="false"/>
    <col min="8194" max="8194" customWidth="true" style="2" width="8.625" collapsed="false"/>
    <col min="8195" max="8195" customWidth="true" style="2" width="4.625" collapsed="false"/>
    <col min="8196" max="8196" customWidth="true" style="2" width="8.625" collapsed="false"/>
    <col min="8197" max="8197" customWidth="true" style="2" width="4.625" collapsed="false"/>
    <col min="8198" max="8198" customWidth="true" style="2" width="8.625" collapsed="false"/>
    <col min="8199" max="8199" customWidth="true" style="2" width="4.625" collapsed="false"/>
    <col min="8200" max="8200" customWidth="true" style="2" width="8.625" collapsed="false"/>
    <col min="8201" max="8201" customWidth="true" style="2" width="4.625" collapsed="false"/>
    <col min="8202" max="8202" customWidth="true" style="2" width="8.625" collapsed="false"/>
    <col min="8203" max="8203" customWidth="true" style="2" width="4.625" collapsed="false"/>
    <col min="8204" max="8204" customWidth="true" style="2" width="8.625" collapsed="false"/>
    <col min="8205" max="8205" customWidth="true" style="2" width="4.625" collapsed="false"/>
    <col min="8206" max="8206" customWidth="true" style="2" width="8.625" collapsed="false"/>
    <col min="8207" max="8207" customWidth="true" style="2" width="4.625" collapsed="false"/>
    <col min="8208" max="8208" customWidth="true" style="2" width="8.625" collapsed="false"/>
    <col min="8209" max="8209" customWidth="true" style="2" width="4.625" collapsed="false"/>
    <col min="8210" max="8210" customWidth="true" style="2" width="8.625" collapsed="false"/>
    <col min="8211" max="8211" customWidth="true" style="2" width="4.625" collapsed="false"/>
    <col min="8212" max="8212" customWidth="true" style="2" width="8.625" collapsed="false"/>
    <col min="8213" max="8213" customWidth="true" style="2" width="4.625" collapsed="false"/>
    <col min="8214" max="8214" customWidth="true" style="2" width="8.625" collapsed="false"/>
    <col min="8215" max="8215" customWidth="true" style="2" width="4.625" collapsed="false"/>
    <col min="8216" max="8216" customWidth="true" style="2" width="8.625" collapsed="false"/>
    <col min="8217" max="8217" customWidth="true" style="2" width="4.625" collapsed="false"/>
    <col min="8218" max="8218" customWidth="true" style="2" width="8.625" collapsed="false"/>
    <col min="8219" max="8219" customWidth="true" style="2" width="4.625" collapsed="false"/>
    <col min="8220" max="8220" customWidth="true" style="2" width="8.625" collapsed="false"/>
    <col min="8221" max="8221" customWidth="true" style="2" width="4.625" collapsed="false"/>
    <col min="8222" max="8222" customWidth="true" style="2" width="8.625" collapsed="false"/>
    <col min="8223" max="8223" customWidth="true" style="2" width="4.625" collapsed="false"/>
    <col min="8224" max="8224" customWidth="true" style="2" width="8.625" collapsed="false"/>
    <col min="8225" max="8225" customWidth="true" style="2" width="4.625" collapsed="false"/>
    <col min="8226" max="8226" customWidth="true" style="2" width="8.625" collapsed="false"/>
    <col min="8227" max="8227" customWidth="true" style="2" width="4.625" collapsed="false"/>
    <col min="8228" max="8228" customWidth="true" style="2" width="8.625" collapsed="false"/>
    <col min="8229" max="8229" customWidth="true" style="2" width="4.625" collapsed="false"/>
    <col min="8230" max="8230" customWidth="true" style="2" width="8.625" collapsed="false"/>
    <col min="8231" max="8231" customWidth="true" style="2" width="4.625" collapsed="false"/>
    <col min="8232" max="8232" customWidth="true" style="2" width="8.625" collapsed="false"/>
    <col min="8233" max="8233" customWidth="true" style="2" width="4.625" collapsed="false"/>
    <col min="8234" max="8234" customWidth="true" style="2" width="8.625" collapsed="false"/>
    <col min="8235" max="8235" customWidth="true" style="2" width="4.625" collapsed="false"/>
    <col min="8236" max="8236" customWidth="true" style="2" width="8.625" collapsed="false"/>
    <col min="8237" max="8237" customWidth="true" style="2" width="4.625" collapsed="false"/>
    <col min="8238" max="8238" customWidth="true" style="2" width="8.625" collapsed="false"/>
    <col min="8239" max="8239" customWidth="true" style="2" width="4.625" collapsed="false"/>
    <col min="8240" max="8240" customWidth="true" style="2" width="8.625" collapsed="false"/>
    <col min="8241" max="8241" customWidth="true" style="2" width="4.625" collapsed="false"/>
    <col min="8242" max="8242" customWidth="true" style="2" width="8.625" collapsed="false"/>
    <col min="8243" max="8243" customWidth="true" style="2" width="4.625" collapsed="false"/>
    <col min="8244" max="8244" customWidth="true" style="2" width="8.625" collapsed="false"/>
    <col min="8245" max="8245" customWidth="true" style="2" width="4.625" collapsed="false"/>
    <col min="8246" max="8246" customWidth="true" style="2" width="8.625" collapsed="false"/>
    <col min="8247" max="8247" customWidth="true" style="2" width="4.625" collapsed="false"/>
    <col min="8248" max="8248" customWidth="true" style="2" width="8.625" collapsed="false"/>
    <col min="8249" max="8249" customWidth="true" style="2" width="4.625" collapsed="false"/>
    <col min="8250" max="8250" customWidth="true" style="2" width="8.625" collapsed="false"/>
    <col min="8251" max="8251" customWidth="true" style="2" width="4.625" collapsed="false"/>
    <col min="8252" max="8252" customWidth="true" style="2" width="8.625" collapsed="false"/>
    <col min="8253" max="8253" customWidth="true" style="2" width="4.625" collapsed="false"/>
    <col min="8254" max="8254" customWidth="true" style="2" width="8.625" collapsed="false"/>
    <col min="8255" max="8255" customWidth="true" style="2" width="4.625" collapsed="false"/>
    <col min="8256" max="8256" customWidth="true" style="2" width="8.625" collapsed="false"/>
    <col min="8257" max="8257" customWidth="true" style="2" width="4.625" collapsed="false"/>
    <col min="8258" max="8258" customWidth="true" style="2" width="8.625" collapsed="false"/>
    <col min="8259" max="8259" customWidth="true" style="2" width="4.625" collapsed="false"/>
    <col min="8260" max="8260" customWidth="true" style="2" width="8.625" collapsed="false"/>
    <col min="8261" max="8261" customWidth="true" style="2" width="4.625" collapsed="false"/>
    <col min="8262" max="8262" customWidth="true" style="2" width="8.625" collapsed="false"/>
    <col min="8263" max="8263" customWidth="true" style="2" width="4.625" collapsed="false"/>
    <col min="8264" max="8446" style="2" width="9.0" collapsed="false"/>
    <col min="8447" max="8447" customWidth="true" style="2" width="19.375" collapsed="false"/>
    <col min="8448" max="8448" customWidth="true" style="2" width="8.625" collapsed="false"/>
    <col min="8449" max="8449" customWidth="true" style="2" width="4.625" collapsed="false"/>
    <col min="8450" max="8450" customWidth="true" style="2" width="8.625" collapsed="false"/>
    <col min="8451" max="8451" customWidth="true" style="2" width="4.625" collapsed="false"/>
    <col min="8452" max="8452" customWidth="true" style="2" width="8.625" collapsed="false"/>
    <col min="8453" max="8453" customWidth="true" style="2" width="4.625" collapsed="false"/>
    <col min="8454" max="8454" customWidth="true" style="2" width="8.625" collapsed="false"/>
    <col min="8455" max="8455" customWidth="true" style="2" width="4.625" collapsed="false"/>
    <col min="8456" max="8456" customWidth="true" style="2" width="8.625" collapsed="false"/>
    <col min="8457" max="8457" customWidth="true" style="2" width="4.625" collapsed="false"/>
    <col min="8458" max="8458" customWidth="true" style="2" width="8.625" collapsed="false"/>
    <col min="8459" max="8459" customWidth="true" style="2" width="4.625" collapsed="false"/>
    <col min="8460" max="8460" customWidth="true" style="2" width="8.625" collapsed="false"/>
    <col min="8461" max="8461" customWidth="true" style="2" width="4.625" collapsed="false"/>
    <col min="8462" max="8462" customWidth="true" style="2" width="8.625" collapsed="false"/>
    <col min="8463" max="8463" customWidth="true" style="2" width="4.625" collapsed="false"/>
    <col min="8464" max="8464" customWidth="true" style="2" width="8.625" collapsed="false"/>
    <col min="8465" max="8465" customWidth="true" style="2" width="4.625" collapsed="false"/>
    <col min="8466" max="8466" customWidth="true" style="2" width="8.625" collapsed="false"/>
    <col min="8467" max="8467" customWidth="true" style="2" width="4.625" collapsed="false"/>
    <col min="8468" max="8468" customWidth="true" style="2" width="8.625" collapsed="false"/>
    <col min="8469" max="8469" customWidth="true" style="2" width="4.625" collapsed="false"/>
    <col min="8470" max="8470" customWidth="true" style="2" width="8.625" collapsed="false"/>
    <col min="8471" max="8471" customWidth="true" style="2" width="4.625" collapsed="false"/>
    <col min="8472" max="8472" customWidth="true" style="2" width="8.625" collapsed="false"/>
    <col min="8473" max="8473" customWidth="true" style="2" width="4.625" collapsed="false"/>
    <col min="8474" max="8474" customWidth="true" style="2" width="8.625" collapsed="false"/>
    <col min="8475" max="8475" customWidth="true" style="2" width="4.625" collapsed="false"/>
    <col min="8476" max="8476" customWidth="true" style="2" width="8.625" collapsed="false"/>
    <col min="8477" max="8477" customWidth="true" style="2" width="4.625" collapsed="false"/>
    <col min="8478" max="8478" customWidth="true" style="2" width="8.625" collapsed="false"/>
    <col min="8479" max="8479" customWidth="true" style="2" width="4.625" collapsed="false"/>
    <col min="8480" max="8480" customWidth="true" style="2" width="8.625" collapsed="false"/>
    <col min="8481" max="8481" customWidth="true" style="2" width="4.625" collapsed="false"/>
    <col min="8482" max="8482" customWidth="true" style="2" width="8.625" collapsed="false"/>
    <col min="8483" max="8483" customWidth="true" style="2" width="4.625" collapsed="false"/>
    <col min="8484" max="8484" customWidth="true" style="2" width="8.625" collapsed="false"/>
    <col min="8485" max="8485" customWidth="true" style="2" width="4.625" collapsed="false"/>
    <col min="8486" max="8486" customWidth="true" style="2" width="8.625" collapsed="false"/>
    <col min="8487" max="8487" customWidth="true" style="2" width="4.625" collapsed="false"/>
    <col min="8488" max="8488" customWidth="true" style="2" width="8.625" collapsed="false"/>
    <col min="8489" max="8489" customWidth="true" style="2" width="4.625" collapsed="false"/>
    <col min="8490" max="8490" customWidth="true" style="2" width="8.625" collapsed="false"/>
    <col min="8491" max="8491" customWidth="true" style="2" width="4.625" collapsed="false"/>
    <col min="8492" max="8492" customWidth="true" style="2" width="8.625" collapsed="false"/>
    <col min="8493" max="8493" customWidth="true" style="2" width="4.625" collapsed="false"/>
    <col min="8494" max="8494" customWidth="true" style="2" width="8.625" collapsed="false"/>
    <col min="8495" max="8495" customWidth="true" style="2" width="4.625" collapsed="false"/>
    <col min="8496" max="8496" customWidth="true" style="2" width="8.625" collapsed="false"/>
    <col min="8497" max="8497" customWidth="true" style="2" width="4.625" collapsed="false"/>
    <col min="8498" max="8498" customWidth="true" style="2" width="8.625" collapsed="false"/>
    <col min="8499" max="8499" customWidth="true" style="2" width="4.625" collapsed="false"/>
    <col min="8500" max="8500" customWidth="true" style="2" width="8.625" collapsed="false"/>
    <col min="8501" max="8501" customWidth="true" style="2" width="4.625" collapsed="false"/>
    <col min="8502" max="8502" customWidth="true" style="2" width="8.625" collapsed="false"/>
    <col min="8503" max="8503" customWidth="true" style="2" width="4.625" collapsed="false"/>
    <col min="8504" max="8504" customWidth="true" style="2" width="8.625" collapsed="false"/>
    <col min="8505" max="8505" customWidth="true" style="2" width="4.625" collapsed="false"/>
    <col min="8506" max="8506" customWidth="true" style="2" width="8.625" collapsed="false"/>
    <col min="8507" max="8507" customWidth="true" style="2" width="4.625" collapsed="false"/>
    <col min="8508" max="8508" customWidth="true" style="2" width="8.625" collapsed="false"/>
    <col min="8509" max="8509" customWidth="true" style="2" width="4.625" collapsed="false"/>
    <col min="8510" max="8510" customWidth="true" style="2" width="8.625" collapsed="false"/>
    <col min="8511" max="8511" customWidth="true" style="2" width="4.625" collapsed="false"/>
    <col min="8512" max="8512" customWidth="true" style="2" width="8.625" collapsed="false"/>
    <col min="8513" max="8513" customWidth="true" style="2" width="4.625" collapsed="false"/>
    <col min="8514" max="8514" customWidth="true" style="2" width="8.625" collapsed="false"/>
    <col min="8515" max="8515" customWidth="true" style="2" width="4.625" collapsed="false"/>
    <col min="8516" max="8516" customWidth="true" style="2" width="8.625" collapsed="false"/>
    <col min="8517" max="8517" customWidth="true" style="2" width="4.625" collapsed="false"/>
    <col min="8518" max="8518" customWidth="true" style="2" width="8.625" collapsed="false"/>
    <col min="8519" max="8519" customWidth="true" style="2" width="4.625" collapsed="false"/>
    <col min="8520" max="8702" style="2" width="9.0" collapsed="false"/>
    <col min="8703" max="8703" customWidth="true" style="2" width="19.375" collapsed="false"/>
    <col min="8704" max="8704" customWidth="true" style="2" width="8.625" collapsed="false"/>
    <col min="8705" max="8705" customWidth="true" style="2" width="4.625" collapsed="false"/>
    <col min="8706" max="8706" customWidth="true" style="2" width="8.625" collapsed="false"/>
    <col min="8707" max="8707" customWidth="true" style="2" width="4.625" collapsed="false"/>
    <col min="8708" max="8708" customWidth="true" style="2" width="8.625" collapsed="false"/>
    <col min="8709" max="8709" customWidth="true" style="2" width="4.625" collapsed="false"/>
    <col min="8710" max="8710" customWidth="true" style="2" width="8.625" collapsed="false"/>
    <col min="8711" max="8711" customWidth="true" style="2" width="4.625" collapsed="false"/>
    <col min="8712" max="8712" customWidth="true" style="2" width="8.625" collapsed="false"/>
    <col min="8713" max="8713" customWidth="true" style="2" width="4.625" collapsed="false"/>
    <col min="8714" max="8714" customWidth="true" style="2" width="8.625" collapsed="false"/>
    <col min="8715" max="8715" customWidth="true" style="2" width="4.625" collapsed="false"/>
    <col min="8716" max="8716" customWidth="true" style="2" width="8.625" collapsed="false"/>
    <col min="8717" max="8717" customWidth="true" style="2" width="4.625" collapsed="false"/>
    <col min="8718" max="8718" customWidth="true" style="2" width="8.625" collapsed="false"/>
    <col min="8719" max="8719" customWidth="true" style="2" width="4.625" collapsed="false"/>
    <col min="8720" max="8720" customWidth="true" style="2" width="8.625" collapsed="false"/>
    <col min="8721" max="8721" customWidth="true" style="2" width="4.625" collapsed="false"/>
    <col min="8722" max="8722" customWidth="true" style="2" width="8.625" collapsed="false"/>
    <col min="8723" max="8723" customWidth="true" style="2" width="4.625" collapsed="false"/>
    <col min="8724" max="8724" customWidth="true" style="2" width="8.625" collapsed="false"/>
    <col min="8725" max="8725" customWidth="true" style="2" width="4.625" collapsed="false"/>
    <col min="8726" max="8726" customWidth="true" style="2" width="8.625" collapsed="false"/>
    <col min="8727" max="8727" customWidth="true" style="2" width="4.625" collapsed="false"/>
    <col min="8728" max="8728" customWidth="true" style="2" width="8.625" collapsed="false"/>
    <col min="8729" max="8729" customWidth="true" style="2" width="4.625" collapsed="false"/>
    <col min="8730" max="8730" customWidth="true" style="2" width="8.625" collapsed="false"/>
    <col min="8731" max="8731" customWidth="true" style="2" width="4.625" collapsed="false"/>
    <col min="8732" max="8732" customWidth="true" style="2" width="8.625" collapsed="false"/>
    <col min="8733" max="8733" customWidth="true" style="2" width="4.625" collapsed="false"/>
    <col min="8734" max="8734" customWidth="true" style="2" width="8.625" collapsed="false"/>
    <col min="8735" max="8735" customWidth="true" style="2" width="4.625" collapsed="false"/>
    <col min="8736" max="8736" customWidth="true" style="2" width="8.625" collapsed="false"/>
    <col min="8737" max="8737" customWidth="true" style="2" width="4.625" collapsed="false"/>
    <col min="8738" max="8738" customWidth="true" style="2" width="8.625" collapsed="false"/>
    <col min="8739" max="8739" customWidth="true" style="2" width="4.625" collapsed="false"/>
    <col min="8740" max="8740" customWidth="true" style="2" width="8.625" collapsed="false"/>
    <col min="8741" max="8741" customWidth="true" style="2" width="4.625" collapsed="false"/>
    <col min="8742" max="8742" customWidth="true" style="2" width="8.625" collapsed="false"/>
    <col min="8743" max="8743" customWidth="true" style="2" width="4.625" collapsed="false"/>
    <col min="8744" max="8744" customWidth="true" style="2" width="8.625" collapsed="false"/>
    <col min="8745" max="8745" customWidth="true" style="2" width="4.625" collapsed="false"/>
    <col min="8746" max="8746" customWidth="true" style="2" width="8.625" collapsed="false"/>
    <col min="8747" max="8747" customWidth="true" style="2" width="4.625" collapsed="false"/>
    <col min="8748" max="8748" customWidth="true" style="2" width="8.625" collapsed="false"/>
    <col min="8749" max="8749" customWidth="true" style="2" width="4.625" collapsed="false"/>
    <col min="8750" max="8750" customWidth="true" style="2" width="8.625" collapsed="false"/>
    <col min="8751" max="8751" customWidth="true" style="2" width="4.625" collapsed="false"/>
    <col min="8752" max="8752" customWidth="true" style="2" width="8.625" collapsed="false"/>
    <col min="8753" max="8753" customWidth="true" style="2" width="4.625" collapsed="false"/>
    <col min="8754" max="8754" customWidth="true" style="2" width="8.625" collapsed="false"/>
    <col min="8755" max="8755" customWidth="true" style="2" width="4.625" collapsed="false"/>
    <col min="8756" max="8756" customWidth="true" style="2" width="8.625" collapsed="false"/>
    <col min="8757" max="8757" customWidth="true" style="2" width="4.625" collapsed="false"/>
    <col min="8758" max="8758" customWidth="true" style="2" width="8.625" collapsed="false"/>
    <col min="8759" max="8759" customWidth="true" style="2" width="4.625" collapsed="false"/>
    <col min="8760" max="8760" customWidth="true" style="2" width="8.625" collapsed="false"/>
    <col min="8761" max="8761" customWidth="true" style="2" width="4.625" collapsed="false"/>
    <col min="8762" max="8762" customWidth="true" style="2" width="8.625" collapsed="false"/>
    <col min="8763" max="8763" customWidth="true" style="2" width="4.625" collapsed="false"/>
    <col min="8764" max="8764" customWidth="true" style="2" width="8.625" collapsed="false"/>
    <col min="8765" max="8765" customWidth="true" style="2" width="4.625" collapsed="false"/>
    <col min="8766" max="8766" customWidth="true" style="2" width="8.625" collapsed="false"/>
    <col min="8767" max="8767" customWidth="true" style="2" width="4.625" collapsed="false"/>
    <col min="8768" max="8768" customWidth="true" style="2" width="8.625" collapsed="false"/>
    <col min="8769" max="8769" customWidth="true" style="2" width="4.625" collapsed="false"/>
    <col min="8770" max="8770" customWidth="true" style="2" width="8.625" collapsed="false"/>
    <col min="8771" max="8771" customWidth="true" style="2" width="4.625" collapsed="false"/>
    <col min="8772" max="8772" customWidth="true" style="2" width="8.625" collapsed="false"/>
    <col min="8773" max="8773" customWidth="true" style="2" width="4.625" collapsed="false"/>
    <col min="8774" max="8774" customWidth="true" style="2" width="8.625" collapsed="false"/>
    <col min="8775" max="8775" customWidth="true" style="2" width="4.625" collapsed="false"/>
    <col min="8776" max="8958" style="2" width="9.0" collapsed="false"/>
    <col min="8959" max="8959" customWidth="true" style="2" width="19.375" collapsed="false"/>
    <col min="8960" max="8960" customWidth="true" style="2" width="8.625" collapsed="false"/>
    <col min="8961" max="8961" customWidth="true" style="2" width="4.625" collapsed="false"/>
    <col min="8962" max="8962" customWidth="true" style="2" width="8.625" collapsed="false"/>
    <col min="8963" max="8963" customWidth="true" style="2" width="4.625" collapsed="false"/>
    <col min="8964" max="8964" customWidth="true" style="2" width="8.625" collapsed="false"/>
    <col min="8965" max="8965" customWidth="true" style="2" width="4.625" collapsed="false"/>
    <col min="8966" max="8966" customWidth="true" style="2" width="8.625" collapsed="false"/>
    <col min="8967" max="8967" customWidth="true" style="2" width="4.625" collapsed="false"/>
    <col min="8968" max="8968" customWidth="true" style="2" width="8.625" collapsed="false"/>
    <col min="8969" max="8969" customWidth="true" style="2" width="4.625" collapsed="false"/>
    <col min="8970" max="8970" customWidth="true" style="2" width="8.625" collapsed="false"/>
    <col min="8971" max="8971" customWidth="true" style="2" width="4.625" collapsed="false"/>
    <col min="8972" max="8972" customWidth="true" style="2" width="8.625" collapsed="false"/>
    <col min="8973" max="8973" customWidth="true" style="2" width="4.625" collapsed="false"/>
    <col min="8974" max="8974" customWidth="true" style="2" width="8.625" collapsed="false"/>
    <col min="8975" max="8975" customWidth="true" style="2" width="4.625" collapsed="false"/>
    <col min="8976" max="8976" customWidth="true" style="2" width="8.625" collapsed="false"/>
    <col min="8977" max="8977" customWidth="true" style="2" width="4.625" collapsed="false"/>
    <col min="8978" max="8978" customWidth="true" style="2" width="8.625" collapsed="false"/>
    <col min="8979" max="8979" customWidth="true" style="2" width="4.625" collapsed="false"/>
    <col min="8980" max="8980" customWidth="true" style="2" width="8.625" collapsed="false"/>
    <col min="8981" max="8981" customWidth="true" style="2" width="4.625" collapsed="false"/>
    <col min="8982" max="8982" customWidth="true" style="2" width="8.625" collapsed="false"/>
    <col min="8983" max="8983" customWidth="true" style="2" width="4.625" collapsed="false"/>
    <col min="8984" max="8984" customWidth="true" style="2" width="8.625" collapsed="false"/>
    <col min="8985" max="8985" customWidth="true" style="2" width="4.625" collapsed="false"/>
    <col min="8986" max="8986" customWidth="true" style="2" width="8.625" collapsed="false"/>
    <col min="8987" max="8987" customWidth="true" style="2" width="4.625" collapsed="false"/>
    <col min="8988" max="8988" customWidth="true" style="2" width="8.625" collapsed="false"/>
    <col min="8989" max="8989" customWidth="true" style="2" width="4.625" collapsed="false"/>
    <col min="8990" max="8990" customWidth="true" style="2" width="8.625" collapsed="false"/>
    <col min="8991" max="8991" customWidth="true" style="2" width="4.625" collapsed="false"/>
    <col min="8992" max="8992" customWidth="true" style="2" width="8.625" collapsed="false"/>
    <col min="8993" max="8993" customWidth="true" style="2" width="4.625" collapsed="false"/>
    <col min="8994" max="8994" customWidth="true" style="2" width="8.625" collapsed="false"/>
    <col min="8995" max="8995" customWidth="true" style="2" width="4.625" collapsed="false"/>
    <col min="8996" max="8996" customWidth="true" style="2" width="8.625" collapsed="false"/>
    <col min="8997" max="8997" customWidth="true" style="2" width="4.625" collapsed="false"/>
    <col min="8998" max="8998" customWidth="true" style="2" width="8.625" collapsed="false"/>
    <col min="8999" max="8999" customWidth="true" style="2" width="4.625" collapsed="false"/>
    <col min="9000" max="9000" customWidth="true" style="2" width="8.625" collapsed="false"/>
    <col min="9001" max="9001" customWidth="true" style="2" width="4.625" collapsed="false"/>
    <col min="9002" max="9002" customWidth="true" style="2" width="8.625" collapsed="false"/>
    <col min="9003" max="9003" customWidth="true" style="2" width="4.625" collapsed="false"/>
    <col min="9004" max="9004" customWidth="true" style="2" width="8.625" collapsed="false"/>
    <col min="9005" max="9005" customWidth="true" style="2" width="4.625" collapsed="false"/>
    <col min="9006" max="9006" customWidth="true" style="2" width="8.625" collapsed="false"/>
    <col min="9007" max="9007" customWidth="true" style="2" width="4.625" collapsed="false"/>
    <col min="9008" max="9008" customWidth="true" style="2" width="8.625" collapsed="false"/>
    <col min="9009" max="9009" customWidth="true" style="2" width="4.625" collapsed="false"/>
    <col min="9010" max="9010" customWidth="true" style="2" width="8.625" collapsed="false"/>
    <col min="9011" max="9011" customWidth="true" style="2" width="4.625" collapsed="false"/>
    <col min="9012" max="9012" customWidth="true" style="2" width="8.625" collapsed="false"/>
    <col min="9013" max="9013" customWidth="true" style="2" width="4.625" collapsed="false"/>
    <col min="9014" max="9014" customWidth="true" style="2" width="8.625" collapsed="false"/>
    <col min="9015" max="9015" customWidth="true" style="2" width="4.625" collapsed="false"/>
    <col min="9016" max="9016" customWidth="true" style="2" width="8.625" collapsed="false"/>
    <col min="9017" max="9017" customWidth="true" style="2" width="4.625" collapsed="false"/>
    <col min="9018" max="9018" customWidth="true" style="2" width="8.625" collapsed="false"/>
    <col min="9019" max="9019" customWidth="true" style="2" width="4.625" collapsed="false"/>
    <col min="9020" max="9020" customWidth="true" style="2" width="8.625" collapsed="false"/>
    <col min="9021" max="9021" customWidth="true" style="2" width="4.625" collapsed="false"/>
    <col min="9022" max="9022" customWidth="true" style="2" width="8.625" collapsed="false"/>
    <col min="9023" max="9023" customWidth="true" style="2" width="4.625" collapsed="false"/>
    <col min="9024" max="9024" customWidth="true" style="2" width="8.625" collapsed="false"/>
    <col min="9025" max="9025" customWidth="true" style="2" width="4.625" collapsed="false"/>
    <col min="9026" max="9026" customWidth="true" style="2" width="8.625" collapsed="false"/>
    <col min="9027" max="9027" customWidth="true" style="2" width="4.625" collapsed="false"/>
    <col min="9028" max="9028" customWidth="true" style="2" width="8.625" collapsed="false"/>
    <col min="9029" max="9029" customWidth="true" style="2" width="4.625" collapsed="false"/>
    <col min="9030" max="9030" customWidth="true" style="2" width="8.625" collapsed="false"/>
    <col min="9031" max="9031" customWidth="true" style="2" width="4.625" collapsed="false"/>
    <col min="9032" max="9214" style="2" width="9.0" collapsed="false"/>
    <col min="9215" max="9215" customWidth="true" style="2" width="19.375" collapsed="false"/>
    <col min="9216" max="9216" customWidth="true" style="2" width="8.625" collapsed="false"/>
    <col min="9217" max="9217" customWidth="true" style="2" width="4.625" collapsed="false"/>
    <col min="9218" max="9218" customWidth="true" style="2" width="8.625" collapsed="false"/>
    <col min="9219" max="9219" customWidth="true" style="2" width="4.625" collapsed="false"/>
    <col min="9220" max="9220" customWidth="true" style="2" width="8.625" collapsed="false"/>
    <col min="9221" max="9221" customWidth="true" style="2" width="4.625" collapsed="false"/>
    <col min="9222" max="9222" customWidth="true" style="2" width="8.625" collapsed="false"/>
    <col min="9223" max="9223" customWidth="true" style="2" width="4.625" collapsed="false"/>
    <col min="9224" max="9224" customWidth="true" style="2" width="8.625" collapsed="false"/>
    <col min="9225" max="9225" customWidth="true" style="2" width="4.625" collapsed="false"/>
    <col min="9226" max="9226" customWidth="true" style="2" width="8.625" collapsed="false"/>
    <col min="9227" max="9227" customWidth="true" style="2" width="4.625" collapsed="false"/>
    <col min="9228" max="9228" customWidth="true" style="2" width="8.625" collapsed="false"/>
    <col min="9229" max="9229" customWidth="true" style="2" width="4.625" collapsed="false"/>
    <col min="9230" max="9230" customWidth="true" style="2" width="8.625" collapsed="false"/>
    <col min="9231" max="9231" customWidth="true" style="2" width="4.625" collapsed="false"/>
    <col min="9232" max="9232" customWidth="true" style="2" width="8.625" collapsed="false"/>
    <col min="9233" max="9233" customWidth="true" style="2" width="4.625" collapsed="false"/>
    <col min="9234" max="9234" customWidth="true" style="2" width="8.625" collapsed="false"/>
    <col min="9235" max="9235" customWidth="true" style="2" width="4.625" collapsed="false"/>
    <col min="9236" max="9236" customWidth="true" style="2" width="8.625" collapsed="false"/>
    <col min="9237" max="9237" customWidth="true" style="2" width="4.625" collapsed="false"/>
    <col min="9238" max="9238" customWidth="true" style="2" width="8.625" collapsed="false"/>
    <col min="9239" max="9239" customWidth="true" style="2" width="4.625" collapsed="false"/>
    <col min="9240" max="9240" customWidth="true" style="2" width="8.625" collapsed="false"/>
    <col min="9241" max="9241" customWidth="true" style="2" width="4.625" collapsed="false"/>
    <col min="9242" max="9242" customWidth="true" style="2" width="8.625" collapsed="false"/>
    <col min="9243" max="9243" customWidth="true" style="2" width="4.625" collapsed="false"/>
    <col min="9244" max="9244" customWidth="true" style="2" width="8.625" collapsed="false"/>
    <col min="9245" max="9245" customWidth="true" style="2" width="4.625" collapsed="false"/>
    <col min="9246" max="9246" customWidth="true" style="2" width="8.625" collapsed="false"/>
    <col min="9247" max="9247" customWidth="true" style="2" width="4.625" collapsed="false"/>
    <col min="9248" max="9248" customWidth="true" style="2" width="8.625" collapsed="false"/>
    <col min="9249" max="9249" customWidth="true" style="2" width="4.625" collapsed="false"/>
    <col min="9250" max="9250" customWidth="true" style="2" width="8.625" collapsed="false"/>
    <col min="9251" max="9251" customWidth="true" style="2" width="4.625" collapsed="false"/>
    <col min="9252" max="9252" customWidth="true" style="2" width="8.625" collapsed="false"/>
    <col min="9253" max="9253" customWidth="true" style="2" width="4.625" collapsed="false"/>
    <col min="9254" max="9254" customWidth="true" style="2" width="8.625" collapsed="false"/>
    <col min="9255" max="9255" customWidth="true" style="2" width="4.625" collapsed="false"/>
    <col min="9256" max="9256" customWidth="true" style="2" width="8.625" collapsed="false"/>
    <col min="9257" max="9257" customWidth="true" style="2" width="4.625" collapsed="false"/>
    <col min="9258" max="9258" customWidth="true" style="2" width="8.625" collapsed="false"/>
    <col min="9259" max="9259" customWidth="true" style="2" width="4.625" collapsed="false"/>
    <col min="9260" max="9260" customWidth="true" style="2" width="8.625" collapsed="false"/>
    <col min="9261" max="9261" customWidth="true" style="2" width="4.625" collapsed="false"/>
    <col min="9262" max="9262" customWidth="true" style="2" width="8.625" collapsed="false"/>
    <col min="9263" max="9263" customWidth="true" style="2" width="4.625" collapsed="false"/>
    <col min="9264" max="9264" customWidth="true" style="2" width="8.625" collapsed="false"/>
    <col min="9265" max="9265" customWidth="true" style="2" width="4.625" collapsed="false"/>
    <col min="9266" max="9266" customWidth="true" style="2" width="8.625" collapsed="false"/>
    <col min="9267" max="9267" customWidth="true" style="2" width="4.625" collapsed="false"/>
    <col min="9268" max="9268" customWidth="true" style="2" width="8.625" collapsed="false"/>
    <col min="9269" max="9269" customWidth="true" style="2" width="4.625" collapsed="false"/>
    <col min="9270" max="9270" customWidth="true" style="2" width="8.625" collapsed="false"/>
    <col min="9271" max="9271" customWidth="true" style="2" width="4.625" collapsed="false"/>
    <col min="9272" max="9272" customWidth="true" style="2" width="8.625" collapsed="false"/>
    <col min="9273" max="9273" customWidth="true" style="2" width="4.625" collapsed="false"/>
    <col min="9274" max="9274" customWidth="true" style="2" width="8.625" collapsed="false"/>
    <col min="9275" max="9275" customWidth="true" style="2" width="4.625" collapsed="false"/>
    <col min="9276" max="9276" customWidth="true" style="2" width="8.625" collapsed="false"/>
    <col min="9277" max="9277" customWidth="true" style="2" width="4.625" collapsed="false"/>
    <col min="9278" max="9278" customWidth="true" style="2" width="8.625" collapsed="false"/>
    <col min="9279" max="9279" customWidth="true" style="2" width="4.625" collapsed="false"/>
    <col min="9280" max="9280" customWidth="true" style="2" width="8.625" collapsed="false"/>
    <col min="9281" max="9281" customWidth="true" style="2" width="4.625" collapsed="false"/>
    <col min="9282" max="9282" customWidth="true" style="2" width="8.625" collapsed="false"/>
    <col min="9283" max="9283" customWidth="true" style="2" width="4.625" collapsed="false"/>
    <col min="9284" max="9284" customWidth="true" style="2" width="8.625" collapsed="false"/>
    <col min="9285" max="9285" customWidth="true" style="2" width="4.625" collapsed="false"/>
    <col min="9286" max="9286" customWidth="true" style="2" width="8.625" collapsed="false"/>
    <col min="9287" max="9287" customWidth="true" style="2" width="4.625" collapsed="false"/>
    <col min="9288" max="9470" style="2" width="9.0" collapsed="false"/>
    <col min="9471" max="9471" customWidth="true" style="2" width="19.375" collapsed="false"/>
    <col min="9472" max="9472" customWidth="true" style="2" width="8.625" collapsed="false"/>
    <col min="9473" max="9473" customWidth="true" style="2" width="4.625" collapsed="false"/>
    <col min="9474" max="9474" customWidth="true" style="2" width="8.625" collapsed="false"/>
    <col min="9475" max="9475" customWidth="true" style="2" width="4.625" collapsed="false"/>
    <col min="9476" max="9476" customWidth="true" style="2" width="8.625" collapsed="false"/>
    <col min="9477" max="9477" customWidth="true" style="2" width="4.625" collapsed="false"/>
    <col min="9478" max="9478" customWidth="true" style="2" width="8.625" collapsed="false"/>
    <col min="9479" max="9479" customWidth="true" style="2" width="4.625" collapsed="false"/>
    <col min="9480" max="9480" customWidth="true" style="2" width="8.625" collapsed="false"/>
    <col min="9481" max="9481" customWidth="true" style="2" width="4.625" collapsed="false"/>
    <col min="9482" max="9482" customWidth="true" style="2" width="8.625" collapsed="false"/>
    <col min="9483" max="9483" customWidth="true" style="2" width="4.625" collapsed="false"/>
    <col min="9484" max="9484" customWidth="true" style="2" width="8.625" collapsed="false"/>
    <col min="9485" max="9485" customWidth="true" style="2" width="4.625" collapsed="false"/>
    <col min="9486" max="9486" customWidth="true" style="2" width="8.625" collapsed="false"/>
    <col min="9487" max="9487" customWidth="true" style="2" width="4.625" collapsed="false"/>
    <col min="9488" max="9488" customWidth="true" style="2" width="8.625" collapsed="false"/>
    <col min="9489" max="9489" customWidth="true" style="2" width="4.625" collapsed="false"/>
    <col min="9490" max="9490" customWidth="true" style="2" width="8.625" collapsed="false"/>
    <col min="9491" max="9491" customWidth="true" style="2" width="4.625" collapsed="false"/>
    <col min="9492" max="9492" customWidth="true" style="2" width="8.625" collapsed="false"/>
    <col min="9493" max="9493" customWidth="true" style="2" width="4.625" collapsed="false"/>
    <col min="9494" max="9494" customWidth="true" style="2" width="8.625" collapsed="false"/>
    <col min="9495" max="9495" customWidth="true" style="2" width="4.625" collapsed="false"/>
    <col min="9496" max="9496" customWidth="true" style="2" width="8.625" collapsed="false"/>
    <col min="9497" max="9497" customWidth="true" style="2" width="4.625" collapsed="false"/>
    <col min="9498" max="9498" customWidth="true" style="2" width="8.625" collapsed="false"/>
    <col min="9499" max="9499" customWidth="true" style="2" width="4.625" collapsed="false"/>
    <col min="9500" max="9500" customWidth="true" style="2" width="8.625" collapsed="false"/>
    <col min="9501" max="9501" customWidth="true" style="2" width="4.625" collapsed="false"/>
    <col min="9502" max="9502" customWidth="true" style="2" width="8.625" collapsed="false"/>
    <col min="9503" max="9503" customWidth="true" style="2" width="4.625" collapsed="false"/>
    <col min="9504" max="9504" customWidth="true" style="2" width="8.625" collapsed="false"/>
    <col min="9505" max="9505" customWidth="true" style="2" width="4.625" collapsed="false"/>
    <col min="9506" max="9506" customWidth="true" style="2" width="8.625" collapsed="false"/>
    <col min="9507" max="9507" customWidth="true" style="2" width="4.625" collapsed="false"/>
    <col min="9508" max="9508" customWidth="true" style="2" width="8.625" collapsed="false"/>
    <col min="9509" max="9509" customWidth="true" style="2" width="4.625" collapsed="false"/>
    <col min="9510" max="9510" customWidth="true" style="2" width="8.625" collapsed="false"/>
    <col min="9511" max="9511" customWidth="true" style="2" width="4.625" collapsed="false"/>
    <col min="9512" max="9512" customWidth="true" style="2" width="8.625" collapsed="false"/>
    <col min="9513" max="9513" customWidth="true" style="2" width="4.625" collapsed="false"/>
    <col min="9514" max="9514" customWidth="true" style="2" width="8.625" collapsed="false"/>
    <col min="9515" max="9515" customWidth="true" style="2" width="4.625" collapsed="false"/>
    <col min="9516" max="9516" customWidth="true" style="2" width="8.625" collapsed="false"/>
    <col min="9517" max="9517" customWidth="true" style="2" width="4.625" collapsed="false"/>
    <col min="9518" max="9518" customWidth="true" style="2" width="8.625" collapsed="false"/>
    <col min="9519" max="9519" customWidth="true" style="2" width="4.625" collapsed="false"/>
    <col min="9520" max="9520" customWidth="true" style="2" width="8.625" collapsed="false"/>
    <col min="9521" max="9521" customWidth="true" style="2" width="4.625" collapsed="false"/>
    <col min="9522" max="9522" customWidth="true" style="2" width="8.625" collapsed="false"/>
    <col min="9523" max="9523" customWidth="true" style="2" width="4.625" collapsed="false"/>
    <col min="9524" max="9524" customWidth="true" style="2" width="8.625" collapsed="false"/>
    <col min="9525" max="9525" customWidth="true" style="2" width="4.625" collapsed="false"/>
    <col min="9526" max="9526" customWidth="true" style="2" width="8.625" collapsed="false"/>
    <col min="9527" max="9527" customWidth="true" style="2" width="4.625" collapsed="false"/>
    <col min="9528" max="9528" customWidth="true" style="2" width="8.625" collapsed="false"/>
    <col min="9529" max="9529" customWidth="true" style="2" width="4.625" collapsed="false"/>
    <col min="9530" max="9530" customWidth="true" style="2" width="8.625" collapsed="false"/>
    <col min="9531" max="9531" customWidth="true" style="2" width="4.625" collapsed="false"/>
    <col min="9532" max="9532" customWidth="true" style="2" width="8.625" collapsed="false"/>
    <col min="9533" max="9533" customWidth="true" style="2" width="4.625" collapsed="false"/>
    <col min="9534" max="9534" customWidth="true" style="2" width="8.625" collapsed="false"/>
    <col min="9535" max="9535" customWidth="true" style="2" width="4.625" collapsed="false"/>
    <col min="9536" max="9536" customWidth="true" style="2" width="8.625" collapsed="false"/>
    <col min="9537" max="9537" customWidth="true" style="2" width="4.625" collapsed="false"/>
    <col min="9538" max="9538" customWidth="true" style="2" width="8.625" collapsed="false"/>
    <col min="9539" max="9539" customWidth="true" style="2" width="4.625" collapsed="false"/>
    <col min="9540" max="9540" customWidth="true" style="2" width="8.625" collapsed="false"/>
    <col min="9541" max="9541" customWidth="true" style="2" width="4.625" collapsed="false"/>
    <col min="9542" max="9542" customWidth="true" style="2" width="8.625" collapsed="false"/>
    <col min="9543" max="9543" customWidth="true" style="2" width="4.625" collapsed="false"/>
    <col min="9544" max="9726" style="2" width="9.0" collapsed="false"/>
    <col min="9727" max="9727" customWidth="true" style="2" width="19.375" collapsed="false"/>
    <col min="9728" max="9728" customWidth="true" style="2" width="8.625" collapsed="false"/>
    <col min="9729" max="9729" customWidth="true" style="2" width="4.625" collapsed="false"/>
    <col min="9730" max="9730" customWidth="true" style="2" width="8.625" collapsed="false"/>
    <col min="9731" max="9731" customWidth="true" style="2" width="4.625" collapsed="false"/>
    <col min="9732" max="9732" customWidth="true" style="2" width="8.625" collapsed="false"/>
    <col min="9733" max="9733" customWidth="true" style="2" width="4.625" collapsed="false"/>
    <col min="9734" max="9734" customWidth="true" style="2" width="8.625" collapsed="false"/>
    <col min="9735" max="9735" customWidth="true" style="2" width="4.625" collapsed="false"/>
    <col min="9736" max="9736" customWidth="true" style="2" width="8.625" collapsed="false"/>
    <col min="9737" max="9737" customWidth="true" style="2" width="4.625" collapsed="false"/>
    <col min="9738" max="9738" customWidth="true" style="2" width="8.625" collapsed="false"/>
    <col min="9739" max="9739" customWidth="true" style="2" width="4.625" collapsed="false"/>
    <col min="9740" max="9740" customWidth="true" style="2" width="8.625" collapsed="false"/>
    <col min="9741" max="9741" customWidth="true" style="2" width="4.625" collapsed="false"/>
    <col min="9742" max="9742" customWidth="true" style="2" width="8.625" collapsed="false"/>
    <col min="9743" max="9743" customWidth="true" style="2" width="4.625" collapsed="false"/>
    <col min="9744" max="9744" customWidth="true" style="2" width="8.625" collapsed="false"/>
    <col min="9745" max="9745" customWidth="true" style="2" width="4.625" collapsed="false"/>
    <col min="9746" max="9746" customWidth="true" style="2" width="8.625" collapsed="false"/>
    <col min="9747" max="9747" customWidth="true" style="2" width="4.625" collapsed="false"/>
    <col min="9748" max="9748" customWidth="true" style="2" width="8.625" collapsed="false"/>
    <col min="9749" max="9749" customWidth="true" style="2" width="4.625" collapsed="false"/>
    <col min="9750" max="9750" customWidth="true" style="2" width="8.625" collapsed="false"/>
    <col min="9751" max="9751" customWidth="true" style="2" width="4.625" collapsed="false"/>
    <col min="9752" max="9752" customWidth="true" style="2" width="8.625" collapsed="false"/>
    <col min="9753" max="9753" customWidth="true" style="2" width="4.625" collapsed="false"/>
    <col min="9754" max="9754" customWidth="true" style="2" width="8.625" collapsed="false"/>
    <col min="9755" max="9755" customWidth="true" style="2" width="4.625" collapsed="false"/>
    <col min="9756" max="9756" customWidth="true" style="2" width="8.625" collapsed="false"/>
    <col min="9757" max="9757" customWidth="true" style="2" width="4.625" collapsed="false"/>
    <col min="9758" max="9758" customWidth="true" style="2" width="8.625" collapsed="false"/>
    <col min="9759" max="9759" customWidth="true" style="2" width="4.625" collapsed="false"/>
    <col min="9760" max="9760" customWidth="true" style="2" width="8.625" collapsed="false"/>
    <col min="9761" max="9761" customWidth="true" style="2" width="4.625" collapsed="false"/>
    <col min="9762" max="9762" customWidth="true" style="2" width="8.625" collapsed="false"/>
    <col min="9763" max="9763" customWidth="true" style="2" width="4.625" collapsed="false"/>
    <col min="9764" max="9764" customWidth="true" style="2" width="8.625" collapsed="false"/>
    <col min="9765" max="9765" customWidth="true" style="2" width="4.625" collapsed="false"/>
    <col min="9766" max="9766" customWidth="true" style="2" width="8.625" collapsed="false"/>
    <col min="9767" max="9767" customWidth="true" style="2" width="4.625" collapsed="false"/>
    <col min="9768" max="9768" customWidth="true" style="2" width="8.625" collapsed="false"/>
    <col min="9769" max="9769" customWidth="true" style="2" width="4.625" collapsed="false"/>
    <col min="9770" max="9770" customWidth="true" style="2" width="8.625" collapsed="false"/>
    <col min="9771" max="9771" customWidth="true" style="2" width="4.625" collapsed="false"/>
    <col min="9772" max="9772" customWidth="true" style="2" width="8.625" collapsed="false"/>
    <col min="9773" max="9773" customWidth="true" style="2" width="4.625" collapsed="false"/>
    <col min="9774" max="9774" customWidth="true" style="2" width="8.625" collapsed="false"/>
    <col min="9775" max="9775" customWidth="true" style="2" width="4.625" collapsed="false"/>
    <col min="9776" max="9776" customWidth="true" style="2" width="8.625" collapsed="false"/>
    <col min="9777" max="9777" customWidth="true" style="2" width="4.625" collapsed="false"/>
    <col min="9778" max="9778" customWidth="true" style="2" width="8.625" collapsed="false"/>
    <col min="9779" max="9779" customWidth="true" style="2" width="4.625" collapsed="false"/>
    <col min="9780" max="9780" customWidth="true" style="2" width="8.625" collapsed="false"/>
    <col min="9781" max="9781" customWidth="true" style="2" width="4.625" collapsed="false"/>
    <col min="9782" max="9782" customWidth="true" style="2" width="8.625" collapsed="false"/>
    <col min="9783" max="9783" customWidth="true" style="2" width="4.625" collapsed="false"/>
    <col min="9784" max="9784" customWidth="true" style="2" width="8.625" collapsed="false"/>
    <col min="9785" max="9785" customWidth="true" style="2" width="4.625" collapsed="false"/>
    <col min="9786" max="9786" customWidth="true" style="2" width="8.625" collapsed="false"/>
    <col min="9787" max="9787" customWidth="true" style="2" width="4.625" collapsed="false"/>
    <col min="9788" max="9788" customWidth="true" style="2" width="8.625" collapsed="false"/>
    <col min="9789" max="9789" customWidth="true" style="2" width="4.625" collapsed="false"/>
    <col min="9790" max="9790" customWidth="true" style="2" width="8.625" collapsed="false"/>
    <col min="9791" max="9791" customWidth="true" style="2" width="4.625" collapsed="false"/>
    <col min="9792" max="9792" customWidth="true" style="2" width="8.625" collapsed="false"/>
    <col min="9793" max="9793" customWidth="true" style="2" width="4.625" collapsed="false"/>
    <col min="9794" max="9794" customWidth="true" style="2" width="8.625" collapsed="false"/>
    <col min="9795" max="9795" customWidth="true" style="2" width="4.625" collapsed="false"/>
    <col min="9796" max="9796" customWidth="true" style="2" width="8.625" collapsed="false"/>
    <col min="9797" max="9797" customWidth="true" style="2" width="4.625" collapsed="false"/>
    <col min="9798" max="9798" customWidth="true" style="2" width="8.625" collapsed="false"/>
    <col min="9799" max="9799" customWidth="true" style="2" width="4.625" collapsed="false"/>
    <col min="9800" max="9982" style="2" width="9.0" collapsed="false"/>
    <col min="9983" max="9983" customWidth="true" style="2" width="19.375" collapsed="false"/>
    <col min="9984" max="9984" customWidth="true" style="2" width="8.625" collapsed="false"/>
    <col min="9985" max="9985" customWidth="true" style="2" width="4.625" collapsed="false"/>
    <col min="9986" max="9986" customWidth="true" style="2" width="8.625" collapsed="false"/>
    <col min="9987" max="9987" customWidth="true" style="2" width="4.625" collapsed="false"/>
    <col min="9988" max="9988" customWidth="true" style="2" width="8.625" collapsed="false"/>
    <col min="9989" max="9989" customWidth="true" style="2" width="4.625" collapsed="false"/>
    <col min="9990" max="9990" customWidth="true" style="2" width="8.625" collapsed="false"/>
    <col min="9991" max="9991" customWidth="true" style="2" width="4.625" collapsed="false"/>
    <col min="9992" max="9992" customWidth="true" style="2" width="8.625" collapsed="false"/>
    <col min="9993" max="9993" customWidth="true" style="2" width="4.625" collapsed="false"/>
    <col min="9994" max="9994" customWidth="true" style="2" width="8.625" collapsed="false"/>
    <col min="9995" max="9995" customWidth="true" style="2" width="4.625" collapsed="false"/>
    <col min="9996" max="9996" customWidth="true" style="2" width="8.625" collapsed="false"/>
    <col min="9997" max="9997" customWidth="true" style="2" width="4.625" collapsed="false"/>
    <col min="9998" max="9998" customWidth="true" style="2" width="8.625" collapsed="false"/>
    <col min="9999" max="9999" customWidth="true" style="2" width="4.625" collapsed="false"/>
    <col min="10000" max="10000" customWidth="true" style="2" width="8.625" collapsed="false"/>
    <col min="10001" max="10001" customWidth="true" style="2" width="4.625" collapsed="false"/>
    <col min="10002" max="10002" customWidth="true" style="2" width="8.625" collapsed="false"/>
    <col min="10003" max="10003" customWidth="true" style="2" width="4.625" collapsed="false"/>
    <col min="10004" max="10004" customWidth="true" style="2" width="8.625" collapsed="false"/>
    <col min="10005" max="10005" customWidth="true" style="2" width="4.625" collapsed="false"/>
    <col min="10006" max="10006" customWidth="true" style="2" width="8.625" collapsed="false"/>
    <col min="10007" max="10007" customWidth="true" style="2" width="4.625" collapsed="false"/>
    <col min="10008" max="10008" customWidth="true" style="2" width="8.625" collapsed="false"/>
    <col min="10009" max="10009" customWidth="true" style="2" width="4.625" collapsed="false"/>
    <col min="10010" max="10010" customWidth="true" style="2" width="8.625" collapsed="false"/>
    <col min="10011" max="10011" customWidth="true" style="2" width="4.625" collapsed="false"/>
    <col min="10012" max="10012" customWidth="true" style="2" width="8.625" collapsed="false"/>
    <col min="10013" max="10013" customWidth="true" style="2" width="4.625" collapsed="false"/>
    <col min="10014" max="10014" customWidth="true" style="2" width="8.625" collapsed="false"/>
    <col min="10015" max="10015" customWidth="true" style="2" width="4.625" collapsed="false"/>
    <col min="10016" max="10016" customWidth="true" style="2" width="8.625" collapsed="false"/>
    <col min="10017" max="10017" customWidth="true" style="2" width="4.625" collapsed="false"/>
    <col min="10018" max="10018" customWidth="true" style="2" width="8.625" collapsed="false"/>
    <col min="10019" max="10019" customWidth="true" style="2" width="4.625" collapsed="false"/>
    <col min="10020" max="10020" customWidth="true" style="2" width="8.625" collapsed="false"/>
    <col min="10021" max="10021" customWidth="true" style="2" width="4.625" collapsed="false"/>
    <col min="10022" max="10022" customWidth="true" style="2" width="8.625" collapsed="false"/>
    <col min="10023" max="10023" customWidth="true" style="2" width="4.625" collapsed="false"/>
    <col min="10024" max="10024" customWidth="true" style="2" width="8.625" collapsed="false"/>
    <col min="10025" max="10025" customWidth="true" style="2" width="4.625" collapsed="false"/>
    <col min="10026" max="10026" customWidth="true" style="2" width="8.625" collapsed="false"/>
    <col min="10027" max="10027" customWidth="true" style="2" width="4.625" collapsed="false"/>
    <col min="10028" max="10028" customWidth="true" style="2" width="8.625" collapsed="false"/>
    <col min="10029" max="10029" customWidth="true" style="2" width="4.625" collapsed="false"/>
    <col min="10030" max="10030" customWidth="true" style="2" width="8.625" collapsed="false"/>
    <col min="10031" max="10031" customWidth="true" style="2" width="4.625" collapsed="false"/>
    <col min="10032" max="10032" customWidth="true" style="2" width="8.625" collapsed="false"/>
    <col min="10033" max="10033" customWidth="true" style="2" width="4.625" collapsed="false"/>
    <col min="10034" max="10034" customWidth="true" style="2" width="8.625" collapsed="false"/>
    <col min="10035" max="10035" customWidth="true" style="2" width="4.625" collapsed="false"/>
    <col min="10036" max="10036" customWidth="true" style="2" width="8.625" collapsed="false"/>
    <col min="10037" max="10037" customWidth="true" style="2" width="4.625" collapsed="false"/>
    <col min="10038" max="10038" customWidth="true" style="2" width="8.625" collapsed="false"/>
    <col min="10039" max="10039" customWidth="true" style="2" width="4.625" collapsed="false"/>
    <col min="10040" max="10040" customWidth="true" style="2" width="8.625" collapsed="false"/>
    <col min="10041" max="10041" customWidth="true" style="2" width="4.625" collapsed="false"/>
    <col min="10042" max="10042" customWidth="true" style="2" width="8.625" collapsed="false"/>
    <col min="10043" max="10043" customWidth="true" style="2" width="4.625" collapsed="false"/>
    <col min="10044" max="10044" customWidth="true" style="2" width="8.625" collapsed="false"/>
    <col min="10045" max="10045" customWidth="true" style="2" width="4.625" collapsed="false"/>
    <col min="10046" max="10046" customWidth="true" style="2" width="8.625" collapsed="false"/>
    <col min="10047" max="10047" customWidth="true" style="2" width="4.625" collapsed="false"/>
    <col min="10048" max="10048" customWidth="true" style="2" width="8.625" collapsed="false"/>
    <col min="10049" max="10049" customWidth="true" style="2" width="4.625" collapsed="false"/>
    <col min="10050" max="10050" customWidth="true" style="2" width="8.625" collapsed="false"/>
    <col min="10051" max="10051" customWidth="true" style="2" width="4.625" collapsed="false"/>
    <col min="10052" max="10052" customWidth="true" style="2" width="8.625" collapsed="false"/>
    <col min="10053" max="10053" customWidth="true" style="2" width="4.625" collapsed="false"/>
    <col min="10054" max="10054" customWidth="true" style="2" width="8.625" collapsed="false"/>
    <col min="10055" max="10055" customWidth="true" style="2" width="4.625" collapsed="false"/>
    <col min="10056" max="10238" style="2" width="9.0" collapsed="false"/>
    <col min="10239" max="10239" customWidth="true" style="2" width="19.375" collapsed="false"/>
    <col min="10240" max="10240" customWidth="true" style="2" width="8.625" collapsed="false"/>
    <col min="10241" max="10241" customWidth="true" style="2" width="4.625" collapsed="false"/>
    <col min="10242" max="10242" customWidth="true" style="2" width="8.625" collapsed="false"/>
    <col min="10243" max="10243" customWidth="true" style="2" width="4.625" collapsed="false"/>
    <col min="10244" max="10244" customWidth="true" style="2" width="8.625" collapsed="false"/>
    <col min="10245" max="10245" customWidth="true" style="2" width="4.625" collapsed="false"/>
    <col min="10246" max="10246" customWidth="true" style="2" width="8.625" collapsed="false"/>
    <col min="10247" max="10247" customWidth="true" style="2" width="4.625" collapsed="false"/>
    <col min="10248" max="10248" customWidth="true" style="2" width="8.625" collapsed="false"/>
    <col min="10249" max="10249" customWidth="true" style="2" width="4.625" collapsed="false"/>
    <col min="10250" max="10250" customWidth="true" style="2" width="8.625" collapsed="false"/>
    <col min="10251" max="10251" customWidth="true" style="2" width="4.625" collapsed="false"/>
    <col min="10252" max="10252" customWidth="true" style="2" width="8.625" collapsed="false"/>
    <col min="10253" max="10253" customWidth="true" style="2" width="4.625" collapsed="false"/>
    <col min="10254" max="10254" customWidth="true" style="2" width="8.625" collapsed="false"/>
    <col min="10255" max="10255" customWidth="true" style="2" width="4.625" collapsed="false"/>
    <col min="10256" max="10256" customWidth="true" style="2" width="8.625" collapsed="false"/>
    <col min="10257" max="10257" customWidth="true" style="2" width="4.625" collapsed="false"/>
    <col min="10258" max="10258" customWidth="true" style="2" width="8.625" collapsed="false"/>
    <col min="10259" max="10259" customWidth="true" style="2" width="4.625" collapsed="false"/>
    <col min="10260" max="10260" customWidth="true" style="2" width="8.625" collapsed="false"/>
    <col min="10261" max="10261" customWidth="true" style="2" width="4.625" collapsed="false"/>
    <col min="10262" max="10262" customWidth="true" style="2" width="8.625" collapsed="false"/>
    <col min="10263" max="10263" customWidth="true" style="2" width="4.625" collapsed="false"/>
    <col min="10264" max="10264" customWidth="true" style="2" width="8.625" collapsed="false"/>
    <col min="10265" max="10265" customWidth="true" style="2" width="4.625" collapsed="false"/>
    <col min="10266" max="10266" customWidth="true" style="2" width="8.625" collapsed="false"/>
    <col min="10267" max="10267" customWidth="true" style="2" width="4.625" collapsed="false"/>
    <col min="10268" max="10268" customWidth="true" style="2" width="8.625" collapsed="false"/>
    <col min="10269" max="10269" customWidth="true" style="2" width="4.625" collapsed="false"/>
    <col min="10270" max="10270" customWidth="true" style="2" width="8.625" collapsed="false"/>
    <col min="10271" max="10271" customWidth="true" style="2" width="4.625" collapsed="false"/>
    <col min="10272" max="10272" customWidth="true" style="2" width="8.625" collapsed="false"/>
    <col min="10273" max="10273" customWidth="true" style="2" width="4.625" collapsed="false"/>
    <col min="10274" max="10274" customWidth="true" style="2" width="8.625" collapsed="false"/>
    <col min="10275" max="10275" customWidth="true" style="2" width="4.625" collapsed="false"/>
    <col min="10276" max="10276" customWidth="true" style="2" width="8.625" collapsed="false"/>
    <col min="10277" max="10277" customWidth="true" style="2" width="4.625" collapsed="false"/>
    <col min="10278" max="10278" customWidth="true" style="2" width="8.625" collapsed="false"/>
    <col min="10279" max="10279" customWidth="true" style="2" width="4.625" collapsed="false"/>
    <col min="10280" max="10280" customWidth="true" style="2" width="8.625" collapsed="false"/>
    <col min="10281" max="10281" customWidth="true" style="2" width="4.625" collapsed="false"/>
    <col min="10282" max="10282" customWidth="true" style="2" width="8.625" collapsed="false"/>
    <col min="10283" max="10283" customWidth="true" style="2" width="4.625" collapsed="false"/>
    <col min="10284" max="10284" customWidth="true" style="2" width="8.625" collapsed="false"/>
    <col min="10285" max="10285" customWidth="true" style="2" width="4.625" collapsed="false"/>
    <col min="10286" max="10286" customWidth="true" style="2" width="8.625" collapsed="false"/>
    <col min="10287" max="10287" customWidth="true" style="2" width="4.625" collapsed="false"/>
    <col min="10288" max="10288" customWidth="true" style="2" width="8.625" collapsed="false"/>
    <col min="10289" max="10289" customWidth="true" style="2" width="4.625" collapsed="false"/>
    <col min="10290" max="10290" customWidth="true" style="2" width="8.625" collapsed="false"/>
    <col min="10291" max="10291" customWidth="true" style="2" width="4.625" collapsed="false"/>
    <col min="10292" max="10292" customWidth="true" style="2" width="8.625" collapsed="false"/>
    <col min="10293" max="10293" customWidth="true" style="2" width="4.625" collapsed="false"/>
    <col min="10294" max="10294" customWidth="true" style="2" width="8.625" collapsed="false"/>
    <col min="10295" max="10295" customWidth="true" style="2" width="4.625" collapsed="false"/>
    <col min="10296" max="10296" customWidth="true" style="2" width="8.625" collapsed="false"/>
    <col min="10297" max="10297" customWidth="true" style="2" width="4.625" collapsed="false"/>
    <col min="10298" max="10298" customWidth="true" style="2" width="8.625" collapsed="false"/>
    <col min="10299" max="10299" customWidth="true" style="2" width="4.625" collapsed="false"/>
    <col min="10300" max="10300" customWidth="true" style="2" width="8.625" collapsed="false"/>
    <col min="10301" max="10301" customWidth="true" style="2" width="4.625" collapsed="false"/>
    <col min="10302" max="10302" customWidth="true" style="2" width="8.625" collapsed="false"/>
    <col min="10303" max="10303" customWidth="true" style="2" width="4.625" collapsed="false"/>
    <col min="10304" max="10304" customWidth="true" style="2" width="8.625" collapsed="false"/>
    <col min="10305" max="10305" customWidth="true" style="2" width="4.625" collapsed="false"/>
    <col min="10306" max="10306" customWidth="true" style="2" width="8.625" collapsed="false"/>
    <col min="10307" max="10307" customWidth="true" style="2" width="4.625" collapsed="false"/>
    <col min="10308" max="10308" customWidth="true" style="2" width="8.625" collapsed="false"/>
    <col min="10309" max="10309" customWidth="true" style="2" width="4.625" collapsed="false"/>
    <col min="10310" max="10310" customWidth="true" style="2" width="8.625" collapsed="false"/>
    <col min="10311" max="10311" customWidth="true" style="2" width="4.625" collapsed="false"/>
    <col min="10312" max="10494" style="2" width="9.0" collapsed="false"/>
    <col min="10495" max="10495" customWidth="true" style="2" width="19.375" collapsed="false"/>
    <col min="10496" max="10496" customWidth="true" style="2" width="8.625" collapsed="false"/>
    <col min="10497" max="10497" customWidth="true" style="2" width="4.625" collapsed="false"/>
    <col min="10498" max="10498" customWidth="true" style="2" width="8.625" collapsed="false"/>
    <col min="10499" max="10499" customWidth="true" style="2" width="4.625" collapsed="false"/>
    <col min="10500" max="10500" customWidth="true" style="2" width="8.625" collapsed="false"/>
    <col min="10501" max="10501" customWidth="true" style="2" width="4.625" collapsed="false"/>
    <col min="10502" max="10502" customWidth="true" style="2" width="8.625" collapsed="false"/>
    <col min="10503" max="10503" customWidth="true" style="2" width="4.625" collapsed="false"/>
    <col min="10504" max="10504" customWidth="true" style="2" width="8.625" collapsed="false"/>
    <col min="10505" max="10505" customWidth="true" style="2" width="4.625" collapsed="false"/>
    <col min="10506" max="10506" customWidth="true" style="2" width="8.625" collapsed="false"/>
    <col min="10507" max="10507" customWidth="true" style="2" width="4.625" collapsed="false"/>
    <col min="10508" max="10508" customWidth="true" style="2" width="8.625" collapsed="false"/>
    <col min="10509" max="10509" customWidth="true" style="2" width="4.625" collapsed="false"/>
    <col min="10510" max="10510" customWidth="true" style="2" width="8.625" collapsed="false"/>
    <col min="10511" max="10511" customWidth="true" style="2" width="4.625" collapsed="false"/>
    <col min="10512" max="10512" customWidth="true" style="2" width="8.625" collapsed="false"/>
    <col min="10513" max="10513" customWidth="true" style="2" width="4.625" collapsed="false"/>
    <col min="10514" max="10514" customWidth="true" style="2" width="8.625" collapsed="false"/>
    <col min="10515" max="10515" customWidth="true" style="2" width="4.625" collapsed="false"/>
    <col min="10516" max="10516" customWidth="true" style="2" width="8.625" collapsed="false"/>
    <col min="10517" max="10517" customWidth="true" style="2" width="4.625" collapsed="false"/>
    <col min="10518" max="10518" customWidth="true" style="2" width="8.625" collapsed="false"/>
    <col min="10519" max="10519" customWidth="true" style="2" width="4.625" collapsed="false"/>
    <col min="10520" max="10520" customWidth="true" style="2" width="8.625" collapsed="false"/>
    <col min="10521" max="10521" customWidth="true" style="2" width="4.625" collapsed="false"/>
    <col min="10522" max="10522" customWidth="true" style="2" width="8.625" collapsed="false"/>
    <col min="10523" max="10523" customWidth="true" style="2" width="4.625" collapsed="false"/>
    <col min="10524" max="10524" customWidth="true" style="2" width="8.625" collapsed="false"/>
    <col min="10525" max="10525" customWidth="true" style="2" width="4.625" collapsed="false"/>
    <col min="10526" max="10526" customWidth="true" style="2" width="8.625" collapsed="false"/>
    <col min="10527" max="10527" customWidth="true" style="2" width="4.625" collapsed="false"/>
    <col min="10528" max="10528" customWidth="true" style="2" width="8.625" collapsed="false"/>
    <col min="10529" max="10529" customWidth="true" style="2" width="4.625" collapsed="false"/>
    <col min="10530" max="10530" customWidth="true" style="2" width="8.625" collapsed="false"/>
    <col min="10531" max="10531" customWidth="true" style="2" width="4.625" collapsed="false"/>
    <col min="10532" max="10532" customWidth="true" style="2" width="8.625" collapsed="false"/>
    <col min="10533" max="10533" customWidth="true" style="2" width="4.625" collapsed="false"/>
    <col min="10534" max="10534" customWidth="true" style="2" width="8.625" collapsed="false"/>
    <col min="10535" max="10535" customWidth="true" style="2" width="4.625" collapsed="false"/>
    <col min="10536" max="10536" customWidth="true" style="2" width="8.625" collapsed="false"/>
    <col min="10537" max="10537" customWidth="true" style="2" width="4.625" collapsed="false"/>
    <col min="10538" max="10538" customWidth="true" style="2" width="8.625" collapsed="false"/>
    <col min="10539" max="10539" customWidth="true" style="2" width="4.625" collapsed="false"/>
    <col min="10540" max="10540" customWidth="true" style="2" width="8.625" collapsed="false"/>
    <col min="10541" max="10541" customWidth="true" style="2" width="4.625" collapsed="false"/>
    <col min="10542" max="10542" customWidth="true" style="2" width="8.625" collapsed="false"/>
    <col min="10543" max="10543" customWidth="true" style="2" width="4.625" collapsed="false"/>
    <col min="10544" max="10544" customWidth="true" style="2" width="8.625" collapsed="false"/>
    <col min="10545" max="10545" customWidth="true" style="2" width="4.625" collapsed="false"/>
    <col min="10546" max="10546" customWidth="true" style="2" width="8.625" collapsed="false"/>
    <col min="10547" max="10547" customWidth="true" style="2" width="4.625" collapsed="false"/>
    <col min="10548" max="10548" customWidth="true" style="2" width="8.625" collapsed="false"/>
    <col min="10549" max="10549" customWidth="true" style="2" width="4.625" collapsed="false"/>
    <col min="10550" max="10550" customWidth="true" style="2" width="8.625" collapsed="false"/>
    <col min="10551" max="10551" customWidth="true" style="2" width="4.625" collapsed="false"/>
    <col min="10552" max="10552" customWidth="true" style="2" width="8.625" collapsed="false"/>
    <col min="10553" max="10553" customWidth="true" style="2" width="4.625" collapsed="false"/>
    <col min="10554" max="10554" customWidth="true" style="2" width="8.625" collapsed="false"/>
    <col min="10555" max="10555" customWidth="true" style="2" width="4.625" collapsed="false"/>
    <col min="10556" max="10556" customWidth="true" style="2" width="8.625" collapsed="false"/>
    <col min="10557" max="10557" customWidth="true" style="2" width="4.625" collapsed="false"/>
    <col min="10558" max="10558" customWidth="true" style="2" width="8.625" collapsed="false"/>
    <col min="10559" max="10559" customWidth="true" style="2" width="4.625" collapsed="false"/>
    <col min="10560" max="10560" customWidth="true" style="2" width="8.625" collapsed="false"/>
    <col min="10561" max="10561" customWidth="true" style="2" width="4.625" collapsed="false"/>
    <col min="10562" max="10562" customWidth="true" style="2" width="8.625" collapsed="false"/>
    <col min="10563" max="10563" customWidth="true" style="2" width="4.625" collapsed="false"/>
    <col min="10564" max="10564" customWidth="true" style="2" width="8.625" collapsed="false"/>
    <col min="10565" max="10565" customWidth="true" style="2" width="4.625" collapsed="false"/>
    <col min="10566" max="10566" customWidth="true" style="2" width="8.625" collapsed="false"/>
    <col min="10567" max="10567" customWidth="true" style="2" width="4.625" collapsed="false"/>
    <col min="10568" max="10750" style="2" width="9.0" collapsed="false"/>
    <col min="10751" max="10751" customWidth="true" style="2" width="19.375" collapsed="false"/>
    <col min="10752" max="10752" customWidth="true" style="2" width="8.625" collapsed="false"/>
    <col min="10753" max="10753" customWidth="true" style="2" width="4.625" collapsed="false"/>
    <col min="10754" max="10754" customWidth="true" style="2" width="8.625" collapsed="false"/>
    <col min="10755" max="10755" customWidth="true" style="2" width="4.625" collapsed="false"/>
    <col min="10756" max="10756" customWidth="true" style="2" width="8.625" collapsed="false"/>
    <col min="10757" max="10757" customWidth="true" style="2" width="4.625" collapsed="false"/>
    <col min="10758" max="10758" customWidth="true" style="2" width="8.625" collapsed="false"/>
    <col min="10759" max="10759" customWidth="true" style="2" width="4.625" collapsed="false"/>
    <col min="10760" max="10760" customWidth="true" style="2" width="8.625" collapsed="false"/>
    <col min="10761" max="10761" customWidth="true" style="2" width="4.625" collapsed="false"/>
    <col min="10762" max="10762" customWidth="true" style="2" width="8.625" collapsed="false"/>
    <col min="10763" max="10763" customWidth="true" style="2" width="4.625" collapsed="false"/>
    <col min="10764" max="10764" customWidth="true" style="2" width="8.625" collapsed="false"/>
    <col min="10765" max="10765" customWidth="true" style="2" width="4.625" collapsed="false"/>
    <col min="10766" max="10766" customWidth="true" style="2" width="8.625" collapsed="false"/>
    <col min="10767" max="10767" customWidth="true" style="2" width="4.625" collapsed="false"/>
    <col min="10768" max="10768" customWidth="true" style="2" width="8.625" collapsed="false"/>
    <col min="10769" max="10769" customWidth="true" style="2" width="4.625" collapsed="false"/>
    <col min="10770" max="10770" customWidth="true" style="2" width="8.625" collapsed="false"/>
    <col min="10771" max="10771" customWidth="true" style="2" width="4.625" collapsed="false"/>
    <col min="10772" max="10772" customWidth="true" style="2" width="8.625" collapsed="false"/>
    <col min="10773" max="10773" customWidth="true" style="2" width="4.625" collapsed="false"/>
    <col min="10774" max="10774" customWidth="true" style="2" width="8.625" collapsed="false"/>
    <col min="10775" max="10775" customWidth="true" style="2" width="4.625" collapsed="false"/>
    <col min="10776" max="10776" customWidth="true" style="2" width="8.625" collapsed="false"/>
    <col min="10777" max="10777" customWidth="true" style="2" width="4.625" collapsed="false"/>
    <col min="10778" max="10778" customWidth="true" style="2" width="8.625" collapsed="false"/>
    <col min="10779" max="10779" customWidth="true" style="2" width="4.625" collapsed="false"/>
    <col min="10780" max="10780" customWidth="true" style="2" width="8.625" collapsed="false"/>
    <col min="10781" max="10781" customWidth="true" style="2" width="4.625" collapsed="false"/>
    <col min="10782" max="10782" customWidth="true" style="2" width="8.625" collapsed="false"/>
    <col min="10783" max="10783" customWidth="true" style="2" width="4.625" collapsed="false"/>
    <col min="10784" max="10784" customWidth="true" style="2" width="8.625" collapsed="false"/>
    <col min="10785" max="10785" customWidth="true" style="2" width="4.625" collapsed="false"/>
    <col min="10786" max="10786" customWidth="true" style="2" width="8.625" collapsed="false"/>
    <col min="10787" max="10787" customWidth="true" style="2" width="4.625" collapsed="false"/>
    <col min="10788" max="10788" customWidth="true" style="2" width="8.625" collapsed="false"/>
    <col min="10789" max="10789" customWidth="true" style="2" width="4.625" collapsed="false"/>
    <col min="10790" max="10790" customWidth="true" style="2" width="8.625" collapsed="false"/>
    <col min="10791" max="10791" customWidth="true" style="2" width="4.625" collapsed="false"/>
    <col min="10792" max="10792" customWidth="true" style="2" width="8.625" collapsed="false"/>
    <col min="10793" max="10793" customWidth="true" style="2" width="4.625" collapsed="false"/>
    <col min="10794" max="10794" customWidth="true" style="2" width="8.625" collapsed="false"/>
    <col min="10795" max="10795" customWidth="true" style="2" width="4.625" collapsed="false"/>
    <col min="10796" max="10796" customWidth="true" style="2" width="8.625" collapsed="false"/>
    <col min="10797" max="10797" customWidth="true" style="2" width="4.625" collapsed="false"/>
    <col min="10798" max="10798" customWidth="true" style="2" width="8.625" collapsed="false"/>
    <col min="10799" max="10799" customWidth="true" style="2" width="4.625" collapsed="false"/>
    <col min="10800" max="10800" customWidth="true" style="2" width="8.625" collapsed="false"/>
    <col min="10801" max="10801" customWidth="true" style="2" width="4.625" collapsed="false"/>
    <col min="10802" max="10802" customWidth="true" style="2" width="8.625" collapsed="false"/>
    <col min="10803" max="10803" customWidth="true" style="2" width="4.625" collapsed="false"/>
    <col min="10804" max="10804" customWidth="true" style="2" width="8.625" collapsed="false"/>
    <col min="10805" max="10805" customWidth="true" style="2" width="4.625" collapsed="false"/>
    <col min="10806" max="10806" customWidth="true" style="2" width="8.625" collapsed="false"/>
    <col min="10807" max="10807" customWidth="true" style="2" width="4.625" collapsed="false"/>
    <col min="10808" max="10808" customWidth="true" style="2" width="8.625" collapsed="false"/>
    <col min="10809" max="10809" customWidth="true" style="2" width="4.625" collapsed="false"/>
    <col min="10810" max="10810" customWidth="true" style="2" width="8.625" collapsed="false"/>
    <col min="10811" max="10811" customWidth="true" style="2" width="4.625" collapsed="false"/>
    <col min="10812" max="10812" customWidth="true" style="2" width="8.625" collapsed="false"/>
    <col min="10813" max="10813" customWidth="true" style="2" width="4.625" collapsed="false"/>
    <col min="10814" max="10814" customWidth="true" style="2" width="8.625" collapsed="false"/>
    <col min="10815" max="10815" customWidth="true" style="2" width="4.625" collapsed="false"/>
    <col min="10816" max="10816" customWidth="true" style="2" width="8.625" collapsed="false"/>
    <col min="10817" max="10817" customWidth="true" style="2" width="4.625" collapsed="false"/>
    <col min="10818" max="10818" customWidth="true" style="2" width="8.625" collapsed="false"/>
    <col min="10819" max="10819" customWidth="true" style="2" width="4.625" collapsed="false"/>
    <col min="10820" max="10820" customWidth="true" style="2" width="8.625" collapsed="false"/>
    <col min="10821" max="10821" customWidth="true" style="2" width="4.625" collapsed="false"/>
    <col min="10822" max="10822" customWidth="true" style="2" width="8.625" collapsed="false"/>
    <col min="10823" max="10823" customWidth="true" style="2" width="4.625" collapsed="false"/>
    <col min="10824" max="11006" style="2" width="9.0" collapsed="false"/>
    <col min="11007" max="11007" customWidth="true" style="2" width="19.375" collapsed="false"/>
    <col min="11008" max="11008" customWidth="true" style="2" width="8.625" collapsed="false"/>
    <col min="11009" max="11009" customWidth="true" style="2" width="4.625" collapsed="false"/>
    <col min="11010" max="11010" customWidth="true" style="2" width="8.625" collapsed="false"/>
    <col min="11011" max="11011" customWidth="true" style="2" width="4.625" collapsed="false"/>
    <col min="11012" max="11012" customWidth="true" style="2" width="8.625" collapsed="false"/>
    <col min="11013" max="11013" customWidth="true" style="2" width="4.625" collapsed="false"/>
    <col min="11014" max="11014" customWidth="true" style="2" width="8.625" collapsed="false"/>
    <col min="11015" max="11015" customWidth="true" style="2" width="4.625" collapsed="false"/>
    <col min="11016" max="11016" customWidth="true" style="2" width="8.625" collapsed="false"/>
    <col min="11017" max="11017" customWidth="true" style="2" width="4.625" collapsed="false"/>
    <col min="11018" max="11018" customWidth="true" style="2" width="8.625" collapsed="false"/>
    <col min="11019" max="11019" customWidth="true" style="2" width="4.625" collapsed="false"/>
    <col min="11020" max="11020" customWidth="true" style="2" width="8.625" collapsed="false"/>
    <col min="11021" max="11021" customWidth="true" style="2" width="4.625" collapsed="false"/>
    <col min="11022" max="11022" customWidth="true" style="2" width="8.625" collapsed="false"/>
    <col min="11023" max="11023" customWidth="true" style="2" width="4.625" collapsed="false"/>
    <col min="11024" max="11024" customWidth="true" style="2" width="8.625" collapsed="false"/>
    <col min="11025" max="11025" customWidth="true" style="2" width="4.625" collapsed="false"/>
    <col min="11026" max="11026" customWidth="true" style="2" width="8.625" collapsed="false"/>
    <col min="11027" max="11027" customWidth="true" style="2" width="4.625" collapsed="false"/>
    <col min="11028" max="11028" customWidth="true" style="2" width="8.625" collapsed="false"/>
    <col min="11029" max="11029" customWidth="true" style="2" width="4.625" collapsed="false"/>
    <col min="11030" max="11030" customWidth="true" style="2" width="8.625" collapsed="false"/>
    <col min="11031" max="11031" customWidth="true" style="2" width="4.625" collapsed="false"/>
    <col min="11032" max="11032" customWidth="true" style="2" width="8.625" collapsed="false"/>
    <col min="11033" max="11033" customWidth="true" style="2" width="4.625" collapsed="false"/>
    <col min="11034" max="11034" customWidth="true" style="2" width="8.625" collapsed="false"/>
    <col min="11035" max="11035" customWidth="true" style="2" width="4.625" collapsed="false"/>
    <col min="11036" max="11036" customWidth="true" style="2" width="8.625" collapsed="false"/>
    <col min="11037" max="11037" customWidth="true" style="2" width="4.625" collapsed="false"/>
    <col min="11038" max="11038" customWidth="true" style="2" width="8.625" collapsed="false"/>
    <col min="11039" max="11039" customWidth="true" style="2" width="4.625" collapsed="false"/>
    <col min="11040" max="11040" customWidth="true" style="2" width="8.625" collapsed="false"/>
    <col min="11041" max="11041" customWidth="true" style="2" width="4.625" collapsed="false"/>
    <col min="11042" max="11042" customWidth="true" style="2" width="8.625" collapsed="false"/>
    <col min="11043" max="11043" customWidth="true" style="2" width="4.625" collapsed="false"/>
    <col min="11044" max="11044" customWidth="true" style="2" width="8.625" collapsed="false"/>
    <col min="11045" max="11045" customWidth="true" style="2" width="4.625" collapsed="false"/>
    <col min="11046" max="11046" customWidth="true" style="2" width="8.625" collapsed="false"/>
    <col min="11047" max="11047" customWidth="true" style="2" width="4.625" collapsed="false"/>
    <col min="11048" max="11048" customWidth="true" style="2" width="8.625" collapsed="false"/>
    <col min="11049" max="11049" customWidth="true" style="2" width="4.625" collapsed="false"/>
    <col min="11050" max="11050" customWidth="true" style="2" width="8.625" collapsed="false"/>
    <col min="11051" max="11051" customWidth="true" style="2" width="4.625" collapsed="false"/>
    <col min="11052" max="11052" customWidth="true" style="2" width="8.625" collapsed="false"/>
    <col min="11053" max="11053" customWidth="true" style="2" width="4.625" collapsed="false"/>
    <col min="11054" max="11054" customWidth="true" style="2" width="8.625" collapsed="false"/>
    <col min="11055" max="11055" customWidth="true" style="2" width="4.625" collapsed="false"/>
    <col min="11056" max="11056" customWidth="true" style="2" width="8.625" collapsed="false"/>
    <col min="11057" max="11057" customWidth="true" style="2" width="4.625" collapsed="false"/>
    <col min="11058" max="11058" customWidth="true" style="2" width="8.625" collapsed="false"/>
    <col min="11059" max="11059" customWidth="true" style="2" width="4.625" collapsed="false"/>
    <col min="11060" max="11060" customWidth="true" style="2" width="8.625" collapsed="false"/>
    <col min="11061" max="11061" customWidth="true" style="2" width="4.625" collapsed="false"/>
    <col min="11062" max="11062" customWidth="true" style="2" width="8.625" collapsed="false"/>
    <col min="11063" max="11063" customWidth="true" style="2" width="4.625" collapsed="false"/>
    <col min="11064" max="11064" customWidth="true" style="2" width="8.625" collapsed="false"/>
    <col min="11065" max="11065" customWidth="true" style="2" width="4.625" collapsed="false"/>
    <col min="11066" max="11066" customWidth="true" style="2" width="8.625" collapsed="false"/>
    <col min="11067" max="11067" customWidth="true" style="2" width="4.625" collapsed="false"/>
    <col min="11068" max="11068" customWidth="true" style="2" width="8.625" collapsed="false"/>
    <col min="11069" max="11069" customWidth="true" style="2" width="4.625" collapsed="false"/>
    <col min="11070" max="11070" customWidth="true" style="2" width="8.625" collapsed="false"/>
    <col min="11071" max="11071" customWidth="true" style="2" width="4.625" collapsed="false"/>
    <col min="11072" max="11072" customWidth="true" style="2" width="8.625" collapsed="false"/>
    <col min="11073" max="11073" customWidth="true" style="2" width="4.625" collapsed="false"/>
    <col min="11074" max="11074" customWidth="true" style="2" width="8.625" collapsed="false"/>
    <col min="11075" max="11075" customWidth="true" style="2" width="4.625" collapsed="false"/>
    <col min="11076" max="11076" customWidth="true" style="2" width="8.625" collapsed="false"/>
    <col min="11077" max="11077" customWidth="true" style="2" width="4.625" collapsed="false"/>
    <col min="11078" max="11078" customWidth="true" style="2" width="8.625" collapsed="false"/>
    <col min="11079" max="11079" customWidth="true" style="2" width="4.625" collapsed="false"/>
    <col min="11080" max="11262" style="2" width="9.0" collapsed="false"/>
    <col min="11263" max="11263" customWidth="true" style="2" width="19.375" collapsed="false"/>
    <col min="11264" max="11264" customWidth="true" style="2" width="8.625" collapsed="false"/>
    <col min="11265" max="11265" customWidth="true" style="2" width="4.625" collapsed="false"/>
    <col min="11266" max="11266" customWidth="true" style="2" width="8.625" collapsed="false"/>
    <col min="11267" max="11267" customWidth="true" style="2" width="4.625" collapsed="false"/>
    <col min="11268" max="11268" customWidth="true" style="2" width="8.625" collapsed="false"/>
    <col min="11269" max="11269" customWidth="true" style="2" width="4.625" collapsed="false"/>
    <col min="11270" max="11270" customWidth="true" style="2" width="8.625" collapsed="false"/>
    <col min="11271" max="11271" customWidth="true" style="2" width="4.625" collapsed="false"/>
    <col min="11272" max="11272" customWidth="true" style="2" width="8.625" collapsed="false"/>
    <col min="11273" max="11273" customWidth="true" style="2" width="4.625" collapsed="false"/>
    <col min="11274" max="11274" customWidth="true" style="2" width="8.625" collapsed="false"/>
    <col min="11275" max="11275" customWidth="true" style="2" width="4.625" collapsed="false"/>
    <col min="11276" max="11276" customWidth="true" style="2" width="8.625" collapsed="false"/>
    <col min="11277" max="11277" customWidth="true" style="2" width="4.625" collapsed="false"/>
    <col min="11278" max="11278" customWidth="true" style="2" width="8.625" collapsed="false"/>
    <col min="11279" max="11279" customWidth="true" style="2" width="4.625" collapsed="false"/>
    <col min="11280" max="11280" customWidth="true" style="2" width="8.625" collapsed="false"/>
    <col min="11281" max="11281" customWidth="true" style="2" width="4.625" collapsed="false"/>
    <col min="11282" max="11282" customWidth="true" style="2" width="8.625" collapsed="false"/>
    <col min="11283" max="11283" customWidth="true" style="2" width="4.625" collapsed="false"/>
    <col min="11284" max="11284" customWidth="true" style="2" width="8.625" collapsed="false"/>
    <col min="11285" max="11285" customWidth="true" style="2" width="4.625" collapsed="false"/>
    <col min="11286" max="11286" customWidth="true" style="2" width="8.625" collapsed="false"/>
    <col min="11287" max="11287" customWidth="true" style="2" width="4.625" collapsed="false"/>
    <col min="11288" max="11288" customWidth="true" style="2" width="8.625" collapsed="false"/>
    <col min="11289" max="11289" customWidth="true" style="2" width="4.625" collapsed="false"/>
    <col min="11290" max="11290" customWidth="true" style="2" width="8.625" collapsed="false"/>
    <col min="11291" max="11291" customWidth="true" style="2" width="4.625" collapsed="false"/>
    <col min="11292" max="11292" customWidth="true" style="2" width="8.625" collapsed="false"/>
    <col min="11293" max="11293" customWidth="true" style="2" width="4.625" collapsed="false"/>
    <col min="11294" max="11294" customWidth="true" style="2" width="8.625" collapsed="false"/>
    <col min="11295" max="11295" customWidth="true" style="2" width="4.625" collapsed="false"/>
    <col min="11296" max="11296" customWidth="true" style="2" width="8.625" collapsed="false"/>
    <col min="11297" max="11297" customWidth="true" style="2" width="4.625" collapsed="false"/>
    <col min="11298" max="11298" customWidth="true" style="2" width="8.625" collapsed="false"/>
    <col min="11299" max="11299" customWidth="true" style="2" width="4.625" collapsed="false"/>
    <col min="11300" max="11300" customWidth="true" style="2" width="8.625" collapsed="false"/>
    <col min="11301" max="11301" customWidth="true" style="2" width="4.625" collapsed="false"/>
    <col min="11302" max="11302" customWidth="true" style="2" width="8.625" collapsed="false"/>
    <col min="11303" max="11303" customWidth="true" style="2" width="4.625" collapsed="false"/>
    <col min="11304" max="11304" customWidth="true" style="2" width="8.625" collapsed="false"/>
    <col min="11305" max="11305" customWidth="true" style="2" width="4.625" collapsed="false"/>
    <col min="11306" max="11306" customWidth="true" style="2" width="8.625" collapsed="false"/>
    <col min="11307" max="11307" customWidth="true" style="2" width="4.625" collapsed="false"/>
    <col min="11308" max="11308" customWidth="true" style="2" width="8.625" collapsed="false"/>
    <col min="11309" max="11309" customWidth="true" style="2" width="4.625" collapsed="false"/>
    <col min="11310" max="11310" customWidth="true" style="2" width="8.625" collapsed="false"/>
    <col min="11311" max="11311" customWidth="true" style="2" width="4.625" collapsed="false"/>
    <col min="11312" max="11312" customWidth="true" style="2" width="8.625" collapsed="false"/>
    <col min="11313" max="11313" customWidth="true" style="2" width="4.625" collapsed="false"/>
    <col min="11314" max="11314" customWidth="true" style="2" width="8.625" collapsed="false"/>
    <col min="11315" max="11315" customWidth="true" style="2" width="4.625" collapsed="false"/>
    <col min="11316" max="11316" customWidth="true" style="2" width="8.625" collapsed="false"/>
    <col min="11317" max="11317" customWidth="true" style="2" width="4.625" collapsed="false"/>
    <col min="11318" max="11318" customWidth="true" style="2" width="8.625" collapsed="false"/>
    <col min="11319" max="11319" customWidth="true" style="2" width="4.625" collapsed="false"/>
    <col min="11320" max="11320" customWidth="true" style="2" width="8.625" collapsed="false"/>
    <col min="11321" max="11321" customWidth="true" style="2" width="4.625" collapsed="false"/>
    <col min="11322" max="11322" customWidth="true" style="2" width="8.625" collapsed="false"/>
    <col min="11323" max="11323" customWidth="true" style="2" width="4.625" collapsed="false"/>
    <col min="11324" max="11324" customWidth="true" style="2" width="8.625" collapsed="false"/>
    <col min="11325" max="11325" customWidth="true" style="2" width="4.625" collapsed="false"/>
    <col min="11326" max="11326" customWidth="true" style="2" width="8.625" collapsed="false"/>
    <col min="11327" max="11327" customWidth="true" style="2" width="4.625" collapsed="false"/>
    <col min="11328" max="11328" customWidth="true" style="2" width="8.625" collapsed="false"/>
    <col min="11329" max="11329" customWidth="true" style="2" width="4.625" collapsed="false"/>
    <col min="11330" max="11330" customWidth="true" style="2" width="8.625" collapsed="false"/>
    <col min="11331" max="11331" customWidth="true" style="2" width="4.625" collapsed="false"/>
    <col min="11332" max="11332" customWidth="true" style="2" width="8.625" collapsed="false"/>
    <col min="11333" max="11333" customWidth="true" style="2" width="4.625" collapsed="false"/>
    <col min="11334" max="11334" customWidth="true" style="2" width="8.625" collapsed="false"/>
    <col min="11335" max="11335" customWidth="true" style="2" width="4.625" collapsed="false"/>
    <col min="11336" max="11518" style="2" width="9.0" collapsed="false"/>
    <col min="11519" max="11519" customWidth="true" style="2" width="19.375" collapsed="false"/>
    <col min="11520" max="11520" customWidth="true" style="2" width="8.625" collapsed="false"/>
    <col min="11521" max="11521" customWidth="true" style="2" width="4.625" collapsed="false"/>
    <col min="11522" max="11522" customWidth="true" style="2" width="8.625" collapsed="false"/>
    <col min="11523" max="11523" customWidth="true" style="2" width="4.625" collapsed="false"/>
    <col min="11524" max="11524" customWidth="true" style="2" width="8.625" collapsed="false"/>
    <col min="11525" max="11525" customWidth="true" style="2" width="4.625" collapsed="false"/>
    <col min="11526" max="11526" customWidth="true" style="2" width="8.625" collapsed="false"/>
    <col min="11527" max="11527" customWidth="true" style="2" width="4.625" collapsed="false"/>
    <col min="11528" max="11528" customWidth="true" style="2" width="8.625" collapsed="false"/>
    <col min="11529" max="11529" customWidth="true" style="2" width="4.625" collapsed="false"/>
    <col min="11530" max="11530" customWidth="true" style="2" width="8.625" collapsed="false"/>
    <col min="11531" max="11531" customWidth="true" style="2" width="4.625" collapsed="false"/>
    <col min="11532" max="11532" customWidth="true" style="2" width="8.625" collapsed="false"/>
    <col min="11533" max="11533" customWidth="true" style="2" width="4.625" collapsed="false"/>
    <col min="11534" max="11534" customWidth="true" style="2" width="8.625" collapsed="false"/>
    <col min="11535" max="11535" customWidth="true" style="2" width="4.625" collapsed="false"/>
    <col min="11536" max="11536" customWidth="true" style="2" width="8.625" collapsed="false"/>
    <col min="11537" max="11537" customWidth="true" style="2" width="4.625" collapsed="false"/>
    <col min="11538" max="11538" customWidth="true" style="2" width="8.625" collapsed="false"/>
    <col min="11539" max="11539" customWidth="true" style="2" width="4.625" collapsed="false"/>
    <col min="11540" max="11540" customWidth="true" style="2" width="8.625" collapsed="false"/>
    <col min="11541" max="11541" customWidth="true" style="2" width="4.625" collapsed="false"/>
    <col min="11542" max="11542" customWidth="true" style="2" width="8.625" collapsed="false"/>
    <col min="11543" max="11543" customWidth="true" style="2" width="4.625" collapsed="false"/>
    <col min="11544" max="11544" customWidth="true" style="2" width="8.625" collapsed="false"/>
    <col min="11545" max="11545" customWidth="true" style="2" width="4.625" collapsed="false"/>
    <col min="11546" max="11546" customWidth="true" style="2" width="8.625" collapsed="false"/>
    <col min="11547" max="11547" customWidth="true" style="2" width="4.625" collapsed="false"/>
    <col min="11548" max="11548" customWidth="true" style="2" width="8.625" collapsed="false"/>
    <col min="11549" max="11549" customWidth="true" style="2" width="4.625" collapsed="false"/>
    <col min="11550" max="11550" customWidth="true" style="2" width="8.625" collapsed="false"/>
    <col min="11551" max="11551" customWidth="true" style="2" width="4.625" collapsed="false"/>
    <col min="11552" max="11552" customWidth="true" style="2" width="8.625" collapsed="false"/>
    <col min="11553" max="11553" customWidth="true" style="2" width="4.625" collapsed="false"/>
    <col min="11554" max="11554" customWidth="true" style="2" width="8.625" collapsed="false"/>
    <col min="11555" max="11555" customWidth="true" style="2" width="4.625" collapsed="false"/>
    <col min="11556" max="11556" customWidth="true" style="2" width="8.625" collapsed="false"/>
    <col min="11557" max="11557" customWidth="true" style="2" width="4.625" collapsed="false"/>
    <col min="11558" max="11558" customWidth="true" style="2" width="8.625" collapsed="false"/>
    <col min="11559" max="11559" customWidth="true" style="2" width="4.625" collapsed="false"/>
    <col min="11560" max="11560" customWidth="true" style="2" width="8.625" collapsed="false"/>
    <col min="11561" max="11561" customWidth="true" style="2" width="4.625" collapsed="false"/>
    <col min="11562" max="11562" customWidth="true" style="2" width="8.625" collapsed="false"/>
    <col min="11563" max="11563" customWidth="true" style="2" width="4.625" collapsed="false"/>
    <col min="11564" max="11564" customWidth="true" style="2" width="8.625" collapsed="false"/>
    <col min="11565" max="11565" customWidth="true" style="2" width="4.625" collapsed="false"/>
    <col min="11566" max="11566" customWidth="true" style="2" width="8.625" collapsed="false"/>
    <col min="11567" max="11567" customWidth="true" style="2" width="4.625" collapsed="false"/>
    <col min="11568" max="11568" customWidth="true" style="2" width="8.625" collapsed="false"/>
    <col min="11569" max="11569" customWidth="true" style="2" width="4.625" collapsed="false"/>
    <col min="11570" max="11570" customWidth="true" style="2" width="8.625" collapsed="false"/>
    <col min="11571" max="11571" customWidth="true" style="2" width="4.625" collapsed="false"/>
    <col min="11572" max="11572" customWidth="true" style="2" width="8.625" collapsed="false"/>
    <col min="11573" max="11573" customWidth="true" style="2" width="4.625" collapsed="false"/>
    <col min="11574" max="11574" customWidth="true" style="2" width="8.625" collapsed="false"/>
    <col min="11575" max="11575" customWidth="true" style="2" width="4.625" collapsed="false"/>
    <col min="11576" max="11576" customWidth="true" style="2" width="8.625" collapsed="false"/>
    <col min="11577" max="11577" customWidth="true" style="2" width="4.625" collapsed="false"/>
    <col min="11578" max="11578" customWidth="true" style="2" width="8.625" collapsed="false"/>
    <col min="11579" max="11579" customWidth="true" style="2" width="4.625" collapsed="false"/>
    <col min="11580" max="11580" customWidth="true" style="2" width="8.625" collapsed="false"/>
    <col min="11581" max="11581" customWidth="true" style="2" width="4.625" collapsed="false"/>
    <col min="11582" max="11582" customWidth="true" style="2" width="8.625" collapsed="false"/>
    <col min="11583" max="11583" customWidth="true" style="2" width="4.625" collapsed="false"/>
    <col min="11584" max="11584" customWidth="true" style="2" width="8.625" collapsed="false"/>
    <col min="11585" max="11585" customWidth="true" style="2" width="4.625" collapsed="false"/>
    <col min="11586" max="11586" customWidth="true" style="2" width="8.625" collapsed="false"/>
    <col min="11587" max="11587" customWidth="true" style="2" width="4.625" collapsed="false"/>
    <col min="11588" max="11588" customWidth="true" style="2" width="8.625" collapsed="false"/>
    <col min="11589" max="11589" customWidth="true" style="2" width="4.625" collapsed="false"/>
    <col min="11590" max="11590" customWidth="true" style="2" width="8.625" collapsed="false"/>
    <col min="11591" max="11591" customWidth="true" style="2" width="4.625" collapsed="false"/>
    <col min="11592" max="11774" style="2" width="9.0" collapsed="false"/>
    <col min="11775" max="11775" customWidth="true" style="2" width="19.375" collapsed="false"/>
    <col min="11776" max="11776" customWidth="true" style="2" width="8.625" collapsed="false"/>
    <col min="11777" max="11777" customWidth="true" style="2" width="4.625" collapsed="false"/>
    <col min="11778" max="11778" customWidth="true" style="2" width="8.625" collapsed="false"/>
    <col min="11779" max="11779" customWidth="true" style="2" width="4.625" collapsed="false"/>
    <col min="11780" max="11780" customWidth="true" style="2" width="8.625" collapsed="false"/>
    <col min="11781" max="11781" customWidth="true" style="2" width="4.625" collapsed="false"/>
    <col min="11782" max="11782" customWidth="true" style="2" width="8.625" collapsed="false"/>
    <col min="11783" max="11783" customWidth="true" style="2" width="4.625" collapsed="false"/>
    <col min="11784" max="11784" customWidth="true" style="2" width="8.625" collapsed="false"/>
    <col min="11785" max="11785" customWidth="true" style="2" width="4.625" collapsed="false"/>
    <col min="11786" max="11786" customWidth="true" style="2" width="8.625" collapsed="false"/>
    <col min="11787" max="11787" customWidth="true" style="2" width="4.625" collapsed="false"/>
    <col min="11788" max="11788" customWidth="true" style="2" width="8.625" collapsed="false"/>
    <col min="11789" max="11789" customWidth="true" style="2" width="4.625" collapsed="false"/>
    <col min="11790" max="11790" customWidth="true" style="2" width="8.625" collapsed="false"/>
    <col min="11791" max="11791" customWidth="true" style="2" width="4.625" collapsed="false"/>
    <col min="11792" max="11792" customWidth="true" style="2" width="8.625" collapsed="false"/>
    <col min="11793" max="11793" customWidth="true" style="2" width="4.625" collapsed="false"/>
    <col min="11794" max="11794" customWidth="true" style="2" width="8.625" collapsed="false"/>
    <col min="11795" max="11795" customWidth="true" style="2" width="4.625" collapsed="false"/>
    <col min="11796" max="11796" customWidth="true" style="2" width="8.625" collapsed="false"/>
    <col min="11797" max="11797" customWidth="true" style="2" width="4.625" collapsed="false"/>
    <col min="11798" max="11798" customWidth="true" style="2" width="8.625" collapsed="false"/>
    <col min="11799" max="11799" customWidth="true" style="2" width="4.625" collapsed="false"/>
    <col min="11800" max="11800" customWidth="true" style="2" width="8.625" collapsed="false"/>
    <col min="11801" max="11801" customWidth="true" style="2" width="4.625" collapsed="false"/>
    <col min="11802" max="11802" customWidth="true" style="2" width="8.625" collapsed="false"/>
    <col min="11803" max="11803" customWidth="true" style="2" width="4.625" collapsed="false"/>
    <col min="11804" max="11804" customWidth="true" style="2" width="8.625" collapsed="false"/>
    <col min="11805" max="11805" customWidth="true" style="2" width="4.625" collapsed="false"/>
    <col min="11806" max="11806" customWidth="true" style="2" width="8.625" collapsed="false"/>
    <col min="11807" max="11807" customWidth="true" style="2" width="4.625" collapsed="false"/>
    <col min="11808" max="11808" customWidth="true" style="2" width="8.625" collapsed="false"/>
    <col min="11809" max="11809" customWidth="true" style="2" width="4.625" collapsed="false"/>
    <col min="11810" max="11810" customWidth="true" style="2" width="8.625" collapsed="false"/>
    <col min="11811" max="11811" customWidth="true" style="2" width="4.625" collapsed="false"/>
    <col min="11812" max="11812" customWidth="true" style="2" width="8.625" collapsed="false"/>
    <col min="11813" max="11813" customWidth="true" style="2" width="4.625" collapsed="false"/>
    <col min="11814" max="11814" customWidth="true" style="2" width="8.625" collapsed="false"/>
    <col min="11815" max="11815" customWidth="true" style="2" width="4.625" collapsed="false"/>
    <col min="11816" max="11816" customWidth="true" style="2" width="8.625" collapsed="false"/>
    <col min="11817" max="11817" customWidth="true" style="2" width="4.625" collapsed="false"/>
    <col min="11818" max="11818" customWidth="true" style="2" width="8.625" collapsed="false"/>
    <col min="11819" max="11819" customWidth="true" style="2" width="4.625" collapsed="false"/>
    <col min="11820" max="11820" customWidth="true" style="2" width="8.625" collapsed="false"/>
    <col min="11821" max="11821" customWidth="true" style="2" width="4.625" collapsed="false"/>
    <col min="11822" max="11822" customWidth="true" style="2" width="8.625" collapsed="false"/>
    <col min="11823" max="11823" customWidth="true" style="2" width="4.625" collapsed="false"/>
    <col min="11824" max="11824" customWidth="true" style="2" width="8.625" collapsed="false"/>
    <col min="11825" max="11825" customWidth="true" style="2" width="4.625" collapsed="false"/>
    <col min="11826" max="11826" customWidth="true" style="2" width="8.625" collapsed="false"/>
    <col min="11827" max="11827" customWidth="true" style="2" width="4.625" collapsed="false"/>
    <col min="11828" max="11828" customWidth="true" style="2" width="8.625" collapsed="false"/>
    <col min="11829" max="11829" customWidth="true" style="2" width="4.625" collapsed="false"/>
    <col min="11830" max="11830" customWidth="true" style="2" width="8.625" collapsed="false"/>
    <col min="11831" max="11831" customWidth="true" style="2" width="4.625" collapsed="false"/>
    <col min="11832" max="11832" customWidth="true" style="2" width="8.625" collapsed="false"/>
    <col min="11833" max="11833" customWidth="true" style="2" width="4.625" collapsed="false"/>
    <col min="11834" max="11834" customWidth="true" style="2" width="8.625" collapsed="false"/>
    <col min="11835" max="11835" customWidth="true" style="2" width="4.625" collapsed="false"/>
    <col min="11836" max="11836" customWidth="true" style="2" width="8.625" collapsed="false"/>
    <col min="11837" max="11837" customWidth="true" style="2" width="4.625" collapsed="false"/>
    <col min="11838" max="11838" customWidth="true" style="2" width="8.625" collapsed="false"/>
    <col min="11839" max="11839" customWidth="true" style="2" width="4.625" collapsed="false"/>
    <col min="11840" max="11840" customWidth="true" style="2" width="8.625" collapsed="false"/>
    <col min="11841" max="11841" customWidth="true" style="2" width="4.625" collapsed="false"/>
    <col min="11842" max="11842" customWidth="true" style="2" width="8.625" collapsed="false"/>
    <col min="11843" max="11843" customWidth="true" style="2" width="4.625" collapsed="false"/>
    <col min="11844" max="11844" customWidth="true" style="2" width="8.625" collapsed="false"/>
    <col min="11845" max="11845" customWidth="true" style="2" width="4.625" collapsed="false"/>
    <col min="11846" max="11846" customWidth="true" style="2" width="8.625" collapsed="false"/>
    <col min="11847" max="11847" customWidth="true" style="2" width="4.625" collapsed="false"/>
    <col min="11848" max="12030" style="2" width="9.0" collapsed="false"/>
    <col min="12031" max="12031" customWidth="true" style="2" width="19.375" collapsed="false"/>
    <col min="12032" max="12032" customWidth="true" style="2" width="8.625" collapsed="false"/>
    <col min="12033" max="12033" customWidth="true" style="2" width="4.625" collapsed="false"/>
    <col min="12034" max="12034" customWidth="true" style="2" width="8.625" collapsed="false"/>
    <col min="12035" max="12035" customWidth="true" style="2" width="4.625" collapsed="false"/>
    <col min="12036" max="12036" customWidth="true" style="2" width="8.625" collapsed="false"/>
    <col min="12037" max="12037" customWidth="true" style="2" width="4.625" collapsed="false"/>
    <col min="12038" max="12038" customWidth="true" style="2" width="8.625" collapsed="false"/>
    <col min="12039" max="12039" customWidth="true" style="2" width="4.625" collapsed="false"/>
    <col min="12040" max="12040" customWidth="true" style="2" width="8.625" collapsed="false"/>
    <col min="12041" max="12041" customWidth="true" style="2" width="4.625" collapsed="false"/>
    <col min="12042" max="12042" customWidth="true" style="2" width="8.625" collapsed="false"/>
    <col min="12043" max="12043" customWidth="true" style="2" width="4.625" collapsed="false"/>
    <col min="12044" max="12044" customWidth="true" style="2" width="8.625" collapsed="false"/>
    <col min="12045" max="12045" customWidth="true" style="2" width="4.625" collapsed="false"/>
    <col min="12046" max="12046" customWidth="true" style="2" width="8.625" collapsed="false"/>
    <col min="12047" max="12047" customWidth="true" style="2" width="4.625" collapsed="false"/>
    <col min="12048" max="12048" customWidth="true" style="2" width="8.625" collapsed="false"/>
    <col min="12049" max="12049" customWidth="true" style="2" width="4.625" collapsed="false"/>
    <col min="12050" max="12050" customWidth="true" style="2" width="8.625" collapsed="false"/>
    <col min="12051" max="12051" customWidth="true" style="2" width="4.625" collapsed="false"/>
    <col min="12052" max="12052" customWidth="true" style="2" width="8.625" collapsed="false"/>
    <col min="12053" max="12053" customWidth="true" style="2" width="4.625" collapsed="false"/>
    <col min="12054" max="12054" customWidth="true" style="2" width="8.625" collapsed="false"/>
    <col min="12055" max="12055" customWidth="true" style="2" width="4.625" collapsed="false"/>
    <col min="12056" max="12056" customWidth="true" style="2" width="8.625" collapsed="false"/>
    <col min="12057" max="12057" customWidth="true" style="2" width="4.625" collapsed="false"/>
    <col min="12058" max="12058" customWidth="true" style="2" width="8.625" collapsed="false"/>
    <col min="12059" max="12059" customWidth="true" style="2" width="4.625" collapsed="false"/>
    <col min="12060" max="12060" customWidth="true" style="2" width="8.625" collapsed="false"/>
    <col min="12061" max="12061" customWidth="true" style="2" width="4.625" collapsed="false"/>
    <col min="12062" max="12062" customWidth="true" style="2" width="8.625" collapsed="false"/>
    <col min="12063" max="12063" customWidth="true" style="2" width="4.625" collapsed="false"/>
    <col min="12064" max="12064" customWidth="true" style="2" width="8.625" collapsed="false"/>
    <col min="12065" max="12065" customWidth="true" style="2" width="4.625" collapsed="false"/>
    <col min="12066" max="12066" customWidth="true" style="2" width="8.625" collapsed="false"/>
    <col min="12067" max="12067" customWidth="true" style="2" width="4.625" collapsed="false"/>
    <col min="12068" max="12068" customWidth="true" style="2" width="8.625" collapsed="false"/>
    <col min="12069" max="12069" customWidth="true" style="2" width="4.625" collapsed="false"/>
    <col min="12070" max="12070" customWidth="true" style="2" width="8.625" collapsed="false"/>
    <col min="12071" max="12071" customWidth="true" style="2" width="4.625" collapsed="false"/>
    <col min="12072" max="12072" customWidth="true" style="2" width="8.625" collapsed="false"/>
    <col min="12073" max="12073" customWidth="true" style="2" width="4.625" collapsed="false"/>
    <col min="12074" max="12074" customWidth="true" style="2" width="8.625" collapsed="false"/>
    <col min="12075" max="12075" customWidth="true" style="2" width="4.625" collapsed="false"/>
    <col min="12076" max="12076" customWidth="true" style="2" width="8.625" collapsed="false"/>
    <col min="12077" max="12077" customWidth="true" style="2" width="4.625" collapsed="false"/>
    <col min="12078" max="12078" customWidth="true" style="2" width="8.625" collapsed="false"/>
    <col min="12079" max="12079" customWidth="true" style="2" width="4.625" collapsed="false"/>
    <col min="12080" max="12080" customWidth="true" style="2" width="8.625" collapsed="false"/>
    <col min="12081" max="12081" customWidth="true" style="2" width="4.625" collapsed="false"/>
    <col min="12082" max="12082" customWidth="true" style="2" width="8.625" collapsed="false"/>
    <col min="12083" max="12083" customWidth="true" style="2" width="4.625" collapsed="false"/>
    <col min="12084" max="12084" customWidth="true" style="2" width="8.625" collapsed="false"/>
    <col min="12085" max="12085" customWidth="true" style="2" width="4.625" collapsed="false"/>
    <col min="12086" max="12086" customWidth="true" style="2" width="8.625" collapsed="false"/>
    <col min="12087" max="12087" customWidth="true" style="2" width="4.625" collapsed="false"/>
    <col min="12088" max="12088" customWidth="true" style="2" width="8.625" collapsed="false"/>
    <col min="12089" max="12089" customWidth="true" style="2" width="4.625" collapsed="false"/>
    <col min="12090" max="12090" customWidth="true" style="2" width="8.625" collapsed="false"/>
    <col min="12091" max="12091" customWidth="true" style="2" width="4.625" collapsed="false"/>
    <col min="12092" max="12092" customWidth="true" style="2" width="8.625" collapsed="false"/>
    <col min="12093" max="12093" customWidth="true" style="2" width="4.625" collapsed="false"/>
    <col min="12094" max="12094" customWidth="true" style="2" width="8.625" collapsed="false"/>
    <col min="12095" max="12095" customWidth="true" style="2" width="4.625" collapsed="false"/>
    <col min="12096" max="12096" customWidth="true" style="2" width="8.625" collapsed="false"/>
    <col min="12097" max="12097" customWidth="true" style="2" width="4.625" collapsed="false"/>
    <col min="12098" max="12098" customWidth="true" style="2" width="8.625" collapsed="false"/>
    <col min="12099" max="12099" customWidth="true" style="2" width="4.625" collapsed="false"/>
    <col min="12100" max="12100" customWidth="true" style="2" width="8.625" collapsed="false"/>
    <col min="12101" max="12101" customWidth="true" style="2" width="4.625" collapsed="false"/>
    <col min="12102" max="12102" customWidth="true" style="2" width="8.625" collapsed="false"/>
    <col min="12103" max="12103" customWidth="true" style="2" width="4.625" collapsed="false"/>
    <col min="12104" max="12286" style="2" width="9.0" collapsed="false"/>
    <col min="12287" max="12287" customWidth="true" style="2" width="19.375" collapsed="false"/>
    <col min="12288" max="12288" customWidth="true" style="2" width="8.625" collapsed="false"/>
    <col min="12289" max="12289" customWidth="true" style="2" width="4.625" collapsed="false"/>
    <col min="12290" max="12290" customWidth="true" style="2" width="8.625" collapsed="false"/>
    <col min="12291" max="12291" customWidth="true" style="2" width="4.625" collapsed="false"/>
    <col min="12292" max="12292" customWidth="true" style="2" width="8.625" collapsed="false"/>
    <col min="12293" max="12293" customWidth="true" style="2" width="4.625" collapsed="false"/>
    <col min="12294" max="12294" customWidth="true" style="2" width="8.625" collapsed="false"/>
    <col min="12295" max="12295" customWidth="true" style="2" width="4.625" collapsed="false"/>
    <col min="12296" max="12296" customWidth="true" style="2" width="8.625" collapsed="false"/>
    <col min="12297" max="12297" customWidth="true" style="2" width="4.625" collapsed="false"/>
    <col min="12298" max="12298" customWidth="true" style="2" width="8.625" collapsed="false"/>
    <col min="12299" max="12299" customWidth="true" style="2" width="4.625" collapsed="false"/>
    <col min="12300" max="12300" customWidth="true" style="2" width="8.625" collapsed="false"/>
    <col min="12301" max="12301" customWidth="true" style="2" width="4.625" collapsed="false"/>
    <col min="12302" max="12302" customWidth="true" style="2" width="8.625" collapsed="false"/>
    <col min="12303" max="12303" customWidth="true" style="2" width="4.625" collapsed="false"/>
    <col min="12304" max="12304" customWidth="true" style="2" width="8.625" collapsed="false"/>
    <col min="12305" max="12305" customWidth="true" style="2" width="4.625" collapsed="false"/>
    <col min="12306" max="12306" customWidth="true" style="2" width="8.625" collapsed="false"/>
    <col min="12307" max="12307" customWidth="true" style="2" width="4.625" collapsed="false"/>
    <col min="12308" max="12308" customWidth="true" style="2" width="8.625" collapsed="false"/>
    <col min="12309" max="12309" customWidth="true" style="2" width="4.625" collapsed="false"/>
    <col min="12310" max="12310" customWidth="true" style="2" width="8.625" collapsed="false"/>
    <col min="12311" max="12311" customWidth="true" style="2" width="4.625" collapsed="false"/>
    <col min="12312" max="12312" customWidth="true" style="2" width="8.625" collapsed="false"/>
    <col min="12313" max="12313" customWidth="true" style="2" width="4.625" collapsed="false"/>
    <col min="12314" max="12314" customWidth="true" style="2" width="8.625" collapsed="false"/>
    <col min="12315" max="12315" customWidth="true" style="2" width="4.625" collapsed="false"/>
    <col min="12316" max="12316" customWidth="true" style="2" width="8.625" collapsed="false"/>
    <col min="12317" max="12317" customWidth="true" style="2" width="4.625" collapsed="false"/>
    <col min="12318" max="12318" customWidth="true" style="2" width="8.625" collapsed="false"/>
    <col min="12319" max="12319" customWidth="true" style="2" width="4.625" collapsed="false"/>
    <col min="12320" max="12320" customWidth="true" style="2" width="8.625" collapsed="false"/>
    <col min="12321" max="12321" customWidth="true" style="2" width="4.625" collapsed="false"/>
    <col min="12322" max="12322" customWidth="true" style="2" width="8.625" collapsed="false"/>
    <col min="12323" max="12323" customWidth="true" style="2" width="4.625" collapsed="false"/>
    <col min="12324" max="12324" customWidth="true" style="2" width="8.625" collapsed="false"/>
    <col min="12325" max="12325" customWidth="true" style="2" width="4.625" collapsed="false"/>
    <col min="12326" max="12326" customWidth="true" style="2" width="8.625" collapsed="false"/>
    <col min="12327" max="12327" customWidth="true" style="2" width="4.625" collapsed="false"/>
    <col min="12328" max="12328" customWidth="true" style="2" width="8.625" collapsed="false"/>
    <col min="12329" max="12329" customWidth="true" style="2" width="4.625" collapsed="false"/>
    <col min="12330" max="12330" customWidth="true" style="2" width="8.625" collapsed="false"/>
    <col min="12331" max="12331" customWidth="true" style="2" width="4.625" collapsed="false"/>
    <col min="12332" max="12332" customWidth="true" style="2" width="8.625" collapsed="false"/>
    <col min="12333" max="12333" customWidth="true" style="2" width="4.625" collapsed="false"/>
    <col min="12334" max="12334" customWidth="true" style="2" width="8.625" collapsed="false"/>
    <col min="12335" max="12335" customWidth="true" style="2" width="4.625" collapsed="false"/>
    <col min="12336" max="12336" customWidth="true" style="2" width="8.625" collapsed="false"/>
    <col min="12337" max="12337" customWidth="true" style="2" width="4.625" collapsed="false"/>
    <col min="12338" max="12338" customWidth="true" style="2" width="8.625" collapsed="false"/>
    <col min="12339" max="12339" customWidth="true" style="2" width="4.625" collapsed="false"/>
    <col min="12340" max="12340" customWidth="true" style="2" width="8.625" collapsed="false"/>
    <col min="12341" max="12341" customWidth="true" style="2" width="4.625" collapsed="false"/>
    <col min="12342" max="12342" customWidth="true" style="2" width="8.625" collapsed="false"/>
    <col min="12343" max="12343" customWidth="true" style="2" width="4.625" collapsed="false"/>
    <col min="12344" max="12344" customWidth="true" style="2" width="8.625" collapsed="false"/>
    <col min="12345" max="12345" customWidth="true" style="2" width="4.625" collapsed="false"/>
    <col min="12346" max="12346" customWidth="true" style="2" width="8.625" collapsed="false"/>
    <col min="12347" max="12347" customWidth="true" style="2" width="4.625" collapsed="false"/>
    <col min="12348" max="12348" customWidth="true" style="2" width="8.625" collapsed="false"/>
    <col min="12349" max="12349" customWidth="true" style="2" width="4.625" collapsed="false"/>
    <col min="12350" max="12350" customWidth="true" style="2" width="8.625" collapsed="false"/>
    <col min="12351" max="12351" customWidth="true" style="2" width="4.625" collapsed="false"/>
    <col min="12352" max="12352" customWidth="true" style="2" width="8.625" collapsed="false"/>
    <col min="12353" max="12353" customWidth="true" style="2" width="4.625" collapsed="false"/>
    <col min="12354" max="12354" customWidth="true" style="2" width="8.625" collapsed="false"/>
    <col min="12355" max="12355" customWidth="true" style="2" width="4.625" collapsed="false"/>
    <col min="12356" max="12356" customWidth="true" style="2" width="8.625" collapsed="false"/>
    <col min="12357" max="12357" customWidth="true" style="2" width="4.625" collapsed="false"/>
    <col min="12358" max="12358" customWidth="true" style="2" width="8.625" collapsed="false"/>
    <col min="12359" max="12359" customWidth="true" style="2" width="4.625" collapsed="false"/>
    <col min="12360" max="12542" style="2" width="9.0" collapsed="false"/>
    <col min="12543" max="12543" customWidth="true" style="2" width="19.375" collapsed="false"/>
    <col min="12544" max="12544" customWidth="true" style="2" width="8.625" collapsed="false"/>
    <col min="12545" max="12545" customWidth="true" style="2" width="4.625" collapsed="false"/>
    <col min="12546" max="12546" customWidth="true" style="2" width="8.625" collapsed="false"/>
    <col min="12547" max="12547" customWidth="true" style="2" width="4.625" collapsed="false"/>
    <col min="12548" max="12548" customWidth="true" style="2" width="8.625" collapsed="false"/>
    <col min="12549" max="12549" customWidth="true" style="2" width="4.625" collapsed="false"/>
    <col min="12550" max="12550" customWidth="true" style="2" width="8.625" collapsed="false"/>
    <col min="12551" max="12551" customWidth="true" style="2" width="4.625" collapsed="false"/>
    <col min="12552" max="12552" customWidth="true" style="2" width="8.625" collapsed="false"/>
    <col min="12553" max="12553" customWidth="true" style="2" width="4.625" collapsed="false"/>
    <col min="12554" max="12554" customWidth="true" style="2" width="8.625" collapsed="false"/>
    <col min="12555" max="12555" customWidth="true" style="2" width="4.625" collapsed="false"/>
    <col min="12556" max="12556" customWidth="true" style="2" width="8.625" collapsed="false"/>
    <col min="12557" max="12557" customWidth="true" style="2" width="4.625" collapsed="false"/>
    <col min="12558" max="12558" customWidth="true" style="2" width="8.625" collapsed="false"/>
    <col min="12559" max="12559" customWidth="true" style="2" width="4.625" collapsed="false"/>
    <col min="12560" max="12560" customWidth="true" style="2" width="8.625" collapsed="false"/>
    <col min="12561" max="12561" customWidth="true" style="2" width="4.625" collapsed="false"/>
    <col min="12562" max="12562" customWidth="true" style="2" width="8.625" collapsed="false"/>
    <col min="12563" max="12563" customWidth="true" style="2" width="4.625" collapsed="false"/>
    <col min="12564" max="12564" customWidth="true" style="2" width="8.625" collapsed="false"/>
    <col min="12565" max="12565" customWidth="true" style="2" width="4.625" collapsed="false"/>
    <col min="12566" max="12566" customWidth="true" style="2" width="8.625" collapsed="false"/>
    <col min="12567" max="12567" customWidth="true" style="2" width="4.625" collapsed="false"/>
    <col min="12568" max="12568" customWidth="true" style="2" width="8.625" collapsed="false"/>
    <col min="12569" max="12569" customWidth="true" style="2" width="4.625" collapsed="false"/>
    <col min="12570" max="12570" customWidth="true" style="2" width="8.625" collapsed="false"/>
    <col min="12571" max="12571" customWidth="true" style="2" width="4.625" collapsed="false"/>
    <col min="12572" max="12572" customWidth="true" style="2" width="8.625" collapsed="false"/>
    <col min="12573" max="12573" customWidth="true" style="2" width="4.625" collapsed="false"/>
    <col min="12574" max="12574" customWidth="true" style="2" width="8.625" collapsed="false"/>
    <col min="12575" max="12575" customWidth="true" style="2" width="4.625" collapsed="false"/>
    <col min="12576" max="12576" customWidth="true" style="2" width="8.625" collapsed="false"/>
    <col min="12577" max="12577" customWidth="true" style="2" width="4.625" collapsed="false"/>
    <col min="12578" max="12578" customWidth="true" style="2" width="8.625" collapsed="false"/>
    <col min="12579" max="12579" customWidth="true" style="2" width="4.625" collapsed="false"/>
    <col min="12580" max="12580" customWidth="true" style="2" width="8.625" collapsed="false"/>
    <col min="12581" max="12581" customWidth="true" style="2" width="4.625" collapsed="false"/>
    <col min="12582" max="12582" customWidth="true" style="2" width="8.625" collapsed="false"/>
    <col min="12583" max="12583" customWidth="true" style="2" width="4.625" collapsed="false"/>
    <col min="12584" max="12584" customWidth="true" style="2" width="8.625" collapsed="false"/>
    <col min="12585" max="12585" customWidth="true" style="2" width="4.625" collapsed="false"/>
    <col min="12586" max="12586" customWidth="true" style="2" width="8.625" collapsed="false"/>
    <col min="12587" max="12587" customWidth="true" style="2" width="4.625" collapsed="false"/>
    <col min="12588" max="12588" customWidth="true" style="2" width="8.625" collapsed="false"/>
    <col min="12589" max="12589" customWidth="true" style="2" width="4.625" collapsed="false"/>
    <col min="12590" max="12590" customWidth="true" style="2" width="8.625" collapsed="false"/>
    <col min="12591" max="12591" customWidth="true" style="2" width="4.625" collapsed="false"/>
    <col min="12592" max="12592" customWidth="true" style="2" width="8.625" collapsed="false"/>
    <col min="12593" max="12593" customWidth="true" style="2" width="4.625" collapsed="false"/>
    <col min="12594" max="12594" customWidth="true" style="2" width="8.625" collapsed="false"/>
    <col min="12595" max="12595" customWidth="true" style="2" width="4.625" collapsed="false"/>
    <col min="12596" max="12596" customWidth="true" style="2" width="8.625" collapsed="false"/>
    <col min="12597" max="12597" customWidth="true" style="2" width="4.625" collapsed="false"/>
    <col min="12598" max="12598" customWidth="true" style="2" width="8.625" collapsed="false"/>
    <col min="12599" max="12599" customWidth="true" style="2" width="4.625" collapsed="false"/>
    <col min="12600" max="12600" customWidth="true" style="2" width="8.625" collapsed="false"/>
    <col min="12601" max="12601" customWidth="true" style="2" width="4.625" collapsed="false"/>
    <col min="12602" max="12602" customWidth="true" style="2" width="8.625" collapsed="false"/>
    <col min="12603" max="12603" customWidth="true" style="2" width="4.625" collapsed="false"/>
    <col min="12604" max="12604" customWidth="true" style="2" width="8.625" collapsed="false"/>
    <col min="12605" max="12605" customWidth="true" style="2" width="4.625" collapsed="false"/>
    <col min="12606" max="12606" customWidth="true" style="2" width="8.625" collapsed="false"/>
    <col min="12607" max="12607" customWidth="true" style="2" width="4.625" collapsed="false"/>
    <col min="12608" max="12608" customWidth="true" style="2" width="8.625" collapsed="false"/>
    <col min="12609" max="12609" customWidth="true" style="2" width="4.625" collapsed="false"/>
    <col min="12610" max="12610" customWidth="true" style="2" width="8.625" collapsed="false"/>
    <col min="12611" max="12611" customWidth="true" style="2" width="4.625" collapsed="false"/>
    <col min="12612" max="12612" customWidth="true" style="2" width="8.625" collapsed="false"/>
    <col min="12613" max="12613" customWidth="true" style="2" width="4.625" collapsed="false"/>
    <col min="12614" max="12614" customWidth="true" style="2" width="8.625" collapsed="false"/>
    <col min="12615" max="12615" customWidth="true" style="2" width="4.625" collapsed="false"/>
    <col min="12616" max="12798" style="2" width="9.0" collapsed="false"/>
    <col min="12799" max="12799" customWidth="true" style="2" width="19.375" collapsed="false"/>
    <col min="12800" max="12800" customWidth="true" style="2" width="8.625" collapsed="false"/>
    <col min="12801" max="12801" customWidth="true" style="2" width="4.625" collapsed="false"/>
    <col min="12802" max="12802" customWidth="true" style="2" width="8.625" collapsed="false"/>
    <col min="12803" max="12803" customWidth="true" style="2" width="4.625" collapsed="false"/>
    <col min="12804" max="12804" customWidth="true" style="2" width="8.625" collapsed="false"/>
    <col min="12805" max="12805" customWidth="true" style="2" width="4.625" collapsed="false"/>
    <col min="12806" max="12806" customWidth="true" style="2" width="8.625" collapsed="false"/>
    <col min="12807" max="12807" customWidth="true" style="2" width="4.625" collapsed="false"/>
    <col min="12808" max="12808" customWidth="true" style="2" width="8.625" collapsed="false"/>
    <col min="12809" max="12809" customWidth="true" style="2" width="4.625" collapsed="false"/>
    <col min="12810" max="12810" customWidth="true" style="2" width="8.625" collapsed="false"/>
    <col min="12811" max="12811" customWidth="true" style="2" width="4.625" collapsed="false"/>
    <col min="12812" max="12812" customWidth="true" style="2" width="8.625" collapsed="false"/>
    <col min="12813" max="12813" customWidth="true" style="2" width="4.625" collapsed="false"/>
    <col min="12814" max="12814" customWidth="true" style="2" width="8.625" collapsed="false"/>
    <col min="12815" max="12815" customWidth="true" style="2" width="4.625" collapsed="false"/>
    <col min="12816" max="12816" customWidth="true" style="2" width="8.625" collapsed="false"/>
    <col min="12817" max="12817" customWidth="true" style="2" width="4.625" collapsed="false"/>
    <col min="12818" max="12818" customWidth="true" style="2" width="8.625" collapsed="false"/>
    <col min="12819" max="12819" customWidth="true" style="2" width="4.625" collapsed="false"/>
    <col min="12820" max="12820" customWidth="true" style="2" width="8.625" collapsed="false"/>
    <col min="12821" max="12821" customWidth="true" style="2" width="4.625" collapsed="false"/>
    <col min="12822" max="12822" customWidth="true" style="2" width="8.625" collapsed="false"/>
    <col min="12823" max="12823" customWidth="true" style="2" width="4.625" collapsed="false"/>
    <col min="12824" max="12824" customWidth="true" style="2" width="8.625" collapsed="false"/>
    <col min="12825" max="12825" customWidth="true" style="2" width="4.625" collapsed="false"/>
    <col min="12826" max="12826" customWidth="true" style="2" width="8.625" collapsed="false"/>
    <col min="12827" max="12827" customWidth="true" style="2" width="4.625" collapsed="false"/>
    <col min="12828" max="12828" customWidth="true" style="2" width="8.625" collapsed="false"/>
    <col min="12829" max="12829" customWidth="true" style="2" width="4.625" collapsed="false"/>
    <col min="12830" max="12830" customWidth="true" style="2" width="8.625" collapsed="false"/>
    <col min="12831" max="12831" customWidth="true" style="2" width="4.625" collapsed="false"/>
    <col min="12832" max="12832" customWidth="true" style="2" width="8.625" collapsed="false"/>
    <col min="12833" max="12833" customWidth="true" style="2" width="4.625" collapsed="false"/>
    <col min="12834" max="12834" customWidth="true" style="2" width="8.625" collapsed="false"/>
    <col min="12835" max="12835" customWidth="true" style="2" width="4.625" collapsed="false"/>
    <col min="12836" max="12836" customWidth="true" style="2" width="8.625" collapsed="false"/>
    <col min="12837" max="12837" customWidth="true" style="2" width="4.625" collapsed="false"/>
    <col min="12838" max="12838" customWidth="true" style="2" width="8.625" collapsed="false"/>
    <col min="12839" max="12839" customWidth="true" style="2" width="4.625" collapsed="false"/>
    <col min="12840" max="12840" customWidth="true" style="2" width="8.625" collapsed="false"/>
    <col min="12841" max="12841" customWidth="true" style="2" width="4.625" collapsed="false"/>
    <col min="12842" max="12842" customWidth="true" style="2" width="8.625" collapsed="false"/>
    <col min="12843" max="12843" customWidth="true" style="2" width="4.625" collapsed="false"/>
    <col min="12844" max="12844" customWidth="true" style="2" width="8.625" collapsed="false"/>
    <col min="12845" max="12845" customWidth="true" style="2" width="4.625" collapsed="false"/>
    <col min="12846" max="12846" customWidth="true" style="2" width="8.625" collapsed="false"/>
    <col min="12847" max="12847" customWidth="true" style="2" width="4.625" collapsed="false"/>
    <col min="12848" max="12848" customWidth="true" style="2" width="8.625" collapsed="false"/>
    <col min="12849" max="12849" customWidth="true" style="2" width="4.625" collapsed="false"/>
    <col min="12850" max="12850" customWidth="true" style="2" width="8.625" collapsed="false"/>
    <col min="12851" max="12851" customWidth="true" style="2" width="4.625" collapsed="false"/>
    <col min="12852" max="12852" customWidth="true" style="2" width="8.625" collapsed="false"/>
    <col min="12853" max="12853" customWidth="true" style="2" width="4.625" collapsed="false"/>
    <col min="12854" max="12854" customWidth="true" style="2" width="8.625" collapsed="false"/>
    <col min="12855" max="12855" customWidth="true" style="2" width="4.625" collapsed="false"/>
    <col min="12856" max="12856" customWidth="true" style="2" width="8.625" collapsed="false"/>
    <col min="12857" max="12857" customWidth="true" style="2" width="4.625" collapsed="false"/>
    <col min="12858" max="12858" customWidth="true" style="2" width="8.625" collapsed="false"/>
    <col min="12859" max="12859" customWidth="true" style="2" width="4.625" collapsed="false"/>
    <col min="12860" max="12860" customWidth="true" style="2" width="8.625" collapsed="false"/>
    <col min="12861" max="12861" customWidth="true" style="2" width="4.625" collapsed="false"/>
    <col min="12862" max="12862" customWidth="true" style="2" width="8.625" collapsed="false"/>
    <col min="12863" max="12863" customWidth="true" style="2" width="4.625" collapsed="false"/>
    <col min="12864" max="12864" customWidth="true" style="2" width="8.625" collapsed="false"/>
    <col min="12865" max="12865" customWidth="true" style="2" width="4.625" collapsed="false"/>
    <col min="12866" max="12866" customWidth="true" style="2" width="8.625" collapsed="false"/>
    <col min="12867" max="12867" customWidth="true" style="2" width="4.625" collapsed="false"/>
    <col min="12868" max="12868" customWidth="true" style="2" width="8.625" collapsed="false"/>
    <col min="12869" max="12869" customWidth="true" style="2" width="4.625" collapsed="false"/>
    <col min="12870" max="12870" customWidth="true" style="2" width="8.625" collapsed="false"/>
    <col min="12871" max="12871" customWidth="true" style="2" width="4.625" collapsed="false"/>
    <col min="12872" max="13054" style="2" width="9.0" collapsed="false"/>
    <col min="13055" max="13055" customWidth="true" style="2" width="19.375" collapsed="false"/>
    <col min="13056" max="13056" customWidth="true" style="2" width="8.625" collapsed="false"/>
    <col min="13057" max="13057" customWidth="true" style="2" width="4.625" collapsed="false"/>
    <col min="13058" max="13058" customWidth="true" style="2" width="8.625" collapsed="false"/>
    <col min="13059" max="13059" customWidth="true" style="2" width="4.625" collapsed="false"/>
    <col min="13060" max="13060" customWidth="true" style="2" width="8.625" collapsed="false"/>
    <col min="13061" max="13061" customWidth="true" style="2" width="4.625" collapsed="false"/>
    <col min="13062" max="13062" customWidth="true" style="2" width="8.625" collapsed="false"/>
    <col min="13063" max="13063" customWidth="true" style="2" width="4.625" collapsed="false"/>
    <col min="13064" max="13064" customWidth="true" style="2" width="8.625" collapsed="false"/>
    <col min="13065" max="13065" customWidth="true" style="2" width="4.625" collapsed="false"/>
    <col min="13066" max="13066" customWidth="true" style="2" width="8.625" collapsed="false"/>
    <col min="13067" max="13067" customWidth="true" style="2" width="4.625" collapsed="false"/>
    <col min="13068" max="13068" customWidth="true" style="2" width="8.625" collapsed="false"/>
    <col min="13069" max="13069" customWidth="true" style="2" width="4.625" collapsed="false"/>
    <col min="13070" max="13070" customWidth="true" style="2" width="8.625" collapsed="false"/>
    <col min="13071" max="13071" customWidth="true" style="2" width="4.625" collapsed="false"/>
    <col min="13072" max="13072" customWidth="true" style="2" width="8.625" collapsed="false"/>
    <col min="13073" max="13073" customWidth="true" style="2" width="4.625" collapsed="false"/>
    <col min="13074" max="13074" customWidth="true" style="2" width="8.625" collapsed="false"/>
    <col min="13075" max="13075" customWidth="true" style="2" width="4.625" collapsed="false"/>
    <col min="13076" max="13076" customWidth="true" style="2" width="8.625" collapsed="false"/>
    <col min="13077" max="13077" customWidth="true" style="2" width="4.625" collapsed="false"/>
    <col min="13078" max="13078" customWidth="true" style="2" width="8.625" collapsed="false"/>
    <col min="13079" max="13079" customWidth="true" style="2" width="4.625" collapsed="false"/>
    <col min="13080" max="13080" customWidth="true" style="2" width="8.625" collapsed="false"/>
    <col min="13081" max="13081" customWidth="true" style="2" width="4.625" collapsed="false"/>
    <col min="13082" max="13082" customWidth="true" style="2" width="8.625" collapsed="false"/>
    <col min="13083" max="13083" customWidth="true" style="2" width="4.625" collapsed="false"/>
    <col min="13084" max="13084" customWidth="true" style="2" width="8.625" collapsed="false"/>
    <col min="13085" max="13085" customWidth="true" style="2" width="4.625" collapsed="false"/>
    <col min="13086" max="13086" customWidth="true" style="2" width="8.625" collapsed="false"/>
    <col min="13087" max="13087" customWidth="true" style="2" width="4.625" collapsed="false"/>
    <col min="13088" max="13088" customWidth="true" style="2" width="8.625" collapsed="false"/>
    <col min="13089" max="13089" customWidth="true" style="2" width="4.625" collapsed="false"/>
    <col min="13090" max="13090" customWidth="true" style="2" width="8.625" collapsed="false"/>
    <col min="13091" max="13091" customWidth="true" style="2" width="4.625" collapsed="false"/>
    <col min="13092" max="13092" customWidth="true" style="2" width="8.625" collapsed="false"/>
    <col min="13093" max="13093" customWidth="true" style="2" width="4.625" collapsed="false"/>
    <col min="13094" max="13094" customWidth="true" style="2" width="8.625" collapsed="false"/>
    <col min="13095" max="13095" customWidth="true" style="2" width="4.625" collapsed="false"/>
    <col min="13096" max="13096" customWidth="true" style="2" width="8.625" collapsed="false"/>
    <col min="13097" max="13097" customWidth="true" style="2" width="4.625" collapsed="false"/>
    <col min="13098" max="13098" customWidth="true" style="2" width="8.625" collapsed="false"/>
    <col min="13099" max="13099" customWidth="true" style="2" width="4.625" collapsed="false"/>
    <col min="13100" max="13100" customWidth="true" style="2" width="8.625" collapsed="false"/>
    <col min="13101" max="13101" customWidth="true" style="2" width="4.625" collapsed="false"/>
    <col min="13102" max="13102" customWidth="true" style="2" width="8.625" collapsed="false"/>
    <col min="13103" max="13103" customWidth="true" style="2" width="4.625" collapsed="false"/>
    <col min="13104" max="13104" customWidth="true" style="2" width="8.625" collapsed="false"/>
    <col min="13105" max="13105" customWidth="true" style="2" width="4.625" collapsed="false"/>
    <col min="13106" max="13106" customWidth="true" style="2" width="8.625" collapsed="false"/>
    <col min="13107" max="13107" customWidth="true" style="2" width="4.625" collapsed="false"/>
    <col min="13108" max="13108" customWidth="true" style="2" width="8.625" collapsed="false"/>
    <col min="13109" max="13109" customWidth="true" style="2" width="4.625" collapsed="false"/>
    <col min="13110" max="13110" customWidth="true" style="2" width="8.625" collapsed="false"/>
    <col min="13111" max="13111" customWidth="true" style="2" width="4.625" collapsed="false"/>
    <col min="13112" max="13112" customWidth="true" style="2" width="8.625" collapsed="false"/>
    <col min="13113" max="13113" customWidth="true" style="2" width="4.625" collapsed="false"/>
    <col min="13114" max="13114" customWidth="true" style="2" width="8.625" collapsed="false"/>
    <col min="13115" max="13115" customWidth="true" style="2" width="4.625" collapsed="false"/>
    <col min="13116" max="13116" customWidth="true" style="2" width="8.625" collapsed="false"/>
    <col min="13117" max="13117" customWidth="true" style="2" width="4.625" collapsed="false"/>
    <col min="13118" max="13118" customWidth="true" style="2" width="8.625" collapsed="false"/>
    <col min="13119" max="13119" customWidth="true" style="2" width="4.625" collapsed="false"/>
    <col min="13120" max="13120" customWidth="true" style="2" width="8.625" collapsed="false"/>
    <col min="13121" max="13121" customWidth="true" style="2" width="4.625" collapsed="false"/>
    <col min="13122" max="13122" customWidth="true" style="2" width="8.625" collapsed="false"/>
    <col min="13123" max="13123" customWidth="true" style="2" width="4.625" collapsed="false"/>
    <col min="13124" max="13124" customWidth="true" style="2" width="8.625" collapsed="false"/>
    <col min="13125" max="13125" customWidth="true" style="2" width="4.625" collapsed="false"/>
    <col min="13126" max="13126" customWidth="true" style="2" width="8.625" collapsed="false"/>
    <col min="13127" max="13127" customWidth="true" style="2" width="4.625" collapsed="false"/>
    <col min="13128" max="13310" style="2" width="9.0" collapsed="false"/>
    <col min="13311" max="13311" customWidth="true" style="2" width="19.375" collapsed="false"/>
    <col min="13312" max="13312" customWidth="true" style="2" width="8.625" collapsed="false"/>
    <col min="13313" max="13313" customWidth="true" style="2" width="4.625" collapsed="false"/>
    <col min="13314" max="13314" customWidth="true" style="2" width="8.625" collapsed="false"/>
    <col min="13315" max="13315" customWidth="true" style="2" width="4.625" collapsed="false"/>
    <col min="13316" max="13316" customWidth="true" style="2" width="8.625" collapsed="false"/>
    <col min="13317" max="13317" customWidth="true" style="2" width="4.625" collapsed="false"/>
    <col min="13318" max="13318" customWidth="true" style="2" width="8.625" collapsed="false"/>
    <col min="13319" max="13319" customWidth="true" style="2" width="4.625" collapsed="false"/>
    <col min="13320" max="13320" customWidth="true" style="2" width="8.625" collapsed="false"/>
    <col min="13321" max="13321" customWidth="true" style="2" width="4.625" collapsed="false"/>
    <col min="13322" max="13322" customWidth="true" style="2" width="8.625" collapsed="false"/>
    <col min="13323" max="13323" customWidth="true" style="2" width="4.625" collapsed="false"/>
    <col min="13324" max="13324" customWidth="true" style="2" width="8.625" collapsed="false"/>
    <col min="13325" max="13325" customWidth="true" style="2" width="4.625" collapsed="false"/>
    <col min="13326" max="13326" customWidth="true" style="2" width="8.625" collapsed="false"/>
    <col min="13327" max="13327" customWidth="true" style="2" width="4.625" collapsed="false"/>
    <col min="13328" max="13328" customWidth="true" style="2" width="8.625" collapsed="false"/>
    <col min="13329" max="13329" customWidth="true" style="2" width="4.625" collapsed="false"/>
    <col min="13330" max="13330" customWidth="true" style="2" width="8.625" collapsed="false"/>
    <col min="13331" max="13331" customWidth="true" style="2" width="4.625" collapsed="false"/>
    <col min="13332" max="13332" customWidth="true" style="2" width="8.625" collapsed="false"/>
    <col min="13333" max="13333" customWidth="true" style="2" width="4.625" collapsed="false"/>
    <col min="13334" max="13334" customWidth="true" style="2" width="8.625" collapsed="false"/>
    <col min="13335" max="13335" customWidth="true" style="2" width="4.625" collapsed="false"/>
    <col min="13336" max="13336" customWidth="true" style="2" width="8.625" collapsed="false"/>
    <col min="13337" max="13337" customWidth="true" style="2" width="4.625" collapsed="false"/>
    <col min="13338" max="13338" customWidth="true" style="2" width="8.625" collapsed="false"/>
    <col min="13339" max="13339" customWidth="true" style="2" width="4.625" collapsed="false"/>
    <col min="13340" max="13340" customWidth="true" style="2" width="8.625" collapsed="false"/>
    <col min="13341" max="13341" customWidth="true" style="2" width="4.625" collapsed="false"/>
    <col min="13342" max="13342" customWidth="true" style="2" width="8.625" collapsed="false"/>
    <col min="13343" max="13343" customWidth="true" style="2" width="4.625" collapsed="false"/>
    <col min="13344" max="13344" customWidth="true" style="2" width="8.625" collapsed="false"/>
    <col min="13345" max="13345" customWidth="true" style="2" width="4.625" collapsed="false"/>
    <col min="13346" max="13346" customWidth="true" style="2" width="8.625" collapsed="false"/>
    <col min="13347" max="13347" customWidth="true" style="2" width="4.625" collapsed="false"/>
    <col min="13348" max="13348" customWidth="true" style="2" width="8.625" collapsed="false"/>
    <col min="13349" max="13349" customWidth="true" style="2" width="4.625" collapsed="false"/>
    <col min="13350" max="13350" customWidth="true" style="2" width="8.625" collapsed="false"/>
    <col min="13351" max="13351" customWidth="true" style="2" width="4.625" collapsed="false"/>
    <col min="13352" max="13352" customWidth="true" style="2" width="8.625" collapsed="false"/>
    <col min="13353" max="13353" customWidth="true" style="2" width="4.625" collapsed="false"/>
    <col min="13354" max="13354" customWidth="true" style="2" width="8.625" collapsed="false"/>
    <col min="13355" max="13355" customWidth="true" style="2" width="4.625" collapsed="false"/>
    <col min="13356" max="13356" customWidth="true" style="2" width="8.625" collapsed="false"/>
    <col min="13357" max="13357" customWidth="true" style="2" width="4.625" collapsed="false"/>
    <col min="13358" max="13358" customWidth="true" style="2" width="8.625" collapsed="false"/>
    <col min="13359" max="13359" customWidth="true" style="2" width="4.625" collapsed="false"/>
    <col min="13360" max="13360" customWidth="true" style="2" width="8.625" collapsed="false"/>
    <col min="13361" max="13361" customWidth="true" style="2" width="4.625" collapsed="false"/>
    <col min="13362" max="13362" customWidth="true" style="2" width="8.625" collapsed="false"/>
    <col min="13363" max="13363" customWidth="true" style="2" width="4.625" collapsed="false"/>
    <col min="13364" max="13364" customWidth="true" style="2" width="8.625" collapsed="false"/>
    <col min="13365" max="13365" customWidth="true" style="2" width="4.625" collapsed="false"/>
    <col min="13366" max="13366" customWidth="true" style="2" width="8.625" collapsed="false"/>
    <col min="13367" max="13367" customWidth="true" style="2" width="4.625" collapsed="false"/>
    <col min="13368" max="13368" customWidth="true" style="2" width="8.625" collapsed="false"/>
    <col min="13369" max="13369" customWidth="true" style="2" width="4.625" collapsed="false"/>
    <col min="13370" max="13370" customWidth="true" style="2" width="8.625" collapsed="false"/>
    <col min="13371" max="13371" customWidth="true" style="2" width="4.625" collapsed="false"/>
    <col min="13372" max="13372" customWidth="true" style="2" width="8.625" collapsed="false"/>
    <col min="13373" max="13373" customWidth="true" style="2" width="4.625" collapsed="false"/>
    <col min="13374" max="13374" customWidth="true" style="2" width="8.625" collapsed="false"/>
    <col min="13375" max="13375" customWidth="true" style="2" width="4.625" collapsed="false"/>
    <col min="13376" max="13376" customWidth="true" style="2" width="8.625" collapsed="false"/>
    <col min="13377" max="13377" customWidth="true" style="2" width="4.625" collapsed="false"/>
    <col min="13378" max="13378" customWidth="true" style="2" width="8.625" collapsed="false"/>
    <col min="13379" max="13379" customWidth="true" style="2" width="4.625" collapsed="false"/>
    <col min="13380" max="13380" customWidth="true" style="2" width="8.625" collapsed="false"/>
    <col min="13381" max="13381" customWidth="true" style="2" width="4.625" collapsed="false"/>
    <col min="13382" max="13382" customWidth="true" style="2" width="8.625" collapsed="false"/>
    <col min="13383" max="13383" customWidth="true" style="2" width="4.625" collapsed="false"/>
    <col min="13384" max="13566" style="2" width="9.0" collapsed="false"/>
    <col min="13567" max="13567" customWidth="true" style="2" width="19.375" collapsed="false"/>
    <col min="13568" max="13568" customWidth="true" style="2" width="8.625" collapsed="false"/>
    <col min="13569" max="13569" customWidth="true" style="2" width="4.625" collapsed="false"/>
    <col min="13570" max="13570" customWidth="true" style="2" width="8.625" collapsed="false"/>
    <col min="13571" max="13571" customWidth="true" style="2" width="4.625" collapsed="false"/>
    <col min="13572" max="13572" customWidth="true" style="2" width="8.625" collapsed="false"/>
    <col min="13573" max="13573" customWidth="true" style="2" width="4.625" collapsed="false"/>
    <col min="13574" max="13574" customWidth="true" style="2" width="8.625" collapsed="false"/>
    <col min="13575" max="13575" customWidth="true" style="2" width="4.625" collapsed="false"/>
    <col min="13576" max="13576" customWidth="true" style="2" width="8.625" collapsed="false"/>
    <col min="13577" max="13577" customWidth="true" style="2" width="4.625" collapsed="false"/>
    <col min="13578" max="13578" customWidth="true" style="2" width="8.625" collapsed="false"/>
    <col min="13579" max="13579" customWidth="true" style="2" width="4.625" collapsed="false"/>
    <col min="13580" max="13580" customWidth="true" style="2" width="8.625" collapsed="false"/>
    <col min="13581" max="13581" customWidth="true" style="2" width="4.625" collapsed="false"/>
    <col min="13582" max="13582" customWidth="true" style="2" width="8.625" collapsed="false"/>
    <col min="13583" max="13583" customWidth="true" style="2" width="4.625" collapsed="false"/>
    <col min="13584" max="13584" customWidth="true" style="2" width="8.625" collapsed="false"/>
    <col min="13585" max="13585" customWidth="true" style="2" width="4.625" collapsed="false"/>
    <col min="13586" max="13586" customWidth="true" style="2" width="8.625" collapsed="false"/>
    <col min="13587" max="13587" customWidth="true" style="2" width="4.625" collapsed="false"/>
    <col min="13588" max="13588" customWidth="true" style="2" width="8.625" collapsed="false"/>
    <col min="13589" max="13589" customWidth="true" style="2" width="4.625" collapsed="false"/>
    <col min="13590" max="13590" customWidth="true" style="2" width="8.625" collapsed="false"/>
    <col min="13591" max="13591" customWidth="true" style="2" width="4.625" collapsed="false"/>
    <col min="13592" max="13592" customWidth="true" style="2" width="8.625" collapsed="false"/>
    <col min="13593" max="13593" customWidth="true" style="2" width="4.625" collapsed="false"/>
    <col min="13594" max="13594" customWidth="true" style="2" width="8.625" collapsed="false"/>
    <col min="13595" max="13595" customWidth="true" style="2" width="4.625" collapsed="false"/>
    <col min="13596" max="13596" customWidth="true" style="2" width="8.625" collapsed="false"/>
    <col min="13597" max="13597" customWidth="true" style="2" width="4.625" collapsed="false"/>
    <col min="13598" max="13598" customWidth="true" style="2" width="8.625" collapsed="false"/>
    <col min="13599" max="13599" customWidth="true" style="2" width="4.625" collapsed="false"/>
    <col min="13600" max="13600" customWidth="true" style="2" width="8.625" collapsed="false"/>
    <col min="13601" max="13601" customWidth="true" style="2" width="4.625" collapsed="false"/>
    <col min="13602" max="13602" customWidth="true" style="2" width="8.625" collapsed="false"/>
    <col min="13603" max="13603" customWidth="true" style="2" width="4.625" collapsed="false"/>
    <col min="13604" max="13604" customWidth="true" style="2" width="8.625" collapsed="false"/>
    <col min="13605" max="13605" customWidth="true" style="2" width="4.625" collapsed="false"/>
    <col min="13606" max="13606" customWidth="true" style="2" width="8.625" collapsed="false"/>
    <col min="13607" max="13607" customWidth="true" style="2" width="4.625" collapsed="false"/>
    <col min="13608" max="13608" customWidth="true" style="2" width="8.625" collapsed="false"/>
    <col min="13609" max="13609" customWidth="true" style="2" width="4.625" collapsed="false"/>
    <col min="13610" max="13610" customWidth="true" style="2" width="8.625" collapsed="false"/>
    <col min="13611" max="13611" customWidth="true" style="2" width="4.625" collapsed="false"/>
    <col min="13612" max="13612" customWidth="true" style="2" width="8.625" collapsed="false"/>
    <col min="13613" max="13613" customWidth="true" style="2" width="4.625" collapsed="false"/>
    <col min="13614" max="13614" customWidth="true" style="2" width="8.625" collapsed="false"/>
    <col min="13615" max="13615" customWidth="true" style="2" width="4.625" collapsed="false"/>
    <col min="13616" max="13616" customWidth="true" style="2" width="8.625" collapsed="false"/>
    <col min="13617" max="13617" customWidth="true" style="2" width="4.625" collapsed="false"/>
    <col min="13618" max="13618" customWidth="true" style="2" width="8.625" collapsed="false"/>
    <col min="13619" max="13619" customWidth="true" style="2" width="4.625" collapsed="false"/>
    <col min="13620" max="13620" customWidth="true" style="2" width="8.625" collapsed="false"/>
    <col min="13621" max="13621" customWidth="true" style="2" width="4.625" collapsed="false"/>
    <col min="13622" max="13622" customWidth="true" style="2" width="8.625" collapsed="false"/>
    <col min="13623" max="13623" customWidth="true" style="2" width="4.625" collapsed="false"/>
    <col min="13624" max="13624" customWidth="true" style="2" width="8.625" collapsed="false"/>
    <col min="13625" max="13625" customWidth="true" style="2" width="4.625" collapsed="false"/>
    <col min="13626" max="13626" customWidth="true" style="2" width="8.625" collapsed="false"/>
    <col min="13627" max="13627" customWidth="true" style="2" width="4.625" collapsed="false"/>
    <col min="13628" max="13628" customWidth="true" style="2" width="8.625" collapsed="false"/>
    <col min="13629" max="13629" customWidth="true" style="2" width="4.625" collapsed="false"/>
    <col min="13630" max="13630" customWidth="true" style="2" width="8.625" collapsed="false"/>
    <col min="13631" max="13631" customWidth="true" style="2" width="4.625" collapsed="false"/>
    <col min="13632" max="13632" customWidth="true" style="2" width="8.625" collapsed="false"/>
    <col min="13633" max="13633" customWidth="true" style="2" width="4.625" collapsed="false"/>
    <col min="13634" max="13634" customWidth="true" style="2" width="8.625" collapsed="false"/>
    <col min="13635" max="13635" customWidth="true" style="2" width="4.625" collapsed="false"/>
    <col min="13636" max="13636" customWidth="true" style="2" width="8.625" collapsed="false"/>
    <col min="13637" max="13637" customWidth="true" style="2" width="4.625" collapsed="false"/>
    <col min="13638" max="13638" customWidth="true" style="2" width="8.625" collapsed="false"/>
    <col min="13639" max="13639" customWidth="true" style="2" width="4.625" collapsed="false"/>
    <col min="13640" max="13822" style="2" width="9.0" collapsed="false"/>
    <col min="13823" max="13823" customWidth="true" style="2" width="19.375" collapsed="false"/>
    <col min="13824" max="13824" customWidth="true" style="2" width="8.625" collapsed="false"/>
    <col min="13825" max="13825" customWidth="true" style="2" width="4.625" collapsed="false"/>
    <col min="13826" max="13826" customWidth="true" style="2" width="8.625" collapsed="false"/>
    <col min="13827" max="13827" customWidth="true" style="2" width="4.625" collapsed="false"/>
    <col min="13828" max="13828" customWidth="true" style="2" width="8.625" collapsed="false"/>
    <col min="13829" max="13829" customWidth="true" style="2" width="4.625" collapsed="false"/>
    <col min="13830" max="13830" customWidth="true" style="2" width="8.625" collapsed="false"/>
    <col min="13831" max="13831" customWidth="true" style="2" width="4.625" collapsed="false"/>
    <col min="13832" max="13832" customWidth="true" style="2" width="8.625" collapsed="false"/>
    <col min="13833" max="13833" customWidth="true" style="2" width="4.625" collapsed="false"/>
    <col min="13834" max="13834" customWidth="true" style="2" width="8.625" collapsed="false"/>
    <col min="13835" max="13835" customWidth="true" style="2" width="4.625" collapsed="false"/>
    <col min="13836" max="13836" customWidth="true" style="2" width="8.625" collapsed="false"/>
    <col min="13837" max="13837" customWidth="true" style="2" width="4.625" collapsed="false"/>
    <col min="13838" max="13838" customWidth="true" style="2" width="8.625" collapsed="false"/>
    <col min="13839" max="13839" customWidth="true" style="2" width="4.625" collapsed="false"/>
    <col min="13840" max="13840" customWidth="true" style="2" width="8.625" collapsed="false"/>
    <col min="13841" max="13841" customWidth="true" style="2" width="4.625" collapsed="false"/>
    <col min="13842" max="13842" customWidth="true" style="2" width="8.625" collapsed="false"/>
    <col min="13843" max="13843" customWidth="true" style="2" width="4.625" collapsed="false"/>
    <col min="13844" max="13844" customWidth="true" style="2" width="8.625" collapsed="false"/>
    <col min="13845" max="13845" customWidth="true" style="2" width="4.625" collapsed="false"/>
    <col min="13846" max="13846" customWidth="true" style="2" width="8.625" collapsed="false"/>
    <col min="13847" max="13847" customWidth="true" style="2" width="4.625" collapsed="false"/>
    <col min="13848" max="13848" customWidth="true" style="2" width="8.625" collapsed="false"/>
    <col min="13849" max="13849" customWidth="true" style="2" width="4.625" collapsed="false"/>
    <col min="13850" max="13850" customWidth="true" style="2" width="8.625" collapsed="false"/>
    <col min="13851" max="13851" customWidth="true" style="2" width="4.625" collapsed="false"/>
    <col min="13852" max="13852" customWidth="true" style="2" width="8.625" collapsed="false"/>
    <col min="13853" max="13853" customWidth="true" style="2" width="4.625" collapsed="false"/>
    <col min="13854" max="13854" customWidth="true" style="2" width="8.625" collapsed="false"/>
    <col min="13855" max="13855" customWidth="true" style="2" width="4.625" collapsed="false"/>
    <col min="13856" max="13856" customWidth="true" style="2" width="8.625" collapsed="false"/>
    <col min="13857" max="13857" customWidth="true" style="2" width="4.625" collapsed="false"/>
    <col min="13858" max="13858" customWidth="true" style="2" width="8.625" collapsed="false"/>
    <col min="13859" max="13859" customWidth="true" style="2" width="4.625" collapsed="false"/>
    <col min="13860" max="13860" customWidth="true" style="2" width="8.625" collapsed="false"/>
    <col min="13861" max="13861" customWidth="true" style="2" width="4.625" collapsed="false"/>
    <col min="13862" max="13862" customWidth="true" style="2" width="8.625" collapsed="false"/>
    <col min="13863" max="13863" customWidth="true" style="2" width="4.625" collapsed="false"/>
    <col min="13864" max="13864" customWidth="true" style="2" width="8.625" collapsed="false"/>
    <col min="13865" max="13865" customWidth="true" style="2" width="4.625" collapsed="false"/>
    <col min="13866" max="13866" customWidth="true" style="2" width="8.625" collapsed="false"/>
    <col min="13867" max="13867" customWidth="true" style="2" width="4.625" collapsed="false"/>
    <col min="13868" max="13868" customWidth="true" style="2" width="8.625" collapsed="false"/>
    <col min="13869" max="13869" customWidth="true" style="2" width="4.625" collapsed="false"/>
    <col min="13870" max="13870" customWidth="true" style="2" width="8.625" collapsed="false"/>
    <col min="13871" max="13871" customWidth="true" style="2" width="4.625" collapsed="false"/>
    <col min="13872" max="13872" customWidth="true" style="2" width="8.625" collapsed="false"/>
    <col min="13873" max="13873" customWidth="true" style="2" width="4.625" collapsed="false"/>
    <col min="13874" max="13874" customWidth="true" style="2" width="8.625" collapsed="false"/>
    <col min="13875" max="13875" customWidth="true" style="2" width="4.625" collapsed="false"/>
    <col min="13876" max="13876" customWidth="true" style="2" width="8.625" collapsed="false"/>
    <col min="13877" max="13877" customWidth="true" style="2" width="4.625" collapsed="false"/>
    <col min="13878" max="13878" customWidth="true" style="2" width="8.625" collapsed="false"/>
    <col min="13879" max="13879" customWidth="true" style="2" width="4.625" collapsed="false"/>
    <col min="13880" max="13880" customWidth="true" style="2" width="8.625" collapsed="false"/>
    <col min="13881" max="13881" customWidth="true" style="2" width="4.625" collapsed="false"/>
    <col min="13882" max="13882" customWidth="true" style="2" width="8.625" collapsed="false"/>
    <col min="13883" max="13883" customWidth="true" style="2" width="4.625" collapsed="false"/>
    <col min="13884" max="13884" customWidth="true" style="2" width="8.625" collapsed="false"/>
    <col min="13885" max="13885" customWidth="true" style="2" width="4.625" collapsed="false"/>
    <col min="13886" max="13886" customWidth="true" style="2" width="8.625" collapsed="false"/>
    <col min="13887" max="13887" customWidth="true" style="2" width="4.625" collapsed="false"/>
    <col min="13888" max="13888" customWidth="true" style="2" width="8.625" collapsed="false"/>
    <col min="13889" max="13889" customWidth="true" style="2" width="4.625" collapsed="false"/>
    <col min="13890" max="13890" customWidth="true" style="2" width="8.625" collapsed="false"/>
    <col min="13891" max="13891" customWidth="true" style="2" width="4.625" collapsed="false"/>
    <col min="13892" max="13892" customWidth="true" style="2" width="8.625" collapsed="false"/>
    <col min="13893" max="13893" customWidth="true" style="2" width="4.625" collapsed="false"/>
    <col min="13894" max="13894" customWidth="true" style="2" width="8.625" collapsed="false"/>
    <col min="13895" max="13895" customWidth="true" style="2" width="4.625" collapsed="false"/>
    <col min="13896" max="14078" style="2" width="9.0" collapsed="false"/>
    <col min="14079" max="14079" customWidth="true" style="2" width="19.375" collapsed="false"/>
    <col min="14080" max="14080" customWidth="true" style="2" width="8.625" collapsed="false"/>
    <col min="14081" max="14081" customWidth="true" style="2" width="4.625" collapsed="false"/>
    <col min="14082" max="14082" customWidth="true" style="2" width="8.625" collapsed="false"/>
    <col min="14083" max="14083" customWidth="true" style="2" width="4.625" collapsed="false"/>
    <col min="14084" max="14084" customWidth="true" style="2" width="8.625" collapsed="false"/>
    <col min="14085" max="14085" customWidth="true" style="2" width="4.625" collapsed="false"/>
    <col min="14086" max="14086" customWidth="true" style="2" width="8.625" collapsed="false"/>
    <col min="14087" max="14087" customWidth="true" style="2" width="4.625" collapsed="false"/>
    <col min="14088" max="14088" customWidth="true" style="2" width="8.625" collapsed="false"/>
    <col min="14089" max="14089" customWidth="true" style="2" width="4.625" collapsed="false"/>
    <col min="14090" max="14090" customWidth="true" style="2" width="8.625" collapsed="false"/>
    <col min="14091" max="14091" customWidth="true" style="2" width="4.625" collapsed="false"/>
    <col min="14092" max="14092" customWidth="true" style="2" width="8.625" collapsed="false"/>
    <col min="14093" max="14093" customWidth="true" style="2" width="4.625" collapsed="false"/>
    <col min="14094" max="14094" customWidth="true" style="2" width="8.625" collapsed="false"/>
    <col min="14095" max="14095" customWidth="true" style="2" width="4.625" collapsed="false"/>
    <col min="14096" max="14096" customWidth="true" style="2" width="8.625" collapsed="false"/>
    <col min="14097" max="14097" customWidth="true" style="2" width="4.625" collapsed="false"/>
    <col min="14098" max="14098" customWidth="true" style="2" width="8.625" collapsed="false"/>
    <col min="14099" max="14099" customWidth="true" style="2" width="4.625" collapsed="false"/>
    <col min="14100" max="14100" customWidth="true" style="2" width="8.625" collapsed="false"/>
    <col min="14101" max="14101" customWidth="true" style="2" width="4.625" collapsed="false"/>
    <col min="14102" max="14102" customWidth="true" style="2" width="8.625" collapsed="false"/>
    <col min="14103" max="14103" customWidth="true" style="2" width="4.625" collapsed="false"/>
    <col min="14104" max="14104" customWidth="true" style="2" width="8.625" collapsed="false"/>
    <col min="14105" max="14105" customWidth="true" style="2" width="4.625" collapsed="false"/>
    <col min="14106" max="14106" customWidth="true" style="2" width="8.625" collapsed="false"/>
    <col min="14107" max="14107" customWidth="true" style="2" width="4.625" collapsed="false"/>
    <col min="14108" max="14108" customWidth="true" style="2" width="8.625" collapsed="false"/>
    <col min="14109" max="14109" customWidth="true" style="2" width="4.625" collapsed="false"/>
    <col min="14110" max="14110" customWidth="true" style="2" width="8.625" collapsed="false"/>
    <col min="14111" max="14111" customWidth="true" style="2" width="4.625" collapsed="false"/>
    <col min="14112" max="14112" customWidth="true" style="2" width="8.625" collapsed="false"/>
    <col min="14113" max="14113" customWidth="true" style="2" width="4.625" collapsed="false"/>
    <col min="14114" max="14114" customWidth="true" style="2" width="8.625" collapsed="false"/>
    <col min="14115" max="14115" customWidth="true" style="2" width="4.625" collapsed="false"/>
    <col min="14116" max="14116" customWidth="true" style="2" width="8.625" collapsed="false"/>
    <col min="14117" max="14117" customWidth="true" style="2" width="4.625" collapsed="false"/>
    <col min="14118" max="14118" customWidth="true" style="2" width="8.625" collapsed="false"/>
    <col min="14119" max="14119" customWidth="true" style="2" width="4.625" collapsed="false"/>
    <col min="14120" max="14120" customWidth="true" style="2" width="8.625" collapsed="false"/>
    <col min="14121" max="14121" customWidth="true" style="2" width="4.625" collapsed="false"/>
    <col min="14122" max="14122" customWidth="true" style="2" width="8.625" collapsed="false"/>
    <col min="14123" max="14123" customWidth="true" style="2" width="4.625" collapsed="false"/>
    <col min="14124" max="14124" customWidth="true" style="2" width="8.625" collapsed="false"/>
    <col min="14125" max="14125" customWidth="true" style="2" width="4.625" collapsed="false"/>
    <col min="14126" max="14126" customWidth="true" style="2" width="8.625" collapsed="false"/>
    <col min="14127" max="14127" customWidth="true" style="2" width="4.625" collapsed="false"/>
    <col min="14128" max="14128" customWidth="true" style="2" width="8.625" collapsed="false"/>
    <col min="14129" max="14129" customWidth="true" style="2" width="4.625" collapsed="false"/>
    <col min="14130" max="14130" customWidth="true" style="2" width="8.625" collapsed="false"/>
    <col min="14131" max="14131" customWidth="true" style="2" width="4.625" collapsed="false"/>
    <col min="14132" max="14132" customWidth="true" style="2" width="8.625" collapsed="false"/>
    <col min="14133" max="14133" customWidth="true" style="2" width="4.625" collapsed="false"/>
    <col min="14134" max="14134" customWidth="true" style="2" width="8.625" collapsed="false"/>
    <col min="14135" max="14135" customWidth="true" style="2" width="4.625" collapsed="false"/>
    <col min="14136" max="14136" customWidth="true" style="2" width="8.625" collapsed="false"/>
    <col min="14137" max="14137" customWidth="true" style="2" width="4.625" collapsed="false"/>
    <col min="14138" max="14138" customWidth="true" style="2" width="8.625" collapsed="false"/>
    <col min="14139" max="14139" customWidth="true" style="2" width="4.625" collapsed="false"/>
    <col min="14140" max="14140" customWidth="true" style="2" width="8.625" collapsed="false"/>
    <col min="14141" max="14141" customWidth="true" style="2" width="4.625" collapsed="false"/>
    <col min="14142" max="14142" customWidth="true" style="2" width="8.625" collapsed="false"/>
    <col min="14143" max="14143" customWidth="true" style="2" width="4.625" collapsed="false"/>
    <col min="14144" max="14144" customWidth="true" style="2" width="8.625" collapsed="false"/>
    <col min="14145" max="14145" customWidth="true" style="2" width="4.625" collapsed="false"/>
    <col min="14146" max="14146" customWidth="true" style="2" width="8.625" collapsed="false"/>
    <col min="14147" max="14147" customWidth="true" style="2" width="4.625" collapsed="false"/>
    <col min="14148" max="14148" customWidth="true" style="2" width="8.625" collapsed="false"/>
    <col min="14149" max="14149" customWidth="true" style="2" width="4.625" collapsed="false"/>
    <col min="14150" max="14150" customWidth="true" style="2" width="8.625" collapsed="false"/>
    <col min="14151" max="14151" customWidth="true" style="2" width="4.625" collapsed="false"/>
    <col min="14152" max="14334" style="2" width="9.0" collapsed="false"/>
    <col min="14335" max="14335" customWidth="true" style="2" width="19.375" collapsed="false"/>
    <col min="14336" max="14336" customWidth="true" style="2" width="8.625" collapsed="false"/>
    <col min="14337" max="14337" customWidth="true" style="2" width="4.625" collapsed="false"/>
    <col min="14338" max="14338" customWidth="true" style="2" width="8.625" collapsed="false"/>
    <col min="14339" max="14339" customWidth="true" style="2" width="4.625" collapsed="false"/>
    <col min="14340" max="14340" customWidth="true" style="2" width="8.625" collapsed="false"/>
    <col min="14341" max="14341" customWidth="true" style="2" width="4.625" collapsed="false"/>
    <col min="14342" max="14342" customWidth="true" style="2" width="8.625" collapsed="false"/>
    <col min="14343" max="14343" customWidth="true" style="2" width="4.625" collapsed="false"/>
    <col min="14344" max="14344" customWidth="true" style="2" width="8.625" collapsed="false"/>
    <col min="14345" max="14345" customWidth="true" style="2" width="4.625" collapsed="false"/>
    <col min="14346" max="14346" customWidth="true" style="2" width="8.625" collapsed="false"/>
    <col min="14347" max="14347" customWidth="true" style="2" width="4.625" collapsed="false"/>
    <col min="14348" max="14348" customWidth="true" style="2" width="8.625" collapsed="false"/>
    <col min="14349" max="14349" customWidth="true" style="2" width="4.625" collapsed="false"/>
    <col min="14350" max="14350" customWidth="true" style="2" width="8.625" collapsed="false"/>
    <col min="14351" max="14351" customWidth="true" style="2" width="4.625" collapsed="false"/>
    <col min="14352" max="14352" customWidth="true" style="2" width="8.625" collapsed="false"/>
    <col min="14353" max="14353" customWidth="true" style="2" width="4.625" collapsed="false"/>
    <col min="14354" max="14354" customWidth="true" style="2" width="8.625" collapsed="false"/>
    <col min="14355" max="14355" customWidth="true" style="2" width="4.625" collapsed="false"/>
    <col min="14356" max="14356" customWidth="true" style="2" width="8.625" collapsed="false"/>
    <col min="14357" max="14357" customWidth="true" style="2" width="4.625" collapsed="false"/>
    <col min="14358" max="14358" customWidth="true" style="2" width="8.625" collapsed="false"/>
    <col min="14359" max="14359" customWidth="true" style="2" width="4.625" collapsed="false"/>
    <col min="14360" max="14360" customWidth="true" style="2" width="8.625" collapsed="false"/>
    <col min="14361" max="14361" customWidth="true" style="2" width="4.625" collapsed="false"/>
    <col min="14362" max="14362" customWidth="true" style="2" width="8.625" collapsed="false"/>
    <col min="14363" max="14363" customWidth="true" style="2" width="4.625" collapsed="false"/>
    <col min="14364" max="14364" customWidth="true" style="2" width="8.625" collapsed="false"/>
    <col min="14365" max="14365" customWidth="true" style="2" width="4.625" collapsed="false"/>
    <col min="14366" max="14366" customWidth="true" style="2" width="8.625" collapsed="false"/>
    <col min="14367" max="14367" customWidth="true" style="2" width="4.625" collapsed="false"/>
    <col min="14368" max="14368" customWidth="true" style="2" width="8.625" collapsed="false"/>
    <col min="14369" max="14369" customWidth="true" style="2" width="4.625" collapsed="false"/>
    <col min="14370" max="14370" customWidth="true" style="2" width="8.625" collapsed="false"/>
    <col min="14371" max="14371" customWidth="true" style="2" width="4.625" collapsed="false"/>
    <col min="14372" max="14372" customWidth="true" style="2" width="8.625" collapsed="false"/>
    <col min="14373" max="14373" customWidth="true" style="2" width="4.625" collapsed="false"/>
    <col min="14374" max="14374" customWidth="true" style="2" width="8.625" collapsed="false"/>
    <col min="14375" max="14375" customWidth="true" style="2" width="4.625" collapsed="false"/>
    <col min="14376" max="14376" customWidth="true" style="2" width="8.625" collapsed="false"/>
    <col min="14377" max="14377" customWidth="true" style="2" width="4.625" collapsed="false"/>
    <col min="14378" max="14378" customWidth="true" style="2" width="8.625" collapsed="false"/>
    <col min="14379" max="14379" customWidth="true" style="2" width="4.625" collapsed="false"/>
    <col min="14380" max="14380" customWidth="true" style="2" width="8.625" collapsed="false"/>
    <col min="14381" max="14381" customWidth="true" style="2" width="4.625" collapsed="false"/>
    <col min="14382" max="14382" customWidth="true" style="2" width="8.625" collapsed="false"/>
    <col min="14383" max="14383" customWidth="true" style="2" width="4.625" collapsed="false"/>
    <col min="14384" max="14384" customWidth="true" style="2" width="8.625" collapsed="false"/>
    <col min="14385" max="14385" customWidth="true" style="2" width="4.625" collapsed="false"/>
    <col min="14386" max="14386" customWidth="true" style="2" width="8.625" collapsed="false"/>
    <col min="14387" max="14387" customWidth="true" style="2" width="4.625" collapsed="false"/>
    <col min="14388" max="14388" customWidth="true" style="2" width="8.625" collapsed="false"/>
    <col min="14389" max="14389" customWidth="true" style="2" width="4.625" collapsed="false"/>
    <col min="14390" max="14390" customWidth="true" style="2" width="8.625" collapsed="false"/>
    <col min="14391" max="14391" customWidth="true" style="2" width="4.625" collapsed="false"/>
    <col min="14392" max="14392" customWidth="true" style="2" width="8.625" collapsed="false"/>
    <col min="14393" max="14393" customWidth="true" style="2" width="4.625" collapsed="false"/>
    <col min="14394" max="14394" customWidth="true" style="2" width="8.625" collapsed="false"/>
    <col min="14395" max="14395" customWidth="true" style="2" width="4.625" collapsed="false"/>
    <col min="14396" max="14396" customWidth="true" style="2" width="8.625" collapsed="false"/>
    <col min="14397" max="14397" customWidth="true" style="2" width="4.625" collapsed="false"/>
    <col min="14398" max="14398" customWidth="true" style="2" width="8.625" collapsed="false"/>
    <col min="14399" max="14399" customWidth="true" style="2" width="4.625" collapsed="false"/>
    <col min="14400" max="14400" customWidth="true" style="2" width="8.625" collapsed="false"/>
    <col min="14401" max="14401" customWidth="true" style="2" width="4.625" collapsed="false"/>
    <col min="14402" max="14402" customWidth="true" style="2" width="8.625" collapsed="false"/>
    <col min="14403" max="14403" customWidth="true" style="2" width="4.625" collapsed="false"/>
    <col min="14404" max="14404" customWidth="true" style="2" width="8.625" collapsed="false"/>
    <col min="14405" max="14405" customWidth="true" style="2" width="4.625" collapsed="false"/>
    <col min="14406" max="14406" customWidth="true" style="2" width="8.625" collapsed="false"/>
    <col min="14407" max="14407" customWidth="true" style="2" width="4.625" collapsed="false"/>
    <col min="14408" max="14590" style="2" width="9.0" collapsed="false"/>
    <col min="14591" max="14591" customWidth="true" style="2" width="19.375" collapsed="false"/>
    <col min="14592" max="14592" customWidth="true" style="2" width="8.625" collapsed="false"/>
    <col min="14593" max="14593" customWidth="true" style="2" width="4.625" collapsed="false"/>
    <col min="14594" max="14594" customWidth="true" style="2" width="8.625" collapsed="false"/>
    <col min="14595" max="14595" customWidth="true" style="2" width="4.625" collapsed="false"/>
    <col min="14596" max="14596" customWidth="true" style="2" width="8.625" collapsed="false"/>
    <col min="14597" max="14597" customWidth="true" style="2" width="4.625" collapsed="false"/>
    <col min="14598" max="14598" customWidth="true" style="2" width="8.625" collapsed="false"/>
    <col min="14599" max="14599" customWidth="true" style="2" width="4.625" collapsed="false"/>
    <col min="14600" max="14600" customWidth="true" style="2" width="8.625" collapsed="false"/>
    <col min="14601" max="14601" customWidth="true" style="2" width="4.625" collapsed="false"/>
    <col min="14602" max="14602" customWidth="true" style="2" width="8.625" collapsed="false"/>
    <col min="14603" max="14603" customWidth="true" style="2" width="4.625" collapsed="false"/>
    <col min="14604" max="14604" customWidth="true" style="2" width="8.625" collapsed="false"/>
    <col min="14605" max="14605" customWidth="true" style="2" width="4.625" collapsed="false"/>
    <col min="14606" max="14606" customWidth="true" style="2" width="8.625" collapsed="false"/>
    <col min="14607" max="14607" customWidth="true" style="2" width="4.625" collapsed="false"/>
    <col min="14608" max="14608" customWidth="true" style="2" width="8.625" collapsed="false"/>
    <col min="14609" max="14609" customWidth="true" style="2" width="4.625" collapsed="false"/>
    <col min="14610" max="14610" customWidth="true" style="2" width="8.625" collapsed="false"/>
    <col min="14611" max="14611" customWidth="true" style="2" width="4.625" collapsed="false"/>
    <col min="14612" max="14612" customWidth="true" style="2" width="8.625" collapsed="false"/>
    <col min="14613" max="14613" customWidth="true" style="2" width="4.625" collapsed="false"/>
    <col min="14614" max="14614" customWidth="true" style="2" width="8.625" collapsed="false"/>
    <col min="14615" max="14615" customWidth="true" style="2" width="4.625" collapsed="false"/>
    <col min="14616" max="14616" customWidth="true" style="2" width="8.625" collapsed="false"/>
    <col min="14617" max="14617" customWidth="true" style="2" width="4.625" collapsed="false"/>
    <col min="14618" max="14618" customWidth="true" style="2" width="8.625" collapsed="false"/>
    <col min="14619" max="14619" customWidth="true" style="2" width="4.625" collapsed="false"/>
    <col min="14620" max="14620" customWidth="true" style="2" width="8.625" collapsed="false"/>
    <col min="14621" max="14621" customWidth="true" style="2" width="4.625" collapsed="false"/>
    <col min="14622" max="14622" customWidth="true" style="2" width="8.625" collapsed="false"/>
    <col min="14623" max="14623" customWidth="true" style="2" width="4.625" collapsed="false"/>
    <col min="14624" max="14624" customWidth="true" style="2" width="8.625" collapsed="false"/>
    <col min="14625" max="14625" customWidth="true" style="2" width="4.625" collapsed="false"/>
    <col min="14626" max="14626" customWidth="true" style="2" width="8.625" collapsed="false"/>
    <col min="14627" max="14627" customWidth="true" style="2" width="4.625" collapsed="false"/>
    <col min="14628" max="14628" customWidth="true" style="2" width="8.625" collapsed="false"/>
    <col min="14629" max="14629" customWidth="true" style="2" width="4.625" collapsed="false"/>
    <col min="14630" max="14630" customWidth="true" style="2" width="8.625" collapsed="false"/>
    <col min="14631" max="14631" customWidth="true" style="2" width="4.625" collapsed="false"/>
    <col min="14632" max="14632" customWidth="true" style="2" width="8.625" collapsed="false"/>
    <col min="14633" max="14633" customWidth="true" style="2" width="4.625" collapsed="false"/>
    <col min="14634" max="14634" customWidth="true" style="2" width="8.625" collapsed="false"/>
    <col min="14635" max="14635" customWidth="true" style="2" width="4.625" collapsed="false"/>
    <col min="14636" max="14636" customWidth="true" style="2" width="8.625" collapsed="false"/>
    <col min="14637" max="14637" customWidth="true" style="2" width="4.625" collapsed="false"/>
    <col min="14638" max="14638" customWidth="true" style="2" width="8.625" collapsed="false"/>
    <col min="14639" max="14639" customWidth="true" style="2" width="4.625" collapsed="false"/>
    <col min="14640" max="14640" customWidth="true" style="2" width="8.625" collapsed="false"/>
    <col min="14641" max="14641" customWidth="true" style="2" width="4.625" collapsed="false"/>
    <col min="14642" max="14642" customWidth="true" style="2" width="8.625" collapsed="false"/>
    <col min="14643" max="14643" customWidth="true" style="2" width="4.625" collapsed="false"/>
    <col min="14644" max="14644" customWidth="true" style="2" width="8.625" collapsed="false"/>
    <col min="14645" max="14645" customWidth="true" style="2" width="4.625" collapsed="false"/>
    <col min="14646" max="14646" customWidth="true" style="2" width="8.625" collapsed="false"/>
    <col min="14647" max="14647" customWidth="true" style="2" width="4.625" collapsed="false"/>
    <col min="14648" max="14648" customWidth="true" style="2" width="8.625" collapsed="false"/>
    <col min="14649" max="14649" customWidth="true" style="2" width="4.625" collapsed="false"/>
    <col min="14650" max="14650" customWidth="true" style="2" width="8.625" collapsed="false"/>
    <col min="14651" max="14651" customWidth="true" style="2" width="4.625" collapsed="false"/>
    <col min="14652" max="14652" customWidth="true" style="2" width="8.625" collapsed="false"/>
    <col min="14653" max="14653" customWidth="true" style="2" width="4.625" collapsed="false"/>
    <col min="14654" max="14654" customWidth="true" style="2" width="8.625" collapsed="false"/>
    <col min="14655" max="14655" customWidth="true" style="2" width="4.625" collapsed="false"/>
    <col min="14656" max="14656" customWidth="true" style="2" width="8.625" collapsed="false"/>
    <col min="14657" max="14657" customWidth="true" style="2" width="4.625" collapsed="false"/>
    <col min="14658" max="14658" customWidth="true" style="2" width="8.625" collapsed="false"/>
    <col min="14659" max="14659" customWidth="true" style="2" width="4.625" collapsed="false"/>
    <col min="14660" max="14660" customWidth="true" style="2" width="8.625" collapsed="false"/>
    <col min="14661" max="14661" customWidth="true" style="2" width="4.625" collapsed="false"/>
    <col min="14662" max="14662" customWidth="true" style="2" width="8.625" collapsed="false"/>
    <col min="14663" max="14663" customWidth="true" style="2" width="4.625" collapsed="false"/>
    <col min="14664" max="14846" style="2" width="9.0" collapsed="false"/>
    <col min="14847" max="14847" customWidth="true" style="2" width="19.375" collapsed="false"/>
    <col min="14848" max="14848" customWidth="true" style="2" width="8.625" collapsed="false"/>
    <col min="14849" max="14849" customWidth="true" style="2" width="4.625" collapsed="false"/>
    <col min="14850" max="14850" customWidth="true" style="2" width="8.625" collapsed="false"/>
    <col min="14851" max="14851" customWidth="true" style="2" width="4.625" collapsed="false"/>
    <col min="14852" max="14852" customWidth="true" style="2" width="8.625" collapsed="false"/>
    <col min="14853" max="14853" customWidth="true" style="2" width="4.625" collapsed="false"/>
    <col min="14854" max="14854" customWidth="true" style="2" width="8.625" collapsed="false"/>
    <col min="14855" max="14855" customWidth="true" style="2" width="4.625" collapsed="false"/>
    <col min="14856" max="14856" customWidth="true" style="2" width="8.625" collapsed="false"/>
    <col min="14857" max="14857" customWidth="true" style="2" width="4.625" collapsed="false"/>
    <col min="14858" max="14858" customWidth="true" style="2" width="8.625" collapsed="false"/>
    <col min="14859" max="14859" customWidth="true" style="2" width="4.625" collapsed="false"/>
    <col min="14860" max="14860" customWidth="true" style="2" width="8.625" collapsed="false"/>
    <col min="14861" max="14861" customWidth="true" style="2" width="4.625" collapsed="false"/>
    <col min="14862" max="14862" customWidth="true" style="2" width="8.625" collapsed="false"/>
    <col min="14863" max="14863" customWidth="true" style="2" width="4.625" collapsed="false"/>
    <col min="14864" max="14864" customWidth="true" style="2" width="8.625" collapsed="false"/>
    <col min="14865" max="14865" customWidth="true" style="2" width="4.625" collapsed="false"/>
    <col min="14866" max="14866" customWidth="true" style="2" width="8.625" collapsed="false"/>
    <col min="14867" max="14867" customWidth="true" style="2" width="4.625" collapsed="false"/>
    <col min="14868" max="14868" customWidth="true" style="2" width="8.625" collapsed="false"/>
    <col min="14869" max="14869" customWidth="true" style="2" width="4.625" collapsed="false"/>
    <col min="14870" max="14870" customWidth="true" style="2" width="8.625" collapsed="false"/>
    <col min="14871" max="14871" customWidth="true" style="2" width="4.625" collapsed="false"/>
    <col min="14872" max="14872" customWidth="true" style="2" width="8.625" collapsed="false"/>
    <col min="14873" max="14873" customWidth="true" style="2" width="4.625" collapsed="false"/>
    <col min="14874" max="14874" customWidth="true" style="2" width="8.625" collapsed="false"/>
    <col min="14875" max="14875" customWidth="true" style="2" width="4.625" collapsed="false"/>
    <col min="14876" max="14876" customWidth="true" style="2" width="8.625" collapsed="false"/>
    <col min="14877" max="14877" customWidth="true" style="2" width="4.625" collapsed="false"/>
    <col min="14878" max="14878" customWidth="true" style="2" width="8.625" collapsed="false"/>
    <col min="14879" max="14879" customWidth="true" style="2" width="4.625" collapsed="false"/>
    <col min="14880" max="14880" customWidth="true" style="2" width="8.625" collapsed="false"/>
    <col min="14881" max="14881" customWidth="true" style="2" width="4.625" collapsed="false"/>
    <col min="14882" max="14882" customWidth="true" style="2" width="8.625" collapsed="false"/>
    <col min="14883" max="14883" customWidth="true" style="2" width="4.625" collapsed="false"/>
    <col min="14884" max="14884" customWidth="true" style="2" width="8.625" collapsed="false"/>
    <col min="14885" max="14885" customWidth="true" style="2" width="4.625" collapsed="false"/>
    <col min="14886" max="14886" customWidth="true" style="2" width="8.625" collapsed="false"/>
    <col min="14887" max="14887" customWidth="true" style="2" width="4.625" collapsed="false"/>
    <col min="14888" max="14888" customWidth="true" style="2" width="8.625" collapsed="false"/>
    <col min="14889" max="14889" customWidth="true" style="2" width="4.625" collapsed="false"/>
    <col min="14890" max="14890" customWidth="true" style="2" width="8.625" collapsed="false"/>
    <col min="14891" max="14891" customWidth="true" style="2" width="4.625" collapsed="false"/>
    <col min="14892" max="14892" customWidth="true" style="2" width="8.625" collapsed="false"/>
    <col min="14893" max="14893" customWidth="true" style="2" width="4.625" collapsed="false"/>
    <col min="14894" max="14894" customWidth="true" style="2" width="8.625" collapsed="false"/>
    <col min="14895" max="14895" customWidth="true" style="2" width="4.625" collapsed="false"/>
    <col min="14896" max="14896" customWidth="true" style="2" width="8.625" collapsed="false"/>
    <col min="14897" max="14897" customWidth="true" style="2" width="4.625" collapsed="false"/>
    <col min="14898" max="14898" customWidth="true" style="2" width="8.625" collapsed="false"/>
    <col min="14899" max="14899" customWidth="true" style="2" width="4.625" collapsed="false"/>
    <col min="14900" max="14900" customWidth="true" style="2" width="8.625" collapsed="false"/>
    <col min="14901" max="14901" customWidth="true" style="2" width="4.625" collapsed="false"/>
    <col min="14902" max="14902" customWidth="true" style="2" width="8.625" collapsed="false"/>
    <col min="14903" max="14903" customWidth="true" style="2" width="4.625" collapsed="false"/>
    <col min="14904" max="14904" customWidth="true" style="2" width="8.625" collapsed="false"/>
    <col min="14905" max="14905" customWidth="true" style="2" width="4.625" collapsed="false"/>
    <col min="14906" max="14906" customWidth="true" style="2" width="8.625" collapsed="false"/>
    <col min="14907" max="14907" customWidth="true" style="2" width="4.625" collapsed="false"/>
    <col min="14908" max="14908" customWidth="true" style="2" width="8.625" collapsed="false"/>
    <col min="14909" max="14909" customWidth="true" style="2" width="4.625" collapsed="false"/>
    <col min="14910" max="14910" customWidth="true" style="2" width="8.625" collapsed="false"/>
    <col min="14911" max="14911" customWidth="true" style="2" width="4.625" collapsed="false"/>
    <col min="14912" max="14912" customWidth="true" style="2" width="8.625" collapsed="false"/>
    <col min="14913" max="14913" customWidth="true" style="2" width="4.625" collapsed="false"/>
    <col min="14914" max="14914" customWidth="true" style="2" width="8.625" collapsed="false"/>
    <col min="14915" max="14915" customWidth="true" style="2" width="4.625" collapsed="false"/>
    <col min="14916" max="14916" customWidth="true" style="2" width="8.625" collapsed="false"/>
    <col min="14917" max="14917" customWidth="true" style="2" width="4.625" collapsed="false"/>
    <col min="14918" max="14918" customWidth="true" style="2" width="8.625" collapsed="false"/>
    <col min="14919" max="14919" customWidth="true" style="2" width="4.625" collapsed="false"/>
    <col min="14920" max="15102" style="2" width="9.0" collapsed="false"/>
    <col min="15103" max="15103" customWidth="true" style="2" width="19.375" collapsed="false"/>
    <col min="15104" max="15104" customWidth="true" style="2" width="8.625" collapsed="false"/>
    <col min="15105" max="15105" customWidth="true" style="2" width="4.625" collapsed="false"/>
    <col min="15106" max="15106" customWidth="true" style="2" width="8.625" collapsed="false"/>
    <col min="15107" max="15107" customWidth="true" style="2" width="4.625" collapsed="false"/>
    <col min="15108" max="15108" customWidth="true" style="2" width="8.625" collapsed="false"/>
    <col min="15109" max="15109" customWidth="true" style="2" width="4.625" collapsed="false"/>
    <col min="15110" max="15110" customWidth="true" style="2" width="8.625" collapsed="false"/>
    <col min="15111" max="15111" customWidth="true" style="2" width="4.625" collapsed="false"/>
    <col min="15112" max="15112" customWidth="true" style="2" width="8.625" collapsed="false"/>
    <col min="15113" max="15113" customWidth="true" style="2" width="4.625" collapsed="false"/>
    <col min="15114" max="15114" customWidth="true" style="2" width="8.625" collapsed="false"/>
    <col min="15115" max="15115" customWidth="true" style="2" width="4.625" collapsed="false"/>
    <col min="15116" max="15116" customWidth="true" style="2" width="8.625" collapsed="false"/>
    <col min="15117" max="15117" customWidth="true" style="2" width="4.625" collapsed="false"/>
    <col min="15118" max="15118" customWidth="true" style="2" width="8.625" collapsed="false"/>
    <col min="15119" max="15119" customWidth="true" style="2" width="4.625" collapsed="false"/>
    <col min="15120" max="15120" customWidth="true" style="2" width="8.625" collapsed="false"/>
    <col min="15121" max="15121" customWidth="true" style="2" width="4.625" collapsed="false"/>
    <col min="15122" max="15122" customWidth="true" style="2" width="8.625" collapsed="false"/>
    <col min="15123" max="15123" customWidth="true" style="2" width="4.625" collapsed="false"/>
    <col min="15124" max="15124" customWidth="true" style="2" width="8.625" collapsed="false"/>
    <col min="15125" max="15125" customWidth="true" style="2" width="4.625" collapsed="false"/>
    <col min="15126" max="15126" customWidth="true" style="2" width="8.625" collapsed="false"/>
    <col min="15127" max="15127" customWidth="true" style="2" width="4.625" collapsed="false"/>
    <col min="15128" max="15128" customWidth="true" style="2" width="8.625" collapsed="false"/>
    <col min="15129" max="15129" customWidth="true" style="2" width="4.625" collapsed="false"/>
    <col min="15130" max="15130" customWidth="true" style="2" width="8.625" collapsed="false"/>
    <col min="15131" max="15131" customWidth="true" style="2" width="4.625" collapsed="false"/>
    <col min="15132" max="15132" customWidth="true" style="2" width="8.625" collapsed="false"/>
    <col min="15133" max="15133" customWidth="true" style="2" width="4.625" collapsed="false"/>
    <col min="15134" max="15134" customWidth="true" style="2" width="8.625" collapsed="false"/>
    <col min="15135" max="15135" customWidth="true" style="2" width="4.625" collapsed="false"/>
    <col min="15136" max="15136" customWidth="true" style="2" width="8.625" collapsed="false"/>
    <col min="15137" max="15137" customWidth="true" style="2" width="4.625" collapsed="false"/>
    <col min="15138" max="15138" customWidth="true" style="2" width="8.625" collapsed="false"/>
    <col min="15139" max="15139" customWidth="true" style="2" width="4.625" collapsed="false"/>
    <col min="15140" max="15140" customWidth="true" style="2" width="8.625" collapsed="false"/>
    <col min="15141" max="15141" customWidth="true" style="2" width="4.625" collapsed="false"/>
    <col min="15142" max="15142" customWidth="true" style="2" width="8.625" collapsed="false"/>
    <col min="15143" max="15143" customWidth="true" style="2" width="4.625" collapsed="false"/>
    <col min="15144" max="15144" customWidth="true" style="2" width="8.625" collapsed="false"/>
    <col min="15145" max="15145" customWidth="true" style="2" width="4.625" collapsed="false"/>
    <col min="15146" max="15146" customWidth="true" style="2" width="8.625" collapsed="false"/>
    <col min="15147" max="15147" customWidth="true" style="2" width="4.625" collapsed="false"/>
    <col min="15148" max="15148" customWidth="true" style="2" width="8.625" collapsed="false"/>
    <col min="15149" max="15149" customWidth="true" style="2" width="4.625" collapsed="false"/>
    <col min="15150" max="15150" customWidth="true" style="2" width="8.625" collapsed="false"/>
    <col min="15151" max="15151" customWidth="true" style="2" width="4.625" collapsed="false"/>
    <col min="15152" max="15152" customWidth="true" style="2" width="8.625" collapsed="false"/>
    <col min="15153" max="15153" customWidth="true" style="2" width="4.625" collapsed="false"/>
    <col min="15154" max="15154" customWidth="true" style="2" width="8.625" collapsed="false"/>
    <col min="15155" max="15155" customWidth="true" style="2" width="4.625" collapsed="false"/>
    <col min="15156" max="15156" customWidth="true" style="2" width="8.625" collapsed="false"/>
    <col min="15157" max="15157" customWidth="true" style="2" width="4.625" collapsed="false"/>
    <col min="15158" max="15158" customWidth="true" style="2" width="8.625" collapsed="false"/>
    <col min="15159" max="15159" customWidth="true" style="2" width="4.625" collapsed="false"/>
    <col min="15160" max="15160" customWidth="true" style="2" width="8.625" collapsed="false"/>
    <col min="15161" max="15161" customWidth="true" style="2" width="4.625" collapsed="false"/>
    <col min="15162" max="15162" customWidth="true" style="2" width="8.625" collapsed="false"/>
    <col min="15163" max="15163" customWidth="true" style="2" width="4.625" collapsed="false"/>
    <col min="15164" max="15164" customWidth="true" style="2" width="8.625" collapsed="false"/>
    <col min="15165" max="15165" customWidth="true" style="2" width="4.625" collapsed="false"/>
    <col min="15166" max="15166" customWidth="true" style="2" width="8.625" collapsed="false"/>
    <col min="15167" max="15167" customWidth="true" style="2" width="4.625" collapsed="false"/>
    <col min="15168" max="15168" customWidth="true" style="2" width="8.625" collapsed="false"/>
    <col min="15169" max="15169" customWidth="true" style="2" width="4.625" collapsed="false"/>
    <col min="15170" max="15170" customWidth="true" style="2" width="8.625" collapsed="false"/>
    <col min="15171" max="15171" customWidth="true" style="2" width="4.625" collapsed="false"/>
    <col min="15172" max="15172" customWidth="true" style="2" width="8.625" collapsed="false"/>
    <col min="15173" max="15173" customWidth="true" style="2" width="4.625" collapsed="false"/>
    <col min="15174" max="15174" customWidth="true" style="2" width="8.625" collapsed="false"/>
    <col min="15175" max="15175" customWidth="true" style="2" width="4.625" collapsed="false"/>
    <col min="15176" max="15358" style="2" width="9.0" collapsed="false"/>
    <col min="15359" max="15359" customWidth="true" style="2" width="19.375" collapsed="false"/>
    <col min="15360" max="15360" customWidth="true" style="2" width="8.625" collapsed="false"/>
    <col min="15361" max="15361" customWidth="true" style="2" width="4.625" collapsed="false"/>
    <col min="15362" max="15362" customWidth="true" style="2" width="8.625" collapsed="false"/>
    <col min="15363" max="15363" customWidth="true" style="2" width="4.625" collapsed="false"/>
    <col min="15364" max="15364" customWidth="true" style="2" width="8.625" collapsed="false"/>
    <col min="15365" max="15365" customWidth="true" style="2" width="4.625" collapsed="false"/>
    <col min="15366" max="15366" customWidth="true" style="2" width="8.625" collapsed="false"/>
    <col min="15367" max="15367" customWidth="true" style="2" width="4.625" collapsed="false"/>
    <col min="15368" max="15368" customWidth="true" style="2" width="8.625" collapsed="false"/>
    <col min="15369" max="15369" customWidth="true" style="2" width="4.625" collapsed="false"/>
    <col min="15370" max="15370" customWidth="true" style="2" width="8.625" collapsed="false"/>
    <col min="15371" max="15371" customWidth="true" style="2" width="4.625" collapsed="false"/>
    <col min="15372" max="15372" customWidth="true" style="2" width="8.625" collapsed="false"/>
    <col min="15373" max="15373" customWidth="true" style="2" width="4.625" collapsed="false"/>
    <col min="15374" max="15374" customWidth="true" style="2" width="8.625" collapsed="false"/>
    <col min="15375" max="15375" customWidth="true" style="2" width="4.625" collapsed="false"/>
    <col min="15376" max="15376" customWidth="true" style="2" width="8.625" collapsed="false"/>
    <col min="15377" max="15377" customWidth="true" style="2" width="4.625" collapsed="false"/>
    <col min="15378" max="15378" customWidth="true" style="2" width="8.625" collapsed="false"/>
    <col min="15379" max="15379" customWidth="true" style="2" width="4.625" collapsed="false"/>
    <col min="15380" max="15380" customWidth="true" style="2" width="8.625" collapsed="false"/>
    <col min="15381" max="15381" customWidth="true" style="2" width="4.625" collapsed="false"/>
    <col min="15382" max="15382" customWidth="true" style="2" width="8.625" collapsed="false"/>
    <col min="15383" max="15383" customWidth="true" style="2" width="4.625" collapsed="false"/>
    <col min="15384" max="15384" customWidth="true" style="2" width="8.625" collapsed="false"/>
    <col min="15385" max="15385" customWidth="true" style="2" width="4.625" collapsed="false"/>
    <col min="15386" max="15386" customWidth="true" style="2" width="8.625" collapsed="false"/>
    <col min="15387" max="15387" customWidth="true" style="2" width="4.625" collapsed="false"/>
    <col min="15388" max="15388" customWidth="true" style="2" width="8.625" collapsed="false"/>
    <col min="15389" max="15389" customWidth="true" style="2" width="4.625" collapsed="false"/>
    <col min="15390" max="15390" customWidth="true" style="2" width="8.625" collapsed="false"/>
    <col min="15391" max="15391" customWidth="true" style="2" width="4.625" collapsed="false"/>
    <col min="15392" max="15392" customWidth="true" style="2" width="8.625" collapsed="false"/>
    <col min="15393" max="15393" customWidth="true" style="2" width="4.625" collapsed="false"/>
    <col min="15394" max="15394" customWidth="true" style="2" width="8.625" collapsed="false"/>
    <col min="15395" max="15395" customWidth="true" style="2" width="4.625" collapsed="false"/>
    <col min="15396" max="15396" customWidth="true" style="2" width="8.625" collapsed="false"/>
    <col min="15397" max="15397" customWidth="true" style="2" width="4.625" collapsed="false"/>
    <col min="15398" max="15398" customWidth="true" style="2" width="8.625" collapsed="false"/>
    <col min="15399" max="15399" customWidth="true" style="2" width="4.625" collapsed="false"/>
    <col min="15400" max="15400" customWidth="true" style="2" width="8.625" collapsed="false"/>
    <col min="15401" max="15401" customWidth="true" style="2" width="4.625" collapsed="false"/>
    <col min="15402" max="15402" customWidth="true" style="2" width="8.625" collapsed="false"/>
    <col min="15403" max="15403" customWidth="true" style="2" width="4.625" collapsed="false"/>
    <col min="15404" max="15404" customWidth="true" style="2" width="8.625" collapsed="false"/>
    <col min="15405" max="15405" customWidth="true" style="2" width="4.625" collapsed="false"/>
    <col min="15406" max="15406" customWidth="true" style="2" width="8.625" collapsed="false"/>
    <col min="15407" max="15407" customWidth="true" style="2" width="4.625" collapsed="false"/>
    <col min="15408" max="15408" customWidth="true" style="2" width="8.625" collapsed="false"/>
    <col min="15409" max="15409" customWidth="true" style="2" width="4.625" collapsed="false"/>
    <col min="15410" max="15410" customWidth="true" style="2" width="8.625" collapsed="false"/>
    <col min="15411" max="15411" customWidth="true" style="2" width="4.625" collapsed="false"/>
    <col min="15412" max="15412" customWidth="true" style="2" width="8.625" collapsed="false"/>
    <col min="15413" max="15413" customWidth="true" style="2" width="4.625" collapsed="false"/>
    <col min="15414" max="15414" customWidth="true" style="2" width="8.625" collapsed="false"/>
    <col min="15415" max="15415" customWidth="true" style="2" width="4.625" collapsed="false"/>
    <col min="15416" max="15416" customWidth="true" style="2" width="8.625" collapsed="false"/>
    <col min="15417" max="15417" customWidth="true" style="2" width="4.625" collapsed="false"/>
    <col min="15418" max="15418" customWidth="true" style="2" width="8.625" collapsed="false"/>
    <col min="15419" max="15419" customWidth="true" style="2" width="4.625" collapsed="false"/>
    <col min="15420" max="15420" customWidth="true" style="2" width="8.625" collapsed="false"/>
    <col min="15421" max="15421" customWidth="true" style="2" width="4.625" collapsed="false"/>
    <col min="15422" max="15422" customWidth="true" style="2" width="8.625" collapsed="false"/>
    <col min="15423" max="15423" customWidth="true" style="2" width="4.625" collapsed="false"/>
    <col min="15424" max="15424" customWidth="true" style="2" width="8.625" collapsed="false"/>
    <col min="15425" max="15425" customWidth="true" style="2" width="4.625" collapsed="false"/>
    <col min="15426" max="15426" customWidth="true" style="2" width="8.625" collapsed="false"/>
    <col min="15427" max="15427" customWidth="true" style="2" width="4.625" collapsed="false"/>
    <col min="15428" max="15428" customWidth="true" style="2" width="8.625" collapsed="false"/>
    <col min="15429" max="15429" customWidth="true" style="2" width="4.625" collapsed="false"/>
    <col min="15430" max="15430" customWidth="true" style="2" width="8.625" collapsed="false"/>
    <col min="15431" max="15431" customWidth="true" style="2" width="4.625" collapsed="false"/>
    <col min="15432" max="15614" style="2" width="9.0" collapsed="false"/>
    <col min="15615" max="15615" customWidth="true" style="2" width="19.375" collapsed="false"/>
    <col min="15616" max="15616" customWidth="true" style="2" width="8.625" collapsed="false"/>
    <col min="15617" max="15617" customWidth="true" style="2" width="4.625" collapsed="false"/>
    <col min="15618" max="15618" customWidth="true" style="2" width="8.625" collapsed="false"/>
    <col min="15619" max="15619" customWidth="true" style="2" width="4.625" collapsed="false"/>
    <col min="15620" max="15620" customWidth="true" style="2" width="8.625" collapsed="false"/>
    <col min="15621" max="15621" customWidth="true" style="2" width="4.625" collapsed="false"/>
    <col min="15622" max="15622" customWidth="true" style="2" width="8.625" collapsed="false"/>
    <col min="15623" max="15623" customWidth="true" style="2" width="4.625" collapsed="false"/>
    <col min="15624" max="15624" customWidth="true" style="2" width="8.625" collapsed="false"/>
    <col min="15625" max="15625" customWidth="true" style="2" width="4.625" collapsed="false"/>
    <col min="15626" max="15626" customWidth="true" style="2" width="8.625" collapsed="false"/>
    <col min="15627" max="15627" customWidth="true" style="2" width="4.625" collapsed="false"/>
    <col min="15628" max="15628" customWidth="true" style="2" width="8.625" collapsed="false"/>
    <col min="15629" max="15629" customWidth="true" style="2" width="4.625" collapsed="false"/>
    <col min="15630" max="15630" customWidth="true" style="2" width="8.625" collapsed="false"/>
    <col min="15631" max="15631" customWidth="true" style="2" width="4.625" collapsed="false"/>
    <col min="15632" max="15632" customWidth="true" style="2" width="8.625" collapsed="false"/>
    <col min="15633" max="15633" customWidth="true" style="2" width="4.625" collapsed="false"/>
    <col min="15634" max="15634" customWidth="true" style="2" width="8.625" collapsed="false"/>
    <col min="15635" max="15635" customWidth="true" style="2" width="4.625" collapsed="false"/>
    <col min="15636" max="15636" customWidth="true" style="2" width="8.625" collapsed="false"/>
    <col min="15637" max="15637" customWidth="true" style="2" width="4.625" collapsed="false"/>
    <col min="15638" max="15638" customWidth="true" style="2" width="8.625" collapsed="false"/>
    <col min="15639" max="15639" customWidth="true" style="2" width="4.625" collapsed="false"/>
    <col min="15640" max="15640" customWidth="true" style="2" width="8.625" collapsed="false"/>
    <col min="15641" max="15641" customWidth="true" style="2" width="4.625" collapsed="false"/>
    <col min="15642" max="15642" customWidth="true" style="2" width="8.625" collapsed="false"/>
    <col min="15643" max="15643" customWidth="true" style="2" width="4.625" collapsed="false"/>
    <col min="15644" max="15644" customWidth="true" style="2" width="8.625" collapsed="false"/>
    <col min="15645" max="15645" customWidth="true" style="2" width="4.625" collapsed="false"/>
    <col min="15646" max="15646" customWidth="true" style="2" width="8.625" collapsed="false"/>
    <col min="15647" max="15647" customWidth="true" style="2" width="4.625" collapsed="false"/>
    <col min="15648" max="15648" customWidth="true" style="2" width="8.625" collapsed="false"/>
    <col min="15649" max="15649" customWidth="true" style="2" width="4.625" collapsed="false"/>
    <col min="15650" max="15650" customWidth="true" style="2" width="8.625" collapsed="false"/>
    <col min="15651" max="15651" customWidth="true" style="2" width="4.625" collapsed="false"/>
    <col min="15652" max="15652" customWidth="true" style="2" width="8.625" collapsed="false"/>
    <col min="15653" max="15653" customWidth="true" style="2" width="4.625" collapsed="false"/>
    <col min="15654" max="15654" customWidth="true" style="2" width="8.625" collapsed="false"/>
    <col min="15655" max="15655" customWidth="true" style="2" width="4.625" collapsed="false"/>
    <col min="15656" max="15656" customWidth="true" style="2" width="8.625" collapsed="false"/>
    <col min="15657" max="15657" customWidth="true" style="2" width="4.625" collapsed="false"/>
    <col min="15658" max="15658" customWidth="true" style="2" width="8.625" collapsed="false"/>
    <col min="15659" max="15659" customWidth="true" style="2" width="4.625" collapsed="false"/>
    <col min="15660" max="15660" customWidth="true" style="2" width="8.625" collapsed="false"/>
    <col min="15661" max="15661" customWidth="true" style="2" width="4.625" collapsed="false"/>
    <col min="15662" max="15662" customWidth="true" style="2" width="8.625" collapsed="false"/>
    <col min="15663" max="15663" customWidth="true" style="2" width="4.625" collapsed="false"/>
    <col min="15664" max="15664" customWidth="true" style="2" width="8.625" collapsed="false"/>
    <col min="15665" max="15665" customWidth="true" style="2" width="4.625" collapsed="false"/>
    <col min="15666" max="15666" customWidth="true" style="2" width="8.625" collapsed="false"/>
    <col min="15667" max="15667" customWidth="true" style="2" width="4.625" collapsed="false"/>
    <col min="15668" max="15668" customWidth="true" style="2" width="8.625" collapsed="false"/>
    <col min="15669" max="15669" customWidth="true" style="2" width="4.625" collapsed="false"/>
    <col min="15670" max="15670" customWidth="true" style="2" width="8.625" collapsed="false"/>
    <col min="15671" max="15671" customWidth="true" style="2" width="4.625" collapsed="false"/>
    <col min="15672" max="15672" customWidth="true" style="2" width="8.625" collapsed="false"/>
    <col min="15673" max="15673" customWidth="true" style="2" width="4.625" collapsed="false"/>
    <col min="15674" max="15674" customWidth="true" style="2" width="8.625" collapsed="false"/>
    <col min="15675" max="15675" customWidth="true" style="2" width="4.625" collapsed="false"/>
    <col min="15676" max="15676" customWidth="true" style="2" width="8.625" collapsed="false"/>
    <col min="15677" max="15677" customWidth="true" style="2" width="4.625" collapsed="false"/>
    <col min="15678" max="15678" customWidth="true" style="2" width="8.625" collapsed="false"/>
    <col min="15679" max="15679" customWidth="true" style="2" width="4.625" collapsed="false"/>
    <col min="15680" max="15680" customWidth="true" style="2" width="8.625" collapsed="false"/>
    <col min="15681" max="15681" customWidth="true" style="2" width="4.625" collapsed="false"/>
    <col min="15682" max="15682" customWidth="true" style="2" width="8.625" collapsed="false"/>
    <col min="15683" max="15683" customWidth="true" style="2" width="4.625" collapsed="false"/>
    <col min="15684" max="15684" customWidth="true" style="2" width="8.625" collapsed="false"/>
    <col min="15685" max="15685" customWidth="true" style="2" width="4.625" collapsed="false"/>
    <col min="15686" max="15686" customWidth="true" style="2" width="8.625" collapsed="false"/>
    <col min="15687" max="15687" customWidth="true" style="2" width="4.625" collapsed="false"/>
    <col min="15688" max="15870" style="2" width="9.0" collapsed="false"/>
    <col min="15871" max="15871" customWidth="true" style="2" width="19.375" collapsed="false"/>
    <col min="15872" max="15872" customWidth="true" style="2" width="8.625" collapsed="false"/>
    <col min="15873" max="15873" customWidth="true" style="2" width="4.625" collapsed="false"/>
    <col min="15874" max="15874" customWidth="true" style="2" width="8.625" collapsed="false"/>
    <col min="15875" max="15875" customWidth="true" style="2" width="4.625" collapsed="false"/>
    <col min="15876" max="15876" customWidth="true" style="2" width="8.625" collapsed="false"/>
    <col min="15877" max="15877" customWidth="true" style="2" width="4.625" collapsed="false"/>
    <col min="15878" max="15878" customWidth="true" style="2" width="8.625" collapsed="false"/>
    <col min="15879" max="15879" customWidth="true" style="2" width="4.625" collapsed="false"/>
    <col min="15880" max="15880" customWidth="true" style="2" width="8.625" collapsed="false"/>
    <col min="15881" max="15881" customWidth="true" style="2" width="4.625" collapsed="false"/>
    <col min="15882" max="15882" customWidth="true" style="2" width="8.625" collapsed="false"/>
    <col min="15883" max="15883" customWidth="true" style="2" width="4.625" collapsed="false"/>
    <col min="15884" max="15884" customWidth="true" style="2" width="8.625" collapsed="false"/>
    <col min="15885" max="15885" customWidth="true" style="2" width="4.625" collapsed="false"/>
    <col min="15886" max="15886" customWidth="true" style="2" width="8.625" collapsed="false"/>
    <col min="15887" max="15887" customWidth="true" style="2" width="4.625" collapsed="false"/>
    <col min="15888" max="15888" customWidth="true" style="2" width="8.625" collapsed="false"/>
    <col min="15889" max="15889" customWidth="true" style="2" width="4.625" collapsed="false"/>
    <col min="15890" max="15890" customWidth="true" style="2" width="8.625" collapsed="false"/>
    <col min="15891" max="15891" customWidth="true" style="2" width="4.625" collapsed="false"/>
    <col min="15892" max="15892" customWidth="true" style="2" width="8.625" collapsed="false"/>
    <col min="15893" max="15893" customWidth="true" style="2" width="4.625" collapsed="false"/>
    <col min="15894" max="15894" customWidth="true" style="2" width="8.625" collapsed="false"/>
    <col min="15895" max="15895" customWidth="true" style="2" width="4.625" collapsed="false"/>
    <col min="15896" max="15896" customWidth="true" style="2" width="8.625" collapsed="false"/>
    <col min="15897" max="15897" customWidth="true" style="2" width="4.625" collapsed="false"/>
    <col min="15898" max="15898" customWidth="true" style="2" width="8.625" collapsed="false"/>
    <col min="15899" max="15899" customWidth="true" style="2" width="4.625" collapsed="false"/>
    <col min="15900" max="15900" customWidth="true" style="2" width="8.625" collapsed="false"/>
    <col min="15901" max="15901" customWidth="true" style="2" width="4.625" collapsed="false"/>
    <col min="15902" max="15902" customWidth="true" style="2" width="8.625" collapsed="false"/>
    <col min="15903" max="15903" customWidth="true" style="2" width="4.625" collapsed="false"/>
    <col min="15904" max="15904" customWidth="true" style="2" width="8.625" collapsed="false"/>
    <col min="15905" max="15905" customWidth="true" style="2" width="4.625" collapsed="false"/>
    <col min="15906" max="15906" customWidth="true" style="2" width="8.625" collapsed="false"/>
    <col min="15907" max="15907" customWidth="true" style="2" width="4.625" collapsed="false"/>
    <col min="15908" max="15908" customWidth="true" style="2" width="8.625" collapsed="false"/>
    <col min="15909" max="15909" customWidth="true" style="2" width="4.625" collapsed="false"/>
    <col min="15910" max="15910" customWidth="true" style="2" width="8.625" collapsed="false"/>
    <col min="15911" max="15911" customWidth="true" style="2" width="4.625" collapsed="false"/>
    <col min="15912" max="15912" customWidth="true" style="2" width="8.625" collapsed="false"/>
    <col min="15913" max="15913" customWidth="true" style="2" width="4.625" collapsed="false"/>
    <col min="15914" max="15914" customWidth="true" style="2" width="8.625" collapsed="false"/>
    <col min="15915" max="15915" customWidth="true" style="2" width="4.625" collapsed="false"/>
    <col min="15916" max="15916" customWidth="true" style="2" width="8.625" collapsed="false"/>
    <col min="15917" max="15917" customWidth="true" style="2" width="4.625" collapsed="false"/>
    <col min="15918" max="15918" customWidth="true" style="2" width="8.625" collapsed="false"/>
    <col min="15919" max="15919" customWidth="true" style="2" width="4.625" collapsed="false"/>
    <col min="15920" max="15920" customWidth="true" style="2" width="8.625" collapsed="false"/>
    <col min="15921" max="15921" customWidth="true" style="2" width="4.625" collapsed="false"/>
    <col min="15922" max="15922" customWidth="true" style="2" width="8.625" collapsed="false"/>
    <col min="15923" max="15923" customWidth="true" style="2" width="4.625" collapsed="false"/>
    <col min="15924" max="15924" customWidth="true" style="2" width="8.625" collapsed="false"/>
    <col min="15925" max="15925" customWidth="true" style="2" width="4.625" collapsed="false"/>
    <col min="15926" max="15926" customWidth="true" style="2" width="8.625" collapsed="false"/>
    <col min="15927" max="15927" customWidth="true" style="2" width="4.625" collapsed="false"/>
    <col min="15928" max="15928" customWidth="true" style="2" width="8.625" collapsed="false"/>
    <col min="15929" max="15929" customWidth="true" style="2" width="4.625" collapsed="false"/>
    <col min="15930" max="15930" customWidth="true" style="2" width="8.625" collapsed="false"/>
    <col min="15931" max="15931" customWidth="true" style="2" width="4.625" collapsed="false"/>
    <col min="15932" max="15932" customWidth="true" style="2" width="8.625" collapsed="false"/>
    <col min="15933" max="15933" customWidth="true" style="2" width="4.625" collapsed="false"/>
    <col min="15934" max="15934" customWidth="true" style="2" width="8.625" collapsed="false"/>
    <col min="15935" max="15935" customWidth="true" style="2" width="4.625" collapsed="false"/>
    <col min="15936" max="15936" customWidth="true" style="2" width="8.625" collapsed="false"/>
    <col min="15937" max="15937" customWidth="true" style="2" width="4.625" collapsed="false"/>
    <col min="15938" max="15938" customWidth="true" style="2" width="8.625" collapsed="false"/>
    <col min="15939" max="15939" customWidth="true" style="2" width="4.625" collapsed="false"/>
    <col min="15940" max="15940" customWidth="true" style="2" width="8.625" collapsed="false"/>
    <col min="15941" max="15941" customWidth="true" style="2" width="4.625" collapsed="false"/>
    <col min="15942" max="15942" customWidth="true" style="2" width="8.625" collapsed="false"/>
    <col min="15943" max="15943" customWidth="true" style="2" width="4.625" collapsed="false"/>
    <col min="15944" max="16126" style="2" width="9.0" collapsed="false"/>
    <col min="16127" max="16127" customWidth="true" style="2" width="19.375" collapsed="false"/>
    <col min="16128" max="16128" customWidth="true" style="2" width="8.625" collapsed="false"/>
    <col min="16129" max="16129" customWidth="true" style="2" width="4.625" collapsed="false"/>
    <col min="16130" max="16130" customWidth="true" style="2" width="8.625" collapsed="false"/>
    <col min="16131" max="16131" customWidth="true" style="2" width="4.625" collapsed="false"/>
    <col min="16132" max="16132" customWidth="true" style="2" width="8.625" collapsed="false"/>
    <col min="16133" max="16133" customWidth="true" style="2" width="4.625" collapsed="false"/>
    <col min="16134" max="16134" customWidth="true" style="2" width="8.625" collapsed="false"/>
    <col min="16135" max="16135" customWidth="true" style="2" width="4.625" collapsed="false"/>
    <col min="16136" max="16136" customWidth="true" style="2" width="8.625" collapsed="false"/>
    <col min="16137" max="16137" customWidth="true" style="2" width="4.625" collapsed="false"/>
    <col min="16138" max="16138" customWidth="true" style="2" width="8.625" collapsed="false"/>
    <col min="16139" max="16139" customWidth="true" style="2" width="4.625" collapsed="false"/>
    <col min="16140" max="16140" customWidth="true" style="2" width="8.625" collapsed="false"/>
    <col min="16141" max="16141" customWidth="true" style="2" width="4.625" collapsed="false"/>
    <col min="16142" max="16142" customWidth="true" style="2" width="8.625" collapsed="false"/>
    <col min="16143" max="16143" customWidth="true" style="2" width="4.625" collapsed="false"/>
    <col min="16144" max="16144" customWidth="true" style="2" width="8.625" collapsed="false"/>
    <col min="16145" max="16145" customWidth="true" style="2" width="4.625" collapsed="false"/>
    <col min="16146" max="16146" customWidth="true" style="2" width="8.625" collapsed="false"/>
    <col min="16147" max="16147" customWidth="true" style="2" width="4.625" collapsed="false"/>
    <col min="16148" max="16148" customWidth="true" style="2" width="8.625" collapsed="false"/>
    <col min="16149" max="16149" customWidth="true" style="2" width="4.625" collapsed="false"/>
    <col min="16150" max="16150" customWidth="true" style="2" width="8.625" collapsed="false"/>
    <col min="16151" max="16151" customWidth="true" style="2" width="4.625" collapsed="false"/>
    <col min="16152" max="16152" customWidth="true" style="2" width="8.625" collapsed="false"/>
    <col min="16153" max="16153" customWidth="true" style="2" width="4.625" collapsed="false"/>
    <col min="16154" max="16154" customWidth="true" style="2" width="8.625" collapsed="false"/>
    <col min="16155" max="16155" customWidth="true" style="2" width="4.625" collapsed="false"/>
    <col min="16156" max="16156" customWidth="true" style="2" width="8.625" collapsed="false"/>
    <col min="16157" max="16157" customWidth="true" style="2" width="4.625" collapsed="false"/>
    <col min="16158" max="16158" customWidth="true" style="2" width="8.625" collapsed="false"/>
    <col min="16159" max="16159" customWidth="true" style="2" width="4.625" collapsed="false"/>
    <col min="16160" max="16160" customWidth="true" style="2" width="8.625" collapsed="false"/>
    <col min="16161" max="16161" customWidth="true" style="2" width="4.625" collapsed="false"/>
    <col min="16162" max="16162" customWidth="true" style="2" width="8.625" collapsed="false"/>
    <col min="16163" max="16163" customWidth="true" style="2" width="4.625" collapsed="false"/>
    <col min="16164" max="16164" customWidth="true" style="2" width="8.625" collapsed="false"/>
    <col min="16165" max="16165" customWidth="true" style="2" width="4.625" collapsed="false"/>
    <col min="16166" max="16166" customWidth="true" style="2" width="8.625" collapsed="false"/>
    <col min="16167" max="16167" customWidth="true" style="2" width="4.625" collapsed="false"/>
    <col min="16168" max="16168" customWidth="true" style="2" width="8.625" collapsed="false"/>
    <col min="16169" max="16169" customWidth="true" style="2" width="4.625" collapsed="false"/>
    <col min="16170" max="16170" customWidth="true" style="2" width="8.625" collapsed="false"/>
    <col min="16171" max="16171" customWidth="true" style="2" width="4.625" collapsed="false"/>
    <col min="16172" max="16172" customWidth="true" style="2" width="8.625" collapsed="false"/>
    <col min="16173" max="16173" customWidth="true" style="2" width="4.625" collapsed="false"/>
    <col min="16174" max="16174" customWidth="true" style="2" width="8.625" collapsed="false"/>
    <col min="16175" max="16175" customWidth="true" style="2" width="4.625" collapsed="false"/>
    <col min="16176" max="16176" customWidth="true" style="2" width="8.625" collapsed="false"/>
    <col min="16177" max="16177" customWidth="true" style="2" width="4.625" collapsed="false"/>
    <col min="16178" max="16178" customWidth="true" style="2" width="8.625" collapsed="false"/>
    <col min="16179" max="16179" customWidth="true" style="2" width="4.625" collapsed="false"/>
    <col min="16180" max="16180" customWidth="true" style="2" width="8.625" collapsed="false"/>
    <col min="16181" max="16181" customWidth="true" style="2" width="4.625" collapsed="false"/>
    <col min="16182" max="16182" customWidth="true" style="2" width="8.625" collapsed="false"/>
    <col min="16183" max="16183" customWidth="true" style="2" width="4.625" collapsed="false"/>
    <col min="16184" max="16184" customWidth="true" style="2" width="8.625" collapsed="false"/>
    <col min="16185" max="16185" customWidth="true" style="2" width="4.625" collapsed="false"/>
    <col min="16186" max="16186" customWidth="true" style="2" width="8.625" collapsed="false"/>
    <col min="16187" max="16187" customWidth="true" style="2" width="4.625" collapsed="false"/>
    <col min="16188" max="16188" customWidth="true" style="2" width="8.625" collapsed="false"/>
    <col min="16189" max="16189" customWidth="true" style="2" width="4.625" collapsed="false"/>
    <col min="16190" max="16190" customWidth="true" style="2" width="8.625" collapsed="false"/>
    <col min="16191" max="16191" customWidth="true" style="2" width="4.625" collapsed="false"/>
    <col min="16192" max="16192" customWidth="true" style="2" width="8.625" collapsed="false"/>
    <col min="16193" max="16193" customWidth="true" style="2" width="4.625" collapsed="false"/>
    <col min="16194" max="16194" customWidth="true" style="2" width="8.625" collapsed="false"/>
    <col min="16195" max="16195" customWidth="true" style="2" width="4.625" collapsed="false"/>
    <col min="16196" max="16196" customWidth="true" style="2" width="8.625" collapsed="false"/>
    <col min="16197" max="16197" customWidth="true" style="2" width="4.625" collapsed="false"/>
    <col min="16198" max="16198" customWidth="true" style="2" width="8.625" collapsed="false"/>
    <col min="16199" max="16199" customWidth="true" style="2" width="4.625" collapsed="false"/>
    <col min="16200" max="16384" style="2" width="9.0" collapsed="false"/>
  </cols>
  <sheetData>
    <row r="1" spans="1:97" ht="21.75" customHeight="1" x14ac:dyDescent="0.15">
      <c r="A1" s="62"/>
      <c r="B1" s="62"/>
      <c r="F1" s="388" t="s">
        <v>116</v>
      </c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V1" s="375" t="s">
        <v>137</v>
      </c>
      <c r="W1" s="375"/>
      <c r="X1" s="85" t="s">
        <v>104</v>
      </c>
      <c r="Y1" s="88" t="s">
        <v>118</v>
      </c>
      <c r="Z1" s="373"/>
      <c r="AA1" s="374"/>
      <c r="AD1" s="388" t="s">
        <v>108</v>
      </c>
      <c r="AE1" s="388"/>
      <c r="AF1" s="388"/>
      <c r="AG1" s="388"/>
      <c r="AH1" s="388"/>
      <c r="AI1" s="388"/>
      <c r="AJ1" s="388"/>
      <c r="AK1" s="388"/>
      <c r="AL1" s="388"/>
      <c r="AM1" s="388"/>
      <c r="AN1" s="388"/>
      <c r="AO1" s="388"/>
      <c r="AT1" s="376" t="str">
        <f>DTime1</f>
        <v>○時○分</v>
      </c>
      <c r="AU1" s="376"/>
      <c r="AV1" s="85" t="s">
        <v>104</v>
      </c>
      <c r="AW1" s="88" t="s">
        <v>118</v>
      </c>
      <c r="AX1" s="373"/>
      <c r="AY1" s="374"/>
      <c r="BB1" s="388" t="s">
        <v>108</v>
      </c>
      <c r="BC1" s="388"/>
      <c r="BD1" s="388"/>
      <c r="BE1" s="388"/>
      <c r="BF1" s="388"/>
      <c r="BG1" s="388"/>
      <c r="BH1" s="388"/>
      <c r="BI1" s="388"/>
      <c r="BJ1" s="388"/>
      <c r="BK1" s="388"/>
      <c r="BL1" s="388"/>
      <c r="BM1" s="388"/>
      <c r="BR1" s="376" t="str">
        <f>DTime1</f>
        <v>○時○分</v>
      </c>
      <c r="BS1" s="376"/>
      <c r="BT1" s="85" t="s">
        <v>104</v>
      </c>
      <c r="BU1" s="88" t="s">
        <v>118</v>
      </c>
      <c r="BV1" s="373"/>
      <c r="BW1" s="374"/>
      <c r="BZ1" s="388" t="s">
        <v>108</v>
      </c>
      <c r="CA1" s="388"/>
      <c r="CB1" s="388"/>
      <c r="CC1" s="388"/>
      <c r="CD1" s="388"/>
      <c r="CE1" s="388"/>
      <c r="CF1" s="388"/>
      <c r="CG1" s="388"/>
      <c r="CH1" s="388"/>
      <c r="CI1" s="388"/>
      <c r="CJ1" s="388"/>
      <c r="CK1" s="388"/>
      <c r="CP1" s="376" t="str">
        <f>DTime1</f>
        <v>○時○分</v>
      </c>
      <c r="CQ1" s="376"/>
      <c r="CR1" s="85" t="s">
        <v>104</v>
      </c>
      <c r="CS1" s="88" t="s">
        <v>118</v>
      </c>
    </row>
    <row r="2" spans="1:97" ht="16.5" customHeight="1" x14ac:dyDescent="0.15">
      <c r="A2" s="356" t="s">
        <v>136</v>
      </c>
      <c r="B2" s="356"/>
      <c r="C2" s="356"/>
      <c r="V2" s="363" t="s">
        <v>57</v>
      </c>
      <c r="W2" s="363"/>
      <c r="X2" s="363"/>
      <c r="Y2" s="363"/>
      <c r="AT2" s="363" t="s">
        <v>57</v>
      </c>
      <c r="AU2" s="363"/>
      <c r="AV2" s="363"/>
      <c r="AW2" s="363"/>
      <c r="BR2" s="363" t="s">
        <v>57</v>
      </c>
      <c r="BS2" s="363"/>
      <c r="BT2" s="363"/>
      <c r="BU2" s="363"/>
      <c r="CP2" s="363" t="s">
        <v>57</v>
      </c>
      <c r="CQ2" s="363"/>
      <c r="CR2" s="363"/>
      <c r="CS2" s="363"/>
    </row>
    <row r="3" spans="1:97" s="3" customFormat="1" ht="5.25" customHeight="1" x14ac:dyDescent="0.15">
      <c r="V3" s="24"/>
      <c r="W3" s="321"/>
      <c r="X3" s="321"/>
      <c r="Y3" s="321"/>
      <c r="AT3" s="24"/>
      <c r="AU3" s="321"/>
      <c r="AV3" s="321"/>
      <c r="AW3" s="321"/>
      <c r="BR3" s="24"/>
      <c r="BS3" s="321"/>
      <c r="BT3" s="321"/>
      <c r="BU3" s="321"/>
      <c r="CP3" s="24"/>
      <c r="CQ3" s="321"/>
      <c r="CR3" s="321"/>
      <c r="CS3" s="321"/>
    </row>
    <row r="4" spans="1:97" s="3" customFormat="1" ht="13.5" customHeight="1" x14ac:dyDescent="0.15">
      <c r="A4" s="385" t="s">
        <v>92</v>
      </c>
      <c r="B4" s="377" t="n">
        <v>1.0</v>
      </c>
      <c r="C4" s="377"/>
      <c r="D4" s="377"/>
      <c r="E4" s="377"/>
      <c r="F4" s="377"/>
      <c r="G4" s="378"/>
      <c r="H4" s="377" t="n">
        <v>2.0</v>
      </c>
      <c r="I4" s="377"/>
      <c r="J4" s="377"/>
      <c r="K4" s="377"/>
      <c r="L4" s="377"/>
      <c r="M4" s="378"/>
      <c r="N4" s="377" t="n">
        <v>3.0</v>
      </c>
      <c r="O4" s="377"/>
      <c r="P4" s="377"/>
      <c r="Q4" s="377"/>
      <c r="R4" s="377"/>
      <c r="S4" s="378"/>
      <c r="T4" s="377" t="n">
        <v>4.0</v>
      </c>
      <c r="U4" s="377"/>
      <c r="V4" s="377"/>
      <c r="W4" s="377"/>
      <c r="X4" s="377"/>
      <c r="Y4" s="378"/>
      <c r="Z4" s="377" t="n">
        <v>5.0</v>
      </c>
      <c r="AA4" s="377"/>
      <c r="AB4" s="377"/>
      <c r="AC4" s="377"/>
      <c r="AD4" s="377"/>
      <c r="AE4" s="378"/>
      <c r="AF4" s="377" t="n">
        <v>6.0</v>
      </c>
      <c r="AG4" s="377"/>
      <c r="AH4" s="377"/>
      <c r="AI4" s="377"/>
      <c r="AJ4" s="377"/>
      <c r="AK4" s="378"/>
      <c r="AL4" s="377" t="n">
        <v>7.0</v>
      </c>
      <c r="AM4" s="377"/>
      <c r="AN4" s="377"/>
      <c r="AO4" s="377"/>
      <c r="AP4" s="377"/>
      <c r="AQ4" s="378"/>
      <c r="AR4" s="377" t="n">
        <v>8.0</v>
      </c>
      <c r="AS4" s="377"/>
      <c r="AT4" s="377"/>
      <c r="AU4" s="377"/>
      <c r="AV4" s="377"/>
      <c r="AW4" s="378"/>
      <c r="AX4" s="377" t="n">
        <v>9.0</v>
      </c>
      <c r="AY4" s="377"/>
      <c r="AZ4" s="377"/>
      <c r="BA4" s="377"/>
      <c r="BB4" s="377"/>
      <c r="BC4" s="378"/>
      <c r="BD4" s="377" t="n">
        <v>10.0</v>
      </c>
      <c r="BE4" s="377"/>
      <c r="BF4" s="377"/>
      <c r="BG4" s="377"/>
      <c r="BH4" s="377"/>
      <c r="BI4" s="378"/>
      <c r="BJ4" s="377" t="n">
        <v>11.0</v>
      </c>
      <c r="BK4" s="377"/>
      <c r="BL4" s="377"/>
      <c r="BM4" s="377"/>
      <c r="BN4" s="377"/>
      <c r="BO4" s="378"/>
      <c r="BP4" s="377" t="n">
        <v>12.0</v>
      </c>
      <c r="BQ4" s="377"/>
      <c r="BR4" s="377"/>
      <c r="BS4" s="377"/>
      <c r="BT4" s="377"/>
      <c r="BU4" s="378"/>
      <c r="BV4" s="377" t="n">
        <v>13.0</v>
      </c>
      <c r="BW4" s="377"/>
      <c r="BX4" s="377"/>
      <c r="BY4" s="377"/>
      <c r="BZ4" s="377"/>
      <c r="CA4" s="378"/>
      <c r="CB4" s="377" t="n">
        <v>14.0</v>
      </c>
      <c r="CC4" s="377"/>
      <c r="CD4" s="377"/>
      <c r="CE4" s="377"/>
      <c r="CF4" s="377"/>
      <c r="CG4" s="378"/>
      <c r="CH4" s="377" t="n">
        <v>15.0</v>
      </c>
      <c r="CI4" s="377"/>
      <c r="CJ4" s="377"/>
      <c r="CK4" s="377"/>
      <c r="CL4" s="377"/>
      <c r="CM4" s="378"/>
      <c r="CN4" s="377"/>
      <c r="CO4" s="377"/>
      <c r="CP4" s="377"/>
      <c r="CQ4" s="377"/>
      <c r="CR4" s="377"/>
      <c r="CS4" s="378"/>
    </row>
    <row r="5" spans="1:97" s="3" customFormat="1" ht="13.5" customHeight="1" x14ac:dyDescent="0.15">
      <c r="A5" s="386"/>
      <c r="B5" s="377" t="s">
        <v>138</v>
      </c>
      <c r="C5" s="377"/>
      <c r="D5" s="377"/>
      <c r="E5" s="377"/>
      <c r="F5" s="377"/>
      <c r="G5" s="378"/>
      <c r="H5" s="377" t="s">
        <v>139</v>
      </c>
      <c r="I5" s="377"/>
      <c r="J5" s="377"/>
      <c r="K5" s="377"/>
      <c r="L5" s="377"/>
      <c r="M5" s="378"/>
      <c r="N5" s="377" t="s">
        <v>140</v>
      </c>
      <c r="O5" s="377"/>
      <c r="P5" s="377"/>
      <c r="Q5" s="377"/>
      <c r="R5" s="377"/>
      <c r="S5" s="378"/>
      <c r="T5" s="377" t="s">
        <v>141</v>
      </c>
      <c r="U5" s="377"/>
      <c r="V5" s="377"/>
      <c r="W5" s="377"/>
      <c r="X5" s="377"/>
      <c r="Y5" s="378"/>
      <c r="Z5" s="377" t="s">
        <v>142</v>
      </c>
      <c r="AA5" s="377"/>
      <c r="AB5" s="377"/>
      <c r="AC5" s="377"/>
      <c r="AD5" s="377"/>
      <c r="AE5" s="378"/>
      <c r="AF5" s="377" t="s">
        <v>143</v>
      </c>
      <c r="AG5" s="377"/>
      <c r="AH5" s="377"/>
      <c r="AI5" s="377"/>
      <c r="AJ5" s="377"/>
      <c r="AK5" s="378"/>
      <c r="AL5" s="377" t="s">
        <v>144</v>
      </c>
      <c r="AM5" s="377"/>
      <c r="AN5" s="377"/>
      <c r="AO5" s="377"/>
      <c r="AP5" s="377"/>
      <c r="AQ5" s="378"/>
      <c r="AR5" s="377" t="s">
        <v>145</v>
      </c>
      <c r="AS5" s="377"/>
      <c r="AT5" s="377"/>
      <c r="AU5" s="377"/>
      <c r="AV5" s="377"/>
      <c r="AW5" s="378"/>
      <c r="AX5" s="377" t="s">
        <v>146</v>
      </c>
      <c r="AY5" s="377"/>
      <c r="AZ5" s="377"/>
      <c r="BA5" s="377"/>
      <c r="BB5" s="377"/>
      <c r="BC5" s="378"/>
      <c r="BD5" s="377" t="s">
        <v>147</v>
      </c>
      <c r="BE5" s="377"/>
      <c r="BF5" s="377"/>
      <c r="BG5" s="377"/>
      <c r="BH5" s="377"/>
      <c r="BI5" s="378"/>
      <c r="BJ5" s="377" t="s">
        <v>148</v>
      </c>
      <c r="BK5" s="377"/>
      <c r="BL5" s="377"/>
      <c r="BM5" s="377"/>
      <c r="BN5" s="377"/>
      <c r="BO5" s="378"/>
      <c r="BP5" s="377" t="s">
        <v>149</v>
      </c>
      <c r="BQ5" s="377"/>
      <c r="BR5" s="377"/>
      <c r="BS5" s="377"/>
      <c r="BT5" s="377"/>
      <c r="BU5" s="378"/>
      <c r="BV5" s="377" t="s">
        <v>150</v>
      </c>
      <c r="BW5" s="377"/>
      <c r="BX5" s="377"/>
      <c r="BY5" s="377"/>
      <c r="BZ5" s="377"/>
      <c r="CA5" s="378"/>
      <c r="CB5" s="377" t="s">
        <v>151</v>
      </c>
      <c r="CC5" s="377"/>
      <c r="CD5" s="377"/>
      <c r="CE5" s="377"/>
      <c r="CF5" s="377"/>
      <c r="CG5" s="378"/>
      <c r="CH5" s="377" t="s">
        <v>152</v>
      </c>
      <c r="CI5" s="377"/>
      <c r="CJ5" s="377"/>
      <c r="CK5" s="377"/>
      <c r="CL5" s="377"/>
      <c r="CM5" s="378"/>
      <c r="CN5" s="377"/>
      <c r="CO5" s="377"/>
      <c r="CP5" s="377"/>
      <c r="CQ5" s="377"/>
      <c r="CR5" s="377"/>
      <c r="CS5" s="378"/>
    </row>
    <row r="6" spans="1:97" s="3" customFormat="1" ht="7.5" customHeight="1" x14ac:dyDescent="0.15">
      <c r="A6" s="386"/>
      <c r="B6" s="379" t="s">
        <v>93</v>
      </c>
      <c r="C6" s="379"/>
      <c r="D6" s="63"/>
      <c r="E6" s="21"/>
      <c r="F6" s="63"/>
      <c r="G6" s="64"/>
      <c r="H6" s="379" t="s">
        <v>93</v>
      </c>
      <c r="I6" s="379"/>
      <c r="J6" s="63"/>
      <c r="K6" s="21"/>
      <c r="L6" s="63"/>
      <c r="M6" s="64"/>
      <c r="N6" s="379" t="s">
        <v>93</v>
      </c>
      <c r="O6" s="379"/>
      <c r="P6" s="63"/>
      <c r="Q6" s="21"/>
      <c r="R6" s="63"/>
      <c r="S6" s="64"/>
      <c r="T6" s="379" t="s">
        <v>93</v>
      </c>
      <c r="U6" s="379"/>
      <c r="V6" s="63"/>
      <c r="W6" s="21"/>
      <c r="X6" s="63"/>
      <c r="Y6" s="64"/>
      <c r="Z6" s="379" t="s">
        <v>93</v>
      </c>
      <c r="AA6" s="379"/>
      <c r="AB6" s="63"/>
      <c r="AC6" s="21"/>
      <c r="AD6" s="63"/>
      <c r="AE6" s="64"/>
      <c r="AF6" s="379" t="s">
        <v>93</v>
      </c>
      <c r="AG6" s="379"/>
      <c r="AH6" s="63"/>
      <c r="AI6" s="21"/>
      <c r="AJ6" s="63"/>
      <c r="AK6" s="64"/>
      <c r="AL6" s="379" t="s">
        <v>93</v>
      </c>
      <c r="AM6" s="379"/>
      <c r="AN6" s="63"/>
      <c r="AO6" s="21"/>
      <c r="AP6" s="63"/>
      <c r="AQ6" s="64"/>
      <c r="AR6" s="379" t="s">
        <v>93</v>
      </c>
      <c r="AS6" s="379"/>
      <c r="AT6" s="63"/>
      <c r="AU6" s="21"/>
      <c r="AV6" s="63"/>
      <c r="AW6" s="64"/>
      <c r="AX6" s="379" t="s">
        <v>93</v>
      </c>
      <c r="AY6" s="379"/>
      <c r="AZ6" s="63"/>
      <c r="BA6" s="21"/>
      <c r="BB6" s="63"/>
      <c r="BC6" s="64"/>
      <c r="BD6" s="379" t="s">
        <v>93</v>
      </c>
      <c r="BE6" s="379"/>
      <c r="BF6" s="63"/>
      <c r="BG6" s="21"/>
      <c r="BH6" s="63"/>
      <c r="BI6" s="64"/>
      <c r="BJ6" s="379" t="s">
        <v>93</v>
      </c>
      <c r="BK6" s="379"/>
      <c r="BL6" s="63"/>
      <c r="BM6" s="21"/>
      <c r="BN6" s="63"/>
      <c r="BO6" s="64"/>
      <c r="BP6" s="379" t="s">
        <v>93</v>
      </c>
      <c r="BQ6" s="379"/>
      <c r="BR6" s="63"/>
      <c r="BS6" s="21"/>
      <c r="BT6" s="63"/>
      <c r="BU6" s="64"/>
      <c r="BV6" s="379" t="s">
        <v>93</v>
      </c>
      <c r="BW6" s="379"/>
      <c r="BX6" s="63"/>
      <c r="BY6" s="21"/>
      <c r="BZ6" s="63"/>
      <c r="CA6" s="64"/>
      <c r="CB6" s="379" t="s">
        <v>93</v>
      </c>
      <c r="CC6" s="379"/>
      <c r="CD6" s="63"/>
      <c r="CE6" s="21"/>
      <c r="CF6" s="63"/>
      <c r="CG6" s="64"/>
      <c r="CH6" s="379" t="s">
        <v>93</v>
      </c>
      <c r="CI6" s="379"/>
      <c r="CJ6" s="63"/>
      <c r="CK6" s="21"/>
      <c r="CL6" s="63"/>
      <c r="CM6" s="64"/>
      <c r="CN6" s="379" t="s">
        <v>93</v>
      </c>
      <c r="CO6" s="379"/>
      <c r="CP6" s="63"/>
      <c r="CQ6" s="21"/>
      <c r="CR6" s="63"/>
      <c r="CS6" s="64"/>
    </row>
    <row r="7" spans="1:97" s="3" customFormat="1" ht="35.25" customHeight="1" thickBot="1" x14ac:dyDescent="0.2">
      <c r="A7" s="387"/>
      <c r="B7" s="380"/>
      <c r="C7" s="380"/>
      <c r="D7" s="381" t="s">
        <v>94</v>
      </c>
      <c r="E7" s="382"/>
      <c r="F7" s="383" t="s">
        <v>109</v>
      </c>
      <c r="G7" s="384"/>
      <c r="H7" s="380"/>
      <c r="I7" s="380"/>
      <c r="J7" s="381" t="s">
        <v>94</v>
      </c>
      <c r="K7" s="382"/>
      <c r="L7" s="383" t="s">
        <v>109</v>
      </c>
      <c r="M7" s="384"/>
      <c r="N7" s="380"/>
      <c r="O7" s="380"/>
      <c r="P7" s="381" t="s">
        <v>94</v>
      </c>
      <c r="Q7" s="382"/>
      <c r="R7" s="383" t="s">
        <v>109</v>
      </c>
      <c r="S7" s="384"/>
      <c r="T7" s="380"/>
      <c r="U7" s="380"/>
      <c r="V7" s="381" t="s">
        <v>94</v>
      </c>
      <c r="W7" s="382"/>
      <c r="X7" s="383" t="s">
        <v>109</v>
      </c>
      <c r="Y7" s="384"/>
      <c r="Z7" s="380"/>
      <c r="AA7" s="380"/>
      <c r="AB7" s="381" t="s">
        <v>94</v>
      </c>
      <c r="AC7" s="382"/>
      <c r="AD7" s="383" t="s">
        <v>109</v>
      </c>
      <c r="AE7" s="384"/>
      <c r="AF7" s="380"/>
      <c r="AG7" s="380"/>
      <c r="AH7" s="381" t="s">
        <v>94</v>
      </c>
      <c r="AI7" s="382"/>
      <c r="AJ7" s="383" t="s">
        <v>109</v>
      </c>
      <c r="AK7" s="384"/>
      <c r="AL7" s="380"/>
      <c r="AM7" s="380"/>
      <c r="AN7" s="381" t="s">
        <v>94</v>
      </c>
      <c r="AO7" s="382"/>
      <c r="AP7" s="383" t="s">
        <v>109</v>
      </c>
      <c r="AQ7" s="384"/>
      <c r="AR7" s="380"/>
      <c r="AS7" s="380"/>
      <c r="AT7" s="381" t="s">
        <v>94</v>
      </c>
      <c r="AU7" s="382"/>
      <c r="AV7" s="383" t="s">
        <v>109</v>
      </c>
      <c r="AW7" s="384"/>
      <c r="AX7" s="380"/>
      <c r="AY7" s="380"/>
      <c r="AZ7" s="381" t="s">
        <v>94</v>
      </c>
      <c r="BA7" s="382"/>
      <c r="BB7" s="383" t="s">
        <v>109</v>
      </c>
      <c r="BC7" s="384"/>
      <c r="BD7" s="380"/>
      <c r="BE7" s="380"/>
      <c r="BF7" s="381" t="s">
        <v>94</v>
      </c>
      <c r="BG7" s="382"/>
      <c r="BH7" s="383" t="s">
        <v>109</v>
      </c>
      <c r="BI7" s="384"/>
      <c r="BJ7" s="380"/>
      <c r="BK7" s="380"/>
      <c r="BL7" s="381" t="s">
        <v>94</v>
      </c>
      <c r="BM7" s="382"/>
      <c r="BN7" s="383" t="s">
        <v>109</v>
      </c>
      <c r="BO7" s="384"/>
      <c r="BP7" s="380"/>
      <c r="BQ7" s="380"/>
      <c r="BR7" s="381" t="s">
        <v>94</v>
      </c>
      <c r="BS7" s="382"/>
      <c r="BT7" s="383" t="s">
        <v>109</v>
      </c>
      <c r="BU7" s="384"/>
      <c r="BV7" s="380"/>
      <c r="BW7" s="380"/>
      <c r="BX7" s="381" t="s">
        <v>94</v>
      </c>
      <c r="BY7" s="382"/>
      <c r="BZ7" s="383" t="s">
        <v>109</v>
      </c>
      <c r="CA7" s="384"/>
      <c r="CB7" s="380"/>
      <c r="CC7" s="380"/>
      <c r="CD7" s="381" t="s">
        <v>94</v>
      </c>
      <c r="CE7" s="382"/>
      <c r="CF7" s="383" t="s">
        <v>109</v>
      </c>
      <c r="CG7" s="384"/>
      <c r="CH7" s="380"/>
      <c r="CI7" s="380"/>
      <c r="CJ7" s="381" t="s">
        <v>94</v>
      </c>
      <c r="CK7" s="382"/>
      <c r="CL7" s="383" t="s">
        <v>109</v>
      </c>
      <c r="CM7" s="384"/>
      <c r="CN7" s="380"/>
      <c r="CO7" s="380"/>
      <c r="CP7" s="381" t="s">
        <v>94</v>
      </c>
      <c r="CQ7" s="382"/>
      <c r="CR7" s="383" t="s">
        <v>109</v>
      </c>
      <c r="CS7" s="384"/>
    </row>
    <row r="8" spans="1:97" s="4" customFormat="1" ht="15" customHeight="1" thickTop="1" x14ac:dyDescent="0.15">
      <c r="A8" s="102" t="s">
        <v>1</v>
      </c>
      <c r="B8" s="227">
        <f>ROUNDDOWN(SUM(D8:G8),0)</f>
        <v>0</v>
      </c>
      <c r="C8" s="103" t="str">
        <f>IF(MOD(SUM(D8:G8),1)=0,"",MOD(SUM(D8:G8),1))</f>
        <v/>
      </c>
      <c r="D8" s="227" t="n">
        <v>225.0</v>
      </c>
      <c r="E8" s="103"/>
      <c r="F8" s="227" t="n">
        <v>41.0</v>
      </c>
      <c r="G8" s="103"/>
      <c r="H8" s="227">
        <f>ROUNDDOWN(SUM(J8:M8),0)</f>
        <v>0</v>
      </c>
      <c r="I8" s="103" t="str">
        <f>IF(MOD(SUM(J8:M8),1)=0,"",MOD(SUM(J8:M8),1))</f>
        <v/>
      </c>
      <c r="J8" s="227" t="n">
        <v>11761.0</v>
      </c>
      <c r="K8" s="103"/>
      <c r="L8" s="227" t="n">
        <v>750.0</v>
      </c>
      <c r="M8" s="103" t="n">
        <v>0.924</v>
      </c>
      <c r="N8" s="227">
        <f>ROUNDDOWN(SUM(P8:S8),0)</f>
        <v>0</v>
      </c>
      <c r="O8" s="103" t="str">
        <f>IF(MOD(SUM(P8:S8),1)=0,"",MOD(SUM(P8:S8),1))</f>
        <v/>
      </c>
      <c r="P8" s="227" t="n">
        <v>4215.0</v>
      </c>
      <c r="Q8" s="103"/>
      <c r="R8" s="227" t="n">
        <v>500.0</v>
      </c>
      <c r="S8" s="103" t="n">
        <v>0.649</v>
      </c>
      <c r="T8" s="227">
        <f>ROUNDDOWN(SUM(V8:Y8),0)</f>
        <v>0</v>
      </c>
      <c r="U8" s="103" t="str">
        <f>IF(MOD(SUM(V8:Y8),1)=0,"",MOD(SUM(V8:Y8),1))</f>
        <v/>
      </c>
      <c r="V8" s="227" t="n">
        <v>5488.0</v>
      </c>
      <c r="W8" s="103"/>
      <c r="X8" s="227" t="n">
        <v>6481.0</v>
      </c>
      <c r="Y8" s="103" t="n">
        <v>0.046</v>
      </c>
      <c r="Z8" s="227">
        <f>ROUNDDOWN(SUM(AB8:AE8),0)</f>
        <v>0</v>
      </c>
      <c r="AA8" s="103" t="str">
        <f>IF(MOD(SUM(AB8:AE8),1)=0,"",MOD(SUM(AB8:AE8),1))</f>
        <v/>
      </c>
      <c r="AB8" s="227" t="n">
        <v>328.0</v>
      </c>
      <c r="AC8" s="103" t="n">
        <v>0.065</v>
      </c>
      <c r="AD8" s="227" t="n">
        <v>18.0</v>
      </c>
      <c r="AE8" s="103"/>
      <c r="AF8" s="227">
        <f>ROUNDDOWN(SUM(AH8:AK8),0)</f>
        <v>0</v>
      </c>
      <c r="AG8" s="103" t="str">
        <f>IF(MOD(SUM(AH8:AK8),1)=0,"",MOD(SUM(AH8:AK8),1))</f>
        <v/>
      </c>
      <c r="AH8" s="227" t="n">
        <v>7503.0</v>
      </c>
      <c r="AI8" s="103" t="n">
        <v>0.639</v>
      </c>
      <c r="AJ8" s="227" t="n">
        <v>2328.0</v>
      </c>
      <c r="AK8" s="103" t="n">
        <v>0.468</v>
      </c>
      <c r="AL8" s="227">
        <f>ROUNDDOWN(SUM(AN8:AQ8),0)</f>
        <v>0</v>
      </c>
      <c r="AM8" s="103" t="str">
        <f>IF(MOD(SUM(AN8:AQ8),1)=0,"",MOD(SUM(AN8:AQ8),1))</f>
        <v/>
      </c>
      <c r="AN8" s="227" t="n">
        <v>4410.0</v>
      </c>
      <c r="AO8" s="103" t="n">
        <v>0.36</v>
      </c>
      <c r="AP8" s="227" t="n">
        <v>1453.0</v>
      </c>
      <c r="AQ8" s="103" t="n">
        <v>0.404</v>
      </c>
      <c r="AR8" s="227">
        <f>ROUNDDOWN(SUM(AT8:AW8),0)</f>
        <v>0</v>
      </c>
      <c r="AS8" s="103" t="str">
        <f>IF(MOD(SUM(AT8:AW8),1)=0,"",MOD(SUM(AT8:AW8),1))</f>
        <v/>
      </c>
      <c r="AT8" s="227" t="n">
        <v>2870.0</v>
      </c>
      <c r="AU8" s="103"/>
      <c r="AV8" s="227" t="n">
        <v>750.0</v>
      </c>
      <c r="AW8" s="103" t="n">
        <v>0.944</v>
      </c>
      <c r="AX8" s="227">
        <f>ROUNDDOWN(SUM(AZ8:BC8),0)</f>
        <v>0</v>
      </c>
      <c r="AY8" s="103" t="str">
        <f>IF(MOD(SUM(AZ8:BC8),1)=0,"",MOD(SUM(AZ8:BC8),1))</f>
        <v/>
      </c>
      <c r="AZ8" s="227" t="n">
        <v>95.0</v>
      </c>
      <c r="BA8" s="103"/>
      <c r="BB8" s="227" t="n">
        <v>51.0</v>
      </c>
      <c r="BC8" s="103" t="n">
        <v>0.081</v>
      </c>
      <c r="BD8" s="227">
        <f>ROUNDDOWN(SUM(BF8:BI8),0)</f>
        <v>0</v>
      </c>
      <c r="BE8" s="103" t="str">
        <f>IF(MOD(SUM(BF8:BI8),1)=0,"",MOD(SUM(BF8:BI8),1))</f>
        <v/>
      </c>
      <c r="BF8" s="227" t="n">
        <v>8460.0</v>
      </c>
      <c r="BG8" s="103"/>
      <c r="BH8" s="227" t="n">
        <v>562.0</v>
      </c>
      <c r="BI8" s="103" t="n">
        <v>0.855</v>
      </c>
      <c r="BJ8" s="227">
        <f>ROUNDDOWN(SUM(BL8:BO8),0)</f>
        <v>0</v>
      </c>
      <c r="BK8" s="103" t="str">
        <f>IF(MOD(SUM(BL8:BO8),1)=0,"",MOD(SUM(BL8:BO8),1))</f>
        <v/>
      </c>
      <c r="BL8" s="227" t="n">
        <v>90.0</v>
      </c>
      <c r="BM8" s="103"/>
      <c r="BN8" s="227" t="n">
        <v>25.0</v>
      </c>
      <c r="BO8" s="103"/>
      <c r="BP8" s="227">
        <f>ROUNDDOWN(SUM(BR8:BU8),0)</f>
        <v>0</v>
      </c>
      <c r="BQ8" s="103" t="str">
        <f>IF(MOD(SUM(BR8:BU8),1)=0,"",MOD(SUM(BR8:BU8),1))</f>
        <v/>
      </c>
      <c r="BR8" s="227" t="n">
        <v>30220.0</v>
      </c>
      <c r="BS8" s="103"/>
      <c r="BT8" s="227" t="n">
        <v>8467.0</v>
      </c>
      <c r="BU8" s="103" t="n">
        <v>0.194</v>
      </c>
      <c r="BV8" s="227">
        <f>ROUNDDOWN(SUM(BX8:CA8),0)</f>
        <v>0</v>
      </c>
      <c r="BW8" s="103" t="str">
        <f>IF(MOD(SUM(BX8:CA8),1)=0,"",MOD(SUM(BX8:CA8),1))</f>
        <v/>
      </c>
      <c r="BX8" s="227" t="n">
        <v>1814.0</v>
      </c>
      <c r="BY8" s="103"/>
      <c r="BZ8" s="227" t="n">
        <v>582.0</v>
      </c>
      <c r="CA8" s="103" t="n">
        <v>0.147</v>
      </c>
      <c r="CB8" s="227">
        <f>ROUNDDOWN(SUM(CD8:CG8),0)</f>
        <v>0</v>
      </c>
      <c r="CC8" s="103" t="str">
        <f>IF(MOD(SUM(CD8:CG8),1)=0,"",MOD(SUM(CD8:CG8),1))</f>
        <v/>
      </c>
      <c r="CD8" s="227" t="n">
        <v>1818.0</v>
      </c>
      <c r="CE8" s="103"/>
      <c r="CF8" s="227" t="n">
        <v>893.0</v>
      </c>
      <c r="CG8" s="103" t="n">
        <v>0.208</v>
      </c>
      <c r="CH8" s="227">
        <f>ROUNDDOWN(SUM(CJ8:CM8),0)</f>
        <v>0</v>
      </c>
      <c r="CI8" s="103" t="str">
        <f>IF(MOD(SUM(CJ8:CM8),1)=0,"",MOD(SUM(CJ8:CM8),1))</f>
        <v/>
      </c>
      <c r="CJ8" s="227" t="n">
        <v>101.0</v>
      </c>
      <c r="CK8" s="103"/>
      <c r="CL8" s="227" t="n">
        <v>10.0</v>
      </c>
      <c r="CM8" s="103"/>
      <c r="CN8" s="227">
        <f>ROUNDDOWN(SUM(CP8:CS8),0)</f>
        <v>0</v>
      </c>
      <c r="CO8" s="103" t="str">
        <f>IF(MOD(SUM(CP8:CS8),1)=0,"",MOD(SUM(CP8:CS8),1))</f>
        <v/>
      </c>
      <c r="CP8" s="227"/>
      <c r="CQ8" s="103"/>
      <c r="CR8" s="227"/>
      <c r="CS8" s="103"/>
    </row>
    <row r="9" spans="1:97" s="4" customFormat="1" ht="15" customHeight="1" x14ac:dyDescent="0.15">
      <c r="A9" s="105" t="s">
        <v>2</v>
      </c>
      <c r="B9" s="228">
        <f>ROUNDDOWN(SUM(D9:G9),0)</f>
        <v>0</v>
      </c>
      <c r="C9" s="106" t="str">
        <f>IF(MOD(SUM(D9:G9),1)=0,"",MOD(SUM(D9:G9),1))</f>
        <v/>
      </c>
      <c r="D9" s="228" t="n">
        <v>145.0</v>
      </c>
      <c r="E9" s="106"/>
      <c r="F9" s="228" t="n">
        <v>25.0</v>
      </c>
      <c r="G9" s="106"/>
      <c r="H9" s="228">
        <f>ROUNDDOWN(SUM(J9:M9),0)</f>
        <v>0</v>
      </c>
      <c r="I9" s="106" t="str">
        <f>IF(MOD(SUM(J9:M9),1)=0,"",MOD(SUM(J9:M9),1))</f>
        <v/>
      </c>
      <c r="J9" s="228" t="n">
        <v>9623.0</v>
      </c>
      <c r="K9" s="106"/>
      <c r="L9" s="228" t="n">
        <v>606.0</v>
      </c>
      <c r="M9" s="106"/>
      <c r="N9" s="228">
        <f>ROUNDDOWN(SUM(P9:S9),0)</f>
        <v>0</v>
      </c>
      <c r="O9" s="106" t="str">
        <f>IF(MOD(SUM(P9:S9),1)=0,"",MOD(SUM(P9:S9),1))</f>
        <v/>
      </c>
      <c r="P9" s="228" t="n">
        <v>3493.0</v>
      </c>
      <c r="Q9" s="106"/>
      <c r="R9" s="228" t="n">
        <v>342.0</v>
      </c>
      <c r="S9" s="106" t="n">
        <v>0.165</v>
      </c>
      <c r="T9" s="228">
        <f>ROUNDDOWN(SUM(V9:Y9),0)</f>
        <v>0</v>
      </c>
      <c r="U9" s="106" t="str">
        <f>IF(MOD(SUM(V9:Y9),1)=0,"",MOD(SUM(V9:Y9),1))</f>
        <v/>
      </c>
      <c r="V9" s="228" t="n">
        <v>4460.0</v>
      </c>
      <c r="W9" s="106"/>
      <c r="X9" s="228" t="n">
        <v>5671.0</v>
      </c>
      <c r="Y9" s="106" t="n">
        <v>0.35</v>
      </c>
      <c r="Z9" s="228">
        <f>ROUNDDOWN(SUM(AB9:AE9),0)</f>
        <v>0</v>
      </c>
      <c r="AA9" s="106" t="str">
        <f>IF(MOD(SUM(AB9:AE9),1)=0,"",MOD(SUM(AB9:AE9),1))</f>
        <v/>
      </c>
      <c r="AB9" s="228" t="n">
        <v>316.0</v>
      </c>
      <c r="AC9" s="106"/>
      <c r="AD9" s="228" t="n">
        <v>10.0</v>
      </c>
      <c r="AE9" s="106"/>
      <c r="AF9" s="228">
        <f>ROUNDDOWN(SUM(AH9:AK9),0)</f>
        <v>0</v>
      </c>
      <c r="AG9" s="106" t="str">
        <f>IF(MOD(SUM(AH9:AK9),1)=0,"",MOD(SUM(AH9:AK9),1))</f>
        <v/>
      </c>
      <c r="AH9" s="228" t="n">
        <v>5852.0</v>
      </c>
      <c r="AI9" s="106" t="n">
        <v>0.75</v>
      </c>
      <c r="AJ9" s="228" t="n">
        <v>1817.0</v>
      </c>
      <c r="AK9" s="106" t="n">
        <v>0.016</v>
      </c>
      <c r="AL9" s="228">
        <f>ROUNDDOWN(SUM(AN9:AQ9),0)</f>
        <v>0</v>
      </c>
      <c r="AM9" s="106" t="str">
        <f>IF(MOD(SUM(AN9:AQ9),1)=0,"",MOD(SUM(AN9:AQ9),1))</f>
        <v/>
      </c>
      <c r="AN9" s="228" t="n">
        <v>4155.0</v>
      </c>
      <c r="AO9" s="106" t="n">
        <v>0.249</v>
      </c>
      <c r="AP9" s="228" t="n">
        <v>1464.0</v>
      </c>
      <c r="AQ9" s="106" t="n">
        <v>0.961</v>
      </c>
      <c r="AR9" s="228">
        <f>ROUNDDOWN(SUM(AT9:AW9),0)</f>
        <v>0</v>
      </c>
      <c r="AS9" s="106" t="str">
        <f>IF(MOD(SUM(AT9:AW9),1)=0,"",MOD(SUM(AT9:AW9),1))</f>
        <v/>
      </c>
      <c r="AT9" s="228" t="n">
        <v>2455.0</v>
      </c>
      <c r="AU9" s="106"/>
      <c r="AV9" s="228" t="n">
        <v>564.0</v>
      </c>
      <c r="AW9" s="106" t="n">
        <v>0.477</v>
      </c>
      <c r="AX9" s="228">
        <f>ROUNDDOWN(SUM(AZ9:BC9),0)</f>
        <v>0</v>
      </c>
      <c r="AY9" s="106" t="str">
        <f>IF(MOD(SUM(AZ9:BC9),1)=0,"",MOD(SUM(AZ9:BC9),1))</f>
        <v/>
      </c>
      <c r="AZ9" s="228" t="n">
        <v>92.0</v>
      </c>
      <c r="BA9" s="106"/>
      <c r="BB9" s="228" t="n">
        <v>40.0</v>
      </c>
      <c r="BC9" s="106" t="n">
        <v>0.333</v>
      </c>
      <c r="BD9" s="228">
        <f>ROUNDDOWN(SUM(BF9:BI9),0)</f>
        <v>0</v>
      </c>
      <c r="BE9" s="106" t="str">
        <f>IF(MOD(SUM(BF9:BI9),1)=0,"",MOD(SUM(BF9:BI9),1))</f>
        <v/>
      </c>
      <c r="BF9" s="228" t="n">
        <v>5295.0</v>
      </c>
      <c r="BG9" s="106"/>
      <c r="BH9" s="228" t="n">
        <v>317.0</v>
      </c>
      <c r="BI9" s="106" t="n">
        <v>0.292</v>
      </c>
      <c r="BJ9" s="228">
        <f>ROUNDDOWN(SUM(BL9:BO9),0)</f>
        <v>0</v>
      </c>
      <c r="BK9" s="106" t="str">
        <f>IF(MOD(SUM(BL9:BO9),1)=0,"",MOD(SUM(BL9:BO9),1))</f>
        <v/>
      </c>
      <c r="BL9" s="228" t="n">
        <v>74.0</v>
      </c>
      <c r="BM9" s="106"/>
      <c r="BN9" s="228" t="n">
        <v>24.0</v>
      </c>
      <c r="BO9" s="106"/>
      <c r="BP9" s="228">
        <f>ROUNDDOWN(SUM(BR9:BU9),0)</f>
        <v>0</v>
      </c>
      <c r="BQ9" s="106" t="str">
        <f>IF(MOD(SUM(BR9:BU9),1)=0,"",MOD(SUM(BR9:BU9),1))</f>
        <v/>
      </c>
      <c r="BR9" s="228" t="n">
        <v>24037.0</v>
      </c>
      <c r="BS9" s="106"/>
      <c r="BT9" s="228" t="n">
        <v>6784.0</v>
      </c>
      <c r="BU9" s="106" t="n">
        <v>0.959</v>
      </c>
      <c r="BV9" s="228">
        <f>ROUNDDOWN(SUM(BX9:CA9),0)</f>
        <v>0</v>
      </c>
      <c r="BW9" s="106" t="str">
        <f>IF(MOD(SUM(BX9:CA9),1)=0,"",MOD(SUM(BX9:CA9),1))</f>
        <v/>
      </c>
      <c r="BX9" s="228" t="n">
        <v>1442.0</v>
      </c>
      <c r="BY9" s="106"/>
      <c r="BZ9" s="228" t="n">
        <v>414.0</v>
      </c>
      <c r="CA9" s="106" t="n">
        <v>0.038</v>
      </c>
      <c r="CB9" s="228">
        <f>ROUNDDOWN(SUM(CD9:CG9),0)</f>
        <v>0</v>
      </c>
      <c r="CC9" s="106" t="str">
        <f>IF(MOD(SUM(CD9:CG9),1)=0,"",MOD(SUM(CD9:CG9),1))</f>
        <v/>
      </c>
      <c r="CD9" s="228" t="n">
        <v>1638.0</v>
      </c>
      <c r="CE9" s="106"/>
      <c r="CF9" s="228" t="n">
        <v>849.0</v>
      </c>
      <c r="CG9" s="106" t="n">
        <v>0.397</v>
      </c>
      <c r="CH9" s="228">
        <f>ROUNDDOWN(SUM(CJ9:CM9),0)</f>
        <v>0</v>
      </c>
      <c r="CI9" s="106" t="str">
        <f>IF(MOD(SUM(CJ9:CM9),1)=0,"",MOD(SUM(CJ9:CM9),1))</f>
        <v/>
      </c>
      <c r="CJ9" s="228" t="n">
        <v>88.0</v>
      </c>
      <c r="CK9" s="106"/>
      <c r="CL9" s="228" t="n">
        <v>14.0</v>
      </c>
      <c r="CM9" s="106"/>
      <c r="CN9" s="228">
        <f>ROUNDDOWN(SUM(CP9:CS9),0)</f>
        <v>0</v>
      </c>
      <c r="CO9" s="106" t="str">
        <f>IF(MOD(SUM(CP9:CS9),1)=0,"",MOD(SUM(CP9:CS9),1))</f>
        <v/>
      </c>
      <c r="CP9" s="228"/>
      <c r="CQ9" s="106"/>
      <c r="CR9" s="228"/>
      <c r="CS9" s="106"/>
    </row>
    <row r="10" spans="1:97" s="4" customFormat="1" ht="15" customHeight="1" x14ac:dyDescent="0.15">
      <c r="A10" s="108" t="s">
        <v>3</v>
      </c>
      <c r="B10" s="229">
        <f>ROUNDDOWN(SUM(D10:G10),0)</f>
        <v>0</v>
      </c>
      <c r="C10" s="109" t="str">
        <f>IF(MOD(SUM(D10:G10),1)=0,"",MOD(SUM(D10:G10),1))</f>
        <v/>
      </c>
      <c r="D10" s="229" t="n">
        <v>158.0</v>
      </c>
      <c r="E10" s="109"/>
      <c r="F10" s="229" t="n">
        <v>32.0</v>
      </c>
      <c r="G10" s="109"/>
      <c r="H10" s="229">
        <f>ROUNDDOWN(SUM(J10:M10),0)</f>
        <v>0</v>
      </c>
      <c r="I10" s="109" t="str">
        <f>IF(MOD(SUM(J10:M10),1)=0,"",MOD(SUM(J10:M10),1))</f>
        <v/>
      </c>
      <c r="J10" s="229" t="n">
        <v>10123.0</v>
      </c>
      <c r="K10" s="109"/>
      <c r="L10" s="229" t="n">
        <v>675.0</v>
      </c>
      <c r="M10" s="109" t="n">
        <v>0.319</v>
      </c>
      <c r="N10" s="229">
        <f>ROUNDDOWN(SUM(P10:S10),0)</f>
        <v>0</v>
      </c>
      <c r="O10" s="109" t="str">
        <f>IF(MOD(SUM(P10:S10),1)=0,"",MOD(SUM(P10:S10),1))</f>
        <v/>
      </c>
      <c r="P10" s="229" t="n">
        <v>3559.0</v>
      </c>
      <c r="Q10" s="109"/>
      <c r="R10" s="229" t="n">
        <v>389.0</v>
      </c>
      <c r="S10" s="109" t="n">
        <v>0.31</v>
      </c>
      <c r="T10" s="229">
        <f>ROUNDDOWN(SUM(V10:Y10),0)</f>
        <v>0</v>
      </c>
      <c r="U10" s="109" t="str">
        <f>IF(MOD(SUM(V10:Y10),1)=0,"",MOD(SUM(V10:Y10),1))</f>
        <v/>
      </c>
      <c r="V10" s="229" t="n">
        <v>5326.0</v>
      </c>
      <c r="W10" s="109"/>
      <c r="X10" s="229" t="n">
        <v>7106.0</v>
      </c>
      <c r="Y10" s="109" t="n">
        <v>0.038</v>
      </c>
      <c r="Z10" s="229">
        <f>ROUNDDOWN(SUM(AB10:AE10),0)</f>
        <v>0</v>
      </c>
      <c r="AA10" s="109" t="str">
        <f>IF(MOD(SUM(AB10:AE10),1)=0,"",MOD(SUM(AB10:AE10),1))</f>
        <v/>
      </c>
      <c r="AB10" s="229" t="n">
        <v>271.0</v>
      </c>
      <c r="AC10" s="109" t="n">
        <v>0.097</v>
      </c>
      <c r="AD10" s="229" t="n">
        <v>17.0</v>
      </c>
      <c r="AE10" s="109"/>
      <c r="AF10" s="229">
        <f>ROUNDDOWN(SUM(AH10:AK10),0)</f>
        <v>0</v>
      </c>
      <c r="AG10" s="109" t="str">
        <f>IF(MOD(SUM(AH10:AK10),1)=0,"",MOD(SUM(AH10:AK10),1))</f>
        <v/>
      </c>
      <c r="AH10" s="229" t="n">
        <v>6006.0</v>
      </c>
      <c r="AI10" s="109" t="n">
        <v>0.305</v>
      </c>
      <c r="AJ10" s="229" t="n">
        <v>1881.0</v>
      </c>
      <c r="AK10" s="109" t="n">
        <v>0.071</v>
      </c>
      <c r="AL10" s="229">
        <f>ROUNDDOWN(SUM(AN10:AQ10),0)</f>
        <v>0</v>
      </c>
      <c r="AM10" s="109" t="str">
        <f>IF(MOD(SUM(AN10:AQ10),1)=0,"",MOD(SUM(AN10:AQ10),1))</f>
        <v/>
      </c>
      <c r="AN10" s="229" t="n">
        <v>4118.0</v>
      </c>
      <c r="AO10" s="109" t="n">
        <v>0.694</v>
      </c>
      <c r="AP10" s="229" t="n">
        <v>1549.0</v>
      </c>
      <c r="AQ10" s="109"/>
      <c r="AR10" s="229">
        <f>ROUNDDOWN(SUM(AT10:AW10),0)</f>
        <v>0</v>
      </c>
      <c r="AS10" s="109" t="str">
        <f>IF(MOD(SUM(AT10:AW10),1)=0,"",MOD(SUM(AT10:AW10),1))</f>
        <v/>
      </c>
      <c r="AT10" s="229" t="n">
        <v>2433.0</v>
      </c>
      <c r="AU10" s="109"/>
      <c r="AV10" s="229" t="n">
        <v>574.0</v>
      </c>
      <c r="AW10" s="109" t="n">
        <v>0.46</v>
      </c>
      <c r="AX10" s="229">
        <f>ROUNDDOWN(SUM(AZ10:BC10),0)</f>
        <v>0</v>
      </c>
      <c r="AY10" s="109" t="str">
        <f>IF(MOD(SUM(AZ10:BC10),1)=0,"",MOD(SUM(AZ10:BC10),1))</f>
        <v/>
      </c>
      <c r="AZ10" s="229" t="n">
        <v>75.0</v>
      </c>
      <c r="BA10" s="109"/>
      <c r="BB10" s="229" t="n">
        <v>43.0</v>
      </c>
      <c r="BC10" s="109"/>
      <c r="BD10" s="229">
        <f>ROUNDDOWN(SUM(BF10:BI10),0)</f>
        <v>0</v>
      </c>
      <c r="BE10" s="109" t="str">
        <f>IF(MOD(SUM(BF10:BI10),1)=0,"",MOD(SUM(BF10:BI10),1))</f>
        <v/>
      </c>
      <c r="BF10" s="229" t="n">
        <v>5778.0</v>
      </c>
      <c r="BG10" s="109"/>
      <c r="BH10" s="229" t="n">
        <v>335.0</v>
      </c>
      <c r="BI10" s="109" t="n">
        <v>0.541</v>
      </c>
      <c r="BJ10" s="229">
        <f>ROUNDDOWN(SUM(BL10:BO10),0)</f>
        <v>0</v>
      </c>
      <c r="BK10" s="109" t="str">
        <f>IF(MOD(SUM(BL10:BO10),1)=0,"",MOD(SUM(BL10:BO10),1))</f>
        <v/>
      </c>
      <c r="BL10" s="229" t="n">
        <v>71.0</v>
      </c>
      <c r="BM10" s="109"/>
      <c r="BN10" s="229" t="n">
        <v>15.0</v>
      </c>
      <c r="BO10" s="109"/>
      <c r="BP10" s="229">
        <f>ROUNDDOWN(SUM(BR10:BU10),0)</f>
        <v>0</v>
      </c>
      <c r="BQ10" s="109" t="str">
        <f>IF(MOD(SUM(BR10:BU10),1)=0,"",MOD(SUM(BR10:BU10),1))</f>
        <v/>
      </c>
      <c r="BR10" s="229" t="n">
        <v>28268.0</v>
      </c>
      <c r="BS10" s="109"/>
      <c r="BT10" s="229" t="n">
        <v>7996.0</v>
      </c>
      <c r="BU10" s="109" t="n">
        <v>0.668</v>
      </c>
      <c r="BV10" s="229">
        <f>ROUNDDOWN(SUM(BX10:CA10),0)</f>
        <v>0</v>
      </c>
      <c r="BW10" s="109" t="str">
        <f>IF(MOD(SUM(BX10:CA10),1)=0,"",MOD(SUM(BX10:CA10),1))</f>
        <v/>
      </c>
      <c r="BX10" s="229" t="n">
        <v>1630.0</v>
      </c>
      <c r="BY10" s="109"/>
      <c r="BZ10" s="229" t="n">
        <v>420.0</v>
      </c>
      <c r="CA10" s="109" t="n">
        <v>0.137</v>
      </c>
      <c r="CB10" s="229">
        <f>ROUNDDOWN(SUM(CD10:CG10),0)</f>
        <v>0</v>
      </c>
      <c r="CC10" s="109" t="str">
        <f>IF(MOD(SUM(CD10:CG10),1)=0,"",MOD(SUM(CD10:CG10),1))</f>
        <v/>
      </c>
      <c r="CD10" s="229" t="n">
        <v>1540.0</v>
      </c>
      <c r="CE10" s="109"/>
      <c r="CF10" s="229" t="n">
        <v>794.0</v>
      </c>
      <c r="CG10" s="109" t="n">
        <v>0.347</v>
      </c>
      <c r="CH10" s="229">
        <f>ROUNDDOWN(SUM(CJ10:CM10),0)</f>
        <v>0</v>
      </c>
      <c r="CI10" s="109" t="str">
        <f>IF(MOD(SUM(CJ10:CM10),1)=0,"",MOD(SUM(CJ10:CM10),1))</f>
        <v/>
      </c>
      <c r="CJ10" s="229" t="n">
        <v>107.0</v>
      </c>
      <c r="CK10" s="109"/>
      <c r="CL10" s="229" t="n">
        <v>13.0</v>
      </c>
      <c r="CM10" s="109"/>
      <c r="CN10" s="229">
        <f>ROUNDDOWN(SUM(CP10:CS10),0)</f>
        <v>0</v>
      </c>
      <c r="CO10" s="109" t="str">
        <f>IF(MOD(SUM(CP10:CS10),1)=0,"",MOD(SUM(CP10:CS10),1))</f>
        <v/>
      </c>
      <c r="CP10" s="229"/>
      <c r="CQ10" s="109"/>
      <c r="CR10" s="229"/>
      <c r="CS10" s="109"/>
    </row>
    <row r="11" spans="1:97" s="4" customFormat="1" ht="15" customHeight="1" thickBot="1" x14ac:dyDescent="0.2">
      <c r="A11" s="99" t="s">
        <v>4</v>
      </c>
      <c r="B11" s="209">
        <f>ROUNDDOWN(SUM(B8:B10)+SUM(C8:C10),0)</f>
        <v>0</v>
      </c>
      <c r="C11" s="8" t="str">
        <f>IF(MOD(SUM(B8:B10)+SUM(C8:C10),1)=0,"",MOD(SUM(B8:B10)+SUM(C8:C10),1))</f>
        <v/>
      </c>
      <c r="D11" s="209">
        <f>ROUNDDOWN(SUM(D8:D10)+SUM(E8:E10),0)</f>
        <v>0</v>
      </c>
      <c r="E11" s="8" t="str">
        <f>IF(MOD(SUM(D8:D10)+SUM(E8:E10),1)=0,"",MOD(SUM(D8:D10)+SUM(E8:E10),1))</f>
        <v/>
      </c>
      <c r="F11" s="209">
        <f>ROUNDDOWN(SUM(F8:F10)+SUM(G8:G10),0)</f>
        <v>0</v>
      </c>
      <c r="G11" s="8" t="str">
        <f>IF(MOD(SUM(F8:F10)+SUM(G8:G10),1)=0,"",MOD(SUM(F8:F10)+SUM(G8:G10),1))</f>
        <v/>
      </c>
      <c r="H11" s="209">
        <f>ROUNDDOWN(SUM(H8:H10)+SUM(I8:I10),0)</f>
        <v>0</v>
      </c>
      <c r="I11" s="8" t="str">
        <f>IF(MOD(SUM(H8:H10)+SUM(I8:I10),1)=0,"",MOD(SUM(H8:H10)+SUM(I8:I10),1))</f>
        <v/>
      </c>
      <c r="J11" s="209">
        <f>ROUNDDOWN(SUM(J8:J10)+SUM(K8:K10),0)</f>
        <v>0</v>
      </c>
      <c r="K11" s="8" t="str">
        <f>IF(MOD(SUM(J8:J10)+SUM(K8:K10),1)=0,"",MOD(SUM(J8:J10)+SUM(K8:K10),1))</f>
        <v/>
      </c>
      <c r="L11" s="209">
        <f>ROUNDDOWN(SUM(L8:L10)+SUM(M8:M10),0)</f>
        <v>0</v>
      </c>
      <c r="M11" s="8" t="str">
        <f>IF(MOD(SUM(L8:L10)+SUM(M8:M10),1)=0,"",MOD(SUM(L8:L10)+SUM(M8:M10),1))</f>
        <v/>
      </c>
      <c r="N11" s="209">
        <f>ROUNDDOWN(SUM(N8:N10)+SUM(O8:O10),0)</f>
        <v>0</v>
      </c>
      <c r="O11" s="8" t="str">
        <f>IF(MOD(SUM(N8:N10)+SUM(O8:O10),1)=0,"",MOD(SUM(N8:N10)+SUM(O8:O10),1))</f>
        <v/>
      </c>
      <c r="P11" s="209">
        <f>ROUNDDOWN(SUM(P8:P10)+SUM(Q8:Q10),0)</f>
        <v>0</v>
      </c>
      <c r="Q11" s="8" t="str">
        <f>IF(MOD(SUM(P8:P10)+SUM(Q8:Q10),1)=0,"",MOD(SUM(P8:P10)+SUM(Q8:Q10),1))</f>
        <v/>
      </c>
      <c r="R11" s="209">
        <f>ROUNDDOWN(SUM(R8:R10)+SUM(S8:S10),0)</f>
        <v>0</v>
      </c>
      <c r="S11" s="8" t="str">
        <f>IF(MOD(SUM(R8:R10)+SUM(S8:S10),1)=0,"",MOD(SUM(R8:R10)+SUM(S8:S10),1))</f>
        <v/>
      </c>
      <c r="T11" s="209">
        <f>ROUNDDOWN(SUM(T8:T10)+SUM(U8:U10),0)</f>
        <v>0</v>
      </c>
      <c r="U11" s="8" t="str">
        <f>IF(MOD(SUM(T8:T10)+SUM(U8:U10),1)=0,"",MOD(SUM(T8:T10)+SUM(U8:U10),1))</f>
        <v/>
      </c>
      <c r="V11" s="209">
        <f>ROUNDDOWN(SUM(V8:V10)+SUM(W8:W10),0)</f>
        <v>0</v>
      </c>
      <c r="W11" s="8" t="str">
        <f>IF(MOD(SUM(V8:V10)+SUM(W8:W10),1)=0,"",MOD(SUM(V8:V10)+SUM(W8:W10),1))</f>
        <v/>
      </c>
      <c r="X11" s="209">
        <f>ROUNDDOWN(SUM(X8:X10)+SUM(Y8:Y10),0)</f>
        <v>0</v>
      </c>
      <c r="Y11" s="8" t="str">
        <f>IF(MOD(SUM(X8:X10)+SUM(Y8:Y10),1)=0,"",MOD(SUM(X8:X10)+SUM(Y8:Y10),1))</f>
        <v/>
      </c>
      <c r="Z11" s="209">
        <f>ROUNDDOWN(SUM(Z8:Z10)+SUM(AA8:AA10),0)</f>
        <v>0</v>
      </c>
      <c r="AA11" s="8" t="str">
        <f>IF(MOD(SUM(Z8:Z10)+SUM(AA8:AA10),1)=0,"",MOD(SUM(Z8:Z10)+SUM(AA8:AA10),1))</f>
        <v/>
      </c>
      <c r="AB11" s="209">
        <f>ROUNDDOWN(SUM(AB8:AB10)+SUM(AC8:AC10),0)</f>
        <v>0</v>
      </c>
      <c r="AC11" s="8" t="str">
        <f>IF(MOD(SUM(AB8:AB10)+SUM(AC8:AC10),1)=0,"",MOD(SUM(AB8:AB10)+SUM(AC8:AC10),1))</f>
        <v/>
      </c>
      <c r="AD11" s="209">
        <f>ROUNDDOWN(SUM(AD8:AD10)+SUM(AE8:AE10),0)</f>
        <v>0</v>
      </c>
      <c r="AE11" s="8" t="str">
        <f>IF(MOD(SUM(AD8:AD10)+SUM(AE8:AE10),1)=0,"",MOD(SUM(AD8:AD10)+SUM(AE8:AE10),1))</f>
        <v/>
      </c>
      <c r="AF11" s="209">
        <f>ROUNDDOWN(SUM(AF8:AF10)+SUM(AG8:AG10),0)</f>
        <v>0</v>
      </c>
      <c r="AG11" s="8" t="str">
        <f>IF(MOD(SUM(AF8:AF10)+SUM(AG8:AG10),1)=0,"",MOD(SUM(AF8:AF10)+SUM(AG8:AG10),1))</f>
        <v/>
      </c>
      <c r="AH11" s="209">
        <f>ROUNDDOWN(SUM(AH8:AH10)+SUM(AI8:AI10),0)</f>
        <v>0</v>
      </c>
      <c r="AI11" s="8" t="str">
        <f>IF(MOD(SUM(AH8:AH10)+SUM(AI8:AI10),1)=0,"",MOD(SUM(AH8:AH10)+SUM(AI8:AI10),1))</f>
        <v/>
      </c>
      <c r="AJ11" s="209">
        <f>ROUNDDOWN(SUM(AJ8:AJ10)+SUM(AK8:AK10),0)</f>
        <v>0</v>
      </c>
      <c r="AK11" s="8" t="str">
        <f>IF(MOD(SUM(AJ8:AJ10)+SUM(AK8:AK10),1)=0,"",MOD(SUM(AJ8:AJ10)+SUM(AK8:AK10),1))</f>
        <v/>
      </c>
      <c r="AL11" s="209">
        <f>ROUNDDOWN(SUM(AL8:AL10)+SUM(AM8:AM10),0)</f>
        <v>0</v>
      </c>
      <c r="AM11" s="8" t="str">
        <f>IF(MOD(SUM(AL8:AL10)+SUM(AM8:AM10),1)=0,"",MOD(SUM(AL8:AL10)+SUM(AM8:AM10),1))</f>
        <v/>
      </c>
      <c r="AN11" s="209">
        <f>ROUNDDOWN(SUM(AN8:AN10)+SUM(AO8:AO10),0)</f>
        <v>0</v>
      </c>
      <c r="AO11" s="8" t="str">
        <f>IF(MOD(SUM(AN8:AN10)+SUM(AO8:AO10),1)=0,"",MOD(SUM(AN8:AN10)+SUM(AO8:AO10),1))</f>
        <v/>
      </c>
      <c r="AP11" s="209">
        <f>ROUNDDOWN(SUM(AP8:AP10)+SUM(AQ8:AQ10),0)</f>
        <v>0</v>
      </c>
      <c r="AQ11" s="8" t="str">
        <f>IF(MOD(SUM(AP8:AP10)+SUM(AQ8:AQ10),1)=0,"",MOD(SUM(AP8:AP10)+SUM(AQ8:AQ10),1))</f>
        <v/>
      </c>
      <c r="AR11" s="209">
        <f>ROUNDDOWN(SUM(AR8:AR10)+SUM(AS8:AS10),0)</f>
        <v>0</v>
      </c>
      <c r="AS11" s="8" t="str">
        <f>IF(MOD(SUM(AR8:AR10)+SUM(AS8:AS10),1)=0,"",MOD(SUM(AR8:AR10)+SUM(AS8:AS10),1))</f>
        <v/>
      </c>
      <c r="AT11" s="209">
        <f>ROUNDDOWN(SUM(AT8:AT10)+SUM(AU8:AU10),0)</f>
        <v>0</v>
      </c>
      <c r="AU11" s="8" t="str">
        <f>IF(MOD(SUM(AT8:AT10)+SUM(AU8:AU10),1)=0,"",MOD(SUM(AT8:AT10)+SUM(AU8:AU10),1))</f>
        <v/>
      </c>
      <c r="AV11" s="209">
        <f>ROUNDDOWN(SUM(AV8:AV10)+SUM(AW8:AW10),0)</f>
        <v>0</v>
      </c>
      <c r="AW11" s="8" t="str">
        <f>IF(MOD(SUM(AV8:AV10)+SUM(AW8:AW10),1)=0,"",MOD(SUM(AV8:AV10)+SUM(AW8:AW10),1))</f>
        <v/>
      </c>
      <c r="AX11" s="209">
        <f>ROUNDDOWN(SUM(AX8:AX10)+SUM(AY8:AY10),0)</f>
        <v>0</v>
      </c>
      <c r="AY11" s="8" t="str">
        <f>IF(MOD(SUM(AX8:AX10)+SUM(AY8:AY10),1)=0,"",MOD(SUM(AX8:AX10)+SUM(AY8:AY10),1))</f>
        <v/>
      </c>
      <c r="AZ11" s="209">
        <f>ROUNDDOWN(SUM(AZ8:AZ10)+SUM(BA8:BA10),0)</f>
        <v>0</v>
      </c>
      <c r="BA11" s="8" t="str">
        <f>IF(MOD(SUM(AZ8:AZ10)+SUM(BA8:BA10),1)=0,"",MOD(SUM(AZ8:AZ10)+SUM(BA8:BA10),1))</f>
        <v/>
      </c>
      <c r="BB11" s="209">
        <f>ROUNDDOWN(SUM(BB8:BB10)+SUM(BC8:BC10),0)</f>
        <v>0</v>
      </c>
      <c r="BC11" s="8" t="str">
        <f>IF(MOD(SUM(BB8:BB10)+SUM(BC8:BC10),1)=0,"",MOD(SUM(BB8:BB10)+SUM(BC8:BC10),1))</f>
        <v/>
      </c>
      <c r="BD11" s="209">
        <f>ROUNDDOWN(SUM(BD8:BD10)+SUM(BE8:BE10),0)</f>
        <v>0</v>
      </c>
      <c r="BE11" s="8" t="str">
        <f>IF(MOD(SUM(BD8:BD10)+SUM(BE8:BE10),1)=0,"",MOD(SUM(BD8:BD10)+SUM(BE8:BE10),1))</f>
        <v/>
      </c>
      <c r="BF11" s="209">
        <f>ROUNDDOWN(SUM(BF8:BF10)+SUM(BG8:BG10),0)</f>
        <v>0</v>
      </c>
      <c r="BG11" s="8" t="str">
        <f>IF(MOD(SUM(BF8:BF10)+SUM(BG8:BG10),1)=0,"",MOD(SUM(BF8:BF10)+SUM(BG8:BG10),1))</f>
        <v/>
      </c>
      <c r="BH11" s="209">
        <f>ROUNDDOWN(SUM(BH8:BH10)+SUM(BI8:BI10),0)</f>
        <v>0</v>
      </c>
      <c r="BI11" s="8" t="str">
        <f>IF(MOD(SUM(BH8:BH10)+SUM(BI8:BI10),1)=0,"",MOD(SUM(BH8:BH10)+SUM(BI8:BI10),1))</f>
        <v/>
      </c>
      <c r="BJ11" s="209">
        <f>ROUNDDOWN(SUM(BJ8:BJ10)+SUM(BK8:BK10),0)</f>
        <v>0</v>
      </c>
      <c r="BK11" s="8" t="str">
        <f>IF(MOD(SUM(BJ8:BJ10)+SUM(BK8:BK10),1)=0,"",MOD(SUM(BJ8:BJ10)+SUM(BK8:BK10),1))</f>
        <v/>
      </c>
      <c r="BL11" s="209">
        <f>ROUNDDOWN(SUM(BL8:BL10)+SUM(BM8:BM10),0)</f>
        <v>0</v>
      </c>
      <c r="BM11" s="8" t="str">
        <f>IF(MOD(SUM(BL8:BL10)+SUM(BM8:BM10),1)=0,"",MOD(SUM(BL8:BL10)+SUM(BM8:BM10),1))</f>
        <v/>
      </c>
      <c r="BN11" s="209">
        <f>ROUNDDOWN(SUM(BN8:BN10)+SUM(BO8:BO10),0)</f>
        <v>0</v>
      </c>
      <c r="BO11" s="8" t="str">
        <f>IF(MOD(SUM(BN8:BN10)+SUM(BO8:BO10),1)=0,"",MOD(SUM(BN8:BN10)+SUM(BO8:BO10),1))</f>
        <v/>
      </c>
      <c r="BP11" s="209">
        <f>ROUNDDOWN(SUM(BP8:BP10)+SUM(BQ8:BQ10),0)</f>
        <v>0</v>
      </c>
      <c r="BQ11" s="8" t="str">
        <f>IF(MOD(SUM(BP8:BP10)+SUM(BQ8:BQ10),1)=0,"",MOD(SUM(BP8:BP10)+SUM(BQ8:BQ10),1))</f>
        <v/>
      </c>
      <c r="BR11" s="209">
        <f>ROUNDDOWN(SUM(BR8:BR10)+SUM(BS8:BS10),0)</f>
        <v>0</v>
      </c>
      <c r="BS11" s="8" t="str">
        <f>IF(MOD(SUM(BR8:BR10)+SUM(BS8:BS10),1)=0,"",MOD(SUM(BR8:BR10)+SUM(BS8:BS10),1))</f>
        <v/>
      </c>
      <c r="BT11" s="209">
        <f>ROUNDDOWN(SUM(BT8:BT10)+SUM(BU8:BU10),0)</f>
        <v>0</v>
      </c>
      <c r="BU11" s="8" t="str">
        <f>IF(MOD(SUM(BT8:BT10)+SUM(BU8:BU10),1)=0,"",MOD(SUM(BT8:BT10)+SUM(BU8:BU10),1))</f>
        <v/>
      </c>
      <c r="BV11" s="209">
        <f>ROUNDDOWN(SUM(BV8:BV10)+SUM(BW8:BW10),0)</f>
        <v>0</v>
      </c>
      <c r="BW11" s="8" t="str">
        <f>IF(MOD(SUM(BV8:BV10)+SUM(BW8:BW10),1)=0,"",MOD(SUM(BV8:BV10)+SUM(BW8:BW10),1))</f>
        <v/>
      </c>
      <c r="BX11" s="209">
        <f>ROUNDDOWN(SUM(BX8:BX10)+SUM(BY8:BY10),0)</f>
        <v>0</v>
      </c>
      <c r="BY11" s="8" t="str">
        <f>IF(MOD(SUM(BX8:BX10)+SUM(BY8:BY10),1)=0,"",MOD(SUM(BX8:BX10)+SUM(BY8:BY10),1))</f>
        <v/>
      </c>
      <c r="BZ11" s="209">
        <f>ROUNDDOWN(SUM(BZ8:BZ10)+SUM(CA8:CA10),0)</f>
        <v>0</v>
      </c>
      <c r="CA11" s="8" t="str">
        <f>IF(MOD(SUM(BZ8:BZ10)+SUM(CA8:CA10),1)=0,"",MOD(SUM(BZ8:BZ10)+SUM(CA8:CA10),1))</f>
        <v/>
      </c>
      <c r="CB11" s="209">
        <f>ROUNDDOWN(SUM(CB8:CB10)+SUM(CC8:CC10),0)</f>
        <v>0</v>
      </c>
      <c r="CC11" s="8" t="str">
        <f>IF(MOD(SUM(CB8:CB10)+SUM(CC8:CC10),1)=0,"",MOD(SUM(CB8:CB10)+SUM(CC8:CC10),1))</f>
        <v/>
      </c>
      <c r="CD11" s="209">
        <f>ROUNDDOWN(SUM(CD8:CD10)+SUM(CE8:CE10),0)</f>
        <v>0</v>
      </c>
      <c r="CE11" s="8" t="str">
        <f>IF(MOD(SUM(CD8:CD10)+SUM(CE8:CE10),1)=0,"",MOD(SUM(CD8:CD10)+SUM(CE8:CE10),1))</f>
        <v/>
      </c>
      <c r="CF11" s="209">
        <f>ROUNDDOWN(SUM(CF8:CF10)+SUM(CG8:CG10),0)</f>
        <v>0</v>
      </c>
      <c r="CG11" s="8" t="str">
        <f>IF(MOD(SUM(CF8:CF10)+SUM(CG8:CG10),1)=0,"",MOD(SUM(CF8:CF10)+SUM(CG8:CG10),1))</f>
        <v/>
      </c>
      <c r="CH11" s="209">
        <f>ROUNDDOWN(SUM(CH8:CH10)+SUM(CI8:CI10),0)</f>
        <v>0</v>
      </c>
      <c r="CI11" s="8" t="str">
        <f>IF(MOD(SUM(CH8:CH10)+SUM(CI8:CI10),1)=0,"",MOD(SUM(CH8:CH10)+SUM(CI8:CI10),1))</f>
        <v/>
      </c>
      <c r="CJ11" s="209">
        <f>ROUNDDOWN(SUM(CJ8:CJ10)+SUM(CK8:CK10),0)</f>
        <v>0</v>
      </c>
      <c r="CK11" s="8" t="str">
        <f>IF(MOD(SUM(CJ8:CJ10)+SUM(CK8:CK10),1)=0,"",MOD(SUM(CJ8:CJ10)+SUM(CK8:CK10),1))</f>
        <v/>
      </c>
      <c r="CL11" s="209">
        <f>ROUNDDOWN(SUM(CL8:CL10)+SUM(CM8:CM10),0)</f>
        <v>0</v>
      </c>
      <c r="CM11" s="8" t="str">
        <f>IF(MOD(SUM(CL8:CL10)+SUM(CM8:CM10),1)=0,"",MOD(SUM(CL8:CL10)+SUM(CM8:CM10),1))</f>
        <v/>
      </c>
      <c r="CN11" s="209">
        <f>ROUNDDOWN(SUM(CN8:CN10)+SUM(CO8:CO10),0)</f>
        <v>0</v>
      </c>
      <c r="CO11" s="8" t="str">
        <f>IF(MOD(SUM(CN8:CN10)+SUM(CO8:CO10),1)=0,"",MOD(SUM(CN8:CN10)+SUM(CO8:CO10),1))</f>
        <v/>
      </c>
      <c r="CP11" s="209">
        <f>ROUNDDOWN(SUM(CP8:CP10)+SUM(CQ8:CQ10),0)</f>
        <v>0</v>
      </c>
      <c r="CQ11" s="8" t="str">
        <f>IF(MOD(SUM(CP8:CP10)+SUM(CQ8:CQ10),1)=0,"",MOD(SUM(CP8:CP10)+SUM(CQ8:CQ10),1))</f>
        <v/>
      </c>
      <c r="CR11" s="209">
        <f>ROUNDDOWN(SUM(CR8:CR10)+SUM(CS8:CS10),0)</f>
        <v>0</v>
      </c>
      <c r="CS11" s="8" t="str">
        <f>IF(MOD(SUM(CR8:CR10)+SUM(CS8:CS10),1)=0,"",MOD(SUM(CR8:CR10)+SUM(CS8:CS10),1))</f>
        <v/>
      </c>
    </row>
    <row r="12" spans="1:97" s="4" customFormat="1" ht="15" customHeight="1" thickTop="1" x14ac:dyDescent="0.15">
      <c r="A12" s="102" t="s">
        <v>5</v>
      </c>
      <c r="B12" s="227">
        <f t="shared" ref="B12:B18" si="0">ROUNDDOWN(SUM(D12:G12),0)</f>
        <v>0</v>
      </c>
      <c r="C12" s="103" t="str">
        <f t="shared" ref="C12:C18" si="1">IF(MOD(SUM(D12:G12),1)=0,"",MOD(SUM(D12:G12),1))</f>
        <v/>
      </c>
      <c r="D12" s="227" t="n">
        <v>210.0</v>
      </c>
      <c r="E12" s="103"/>
      <c r="F12" s="227" t="n">
        <v>40.0</v>
      </c>
      <c r="G12" s="103"/>
      <c r="H12" s="227">
        <f t="shared" ref="H12:H18" si="2">ROUNDDOWN(SUM(J12:M12),0)</f>
        <v>0</v>
      </c>
      <c r="I12" s="103" t="str">
        <f t="shared" ref="I12:I18" si="3">IF(MOD(SUM(J12:M12),1)=0,"",MOD(SUM(J12:M12),1))</f>
        <v/>
      </c>
      <c r="J12" s="227" t="n">
        <v>12172.0</v>
      </c>
      <c r="K12" s="103"/>
      <c r="L12" s="227" t="n">
        <v>989.0</v>
      </c>
      <c r="M12" s="103" t="n">
        <v>0.667</v>
      </c>
      <c r="N12" s="227">
        <f t="shared" ref="N12:N18" si="4">ROUNDDOWN(SUM(P12:S12),0)</f>
        <v>0</v>
      </c>
      <c r="O12" s="103" t="str">
        <f t="shared" ref="O12:O18" si="5">IF(MOD(SUM(P12:S12),1)=0,"",MOD(SUM(P12:S12),1))</f>
        <v/>
      </c>
      <c r="P12" s="227" t="n">
        <v>4457.0</v>
      </c>
      <c r="Q12" s="103"/>
      <c r="R12" s="227" t="n">
        <v>602.0</v>
      </c>
      <c r="S12" s="103" t="n">
        <v>0.915</v>
      </c>
      <c r="T12" s="227">
        <f t="shared" ref="T12:T18" si="6">ROUNDDOWN(SUM(V12:Y12),0)</f>
        <v>0</v>
      </c>
      <c r="U12" s="103" t="str">
        <f t="shared" ref="U12:U18" si="7">IF(MOD(SUM(V12:Y12),1)=0,"",MOD(SUM(V12:Y12),1))</f>
        <v/>
      </c>
      <c r="V12" s="227" t="n">
        <v>4359.0</v>
      </c>
      <c r="W12" s="103"/>
      <c r="X12" s="227" t="n">
        <v>5601.0</v>
      </c>
      <c r="Y12" s="103" t="n">
        <v>0.036</v>
      </c>
      <c r="Z12" s="227">
        <f t="shared" ref="Z12:Z18" si="8">ROUNDDOWN(SUM(AB12:AE12),0)</f>
        <v>0</v>
      </c>
      <c r="AA12" s="103" t="str">
        <f t="shared" ref="AA12:AA18" si="9">IF(MOD(SUM(AB12:AE12),1)=0,"",MOD(SUM(AB12:AE12),1))</f>
        <v/>
      </c>
      <c r="AB12" s="227" t="n">
        <v>393.0</v>
      </c>
      <c r="AC12" s="103"/>
      <c r="AD12" s="227" t="n">
        <v>17.0</v>
      </c>
      <c r="AE12" s="103"/>
      <c r="AF12" s="227">
        <f t="shared" ref="AF12:AF18" si="10">ROUNDDOWN(SUM(AH12:AK12),0)</f>
        <v>0</v>
      </c>
      <c r="AG12" s="103" t="str">
        <f t="shared" ref="AG12:AG18" si="11">IF(MOD(SUM(AH12:AK12),1)=0,"",MOD(SUM(AH12:AK12),1))</f>
        <v/>
      </c>
      <c r="AH12" s="227" t="n">
        <v>7801.0</v>
      </c>
      <c r="AI12" s="103" t="n">
        <v>0.262</v>
      </c>
      <c r="AJ12" s="227" t="n">
        <v>3217.0</v>
      </c>
      <c r="AK12" s="103" t="n">
        <v>0.009</v>
      </c>
      <c r="AL12" s="227">
        <f t="shared" ref="AL12:AL18" si="12">ROUNDDOWN(SUM(AN12:AQ12),0)</f>
        <v>0</v>
      </c>
      <c r="AM12" s="103" t="str">
        <f t="shared" ref="AM12:AM18" si="13">IF(MOD(SUM(AN12:AQ12),1)=0,"",MOD(SUM(AN12:AQ12),1))</f>
        <v/>
      </c>
      <c r="AN12" s="227" t="n">
        <v>5045.0</v>
      </c>
      <c r="AO12" s="103" t="n">
        <v>0.737</v>
      </c>
      <c r="AP12" s="227" t="n">
        <v>2859.0</v>
      </c>
      <c r="AQ12" s="103" t="n">
        <v>0.86</v>
      </c>
      <c r="AR12" s="227">
        <f t="shared" ref="AR12:AR18" si="14">ROUNDDOWN(SUM(AT12:AW12),0)</f>
        <v>0</v>
      </c>
      <c r="AS12" s="103" t="str">
        <f t="shared" ref="AS12:AS18" si="15">IF(MOD(SUM(AT12:AW12),1)=0,"",MOD(SUM(AT12:AW12),1))</f>
        <v/>
      </c>
      <c r="AT12" s="227" t="n">
        <v>3332.0</v>
      </c>
      <c r="AU12" s="103"/>
      <c r="AV12" s="227" t="n">
        <v>1007.0</v>
      </c>
      <c r="AW12" s="103" t="n">
        <v>0.689</v>
      </c>
      <c r="AX12" s="227">
        <f t="shared" ref="AX12:AX18" si="16">ROUNDDOWN(SUM(AZ12:BC12),0)</f>
        <v>0</v>
      </c>
      <c r="AY12" s="103" t="str">
        <f t="shared" ref="AY12:AY18" si="17">IF(MOD(SUM(AZ12:BC12),1)=0,"",MOD(SUM(AZ12:BC12),1))</f>
        <v/>
      </c>
      <c r="AZ12" s="227" t="n">
        <v>111.0</v>
      </c>
      <c r="BA12" s="103"/>
      <c r="BB12" s="227" t="n">
        <v>43.0</v>
      </c>
      <c r="BC12" s="103" t="n">
        <v>0.022</v>
      </c>
      <c r="BD12" s="227">
        <f t="shared" ref="BD12:BD18" si="18">ROUNDDOWN(SUM(BF12:BI12),0)</f>
        <v>0</v>
      </c>
      <c r="BE12" s="103" t="str">
        <f t="shared" ref="BE12:BE18" si="19">IF(MOD(SUM(BF12:BI12),1)=0,"",MOD(SUM(BF12:BI12),1))</f>
        <v/>
      </c>
      <c r="BF12" s="227" t="n">
        <v>5616.0</v>
      </c>
      <c r="BG12" s="103"/>
      <c r="BH12" s="227" t="n">
        <v>439.0</v>
      </c>
      <c r="BI12" s="103" t="n">
        <v>0.055</v>
      </c>
      <c r="BJ12" s="227">
        <f t="shared" ref="BJ12:BJ18" si="20">ROUNDDOWN(SUM(BL12:BO12),0)</f>
        <v>0</v>
      </c>
      <c r="BK12" s="103" t="str">
        <f t="shared" ref="BK12:BK18" si="21">IF(MOD(SUM(BL12:BO12),1)=0,"",MOD(SUM(BL12:BO12),1))</f>
        <v/>
      </c>
      <c r="BL12" s="227" t="n">
        <v>98.0</v>
      </c>
      <c r="BM12" s="103"/>
      <c r="BN12" s="227" t="n">
        <v>36.0</v>
      </c>
      <c r="BO12" s="103"/>
      <c r="BP12" s="227">
        <f t="shared" ref="BP12:BP18" si="22">ROUNDDOWN(SUM(BR12:BU12),0)</f>
        <v>0</v>
      </c>
      <c r="BQ12" s="103" t="str">
        <f t="shared" ref="BQ12:BQ18" si="23">IF(MOD(SUM(BR12:BU12),1)=0,"",MOD(SUM(BR12:BU12),1))</f>
        <v/>
      </c>
      <c r="BR12" s="227" t="n">
        <v>29203.0</v>
      </c>
      <c r="BS12" s="103"/>
      <c r="BT12" s="227" t="n">
        <v>10431.0</v>
      </c>
      <c r="BU12" s="103" t="n">
        <v>0.543</v>
      </c>
      <c r="BV12" s="227">
        <f t="shared" ref="BV12:BV18" si="24">ROUNDDOWN(SUM(BX12:CA12),0)</f>
        <v>0</v>
      </c>
      <c r="BW12" s="103" t="str">
        <f t="shared" ref="BW12:BW18" si="25">IF(MOD(SUM(BX12:CA12),1)=0,"",MOD(SUM(BX12:CA12),1))</f>
        <v/>
      </c>
      <c r="BX12" s="227" t="n">
        <v>1557.0</v>
      </c>
      <c r="BY12" s="103"/>
      <c r="BZ12" s="227" t="n">
        <v>545.0</v>
      </c>
      <c r="CA12" s="103" t="n">
        <v>0.402</v>
      </c>
      <c r="CB12" s="227">
        <f t="shared" ref="CB12:CB18" si="26">ROUNDDOWN(SUM(CD12:CG12),0)</f>
        <v>0</v>
      </c>
      <c r="CC12" s="103" t="str">
        <f t="shared" ref="CC12:CC18" si="27">IF(MOD(SUM(CD12:CG12),1)=0,"",MOD(SUM(CD12:CG12),1))</f>
        <v/>
      </c>
      <c r="CD12" s="227" t="n">
        <v>1910.0</v>
      </c>
      <c r="CE12" s="103"/>
      <c r="CF12" s="227" t="n">
        <v>1193.0</v>
      </c>
      <c r="CG12" s="103" t="n">
        <v>0.788</v>
      </c>
      <c r="CH12" s="227">
        <f t="shared" ref="CH12:CH18" si="28">ROUNDDOWN(SUM(CJ12:CM12),0)</f>
        <v>0</v>
      </c>
      <c r="CI12" s="103" t="str">
        <f t="shared" ref="CI12:CI18" si="29">IF(MOD(SUM(CJ12:CM12),1)=0,"",MOD(SUM(CJ12:CM12),1))</f>
        <v/>
      </c>
      <c r="CJ12" s="227" t="n">
        <v>93.0</v>
      </c>
      <c r="CK12" s="103"/>
      <c r="CL12" s="227" t="n">
        <v>23.0</v>
      </c>
      <c r="CM12" s="103"/>
      <c r="CN12" s="227">
        <f t="shared" ref="CN12:CN18" si="30">ROUNDDOWN(SUM(CP12:CS12),0)</f>
        <v>0</v>
      </c>
      <c r="CO12" s="103" t="str">
        <f t="shared" ref="CO12:CO18" si="31">IF(MOD(SUM(CP12:CS12),1)=0,"",MOD(SUM(CP12:CS12),1))</f>
        <v/>
      </c>
      <c r="CP12" s="227"/>
      <c r="CQ12" s="103"/>
      <c r="CR12" s="227"/>
      <c r="CS12" s="103"/>
    </row>
    <row r="13" spans="1:97" s="4" customFormat="1" ht="15" customHeight="1" x14ac:dyDescent="0.15">
      <c r="A13" s="105" t="s">
        <v>6</v>
      </c>
      <c r="B13" s="228">
        <f t="shared" si="0"/>
        <v>0</v>
      </c>
      <c r="C13" s="106" t="str">
        <f t="shared" si="1"/>
        <v/>
      </c>
      <c r="D13" s="228" t="n">
        <v>110.0</v>
      </c>
      <c r="E13" s="106"/>
      <c r="F13" s="228" t="n">
        <v>23.0</v>
      </c>
      <c r="G13" s="106"/>
      <c r="H13" s="228">
        <f t="shared" si="2"/>
        <v>0</v>
      </c>
      <c r="I13" s="106" t="str">
        <f t="shared" si="3"/>
        <v/>
      </c>
      <c r="J13" s="228" t="n">
        <v>6528.0</v>
      </c>
      <c r="K13" s="106"/>
      <c r="L13" s="228" t="n">
        <v>557.0</v>
      </c>
      <c r="M13" s="106" t="n">
        <v>0.302</v>
      </c>
      <c r="N13" s="228">
        <f t="shared" si="4"/>
        <v>0</v>
      </c>
      <c r="O13" s="106" t="str">
        <f t="shared" si="5"/>
        <v/>
      </c>
      <c r="P13" s="228" t="n">
        <v>2261.0</v>
      </c>
      <c r="Q13" s="106"/>
      <c r="R13" s="228" t="n">
        <v>317.0</v>
      </c>
      <c r="S13" s="106" t="n">
        <v>0.326</v>
      </c>
      <c r="T13" s="228">
        <f t="shared" si="6"/>
        <v>0</v>
      </c>
      <c r="U13" s="106" t="str">
        <f t="shared" si="7"/>
        <v/>
      </c>
      <c r="V13" s="228" t="n">
        <v>2507.0</v>
      </c>
      <c r="W13" s="106"/>
      <c r="X13" s="228" t="n">
        <v>2798.0</v>
      </c>
      <c r="Y13" s="106" t="n">
        <v>0.443</v>
      </c>
      <c r="Z13" s="228">
        <f t="shared" si="8"/>
        <v>0</v>
      </c>
      <c r="AA13" s="106" t="str">
        <f t="shared" si="9"/>
        <v/>
      </c>
      <c r="AB13" s="228" t="n">
        <v>217.0</v>
      </c>
      <c r="AC13" s="106" t="n">
        <v>0.232</v>
      </c>
      <c r="AD13" s="228" t="n">
        <v>12.0</v>
      </c>
      <c r="AE13" s="106"/>
      <c r="AF13" s="228">
        <f t="shared" si="10"/>
        <v>0</v>
      </c>
      <c r="AG13" s="106" t="str">
        <f t="shared" si="11"/>
        <v/>
      </c>
      <c r="AH13" s="228" t="n">
        <v>4179.0</v>
      </c>
      <c r="AI13" s="106" t="n">
        <v>0.25</v>
      </c>
      <c r="AJ13" s="228" t="n">
        <v>1916.0</v>
      </c>
      <c r="AK13" s="106" t="n">
        <v>0.977</v>
      </c>
      <c r="AL13" s="228">
        <f t="shared" si="12"/>
        <v>0</v>
      </c>
      <c r="AM13" s="106" t="str">
        <f t="shared" si="13"/>
        <v/>
      </c>
      <c r="AN13" s="228" t="n">
        <v>2564.0</v>
      </c>
      <c r="AO13" s="106" t="n">
        <v>0.749</v>
      </c>
      <c r="AP13" s="228" t="n">
        <v>1467.0</v>
      </c>
      <c r="AQ13" s="106" t="n">
        <v>0.907</v>
      </c>
      <c r="AR13" s="228">
        <f t="shared" si="14"/>
        <v>0</v>
      </c>
      <c r="AS13" s="106" t="str">
        <f t="shared" si="15"/>
        <v/>
      </c>
      <c r="AT13" s="228" t="n">
        <v>1640.0</v>
      </c>
      <c r="AU13" s="106"/>
      <c r="AV13" s="228" t="n">
        <v>442.0</v>
      </c>
      <c r="AW13" s="106" t="n">
        <v>0.642</v>
      </c>
      <c r="AX13" s="228">
        <f t="shared" si="16"/>
        <v>0</v>
      </c>
      <c r="AY13" s="106" t="str">
        <f t="shared" si="17"/>
        <v/>
      </c>
      <c r="AZ13" s="228" t="n">
        <v>53.0</v>
      </c>
      <c r="BA13" s="106"/>
      <c r="BB13" s="228" t="n">
        <v>23.0</v>
      </c>
      <c r="BC13" s="106" t="n">
        <v>0.384</v>
      </c>
      <c r="BD13" s="228">
        <f t="shared" si="18"/>
        <v>0</v>
      </c>
      <c r="BE13" s="106" t="str">
        <f t="shared" si="19"/>
        <v/>
      </c>
      <c r="BF13" s="228" t="n">
        <v>2991.0</v>
      </c>
      <c r="BG13" s="106"/>
      <c r="BH13" s="228" t="n">
        <v>218.0</v>
      </c>
      <c r="BI13" s="106" t="n">
        <v>0.58</v>
      </c>
      <c r="BJ13" s="228">
        <f t="shared" si="20"/>
        <v>0</v>
      </c>
      <c r="BK13" s="106" t="str">
        <f t="shared" si="21"/>
        <v/>
      </c>
      <c r="BL13" s="228" t="n">
        <v>41.0</v>
      </c>
      <c r="BM13" s="106"/>
      <c r="BN13" s="228" t="n">
        <v>18.0</v>
      </c>
      <c r="BO13" s="106"/>
      <c r="BP13" s="228">
        <f t="shared" si="22"/>
        <v>0</v>
      </c>
      <c r="BQ13" s="106" t="str">
        <f t="shared" si="23"/>
        <v/>
      </c>
      <c r="BR13" s="228" t="n">
        <v>16142.0</v>
      </c>
      <c r="BS13" s="106"/>
      <c r="BT13" s="228" t="n">
        <v>5029.0</v>
      </c>
      <c r="BU13" s="106" t="n">
        <v>0.44</v>
      </c>
      <c r="BV13" s="228">
        <f t="shared" si="24"/>
        <v>0</v>
      </c>
      <c r="BW13" s="106" t="str">
        <f t="shared" si="25"/>
        <v/>
      </c>
      <c r="BX13" s="228" t="n">
        <v>802.0</v>
      </c>
      <c r="BY13" s="106"/>
      <c r="BZ13" s="228" t="n">
        <v>242.0</v>
      </c>
      <c r="CA13" s="106" t="n">
        <v>0.579</v>
      </c>
      <c r="CB13" s="228">
        <f t="shared" si="26"/>
        <v>0</v>
      </c>
      <c r="CC13" s="106" t="str">
        <f t="shared" si="27"/>
        <v/>
      </c>
      <c r="CD13" s="228" t="n">
        <v>1009.0</v>
      </c>
      <c r="CE13" s="106"/>
      <c r="CF13" s="228" t="n">
        <v>598.0</v>
      </c>
      <c r="CG13" s="106" t="n">
        <v>0.174</v>
      </c>
      <c r="CH13" s="228">
        <f t="shared" si="28"/>
        <v>0</v>
      </c>
      <c r="CI13" s="106" t="str">
        <f t="shared" si="29"/>
        <v/>
      </c>
      <c r="CJ13" s="228" t="n">
        <v>44.0</v>
      </c>
      <c r="CK13" s="106"/>
      <c r="CL13" s="228" t="n">
        <v>10.0</v>
      </c>
      <c r="CM13" s="106"/>
      <c r="CN13" s="228">
        <f t="shared" si="30"/>
        <v>0</v>
      </c>
      <c r="CO13" s="106" t="str">
        <f t="shared" si="31"/>
        <v/>
      </c>
      <c r="CP13" s="228"/>
      <c r="CQ13" s="106"/>
      <c r="CR13" s="228"/>
      <c r="CS13" s="106"/>
    </row>
    <row r="14" spans="1:97" s="4" customFormat="1" ht="15" customHeight="1" x14ac:dyDescent="0.15">
      <c r="A14" s="105" t="s">
        <v>7</v>
      </c>
      <c r="B14" s="228">
        <f t="shared" si="0"/>
        <v>0</v>
      </c>
      <c r="C14" s="106" t="str">
        <f t="shared" si="1"/>
        <v/>
      </c>
      <c r="D14" s="228" t="n">
        <v>66.0</v>
      </c>
      <c r="E14" s="106"/>
      <c r="F14" s="228" t="n">
        <v>20.0</v>
      </c>
      <c r="G14" s="106"/>
      <c r="H14" s="228">
        <f t="shared" si="2"/>
        <v>0</v>
      </c>
      <c r="I14" s="106" t="str">
        <f t="shared" si="3"/>
        <v/>
      </c>
      <c r="J14" s="228" t="n">
        <v>5738.0</v>
      </c>
      <c r="K14" s="106"/>
      <c r="L14" s="228" t="n">
        <v>409.0</v>
      </c>
      <c r="M14" s="106" t="n">
        <v>0.547</v>
      </c>
      <c r="N14" s="228">
        <f t="shared" si="4"/>
        <v>0</v>
      </c>
      <c r="O14" s="106" t="str">
        <f t="shared" si="5"/>
        <v/>
      </c>
      <c r="P14" s="228" t="n">
        <v>2195.0</v>
      </c>
      <c r="Q14" s="106"/>
      <c r="R14" s="228" t="n">
        <v>240.0</v>
      </c>
      <c r="S14" s="106" t="n">
        <v>0.522</v>
      </c>
      <c r="T14" s="228">
        <f t="shared" si="6"/>
        <v>0</v>
      </c>
      <c r="U14" s="106" t="str">
        <f t="shared" si="7"/>
        <v/>
      </c>
      <c r="V14" s="228" t="n">
        <v>2511.0</v>
      </c>
      <c r="W14" s="106"/>
      <c r="X14" s="228" t="n">
        <v>2694.0</v>
      </c>
      <c r="Y14" s="106" t="n">
        <v>0.052</v>
      </c>
      <c r="Z14" s="228">
        <f t="shared" si="8"/>
        <v>0</v>
      </c>
      <c r="AA14" s="106" t="str">
        <f t="shared" si="9"/>
        <v/>
      </c>
      <c r="AB14" s="228" t="n">
        <v>184.0</v>
      </c>
      <c r="AC14" s="106" t="n">
        <v>0.029</v>
      </c>
      <c r="AD14" s="228" t="n">
        <v>11.0</v>
      </c>
      <c r="AE14" s="106"/>
      <c r="AF14" s="228">
        <f t="shared" si="10"/>
        <v>0</v>
      </c>
      <c r="AG14" s="106" t="str">
        <f t="shared" si="11"/>
        <v/>
      </c>
      <c r="AH14" s="228" t="n">
        <v>3730.0</v>
      </c>
      <c r="AI14" s="106" t="n">
        <v>0.519</v>
      </c>
      <c r="AJ14" s="228" t="n">
        <v>1533.0</v>
      </c>
      <c r="AK14" s="106" t="n">
        <v>0.934</v>
      </c>
      <c r="AL14" s="228">
        <f t="shared" si="12"/>
        <v>0</v>
      </c>
      <c r="AM14" s="106" t="str">
        <f t="shared" si="13"/>
        <v/>
      </c>
      <c r="AN14" s="228" t="n">
        <v>2085.0</v>
      </c>
      <c r="AO14" s="106" t="n">
        <v>0.48</v>
      </c>
      <c r="AP14" s="228" t="n">
        <v>1489.0</v>
      </c>
      <c r="AQ14" s="106"/>
      <c r="AR14" s="228">
        <f t="shared" si="14"/>
        <v>0</v>
      </c>
      <c r="AS14" s="106" t="str">
        <f t="shared" si="15"/>
        <v/>
      </c>
      <c r="AT14" s="228" t="n">
        <v>1537.0</v>
      </c>
      <c r="AU14" s="106"/>
      <c r="AV14" s="228" t="n">
        <v>408.0</v>
      </c>
      <c r="AW14" s="106" t="n">
        <v>0.047</v>
      </c>
      <c r="AX14" s="228">
        <f t="shared" si="16"/>
        <v>0</v>
      </c>
      <c r="AY14" s="106" t="str">
        <f t="shared" si="17"/>
        <v/>
      </c>
      <c r="AZ14" s="228" t="n">
        <v>48.0</v>
      </c>
      <c r="BA14" s="106"/>
      <c r="BB14" s="228" t="n">
        <v>24.0</v>
      </c>
      <c r="BC14" s="106"/>
      <c r="BD14" s="228">
        <f t="shared" si="18"/>
        <v>0</v>
      </c>
      <c r="BE14" s="106" t="str">
        <f t="shared" si="19"/>
        <v/>
      </c>
      <c r="BF14" s="228" t="n">
        <v>2376.0</v>
      </c>
      <c r="BG14" s="106"/>
      <c r="BH14" s="228" t="n">
        <v>170.0</v>
      </c>
      <c r="BI14" s="106" t="n">
        <v>0.118</v>
      </c>
      <c r="BJ14" s="228">
        <f t="shared" si="20"/>
        <v>0</v>
      </c>
      <c r="BK14" s="106" t="str">
        <f t="shared" si="21"/>
        <v/>
      </c>
      <c r="BL14" s="228" t="n">
        <v>48.0</v>
      </c>
      <c r="BM14" s="106"/>
      <c r="BN14" s="228" t="n">
        <v>10.0</v>
      </c>
      <c r="BO14" s="106"/>
      <c r="BP14" s="228">
        <f t="shared" si="22"/>
        <v>0</v>
      </c>
      <c r="BQ14" s="106" t="str">
        <f t="shared" si="23"/>
        <v/>
      </c>
      <c r="BR14" s="228" t="n">
        <v>15509.0</v>
      </c>
      <c r="BS14" s="106"/>
      <c r="BT14" s="228" t="n">
        <v>4977.0</v>
      </c>
      <c r="BU14" s="106" t="n">
        <v>0.116</v>
      </c>
      <c r="BV14" s="228">
        <f t="shared" si="24"/>
        <v>0</v>
      </c>
      <c r="BW14" s="106" t="str">
        <f t="shared" si="25"/>
        <v/>
      </c>
      <c r="BX14" s="228" t="n">
        <v>742.0</v>
      </c>
      <c r="BY14" s="106"/>
      <c r="BZ14" s="228" t="n">
        <v>197.0</v>
      </c>
      <c r="CA14" s="106" t="n">
        <v>0.692</v>
      </c>
      <c r="CB14" s="228">
        <f t="shared" si="26"/>
        <v>0</v>
      </c>
      <c r="CC14" s="106" t="str">
        <f t="shared" si="27"/>
        <v/>
      </c>
      <c r="CD14" s="228" t="n">
        <v>886.0</v>
      </c>
      <c r="CE14" s="106"/>
      <c r="CF14" s="228" t="n">
        <v>504.0</v>
      </c>
      <c r="CG14" s="106" t="n">
        <v>0.93</v>
      </c>
      <c r="CH14" s="228">
        <f t="shared" si="28"/>
        <v>0</v>
      </c>
      <c r="CI14" s="106" t="str">
        <f t="shared" si="29"/>
        <v/>
      </c>
      <c r="CJ14" s="228" t="n">
        <v>54.0</v>
      </c>
      <c r="CK14" s="106"/>
      <c r="CL14" s="228" t="n">
        <v>11.0</v>
      </c>
      <c r="CM14" s="106"/>
      <c r="CN14" s="228">
        <f t="shared" si="30"/>
        <v>0</v>
      </c>
      <c r="CO14" s="106" t="str">
        <f t="shared" si="31"/>
        <v/>
      </c>
      <c r="CP14" s="228"/>
      <c r="CQ14" s="106"/>
      <c r="CR14" s="228"/>
      <c r="CS14" s="106"/>
    </row>
    <row r="15" spans="1:97" s="4" customFormat="1" ht="15" customHeight="1" x14ac:dyDescent="0.15">
      <c r="A15" s="105" t="s">
        <v>8</v>
      </c>
      <c r="B15" s="228">
        <f t="shared" si="0"/>
        <v>0</v>
      </c>
      <c r="C15" s="106" t="str">
        <f t="shared" si="1"/>
        <v/>
      </c>
      <c r="D15" s="228" t="n">
        <v>61.0</v>
      </c>
      <c r="E15" s="106"/>
      <c r="F15" s="228" t="n">
        <v>19.0</v>
      </c>
      <c r="G15" s="106"/>
      <c r="H15" s="228">
        <f t="shared" si="2"/>
        <v>0</v>
      </c>
      <c r="I15" s="106" t="str">
        <f t="shared" si="3"/>
        <v/>
      </c>
      <c r="J15" s="228" t="n">
        <v>4856.0</v>
      </c>
      <c r="K15" s="106"/>
      <c r="L15" s="228" t="n">
        <v>384.0</v>
      </c>
      <c r="M15" s="106" t="n">
        <v>0.119</v>
      </c>
      <c r="N15" s="228">
        <f t="shared" si="4"/>
        <v>0</v>
      </c>
      <c r="O15" s="106" t="str">
        <f t="shared" si="5"/>
        <v/>
      </c>
      <c r="P15" s="228" t="n">
        <v>1889.0</v>
      </c>
      <c r="Q15" s="106"/>
      <c r="R15" s="228" t="n">
        <v>242.0</v>
      </c>
      <c r="S15" s="106" t="n">
        <v>0.308</v>
      </c>
      <c r="T15" s="228">
        <f t="shared" si="6"/>
        <v>0</v>
      </c>
      <c r="U15" s="106" t="str">
        <f t="shared" si="7"/>
        <v/>
      </c>
      <c r="V15" s="228" t="n">
        <v>2270.0</v>
      </c>
      <c r="W15" s="106"/>
      <c r="X15" s="228" t="n">
        <v>2610.0</v>
      </c>
      <c r="Y15" s="106" t="n">
        <v>0.909</v>
      </c>
      <c r="Z15" s="228">
        <f t="shared" si="8"/>
        <v>0</v>
      </c>
      <c r="AA15" s="106" t="str">
        <f t="shared" si="9"/>
        <v/>
      </c>
      <c r="AB15" s="228" t="n">
        <v>184.0</v>
      </c>
      <c r="AC15" s="106"/>
      <c r="AD15" s="228" t="n">
        <v>18.0</v>
      </c>
      <c r="AE15" s="106"/>
      <c r="AF15" s="228">
        <f t="shared" si="10"/>
        <v>0</v>
      </c>
      <c r="AG15" s="106" t="str">
        <f t="shared" si="11"/>
        <v/>
      </c>
      <c r="AH15" s="228" t="n">
        <v>3354.0</v>
      </c>
      <c r="AI15" s="106" t="n">
        <v>0.838</v>
      </c>
      <c r="AJ15" s="228" t="n">
        <v>1463.0</v>
      </c>
      <c r="AK15" s="106" t="n">
        <v>0.979</v>
      </c>
      <c r="AL15" s="228">
        <f t="shared" si="12"/>
        <v>0</v>
      </c>
      <c r="AM15" s="106" t="str">
        <f t="shared" si="13"/>
        <v/>
      </c>
      <c r="AN15" s="228" t="n">
        <v>2064.0</v>
      </c>
      <c r="AO15" s="106" t="n">
        <v>0.161</v>
      </c>
      <c r="AP15" s="228" t="n">
        <v>1250.0</v>
      </c>
      <c r="AQ15" s="106" t="n">
        <v>0.72</v>
      </c>
      <c r="AR15" s="228">
        <f t="shared" si="14"/>
        <v>0</v>
      </c>
      <c r="AS15" s="106" t="str">
        <f t="shared" si="15"/>
        <v/>
      </c>
      <c r="AT15" s="228" t="n">
        <v>1290.0</v>
      </c>
      <c r="AU15" s="106"/>
      <c r="AV15" s="228" t="n">
        <v>332.0</v>
      </c>
      <c r="AW15" s="106" t="n">
        <v>0.618</v>
      </c>
      <c r="AX15" s="228">
        <f t="shared" si="16"/>
        <v>0</v>
      </c>
      <c r="AY15" s="106" t="str">
        <f t="shared" si="17"/>
        <v/>
      </c>
      <c r="AZ15" s="228" t="n">
        <v>37.0</v>
      </c>
      <c r="BA15" s="106"/>
      <c r="BB15" s="228" t="n">
        <v>30.0</v>
      </c>
      <c r="BC15" s="106"/>
      <c r="BD15" s="228">
        <f t="shared" si="18"/>
        <v>0</v>
      </c>
      <c r="BE15" s="106" t="str">
        <f t="shared" si="19"/>
        <v/>
      </c>
      <c r="BF15" s="228" t="n">
        <v>2257.0</v>
      </c>
      <c r="BG15" s="106"/>
      <c r="BH15" s="228" t="n">
        <v>186.0</v>
      </c>
      <c r="BI15" s="106" t="n">
        <v>0.778</v>
      </c>
      <c r="BJ15" s="228">
        <f t="shared" si="20"/>
        <v>0</v>
      </c>
      <c r="BK15" s="106" t="str">
        <f t="shared" si="21"/>
        <v/>
      </c>
      <c r="BL15" s="228" t="n">
        <v>42.0</v>
      </c>
      <c r="BM15" s="106"/>
      <c r="BN15" s="228" t="n">
        <v>7.0</v>
      </c>
      <c r="BO15" s="106"/>
      <c r="BP15" s="228">
        <f t="shared" si="22"/>
        <v>0</v>
      </c>
      <c r="BQ15" s="106" t="str">
        <f t="shared" si="23"/>
        <v/>
      </c>
      <c r="BR15" s="228" t="n">
        <v>12439.0</v>
      </c>
      <c r="BS15" s="106"/>
      <c r="BT15" s="228" t="n">
        <v>4001.0</v>
      </c>
      <c r="BU15" s="106" t="n">
        <v>0.536</v>
      </c>
      <c r="BV15" s="228">
        <f t="shared" si="24"/>
        <v>0</v>
      </c>
      <c r="BW15" s="106" t="str">
        <f t="shared" si="25"/>
        <v/>
      </c>
      <c r="BX15" s="228" t="n">
        <v>709.0</v>
      </c>
      <c r="BY15" s="106"/>
      <c r="BZ15" s="228" t="n">
        <v>310.0</v>
      </c>
      <c r="CA15" s="106"/>
      <c r="CB15" s="228">
        <f t="shared" si="26"/>
        <v>0</v>
      </c>
      <c r="CC15" s="106" t="str">
        <f t="shared" si="27"/>
        <v/>
      </c>
      <c r="CD15" s="228" t="n">
        <v>789.0</v>
      </c>
      <c r="CE15" s="106"/>
      <c r="CF15" s="228" t="n">
        <v>559.0</v>
      </c>
      <c r="CG15" s="106" t="n">
        <v>0.022</v>
      </c>
      <c r="CH15" s="228">
        <f t="shared" si="28"/>
        <v>0</v>
      </c>
      <c r="CI15" s="106" t="str">
        <f t="shared" si="29"/>
        <v/>
      </c>
      <c r="CJ15" s="228" t="n">
        <v>57.0</v>
      </c>
      <c r="CK15" s="106"/>
      <c r="CL15" s="228" t="n">
        <v>5.0</v>
      </c>
      <c r="CM15" s="106"/>
      <c r="CN15" s="228">
        <f t="shared" si="30"/>
        <v>0</v>
      </c>
      <c r="CO15" s="106" t="str">
        <f t="shared" si="31"/>
        <v/>
      </c>
      <c r="CP15" s="228"/>
      <c r="CQ15" s="106"/>
      <c r="CR15" s="228"/>
      <c r="CS15" s="106"/>
    </row>
    <row r="16" spans="1:97" s="4" customFormat="1" ht="15" customHeight="1" x14ac:dyDescent="0.15">
      <c r="A16" s="105" t="s">
        <v>9</v>
      </c>
      <c r="B16" s="228">
        <f t="shared" si="0"/>
        <v>0</v>
      </c>
      <c r="C16" s="106" t="str">
        <f t="shared" si="1"/>
        <v/>
      </c>
      <c r="D16" s="228" t="n">
        <v>83.0</v>
      </c>
      <c r="E16" s="106"/>
      <c r="F16" s="228" t="n">
        <v>16.0</v>
      </c>
      <c r="G16" s="106"/>
      <c r="H16" s="228">
        <f t="shared" si="2"/>
        <v>0</v>
      </c>
      <c r="I16" s="106" t="str">
        <f t="shared" si="3"/>
        <v/>
      </c>
      <c r="J16" s="228" t="n">
        <v>4351.0</v>
      </c>
      <c r="K16" s="106"/>
      <c r="L16" s="228" t="n">
        <v>324.0</v>
      </c>
      <c r="M16" s="106" t="n">
        <v>0.562</v>
      </c>
      <c r="N16" s="228">
        <f t="shared" si="4"/>
        <v>0</v>
      </c>
      <c r="O16" s="106" t="str">
        <f t="shared" si="5"/>
        <v/>
      </c>
      <c r="P16" s="228" t="n">
        <v>1731.0</v>
      </c>
      <c r="Q16" s="106"/>
      <c r="R16" s="228" t="n">
        <v>169.0</v>
      </c>
      <c r="S16" s="106" t="n">
        <v>0.675</v>
      </c>
      <c r="T16" s="228">
        <f t="shared" si="6"/>
        <v>0</v>
      </c>
      <c r="U16" s="106" t="str">
        <f t="shared" si="7"/>
        <v/>
      </c>
      <c r="V16" s="228" t="n">
        <v>2029.0</v>
      </c>
      <c r="W16" s="106"/>
      <c r="X16" s="228" t="n">
        <v>1879.0</v>
      </c>
      <c r="Y16" s="106" t="n">
        <v>0.333</v>
      </c>
      <c r="Z16" s="228">
        <f t="shared" si="8"/>
        <v>0</v>
      </c>
      <c r="AA16" s="106" t="str">
        <f t="shared" si="9"/>
        <v/>
      </c>
      <c r="AB16" s="228" t="n">
        <v>153.0</v>
      </c>
      <c r="AC16" s="106" t="n">
        <v>0.151</v>
      </c>
      <c r="AD16" s="228" t="n">
        <v>6.0</v>
      </c>
      <c r="AE16" s="106"/>
      <c r="AF16" s="228">
        <f t="shared" si="10"/>
        <v>0</v>
      </c>
      <c r="AG16" s="106" t="str">
        <f t="shared" si="11"/>
        <v/>
      </c>
      <c r="AH16" s="228" t="n">
        <v>2931.0</v>
      </c>
      <c r="AI16" s="106" t="n">
        <v>0.652</v>
      </c>
      <c r="AJ16" s="228" t="n">
        <v>1314.0</v>
      </c>
      <c r="AK16" s="106" t="n">
        <v>0.266</v>
      </c>
      <c r="AL16" s="228">
        <f t="shared" si="12"/>
        <v>0</v>
      </c>
      <c r="AM16" s="106" t="str">
        <f t="shared" si="13"/>
        <v/>
      </c>
      <c r="AN16" s="228" t="n">
        <v>1669.0</v>
      </c>
      <c r="AO16" s="106" t="n">
        <v>0.347</v>
      </c>
      <c r="AP16" s="228" t="n">
        <v>957.0</v>
      </c>
      <c r="AQ16" s="106" t="n">
        <v>0.966</v>
      </c>
      <c r="AR16" s="228">
        <f t="shared" si="14"/>
        <v>0</v>
      </c>
      <c r="AS16" s="106" t="str">
        <f t="shared" si="15"/>
        <v/>
      </c>
      <c r="AT16" s="228" t="n">
        <v>1233.0</v>
      </c>
      <c r="AU16" s="106"/>
      <c r="AV16" s="228" t="n">
        <v>308.0</v>
      </c>
      <c r="AW16" s="106"/>
      <c r="AX16" s="228">
        <f t="shared" si="16"/>
        <v>0</v>
      </c>
      <c r="AY16" s="106" t="str">
        <f t="shared" si="17"/>
        <v/>
      </c>
      <c r="AZ16" s="228" t="n">
        <v>38.0</v>
      </c>
      <c r="BA16" s="106"/>
      <c r="BB16" s="228" t="n">
        <v>18.0</v>
      </c>
      <c r="BC16" s="106" t="n">
        <v>0.654</v>
      </c>
      <c r="BD16" s="228">
        <f t="shared" si="18"/>
        <v>0</v>
      </c>
      <c r="BE16" s="106" t="str">
        <f t="shared" si="19"/>
        <v/>
      </c>
      <c r="BF16" s="228" t="n">
        <v>2333.0</v>
      </c>
      <c r="BG16" s="106"/>
      <c r="BH16" s="228" t="n">
        <v>153.0</v>
      </c>
      <c r="BI16" s="106" t="n">
        <v>0.883</v>
      </c>
      <c r="BJ16" s="228">
        <f t="shared" si="20"/>
        <v>0</v>
      </c>
      <c r="BK16" s="106" t="str">
        <f t="shared" si="21"/>
        <v/>
      </c>
      <c r="BL16" s="228" t="n">
        <v>37.0</v>
      </c>
      <c r="BM16" s="106"/>
      <c r="BN16" s="228" t="n">
        <v>5.0</v>
      </c>
      <c r="BO16" s="106"/>
      <c r="BP16" s="228">
        <f t="shared" si="22"/>
        <v>0</v>
      </c>
      <c r="BQ16" s="106" t="str">
        <f t="shared" si="23"/>
        <v/>
      </c>
      <c r="BR16" s="228" t="n">
        <v>13457.0</v>
      </c>
      <c r="BS16" s="106"/>
      <c r="BT16" s="228" t="n">
        <v>4320.0</v>
      </c>
      <c r="BU16" s="106" t="n">
        <v>0.996</v>
      </c>
      <c r="BV16" s="228">
        <f t="shared" si="24"/>
        <v>0</v>
      </c>
      <c r="BW16" s="106" t="str">
        <f t="shared" si="25"/>
        <v/>
      </c>
      <c r="BX16" s="228" t="n">
        <v>673.0</v>
      </c>
      <c r="BY16" s="106"/>
      <c r="BZ16" s="228" t="n">
        <v>150.0</v>
      </c>
      <c r="CA16" s="106" t="n">
        <v>0.012</v>
      </c>
      <c r="CB16" s="228">
        <f t="shared" si="26"/>
        <v>0</v>
      </c>
      <c r="CC16" s="106" t="str">
        <f t="shared" si="27"/>
        <v/>
      </c>
      <c r="CD16" s="228" t="n">
        <v>678.0</v>
      </c>
      <c r="CE16" s="106"/>
      <c r="CF16" s="228" t="n">
        <v>376.0</v>
      </c>
      <c r="CG16" s="106" t="n">
        <v>0.489</v>
      </c>
      <c r="CH16" s="228">
        <f t="shared" si="28"/>
        <v>0</v>
      </c>
      <c r="CI16" s="106" t="str">
        <f t="shared" si="29"/>
        <v/>
      </c>
      <c r="CJ16" s="228" t="n">
        <v>41.0</v>
      </c>
      <c r="CK16" s="106"/>
      <c r="CL16" s="228" t="n">
        <v>7.0</v>
      </c>
      <c r="CM16" s="106"/>
      <c r="CN16" s="228">
        <f t="shared" si="30"/>
        <v>0</v>
      </c>
      <c r="CO16" s="106" t="str">
        <f t="shared" si="31"/>
        <v/>
      </c>
      <c r="CP16" s="228"/>
      <c r="CQ16" s="106"/>
      <c r="CR16" s="228"/>
      <c r="CS16" s="106"/>
    </row>
    <row r="17" spans="1:97" s="4" customFormat="1" ht="15" customHeight="1" x14ac:dyDescent="0.15">
      <c r="A17" s="105" t="s">
        <v>10</v>
      </c>
      <c r="B17" s="228">
        <f t="shared" si="0"/>
        <v>0</v>
      </c>
      <c r="C17" s="106" t="str">
        <f t="shared" si="1"/>
        <v/>
      </c>
      <c r="D17" s="228" t="n">
        <v>59.0</v>
      </c>
      <c r="E17" s="106"/>
      <c r="F17" s="228" t="n">
        <v>18.0</v>
      </c>
      <c r="G17" s="106"/>
      <c r="H17" s="228">
        <f t="shared" si="2"/>
        <v>0</v>
      </c>
      <c r="I17" s="106" t="str">
        <f t="shared" si="3"/>
        <v/>
      </c>
      <c r="J17" s="228" t="n">
        <v>4726.0</v>
      </c>
      <c r="K17" s="106"/>
      <c r="L17" s="228" t="n">
        <v>355.0</v>
      </c>
      <c r="M17" s="106" t="n">
        <v>0.85</v>
      </c>
      <c r="N17" s="228">
        <f t="shared" si="4"/>
        <v>0</v>
      </c>
      <c r="O17" s="106" t="str">
        <f t="shared" si="5"/>
        <v/>
      </c>
      <c r="P17" s="228" t="n">
        <v>1773.0</v>
      </c>
      <c r="Q17" s="106"/>
      <c r="R17" s="228" t="n">
        <v>210.0</v>
      </c>
      <c r="S17" s="106" t="n">
        <v>0.629</v>
      </c>
      <c r="T17" s="228">
        <f t="shared" si="6"/>
        <v>0</v>
      </c>
      <c r="U17" s="106" t="str">
        <f t="shared" si="7"/>
        <v/>
      </c>
      <c r="V17" s="228" t="n">
        <v>1931.0</v>
      </c>
      <c r="W17" s="106"/>
      <c r="X17" s="228" t="n">
        <v>1848.0</v>
      </c>
      <c r="Y17" s="106"/>
      <c r="Z17" s="228">
        <f t="shared" si="8"/>
        <v>0</v>
      </c>
      <c r="AA17" s="106" t="str">
        <f t="shared" si="9"/>
        <v/>
      </c>
      <c r="AB17" s="228" t="n">
        <v>154.0</v>
      </c>
      <c r="AC17" s="106"/>
      <c r="AD17" s="228" t="n">
        <v>8.0</v>
      </c>
      <c r="AE17" s="106"/>
      <c r="AF17" s="228">
        <f t="shared" si="10"/>
        <v>0</v>
      </c>
      <c r="AG17" s="106" t="str">
        <f t="shared" si="11"/>
        <v/>
      </c>
      <c r="AH17" s="228" t="n">
        <v>3146.0</v>
      </c>
      <c r="AI17" s="106" t="n">
        <v>0.735</v>
      </c>
      <c r="AJ17" s="228" t="n">
        <v>1513.0</v>
      </c>
      <c r="AK17" s="106"/>
      <c r="AL17" s="228">
        <f t="shared" si="12"/>
        <v>0</v>
      </c>
      <c r="AM17" s="106" t="str">
        <f t="shared" si="13"/>
        <v/>
      </c>
      <c r="AN17" s="228" t="n">
        <v>1963.0</v>
      </c>
      <c r="AO17" s="106" t="n">
        <v>0.264</v>
      </c>
      <c r="AP17" s="228" t="n">
        <v>1070.0</v>
      </c>
      <c r="AQ17" s="106"/>
      <c r="AR17" s="228">
        <f t="shared" si="14"/>
        <v>0</v>
      </c>
      <c r="AS17" s="106" t="str">
        <f t="shared" si="15"/>
        <v/>
      </c>
      <c r="AT17" s="228" t="n">
        <v>1297.0</v>
      </c>
      <c r="AU17" s="106"/>
      <c r="AV17" s="228" t="n">
        <v>280.0</v>
      </c>
      <c r="AW17" s="106" t="n">
        <v>0.013</v>
      </c>
      <c r="AX17" s="228">
        <f t="shared" si="16"/>
        <v>0</v>
      </c>
      <c r="AY17" s="106" t="str">
        <f t="shared" si="17"/>
        <v/>
      </c>
      <c r="AZ17" s="228" t="n">
        <v>40.0</v>
      </c>
      <c r="BA17" s="106"/>
      <c r="BB17" s="228" t="n">
        <v>32.0</v>
      </c>
      <c r="BC17" s="106" t="n">
        <v>0.333</v>
      </c>
      <c r="BD17" s="228">
        <f t="shared" si="18"/>
        <v>0</v>
      </c>
      <c r="BE17" s="106" t="str">
        <f t="shared" si="19"/>
        <v/>
      </c>
      <c r="BF17" s="228" t="n">
        <v>2568.0</v>
      </c>
      <c r="BG17" s="106"/>
      <c r="BH17" s="228" t="n">
        <v>180.0</v>
      </c>
      <c r="BI17" s="106" t="n">
        <v>0.23</v>
      </c>
      <c r="BJ17" s="228">
        <f t="shared" si="20"/>
        <v>0</v>
      </c>
      <c r="BK17" s="106" t="str">
        <f t="shared" si="21"/>
        <v/>
      </c>
      <c r="BL17" s="228" t="n">
        <v>35.0</v>
      </c>
      <c r="BM17" s="106"/>
      <c r="BN17" s="228" t="n">
        <v>11.0</v>
      </c>
      <c r="BO17" s="106"/>
      <c r="BP17" s="228">
        <f t="shared" si="22"/>
        <v>0</v>
      </c>
      <c r="BQ17" s="106" t="str">
        <f t="shared" si="23"/>
        <v/>
      </c>
      <c r="BR17" s="228" t="n">
        <v>13129.0</v>
      </c>
      <c r="BS17" s="106"/>
      <c r="BT17" s="228" t="n">
        <v>3804.0</v>
      </c>
      <c r="BU17" s="106" t="n">
        <v>0.064</v>
      </c>
      <c r="BV17" s="228">
        <f t="shared" si="24"/>
        <v>0</v>
      </c>
      <c r="BW17" s="106" t="str">
        <f t="shared" si="25"/>
        <v/>
      </c>
      <c r="BX17" s="228" t="n">
        <v>624.0</v>
      </c>
      <c r="BY17" s="106"/>
      <c r="BZ17" s="228" t="n">
        <v>148.0</v>
      </c>
      <c r="CA17" s="106"/>
      <c r="CB17" s="228">
        <f t="shared" si="26"/>
        <v>0</v>
      </c>
      <c r="CC17" s="106" t="str">
        <f t="shared" si="27"/>
        <v/>
      </c>
      <c r="CD17" s="228" t="n">
        <v>738.0</v>
      </c>
      <c r="CE17" s="106"/>
      <c r="CF17" s="228" t="n">
        <v>432.0</v>
      </c>
      <c r="CG17" s="106" t="n">
        <v>0.87</v>
      </c>
      <c r="CH17" s="228">
        <f t="shared" si="28"/>
        <v>0</v>
      </c>
      <c r="CI17" s="106" t="str">
        <f t="shared" si="29"/>
        <v/>
      </c>
      <c r="CJ17" s="228" t="n">
        <v>35.0</v>
      </c>
      <c r="CK17" s="106"/>
      <c r="CL17" s="228" t="n">
        <v>4.0</v>
      </c>
      <c r="CM17" s="106"/>
      <c r="CN17" s="228">
        <f t="shared" si="30"/>
        <v>0</v>
      </c>
      <c r="CO17" s="106" t="str">
        <f t="shared" si="31"/>
        <v/>
      </c>
      <c r="CP17" s="228"/>
      <c r="CQ17" s="106"/>
      <c r="CR17" s="228"/>
      <c r="CS17" s="106"/>
    </row>
    <row r="18" spans="1:97" s="4" customFormat="1" ht="15" customHeight="1" x14ac:dyDescent="0.15">
      <c r="A18" s="108" t="s">
        <v>11</v>
      </c>
      <c r="B18" s="229">
        <f t="shared" si="0"/>
        <v>0</v>
      </c>
      <c r="C18" s="109" t="str">
        <f t="shared" si="1"/>
        <v/>
      </c>
      <c r="D18" s="229" t="n">
        <v>18.0</v>
      </c>
      <c r="E18" s="109"/>
      <c r="F18" s="229" t="n">
        <v>4.0</v>
      </c>
      <c r="G18" s="109"/>
      <c r="H18" s="229">
        <f t="shared" si="2"/>
        <v>0</v>
      </c>
      <c r="I18" s="109" t="str">
        <f t="shared" si="3"/>
        <v/>
      </c>
      <c r="J18" s="229" t="n">
        <v>1136.0</v>
      </c>
      <c r="K18" s="109"/>
      <c r="L18" s="229" t="n">
        <v>104.0</v>
      </c>
      <c r="M18" s="109" t="n">
        <v>0.723</v>
      </c>
      <c r="N18" s="229">
        <f t="shared" si="4"/>
        <v>0</v>
      </c>
      <c r="O18" s="109" t="str">
        <f t="shared" si="5"/>
        <v/>
      </c>
      <c r="P18" s="229" t="n">
        <v>462.0</v>
      </c>
      <c r="Q18" s="109"/>
      <c r="R18" s="229" t="n">
        <v>40.0</v>
      </c>
      <c r="S18" s="109" t="n">
        <v>0.235</v>
      </c>
      <c r="T18" s="229">
        <f t="shared" si="6"/>
        <v>0</v>
      </c>
      <c r="U18" s="109" t="str">
        <f t="shared" si="7"/>
        <v/>
      </c>
      <c r="V18" s="229" t="n">
        <v>765.0</v>
      </c>
      <c r="W18" s="109"/>
      <c r="X18" s="229" t="n">
        <v>562.0</v>
      </c>
      <c r="Y18" s="109"/>
      <c r="Z18" s="229">
        <f t="shared" si="8"/>
        <v>0</v>
      </c>
      <c r="AA18" s="109" t="str">
        <f t="shared" si="9"/>
        <v/>
      </c>
      <c r="AB18" s="229" t="n">
        <v>48.0</v>
      </c>
      <c r="AC18" s="109"/>
      <c r="AD18" s="229" t="n">
        <v>1.0</v>
      </c>
      <c r="AE18" s="109"/>
      <c r="AF18" s="229">
        <f t="shared" si="10"/>
        <v>0</v>
      </c>
      <c r="AG18" s="109" t="str">
        <f t="shared" si="11"/>
        <v/>
      </c>
      <c r="AH18" s="229" t="n">
        <v>1081.0</v>
      </c>
      <c r="AI18" s="109" t="n">
        <v>0.75</v>
      </c>
      <c r="AJ18" s="229" t="n">
        <v>492.0</v>
      </c>
      <c r="AK18" s="109"/>
      <c r="AL18" s="229">
        <f t="shared" si="12"/>
        <v>0</v>
      </c>
      <c r="AM18" s="109" t="str">
        <f t="shared" si="13"/>
        <v/>
      </c>
      <c r="AN18" s="229" t="n">
        <v>489.0</v>
      </c>
      <c r="AO18" s="109" t="n">
        <v>0.249</v>
      </c>
      <c r="AP18" s="229" t="n">
        <v>242.0</v>
      </c>
      <c r="AQ18" s="109" t="n">
        <v>0.923</v>
      </c>
      <c r="AR18" s="229">
        <f t="shared" si="14"/>
        <v>0</v>
      </c>
      <c r="AS18" s="109" t="str">
        <f t="shared" si="15"/>
        <v/>
      </c>
      <c r="AT18" s="229" t="n">
        <v>301.0</v>
      </c>
      <c r="AU18" s="109"/>
      <c r="AV18" s="229" t="n">
        <v>55.0</v>
      </c>
      <c r="AW18" s="109" t="n">
        <v>0.324</v>
      </c>
      <c r="AX18" s="229">
        <f t="shared" si="16"/>
        <v>0</v>
      </c>
      <c r="AY18" s="109" t="str">
        <f t="shared" si="17"/>
        <v/>
      </c>
      <c r="AZ18" s="229" t="n">
        <v>10.0</v>
      </c>
      <c r="BA18" s="109"/>
      <c r="BB18" s="229" t="n">
        <v>4.0</v>
      </c>
      <c r="BC18" s="109" t="n">
        <v>0.04</v>
      </c>
      <c r="BD18" s="229">
        <f t="shared" si="18"/>
        <v>0</v>
      </c>
      <c r="BE18" s="109" t="str">
        <f t="shared" si="19"/>
        <v/>
      </c>
      <c r="BF18" s="229" t="n">
        <v>968.0</v>
      </c>
      <c r="BG18" s="109"/>
      <c r="BH18" s="229" t="n">
        <v>37.0</v>
      </c>
      <c r="BI18" s="109" t="n">
        <v>0.005</v>
      </c>
      <c r="BJ18" s="229">
        <f t="shared" si="20"/>
        <v>0</v>
      </c>
      <c r="BK18" s="109" t="str">
        <f t="shared" si="21"/>
        <v/>
      </c>
      <c r="BL18" s="229" t="n">
        <v>13.0</v>
      </c>
      <c r="BM18" s="109"/>
      <c r="BN18" s="229" t="n">
        <v>5.0</v>
      </c>
      <c r="BO18" s="109"/>
      <c r="BP18" s="229">
        <f t="shared" si="22"/>
        <v>0</v>
      </c>
      <c r="BQ18" s="109" t="str">
        <f t="shared" si="23"/>
        <v/>
      </c>
      <c r="BR18" s="229" t="n">
        <v>4669.0</v>
      </c>
      <c r="BS18" s="109"/>
      <c r="BT18" s="229" t="n">
        <v>1453.0</v>
      </c>
      <c r="BU18" s="109" t="n">
        <v>0.225</v>
      </c>
      <c r="BV18" s="229">
        <f t="shared" si="24"/>
        <v>0</v>
      </c>
      <c r="BW18" s="109" t="str">
        <f t="shared" si="25"/>
        <v/>
      </c>
      <c r="BX18" s="229" t="n">
        <v>210.0</v>
      </c>
      <c r="BY18" s="109"/>
      <c r="BZ18" s="229" t="n">
        <v>31.0</v>
      </c>
      <c r="CA18" s="109" t="n">
        <v>0.5</v>
      </c>
      <c r="CB18" s="229">
        <f t="shared" si="26"/>
        <v>0</v>
      </c>
      <c r="CC18" s="109" t="str">
        <f t="shared" si="27"/>
        <v/>
      </c>
      <c r="CD18" s="229" t="n">
        <v>193.0</v>
      </c>
      <c r="CE18" s="109"/>
      <c r="CF18" s="229" t="n">
        <v>75.0</v>
      </c>
      <c r="CG18" s="109" t="n">
        <v>0.017</v>
      </c>
      <c r="CH18" s="229">
        <f t="shared" si="28"/>
        <v>0</v>
      </c>
      <c r="CI18" s="109" t="str">
        <f t="shared" si="29"/>
        <v/>
      </c>
      <c r="CJ18" s="229" t="n">
        <v>12.0</v>
      </c>
      <c r="CK18" s="109"/>
      <c r="CL18" s="229" t="n">
        <v>4.0</v>
      </c>
      <c r="CM18" s="109"/>
      <c r="CN18" s="229">
        <f t="shared" si="30"/>
        <v>0</v>
      </c>
      <c r="CO18" s="109" t="str">
        <f t="shared" si="31"/>
        <v/>
      </c>
      <c r="CP18" s="229"/>
      <c r="CQ18" s="109"/>
      <c r="CR18" s="229"/>
      <c r="CS18" s="109"/>
    </row>
    <row r="19" spans="1:97" s="4" customFormat="1" ht="15" customHeight="1" thickBot="1" x14ac:dyDescent="0.2">
      <c r="A19" s="99" t="s">
        <v>12</v>
      </c>
      <c r="B19" s="209">
        <f t="shared" ref="B19:F19" si="32">ROUNDDOWN(SUM(B12:B18)+SUM(C12:C18),0)</f>
        <v>0</v>
      </c>
      <c r="C19" s="8" t="str">
        <f>IF(MOD(SUM(B12:B18)+SUM(C12:C18),1)=0,"",MOD(SUM(B12:B18)+SUM(C12:C18),1))</f>
        <v/>
      </c>
      <c r="D19" s="209">
        <f t="shared" si="32"/>
        <v>0</v>
      </c>
      <c r="E19" s="8" t="str">
        <f>IF(MOD(SUM(D12:D18)+SUM(E12:E18),1)=0,"",MOD(SUM(D12:D18)+SUM(E12:E18),1))</f>
        <v/>
      </c>
      <c r="F19" s="209">
        <f t="shared" si="32"/>
        <v>0</v>
      </c>
      <c r="G19" s="8" t="str">
        <f>IF(MOD(SUM(F12:F18)+SUM(G12:G18),1)=0,"",MOD(SUM(F12:F18)+SUM(G12:G18),1))</f>
        <v/>
      </c>
      <c r="H19" s="209">
        <f t="shared" ref="H19" si="33">ROUNDDOWN(SUM(H12:H18)+SUM(I12:I18),0)</f>
        <v>0</v>
      </c>
      <c r="I19" s="8" t="str">
        <f>IF(MOD(SUM(H12:H18)+SUM(I12:I18),1)=0,"",MOD(SUM(H12:H18)+SUM(I12:I18),1))</f>
        <v/>
      </c>
      <c r="J19" s="209">
        <f t="shared" ref="J19" si="34">ROUNDDOWN(SUM(J12:J18)+SUM(K12:K18),0)</f>
        <v>0</v>
      </c>
      <c r="K19" s="8" t="str">
        <f>IF(MOD(SUM(J12:J18)+SUM(K12:K18),1)=0,"",MOD(SUM(J12:J18)+SUM(K12:K18),1))</f>
        <v/>
      </c>
      <c r="L19" s="209">
        <f t="shared" ref="L19" si="35">ROUNDDOWN(SUM(L12:L18)+SUM(M12:M18),0)</f>
        <v>0</v>
      </c>
      <c r="M19" s="8" t="str">
        <f>IF(MOD(SUM(L12:L18)+SUM(M12:M18),1)=0,"",MOD(SUM(L12:L18)+SUM(M12:M18),1))</f>
        <v/>
      </c>
      <c r="N19" s="209">
        <f t="shared" ref="N19" si="36">ROUNDDOWN(SUM(N12:N18)+SUM(O12:O18),0)</f>
        <v>0</v>
      </c>
      <c r="O19" s="8" t="str">
        <f>IF(MOD(SUM(N12:N18)+SUM(O12:O18),1)=0,"",MOD(SUM(N12:N18)+SUM(O12:O18),1))</f>
        <v/>
      </c>
      <c r="P19" s="209">
        <f t="shared" ref="P19" si="37">ROUNDDOWN(SUM(P12:P18)+SUM(Q12:Q18),0)</f>
        <v>0</v>
      </c>
      <c r="Q19" s="8" t="str">
        <f>IF(MOD(SUM(P12:P18)+SUM(Q12:Q18),1)=0,"",MOD(SUM(P12:P18)+SUM(Q12:Q18),1))</f>
        <v/>
      </c>
      <c r="R19" s="209">
        <f t="shared" ref="R19" si="38">ROUNDDOWN(SUM(R12:R18)+SUM(S12:S18),0)</f>
        <v>0</v>
      </c>
      <c r="S19" s="8" t="str">
        <f>IF(MOD(SUM(R12:R18)+SUM(S12:S18),1)=0,"",MOD(SUM(R12:R18)+SUM(S12:S18),1))</f>
        <v/>
      </c>
      <c r="T19" s="209">
        <f t="shared" ref="T19" si="39">ROUNDDOWN(SUM(T12:T18)+SUM(U12:U18),0)</f>
        <v>0</v>
      </c>
      <c r="U19" s="8" t="str">
        <f>IF(MOD(SUM(T12:T18)+SUM(U12:U18),1)=0,"",MOD(SUM(T12:T18)+SUM(U12:U18),1))</f>
        <v/>
      </c>
      <c r="V19" s="209">
        <f t="shared" ref="V19" si="40">ROUNDDOWN(SUM(V12:V18)+SUM(W12:W18),0)</f>
        <v>0</v>
      </c>
      <c r="W19" s="8" t="str">
        <f>IF(MOD(SUM(V12:V18)+SUM(W12:W18),1)=0,"",MOD(SUM(V12:V18)+SUM(W12:W18),1))</f>
        <v/>
      </c>
      <c r="X19" s="209">
        <f t="shared" ref="X19" si="41">ROUNDDOWN(SUM(X12:X18)+SUM(Y12:Y18),0)</f>
        <v>0</v>
      </c>
      <c r="Y19" s="8" t="str">
        <f>IF(MOD(SUM(X12:X18)+SUM(Y12:Y18),1)=0,"",MOD(SUM(X12:X18)+SUM(Y12:Y18),1))</f>
        <v/>
      </c>
      <c r="Z19" s="209">
        <f t="shared" ref="Z19" si="42">ROUNDDOWN(SUM(Z12:Z18)+SUM(AA12:AA18),0)</f>
        <v>0</v>
      </c>
      <c r="AA19" s="8" t="str">
        <f>IF(MOD(SUM(Z12:Z18)+SUM(AA12:AA18),1)=0,"",MOD(SUM(Z12:Z18)+SUM(AA12:AA18),1))</f>
        <v/>
      </c>
      <c r="AB19" s="209">
        <f t="shared" ref="AB19" si="43">ROUNDDOWN(SUM(AB12:AB18)+SUM(AC12:AC18),0)</f>
        <v>0</v>
      </c>
      <c r="AC19" s="8" t="str">
        <f>IF(MOD(SUM(AB12:AB18)+SUM(AC12:AC18),1)=0,"",MOD(SUM(AB12:AB18)+SUM(AC12:AC18),1))</f>
        <v/>
      </c>
      <c r="AD19" s="209">
        <f t="shared" ref="AD19" si="44">ROUNDDOWN(SUM(AD12:AD18)+SUM(AE12:AE18),0)</f>
        <v>0</v>
      </c>
      <c r="AE19" s="8" t="str">
        <f>IF(MOD(SUM(AD12:AD18)+SUM(AE12:AE18),1)=0,"",MOD(SUM(AD12:AD18)+SUM(AE12:AE18),1))</f>
        <v/>
      </c>
      <c r="AF19" s="209">
        <f t="shared" ref="AF19" si="45">ROUNDDOWN(SUM(AF12:AF18)+SUM(AG12:AG18),0)</f>
        <v>0</v>
      </c>
      <c r="AG19" s="8" t="str">
        <f>IF(MOD(SUM(AF12:AF18)+SUM(AG12:AG18),1)=0,"",MOD(SUM(AF12:AF18)+SUM(AG12:AG18),1))</f>
        <v/>
      </c>
      <c r="AH19" s="209">
        <f t="shared" ref="AH19" si="46">ROUNDDOWN(SUM(AH12:AH18)+SUM(AI12:AI18),0)</f>
        <v>0</v>
      </c>
      <c r="AI19" s="8" t="str">
        <f>IF(MOD(SUM(AH12:AH18)+SUM(AI12:AI18),1)=0,"",MOD(SUM(AH12:AH18)+SUM(AI12:AI18),1))</f>
        <v/>
      </c>
      <c r="AJ19" s="209">
        <f t="shared" ref="AJ19" si="47">ROUNDDOWN(SUM(AJ12:AJ18)+SUM(AK12:AK18),0)</f>
        <v>0</v>
      </c>
      <c r="AK19" s="8" t="str">
        <f>IF(MOD(SUM(AJ12:AJ18)+SUM(AK12:AK18),1)=0,"",MOD(SUM(AJ12:AJ18)+SUM(AK12:AK18),1))</f>
        <v/>
      </c>
      <c r="AL19" s="209">
        <f t="shared" ref="AL19" si="48">ROUNDDOWN(SUM(AL12:AL18)+SUM(AM12:AM18),0)</f>
        <v>0</v>
      </c>
      <c r="AM19" s="8" t="str">
        <f>IF(MOD(SUM(AL12:AL18)+SUM(AM12:AM18),1)=0,"",MOD(SUM(AL12:AL18)+SUM(AM12:AM18),1))</f>
        <v/>
      </c>
      <c r="AN19" s="209">
        <f t="shared" ref="AN19" si="49">ROUNDDOWN(SUM(AN12:AN18)+SUM(AO12:AO18),0)</f>
        <v>0</v>
      </c>
      <c r="AO19" s="8" t="str">
        <f>IF(MOD(SUM(AN12:AN18)+SUM(AO12:AO18),1)=0,"",MOD(SUM(AN12:AN18)+SUM(AO12:AO18),1))</f>
        <v/>
      </c>
      <c r="AP19" s="209">
        <f t="shared" ref="AP19" si="50">ROUNDDOWN(SUM(AP12:AP18)+SUM(AQ12:AQ18),0)</f>
        <v>0</v>
      </c>
      <c r="AQ19" s="8" t="str">
        <f>IF(MOD(SUM(AP12:AP18)+SUM(AQ12:AQ18),1)=0,"",MOD(SUM(AP12:AP18)+SUM(AQ12:AQ18),1))</f>
        <v/>
      </c>
      <c r="AR19" s="209">
        <f t="shared" ref="AR19" si="51">ROUNDDOWN(SUM(AR12:AR18)+SUM(AS12:AS18),0)</f>
        <v>0</v>
      </c>
      <c r="AS19" s="8" t="str">
        <f>IF(MOD(SUM(AR12:AR18)+SUM(AS12:AS18),1)=0,"",MOD(SUM(AR12:AR18)+SUM(AS12:AS18),1))</f>
        <v/>
      </c>
      <c r="AT19" s="209">
        <f t="shared" ref="AT19" si="52">ROUNDDOWN(SUM(AT12:AT18)+SUM(AU12:AU18),0)</f>
        <v>0</v>
      </c>
      <c r="AU19" s="8" t="str">
        <f>IF(MOD(SUM(AT12:AT18)+SUM(AU12:AU18),1)=0,"",MOD(SUM(AT12:AT18)+SUM(AU12:AU18),1))</f>
        <v/>
      </c>
      <c r="AV19" s="209">
        <f t="shared" ref="AV19" si="53">ROUNDDOWN(SUM(AV12:AV18)+SUM(AW12:AW18),0)</f>
        <v>0</v>
      </c>
      <c r="AW19" s="8" t="str">
        <f>IF(MOD(SUM(AV12:AV18)+SUM(AW12:AW18),1)=0,"",MOD(SUM(AV12:AV18)+SUM(AW12:AW18),1))</f>
        <v/>
      </c>
      <c r="AX19" s="209">
        <f t="shared" ref="AX19" si="54">ROUNDDOWN(SUM(AX12:AX18)+SUM(AY12:AY18),0)</f>
        <v>0</v>
      </c>
      <c r="AY19" s="8" t="str">
        <f>IF(MOD(SUM(AX12:AX18)+SUM(AY12:AY18),1)=0,"",MOD(SUM(AX12:AX18)+SUM(AY12:AY18),1))</f>
        <v/>
      </c>
      <c r="AZ19" s="209">
        <f t="shared" ref="AZ19" si="55">ROUNDDOWN(SUM(AZ12:AZ18)+SUM(BA12:BA18),0)</f>
        <v>0</v>
      </c>
      <c r="BA19" s="8" t="str">
        <f>IF(MOD(SUM(AZ12:AZ18)+SUM(BA12:BA18),1)=0,"",MOD(SUM(AZ12:AZ18)+SUM(BA12:BA18),1))</f>
        <v/>
      </c>
      <c r="BB19" s="209">
        <f t="shared" ref="BB19" si="56">ROUNDDOWN(SUM(BB12:BB18)+SUM(BC12:BC18),0)</f>
        <v>0</v>
      </c>
      <c r="BC19" s="8" t="str">
        <f>IF(MOD(SUM(BB12:BB18)+SUM(BC12:BC18),1)=0,"",MOD(SUM(BB12:BB18)+SUM(BC12:BC18),1))</f>
        <v/>
      </c>
      <c r="BD19" s="209">
        <f t="shared" ref="BD19" si="57">ROUNDDOWN(SUM(BD12:BD18)+SUM(BE12:BE18),0)</f>
        <v>0</v>
      </c>
      <c r="BE19" s="8" t="str">
        <f>IF(MOD(SUM(BD12:BD18)+SUM(BE12:BE18),1)=0,"",MOD(SUM(BD12:BD18)+SUM(BE12:BE18),1))</f>
        <v/>
      </c>
      <c r="BF19" s="209">
        <f t="shared" ref="BF19" si="58">ROUNDDOWN(SUM(BF12:BF18)+SUM(BG12:BG18),0)</f>
        <v>0</v>
      </c>
      <c r="BG19" s="8" t="str">
        <f>IF(MOD(SUM(BF12:BF18)+SUM(BG12:BG18),1)=0,"",MOD(SUM(BF12:BF18)+SUM(BG12:BG18),1))</f>
        <v/>
      </c>
      <c r="BH19" s="209">
        <f t="shared" ref="BH19" si="59">ROUNDDOWN(SUM(BH12:BH18)+SUM(BI12:BI18),0)</f>
        <v>0</v>
      </c>
      <c r="BI19" s="8" t="str">
        <f>IF(MOD(SUM(BH12:BH18)+SUM(BI12:BI18),1)=0,"",MOD(SUM(BH12:BH18)+SUM(BI12:BI18),1))</f>
        <v/>
      </c>
      <c r="BJ19" s="209">
        <f t="shared" ref="BJ19" si="60">ROUNDDOWN(SUM(BJ12:BJ18)+SUM(BK12:BK18),0)</f>
        <v>0</v>
      </c>
      <c r="BK19" s="8" t="str">
        <f>IF(MOD(SUM(BJ12:BJ18)+SUM(BK12:BK18),1)=0,"",MOD(SUM(BJ12:BJ18)+SUM(BK12:BK18),1))</f>
        <v/>
      </c>
      <c r="BL19" s="209">
        <f t="shared" ref="BL19" si="61">ROUNDDOWN(SUM(BL12:BL18)+SUM(BM12:BM18),0)</f>
        <v>0</v>
      </c>
      <c r="BM19" s="8" t="str">
        <f>IF(MOD(SUM(BL12:BL18)+SUM(BM12:BM18),1)=0,"",MOD(SUM(BL12:BL18)+SUM(BM12:BM18),1))</f>
        <v/>
      </c>
      <c r="BN19" s="209">
        <f t="shared" ref="BN19" si="62">ROUNDDOWN(SUM(BN12:BN18)+SUM(BO12:BO18),0)</f>
        <v>0</v>
      </c>
      <c r="BO19" s="8" t="str">
        <f>IF(MOD(SUM(BN12:BN18)+SUM(BO12:BO18),1)=0,"",MOD(SUM(BN12:BN18)+SUM(BO12:BO18),1))</f>
        <v/>
      </c>
      <c r="BP19" s="209">
        <f t="shared" ref="BP19" si="63">ROUNDDOWN(SUM(BP12:BP18)+SUM(BQ12:BQ18),0)</f>
        <v>0</v>
      </c>
      <c r="BQ19" s="8" t="str">
        <f>IF(MOD(SUM(BP12:BP18)+SUM(BQ12:BQ18),1)=0,"",MOD(SUM(BP12:BP18)+SUM(BQ12:BQ18),1))</f>
        <v/>
      </c>
      <c r="BR19" s="209">
        <f t="shared" ref="BR19" si="64">ROUNDDOWN(SUM(BR12:BR18)+SUM(BS12:BS18),0)</f>
        <v>0</v>
      </c>
      <c r="BS19" s="8" t="str">
        <f>IF(MOD(SUM(BR12:BR18)+SUM(BS12:BS18),1)=0,"",MOD(SUM(BR12:BR18)+SUM(BS12:BS18),1))</f>
        <v/>
      </c>
      <c r="BT19" s="209">
        <f t="shared" ref="BT19" si="65">ROUNDDOWN(SUM(BT12:BT18)+SUM(BU12:BU18),0)</f>
        <v>0</v>
      </c>
      <c r="BU19" s="8" t="str">
        <f>IF(MOD(SUM(BT12:BT18)+SUM(BU12:BU18),1)=0,"",MOD(SUM(BT12:BT18)+SUM(BU12:BU18),1))</f>
        <v/>
      </c>
      <c r="BV19" s="209">
        <f t="shared" ref="BV19" si="66">ROUNDDOWN(SUM(BV12:BV18)+SUM(BW12:BW18),0)</f>
        <v>0</v>
      </c>
      <c r="BW19" s="8" t="str">
        <f>IF(MOD(SUM(BV12:BV18)+SUM(BW12:BW18),1)=0,"",MOD(SUM(BV12:BV18)+SUM(BW12:BW18),1))</f>
        <v/>
      </c>
      <c r="BX19" s="209">
        <f t="shared" ref="BX19" si="67">ROUNDDOWN(SUM(BX12:BX18)+SUM(BY12:BY18),0)</f>
        <v>0</v>
      </c>
      <c r="BY19" s="8" t="str">
        <f>IF(MOD(SUM(BX12:BX18)+SUM(BY12:BY18),1)=0,"",MOD(SUM(BX12:BX18)+SUM(BY12:BY18),1))</f>
        <v/>
      </c>
      <c r="BZ19" s="209">
        <f t="shared" ref="BZ19" si="68">ROUNDDOWN(SUM(BZ12:BZ18)+SUM(CA12:CA18),0)</f>
        <v>0</v>
      </c>
      <c r="CA19" s="8" t="str">
        <f>IF(MOD(SUM(BZ12:BZ18)+SUM(CA12:CA18),1)=0,"",MOD(SUM(BZ12:BZ18)+SUM(CA12:CA18),1))</f>
        <v/>
      </c>
      <c r="CB19" s="209">
        <f t="shared" ref="CB19" si="69">ROUNDDOWN(SUM(CB12:CB18)+SUM(CC12:CC18),0)</f>
        <v>0</v>
      </c>
      <c r="CC19" s="8" t="str">
        <f>IF(MOD(SUM(CB12:CB18)+SUM(CC12:CC18),1)=0,"",MOD(SUM(CB12:CB18)+SUM(CC12:CC18),1))</f>
        <v/>
      </c>
      <c r="CD19" s="209">
        <f t="shared" ref="CD19" si="70">ROUNDDOWN(SUM(CD12:CD18)+SUM(CE12:CE18),0)</f>
        <v>0</v>
      </c>
      <c r="CE19" s="8" t="str">
        <f>IF(MOD(SUM(CD12:CD18)+SUM(CE12:CE18),1)=0,"",MOD(SUM(CD12:CD18)+SUM(CE12:CE18),1))</f>
        <v/>
      </c>
      <c r="CF19" s="209">
        <f t="shared" ref="CF19" si="71">ROUNDDOWN(SUM(CF12:CF18)+SUM(CG12:CG18),0)</f>
        <v>0</v>
      </c>
      <c r="CG19" s="8" t="str">
        <f>IF(MOD(SUM(CF12:CF18)+SUM(CG12:CG18),1)=0,"",MOD(SUM(CF12:CF18)+SUM(CG12:CG18),1))</f>
        <v/>
      </c>
      <c r="CH19" s="209">
        <f t="shared" ref="CH19" si="72">ROUNDDOWN(SUM(CH12:CH18)+SUM(CI12:CI18),0)</f>
        <v>0</v>
      </c>
      <c r="CI19" s="8" t="str">
        <f>IF(MOD(SUM(CH12:CH18)+SUM(CI12:CI18),1)=0,"",MOD(SUM(CH12:CH18)+SUM(CI12:CI18),1))</f>
        <v/>
      </c>
      <c r="CJ19" s="209">
        <f t="shared" ref="CJ19" si="73">ROUNDDOWN(SUM(CJ12:CJ18)+SUM(CK12:CK18),0)</f>
        <v>0</v>
      </c>
      <c r="CK19" s="8" t="str">
        <f>IF(MOD(SUM(CJ12:CJ18)+SUM(CK12:CK18),1)=0,"",MOD(SUM(CJ12:CJ18)+SUM(CK12:CK18),1))</f>
        <v/>
      </c>
      <c r="CL19" s="209">
        <f t="shared" ref="CL19" si="74">ROUNDDOWN(SUM(CL12:CL18)+SUM(CM12:CM18),0)</f>
        <v>0</v>
      </c>
      <c r="CM19" s="8" t="str">
        <f>IF(MOD(SUM(CL12:CL18)+SUM(CM12:CM18),1)=0,"",MOD(SUM(CL12:CL18)+SUM(CM12:CM18),1))</f>
        <v/>
      </c>
      <c r="CN19" s="209">
        <f t="shared" ref="CN19" si="75">ROUNDDOWN(SUM(CN12:CN18)+SUM(CO12:CO18),0)</f>
        <v>0</v>
      </c>
      <c r="CO19" s="8" t="str">
        <f>IF(MOD(SUM(CN12:CN18)+SUM(CO12:CO18),1)=0,"",MOD(SUM(CN12:CN18)+SUM(CO12:CO18),1))</f>
        <v/>
      </c>
      <c r="CP19" s="209">
        <f t="shared" ref="CP19" si="76">ROUNDDOWN(SUM(CP12:CP18)+SUM(CQ12:CQ18),0)</f>
        <v>0</v>
      </c>
      <c r="CQ19" s="8" t="str">
        <f>IF(MOD(SUM(CP12:CP18)+SUM(CQ12:CQ18),1)=0,"",MOD(SUM(CP12:CP18)+SUM(CQ12:CQ18),1))</f>
        <v/>
      </c>
      <c r="CR19" s="209">
        <f t="shared" ref="CR19" si="77">ROUNDDOWN(SUM(CR12:CR18)+SUM(CS12:CS18),0)</f>
        <v>0</v>
      </c>
      <c r="CS19" s="8" t="str">
        <f>IF(MOD(SUM(CR12:CR18)+SUM(CS12:CS18),1)=0,"",MOD(SUM(CR12:CR18)+SUM(CS12:CS18),1))</f>
        <v/>
      </c>
    </row>
    <row r="20" spans="1:97" s="4" customFormat="1" ht="15" customHeight="1" thickTop="1" thickBot="1" x14ac:dyDescent="0.2">
      <c r="A20" s="98" t="s">
        <v>13</v>
      </c>
      <c r="B20" s="209">
        <f t="shared" ref="B20:F20" si="78">ROUNDDOWN(SUM(B19:C19)+SUM(B11:C11),0)</f>
        <v>0</v>
      </c>
      <c r="C20" s="8" t="str">
        <f>IF(MOD(SUM(B19:C19)+SUM(B11:C11),1)=0,"",MOD(SUM(B19:C19)+SUM(B11:C11),1))</f>
        <v/>
      </c>
      <c r="D20" s="209">
        <f t="shared" si="78"/>
        <v>0</v>
      </c>
      <c r="E20" s="8" t="str">
        <f>IF(MOD(SUM(D19:E19)+SUM(D11:E11),1)=0,"",MOD(SUM(D19:E19)+SUM(D11:E11),1))</f>
        <v/>
      </c>
      <c r="F20" s="209">
        <f t="shared" si="78"/>
        <v>0</v>
      </c>
      <c r="G20" s="8" t="str">
        <f>IF(MOD(SUM(F19:G19)+SUM(F11:G11),1)=0,"",MOD(SUM(F19:G19)+SUM(F11:G11),1))</f>
        <v/>
      </c>
      <c r="H20" s="209">
        <f t="shared" ref="H20" si="79">ROUNDDOWN(SUM(H19:I19)+SUM(H11:I11),0)</f>
        <v>0</v>
      </c>
      <c r="I20" s="8" t="str">
        <f>IF(MOD(SUM(H19:I19)+SUM(H11:I11),1)=0,"",MOD(SUM(H19:I19)+SUM(H11:I11),1))</f>
        <v/>
      </c>
      <c r="J20" s="209">
        <f t="shared" ref="J20" si="80">ROUNDDOWN(SUM(J19:K19)+SUM(J11:K11),0)</f>
        <v>0</v>
      </c>
      <c r="K20" s="8" t="str">
        <f>IF(MOD(SUM(J19:K19)+SUM(J11:K11),1)=0,"",MOD(SUM(J19:K19)+SUM(J11:K11),1))</f>
        <v/>
      </c>
      <c r="L20" s="209">
        <f t="shared" ref="L20" si="81">ROUNDDOWN(SUM(L19:M19)+SUM(L11:M11),0)</f>
        <v>0</v>
      </c>
      <c r="M20" s="8" t="str">
        <f>IF(MOD(SUM(L19:M19)+SUM(L11:M11),1)=0,"",MOD(SUM(L19:M19)+SUM(L11:M11),1))</f>
        <v/>
      </c>
      <c r="N20" s="209">
        <f t="shared" ref="N20" si="82">ROUNDDOWN(SUM(N19:O19)+SUM(N11:O11),0)</f>
        <v>0</v>
      </c>
      <c r="O20" s="8" t="str">
        <f>IF(MOD(SUM(N19:O19)+SUM(N11:O11),1)=0,"",MOD(SUM(N19:O19)+SUM(N11:O11),1))</f>
        <v/>
      </c>
      <c r="P20" s="209">
        <f t="shared" ref="P20" si="83">ROUNDDOWN(SUM(P19:Q19)+SUM(P11:Q11),0)</f>
        <v>0</v>
      </c>
      <c r="Q20" s="8" t="str">
        <f>IF(MOD(SUM(P19:Q19)+SUM(P11:Q11),1)=0,"",MOD(SUM(P19:Q19)+SUM(P11:Q11),1))</f>
        <v/>
      </c>
      <c r="R20" s="209">
        <f t="shared" ref="R20" si="84">ROUNDDOWN(SUM(R19:S19)+SUM(R11:S11),0)</f>
        <v>0</v>
      </c>
      <c r="S20" s="8" t="str">
        <f>IF(MOD(SUM(R19:S19)+SUM(R11:S11),1)=0,"",MOD(SUM(R19:S19)+SUM(R11:S11),1))</f>
        <v/>
      </c>
      <c r="T20" s="209">
        <f t="shared" ref="T20" si="85">ROUNDDOWN(SUM(T19:U19)+SUM(T11:U11),0)</f>
        <v>0</v>
      </c>
      <c r="U20" s="8" t="str">
        <f>IF(MOD(SUM(T19:U19)+SUM(T11:U11),1)=0,"",MOD(SUM(T19:U19)+SUM(T11:U11),1))</f>
        <v/>
      </c>
      <c r="V20" s="209">
        <f t="shared" ref="V20" si="86">ROUNDDOWN(SUM(V19:W19)+SUM(V11:W11),0)</f>
        <v>0</v>
      </c>
      <c r="W20" s="8" t="str">
        <f>IF(MOD(SUM(V19:W19)+SUM(V11:W11),1)=0,"",MOD(SUM(V19:W19)+SUM(V11:W11),1))</f>
        <v/>
      </c>
      <c r="X20" s="209">
        <f t="shared" ref="X20" si="87">ROUNDDOWN(SUM(X19:Y19)+SUM(X11:Y11),0)</f>
        <v>0</v>
      </c>
      <c r="Y20" s="8" t="str">
        <f>IF(MOD(SUM(X19:Y19)+SUM(X11:Y11),1)=0,"",MOD(SUM(X19:Y19)+SUM(X11:Y11),1))</f>
        <v/>
      </c>
      <c r="Z20" s="209">
        <f t="shared" ref="Z20" si="88">ROUNDDOWN(SUM(Z19:AA19)+SUM(Z11:AA11),0)</f>
        <v>0</v>
      </c>
      <c r="AA20" s="8" t="str">
        <f>IF(MOD(SUM(Z19:AA19)+SUM(Z11:AA11),1)=0,"",MOD(SUM(Z19:AA19)+SUM(Z11:AA11),1))</f>
        <v/>
      </c>
      <c r="AB20" s="209">
        <f t="shared" ref="AB20" si="89">ROUNDDOWN(SUM(AB19:AC19)+SUM(AB11:AC11),0)</f>
        <v>0</v>
      </c>
      <c r="AC20" s="8" t="str">
        <f>IF(MOD(SUM(AB19:AC19)+SUM(AB11:AC11),1)=0,"",MOD(SUM(AB19:AC19)+SUM(AB11:AC11),1))</f>
        <v/>
      </c>
      <c r="AD20" s="209">
        <f t="shared" ref="AD20" si="90">ROUNDDOWN(SUM(AD19:AE19)+SUM(AD11:AE11),0)</f>
        <v>0</v>
      </c>
      <c r="AE20" s="8" t="str">
        <f>IF(MOD(SUM(AD19:AE19)+SUM(AD11:AE11),1)=0,"",MOD(SUM(AD19:AE19)+SUM(AD11:AE11),1))</f>
        <v/>
      </c>
      <c r="AF20" s="209">
        <f t="shared" ref="AF20" si="91">ROUNDDOWN(SUM(AF19:AG19)+SUM(AF11:AG11),0)</f>
        <v>0</v>
      </c>
      <c r="AG20" s="8" t="str">
        <f>IF(MOD(SUM(AF19:AG19)+SUM(AF11:AG11),1)=0,"",MOD(SUM(AF19:AG19)+SUM(AF11:AG11),1))</f>
        <v/>
      </c>
      <c r="AH20" s="209">
        <f t="shared" ref="AH20" si="92">ROUNDDOWN(SUM(AH19:AI19)+SUM(AH11:AI11),0)</f>
        <v>0</v>
      </c>
      <c r="AI20" s="8" t="str">
        <f>IF(MOD(SUM(AH19:AI19)+SUM(AH11:AI11),1)=0,"",MOD(SUM(AH19:AI19)+SUM(AH11:AI11),1))</f>
        <v/>
      </c>
      <c r="AJ20" s="209">
        <f t="shared" ref="AJ20" si="93">ROUNDDOWN(SUM(AJ19:AK19)+SUM(AJ11:AK11),0)</f>
        <v>0</v>
      </c>
      <c r="AK20" s="8" t="str">
        <f>IF(MOD(SUM(AJ19:AK19)+SUM(AJ11:AK11),1)=0,"",MOD(SUM(AJ19:AK19)+SUM(AJ11:AK11),1))</f>
        <v/>
      </c>
      <c r="AL20" s="209">
        <f t="shared" ref="AL20" si="94">ROUNDDOWN(SUM(AL19:AM19)+SUM(AL11:AM11),0)</f>
        <v>0</v>
      </c>
      <c r="AM20" s="8" t="str">
        <f>IF(MOD(SUM(AL19:AM19)+SUM(AL11:AM11),1)=0,"",MOD(SUM(AL19:AM19)+SUM(AL11:AM11),1))</f>
        <v/>
      </c>
      <c r="AN20" s="209">
        <f t="shared" ref="AN20" si="95">ROUNDDOWN(SUM(AN19:AO19)+SUM(AN11:AO11),0)</f>
        <v>0</v>
      </c>
      <c r="AO20" s="8" t="str">
        <f>IF(MOD(SUM(AN19:AO19)+SUM(AN11:AO11),1)=0,"",MOD(SUM(AN19:AO19)+SUM(AN11:AO11),1))</f>
        <v/>
      </c>
      <c r="AP20" s="209">
        <f t="shared" ref="AP20" si="96">ROUNDDOWN(SUM(AP19:AQ19)+SUM(AP11:AQ11),0)</f>
        <v>0</v>
      </c>
      <c r="AQ20" s="8" t="str">
        <f>IF(MOD(SUM(AP19:AQ19)+SUM(AP11:AQ11),1)=0,"",MOD(SUM(AP19:AQ19)+SUM(AP11:AQ11),1))</f>
        <v/>
      </c>
      <c r="AR20" s="209">
        <f t="shared" ref="AR20" si="97">ROUNDDOWN(SUM(AR19:AS19)+SUM(AR11:AS11),0)</f>
        <v>0</v>
      </c>
      <c r="AS20" s="8" t="str">
        <f>IF(MOD(SUM(AR19:AS19)+SUM(AR11:AS11),1)=0,"",MOD(SUM(AR19:AS19)+SUM(AR11:AS11),1))</f>
        <v/>
      </c>
      <c r="AT20" s="209">
        <f t="shared" ref="AT20" si="98">ROUNDDOWN(SUM(AT19:AU19)+SUM(AT11:AU11),0)</f>
        <v>0</v>
      </c>
      <c r="AU20" s="8" t="str">
        <f>IF(MOD(SUM(AT19:AU19)+SUM(AT11:AU11),1)=0,"",MOD(SUM(AT19:AU19)+SUM(AT11:AU11),1))</f>
        <v/>
      </c>
      <c r="AV20" s="209">
        <f t="shared" ref="AV20" si="99">ROUNDDOWN(SUM(AV19:AW19)+SUM(AV11:AW11),0)</f>
        <v>0</v>
      </c>
      <c r="AW20" s="8" t="str">
        <f>IF(MOD(SUM(AV19:AW19)+SUM(AV11:AW11),1)=0,"",MOD(SUM(AV19:AW19)+SUM(AV11:AW11),1))</f>
        <v/>
      </c>
      <c r="AX20" s="209">
        <f t="shared" ref="AX20" si="100">ROUNDDOWN(SUM(AX19:AY19)+SUM(AX11:AY11),0)</f>
        <v>0</v>
      </c>
      <c r="AY20" s="8" t="str">
        <f>IF(MOD(SUM(AX19:AY19)+SUM(AX11:AY11),1)=0,"",MOD(SUM(AX19:AY19)+SUM(AX11:AY11),1))</f>
        <v/>
      </c>
      <c r="AZ20" s="209">
        <f t="shared" ref="AZ20" si="101">ROUNDDOWN(SUM(AZ19:BA19)+SUM(AZ11:BA11),0)</f>
        <v>0</v>
      </c>
      <c r="BA20" s="8" t="str">
        <f>IF(MOD(SUM(AZ19:BA19)+SUM(AZ11:BA11),1)=0,"",MOD(SUM(AZ19:BA19)+SUM(AZ11:BA11),1))</f>
        <v/>
      </c>
      <c r="BB20" s="209">
        <f t="shared" ref="BB20" si="102">ROUNDDOWN(SUM(BB19:BC19)+SUM(BB11:BC11),0)</f>
        <v>0</v>
      </c>
      <c r="BC20" s="8" t="str">
        <f>IF(MOD(SUM(BB19:BC19)+SUM(BB11:BC11),1)=0,"",MOD(SUM(BB19:BC19)+SUM(BB11:BC11),1))</f>
        <v/>
      </c>
      <c r="BD20" s="209">
        <f t="shared" ref="BD20" si="103">ROUNDDOWN(SUM(BD19:BE19)+SUM(BD11:BE11),0)</f>
        <v>0</v>
      </c>
      <c r="BE20" s="8" t="str">
        <f>IF(MOD(SUM(BD19:BE19)+SUM(BD11:BE11),1)=0,"",MOD(SUM(BD19:BE19)+SUM(BD11:BE11),1))</f>
        <v/>
      </c>
      <c r="BF20" s="209">
        <f t="shared" ref="BF20" si="104">ROUNDDOWN(SUM(BF19:BG19)+SUM(BF11:BG11),0)</f>
        <v>0</v>
      </c>
      <c r="BG20" s="8" t="str">
        <f>IF(MOD(SUM(BF19:BG19)+SUM(BF11:BG11),1)=0,"",MOD(SUM(BF19:BG19)+SUM(BF11:BG11),1))</f>
        <v/>
      </c>
      <c r="BH20" s="209">
        <f t="shared" ref="BH20" si="105">ROUNDDOWN(SUM(BH19:BI19)+SUM(BH11:BI11),0)</f>
        <v>0</v>
      </c>
      <c r="BI20" s="8" t="str">
        <f>IF(MOD(SUM(BH19:BI19)+SUM(BH11:BI11),1)=0,"",MOD(SUM(BH19:BI19)+SUM(BH11:BI11),1))</f>
        <v/>
      </c>
      <c r="BJ20" s="209">
        <f t="shared" ref="BJ20" si="106">ROUNDDOWN(SUM(BJ19:BK19)+SUM(BJ11:BK11),0)</f>
        <v>0</v>
      </c>
      <c r="BK20" s="8" t="str">
        <f>IF(MOD(SUM(BJ19:BK19)+SUM(BJ11:BK11),1)=0,"",MOD(SUM(BJ19:BK19)+SUM(BJ11:BK11),1))</f>
        <v/>
      </c>
      <c r="BL20" s="209">
        <f t="shared" ref="BL20" si="107">ROUNDDOWN(SUM(BL19:BM19)+SUM(BL11:BM11),0)</f>
        <v>0</v>
      </c>
      <c r="BM20" s="8" t="str">
        <f>IF(MOD(SUM(BL19:BM19)+SUM(BL11:BM11),1)=0,"",MOD(SUM(BL19:BM19)+SUM(BL11:BM11),1))</f>
        <v/>
      </c>
      <c r="BN20" s="209">
        <f t="shared" ref="BN20" si="108">ROUNDDOWN(SUM(BN19:BO19)+SUM(BN11:BO11),0)</f>
        <v>0</v>
      </c>
      <c r="BO20" s="8" t="str">
        <f>IF(MOD(SUM(BN19:BO19)+SUM(BN11:BO11),1)=0,"",MOD(SUM(BN19:BO19)+SUM(BN11:BO11),1))</f>
        <v/>
      </c>
      <c r="BP20" s="209">
        <f t="shared" ref="BP20" si="109">ROUNDDOWN(SUM(BP19:BQ19)+SUM(BP11:BQ11),0)</f>
        <v>0</v>
      </c>
      <c r="BQ20" s="8" t="str">
        <f>IF(MOD(SUM(BP19:BQ19)+SUM(BP11:BQ11),1)=0,"",MOD(SUM(BP19:BQ19)+SUM(BP11:BQ11),1))</f>
        <v/>
      </c>
      <c r="BR20" s="209">
        <f t="shared" ref="BR20" si="110">ROUNDDOWN(SUM(BR19:BS19)+SUM(BR11:BS11),0)</f>
        <v>0</v>
      </c>
      <c r="BS20" s="8" t="str">
        <f>IF(MOD(SUM(BR19:BS19)+SUM(BR11:BS11),1)=0,"",MOD(SUM(BR19:BS19)+SUM(BR11:BS11),1))</f>
        <v/>
      </c>
      <c r="BT20" s="209">
        <f t="shared" ref="BT20" si="111">ROUNDDOWN(SUM(BT19:BU19)+SUM(BT11:BU11),0)</f>
        <v>0</v>
      </c>
      <c r="BU20" s="8" t="str">
        <f>IF(MOD(SUM(BT19:BU19)+SUM(BT11:BU11),1)=0,"",MOD(SUM(BT19:BU19)+SUM(BT11:BU11),1))</f>
        <v/>
      </c>
      <c r="BV20" s="209">
        <f t="shared" ref="BV20" si="112">ROUNDDOWN(SUM(BV19:BW19)+SUM(BV11:BW11),0)</f>
        <v>0</v>
      </c>
      <c r="BW20" s="8" t="str">
        <f>IF(MOD(SUM(BV19:BW19)+SUM(BV11:BW11),1)=0,"",MOD(SUM(BV19:BW19)+SUM(BV11:BW11),1))</f>
        <v/>
      </c>
      <c r="BX20" s="209">
        <f t="shared" ref="BX20" si="113">ROUNDDOWN(SUM(BX19:BY19)+SUM(BX11:BY11),0)</f>
        <v>0</v>
      </c>
      <c r="BY20" s="8" t="str">
        <f>IF(MOD(SUM(BX19:BY19)+SUM(BX11:BY11),1)=0,"",MOD(SUM(BX19:BY19)+SUM(BX11:BY11),1))</f>
        <v/>
      </c>
      <c r="BZ20" s="209">
        <f t="shared" ref="BZ20" si="114">ROUNDDOWN(SUM(BZ19:CA19)+SUM(BZ11:CA11),0)</f>
        <v>0</v>
      </c>
      <c r="CA20" s="8" t="str">
        <f>IF(MOD(SUM(BZ19:CA19)+SUM(BZ11:CA11),1)=0,"",MOD(SUM(BZ19:CA19)+SUM(BZ11:CA11),1))</f>
        <v/>
      </c>
      <c r="CB20" s="209">
        <f t="shared" ref="CB20" si="115">ROUNDDOWN(SUM(CB19:CC19)+SUM(CB11:CC11),0)</f>
        <v>0</v>
      </c>
      <c r="CC20" s="8" t="str">
        <f>IF(MOD(SUM(CB19:CC19)+SUM(CB11:CC11),1)=0,"",MOD(SUM(CB19:CC19)+SUM(CB11:CC11),1))</f>
        <v/>
      </c>
      <c r="CD20" s="209">
        <f t="shared" ref="CD20" si="116">ROUNDDOWN(SUM(CD19:CE19)+SUM(CD11:CE11),0)</f>
        <v>0</v>
      </c>
      <c r="CE20" s="8" t="str">
        <f>IF(MOD(SUM(CD19:CE19)+SUM(CD11:CE11),1)=0,"",MOD(SUM(CD19:CE19)+SUM(CD11:CE11),1))</f>
        <v/>
      </c>
      <c r="CF20" s="209">
        <f t="shared" ref="CF20" si="117">ROUNDDOWN(SUM(CF19:CG19)+SUM(CF11:CG11),0)</f>
        <v>0</v>
      </c>
      <c r="CG20" s="8" t="str">
        <f>IF(MOD(SUM(CF19:CG19)+SUM(CF11:CG11),1)=0,"",MOD(SUM(CF19:CG19)+SUM(CF11:CG11),1))</f>
        <v/>
      </c>
      <c r="CH20" s="209">
        <f t="shared" ref="CH20" si="118">ROUNDDOWN(SUM(CH19:CI19)+SUM(CH11:CI11),0)</f>
        <v>0</v>
      </c>
      <c r="CI20" s="8" t="str">
        <f>IF(MOD(SUM(CH19:CI19)+SUM(CH11:CI11),1)=0,"",MOD(SUM(CH19:CI19)+SUM(CH11:CI11),1))</f>
        <v/>
      </c>
      <c r="CJ20" s="209">
        <f t="shared" ref="CJ20" si="119">ROUNDDOWN(SUM(CJ19:CK19)+SUM(CJ11:CK11),0)</f>
        <v>0</v>
      </c>
      <c r="CK20" s="8" t="str">
        <f>IF(MOD(SUM(CJ19:CK19)+SUM(CJ11:CK11),1)=0,"",MOD(SUM(CJ19:CK19)+SUM(CJ11:CK11),1))</f>
        <v/>
      </c>
      <c r="CL20" s="209">
        <f t="shared" ref="CL20" si="120">ROUNDDOWN(SUM(CL19:CM19)+SUM(CL11:CM11),0)</f>
        <v>0</v>
      </c>
      <c r="CM20" s="8" t="str">
        <f>IF(MOD(SUM(CL19:CM19)+SUM(CL11:CM11),1)=0,"",MOD(SUM(CL19:CM19)+SUM(CL11:CM11),1))</f>
        <v/>
      </c>
      <c r="CN20" s="209">
        <f t="shared" ref="CN20" si="121">ROUNDDOWN(SUM(CN19:CO19)+SUM(CN11:CO11),0)</f>
        <v>0</v>
      </c>
      <c r="CO20" s="8" t="str">
        <f>IF(MOD(SUM(CN19:CO19)+SUM(CN11:CO11),1)=0,"",MOD(SUM(CN19:CO19)+SUM(CN11:CO11),1))</f>
        <v/>
      </c>
      <c r="CP20" s="209">
        <f t="shared" ref="CP20" si="122">ROUNDDOWN(SUM(CP19:CQ19)+SUM(CP11:CQ11),0)</f>
        <v>0</v>
      </c>
      <c r="CQ20" s="8" t="str">
        <f>IF(MOD(SUM(CP19:CQ19)+SUM(CP11:CQ11),1)=0,"",MOD(SUM(CP19:CQ19)+SUM(CP11:CQ11),1))</f>
        <v/>
      </c>
      <c r="CR20" s="209">
        <f t="shared" ref="CR20" si="123">ROUNDDOWN(SUM(CR19:CS19)+SUM(CR11:CS11),0)</f>
        <v>0</v>
      </c>
      <c r="CS20" s="8" t="str">
        <f>IF(MOD(SUM(CR19:CS19)+SUM(CR11:CS11),1)=0,"",MOD(SUM(CR19:CS19)+SUM(CR11:CS11),1))</f>
        <v/>
      </c>
    </row>
    <row r="21" spans="1:97" s="4" customFormat="1" ht="15" customHeight="1" thickTop="1" x14ac:dyDescent="0.15">
      <c r="A21" s="102" t="s">
        <v>14</v>
      </c>
      <c r="B21" s="227">
        <f t="shared" ref="B21:B41" si="124">ROUNDDOWN(SUM(D21:G21),0)</f>
        <v>0</v>
      </c>
      <c r="C21" s="103" t="str">
        <f t="shared" ref="C21:C41" si="125">IF(MOD(SUM(D21:G21),1)=0,"",MOD(SUM(D21:G21),1))</f>
        <v/>
      </c>
      <c r="D21" s="227" t="n">
        <v>171.0</v>
      </c>
      <c r="E21" s="103"/>
      <c r="F21" s="227" t="n">
        <v>16.0</v>
      </c>
      <c r="G21" s="103"/>
      <c r="H21" s="227">
        <f t="shared" ref="H21:H41" si="126">ROUNDDOWN(SUM(J21:M21),0)</f>
        <v>0</v>
      </c>
      <c r="I21" s="103" t="str">
        <f t="shared" ref="I21:I41" si="127">IF(MOD(SUM(J21:M21),1)=0,"",MOD(SUM(J21:M21),1))</f>
        <v/>
      </c>
      <c r="J21" s="227" t="n">
        <v>7656.0</v>
      </c>
      <c r="K21" s="103"/>
      <c r="L21" s="227" t="n">
        <v>485.0</v>
      </c>
      <c r="M21" s="103" t="n">
        <v>0.678</v>
      </c>
      <c r="N21" s="227">
        <f t="shared" ref="N21:N41" si="128">ROUNDDOWN(SUM(P21:S21),0)</f>
        <v>0</v>
      </c>
      <c r="O21" s="103" t="str">
        <f t="shared" ref="O21:O41" si="129">IF(MOD(SUM(P21:S21),1)=0,"",MOD(SUM(P21:S21),1))</f>
        <v/>
      </c>
      <c r="P21" s="227" t="n">
        <v>3104.0</v>
      </c>
      <c r="Q21" s="103"/>
      <c r="R21" s="227" t="n">
        <v>388.0</v>
      </c>
      <c r="S21" s="103" t="n">
        <v>0.181</v>
      </c>
      <c r="T21" s="227">
        <f t="shared" ref="T21:T41" si="130">ROUNDDOWN(SUM(V21:Y21),0)</f>
        <v>0</v>
      </c>
      <c r="U21" s="103" t="str">
        <f t="shared" ref="U21:U41" si="131">IF(MOD(SUM(V21:Y21),1)=0,"",MOD(SUM(V21:Y21),1))</f>
        <v/>
      </c>
      <c r="V21" s="227" t="n">
        <v>4251.0</v>
      </c>
      <c r="W21" s="103"/>
      <c r="X21" s="227" t="n">
        <v>6071.0</v>
      </c>
      <c r="Y21" s="103" t="n">
        <v>0.725</v>
      </c>
      <c r="Z21" s="227">
        <f t="shared" ref="Z21:Z41" si="132">ROUNDDOWN(SUM(AB21:AE21),0)</f>
        <v>0</v>
      </c>
      <c r="AA21" s="103" t="str">
        <f t="shared" ref="AA21:AA41" si="133">IF(MOD(SUM(AB21:AE21),1)=0,"",MOD(SUM(AB21:AE21),1))</f>
        <v/>
      </c>
      <c r="AB21" s="227" t="n">
        <v>239.0</v>
      </c>
      <c r="AC21" s="103" t="n">
        <v>0.264</v>
      </c>
      <c r="AD21" s="227" t="n">
        <v>8.0</v>
      </c>
      <c r="AE21" s="103" t="n">
        <v>0.009</v>
      </c>
      <c r="AF21" s="227">
        <f t="shared" ref="AF21:AF41" si="134">ROUNDDOWN(SUM(AH21:AK21),0)</f>
        <v>0</v>
      </c>
      <c r="AG21" s="103" t="str">
        <f t="shared" ref="AG21:AG41" si="135">IF(MOD(SUM(AH21:AK21),1)=0,"",MOD(SUM(AH21:AK21),1))</f>
        <v/>
      </c>
      <c r="AH21" s="227" t="n">
        <v>6469.0</v>
      </c>
      <c r="AI21" s="103" t="n">
        <v>0.983</v>
      </c>
      <c r="AJ21" s="227" t="n">
        <v>2234.0</v>
      </c>
      <c r="AK21" s="103" t="n">
        <v>0.023</v>
      </c>
      <c r="AL21" s="227">
        <f t="shared" ref="AL21:AL41" si="136">ROUNDDOWN(SUM(AN21:AQ21),0)</f>
        <v>0</v>
      </c>
      <c r="AM21" s="103" t="str">
        <f t="shared" ref="AM21:AM41" si="137">IF(MOD(SUM(AN21:AQ21),1)=0,"",MOD(SUM(AN21:AQ21),1))</f>
        <v/>
      </c>
      <c r="AN21" s="227" t="n">
        <v>3027.0</v>
      </c>
      <c r="AO21" s="103" t="n">
        <v>0.016</v>
      </c>
      <c r="AP21" s="227" t="n">
        <v>1973.0</v>
      </c>
      <c r="AQ21" s="103" t="n">
        <v>0.954</v>
      </c>
      <c r="AR21" s="227">
        <f t="shared" ref="AR21:AR41" si="138">ROUNDDOWN(SUM(AT21:AW21),0)</f>
        <v>0</v>
      </c>
      <c r="AS21" s="103" t="str">
        <f t="shared" ref="AS21:AS41" si="139">IF(MOD(SUM(AT21:AW21),1)=0,"",MOD(SUM(AT21:AW21),1))</f>
        <v/>
      </c>
      <c r="AT21" s="227" t="n">
        <v>2019.0</v>
      </c>
      <c r="AU21" s="103"/>
      <c r="AV21" s="227" t="n">
        <v>539.0</v>
      </c>
      <c r="AW21" s="103" t="n">
        <v>0.493</v>
      </c>
      <c r="AX21" s="227">
        <f t="shared" ref="AX21:AX41" si="140">ROUNDDOWN(SUM(AZ21:BC21),0)</f>
        <v>0</v>
      </c>
      <c r="AY21" s="103" t="str">
        <f t="shared" ref="AY21:AY41" si="141">IF(MOD(SUM(AZ21:BC21),1)=0,"",MOD(SUM(AZ21:BC21),1))</f>
        <v/>
      </c>
      <c r="AZ21" s="227" t="n">
        <v>77.0</v>
      </c>
      <c r="BA21" s="103"/>
      <c r="BB21" s="227" t="n">
        <v>22.0</v>
      </c>
      <c r="BC21" s="103"/>
      <c r="BD21" s="227">
        <f t="shared" ref="BD21:BD41" si="142">ROUNDDOWN(SUM(BF21:BI21),0)</f>
        <v>0</v>
      </c>
      <c r="BE21" s="103" t="str">
        <f t="shared" ref="BE21:BE41" si="143">IF(MOD(SUM(BF21:BI21),1)=0,"",MOD(SUM(BF21:BI21),1))</f>
        <v/>
      </c>
      <c r="BF21" s="227" t="n">
        <v>3812.0</v>
      </c>
      <c r="BG21" s="103"/>
      <c r="BH21" s="227" t="n">
        <v>265.0</v>
      </c>
      <c r="BI21" s="103" t="n">
        <v>0.29</v>
      </c>
      <c r="BJ21" s="227">
        <f t="shared" ref="BJ21:BJ41" si="144">ROUNDDOWN(SUM(BL21:BO21),0)</f>
        <v>0</v>
      </c>
      <c r="BK21" s="103" t="str">
        <f t="shared" ref="BK21:BK41" si="145">IF(MOD(SUM(BL21:BO21),1)=0,"",MOD(SUM(BL21:BO21),1))</f>
        <v/>
      </c>
      <c r="BL21" s="227" t="n">
        <v>65.0</v>
      </c>
      <c r="BM21" s="103"/>
      <c r="BN21" s="227" t="n">
        <v>17.0</v>
      </c>
      <c r="BO21" s="103"/>
      <c r="BP21" s="227">
        <f t="shared" ref="BP21:BP41" si="146">ROUNDDOWN(SUM(BR21:BU21),0)</f>
        <v>0</v>
      </c>
      <c r="BQ21" s="103" t="str">
        <f t="shared" ref="BQ21:BQ41" si="147">IF(MOD(SUM(BR21:BU21),1)=0,"",MOD(SUM(BR21:BU21),1))</f>
        <v/>
      </c>
      <c r="BR21" s="227" t="n">
        <v>22577.0</v>
      </c>
      <c r="BS21" s="103"/>
      <c r="BT21" s="227" t="n">
        <v>6816.0</v>
      </c>
      <c r="BU21" s="103" t="n">
        <v>0.079</v>
      </c>
      <c r="BV21" s="227">
        <f t="shared" ref="BV21:BV41" si="148">ROUNDDOWN(SUM(BX21:CA21),0)</f>
        <v>0</v>
      </c>
      <c r="BW21" s="103" t="str">
        <f t="shared" ref="BW21:BW41" si="149">IF(MOD(SUM(BX21:CA21),1)=0,"",MOD(SUM(BX21:CA21),1))</f>
        <v/>
      </c>
      <c r="BX21" s="227" t="n">
        <v>1288.0</v>
      </c>
      <c r="BY21" s="103"/>
      <c r="BZ21" s="227" t="n">
        <v>390.0</v>
      </c>
      <c r="CA21" s="103" t="n">
        <v>0.525</v>
      </c>
      <c r="CB21" s="227">
        <f t="shared" ref="CB21:CB41" si="150">ROUNDDOWN(SUM(CD21:CG21),0)</f>
        <v>0</v>
      </c>
      <c r="CC21" s="103" t="str">
        <f t="shared" ref="CC21:CC41" si="151">IF(MOD(SUM(CD21:CG21),1)=0,"",MOD(SUM(CD21:CG21),1))</f>
        <v/>
      </c>
      <c r="CD21" s="227" t="n">
        <v>1438.0</v>
      </c>
      <c r="CE21" s="103"/>
      <c r="CF21" s="227" t="n">
        <v>754.0</v>
      </c>
      <c r="CG21" s="103" t="n">
        <v>0.764</v>
      </c>
      <c r="CH21" s="227">
        <f t="shared" ref="CH21:CH41" si="152">ROUNDDOWN(SUM(CJ21:CM21),0)</f>
        <v>0</v>
      </c>
      <c r="CI21" s="103" t="str">
        <f t="shared" ref="CI21:CI41" si="153">IF(MOD(SUM(CJ21:CM21),1)=0,"",MOD(SUM(CJ21:CM21),1))</f>
        <v/>
      </c>
      <c r="CJ21" s="227" t="n">
        <v>64.0</v>
      </c>
      <c r="CK21" s="103"/>
      <c r="CL21" s="227" t="n">
        <v>6.0</v>
      </c>
      <c r="CM21" s="103"/>
      <c r="CN21" s="227">
        <f t="shared" ref="CN21:CN41" si="154">ROUNDDOWN(SUM(CP21:CS21),0)</f>
        <v>0</v>
      </c>
      <c r="CO21" s="103" t="str">
        <f t="shared" ref="CO21:CO41" si="155">IF(MOD(SUM(CP21:CS21),1)=0,"",MOD(SUM(CP21:CS21),1))</f>
        <v/>
      </c>
      <c r="CP21" s="227"/>
      <c r="CQ21" s="103"/>
      <c r="CR21" s="227"/>
      <c r="CS21" s="103"/>
    </row>
    <row r="22" spans="1:97" s="4" customFormat="1" ht="15" customHeight="1" x14ac:dyDescent="0.15">
      <c r="A22" s="105" t="s">
        <v>15</v>
      </c>
      <c r="B22" s="228">
        <f t="shared" si="124"/>
        <v>0</v>
      </c>
      <c r="C22" s="106" t="str">
        <f t="shared" si="125"/>
        <v/>
      </c>
      <c r="D22" s="228" t="n">
        <v>20.0</v>
      </c>
      <c r="E22" s="106"/>
      <c r="F22" s="228" t="n">
        <v>1.0</v>
      </c>
      <c r="G22" s="106"/>
      <c r="H22" s="228">
        <f t="shared" si="126"/>
        <v>0</v>
      </c>
      <c r="I22" s="106" t="str">
        <f t="shared" si="127"/>
        <v/>
      </c>
      <c r="J22" s="228" t="n">
        <v>1471.0</v>
      </c>
      <c r="K22" s="106"/>
      <c r="L22" s="228" t="n">
        <v>235.0</v>
      </c>
      <c r="M22" s="106" t="n">
        <v>0.499</v>
      </c>
      <c r="N22" s="228">
        <f t="shared" si="128"/>
        <v>0</v>
      </c>
      <c r="O22" s="106" t="str">
        <f t="shared" si="129"/>
        <v/>
      </c>
      <c r="P22" s="228" t="n">
        <v>569.0</v>
      </c>
      <c r="Q22" s="106"/>
      <c r="R22" s="228" t="n">
        <v>46.0</v>
      </c>
      <c r="S22" s="106" t="n">
        <v>0.029</v>
      </c>
      <c r="T22" s="228">
        <f t="shared" si="130"/>
        <v>0</v>
      </c>
      <c r="U22" s="106" t="str">
        <f t="shared" si="131"/>
        <v/>
      </c>
      <c r="V22" s="228" t="n">
        <v>852.0</v>
      </c>
      <c r="W22" s="106"/>
      <c r="X22" s="228" t="n">
        <v>1266.0</v>
      </c>
      <c r="Y22" s="106"/>
      <c r="Z22" s="228">
        <f t="shared" si="132"/>
        <v>0</v>
      </c>
      <c r="AA22" s="106" t="str">
        <f t="shared" si="133"/>
        <v/>
      </c>
      <c r="AB22" s="228" t="n">
        <v>33.0</v>
      </c>
      <c r="AC22" s="106" t="n">
        <v>0.076</v>
      </c>
      <c r="AD22" s="228" t="n">
        <v>0.0</v>
      </c>
      <c r="AE22" s="106"/>
      <c r="AF22" s="228">
        <f t="shared" si="134"/>
        <v>0</v>
      </c>
      <c r="AG22" s="106" t="str">
        <f t="shared" si="135"/>
        <v/>
      </c>
      <c r="AH22" s="228" t="n">
        <v>1103.0</v>
      </c>
      <c r="AI22" s="106" t="n">
        <v>0.26</v>
      </c>
      <c r="AJ22" s="228" t="n">
        <v>297.0</v>
      </c>
      <c r="AK22" s="106"/>
      <c r="AL22" s="228">
        <f t="shared" si="136"/>
        <v>0</v>
      </c>
      <c r="AM22" s="106" t="str">
        <f t="shared" si="137"/>
        <v/>
      </c>
      <c r="AN22" s="228" t="n">
        <v>440.0</v>
      </c>
      <c r="AO22" s="106" t="n">
        <v>0.739</v>
      </c>
      <c r="AP22" s="228" t="n">
        <v>134.0</v>
      </c>
      <c r="AQ22" s="106"/>
      <c r="AR22" s="228">
        <f t="shared" si="138"/>
        <v>0</v>
      </c>
      <c r="AS22" s="106" t="str">
        <f t="shared" si="139"/>
        <v/>
      </c>
      <c r="AT22" s="228" t="n">
        <v>427.0</v>
      </c>
      <c r="AU22" s="106"/>
      <c r="AV22" s="228" t="n">
        <v>101.0</v>
      </c>
      <c r="AW22" s="106"/>
      <c r="AX22" s="228">
        <f t="shared" si="140"/>
        <v>0</v>
      </c>
      <c r="AY22" s="106" t="str">
        <f t="shared" si="141"/>
        <v/>
      </c>
      <c r="AZ22" s="228" t="n">
        <v>20.0</v>
      </c>
      <c r="BA22" s="106"/>
      <c r="BB22" s="228" t="n">
        <v>5.0</v>
      </c>
      <c r="BC22" s="106"/>
      <c r="BD22" s="228">
        <f t="shared" si="142"/>
        <v>0</v>
      </c>
      <c r="BE22" s="106" t="str">
        <f t="shared" si="143"/>
        <v/>
      </c>
      <c r="BF22" s="228" t="n">
        <v>975.0</v>
      </c>
      <c r="BG22" s="106"/>
      <c r="BH22" s="228" t="n">
        <v>55.0</v>
      </c>
      <c r="BI22" s="106" t="n">
        <v>0.266</v>
      </c>
      <c r="BJ22" s="228">
        <f t="shared" si="144"/>
        <v>0</v>
      </c>
      <c r="BK22" s="106" t="str">
        <f t="shared" si="145"/>
        <v/>
      </c>
      <c r="BL22" s="228" t="n">
        <v>8.0</v>
      </c>
      <c r="BM22" s="106"/>
      <c r="BN22" s="228" t="n">
        <v>3.0</v>
      </c>
      <c r="BO22" s="106"/>
      <c r="BP22" s="228">
        <f t="shared" si="146"/>
        <v>0</v>
      </c>
      <c r="BQ22" s="106" t="str">
        <f t="shared" si="147"/>
        <v/>
      </c>
      <c r="BR22" s="228" t="n">
        <v>4363.0</v>
      </c>
      <c r="BS22" s="106"/>
      <c r="BT22" s="228" t="n">
        <v>1859.0</v>
      </c>
      <c r="BU22" s="106" t="n">
        <v>0.969</v>
      </c>
      <c r="BV22" s="228">
        <f t="shared" si="148"/>
        <v>0</v>
      </c>
      <c r="BW22" s="106" t="str">
        <f t="shared" si="149"/>
        <v/>
      </c>
      <c r="BX22" s="228" t="n">
        <v>231.0</v>
      </c>
      <c r="BY22" s="106"/>
      <c r="BZ22" s="228" t="n">
        <v>66.0</v>
      </c>
      <c r="CA22" s="106" t="n">
        <v>0.5</v>
      </c>
      <c r="CB22" s="228">
        <f t="shared" si="150"/>
        <v>0</v>
      </c>
      <c r="CC22" s="106" t="str">
        <f t="shared" si="151"/>
        <v/>
      </c>
      <c r="CD22" s="228" t="n">
        <v>253.0</v>
      </c>
      <c r="CE22" s="106"/>
      <c r="CF22" s="228" t="n">
        <v>94.0</v>
      </c>
      <c r="CG22" s="106" t="n">
        <v>0.656</v>
      </c>
      <c r="CH22" s="228">
        <f t="shared" si="152"/>
        <v>0</v>
      </c>
      <c r="CI22" s="106" t="str">
        <f t="shared" si="153"/>
        <v/>
      </c>
      <c r="CJ22" s="228" t="n">
        <v>17.0</v>
      </c>
      <c r="CK22" s="106"/>
      <c r="CL22" s="228" t="n">
        <v>4.0</v>
      </c>
      <c r="CM22" s="106"/>
      <c r="CN22" s="228">
        <f t="shared" si="154"/>
        <v>0</v>
      </c>
      <c r="CO22" s="106" t="str">
        <f t="shared" si="155"/>
        <v/>
      </c>
      <c r="CP22" s="228"/>
      <c r="CQ22" s="106"/>
      <c r="CR22" s="228"/>
      <c r="CS22" s="106"/>
    </row>
    <row r="23" spans="1:97" s="4" customFormat="1" ht="15" customHeight="1" x14ac:dyDescent="0.15">
      <c r="A23" s="105" t="s">
        <v>16</v>
      </c>
      <c r="B23" s="228">
        <f t="shared" si="124"/>
        <v>0</v>
      </c>
      <c r="C23" s="106" t="str">
        <f t="shared" si="125"/>
        <v/>
      </c>
      <c r="D23" s="228" t="n">
        <v>84.0</v>
      </c>
      <c r="E23" s="106"/>
      <c r="F23" s="228" t="n">
        <v>16.0</v>
      </c>
      <c r="G23" s="106"/>
      <c r="H23" s="228">
        <f t="shared" si="126"/>
        <v>0</v>
      </c>
      <c r="I23" s="106" t="str">
        <f t="shared" si="127"/>
        <v/>
      </c>
      <c r="J23" s="228" t="n">
        <v>5171.0</v>
      </c>
      <c r="K23" s="106"/>
      <c r="L23" s="228" t="n">
        <v>346.0</v>
      </c>
      <c r="M23" s="106" t="n">
        <v>0.332</v>
      </c>
      <c r="N23" s="228">
        <f t="shared" si="128"/>
        <v>0</v>
      </c>
      <c r="O23" s="106" t="str">
        <f t="shared" si="129"/>
        <v/>
      </c>
      <c r="P23" s="228" t="n">
        <v>1888.0</v>
      </c>
      <c r="Q23" s="106"/>
      <c r="R23" s="228" t="n">
        <v>216.0</v>
      </c>
      <c r="S23" s="106" t="n">
        <v>0.072</v>
      </c>
      <c r="T23" s="228">
        <f t="shared" si="130"/>
        <v>0</v>
      </c>
      <c r="U23" s="106" t="str">
        <f t="shared" si="131"/>
        <v/>
      </c>
      <c r="V23" s="228" t="n">
        <v>2426.0</v>
      </c>
      <c r="W23" s="106"/>
      <c r="X23" s="228" t="n">
        <v>3317.0</v>
      </c>
      <c r="Y23" s="106" t="n">
        <v>0.33</v>
      </c>
      <c r="Z23" s="228">
        <f t="shared" si="132"/>
        <v>0</v>
      </c>
      <c r="AA23" s="106" t="str">
        <f t="shared" si="133"/>
        <v/>
      </c>
      <c r="AB23" s="228" t="n">
        <v>147.0</v>
      </c>
      <c r="AC23" s="106" t="n">
        <v>0.029</v>
      </c>
      <c r="AD23" s="228" t="n">
        <v>4.0</v>
      </c>
      <c r="AE23" s="106"/>
      <c r="AF23" s="228">
        <f t="shared" si="134"/>
        <v>0</v>
      </c>
      <c r="AG23" s="106" t="str">
        <f t="shared" si="135"/>
        <v/>
      </c>
      <c r="AH23" s="228" t="n">
        <v>4041.0</v>
      </c>
      <c r="AI23" s="106" t="n">
        <v>0.782</v>
      </c>
      <c r="AJ23" s="228" t="n">
        <v>1042.0</v>
      </c>
      <c r="AK23" s="106" t="n">
        <v>0.952</v>
      </c>
      <c r="AL23" s="228">
        <f t="shared" si="136"/>
        <v>0</v>
      </c>
      <c r="AM23" s="106" t="str">
        <f t="shared" si="137"/>
        <v/>
      </c>
      <c r="AN23" s="228" t="n">
        <v>2220.0</v>
      </c>
      <c r="AO23" s="106" t="n">
        <v>0.217</v>
      </c>
      <c r="AP23" s="228" t="n">
        <v>1436.0</v>
      </c>
      <c r="AQ23" s="106" t="n">
        <v>0.965</v>
      </c>
      <c r="AR23" s="228">
        <f t="shared" si="138"/>
        <v>0</v>
      </c>
      <c r="AS23" s="106" t="str">
        <f t="shared" si="139"/>
        <v/>
      </c>
      <c r="AT23" s="228" t="n">
        <v>1373.0</v>
      </c>
      <c r="AU23" s="106"/>
      <c r="AV23" s="228" t="n">
        <v>377.0</v>
      </c>
      <c r="AW23" s="106"/>
      <c r="AX23" s="228">
        <f t="shared" si="140"/>
        <v>0</v>
      </c>
      <c r="AY23" s="106" t="str">
        <f t="shared" si="141"/>
        <v/>
      </c>
      <c r="AZ23" s="228" t="n">
        <v>51.0</v>
      </c>
      <c r="BA23" s="106"/>
      <c r="BB23" s="228" t="n">
        <v>18.0</v>
      </c>
      <c r="BC23" s="106"/>
      <c r="BD23" s="228">
        <f t="shared" si="142"/>
        <v>0</v>
      </c>
      <c r="BE23" s="106" t="str">
        <f t="shared" si="143"/>
        <v/>
      </c>
      <c r="BF23" s="228" t="n">
        <v>2892.0</v>
      </c>
      <c r="BG23" s="106"/>
      <c r="BH23" s="228" t="n">
        <v>186.0</v>
      </c>
      <c r="BI23" s="106" t="n">
        <v>0.508</v>
      </c>
      <c r="BJ23" s="228">
        <f t="shared" si="144"/>
        <v>0</v>
      </c>
      <c r="BK23" s="106" t="str">
        <f t="shared" si="145"/>
        <v/>
      </c>
      <c r="BL23" s="228" t="n">
        <v>48.0</v>
      </c>
      <c r="BM23" s="106"/>
      <c r="BN23" s="228" t="n">
        <v>9.0</v>
      </c>
      <c r="BO23" s="106"/>
      <c r="BP23" s="228">
        <f t="shared" si="146"/>
        <v>0</v>
      </c>
      <c r="BQ23" s="106" t="str">
        <f t="shared" si="147"/>
        <v/>
      </c>
      <c r="BR23" s="228" t="n">
        <v>14435.0</v>
      </c>
      <c r="BS23" s="106"/>
      <c r="BT23" s="228" t="n">
        <v>3531.0</v>
      </c>
      <c r="BU23" s="106" t="n">
        <v>0.906</v>
      </c>
      <c r="BV23" s="228">
        <f t="shared" si="148"/>
        <v>0</v>
      </c>
      <c r="BW23" s="106" t="str">
        <f t="shared" si="149"/>
        <v/>
      </c>
      <c r="BX23" s="228" t="n">
        <v>1020.0</v>
      </c>
      <c r="BY23" s="106"/>
      <c r="BZ23" s="228" t="n">
        <v>289.0</v>
      </c>
      <c r="CA23" s="106" t="n">
        <v>0.749</v>
      </c>
      <c r="CB23" s="228">
        <f t="shared" si="150"/>
        <v>0</v>
      </c>
      <c r="CC23" s="106" t="str">
        <f t="shared" si="151"/>
        <v/>
      </c>
      <c r="CD23" s="228" t="n">
        <v>918.0</v>
      </c>
      <c r="CE23" s="106"/>
      <c r="CF23" s="228" t="n">
        <v>415.0</v>
      </c>
      <c r="CG23" s="106" t="n">
        <v>0.146</v>
      </c>
      <c r="CH23" s="228">
        <f t="shared" si="152"/>
        <v>0</v>
      </c>
      <c r="CI23" s="106" t="str">
        <f t="shared" si="153"/>
        <v/>
      </c>
      <c r="CJ23" s="228" t="n">
        <v>40.0</v>
      </c>
      <c r="CK23" s="106"/>
      <c r="CL23" s="228" t="n">
        <v>2.0</v>
      </c>
      <c r="CM23" s="106"/>
      <c r="CN23" s="228">
        <f t="shared" si="154"/>
        <v>0</v>
      </c>
      <c r="CO23" s="106" t="str">
        <f t="shared" si="155"/>
        <v/>
      </c>
      <c r="CP23" s="228"/>
      <c r="CQ23" s="106"/>
      <c r="CR23" s="228"/>
      <c r="CS23" s="106"/>
    </row>
    <row r="24" spans="1:97" s="4" customFormat="1" ht="15" customHeight="1" x14ac:dyDescent="0.15">
      <c r="A24" s="105" t="s">
        <v>17</v>
      </c>
      <c r="B24" s="228">
        <f t="shared" si="124"/>
        <v>0</v>
      </c>
      <c r="C24" s="106" t="str">
        <f t="shared" si="125"/>
        <v/>
      </c>
      <c r="D24" s="228" t="n">
        <v>76.0</v>
      </c>
      <c r="E24" s="106"/>
      <c r="F24" s="228" t="n">
        <v>16.0</v>
      </c>
      <c r="G24" s="106"/>
      <c r="H24" s="228">
        <f t="shared" si="126"/>
        <v>0</v>
      </c>
      <c r="I24" s="106" t="str">
        <f t="shared" si="127"/>
        <v/>
      </c>
      <c r="J24" s="228" t="n">
        <v>5626.0</v>
      </c>
      <c r="K24" s="106"/>
      <c r="L24" s="228" t="n">
        <v>452.0</v>
      </c>
      <c r="M24" s="106" t="n">
        <v>0.632</v>
      </c>
      <c r="N24" s="228">
        <f t="shared" si="128"/>
        <v>0</v>
      </c>
      <c r="O24" s="106" t="str">
        <f t="shared" si="129"/>
        <v/>
      </c>
      <c r="P24" s="228" t="n">
        <v>2141.0</v>
      </c>
      <c r="Q24" s="106"/>
      <c r="R24" s="228" t="n">
        <v>254.0</v>
      </c>
      <c r="S24" s="106" t="n">
        <v>0.167</v>
      </c>
      <c r="T24" s="228">
        <f t="shared" si="130"/>
        <v>0</v>
      </c>
      <c r="U24" s="106" t="str">
        <f t="shared" si="131"/>
        <v/>
      </c>
      <c r="V24" s="228" t="n">
        <v>3221.0</v>
      </c>
      <c r="W24" s="106"/>
      <c r="X24" s="228" t="n">
        <v>4530.0</v>
      </c>
      <c r="Y24" s="106" t="n">
        <v>0.564</v>
      </c>
      <c r="Z24" s="228">
        <f t="shared" si="132"/>
        <v>0</v>
      </c>
      <c r="AA24" s="106" t="str">
        <f t="shared" si="133"/>
        <v/>
      </c>
      <c r="AB24" s="228" t="n">
        <v>188.0</v>
      </c>
      <c r="AC24" s="106"/>
      <c r="AD24" s="228" t="n">
        <v>8.0</v>
      </c>
      <c r="AE24" s="106"/>
      <c r="AF24" s="228">
        <f t="shared" si="134"/>
        <v>0</v>
      </c>
      <c r="AG24" s="106" t="str">
        <f t="shared" si="135"/>
        <v/>
      </c>
      <c r="AH24" s="228" t="n">
        <v>3525.0</v>
      </c>
      <c r="AI24" s="106" t="n">
        <v>0.918</v>
      </c>
      <c r="AJ24" s="228" t="n">
        <v>1189.0</v>
      </c>
      <c r="AK24" s="106" t="n">
        <v>0.118</v>
      </c>
      <c r="AL24" s="228">
        <f t="shared" si="136"/>
        <v>0</v>
      </c>
      <c r="AM24" s="106" t="str">
        <f t="shared" si="137"/>
        <v/>
      </c>
      <c r="AN24" s="228" t="n">
        <v>2370.0</v>
      </c>
      <c r="AO24" s="106" t="n">
        <v>0.081</v>
      </c>
      <c r="AP24" s="228" t="n">
        <v>1297.0</v>
      </c>
      <c r="AQ24" s="106" t="n">
        <v>0.81</v>
      </c>
      <c r="AR24" s="228">
        <f t="shared" si="138"/>
        <v>0</v>
      </c>
      <c r="AS24" s="106" t="str">
        <f t="shared" si="139"/>
        <v/>
      </c>
      <c r="AT24" s="228" t="n">
        <v>1538.0</v>
      </c>
      <c r="AU24" s="106"/>
      <c r="AV24" s="228" t="n">
        <v>400.0</v>
      </c>
      <c r="AW24" s="106" t="n">
        <v>0.043</v>
      </c>
      <c r="AX24" s="228">
        <f t="shared" si="140"/>
        <v>0</v>
      </c>
      <c r="AY24" s="106" t="str">
        <f t="shared" si="141"/>
        <v/>
      </c>
      <c r="AZ24" s="228" t="n">
        <v>70.0</v>
      </c>
      <c r="BA24" s="106"/>
      <c r="BB24" s="228" t="n">
        <v>27.0</v>
      </c>
      <c r="BC24" s="106" t="n">
        <v>0.749</v>
      </c>
      <c r="BD24" s="228">
        <f t="shared" si="142"/>
        <v>0</v>
      </c>
      <c r="BE24" s="106" t="str">
        <f t="shared" si="143"/>
        <v/>
      </c>
      <c r="BF24" s="228" t="n">
        <v>2716.0</v>
      </c>
      <c r="BG24" s="106"/>
      <c r="BH24" s="228" t="n">
        <v>166.0</v>
      </c>
      <c r="BI24" s="106" t="n">
        <v>0.082</v>
      </c>
      <c r="BJ24" s="228">
        <f t="shared" si="144"/>
        <v>0</v>
      </c>
      <c r="BK24" s="106" t="str">
        <f t="shared" si="145"/>
        <v/>
      </c>
      <c r="BL24" s="228" t="n">
        <v>42.0</v>
      </c>
      <c r="BM24" s="106"/>
      <c r="BN24" s="228" t="n">
        <v>8.0</v>
      </c>
      <c r="BO24" s="106"/>
      <c r="BP24" s="228">
        <f t="shared" si="146"/>
        <v>0</v>
      </c>
      <c r="BQ24" s="106" t="str">
        <f t="shared" si="147"/>
        <v/>
      </c>
      <c r="BR24" s="228" t="n">
        <v>14083.0</v>
      </c>
      <c r="BS24" s="106"/>
      <c r="BT24" s="228" t="n">
        <v>3602.0</v>
      </c>
      <c r="BU24" s="106" t="n">
        <v>0.667</v>
      </c>
      <c r="BV24" s="228">
        <f t="shared" si="148"/>
        <v>0</v>
      </c>
      <c r="BW24" s="106" t="str">
        <f t="shared" si="149"/>
        <v/>
      </c>
      <c r="BX24" s="228" t="n">
        <v>820.0</v>
      </c>
      <c r="BY24" s="106"/>
      <c r="BZ24" s="228" t="n">
        <v>257.0</v>
      </c>
      <c r="CA24" s="106" t="n">
        <v>0.793</v>
      </c>
      <c r="CB24" s="228">
        <f t="shared" si="150"/>
        <v>0</v>
      </c>
      <c r="CC24" s="106" t="str">
        <f t="shared" si="151"/>
        <v/>
      </c>
      <c r="CD24" s="228" t="n">
        <v>851.0</v>
      </c>
      <c r="CE24" s="106"/>
      <c r="CF24" s="228" t="n">
        <v>512.0</v>
      </c>
      <c r="CG24" s="106" t="n">
        <v>0.361</v>
      </c>
      <c r="CH24" s="228">
        <f t="shared" si="152"/>
        <v>0</v>
      </c>
      <c r="CI24" s="106" t="str">
        <f t="shared" si="153"/>
        <v/>
      </c>
      <c r="CJ24" s="228" t="n">
        <v>56.0</v>
      </c>
      <c r="CK24" s="106"/>
      <c r="CL24" s="228" t="n">
        <v>6.0</v>
      </c>
      <c r="CM24" s="106"/>
      <c r="CN24" s="228">
        <f t="shared" si="154"/>
        <v>0</v>
      </c>
      <c r="CO24" s="106" t="str">
        <f t="shared" si="155"/>
        <v/>
      </c>
      <c r="CP24" s="228"/>
      <c r="CQ24" s="106"/>
      <c r="CR24" s="228"/>
      <c r="CS24" s="106"/>
    </row>
    <row r="25" spans="1:97" s="4" customFormat="1" ht="15" customHeight="1" x14ac:dyDescent="0.15">
      <c r="A25" s="105" t="s">
        <v>18</v>
      </c>
      <c r="B25" s="228">
        <f t="shared" si="124"/>
        <v>0</v>
      </c>
      <c r="C25" s="106" t="str">
        <f t="shared" si="125"/>
        <v/>
      </c>
      <c r="D25" s="228" t="n">
        <v>48.0</v>
      </c>
      <c r="E25" s="106"/>
      <c r="F25" s="228" t="n">
        <v>6.0</v>
      </c>
      <c r="G25" s="106"/>
      <c r="H25" s="228">
        <f t="shared" si="126"/>
        <v>0</v>
      </c>
      <c r="I25" s="106" t="str">
        <f t="shared" si="127"/>
        <v/>
      </c>
      <c r="J25" s="228" t="n">
        <v>2842.0</v>
      </c>
      <c r="K25" s="106"/>
      <c r="L25" s="228" t="n">
        <v>600.0</v>
      </c>
      <c r="M25" s="106" t="n">
        <v>0.095</v>
      </c>
      <c r="N25" s="228">
        <f t="shared" si="128"/>
        <v>0</v>
      </c>
      <c r="O25" s="106" t="str">
        <f t="shared" si="129"/>
        <v/>
      </c>
      <c r="P25" s="228" t="n">
        <v>1245.0</v>
      </c>
      <c r="Q25" s="106"/>
      <c r="R25" s="228" t="n">
        <v>134.0</v>
      </c>
      <c r="S25" s="106" t="n">
        <v>0.99</v>
      </c>
      <c r="T25" s="228">
        <f t="shared" si="130"/>
        <v>0</v>
      </c>
      <c r="U25" s="106" t="str">
        <f t="shared" si="131"/>
        <v/>
      </c>
      <c r="V25" s="228" t="n">
        <v>1676.0</v>
      </c>
      <c r="W25" s="106"/>
      <c r="X25" s="228" t="n">
        <v>2410.0</v>
      </c>
      <c r="Y25" s="106" t="n">
        <v>0.733</v>
      </c>
      <c r="Z25" s="228">
        <f t="shared" si="132"/>
        <v>0</v>
      </c>
      <c r="AA25" s="106" t="str">
        <f t="shared" si="133"/>
        <v/>
      </c>
      <c r="AB25" s="228" t="n">
        <v>69.0</v>
      </c>
      <c r="AC25" s="106"/>
      <c r="AD25" s="228" t="n">
        <v>3.0</v>
      </c>
      <c r="AE25" s="106"/>
      <c r="AF25" s="228">
        <f t="shared" si="134"/>
        <v>0</v>
      </c>
      <c r="AG25" s="106" t="str">
        <f t="shared" si="135"/>
        <v/>
      </c>
      <c r="AH25" s="228" t="n">
        <v>2198.0</v>
      </c>
      <c r="AI25" s="106" t="n">
        <v>0.033</v>
      </c>
      <c r="AJ25" s="228" t="n">
        <v>639.0</v>
      </c>
      <c r="AK25" s="106"/>
      <c r="AL25" s="228">
        <f t="shared" si="136"/>
        <v>0</v>
      </c>
      <c r="AM25" s="106" t="str">
        <f t="shared" si="137"/>
        <v/>
      </c>
      <c r="AN25" s="228" t="n">
        <v>764.0</v>
      </c>
      <c r="AO25" s="106" t="n">
        <v>0.966</v>
      </c>
      <c r="AP25" s="228" t="n">
        <v>251.0</v>
      </c>
      <c r="AQ25" s="106" t="n">
        <v>0.986</v>
      </c>
      <c r="AR25" s="228">
        <f t="shared" si="138"/>
        <v>0</v>
      </c>
      <c r="AS25" s="106" t="str">
        <f t="shared" si="139"/>
        <v/>
      </c>
      <c r="AT25" s="228" t="n">
        <v>907.0</v>
      </c>
      <c r="AU25" s="106"/>
      <c r="AV25" s="228" t="n">
        <v>224.0</v>
      </c>
      <c r="AW25" s="106"/>
      <c r="AX25" s="228">
        <f t="shared" si="140"/>
        <v>0</v>
      </c>
      <c r="AY25" s="106" t="str">
        <f t="shared" si="141"/>
        <v/>
      </c>
      <c r="AZ25" s="228" t="n">
        <v>36.0</v>
      </c>
      <c r="BA25" s="106"/>
      <c r="BB25" s="228" t="n">
        <v>16.0</v>
      </c>
      <c r="BC25" s="106"/>
      <c r="BD25" s="228">
        <f t="shared" si="142"/>
        <v>0</v>
      </c>
      <c r="BE25" s="106" t="str">
        <f t="shared" si="143"/>
        <v/>
      </c>
      <c r="BF25" s="228" t="n">
        <v>2348.0</v>
      </c>
      <c r="BG25" s="106"/>
      <c r="BH25" s="228" t="n">
        <v>122.0</v>
      </c>
      <c r="BI25" s="106" t="n">
        <v>0.183</v>
      </c>
      <c r="BJ25" s="228">
        <f t="shared" si="144"/>
        <v>0</v>
      </c>
      <c r="BK25" s="106" t="str">
        <f t="shared" si="145"/>
        <v/>
      </c>
      <c r="BL25" s="228" t="n">
        <v>12.0</v>
      </c>
      <c r="BM25" s="106"/>
      <c r="BN25" s="228" t="n">
        <v>7.0</v>
      </c>
      <c r="BO25" s="106"/>
      <c r="BP25" s="228">
        <f t="shared" si="146"/>
        <v>0</v>
      </c>
      <c r="BQ25" s="106" t="str">
        <f t="shared" si="147"/>
        <v/>
      </c>
      <c r="BR25" s="228" t="n">
        <v>8096.0</v>
      </c>
      <c r="BS25" s="106"/>
      <c r="BT25" s="228" t="n">
        <v>1921.0</v>
      </c>
      <c r="BU25" s="106" t="n">
        <v>0.906</v>
      </c>
      <c r="BV25" s="228">
        <f t="shared" si="148"/>
        <v>0</v>
      </c>
      <c r="BW25" s="106" t="str">
        <f t="shared" si="149"/>
        <v/>
      </c>
      <c r="BX25" s="228" t="n">
        <v>483.0</v>
      </c>
      <c r="BY25" s="106"/>
      <c r="BZ25" s="228" t="n">
        <v>91.0</v>
      </c>
      <c r="CA25" s="106"/>
      <c r="CB25" s="228">
        <f t="shared" si="150"/>
        <v>0</v>
      </c>
      <c r="CC25" s="106" t="str">
        <f t="shared" si="151"/>
        <v/>
      </c>
      <c r="CD25" s="228" t="n">
        <v>525.0</v>
      </c>
      <c r="CE25" s="106"/>
      <c r="CF25" s="228" t="n">
        <v>218.0</v>
      </c>
      <c r="CG25" s="106" t="n">
        <v>0.101</v>
      </c>
      <c r="CH25" s="228">
        <f t="shared" si="152"/>
        <v>0</v>
      </c>
      <c r="CI25" s="106" t="str">
        <f t="shared" si="153"/>
        <v/>
      </c>
      <c r="CJ25" s="228" t="n">
        <v>28.0</v>
      </c>
      <c r="CK25" s="106"/>
      <c r="CL25" s="228" t="n">
        <v>5.0</v>
      </c>
      <c r="CM25" s="106"/>
      <c r="CN25" s="228">
        <f t="shared" si="154"/>
        <v>0</v>
      </c>
      <c r="CO25" s="106" t="str">
        <f t="shared" si="155"/>
        <v/>
      </c>
      <c r="CP25" s="228"/>
      <c r="CQ25" s="106"/>
      <c r="CR25" s="228"/>
      <c r="CS25" s="106"/>
    </row>
    <row r="26" spans="1:97" s="4" customFormat="1" ht="15" customHeight="1" x14ac:dyDescent="0.15">
      <c r="A26" s="105" t="s">
        <v>19</v>
      </c>
      <c r="B26" s="228">
        <f t="shared" si="124"/>
        <v>0</v>
      </c>
      <c r="C26" s="106" t="str">
        <f t="shared" si="125"/>
        <v/>
      </c>
      <c r="D26" s="228" t="n">
        <v>92.0</v>
      </c>
      <c r="E26" s="106"/>
      <c r="F26" s="228" t="n">
        <v>20.0</v>
      </c>
      <c r="G26" s="106"/>
      <c r="H26" s="228">
        <f t="shared" si="126"/>
        <v>0</v>
      </c>
      <c r="I26" s="106" t="str">
        <f t="shared" si="127"/>
        <v/>
      </c>
      <c r="J26" s="228" t="n">
        <v>4546.0</v>
      </c>
      <c r="K26" s="106"/>
      <c r="L26" s="228" t="n">
        <v>417.0</v>
      </c>
      <c r="M26" s="106" t="n">
        <v>0.849</v>
      </c>
      <c r="N26" s="228">
        <f t="shared" si="128"/>
        <v>0</v>
      </c>
      <c r="O26" s="106" t="str">
        <f t="shared" si="129"/>
        <v/>
      </c>
      <c r="P26" s="228" t="n">
        <v>1863.0</v>
      </c>
      <c r="Q26" s="106"/>
      <c r="R26" s="228" t="n">
        <v>239.0</v>
      </c>
      <c r="S26" s="106" t="n">
        <v>0.647</v>
      </c>
      <c r="T26" s="228">
        <f t="shared" si="130"/>
        <v>0</v>
      </c>
      <c r="U26" s="106" t="str">
        <f t="shared" si="131"/>
        <v/>
      </c>
      <c r="V26" s="228" t="n">
        <v>2299.0</v>
      </c>
      <c r="W26" s="106"/>
      <c r="X26" s="228" t="n">
        <v>2450.0</v>
      </c>
      <c r="Y26" s="106" t="n">
        <v>0.489</v>
      </c>
      <c r="Z26" s="228">
        <f t="shared" si="132"/>
        <v>0</v>
      </c>
      <c r="AA26" s="106" t="str">
        <f t="shared" si="133"/>
        <v/>
      </c>
      <c r="AB26" s="228" t="n">
        <v>178.0</v>
      </c>
      <c r="AC26" s="106"/>
      <c r="AD26" s="228" t="n">
        <v>9.0</v>
      </c>
      <c r="AE26" s="106"/>
      <c r="AF26" s="228">
        <f t="shared" si="134"/>
        <v>0</v>
      </c>
      <c r="AG26" s="106" t="str">
        <f t="shared" si="135"/>
        <v/>
      </c>
      <c r="AH26" s="228" t="n">
        <v>3192.0</v>
      </c>
      <c r="AI26" s="106" t="n">
        <v>0.802</v>
      </c>
      <c r="AJ26" s="228" t="n">
        <v>1238.0</v>
      </c>
      <c r="AK26" s="106" t="n">
        <v>0.932</v>
      </c>
      <c r="AL26" s="228">
        <f t="shared" si="136"/>
        <v>0</v>
      </c>
      <c r="AM26" s="106" t="str">
        <f t="shared" si="137"/>
        <v/>
      </c>
      <c r="AN26" s="228" t="n">
        <v>2116.0</v>
      </c>
      <c r="AO26" s="106" t="n">
        <v>0.197</v>
      </c>
      <c r="AP26" s="228" t="n">
        <v>1037.0</v>
      </c>
      <c r="AQ26" s="106" t="n">
        <v>0.971</v>
      </c>
      <c r="AR26" s="228">
        <f t="shared" si="138"/>
        <v>0</v>
      </c>
      <c r="AS26" s="106" t="str">
        <f t="shared" si="139"/>
        <v/>
      </c>
      <c r="AT26" s="228" t="n">
        <v>1223.0</v>
      </c>
      <c r="AU26" s="106"/>
      <c r="AV26" s="228" t="n">
        <v>293.0</v>
      </c>
      <c r="AW26" s="106"/>
      <c r="AX26" s="228">
        <f t="shared" si="140"/>
        <v>0</v>
      </c>
      <c r="AY26" s="106" t="str">
        <f t="shared" si="141"/>
        <v/>
      </c>
      <c r="AZ26" s="228" t="n">
        <v>54.0</v>
      </c>
      <c r="BA26" s="106"/>
      <c r="BB26" s="228" t="n">
        <v>22.0</v>
      </c>
      <c r="BC26" s="106"/>
      <c r="BD26" s="228">
        <f t="shared" si="142"/>
        <v>0</v>
      </c>
      <c r="BE26" s="106" t="str">
        <f t="shared" si="143"/>
        <v/>
      </c>
      <c r="BF26" s="228" t="n">
        <v>2422.0</v>
      </c>
      <c r="BG26" s="106"/>
      <c r="BH26" s="228" t="n">
        <v>158.0</v>
      </c>
      <c r="BI26" s="106" t="n">
        <v>0.161</v>
      </c>
      <c r="BJ26" s="228">
        <f t="shared" si="144"/>
        <v>0</v>
      </c>
      <c r="BK26" s="106" t="str">
        <f t="shared" si="145"/>
        <v/>
      </c>
      <c r="BL26" s="228" t="n">
        <v>59.0</v>
      </c>
      <c r="BM26" s="106"/>
      <c r="BN26" s="228" t="n">
        <v>8.0</v>
      </c>
      <c r="BO26" s="106"/>
      <c r="BP26" s="228">
        <f t="shared" si="146"/>
        <v>0</v>
      </c>
      <c r="BQ26" s="106" t="str">
        <f t="shared" si="147"/>
        <v/>
      </c>
      <c r="BR26" s="228" t="n">
        <v>14424.0</v>
      </c>
      <c r="BS26" s="106"/>
      <c r="BT26" s="228" t="n">
        <v>3897.0</v>
      </c>
      <c r="BU26" s="106" t="n">
        <v>0.125</v>
      </c>
      <c r="BV26" s="228">
        <f t="shared" si="148"/>
        <v>0</v>
      </c>
      <c r="BW26" s="106" t="str">
        <f t="shared" si="149"/>
        <v/>
      </c>
      <c r="BX26" s="228" t="n">
        <v>712.0</v>
      </c>
      <c r="BY26" s="106"/>
      <c r="BZ26" s="228" t="n">
        <v>189.0</v>
      </c>
      <c r="CA26" s="106" t="n">
        <v>0.4</v>
      </c>
      <c r="CB26" s="228">
        <f t="shared" si="150"/>
        <v>0</v>
      </c>
      <c r="CC26" s="106" t="str">
        <f t="shared" si="151"/>
        <v/>
      </c>
      <c r="CD26" s="228" t="n">
        <v>677.0</v>
      </c>
      <c r="CE26" s="106"/>
      <c r="CF26" s="228" t="n">
        <v>431.0</v>
      </c>
      <c r="CG26" s="106" t="n">
        <v>0.417</v>
      </c>
      <c r="CH26" s="228">
        <f t="shared" si="152"/>
        <v>0</v>
      </c>
      <c r="CI26" s="106" t="str">
        <f t="shared" si="153"/>
        <v/>
      </c>
      <c r="CJ26" s="228" t="n">
        <v>38.0</v>
      </c>
      <c r="CK26" s="106"/>
      <c r="CL26" s="228" t="n">
        <v>6.0</v>
      </c>
      <c r="CM26" s="106"/>
      <c r="CN26" s="228">
        <f t="shared" si="154"/>
        <v>0</v>
      </c>
      <c r="CO26" s="106" t="str">
        <f t="shared" si="155"/>
        <v/>
      </c>
      <c r="CP26" s="228"/>
      <c r="CQ26" s="106"/>
      <c r="CR26" s="228"/>
      <c r="CS26" s="106"/>
    </row>
    <row r="27" spans="1:97" s="4" customFormat="1" ht="15" customHeight="1" x14ac:dyDescent="0.15">
      <c r="A27" s="105" t="s">
        <v>20</v>
      </c>
      <c r="B27" s="228">
        <f t="shared" si="124"/>
        <v>0</v>
      </c>
      <c r="C27" s="106" t="str">
        <f t="shared" si="125"/>
        <v/>
      </c>
      <c r="D27" s="228" t="n">
        <v>155.0</v>
      </c>
      <c r="E27" s="106"/>
      <c r="F27" s="228" t="n">
        <v>26.0</v>
      </c>
      <c r="G27" s="106"/>
      <c r="H27" s="228">
        <f t="shared" si="126"/>
        <v>0</v>
      </c>
      <c r="I27" s="106" t="str">
        <f t="shared" si="127"/>
        <v/>
      </c>
      <c r="J27" s="228" t="n">
        <v>9722.0</v>
      </c>
      <c r="K27" s="106"/>
      <c r="L27" s="228" t="n">
        <v>727.0</v>
      </c>
      <c r="M27" s="106" t="n">
        <v>0.363</v>
      </c>
      <c r="N27" s="228">
        <f t="shared" si="128"/>
        <v>0</v>
      </c>
      <c r="O27" s="106" t="str">
        <f t="shared" si="129"/>
        <v/>
      </c>
      <c r="P27" s="228" t="n">
        <v>3886.0</v>
      </c>
      <c r="Q27" s="106"/>
      <c r="R27" s="228" t="n">
        <v>453.0</v>
      </c>
      <c r="S27" s="106" t="n">
        <v>0.473</v>
      </c>
      <c r="T27" s="228">
        <f t="shared" si="130"/>
        <v>0</v>
      </c>
      <c r="U27" s="106" t="str">
        <f t="shared" si="131"/>
        <v/>
      </c>
      <c r="V27" s="228" t="n">
        <v>5321.0</v>
      </c>
      <c r="W27" s="106"/>
      <c r="X27" s="228" t="n">
        <v>6646.0</v>
      </c>
      <c r="Y27" s="106" t="n">
        <v>0.081</v>
      </c>
      <c r="Z27" s="228">
        <f t="shared" si="132"/>
        <v>0</v>
      </c>
      <c r="AA27" s="106" t="str">
        <f t="shared" si="133"/>
        <v/>
      </c>
      <c r="AB27" s="228" t="n">
        <v>338.0</v>
      </c>
      <c r="AC27" s="106" t="n">
        <v>0.134</v>
      </c>
      <c r="AD27" s="228" t="n">
        <v>13.0</v>
      </c>
      <c r="AE27" s="106"/>
      <c r="AF27" s="228">
        <f t="shared" si="134"/>
        <v>0</v>
      </c>
      <c r="AG27" s="106" t="str">
        <f t="shared" si="135"/>
        <v/>
      </c>
      <c r="AH27" s="228" t="n">
        <v>6896.0</v>
      </c>
      <c r="AI27" s="106" t="n">
        <v>0.019</v>
      </c>
      <c r="AJ27" s="228" t="n">
        <v>2034.0</v>
      </c>
      <c r="AK27" s="106" t="n">
        <v>0.122</v>
      </c>
      <c r="AL27" s="228">
        <f t="shared" si="136"/>
        <v>0</v>
      </c>
      <c r="AM27" s="106" t="str">
        <f t="shared" si="137"/>
        <v/>
      </c>
      <c r="AN27" s="228" t="n">
        <v>4617.0</v>
      </c>
      <c r="AO27" s="106" t="n">
        <v>0.98</v>
      </c>
      <c r="AP27" s="228" t="n">
        <v>4079.0</v>
      </c>
      <c r="AQ27" s="106" t="n">
        <v>0.594</v>
      </c>
      <c r="AR27" s="228">
        <f t="shared" si="138"/>
        <v>0</v>
      </c>
      <c r="AS27" s="106" t="str">
        <f t="shared" si="139"/>
        <v/>
      </c>
      <c r="AT27" s="228" t="n">
        <v>2714.0</v>
      </c>
      <c r="AU27" s="106"/>
      <c r="AV27" s="228" t="n">
        <v>762.0</v>
      </c>
      <c r="AW27" s="106" t="n">
        <v>0.619</v>
      </c>
      <c r="AX27" s="228">
        <f t="shared" si="140"/>
        <v>0</v>
      </c>
      <c r="AY27" s="106" t="str">
        <f t="shared" si="141"/>
        <v/>
      </c>
      <c r="AZ27" s="228" t="n">
        <v>83.0</v>
      </c>
      <c r="BA27" s="106"/>
      <c r="BB27" s="228" t="n">
        <v>47.0</v>
      </c>
      <c r="BC27" s="106" t="n">
        <v>0.393</v>
      </c>
      <c r="BD27" s="228">
        <f t="shared" si="142"/>
        <v>0</v>
      </c>
      <c r="BE27" s="106" t="str">
        <f t="shared" si="143"/>
        <v/>
      </c>
      <c r="BF27" s="228" t="n">
        <v>4153.0</v>
      </c>
      <c r="BG27" s="106"/>
      <c r="BH27" s="228" t="n">
        <v>240.0</v>
      </c>
      <c r="BI27" s="106" t="n">
        <v>0.756</v>
      </c>
      <c r="BJ27" s="228">
        <f t="shared" si="144"/>
        <v>0</v>
      </c>
      <c r="BK27" s="106" t="str">
        <f t="shared" si="145"/>
        <v/>
      </c>
      <c r="BL27" s="228" t="n">
        <v>57.0</v>
      </c>
      <c r="BM27" s="106"/>
      <c r="BN27" s="228" t="n">
        <v>16.0</v>
      </c>
      <c r="BO27" s="106"/>
      <c r="BP27" s="228">
        <f t="shared" si="146"/>
        <v>0</v>
      </c>
      <c r="BQ27" s="106" t="str">
        <f t="shared" si="147"/>
        <v/>
      </c>
      <c r="BR27" s="228" t="n">
        <v>29849.0</v>
      </c>
      <c r="BS27" s="106"/>
      <c r="BT27" s="228" t="n">
        <v>7658.0</v>
      </c>
      <c r="BU27" s="106" t="n">
        <v>0.309</v>
      </c>
      <c r="BV27" s="228">
        <f t="shared" si="148"/>
        <v>0</v>
      </c>
      <c r="BW27" s="106" t="str">
        <f t="shared" si="149"/>
        <v/>
      </c>
      <c r="BX27" s="228" t="n">
        <v>1596.0</v>
      </c>
      <c r="BY27" s="106"/>
      <c r="BZ27" s="228" t="n">
        <v>491.0</v>
      </c>
      <c r="CA27" s="106" t="n">
        <v>0.846</v>
      </c>
      <c r="CB27" s="228">
        <f t="shared" si="150"/>
        <v>0</v>
      </c>
      <c r="CC27" s="106" t="str">
        <f t="shared" si="151"/>
        <v/>
      </c>
      <c r="CD27" s="228" t="n">
        <v>1769.0</v>
      </c>
      <c r="CE27" s="106"/>
      <c r="CF27" s="228" t="n">
        <v>993.0</v>
      </c>
      <c r="CG27" s="106" t="n">
        <v>0.287</v>
      </c>
      <c r="CH27" s="228">
        <f t="shared" si="152"/>
        <v>0</v>
      </c>
      <c r="CI27" s="106" t="str">
        <f t="shared" si="153"/>
        <v/>
      </c>
      <c r="CJ27" s="228" t="n">
        <v>120.0</v>
      </c>
      <c r="CK27" s="106"/>
      <c r="CL27" s="228" t="n">
        <v>16.0</v>
      </c>
      <c r="CM27" s="106"/>
      <c r="CN27" s="228">
        <f t="shared" si="154"/>
        <v>0</v>
      </c>
      <c r="CO27" s="106" t="str">
        <f t="shared" si="155"/>
        <v/>
      </c>
      <c r="CP27" s="228"/>
      <c r="CQ27" s="106"/>
      <c r="CR27" s="228"/>
      <c r="CS27" s="106"/>
    </row>
    <row r="28" spans="1:97" s="4" customFormat="1" ht="15" customHeight="1" x14ac:dyDescent="0.15">
      <c r="A28" s="105" t="s">
        <v>21</v>
      </c>
      <c r="B28" s="228">
        <f t="shared" si="124"/>
        <v>0</v>
      </c>
      <c r="C28" s="106" t="str">
        <f t="shared" si="125"/>
        <v/>
      </c>
      <c r="D28" s="228" t="n">
        <v>214.0</v>
      </c>
      <c r="E28" s="106"/>
      <c r="F28" s="228" t="n">
        <v>27.0</v>
      </c>
      <c r="G28" s="106"/>
      <c r="H28" s="228">
        <f t="shared" si="126"/>
        <v>0</v>
      </c>
      <c r="I28" s="106" t="str">
        <f t="shared" si="127"/>
        <v/>
      </c>
      <c r="J28" s="228" t="n">
        <v>7914.0</v>
      </c>
      <c r="K28" s="106"/>
      <c r="L28" s="228" t="n">
        <v>598.0</v>
      </c>
      <c r="M28" s="106" t="n">
        <v>0.876</v>
      </c>
      <c r="N28" s="228">
        <f t="shared" si="128"/>
        <v>0</v>
      </c>
      <c r="O28" s="106" t="str">
        <f t="shared" si="129"/>
        <v/>
      </c>
      <c r="P28" s="228" t="n">
        <v>2899.0</v>
      </c>
      <c r="Q28" s="106"/>
      <c r="R28" s="228" t="n">
        <v>332.0</v>
      </c>
      <c r="S28" s="106" t="n">
        <v>0.158</v>
      </c>
      <c r="T28" s="228">
        <f t="shared" si="130"/>
        <v>0</v>
      </c>
      <c r="U28" s="106" t="str">
        <f t="shared" si="131"/>
        <v/>
      </c>
      <c r="V28" s="228" t="n">
        <v>3095.0</v>
      </c>
      <c r="W28" s="106"/>
      <c r="X28" s="228" t="n">
        <v>3008.0</v>
      </c>
      <c r="Y28" s="106" t="n">
        <v>0.517</v>
      </c>
      <c r="Z28" s="228">
        <f t="shared" si="132"/>
        <v>0</v>
      </c>
      <c r="AA28" s="106" t="str">
        <f t="shared" si="133"/>
        <v/>
      </c>
      <c r="AB28" s="228" t="n">
        <v>310.0</v>
      </c>
      <c r="AC28" s="106"/>
      <c r="AD28" s="228" t="n">
        <v>8.0</v>
      </c>
      <c r="AE28" s="106"/>
      <c r="AF28" s="228">
        <f t="shared" si="134"/>
        <v>0</v>
      </c>
      <c r="AG28" s="106" t="str">
        <f t="shared" si="135"/>
        <v/>
      </c>
      <c r="AH28" s="228" t="n">
        <v>6052.0</v>
      </c>
      <c r="AI28" s="106" t="n">
        <v>0.582</v>
      </c>
      <c r="AJ28" s="228" t="n">
        <v>3228.0</v>
      </c>
      <c r="AK28" s="106" t="n">
        <v>0.097</v>
      </c>
      <c r="AL28" s="228">
        <f t="shared" si="136"/>
        <v>0</v>
      </c>
      <c r="AM28" s="106" t="str">
        <f t="shared" si="137"/>
        <v/>
      </c>
      <c r="AN28" s="228" t="n">
        <v>3265.0</v>
      </c>
      <c r="AO28" s="106" t="n">
        <v>0.417</v>
      </c>
      <c r="AP28" s="228" t="n">
        <v>1857.0</v>
      </c>
      <c r="AQ28" s="106" t="n">
        <v>0.663</v>
      </c>
      <c r="AR28" s="228">
        <f t="shared" si="138"/>
        <v>0</v>
      </c>
      <c r="AS28" s="106" t="str">
        <f t="shared" si="139"/>
        <v/>
      </c>
      <c r="AT28" s="228" t="n">
        <v>2341.0</v>
      </c>
      <c r="AU28" s="106"/>
      <c r="AV28" s="228" t="n">
        <v>546.0</v>
      </c>
      <c r="AW28" s="106" t="n">
        <v>0.524</v>
      </c>
      <c r="AX28" s="228">
        <f t="shared" si="140"/>
        <v>0</v>
      </c>
      <c r="AY28" s="106" t="str">
        <f t="shared" si="141"/>
        <v/>
      </c>
      <c r="AZ28" s="228" t="n">
        <v>100.0</v>
      </c>
      <c r="BA28" s="106"/>
      <c r="BB28" s="228" t="n">
        <v>38.0</v>
      </c>
      <c r="BC28" s="106" t="n">
        <v>0.329</v>
      </c>
      <c r="BD28" s="228">
        <f t="shared" si="142"/>
        <v>0</v>
      </c>
      <c r="BE28" s="106" t="str">
        <f t="shared" si="143"/>
        <v/>
      </c>
      <c r="BF28" s="228" t="n">
        <v>4074.0</v>
      </c>
      <c r="BG28" s="106"/>
      <c r="BH28" s="228" t="n">
        <v>249.0</v>
      </c>
      <c r="BI28" s="106" t="n">
        <v>0.594</v>
      </c>
      <c r="BJ28" s="228">
        <f t="shared" si="144"/>
        <v>0</v>
      </c>
      <c r="BK28" s="106" t="str">
        <f t="shared" si="145"/>
        <v/>
      </c>
      <c r="BL28" s="228" t="n">
        <v>67.0</v>
      </c>
      <c r="BM28" s="106"/>
      <c r="BN28" s="228" t="n">
        <v>13.0</v>
      </c>
      <c r="BO28" s="106"/>
      <c r="BP28" s="228">
        <f t="shared" si="146"/>
        <v>0</v>
      </c>
      <c r="BQ28" s="106" t="str">
        <f t="shared" si="147"/>
        <v/>
      </c>
      <c r="BR28" s="228" t="n">
        <v>21736.0</v>
      </c>
      <c r="BS28" s="106" t="n">
        <v>0.724</v>
      </c>
      <c r="BT28" s="228" t="n">
        <v>6553.0</v>
      </c>
      <c r="BU28" s="106" t="n">
        <v>0.037</v>
      </c>
      <c r="BV28" s="228">
        <f t="shared" si="148"/>
        <v>0</v>
      </c>
      <c r="BW28" s="106" t="str">
        <f t="shared" si="149"/>
        <v/>
      </c>
      <c r="BX28" s="228" t="n">
        <v>1227.0</v>
      </c>
      <c r="BY28" s="106"/>
      <c r="BZ28" s="228" t="n">
        <v>364.0</v>
      </c>
      <c r="CA28" s="106" t="n">
        <v>0.417</v>
      </c>
      <c r="CB28" s="228">
        <f t="shared" si="150"/>
        <v>0</v>
      </c>
      <c r="CC28" s="106" t="str">
        <f t="shared" si="151"/>
        <v/>
      </c>
      <c r="CD28" s="228" t="n">
        <v>1291.0</v>
      </c>
      <c r="CE28" s="106"/>
      <c r="CF28" s="228" t="n">
        <v>641.0</v>
      </c>
      <c r="CG28" s="106" t="n">
        <v>0.045</v>
      </c>
      <c r="CH28" s="228">
        <f t="shared" si="152"/>
        <v>0</v>
      </c>
      <c r="CI28" s="106" t="str">
        <f t="shared" si="153"/>
        <v/>
      </c>
      <c r="CJ28" s="228" t="n">
        <v>81.0</v>
      </c>
      <c r="CK28" s="106"/>
      <c r="CL28" s="228" t="n">
        <v>15.0</v>
      </c>
      <c r="CM28" s="106"/>
      <c r="CN28" s="228">
        <f t="shared" si="154"/>
        <v>0</v>
      </c>
      <c r="CO28" s="106" t="str">
        <f t="shared" si="155"/>
        <v/>
      </c>
      <c r="CP28" s="228"/>
      <c r="CQ28" s="106"/>
      <c r="CR28" s="228"/>
      <c r="CS28" s="106"/>
    </row>
    <row r="29" spans="1:97" s="4" customFormat="1" ht="15" customHeight="1" x14ac:dyDescent="0.15">
      <c r="A29" s="105" t="s">
        <v>22</v>
      </c>
      <c r="B29" s="228">
        <f t="shared" si="124"/>
        <v>0</v>
      </c>
      <c r="C29" s="106" t="str">
        <f t="shared" si="125"/>
        <v/>
      </c>
      <c r="D29" s="228" t="n">
        <v>134.0</v>
      </c>
      <c r="E29" s="106"/>
      <c r="F29" s="228" t="n">
        <v>20.0</v>
      </c>
      <c r="G29" s="106"/>
      <c r="H29" s="228">
        <f t="shared" si="126"/>
        <v>0</v>
      </c>
      <c r="I29" s="106" t="str">
        <f t="shared" si="127"/>
        <v/>
      </c>
      <c r="J29" s="228" t="n">
        <v>6185.0</v>
      </c>
      <c r="K29" s="106"/>
      <c r="L29" s="228" t="n">
        <v>598.0</v>
      </c>
      <c r="M29" s="106" t="n">
        <v>0.7</v>
      </c>
      <c r="N29" s="228">
        <f t="shared" si="128"/>
        <v>0</v>
      </c>
      <c r="O29" s="106" t="str">
        <f t="shared" si="129"/>
        <v/>
      </c>
      <c r="P29" s="228" t="n">
        <v>2378.0</v>
      </c>
      <c r="Q29" s="106"/>
      <c r="R29" s="228" t="n">
        <v>305.0</v>
      </c>
      <c r="S29" s="106" t="n">
        <v>0.327</v>
      </c>
      <c r="T29" s="228">
        <f t="shared" si="130"/>
        <v>0</v>
      </c>
      <c r="U29" s="106" t="str">
        <f t="shared" si="131"/>
        <v/>
      </c>
      <c r="V29" s="228" t="n">
        <v>3142.0</v>
      </c>
      <c r="W29" s="106"/>
      <c r="X29" s="228" t="n">
        <v>4336.0</v>
      </c>
      <c r="Y29" s="106" t="n">
        <v>0.856</v>
      </c>
      <c r="Z29" s="228">
        <f t="shared" si="132"/>
        <v>0</v>
      </c>
      <c r="AA29" s="106" t="str">
        <f t="shared" si="133"/>
        <v/>
      </c>
      <c r="AB29" s="228" t="n">
        <v>196.0</v>
      </c>
      <c r="AC29" s="106" t="n">
        <v>0.098</v>
      </c>
      <c r="AD29" s="228" t="n">
        <v>13.0</v>
      </c>
      <c r="AE29" s="106"/>
      <c r="AF29" s="228">
        <f t="shared" si="134"/>
        <v>0</v>
      </c>
      <c r="AG29" s="106" t="str">
        <f t="shared" si="135"/>
        <v/>
      </c>
      <c r="AH29" s="228" t="n">
        <v>3907.0</v>
      </c>
      <c r="AI29" s="106" t="n">
        <v>0.789</v>
      </c>
      <c r="AJ29" s="228" t="n">
        <v>1256.0</v>
      </c>
      <c r="AK29" s="106" t="n">
        <v>0.173</v>
      </c>
      <c r="AL29" s="228">
        <f t="shared" si="136"/>
        <v>0</v>
      </c>
      <c r="AM29" s="106" t="str">
        <f t="shared" si="137"/>
        <v/>
      </c>
      <c r="AN29" s="228" t="n">
        <v>2433.0</v>
      </c>
      <c r="AO29" s="106" t="n">
        <v>0.21</v>
      </c>
      <c r="AP29" s="228" t="n">
        <v>872.0</v>
      </c>
      <c r="AQ29" s="106" t="n">
        <v>0.626</v>
      </c>
      <c r="AR29" s="228">
        <f t="shared" si="138"/>
        <v>0</v>
      </c>
      <c r="AS29" s="106" t="str">
        <f t="shared" si="139"/>
        <v/>
      </c>
      <c r="AT29" s="228" t="n">
        <v>1491.0</v>
      </c>
      <c r="AU29" s="106"/>
      <c r="AV29" s="228" t="n">
        <v>406.0</v>
      </c>
      <c r="AW29" s="106" t="n">
        <v>0.793</v>
      </c>
      <c r="AX29" s="228">
        <f t="shared" si="140"/>
        <v>0</v>
      </c>
      <c r="AY29" s="106" t="str">
        <f t="shared" si="141"/>
        <v/>
      </c>
      <c r="AZ29" s="228" t="n">
        <v>64.0</v>
      </c>
      <c r="BA29" s="106"/>
      <c r="BB29" s="228" t="n">
        <v>39.0</v>
      </c>
      <c r="BC29" s="106" t="n">
        <v>0.862</v>
      </c>
      <c r="BD29" s="228">
        <f t="shared" si="142"/>
        <v>0</v>
      </c>
      <c r="BE29" s="106" t="str">
        <f t="shared" si="143"/>
        <v/>
      </c>
      <c r="BF29" s="228" t="n">
        <v>3206.0</v>
      </c>
      <c r="BG29" s="106"/>
      <c r="BH29" s="228" t="n">
        <v>256.0</v>
      </c>
      <c r="BI29" s="106" t="n">
        <v>0.576</v>
      </c>
      <c r="BJ29" s="228">
        <f t="shared" si="144"/>
        <v>0</v>
      </c>
      <c r="BK29" s="106" t="str">
        <f t="shared" si="145"/>
        <v/>
      </c>
      <c r="BL29" s="228" t="n">
        <v>49.0</v>
      </c>
      <c r="BM29" s="106"/>
      <c r="BN29" s="228" t="n">
        <v>18.0</v>
      </c>
      <c r="BO29" s="106"/>
      <c r="BP29" s="228">
        <f t="shared" si="146"/>
        <v>0</v>
      </c>
      <c r="BQ29" s="106" t="str">
        <f t="shared" si="147"/>
        <v/>
      </c>
      <c r="BR29" s="228" t="n">
        <v>17833.0</v>
      </c>
      <c r="BS29" s="106"/>
      <c r="BT29" s="228" t="n">
        <v>5650.0</v>
      </c>
      <c r="BU29" s="106" t="n">
        <v>0.525</v>
      </c>
      <c r="BV29" s="228">
        <f t="shared" si="148"/>
        <v>0</v>
      </c>
      <c r="BW29" s="106" t="str">
        <f t="shared" si="149"/>
        <v/>
      </c>
      <c r="BX29" s="228" t="n">
        <v>909.0</v>
      </c>
      <c r="BY29" s="106"/>
      <c r="BZ29" s="228" t="n">
        <v>293.0</v>
      </c>
      <c r="CA29" s="106" t="n">
        <v>0.806</v>
      </c>
      <c r="CB29" s="228">
        <f t="shared" si="150"/>
        <v>0</v>
      </c>
      <c r="CC29" s="106" t="str">
        <f t="shared" si="151"/>
        <v/>
      </c>
      <c r="CD29" s="228" t="n">
        <v>928.0</v>
      </c>
      <c r="CE29" s="106"/>
      <c r="CF29" s="228" t="n">
        <v>657.0</v>
      </c>
      <c r="CG29" s="106" t="n">
        <v>0.644</v>
      </c>
      <c r="CH29" s="228">
        <f t="shared" si="152"/>
        <v>0</v>
      </c>
      <c r="CI29" s="106" t="str">
        <f t="shared" si="153"/>
        <v/>
      </c>
      <c r="CJ29" s="228" t="n">
        <v>61.0</v>
      </c>
      <c r="CK29" s="106"/>
      <c r="CL29" s="228" t="n">
        <v>11.0</v>
      </c>
      <c r="CM29" s="106"/>
      <c r="CN29" s="228">
        <f t="shared" si="154"/>
        <v>0</v>
      </c>
      <c r="CO29" s="106" t="str">
        <f t="shared" si="155"/>
        <v/>
      </c>
      <c r="CP29" s="228"/>
      <c r="CQ29" s="106"/>
      <c r="CR29" s="228"/>
      <c r="CS29" s="106"/>
    </row>
    <row r="30" spans="1:97" s="4" customFormat="1" ht="15" customHeight="1" x14ac:dyDescent="0.15">
      <c r="A30" s="105" t="s">
        <v>23</v>
      </c>
      <c r="B30" s="228">
        <f t="shared" si="124"/>
        <v>0</v>
      </c>
      <c r="C30" s="106" t="str">
        <f t="shared" si="125"/>
        <v/>
      </c>
      <c r="D30" s="228" t="n">
        <v>114.0</v>
      </c>
      <c r="E30" s="106"/>
      <c r="F30" s="228" t="n">
        <v>11.0</v>
      </c>
      <c r="G30" s="106"/>
      <c r="H30" s="228">
        <f t="shared" si="126"/>
        <v>0</v>
      </c>
      <c r="I30" s="106" t="str">
        <f t="shared" si="127"/>
        <v/>
      </c>
      <c r="J30" s="228" t="n">
        <v>5432.0</v>
      </c>
      <c r="K30" s="106"/>
      <c r="L30" s="228" t="n">
        <v>419.0</v>
      </c>
      <c r="M30" s="106" t="n">
        <v>0.936</v>
      </c>
      <c r="N30" s="228">
        <f t="shared" si="128"/>
        <v>0</v>
      </c>
      <c r="O30" s="106" t="str">
        <f t="shared" si="129"/>
        <v/>
      </c>
      <c r="P30" s="228" t="n">
        <v>2058.0</v>
      </c>
      <c r="Q30" s="106"/>
      <c r="R30" s="228" t="n">
        <v>181.0</v>
      </c>
      <c r="S30" s="106" t="n">
        <v>0.565</v>
      </c>
      <c r="T30" s="228">
        <f t="shared" si="130"/>
        <v>0</v>
      </c>
      <c r="U30" s="106" t="str">
        <f t="shared" si="131"/>
        <v/>
      </c>
      <c r="V30" s="228" t="n">
        <v>2410.0</v>
      </c>
      <c r="W30" s="106"/>
      <c r="X30" s="228" t="n">
        <v>2200.0</v>
      </c>
      <c r="Y30" s="106" t="n">
        <v>0.663</v>
      </c>
      <c r="Z30" s="228">
        <f t="shared" si="132"/>
        <v>0</v>
      </c>
      <c r="AA30" s="106" t="str">
        <f t="shared" si="133"/>
        <v/>
      </c>
      <c r="AB30" s="228" t="n">
        <v>216.0</v>
      </c>
      <c r="AC30" s="106" t="n">
        <v>0.123</v>
      </c>
      <c r="AD30" s="228" t="n">
        <v>6.0</v>
      </c>
      <c r="AE30" s="106"/>
      <c r="AF30" s="228">
        <f t="shared" si="134"/>
        <v>0</v>
      </c>
      <c r="AG30" s="106" t="str">
        <f t="shared" si="135"/>
        <v/>
      </c>
      <c r="AH30" s="228" t="n">
        <v>3927.0</v>
      </c>
      <c r="AI30" s="106" t="n">
        <v>0.357</v>
      </c>
      <c r="AJ30" s="228" t="n">
        <v>1524.0</v>
      </c>
      <c r="AK30" s="106" t="n">
        <v>0.97</v>
      </c>
      <c r="AL30" s="228">
        <f t="shared" si="136"/>
        <v>0</v>
      </c>
      <c r="AM30" s="106" t="str">
        <f t="shared" si="137"/>
        <v/>
      </c>
      <c r="AN30" s="228" t="n">
        <v>2791.0</v>
      </c>
      <c r="AO30" s="106" t="n">
        <v>0.642</v>
      </c>
      <c r="AP30" s="228" t="n">
        <v>1463.0</v>
      </c>
      <c r="AQ30" s="106"/>
      <c r="AR30" s="228">
        <f t="shared" si="138"/>
        <v>0</v>
      </c>
      <c r="AS30" s="106" t="str">
        <f t="shared" si="139"/>
        <v/>
      </c>
      <c r="AT30" s="228" t="n">
        <v>1427.0</v>
      </c>
      <c r="AU30" s="106"/>
      <c r="AV30" s="228" t="n">
        <v>392.0</v>
      </c>
      <c r="AW30" s="106" t="n">
        <v>0.388</v>
      </c>
      <c r="AX30" s="228">
        <f t="shared" si="140"/>
        <v>0</v>
      </c>
      <c r="AY30" s="106" t="str">
        <f t="shared" si="141"/>
        <v/>
      </c>
      <c r="AZ30" s="228" t="n">
        <v>50.0</v>
      </c>
      <c r="BA30" s="106"/>
      <c r="BB30" s="228" t="n">
        <v>20.0</v>
      </c>
      <c r="BC30" s="106"/>
      <c r="BD30" s="228">
        <f t="shared" si="142"/>
        <v>0</v>
      </c>
      <c r="BE30" s="106" t="str">
        <f t="shared" si="143"/>
        <v/>
      </c>
      <c r="BF30" s="228" t="n">
        <v>3081.0</v>
      </c>
      <c r="BG30" s="106"/>
      <c r="BH30" s="228" t="n">
        <v>181.0</v>
      </c>
      <c r="BI30" s="106" t="n">
        <v>0.79</v>
      </c>
      <c r="BJ30" s="228">
        <f t="shared" si="144"/>
        <v>0</v>
      </c>
      <c r="BK30" s="106" t="str">
        <f t="shared" si="145"/>
        <v/>
      </c>
      <c r="BL30" s="228" t="n">
        <v>56.0</v>
      </c>
      <c r="BM30" s="106"/>
      <c r="BN30" s="228" t="n">
        <v>12.0</v>
      </c>
      <c r="BO30" s="106"/>
      <c r="BP30" s="228">
        <f t="shared" si="146"/>
        <v>0</v>
      </c>
      <c r="BQ30" s="106" t="str">
        <f t="shared" si="147"/>
        <v/>
      </c>
      <c r="BR30" s="228" t="n">
        <v>17264.0</v>
      </c>
      <c r="BS30" s="106"/>
      <c r="BT30" s="228" t="n">
        <v>4567.0</v>
      </c>
      <c r="BU30" s="106" t="n">
        <v>0.803</v>
      </c>
      <c r="BV30" s="228">
        <f t="shared" si="148"/>
        <v>0</v>
      </c>
      <c r="BW30" s="106" t="str">
        <f t="shared" si="149"/>
        <v/>
      </c>
      <c r="BX30" s="228" t="n">
        <v>821.0</v>
      </c>
      <c r="BY30" s="106"/>
      <c r="BZ30" s="228" t="n">
        <v>182.0</v>
      </c>
      <c r="CA30" s="106" t="n">
        <v>0.833</v>
      </c>
      <c r="CB30" s="228">
        <f t="shared" si="150"/>
        <v>0</v>
      </c>
      <c r="CC30" s="106" t="str">
        <f t="shared" si="151"/>
        <v/>
      </c>
      <c r="CD30" s="228" t="n">
        <v>877.0</v>
      </c>
      <c r="CE30" s="106"/>
      <c r="CF30" s="228" t="n">
        <v>446.0</v>
      </c>
      <c r="CG30" s="106" t="n">
        <v>0.915</v>
      </c>
      <c r="CH30" s="228">
        <f t="shared" si="152"/>
        <v>0</v>
      </c>
      <c r="CI30" s="106" t="str">
        <f t="shared" si="153"/>
        <v/>
      </c>
      <c r="CJ30" s="228" t="n">
        <v>52.0</v>
      </c>
      <c r="CK30" s="106"/>
      <c r="CL30" s="228" t="n">
        <v>7.0</v>
      </c>
      <c r="CM30" s="106"/>
      <c r="CN30" s="228">
        <f t="shared" si="154"/>
        <v>0</v>
      </c>
      <c r="CO30" s="106" t="str">
        <f t="shared" si="155"/>
        <v/>
      </c>
      <c r="CP30" s="228"/>
      <c r="CQ30" s="106"/>
      <c r="CR30" s="228"/>
      <c r="CS30" s="106"/>
    </row>
    <row r="31" spans="1:97" s="4" customFormat="1" ht="15" customHeight="1" x14ac:dyDescent="0.15">
      <c r="A31" s="105" t="s">
        <v>24</v>
      </c>
      <c r="B31" s="228">
        <f t="shared" si="124"/>
        <v>0</v>
      </c>
      <c r="C31" s="106" t="str">
        <f t="shared" si="125"/>
        <v/>
      </c>
      <c r="D31" s="228" t="n">
        <v>101.0</v>
      </c>
      <c r="E31" s="106"/>
      <c r="F31" s="228" t="n">
        <v>17.0</v>
      </c>
      <c r="G31" s="106"/>
      <c r="H31" s="228">
        <f t="shared" si="126"/>
        <v>0</v>
      </c>
      <c r="I31" s="106" t="str">
        <f t="shared" si="127"/>
        <v/>
      </c>
      <c r="J31" s="228" t="n">
        <v>6545.0</v>
      </c>
      <c r="K31" s="106"/>
      <c r="L31" s="228" t="n">
        <v>586.0</v>
      </c>
      <c r="M31" s="106" t="n">
        <v>0.641</v>
      </c>
      <c r="N31" s="228">
        <f t="shared" si="128"/>
        <v>0</v>
      </c>
      <c r="O31" s="106" t="str">
        <f t="shared" si="129"/>
        <v/>
      </c>
      <c r="P31" s="228" t="n">
        <v>2505.0</v>
      </c>
      <c r="Q31" s="106"/>
      <c r="R31" s="228" t="n">
        <v>317.0</v>
      </c>
      <c r="S31" s="106" t="n">
        <v>0.382</v>
      </c>
      <c r="T31" s="228">
        <f t="shared" si="130"/>
        <v>0</v>
      </c>
      <c r="U31" s="106" t="str">
        <f t="shared" si="131"/>
        <v/>
      </c>
      <c r="V31" s="228" t="n">
        <v>2733.0</v>
      </c>
      <c r="W31" s="106"/>
      <c r="X31" s="228" t="n">
        <v>3573.0</v>
      </c>
      <c r="Y31" s="106" t="n">
        <v>0.422</v>
      </c>
      <c r="Z31" s="228">
        <f t="shared" si="132"/>
        <v>0</v>
      </c>
      <c r="AA31" s="106" t="str">
        <f t="shared" si="133"/>
        <v/>
      </c>
      <c r="AB31" s="228" t="n">
        <v>191.0</v>
      </c>
      <c r="AC31" s="106" t="n">
        <v>0.077</v>
      </c>
      <c r="AD31" s="228" t="n">
        <v>13.0</v>
      </c>
      <c r="AE31" s="106" t="n">
        <v>0.009</v>
      </c>
      <c r="AF31" s="228">
        <f t="shared" si="134"/>
        <v>0</v>
      </c>
      <c r="AG31" s="106" t="str">
        <f t="shared" si="135"/>
        <v/>
      </c>
      <c r="AH31" s="228" t="n">
        <v>4904.0</v>
      </c>
      <c r="AI31" s="106" t="n">
        <v>0.905</v>
      </c>
      <c r="AJ31" s="228" t="n">
        <v>1571.0</v>
      </c>
      <c r="AK31" s="106"/>
      <c r="AL31" s="228">
        <f t="shared" si="136"/>
        <v>0</v>
      </c>
      <c r="AM31" s="106" t="str">
        <f t="shared" si="137"/>
        <v/>
      </c>
      <c r="AN31" s="228" t="n">
        <v>2766.0</v>
      </c>
      <c r="AO31" s="106" t="n">
        <v>0.094</v>
      </c>
      <c r="AP31" s="228" t="n">
        <v>1071.0</v>
      </c>
      <c r="AQ31" s="106"/>
      <c r="AR31" s="228">
        <f t="shared" si="138"/>
        <v>0</v>
      </c>
      <c r="AS31" s="106" t="str">
        <f t="shared" si="139"/>
        <v/>
      </c>
      <c r="AT31" s="228" t="n">
        <v>1780.0</v>
      </c>
      <c r="AU31" s="106"/>
      <c r="AV31" s="228" t="n">
        <v>513.0</v>
      </c>
      <c r="AW31" s="106"/>
      <c r="AX31" s="228">
        <f t="shared" si="140"/>
        <v>0</v>
      </c>
      <c r="AY31" s="106" t="str">
        <f t="shared" si="141"/>
        <v/>
      </c>
      <c r="AZ31" s="228" t="n">
        <v>62.0</v>
      </c>
      <c r="BA31" s="106"/>
      <c r="BB31" s="228" t="n">
        <v>34.0</v>
      </c>
      <c r="BC31" s="106"/>
      <c r="BD31" s="228">
        <f t="shared" si="142"/>
        <v>0</v>
      </c>
      <c r="BE31" s="106" t="str">
        <f t="shared" si="143"/>
        <v/>
      </c>
      <c r="BF31" s="228" t="n">
        <v>3834.0</v>
      </c>
      <c r="BG31" s="106"/>
      <c r="BH31" s="228" t="n">
        <v>277.0</v>
      </c>
      <c r="BI31" s="106" t="n">
        <v>0.555</v>
      </c>
      <c r="BJ31" s="228">
        <f t="shared" si="144"/>
        <v>0</v>
      </c>
      <c r="BK31" s="106" t="str">
        <f t="shared" si="145"/>
        <v/>
      </c>
      <c r="BL31" s="228" t="n">
        <v>50.0</v>
      </c>
      <c r="BM31" s="106"/>
      <c r="BN31" s="228" t="n">
        <v>14.0</v>
      </c>
      <c r="BO31" s="106"/>
      <c r="BP31" s="228">
        <f t="shared" si="146"/>
        <v>0</v>
      </c>
      <c r="BQ31" s="106" t="str">
        <f t="shared" si="147"/>
        <v/>
      </c>
      <c r="BR31" s="228" t="n">
        <v>19220.0</v>
      </c>
      <c r="BS31" s="106"/>
      <c r="BT31" s="228" t="n">
        <v>5745.0</v>
      </c>
      <c r="BU31" s="106" t="n">
        <v>0.122</v>
      </c>
      <c r="BV31" s="228">
        <f t="shared" si="148"/>
        <v>0</v>
      </c>
      <c r="BW31" s="106" t="str">
        <f t="shared" si="149"/>
        <v/>
      </c>
      <c r="BX31" s="228" t="n">
        <v>1098.0</v>
      </c>
      <c r="BY31" s="106"/>
      <c r="BZ31" s="228" t="n">
        <v>329.0</v>
      </c>
      <c r="CA31" s="106" t="n">
        <v>0.727</v>
      </c>
      <c r="CB31" s="228">
        <f t="shared" si="150"/>
        <v>0</v>
      </c>
      <c r="CC31" s="106" t="str">
        <f t="shared" si="151"/>
        <v/>
      </c>
      <c r="CD31" s="228" t="n">
        <v>978.0</v>
      </c>
      <c r="CE31" s="106"/>
      <c r="CF31" s="228" t="n">
        <v>590.0</v>
      </c>
      <c r="CG31" s="106" t="n">
        <v>0.053</v>
      </c>
      <c r="CH31" s="228">
        <f t="shared" si="152"/>
        <v>0</v>
      </c>
      <c r="CI31" s="106" t="str">
        <f t="shared" si="153"/>
        <v/>
      </c>
      <c r="CJ31" s="228" t="n">
        <v>58.0</v>
      </c>
      <c r="CK31" s="106"/>
      <c r="CL31" s="228" t="n">
        <v>14.0</v>
      </c>
      <c r="CM31" s="106"/>
      <c r="CN31" s="228">
        <f t="shared" si="154"/>
        <v>0</v>
      </c>
      <c r="CO31" s="106" t="str">
        <f t="shared" si="155"/>
        <v/>
      </c>
      <c r="CP31" s="228"/>
      <c r="CQ31" s="106"/>
      <c r="CR31" s="228"/>
      <c r="CS31" s="106"/>
    </row>
    <row r="32" spans="1:97" s="4" customFormat="1" ht="15" customHeight="1" x14ac:dyDescent="0.15">
      <c r="A32" s="105" t="s">
        <v>25</v>
      </c>
      <c r="B32" s="228">
        <f t="shared" si="124"/>
        <v>0</v>
      </c>
      <c r="C32" s="106" t="str">
        <f t="shared" si="125"/>
        <v/>
      </c>
      <c r="D32" s="228" t="n">
        <v>69.0</v>
      </c>
      <c r="E32" s="106"/>
      <c r="F32" s="228" t="n">
        <v>10.0</v>
      </c>
      <c r="G32" s="106"/>
      <c r="H32" s="228">
        <f t="shared" si="126"/>
        <v>0</v>
      </c>
      <c r="I32" s="106" t="str">
        <f t="shared" si="127"/>
        <v/>
      </c>
      <c r="J32" s="228" t="n">
        <v>3156.0</v>
      </c>
      <c r="K32" s="106"/>
      <c r="L32" s="228" t="n">
        <v>244.0</v>
      </c>
      <c r="M32" s="106" t="n">
        <v>0.169</v>
      </c>
      <c r="N32" s="228">
        <f t="shared" si="128"/>
        <v>0</v>
      </c>
      <c r="O32" s="106" t="str">
        <f t="shared" si="129"/>
        <v/>
      </c>
      <c r="P32" s="228" t="n">
        <v>1303.0</v>
      </c>
      <c r="Q32" s="106"/>
      <c r="R32" s="228" t="n">
        <v>151.0</v>
      </c>
      <c r="S32" s="106" t="n">
        <v>0.125</v>
      </c>
      <c r="T32" s="228">
        <f t="shared" si="130"/>
        <v>0</v>
      </c>
      <c r="U32" s="106" t="str">
        <f t="shared" si="131"/>
        <v/>
      </c>
      <c r="V32" s="228" t="n">
        <v>1637.0</v>
      </c>
      <c r="W32" s="106"/>
      <c r="X32" s="228" t="n">
        <v>2050.0</v>
      </c>
      <c r="Y32" s="106" t="n">
        <v>0.012</v>
      </c>
      <c r="Z32" s="228">
        <f t="shared" si="132"/>
        <v>0</v>
      </c>
      <c r="AA32" s="106" t="str">
        <f t="shared" si="133"/>
        <v/>
      </c>
      <c r="AB32" s="228" t="n">
        <v>167.0</v>
      </c>
      <c r="AC32" s="106" t="n">
        <v>0.315</v>
      </c>
      <c r="AD32" s="228" t="n">
        <v>14.0</v>
      </c>
      <c r="AE32" s="106"/>
      <c r="AF32" s="228">
        <f t="shared" si="134"/>
        <v>0</v>
      </c>
      <c r="AG32" s="106" t="str">
        <f t="shared" si="135"/>
        <v/>
      </c>
      <c r="AH32" s="228" t="n">
        <v>2183.0</v>
      </c>
      <c r="AI32" s="106" t="n">
        <v>0.868</v>
      </c>
      <c r="AJ32" s="228" t="n">
        <v>725.0</v>
      </c>
      <c r="AK32" s="106" t="n">
        <v>0.02</v>
      </c>
      <c r="AL32" s="228">
        <f t="shared" si="136"/>
        <v>0</v>
      </c>
      <c r="AM32" s="106" t="str">
        <f t="shared" si="137"/>
        <v/>
      </c>
      <c r="AN32" s="228" t="n">
        <v>1414.0</v>
      </c>
      <c r="AO32" s="106" t="n">
        <v>0.131</v>
      </c>
      <c r="AP32" s="228" t="n">
        <v>712.0</v>
      </c>
      <c r="AQ32" s="106"/>
      <c r="AR32" s="228">
        <f t="shared" si="138"/>
        <v>0</v>
      </c>
      <c r="AS32" s="106" t="str">
        <f t="shared" si="139"/>
        <v/>
      </c>
      <c r="AT32" s="228" t="n">
        <v>992.0</v>
      </c>
      <c r="AU32" s="106"/>
      <c r="AV32" s="228" t="n">
        <v>272.0</v>
      </c>
      <c r="AW32" s="106"/>
      <c r="AX32" s="228">
        <f t="shared" si="140"/>
        <v>0</v>
      </c>
      <c r="AY32" s="106" t="str">
        <f t="shared" si="141"/>
        <v/>
      </c>
      <c r="AZ32" s="228" t="n">
        <v>62.0</v>
      </c>
      <c r="BA32" s="106"/>
      <c r="BB32" s="228" t="n">
        <v>20.0</v>
      </c>
      <c r="BC32" s="106"/>
      <c r="BD32" s="228">
        <f t="shared" si="142"/>
        <v>0</v>
      </c>
      <c r="BE32" s="106" t="str">
        <f t="shared" si="143"/>
        <v/>
      </c>
      <c r="BF32" s="228" t="n">
        <v>1377.0</v>
      </c>
      <c r="BG32" s="106"/>
      <c r="BH32" s="228" t="n">
        <v>96.0</v>
      </c>
      <c r="BI32" s="106" t="n">
        <v>0.009</v>
      </c>
      <c r="BJ32" s="228">
        <f t="shared" si="144"/>
        <v>0</v>
      </c>
      <c r="BK32" s="106" t="str">
        <f t="shared" si="145"/>
        <v/>
      </c>
      <c r="BL32" s="228" t="n">
        <v>45.0</v>
      </c>
      <c r="BM32" s="106"/>
      <c r="BN32" s="228" t="n">
        <v>9.0</v>
      </c>
      <c r="BO32" s="106"/>
      <c r="BP32" s="228">
        <f t="shared" si="146"/>
        <v>0</v>
      </c>
      <c r="BQ32" s="106" t="str">
        <f t="shared" si="147"/>
        <v/>
      </c>
      <c r="BR32" s="228" t="n">
        <v>13856.0</v>
      </c>
      <c r="BS32" s="106"/>
      <c r="BT32" s="228" t="n">
        <v>4078.0</v>
      </c>
      <c r="BU32" s="106" t="n">
        <v>0.653</v>
      </c>
      <c r="BV32" s="228">
        <f t="shared" si="148"/>
        <v>0</v>
      </c>
      <c r="BW32" s="106" t="str">
        <f t="shared" si="149"/>
        <v/>
      </c>
      <c r="BX32" s="228" t="n">
        <v>511.0</v>
      </c>
      <c r="BY32" s="106"/>
      <c r="BZ32" s="228" t="n">
        <v>143.0</v>
      </c>
      <c r="CA32" s="106" t="n">
        <v>0.004</v>
      </c>
      <c r="CB32" s="228">
        <f t="shared" si="150"/>
        <v>0</v>
      </c>
      <c r="CC32" s="106" t="str">
        <f t="shared" si="151"/>
        <v/>
      </c>
      <c r="CD32" s="228" t="n">
        <v>748.0</v>
      </c>
      <c r="CE32" s="106"/>
      <c r="CF32" s="228" t="n">
        <v>329.0</v>
      </c>
      <c r="CG32" s="106" t="n">
        <v>0.684</v>
      </c>
      <c r="CH32" s="228">
        <f t="shared" si="152"/>
        <v>0</v>
      </c>
      <c r="CI32" s="106" t="str">
        <f t="shared" si="153"/>
        <v/>
      </c>
      <c r="CJ32" s="228" t="n">
        <v>40.0</v>
      </c>
      <c r="CK32" s="106"/>
      <c r="CL32" s="228" t="n">
        <v>3.0</v>
      </c>
      <c r="CM32" s="106"/>
      <c r="CN32" s="228">
        <f t="shared" si="154"/>
        <v>0</v>
      </c>
      <c r="CO32" s="106" t="str">
        <f t="shared" si="155"/>
        <v/>
      </c>
      <c r="CP32" s="228"/>
      <c r="CQ32" s="106"/>
      <c r="CR32" s="228"/>
      <c r="CS32" s="106"/>
    </row>
    <row r="33" spans="1:99" s="4" customFormat="1" ht="15" customHeight="1" x14ac:dyDescent="0.15">
      <c r="A33" s="105" t="s">
        <v>26</v>
      </c>
      <c r="B33" s="228">
        <f t="shared" si="124"/>
        <v>0</v>
      </c>
      <c r="C33" s="106" t="str">
        <f t="shared" si="125"/>
        <v/>
      </c>
      <c r="D33" s="228" t="n">
        <v>104.0</v>
      </c>
      <c r="E33" s="106"/>
      <c r="F33" s="228" t="n">
        <v>17.0</v>
      </c>
      <c r="G33" s="106"/>
      <c r="H33" s="228">
        <f t="shared" si="126"/>
        <v>0</v>
      </c>
      <c r="I33" s="106" t="str">
        <f t="shared" si="127"/>
        <v/>
      </c>
      <c r="J33" s="228" t="n">
        <v>4125.0</v>
      </c>
      <c r="K33" s="106"/>
      <c r="L33" s="228" t="n">
        <v>251.0</v>
      </c>
      <c r="M33" s="106" t="n">
        <v>0.51</v>
      </c>
      <c r="N33" s="228">
        <f t="shared" si="128"/>
        <v>0</v>
      </c>
      <c r="O33" s="106" t="str">
        <f t="shared" si="129"/>
        <v/>
      </c>
      <c r="P33" s="228" t="n">
        <v>1524.0</v>
      </c>
      <c r="Q33" s="106"/>
      <c r="R33" s="228" t="n">
        <v>137.0</v>
      </c>
      <c r="S33" s="106" t="n">
        <v>0.165</v>
      </c>
      <c r="T33" s="228">
        <f t="shared" si="130"/>
        <v>0</v>
      </c>
      <c r="U33" s="106" t="str">
        <f t="shared" si="131"/>
        <v/>
      </c>
      <c r="V33" s="228" t="n">
        <v>1771.0</v>
      </c>
      <c r="W33" s="106"/>
      <c r="X33" s="228" t="n">
        <v>1547.0</v>
      </c>
      <c r="Y33" s="106" t="n">
        <v>0.529</v>
      </c>
      <c r="Z33" s="228">
        <f t="shared" si="132"/>
        <v>0</v>
      </c>
      <c r="AA33" s="106" t="str">
        <f t="shared" si="133"/>
        <v/>
      </c>
      <c r="AB33" s="228" t="n">
        <v>175.0</v>
      </c>
      <c r="AC33" s="106" t="n">
        <v>0.147</v>
      </c>
      <c r="AD33" s="228" t="n">
        <v>9.0</v>
      </c>
      <c r="AE33" s="106"/>
      <c r="AF33" s="228">
        <f t="shared" si="134"/>
        <v>0</v>
      </c>
      <c r="AG33" s="106" t="str">
        <f t="shared" si="135"/>
        <v/>
      </c>
      <c r="AH33" s="228" t="n">
        <v>2783.0</v>
      </c>
      <c r="AI33" s="106" t="n">
        <v>0.217</v>
      </c>
      <c r="AJ33" s="228" t="n">
        <v>1061.0</v>
      </c>
      <c r="AK33" s="106" t="n">
        <v>0.986</v>
      </c>
      <c r="AL33" s="228">
        <f t="shared" si="136"/>
        <v>0</v>
      </c>
      <c r="AM33" s="106" t="str">
        <f t="shared" si="137"/>
        <v/>
      </c>
      <c r="AN33" s="228" t="n">
        <v>1763.0</v>
      </c>
      <c r="AO33" s="106" t="n">
        <v>0.782</v>
      </c>
      <c r="AP33" s="228" t="n">
        <v>1096.0</v>
      </c>
      <c r="AQ33" s="106"/>
      <c r="AR33" s="228">
        <f t="shared" si="138"/>
        <v>0</v>
      </c>
      <c r="AS33" s="106" t="str">
        <f t="shared" si="139"/>
        <v/>
      </c>
      <c r="AT33" s="228" t="n">
        <v>1647.0</v>
      </c>
      <c r="AU33" s="106"/>
      <c r="AV33" s="228" t="n">
        <v>246.0</v>
      </c>
      <c r="AW33" s="106" t="n">
        <v>0.625</v>
      </c>
      <c r="AX33" s="228">
        <f t="shared" si="140"/>
        <v>0</v>
      </c>
      <c r="AY33" s="106" t="str">
        <f t="shared" si="141"/>
        <v/>
      </c>
      <c r="AZ33" s="228" t="n">
        <v>45.0</v>
      </c>
      <c r="BA33" s="106"/>
      <c r="BB33" s="228" t="n">
        <v>17.0</v>
      </c>
      <c r="BC33" s="106"/>
      <c r="BD33" s="228">
        <f t="shared" si="142"/>
        <v>0</v>
      </c>
      <c r="BE33" s="106" t="str">
        <f t="shared" si="143"/>
        <v/>
      </c>
      <c r="BF33" s="228" t="n">
        <v>1748.0</v>
      </c>
      <c r="BG33" s="106"/>
      <c r="BH33" s="228" t="n">
        <v>90.0</v>
      </c>
      <c r="BI33" s="106" t="n">
        <v>0.666</v>
      </c>
      <c r="BJ33" s="228">
        <f t="shared" si="144"/>
        <v>0</v>
      </c>
      <c r="BK33" s="106" t="str">
        <f t="shared" si="145"/>
        <v/>
      </c>
      <c r="BL33" s="228" t="n">
        <v>31.0</v>
      </c>
      <c r="BM33" s="106"/>
      <c r="BN33" s="228" t="n">
        <v>4.0</v>
      </c>
      <c r="BO33" s="106"/>
      <c r="BP33" s="228">
        <f t="shared" si="146"/>
        <v>0</v>
      </c>
      <c r="BQ33" s="106" t="str">
        <f t="shared" si="147"/>
        <v/>
      </c>
      <c r="BR33" s="228" t="n">
        <v>11680.0</v>
      </c>
      <c r="BS33" s="106"/>
      <c r="BT33" s="228" t="n">
        <v>2874.0</v>
      </c>
      <c r="BU33" s="106" t="n">
        <v>0.426</v>
      </c>
      <c r="BV33" s="228">
        <f t="shared" si="148"/>
        <v>0</v>
      </c>
      <c r="BW33" s="106" t="str">
        <f t="shared" si="149"/>
        <v/>
      </c>
      <c r="BX33" s="228" t="n">
        <v>615.0</v>
      </c>
      <c r="BY33" s="106"/>
      <c r="BZ33" s="228" t="n">
        <v>145.0</v>
      </c>
      <c r="CA33" s="106" t="n">
        <v>0.727</v>
      </c>
      <c r="CB33" s="228">
        <f t="shared" si="150"/>
        <v>0</v>
      </c>
      <c r="CC33" s="106" t="str">
        <f t="shared" si="151"/>
        <v/>
      </c>
      <c r="CD33" s="228" t="n">
        <v>674.0</v>
      </c>
      <c r="CE33" s="106"/>
      <c r="CF33" s="228" t="n">
        <v>311.0</v>
      </c>
      <c r="CG33" s="106" t="n">
        <v>0.209</v>
      </c>
      <c r="CH33" s="228">
        <f t="shared" si="152"/>
        <v>0</v>
      </c>
      <c r="CI33" s="106" t="str">
        <f t="shared" si="153"/>
        <v/>
      </c>
      <c r="CJ33" s="228" t="n">
        <v>36.0</v>
      </c>
      <c r="CK33" s="106"/>
      <c r="CL33" s="228" t="n">
        <v>6.0</v>
      </c>
      <c r="CM33" s="106"/>
      <c r="CN33" s="228">
        <f t="shared" si="154"/>
        <v>0</v>
      </c>
      <c r="CO33" s="106" t="str">
        <f t="shared" si="155"/>
        <v/>
      </c>
      <c r="CP33" s="228"/>
      <c r="CQ33" s="106"/>
      <c r="CR33" s="228"/>
      <c r="CS33" s="106"/>
    </row>
    <row r="34" spans="1:99" s="4" customFormat="1" ht="15" customHeight="1" x14ac:dyDescent="0.15">
      <c r="A34" s="105" t="s">
        <v>27</v>
      </c>
      <c r="B34" s="228">
        <f t="shared" si="124"/>
        <v>0</v>
      </c>
      <c r="C34" s="106" t="str">
        <f t="shared" si="125"/>
        <v/>
      </c>
      <c r="D34" s="228" t="n">
        <v>10.0</v>
      </c>
      <c r="E34" s="106"/>
      <c r="F34" s="228" t="n">
        <v>2.0</v>
      </c>
      <c r="G34" s="106"/>
      <c r="H34" s="228">
        <f t="shared" si="126"/>
        <v>0</v>
      </c>
      <c r="I34" s="106" t="str">
        <f t="shared" si="127"/>
        <v/>
      </c>
      <c r="J34" s="228" t="n">
        <v>724.0</v>
      </c>
      <c r="K34" s="106"/>
      <c r="L34" s="228" t="n">
        <v>66.0</v>
      </c>
      <c r="M34" s="106" t="n">
        <v>0.066</v>
      </c>
      <c r="N34" s="228">
        <f t="shared" si="128"/>
        <v>0</v>
      </c>
      <c r="O34" s="106" t="str">
        <f t="shared" si="129"/>
        <v/>
      </c>
      <c r="P34" s="228" t="n">
        <v>332.0</v>
      </c>
      <c r="Q34" s="106"/>
      <c r="R34" s="228" t="n">
        <v>39.0</v>
      </c>
      <c r="S34" s="106" t="n">
        <v>0.072</v>
      </c>
      <c r="T34" s="228">
        <f t="shared" si="130"/>
        <v>0</v>
      </c>
      <c r="U34" s="106" t="str">
        <f t="shared" si="131"/>
        <v/>
      </c>
      <c r="V34" s="228" t="n">
        <v>570.0</v>
      </c>
      <c r="W34" s="106"/>
      <c r="X34" s="228" t="n">
        <v>828.0</v>
      </c>
      <c r="Y34" s="106"/>
      <c r="Z34" s="228">
        <f t="shared" si="132"/>
        <v>0</v>
      </c>
      <c r="AA34" s="106" t="str">
        <f t="shared" si="133"/>
        <v/>
      </c>
      <c r="AB34" s="228" t="n">
        <v>15.0</v>
      </c>
      <c r="AC34" s="106"/>
      <c r="AD34" s="228" t="n">
        <v>1.0</v>
      </c>
      <c r="AE34" s="106"/>
      <c r="AF34" s="228">
        <f t="shared" si="134"/>
        <v>0</v>
      </c>
      <c r="AG34" s="106" t="str">
        <f t="shared" si="135"/>
        <v/>
      </c>
      <c r="AH34" s="228" t="n">
        <v>704.0</v>
      </c>
      <c r="AI34" s="106" t="n">
        <v>0.18</v>
      </c>
      <c r="AJ34" s="228" t="n">
        <v>267.0</v>
      </c>
      <c r="AK34" s="106"/>
      <c r="AL34" s="228">
        <f t="shared" si="136"/>
        <v>0</v>
      </c>
      <c r="AM34" s="106" t="str">
        <f t="shared" si="137"/>
        <v/>
      </c>
      <c r="AN34" s="228" t="n">
        <v>264.0</v>
      </c>
      <c r="AO34" s="106" t="n">
        <v>0.819</v>
      </c>
      <c r="AP34" s="228" t="n">
        <v>120.0</v>
      </c>
      <c r="AQ34" s="106"/>
      <c r="AR34" s="228">
        <f t="shared" si="138"/>
        <v>0</v>
      </c>
      <c r="AS34" s="106" t="str">
        <f t="shared" si="139"/>
        <v/>
      </c>
      <c r="AT34" s="228" t="n">
        <v>228.0</v>
      </c>
      <c r="AU34" s="106"/>
      <c r="AV34" s="228" t="n">
        <v>42.0</v>
      </c>
      <c r="AW34" s="106"/>
      <c r="AX34" s="228">
        <f t="shared" si="140"/>
        <v>0</v>
      </c>
      <c r="AY34" s="106" t="str">
        <f t="shared" si="141"/>
        <v/>
      </c>
      <c r="AZ34" s="228" t="n">
        <v>11.0</v>
      </c>
      <c r="BA34" s="106"/>
      <c r="BB34" s="228" t="n">
        <v>5.0</v>
      </c>
      <c r="BC34" s="106"/>
      <c r="BD34" s="228">
        <f t="shared" si="142"/>
        <v>0</v>
      </c>
      <c r="BE34" s="106" t="str">
        <f t="shared" si="143"/>
        <v/>
      </c>
      <c r="BF34" s="228" t="n">
        <v>444.0</v>
      </c>
      <c r="BG34" s="106"/>
      <c r="BH34" s="228" t="n">
        <v>18.0</v>
      </c>
      <c r="BI34" s="106"/>
      <c r="BJ34" s="228">
        <f t="shared" si="144"/>
        <v>0</v>
      </c>
      <c r="BK34" s="106" t="str">
        <f t="shared" si="145"/>
        <v/>
      </c>
      <c r="BL34" s="228" t="n">
        <v>6.0</v>
      </c>
      <c r="BM34" s="106"/>
      <c r="BN34" s="228" t="n">
        <v>1.0</v>
      </c>
      <c r="BO34" s="106"/>
      <c r="BP34" s="228">
        <f t="shared" si="146"/>
        <v>0</v>
      </c>
      <c r="BQ34" s="106" t="str">
        <f t="shared" si="147"/>
        <v/>
      </c>
      <c r="BR34" s="228" t="n">
        <v>2908.0</v>
      </c>
      <c r="BS34" s="106"/>
      <c r="BT34" s="228" t="n">
        <v>864.0</v>
      </c>
      <c r="BU34" s="106" t="n">
        <v>0.859</v>
      </c>
      <c r="BV34" s="228">
        <f t="shared" si="148"/>
        <v>0</v>
      </c>
      <c r="BW34" s="106" t="str">
        <f t="shared" si="149"/>
        <v/>
      </c>
      <c r="BX34" s="228" t="n">
        <v>164.0</v>
      </c>
      <c r="BY34" s="106"/>
      <c r="BZ34" s="228" t="n">
        <v>44.0</v>
      </c>
      <c r="CA34" s="106"/>
      <c r="CB34" s="228">
        <f t="shared" si="150"/>
        <v>0</v>
      </c>
      <c r="CC34" s="106" t="str">
        <f t="shared" si="151"/>
        <v/>
      </c>
      <c r="CD34" s="228" t="n">
        <v>158.0</v>
      </c>
      <c r="CE34" s="106"/>
      <c r="CF34" s="228" t="n">
        <v>70.0</v>
      </c>
      <c r="CG34" s="106"/>
      <c r="CH34" s="228">
        <f t="shared" si="152"/>
        <v>0</v>
      </c>
      <c r="CI34" s="106" t="str">
        <f t="shared" si="153"/>
        <v/>
      </c>
      <c r="CJ34" s="228" t="n">
        <v>10.0</v>
      </c>
      <c r="CK34" s="106"/>
      <c r="CL34" s="228" t="n">
        <v>0.0</v>
      </c>
      <c r="CM34" s="106"/>
      <c r="CN34" s="228">
        <f t="shared" si="154"/>
        <v>0</v>
      </c>
      <c r="CO34" s="106" t="str">
        <f t="shared" si="155"/>
        <v/>
      </c>
      <c r="CP34" s="228"/>
      <c r="CQ34" s="106"/>
      <c r="CR34" s="228"/>
      <c r="CS34" s="106"/>
    </row>
    <row r="35" spans="1:99" s="4" customFormat="1" ht="15" customHeight="1" x14ac:dyDescent="0.15">
      <c r="A35" s="105" t="s">
        <v>28</v>
      </c>
      <c r="B35" s="228">
        <f t="shared" si="124"/>
        <v>0</v>
      </c>
      <c r="C35" s="106" t="str">
        <f t="shared" si="125"/>
        <v/>
      </c>
      <c r="D35" s="228" t="n">
        <v>30.0</v>
      </c>
      <c r="E35" s="106"/>
      <c r="F35" s="228" t="n">
        <v>7.0</v>
      </c>
      <c r="G35" s="106"/>
      <c r="H35" s="228">
        <f t="shared" si="126"/>
        <v>0</v>
      </c>
      <c r="I35" s="106" t="str">
        <f t="shared" si="127"/>
        <v/>
      </c>
      <c r="J35" s="228" t="n">
        <v>2279.0</v>
      </c>
      <c r="K35" s="106"/>
      <c r="L35" s="228" t="n">
        <v>135.0</v>
      </c>
      <c r="M35" s="106" t="n">
        <v>0.083</v>
      </c>
      <c r="N35" s="228">
        <f t="shared" si="128"/>
        <v>0</v>
      </c>
      <c r="O35" s="106" t="str">
        <f t="shared" si="129"/>
        <v/>
      </c>
      <c r="P35" s="228" t="n">
        <v>809.0</v>
      </c>
      <c r="Q35" s="106"/>
      <c r="R35" s="228" t="n">
        <v>75.0</v>
      </c>
      <c r="S35" s="106" t="n">
        <v>0.097</v>
      </c>
      <c r="T35" s="228">
        <f t="shared" si="130"/>
        <v>0</v>
      </c>
      <c r="U35" s="106" t="str">
        <f t="shared" si="131"/>
        <v/>
      </c>
      <c r="V35" s="228" t="n">
        <v>1159.0</v>
      </c>
      <c r="W35" s="106"/>
      <c r="X35" s="228" t="n">
        <v>1259.0</v>
      </c>
      <c r="Y35" s="106" t="n">
        <v>0.5</v>
      </c>
      <c r="Z35" s="228">
        <f t="shared" si="132"/>
        <v>0</v>
      </c>
      <c r="AA35" s="106" t="str">
        <f t="shared" si="133"/>
        <v/>
      </c>
      <c r="AB35" s="228" t="n">
        <v>87.0</v>
      </c>
      <c r="AC35" s="106"/>
      <c r="AD35" s="228" t="n">
        <v>4.0</v>
      </c>
      <c r="AE35" s="106"/>
      <c r="AF35" s="228">
        <f t="shared" si="134"/>
        <v>0</v>
      </c>
      <c r="AG35" s="106" t="str">
        <f t="shared" si="135"/>
        <v/>
      </c>
      <c r="AH35" s="228" t="n">
        <v>1765.0</v>
      </c>
      <c r="AI35" s="106" t="n">
        <v>0.774</v>
      </c>
      <c r="AJ35" s="228" t="n">
        <v>458.0</v>
      </c>
      <c r="AK35" s="106" t="n">
        <v>0.029</v>
      </c>
      <c r="AL35" s="228">
        <f t="shared" si="136"/>
        <v>0</v>
      </c>
      <c r="AM35" s="106" t="str">
        <f t="shared" si="137"/>
        <v/>
      </c>
      <c r="AN35" s="228" t="n">
        <v>1057.0</v>
      </c>
      <c r="AO35" s="106" t="n">
        <v>0.225</v>
      </c>
      <c r="AP35" s="228" t="n">
        <v>739.0</v>
      </c>
      <c r="AQ35" s="106" t="n">
        <v>0.943</v>
      </c>
      <c r="AR35" s="228">
        <f t="shared" si="138"/>
        <v>0</v>
      </c>
      <c r="AS35" s="106" t="str">
        <f t="shared" si="139"/>
        <v/>
      </c>
      <c r="AT35" s="228" t="n">
        <v>568.0</v>
      </c>
      <c r="AU35" s="106"/>
      <c r="AV35" s="228" t="n">
        <v>134.0</v>
      </c>
      <c r="AW35" s="106"/>
      <c r="AX35" s="228">
        <f t="shared" si="140"/>
        <v>0</v>
      </c>
      <c r="AY35" s="106" t="str">
        <f t="shared" si="141"/>
        <v/>
      </c>
      <c r="AZ35" s="228" t="n">
        <v>29.0</v>
      </c>
      <c r="BA35" s="106"/>
      <c r="BB35" s="228" t="n">
        <v>14.0</v>
      </c>
      <c r="BC35" s="106" t="n">
        <v>0.027</v>
      </c>
      <c r="BD35" s="228">
        <f t="shared" si="142"/>
        <v>0</v>
      </c>
      <c r="BE35" s="106" t="str">
        <f t="shared" si="143"/>
        <v/>
      </c>
      <c r="BF35" s="228" t="n">
        <v>1104.0</v>
      </c>
      <c r="BG35" s="106"/>
      <c r="BH35" s="228" t="n">
        <v>57.0</v>
      </c>
      <c r="BI35" s="106" t="n">
        <v>0.005</v>
      </c>
      <c r="BJ35" s="228">
        <f t="shared" si="144"/>
        <v>0</v>
      </c>
      <c r="BK35" s="106" t="str">
        <f t="shared" si="145"/>
        <v/>
      </c>
      <c r="BL35" s="228" t="n">
        <v>35.0</v>
      </c>
      <c r="BM35" s="106"/>
      <c r="BN35" s="228" t="n">
        <v>3.0</v>
      </c>
      <c r="BO35" s="106"/>
      <c r="BP35" s="228">
        <f t="shared" si="146"/>
        <v>0</v>
      </c>
      <c r="BQ35" s="106" t="str">
        <f t="shared" si="147"/>
        <v/>
      </c>
      <c r="BR35" s="228" t="n">
        <v>7807.0</v>
      </c>
      <c r="BS35" s="106"/>
      <c r="BT35" s="228" t="n">
        <v>1792.0</v>
      </c>
      <c r="BU35" s="106" t="n">
        <v>0.812</v>
      </c>
      <c r="BV35" s="228">
        <f t="shared" si="148"/>
        <v>0</v>
      </c>
      <c r="BW35" s="106" t="str">
        <f t="shared" si="149"/>
        <v/>
      </c>
      <c r="BX35" s="228" t="n">
        <v>379.0</v>
      </c>
      <c r="BY35" s="106"/>
      <c r="BZ35" s="228" t="n">
        <v>79.0</v>
      </c>
      <c r="CA35" s="106"/>
      <c r="CB35" s="228">
        <f t="shared" si="150"/>
        <v>0</v>
      </c>
      <c r="CC35" s="106" t="str">
        <f t="shared" si="151"/>
        <v/>
      </c>
      <c r="CD35" s="228" t="n">
        <v>459.0</v>
      </c>
      <c r="CE35" s="106"/>
      <c r="CF35" s="228" t="n">
        <v>196.0</v>
      </c>
      <c r="CG35" s="106" t="n">
        <v>0.5</v>
      </c>
      <c r="CH35" s="228">
        <f t="shared" si="152"/>
        <v>0</v>
      </c>
      <c r="CI35" s="106" t="str">
        <f t="shared" si="153"/>
        <v/>
      </c>
      <c r="CJ35" s="228" t="n">
        <v>24.0</v>
      </c>
      <c r="CK35" s="106"/>
      <c r="CL35" s="228" t="n">
        <v>3.0</v>
      </c>
      <c r="CM35" s="106"/>
      <c r="CN35" s="228">
        <f t="shared" si="154"/>
        <v>0</v>
      </c>
      <c r="CO35" s="106" t="str">
        <f t="shared" si="155"/>
        <v/>
      </c>
      <c r="CP35" s="228"/>
      <c r="CQ35" s="106"/>
      <c r="CR35" s="228"/>
      <c r="CS35" s="106"/>
    </row>
    <row r="36" spans="1:99" s="4" customFormat="1" ht="15" customHeight="1" x14ac:dyDescent="0.15">
      <c r="A36" s="105" t="s">
        <v>29</v>
      </c>
      <c r="B36" s="228">
        <f t="shared" si="124"/>
        <v>0</v>
      </c>
      <c r="C36" s="106" t="str">
        <f t="shared" si="125"/>
        <v/>
      </c>
      <c r="D36" s="228" t="n">
        <v>31.0</v>
      </c>
      <c r="E36" s="106"/>
      <c r="F36" s="228" t="n">
        <v>14.0</v>
      </c>
      <c r="G36" s="106"/>
      <c r="H36" s="228">
        <f t="shared" si="126"/>
        <v>0</v>
      </c>
      <c r="I36" s="106" t="str">
        <f t="shared" si="127"/>
        <v/>
      </c>
      <c r="J36" s="228" t="n">
        <v>2515.0</v>
      </c>
      <c r="K36" s="106"/>
      <c r="L36" s="228" t="n">
        <v>197.0</v>
      </c>
      <c r="M36" s="106" t="n">
        <v>0.907</v>
      </c>
      <c r="N36" s="228">
        <f t="shared" si="128"/>
        <v>0</v>
      </c>
      <c r="O36" s="106" t="str">
        <f t="shared" si="129"/>
        <v/>
      </c>
      <c r="P36" s="228" t="n">
        <v>1231.0</v>
      </c>
      <c r="Q36" s="106"/>
      <c r="R36" s="228" t="n">
        <v>114.0</v>
      </c>
      <c r="S36" s="106" t="n">
        <v>0.041</v>
      </c>
      <c r="T36" s="228">
        <f t="shared" si="130"/>
        <v>0</v>
      </c>
      <c r="U36" s="106" t="str">
        <f t="shared" si="131"/>
        <v/>
      </c>
      <c r="V36" s="228" t="n">
        <v>1438.0</v>
      </c>
      <c r="W36" s="106"/>
      <c r="X36" s="228" t="n">
        <v>1459.0</v>
      </c>
      <c r="Y36" s="106" t="n">
        <v>0.028</v>
      </c>
      <c r="Z36" s="228">
        <f t="shared" si="132"/>
        <v>0</v>
      </c>
      <c r="AA36" s="106" t="str">
        <f t="shared" si="133"/>
        <v/>
      </c>
      <c r="AB36" s="228" t="n">
        <v>114.0</v>
      </c>
      <c r="AC36" s="106" t="n">
        <v>0.05</v>
      </c>
      <c r="AD36" s="228" t="n">
        <v>3.0</v>
      </c>
      <c r="AE36" s="106"/>
      <c r="AF36" s="228">
        <f t="shared" si="134"/>
        <v>0</v>
      </c>
      <c r="AG36" s="106" t="str">
        <f t="shared" si="135"/>
        <v/>
      </c>
      <c r="AH36" s="228" t="n">
        <v>2163.0</v>
      </c>
      <c r="AI36" s="106" t="n">
        <v>0.681</v>
      </c>
      <c r="AJ36" s="228" t="n">
        <v>1945.0</v>
      </c>
      <c r="AK36" s="106" t="n">
        <v>0.962</v>
      </c>
      <c r="AL36" s="228">
        <f t="shared" si="136"/>
        <v>0</v>
      </c>
      <c r="AM36" s="106" t="str">
        <f t="shared" si="137"/>
        <v/>
      </c>
      <c r="AN36" s="228" t="n">
        <v>1222.0</v>
      </c>
      <c r="AO36" s="106" t="n">
        <v>0.318</v>
      </c>
      <c r="AP36" s="228" t="n">
        <v>1235.0</v>
      </c>
      <c r="AQ36" s="106"/>
      <c r="AR36" s="228">
        <f t="shared" si="138"/>
        <v>0</v>
      </c>
      <c r="AS36" s="106" t="str">
        <f t="shared" si="139"/>
        <v/>
      </c>
      <c r="AT36" s="228" t="n">
        <v>757.0</v>
      </c>
      <c r="AU36" s="106"/>
      <c r="AV36" s="228" t="n">
        <v>198.0</v>
      </c>
      <c r="AW36" s="106" t="n">
        <v>0.518</v>
      </c>
      <c r="AX36" s="228">
        <f t="shared" si="140"/>
        <v>0</v>
      </c>
      <c r="AY36" s="106" t="str">
        <f t="shared" si="141"/>
        <v/>
      </c>
      <c r="AZ36" s="228" t="n">
        <v>34.0</v>
      </c>
      <c r="BA36" s="106"/>
      <c r="BB36" s="228" t="n">
        <v>19.0</v>
      </c>
      <c r="BC36" s="106"/>
      <c r="BD36" s="228">
        <f t="shared" si="142"/>
        <v>0</v>
      </c>
      <c r="BE36" s="106" t="str">
        <f t="shared" si="143"/>
        <v/>
      </c>
      <c r="BF36" s="228" t="n">
        <v>959.0</v>
      </c>
      <c r="BG36" s="106"/>
      <c r="BH36" s="228" t="n">
        <v>60.0</v>
      </c>
      <c r="BI36" s="106" t="n">
        <v>0.018</v>
      </c>
      <c r="BJ36" s="228">
        <f t="shared" si="144"/>
        <v>0</v>
      </c>
      <c r="BK36" s="106" t="str">
        <f t="shared" si="145"/>
        <v/>
      </c>
      <c r="BL36" s="228" t="n">
        <v>27.0</v>
      </c>
      <c r="BM36" s="106"/>
      <c r="BN36" s="228" t="n">
        <v>4.0</v>
      </c>
      <c r="BO36" s="106"/>
      <c r="BP36" s="228">
        <f t="shared" si="146"/>
        <v>0</v>
      </c>
      <c r="BQ36" s="106" t="str">
        <f t="shared" si="147"/>
        <v/>
      </c>
      <c r="BR36" s="228" t="n">
        <v>8368.0</v>
      </c>
      <c r="BS36" s="106"/>
      <c r="BT36" s="228" t="n">
        <v>2303.0</v>
      </c>
      <c r="BU36" s="106" t="n">
        <v>0.337</v>
      </c>
      <c r="BV36" s="228">
        <f t="shared" si="148"/>
        <v>0</v>
      </c>
      <c r="BW36" s="106" t="str">
        <f t="shared" si="149"/>
        <v/>
      </c>
      <c r="BX36" s="228" t="n">
        <v>384.0</v>
      </c>
      <c r="BY36" s="106"/>
      <c r="BZ36" s="228" t="n">
        <v>100.0</v>
      </c>
      <c r="CA36" s="106" t="n">
        <v>0.181</v>
      </c>
      <c r="CB36" s="228">
        <f t="shared" si="150"/>
        <v>0</v>
      </c>
      <c r="CC36" s="106" t="str">
        <f t="shared" si="151"/>
        <v/>
      </c>
      <c r="CD36" s="228" t="n">
        <v>541.0</v>
      </c>
      <c r="CE36" s="106"/>
      <c r="CF36" s="228" t="n">
        <v>259.0</v>
      </c>
      <c r="CG36" s="106" t="n">
        <v>0.95</v>
      </c>
      <c r="CH36" s="228">
        <f t="shared" si="152"/>
        <v>0</v>
      </c>
      <c r="CI36" s="106" t="str">
        <f t="shared" si="153"/>
        <v/>
      </c>
      <c r="CJ36" s="228" t="n">
        <v>32.0</v>
      </c>
      <c r="CK36" s="106"/>
      <c r="CL36" s="228" t="n">
        <v>6.0</v>
      </c>
      <c r="CM36" s="106"/>
      <c r="CN36" s="228">
        <f t="shared" si="154"/>
        <v>0</v>
      </c>
      <c r="CO36" s="106" t="str">
        <f t="shared" si="155"/>
        <v/>
      </c>
      <c r="CP36" s="228"/>
      <c r="CQ36" s="106"/>
      <c r="CR36" s="228"/>
      <c r="CS36" s="106"/>
    </row>
    <row r="37" spans="1:99" s="4" customFormat="1" ht="15" customHeight="1" x14ac:dyDescent="0.15">
      <c r="A37" s="105" t="s">
        <v>30</v>
      </c>
      <c r="B37" s="228">
        <f t="shared" si="124"/>
        <v>0</v>
      </c>
      <c r="C37" s="106" t="str">
        <f t="shared" si="125"/>
        <v/>
      </c>
      <c r="D37" s="228" t="n">
        <v>48.0</v>
      </c>
      <c r="E37" s="106"/>
      <c r="F37" s="228" t="n">
        <v>3.0</v>
      </c>
      <c r="G37" s="106"/>
      <c r="H37" s="228">
        <f t="shared" si="126"/>
        <v>0</v>
      </c>
      <c r="I37" s="106" t="str">
        <f t="shared" si="127"/>
        <v/>
      </c>
      <c r="J37" s="228" t="n">
        <v>1250.0</v>
      </c>
      <c r="K37" s="106"/>
      <c r="L37" s="228" t="n">
        <v>84.0</v>
      </c>
      <c r="M37" s="106" t="n">
        <v>0.031</v>
      </c>
      <c r="N37" s="228">
        <f t="shared" si="128"/>
        <v>0</v>
      </c>
      <c r="O37" s="106" t="str">
        <f t="shared" si="129"/>
        <v/>
      </c>
      <c r="P37" s="228" t="n">
        <v>493.0</v>
      </c>
      <c r="Q37" s="106"/>
      <c r="R37" s="228" t="n">
        <v>44.0</v>
      </c>
      <c r="S37" s="106" t="n">
        <v>0.274</v>
      </c>
      <c r="T37" s="228">
        <f t="shared" si="130"/>
        <v>0</v>
      </c>
      <c r="U37" s="106" t="str">
        <f t="shared" si="131"/>
        <v/>
      </c>
      <c r="V37" s="228" t="n">
        <v>890.0</v>
      </c>
      <c r="W37" s="106"/>
      <c r="X37" s="228" t="n">
        <v>752.0</v>
      </c>
      <c r="Y37" s="106" t="n">
        <v>0.375</v>
      </c>
      <c r="Z37" s="228">
        <f t="shared" si="132"/>
        <v>0</v>
      </c>
      <c r="AA37" s="106" t="str">
        <f t="shared" si="133"/>
        <v/>
      </c>
      <c r="AB37" s="228" t="n">
        <v>38.0</v>
      </c>
      <c r="AC37" s="106"/>
      <c r="AD37" s="228" t="n">
        <v>0.0</v>
      </c>
      <c r="AE37" s="106"/>
      <c r="AF37" s="228">
        <f t="shared" si="134"/>
        <v>0</v>
      </c>
      <c r="AG37" s="106" t="str">
        <f t="shared" si="135"/>
        <v/>
      </c>
      <c r="AH37" s="228" t="n">
        <v>1102.0</v>
      </c>
      <c r="AI37" s="106" t="n">
        <v>0.673</v>
      </c>
      <c r="AJ37" s="228" t="n">
        <v>281.0</v>
      </c>
      <c r="AK37" s="106"/>
      <c r="AL37" s="228">
        <f t="shared" si="136"/>
        <v>0</v>
      </c>
      <c r="AM37" s="106" t="str">
        <f t="shared" si="137"/>
        <v/>
      </c>
      <c r="AN37" s="228" t="n">
        <v>443.0</v>
      </c>
      <c r="AO37" s="106" t="n">
        <v>0.326</v>
      </c>
      <c r="AP37" s="228" t="n">
        <v>244.0</v>
      </c>
      <c r="AQ37" s="106" t="n">
        <v>0.915</v>
      </c>
      <c r="AR37" s="228">
        <f t="shared" si="138"/>
        <v>0</v>
      </c>
      <c r="AS37" s="106" t="str">
        <f t="shared" si="139"/>
        <v/>
      </c>
      <c r="AT37" s="228" t="n">
        <v>315.0</v>
      </c>
      <c r="AU37" s="106"/>
      <c r="AV37" s="228" t="n">
        <v>69.0</v>
      </c>
      <c r="AW37" s="106"/>
      <c r="AX37" s="228">
        <f t="shared" si="140"/>
        <v>0</v>
      </c>
      <c r="AY37" s="106" t="str">
        <f t="shared" si="141"/>
        <v/>
      </c>
      <c r="AZ37" s="228" t="n">
        <v>14.0</v>
      </c>
      <c r="BA37" s="106"/>
      <c r="BB37" s="228" t="n">
        <v>2.0</v>
      </c>
      <c r="BC37" s="106"/>
      <c r="BD37" s="228">
        <f t="shared" si="142"/>
        <v>0</v>
      </c>
      <c r="BE37" s="106" t="str">
        <f t="shared" si="143"/>
        <v/>
      </c>
      <c r="BF37" s="228" t="n">
        <v>705.0</v>
      </c>
      <c r="BG37" s="106"/>
      <c r="BH37" s="228" t="n">
        <v>28.0</v>
      </c>
      <c r="BI37" s="106" t="n">
        <v>0.021</v>
      </c>
      <c r="BJ37" s="228">
        <f t="shared" si="144"/>
        <v>0</v>
      </c>
      <c r="BK37" s="106" t="str">
        <f t="shared" si="145"/>
        <v/>
      </c>
      <c r="BL37" s="228" t="n">
        <v>6.0</v>
      </c>
      <c r="BM37" s="106"/>
      <c r="BN37" s="228" t="n">
        <v>4.0</v>
      </c>
      <c r="BO37" s="106"/>
      <c r="BP37" s="228">
        <f t="shared" si="146"/>
        <v>0</v>
      </c>
      <c r="BQ37" s="106" t="str">
        <f t="shared" si="147"/>
        <v/>
      </c>
      <c r="BR37" s="228" t="n">
        <v>4847.0</v>
      </c>
      <c r="BS37" s="106"/>
      <c r="BT37" s="228" t="n">
        <v>1549.0</v>
      </c>
      <c r="BU37" s="106" t="n">
        <v>0.67</v>
      </c>
      <c r="BV37" s="228">
        <f t="shared" si="148"/>
        <v>0</v>
      </c>
      <c r="BW37" s="106" t="str">
        <f t="shared" si="149"/>
        <v/>
      </c>
      <c r="BX37" s="228" t="n">
        <v>246.0</v>
      </c>
      <c r="BY37" s="106"/>
      <c r="BZ37" s="228" t="n">
        <v>57.0</v>
      </c>
      <c r="CA37" s="106" t="n">
        <v>0.084</v>
      </c>
      <c r="CB37" s="228">
        <f t="shared" si="150"/>
        <v>0</v>
      </c>
      <c r="CC37" s="106" t="str">
        <f t="shared" si="151"/>
        <v/>
      </c>
      <c r="CD37" s="228" t="n">
        <v>208.0</v>
      </c>
      <c r="CE37" s="106"/>
      <c r="CF37" s="228" t="n">
        <v>90.0</v>
      </c>
      <c r="CG37" s="106" t="n">
        <v>0.625</v>
      </c>
      <c r="CH37" s="228">
        <f t="shared" si="152"/>
        <v>0</v>
      </c>
      <c r="CI37" s="106" t="str">
        <f t="shared" si="153"/>
        <v/>
      </c>
      <c r="CJ37" s="228" t="n">
        <v>6.0</v>
      </c>
      <c r="CK37" s="106"/>
      <c r="CL37" s="228" t="n">
        <v>1.0</v>
      </c>
      <c r="CM37" s="106"/>
      <c r="CN37" s="228">
        <f t="shared" si="154"/>
        <v>0</v>
      </c>
      <c r="CO37" s="106" t="str">
        <f t="shared" si="155"/>
        <v/>
      </c>
      <c r="CP37" s="228"/>
      <c r="CQ37" s="106"/>
      <c r="CR37" s="228"/>
      <c r="CS37" s="106"/>
    </row>
    <row r="38" spans="1:99" s="4" customFormat="1" ht="15" customHeight="1" x14ac:dyDescent="0.15">
      <c r="A38" s="105" t="s">
        <v>31</v>
      </c>
      <c r="B38" s="228">
        <f t="shared" si="124"/>
        <v>0</v>
      </c>
      <c r="C38" s="106" t="str">
        <f t="shared" si="125"/>
        <v/>
      </c>
      <c r="D38" s="228" t="n">
        <v>30.0</v>
      </c>
      <c r="E38" s="106"/>
      <c r="F38" s="228" t="n">
        <v>4.0</v>
      </c>
      <c r="G38" s="106"/>
      <c r="H38" s="228">
        <f t="shared" si="126"/>
        <v>0</v>
      </c>
      <c r="I38" s="106" t="str">
        <f t="shared" si="127"/>
        <v/>
      </c>
      <c r="J38" s="228" t="n">
        <v>1249.0</v>
      </c>
      <c r="K38" s="106"/>
      <c r="L38" s="228" t="n">
        <v>76.0</v>
      </c>
      <c r="M38" s="106"/>
      <c r="N38" s="228">
        <f t="shared" si="128"/>
        <v>0</v>
      </c>
      <c r="O38" s="106" t="str">
        <f t="shared" si="129"/>
        <v/>
      </c>
      <c r="P38" s="228" t="n">
        <v>542.0</v>
      </c>
      <c r="Q38" s="106"/>
      <c r="R38" s="228" t="n">
        <v>58.0</v>
      </c>
      <c r="S38" s="106" t="n">
        <v>0.08</v>
      </c>
      <c r="T38" s="228">
        <f t="shared" si="130"/>
        <v>0</v>
      </c>
      <c r="U38" s="106" t="str">
        <f t="shared" si="131"/>
        <v/>
      </c>
      <c r="V38" s="228" t="n">
        <v>806.0</v>
      </c>
      <c r="W38" s="106"/>
      <c r="X38" s="228" t="n">
        <v>784.0</v>
      </c>
      <c r="Y38" s="106" t="n">
        <v>0.302</v>
      </c>
      <c r="Z38" s="228">
        <f t="shared" si="132"/>
        <v>0</v>
      </c>
      <c r="AA38" s="106" t="str">
        <f t="shared" si="133"/>
        <v/>
      </c>
      <c r="AB38" s="228" t="n">
        <v>41.0</v>
      </c>
      <c r="AC38" s="106"/>
      <c r="AD38" s="228" t="n">
        <v>2.0</v>
      </c>
      <c r="AE38" s="106"/>
      <c r="AF38" s="228">
        <f t="shared" si="134"/>
        <v>0</v>
      </c>
      <c r="AG38" s="106" t="str">
        <f t="shared" si="135"/>
        <v/>
      </c>
      <c r="AH38" s="228" t="n">
        <v>725.0</v>
      </c>
      <c r="AI38" s="106" t="n">
        <v>0.323</v>
      </c>
      <c r="AJ38" s="228" t="n">
        <v>265.0</v>
      </c>
      <c r="AK38" s="106" t="n">
        <v>0.982</v>
      </c>
      <c r="AL38" s="228">
        <f t="shared" si="136"/>
        <v>0</v>
      </c>
      <c r="AM38" s="106" t="str">
        <f t="shared" si="137"/>
        <v/>
      </c>
      <c r="AN38" s="228" t="n">
        <v>700.0</v>
      </c>
      <c r="AO38" s="106" t="n">
        <v>0.676</v>
      </c>
      <c r="AP38" s="228" t="n">
        <v>500.0</v>
      </c>
      <c r="AQ38" s="106"/>
      <c r="AR38" s="228">
        <f t="shared" si="138"/>
        <v>0</v>
      </c>
      <c r="AS38" s="106" t="str">
        <f t="shared" si="139"/>
        <v/>
      </c>
      <c r="AT38" s="228" t="n">
        <v>423.0</v>
      </c>
      <c r="AU38" s="106"/>
      <c r="AV38" s="228" t="n">
        <v>91.0</v>
      </c>
      <c r="AW38" s="106"/>
      <c r="AX38" s="228">
        <f t="shared" si="140"/>
        <v>0</v>
      </c>
      <c r="AY38" s="106" t="str">
        <f t="shared" si="141"/>
        <v/>
      </c>
      <c r="AZ38" s="228" t="n">
        <v>12.0</v>
      </c>
      <c r="BA38" s="106"/>
      <c r="BB38" s="228" t="n">
        <v>7.0</v>
      </c>
      <c r="BC38" s="106"/>
      <c r="BD38" s="228">
        <f t="shared" si="142"/>
        <v>0</v>
      </c>
      <c r="BE38" s="106" t="str">
        <f t="shared" si="143"/>
        <v/>
      </c>
      <c r="BF38" s="228" t="n">
        <v>597.0</v>
      </c>
      <c r="BG38" s="106"/>
      <c r="BH38" s="228" t="n">
        <v>26.0</v>
      </c>
      <c r="BI38" s="106" t="n">
        <v>0.133</v>
      </c>
      <c r="BJ38" s="228">
        <f t="shared" si="144"/>
        <v>0</v>
      </c>
      <c r="BK38" s="106" t="str">
        <f t="shared" si="145"/>
        <v/>
      </c>
      <c r="BL38" s="228" t="n">
        <v>19.0</v>
      </c>
      <c r="BM38" s="106"/>
      <c r="BN38" s="228" t="n">
        <v>2.0</v>
      </c>
      <c r="BO38" s="106"/>
      <c r="BP38" s="228">
        <f t="shared" si="146"/>
        <v>0</v>
      </c>
      <c r="BQ38" s="106" t="str">
        <f t="shared" si="147"/>
        <v/>
      </c>
      <c r="BR38" s="228" t="n">
        <v>5151.0</v>
      </c>
      <c r="BS38" s="106"/>
      <c r="BT38" s="228" t="n">
        <v>1353.0</v>
      </c>
      <c r="BU38" s="106" t="n">
        <v>0.918</v>
      </c>
      <c r="BV38" s="228">
        <f t="shared" si="148"/>
        <v>0</v>
      </c>
      <c r="BW38" s="106" t="str">
        <f t="shared" si="149"/>
        <v/>
      </c>
      <c r="BX38" s="228" t="n">
        <v>148.0</v>
      </c>
      <c r="BY38" s="106"/>
      <c r="BZ38" s="228" t="n">
        <v>41.0</v>
      </c>
      <c r="CA38" s="106"/>
      <c r="CB38" s="228">
        <f t="shared" si="150"/>
        <v>0</v>
      </c>
      <c r="CC38" s="106" t="str">
        <f t="shared" si="151"/>
        <v/>
      </c>
      <c r="CD38" s="228" t="n">
        <v>227.0</v>
      </c>
      <c r="CE38" s="106"/>
      <c r="CF38" s="228" t="n">
        <v>102.0</v>
      </c>
      <c r="CG38" s="106" t="n">
        <v>0.58</v>
      </c>
      <c r="CH38" s="228">
        <f t="shared" si="152"/>
        <v>0</v>
      </c>
      <c r="CI38" s="106" t="str">
        <f t="shared" si="153"/>
        <v/>
      </c>
      <c r="CJ38" s="228" t="n">
        <v>12.0</v>
      </c>
      <c r="CK38" s="106"/>
      <c r="CL38" s="228" t="n">
        <v>1.0</v>
      </c>
      <c r="CM38" s="106"/>
      <c r="CN38" s="228">
        <f t="shared" si="154"/>
        <v>0</v>
      </c>
      <c r="CO38" s="106" t="str">
        <f t="shared" si="155"/>
        <v/>
      </c>
      <c r="CP38" s="228"/>
      <c r="CQ38" s="106"/>
      <c r="CR38" s="228"/>
      <c r="CS38" s="106"/>
    </row>
    <row r="39" spans="1:99" s="4" customFormat="1" ht="15" customHeight="1" x14ac:dyDescent="0.15">
      <c r="A39" s="105" t="s">
        <v>32</v>
      </c>
      <c r="B39" s="228">
        <f t="shared" si="124"/>
        <v>0</v>
      </c>
      <c r="C39" s="106" t="str">
        <f t="shared" si="125"/>
        <v/>
      </c>
      <c r="D39" s="228" t="n">
        <v>102.0</v>
      </c>
      <c r="E39" s="106"/>
      <c r="F39" s="228" t="n">
        <v>10.0</v>
      </c>
      <c r="G39" s="106"/>
      <c r="H39" s="228">
        <f t="shared" si="126"/>
        <v>0</v>
      </c>
      <c r="I39" s="106" t="str">
        <f t="shared" si="127"/>
        <v/>
      </c>
      <c r="J39" s="228" t="n">
        <v>1842.0</v>
      </c>
      <c r="K39" s="106"/>
      <c r="L39" s="228" t="n">
        <v>141.0</v>
      </c>
      <c r="M39" s="106"/>
      <c r="N39" s="228">
        <f t="shared" si="128"/>
        <v>0</v>
      </c>
      <c r="O39" s="106" t="str">
        <f t="shared" si="129"/>
        <v/>
      </c>
      <c r="P39" s="228" t="n">
        <v>784.0</v>
      </c>
      <c r="Q39" s="106"/>
      <c r="R39" s="228" t="n">
        <v>79.0</v>
      </c>
      <c r="S39" s="106" t="n">
        <v>0.041</v>
      </c>
      <c r="T39" s="228">
        <f t="shared" si="130"/>
        <v>0</v>
      </c>
      <c r="U39" s="106" t="str">
        <f t="shared" si="131"/>
        <v/>
      </c>
      <c r="V39" s="228" t="n">
        <v>1016.0</v>
      </c>
      <c r="W39" s="106"/>
      <c r="X39" s="228" t="n">
        <v>920.0</v>
      </c>
      <c r="Y39" s="106"/>
      <c r="Z39" s="228">
        <f t="shared" si="132"/>
        <v>0</v>
      </c>
      <c r="AA39" s="106" t="str">
        <f t="shared" si="133"/>
        <v/>
      </c>
      <c r="AB39" s="228" t="n">
        <v>93.0</v>
      </c>
      <c r="AC39" s="106" t="n">
        <v>0.125</v>
      </c>
      <c r="AD39" s="228" t="n">
        <v>1.0</v>
      </c>
      <c r="AE39" s="106"/>
      <c r="AF39" s="228">
        <f t="shared" si="134"/>
        <v>0</v>
      </c>
      <c r="AG39" s="106" t="str">
        <f t="shared" si="135"/>
        <v/>
      </c>
      <c r="AH39" s="228" t="n">
        <v>1395.0</v>
      </c>
      <c r="AI39" s="106" t="n">
        <v>0.659</v>
      </c>
      <c r="AJ39" s="228" t="n">
        <v>750.0</v>
      </c>
      <c r="AK39" s="106" t="n">
        <v>0.993</v>
      </c>
      <c r="AL39" s="228">
        <f t="shared" si="136"/>
        <v>0</v>
      </c>
      <c r="AM39" s="106" t="str">
        <f t="shared" si="137"/>
        <v/>
      </c>
      <c r="AN39" s="228" t="n">
        <v>1795.0</v>
      </c>
      <c r="AO39" s="106" t="n">
        <v>0.34</v>
      </c>
      <c r="AP39" s="228" t="n">
        <v>557.0</v>
      </c>
      <c r="AQ39" s="106"/>
      <c r="AR39" s="228">
        <f t="shared" si="138"/>
        <v>0</v>
      </c>
      <c r="AS39" s="106" t="str">
        <f t="shared" si="139"/>
        <v/>
      </c>
      <c r="AT39" s="228" t="n">
        <v>498.0</v>
      </c>
      <c r="AU39" s="106"/>
      <c r="AV39" s="228" t="n">
        <v>114.0</v>
      </c>
      <c r="AW39" s="106"/>
      <c r="AX39" s="228">
        <f t="shared" si="140"/>
        <v>0</v>
      </c>
      <c r="AY39" s="106" t="str">
        <f t="shared" si="141"/>
        <v/>
      </c>
      <c r="AZ39" s="228" t="n">
        <v>18.0</v>
      </c>
      <c r="BA39" s="106"/>
      <c r="BB39" s="228" t="n">
        <v>11.0</v>
      </c>
      <c r="BC39" s="106"/>
      <c r="BD39" s="228">
        <f t="shared" si="142"/>
        <v>0</v>
      </c>
      <c r="BE39" s="106" t="str">
        <f t="shared" si="143"/>
        <v/>
      </c>
      <c r="BF39" s="228" t="n">
        <v>1042.0</v>
      </c>
      <c r="BG39" s="106"/>
      <c r="BH39" s="228" t="n">
        <v>66.0</v>
      </c>
      <c r="BI39" s="106" t="n">
        <v>0.12</v>
      </c>
      <c r="BJ39" s="228">
        <f t="shared" si="144"/>
        <v>0</v>
      </c>
      <c r="BK39" s="106" t="str">
        <f t="shared" si="145"/>
        <v/>
      </c>
      <c r="BL39" s="228" t="n">
        <v>10.0</v>
      </c>
      <c r="BM39" s="106"/>
      <c r="BN39" s="228" t="n">
        <v>3.0</v>
      </c>
      <c r="BO39" s="106"/>
      <c r="BP39" s="228">
        <f t="shared" si="146"/>
        <v>0</v>
      </c>
      <c r="BQ39" s="106" t="str">
        <f t="shared" si="147"/>
        <v/>
      </c>
      <c r="BR39" s="228" t="n">
        <v>6924.0</v>
      </c>
      <c r="BS39" s="106"/>
      <c r="BT39" s="228" t="n">
        <v>1784.0</v>
      </c>
      <c r="BU39" s="106" t="n">
        <v>0.938</v>
      </c>
      <c r="BV39" s="228">
        <f t="shared" si="148"/>
        <v>0</v>
      </c>
      <c r="BW39" s="106" t="str">
        <f t="shared" si="149"/>
        <v/>
      </c>
      <c r="BX39" s="228" t="n">
        <v>287.0</v>
      </c>
      <c r="BY39" s="106"/>
      <c r="BZ39" s="228" t="n">
        <v>63.0</v>
      </c>
      <c r="CA39" s="106" t="n">
        <v>0.006</v>
      </c>
      <c r="CB39" s="228">
        <f t="shared" si="150"/>
        <v>0</v>
      </c>
      <c r="CC39" s="106" t="str">
        <f t="shared" si="151"/>
        <v/>
      </c>
      <c r="CD39" s="228" t="n">
        <v>336.0</v>
      </c>
      <c r="CE39" s="106"/>
      <c r="CF39" s="228" t="n">
        <v>203.0</v>
      </c>
      <c r="CG39" s="106" t="n">
        <v>0.772</v>
      </c>
      <c r="CH39" s="228">
        <f t="shared" si="152"/>
        <v>0</v>
      </c>
      <c r="CI39" s="106" t="str">
        <f t="shared" si="153"/>
        <v/>
      </c>
      <c r="CJ39" s="228" t="n">
        <v>26.0</v>
      </c>
      <c r="CK39" s="106"/>
      <c r="CL39" s="228" t="n">
        <v>5.0</v>
      </c>
      <c r="CM39" s="106"/>
      <c r="CN39" s="228">
        <f t="shared" si="154"/>
        <v>0</v>
      </c>
      <c r="CO39" s="106" t="str">
        <f t="shared" si="155"/>
        <v/>
      </c>
      <c r="CP39" s="228"/>
      <c r="CQ39" s="106"/>
      <c r="CR39" s="228"/>
      <c r="CS39" s="106"/>
    </row>
    <row r="40" spans="1:99" s="4" customFormat="1" ht="15" customHeight="1" x14ac:dyDescent="0.15">
      <c r="A40" s="105" t="s">
        <v>33</v>
      </c>
      <c r="B40" s="228">
        <f t="shared" si="124"/>
        <v>0</v>
      </c>
      <c r="C40" s="106" t="str">
        <f t="shared" si="125"/>
        <v/>
      </c>
      <c r="D40" s="228" t="n">
        <v>35.0</v>
      </c>
      <c r="E40" s="106"/>
      <c r="F40" s="228" t="n">
        <v>8.0</v>
      </c>
      <c r="G40" s="106"/>
      <c r="H40" s="228">
        <f t="shared" si="126"/>
        <v>0</v>
      </c>
      <c r="I40" s="106" t="str">
        <f t="shared" si="127"/>
        <v/>
      </c>
      <c r="J40" s="228" t="n">
        <v>1978.0</v>
      </c>
      <c r="K40" s="106"/>
      <c r="L40" s="228" t="n">
        <v>105.0</v>
      </c>
      <c r="M40" s="106" t="n">
        <v>0.732</v>
      </c>
      <c r="N40" s="228">
        <f t="shared" si="128"/>
        <v>0</v>
      </c>
      <c r="O40" s="106" t="str">
        <f t="shared" si="129"/>
        <v/>
      </c>
      <c r="P40" s="228" t="n">
        <v>768.0</v>
      </c>
      <c r="Q40" s="106"/>
      <c r="R40" s="228" t="n">
        <v>77.0</v>
      </c>
      <c r="S40" s="106" t="n">
        <v>0.284</v>
      </c>
      <c r="T40" s="228">
        <f t="shared" si="130"/>
        <v>0</v>
      </c>
      <c r="U40" s="106" t="str">
        <f t="shared" si="131"/>
        <v/>
      </c>
      <c r="V40" s="228" t="n">
        <v>1099.0</v>
      </c>
      <c r="W40" s="106"/>
      <c r="X40" s="228" t="n">
        <v>1200.0</v>
      </c>
      <c r="Y40" s="106" t="n">
        <v>0.391</v>
      </c>
      <c r="Z40" s="228">
        <f t="shared" si="132"/>
        <v>0</v>
      </c>
      <c r="AA40" s="106" t="str">
        <f t="shared" si="133"/>
        <v/>
      </c>
      <c r="AB40" s="228" t="n">
        <v>51.0</v>
      </c>
      <c r="AC40" s="106"/>
      <c r="AD40" s="228" t="n">
        <v>1.0</v>
      </c>
      <c r="AE40" s="106"/>
      <c r="AF40" s="228">
        <f t="shared" si="134"/>
        <v>0</v>
      </c>
      <c r="AG40" s="106" t="str">
        <f t="shared" si="135"/>
        <v/>
      </c>
      <c r="AH40" s="228" t="n">
        <v>1579.0</v>
      </c>
      <c r="AI40" s="106" t="n">
        <v>0.029</v>
      </c>
      <c r="AJ40" s="228" t="n">
        <v>428.0</v>
      </c>
      <c r="AK40" s="106" t="n">
        <v>0.016</v>
      </c>
      <c r="AL40" s="228">
        <f t="shared" si="136"/>
        <v>0</v>
      </c>
      <c r="AM40" s="106" t="str">
        <f t="shared" si="137"/>
        <v/>
      </c>
      <c r="AN40" s="228" t="n">
        <v>731.0</v>
      </c>
      <c r="AO40" s="106" t="n">
        <v>0.97</v>
      </c>
      <c r="AP40" s="228" t="n">
        <v>455.0</v>
      </c>
      <c r="AQ40" s="106"/>
      <c r="AR40" s="228">
        <f t="shared" si="138"/>
        <v>0</v>
      </c>
      <c r="AS40" s="106" t="str">
        <f t="shared" si="139"/>
        <v/>
      </c>
      <c r="AT40" s="228" t="n">
        <v>505.0</v>
      </c>
      <c r="AU40" s="106"/>
      <c r="AV40" s="228" t="n">
        <v>125.0</v>
      </c>
      <c r="AW40" s="106"/>
      <c r="AX40" s="228">
        <f t="shared" si="140"/>
        <v>0</v>
      </c>
      <c r="AY40" s="106" t="str">
        <f t="shared" si="141"/>
        <v/>
      </c>
      <c r="AZ40" s="228" t="n">
        <v>22.0</v>
      </c>
      <c r="BA40" s="106"/>
      <c r="BB40" s="228" t="n">
        <v>7.0</v>
      </c>
      <c r="BC40" s="106" t="n">
        <v>0.5</v>
      </c>
      <c r="BD40" s="228">
        <f t="shared" si="142"/>
        <v>0</v>
      </c>
      <c r="BE40" s="106" t="str">
        <f t="shared" si="143"/>
        <v/>
      </c>
      <c r="BF40" s="228" t="n">
        <v>1329.0</v>
      </c>
      <c r="BG40" s="106"/>
      <c r="BH40" s="228" t="n">
        <v>71.0</v>
      </c>
      <c r="BI40" s="106" t="n">
        <v>0.789</v>
      </c>
      <c r="BJ40" s="228">
        <f t="shared" si="144"/>
        <v>0</v>
      </c>
      <c r="BK40" s="106" t="str">
        <f t="shared" si="145"/>
        <v/>
      </c>
      <c r="BL40" s="228" t="n">
        <v>18.0</v>
      </c>
      <c r="BM40" s="106"/>
      <c r="BN40" s="228" t="n">
        <v>4.0</v>
      </c>
      <c r="BO40" s="106"/>
      <c r="BP40" s="228">
        <f t="shared" si="146"/>
        <v>0</v>
      </c>
      <c r="BQ40" s="106" t="str">
        <f t="shared" si="147"/>
        <v/>
      </c>
      <c r="BR40" s="228" t="n">
        <v>6413.0</v>
      </c>
      <c r="BS40" s="106"/>
      <c r="BT40" s="228" t="n">
        <v>2052.0</v>
      </c>
      <c r="BU40" s="106" t="n">
        <v>0.465</v>
      </c>
      <c r="BV40" s="228">
        <f t="shared" si="148"/>
        <v>0</v>
      </c>
      <c r="BW40" s="106" t="str">
        <f t="shared" si="149"/>
        <v/>
      </c>
      <c r="BX40" s="228" t="n">
        <v>313.0</v>
      </c>
      <c r="BY40" s="106"/>
      <c r="BZ40" s="228" t="n">
        <v>95.0</v>
      </c>
      <c r="CA40" s="106"/>
      <c r="CB40" s="228">
        <f t="shared" si="150"/>
        <v>0</v>
      </c>
      <c r="CC40" s="106" t="str">
        <f t="shared" si="151"/>
        <v/>
      </c>
      <c r="CD40" s="228" t="n">
        <v>328.0</v>
      </c>
      <c r="CE40" s="106"/>
      <c r="CF40" s="228" t="n">
        <v>148.0</v>
      </c>
      <c r="CG40" s="106" t="n">
        <v>0.818</v>
      </c>
      <c r="CH40" s="228">
        <f t="shared" si="152"/>
        <v>0</v>
      </c>
      <c r="CI40" s="106" t="str">
        <f t="shared" si="153"/>
        <v/>
      </c>
      <c r="CJ40" s="228" t="n">
        <v>31.0</v>
      </c>
      <c r="CK40" s="106"/>
      <c r="CL40" s="228" t="n">
        <v>0.0</v>
      </c>
      <c r="CM40" s="106"/>
      <c r="CN40" s="228">
        <f t="shared" si="154"/>
        <v>0</v>
      </c>
      <c r="CO40" s="106" t="str">
        <f t="shared" si="155"/>
        <v/>
      </c>
      <c r="CP40" s="228"/>
      <c r="CQ40" s="106"/>
      <c r="CR40" s="228"/>
      <c r="CS40" s="106"/>
    </row>
    <row r="41" spans="1:99" s="4" customFormat="1" ht="15" customHeight="1" x14ac:dyDescent="0.15">
      <c r="A41" s="108" t="s">
        <v>34</v>
      </c>
      <c r="B41" s="229">
        <f t="shared" si="124"/>
        <v>0</v>
      </c>
      <c r="C41" s="109" t="str">
        <f t="shared" si="125"/>
        <v/>
      </c>
      <c r="D41" s="229" t="n">
        <v>40.0</v>
      </c>
      <c r="E41" s="109"/>
      <c r="F41" s="229" t="n">
        <v>8.0</v>
      </c>
      <c r="G41" s="109"/>
      <c r="H41" s="229">
        <f t="shared" si="126"/>
        <v>0</v>
      </c>
      <c r="I41" s="109" t="str">
        <f t="shared" si="127"/>
        <v/>
      </c>
      <c r="J41" s="229" t="n">
        <v>1886.0</v>
      </c>
      <c r="K41" s="109"/>
      <c r="L41" s="229" t="n">
        <v>138.0</v>
      </c>
      <c r="M41" s="109"/>
      <c r="N41" s="229">
        <f t="shared" si="128"/>
        <v>0</v>
      </c>
      <c r="O41" s="109" t="str">
        <f t="shared" si="129"/>
        <v/>
      </c>
      <c r="P41" s="229" t="n">
        <v>748.0</v>
      </c>
      <c r="Q41" s="109"/>
      <c r="R41" s="229" t="n">
        <v>90.0</v>
      </c>
      <c r="S41" s="109" t="n">
        <v>0.141</v>
      </c>
      <c r="T41" s="229">
        <f t="shared" si="130"/>
        <v>0</v>
      </c>
      <c r="U41" s="109" t="str">
        <f t="shared" si="131"/>
        <v/>
      </c>
      <c r="V41" s="229" t="n">
        <v>971.0</v>
      </c>
      <c r="W41" s="109"/>
      <c r="X41" s="229" t="n">
        <v>901.0</v>
      </c>
      <c r="Y41" s="109"/>
      <c r="Z41" s="229">
        <f t="shared" si="132"/>
        <v>0</v>
      </c>
      <c r="AA41" s="109" t="str">
        <f t="shared" si="133"/>
        <v/>
      </c>
      <c r="AB41" s="229" t="n">
        <v>81.0</v>
      </c>
      <c r="AC41" s="109" t="n">
        <v>0.047</v>
      </c>
      <c r="AD41" s="229" t="n">
        <v>4.0</v>
      </c>
      <c r="AE41" s="109"/>
      <c r="AF41" s="229">
        <f t="shared" si="134"/>
        <v>0</v>
      </c>
      <c r="AG41" s="109" t="str">
        <f t="shared" si="135"/>
        <v/>
      </c>
      <c r="AH41" s="229" t="n">
        <v>1064.0</v>
      </c>
      <c r="AI41" s="109" t="n">
        <v>0.904</v>
      </c>
      <c r="AJ41" s="229" t="n">
        <v>553.0</v>
      </c>
      <c r="AK41" s="109" t="n">
        <v>0.994</v>
      </c>
      <c r="AL41" s="229">
        <f t="shared" si="136"/>
        <v>0</v>
      </c>
      <c r="AM41" s="109" t="str">
        <f t="shared" si="137"/>
        <v/>
      </c>
      <c r="AN41" s="229" t="n">
        <v>818.0</v>
      </c>
      <c r="AO41" s="109" t="n">
        <v>0.095</v>
      </c>
      <c r="AP41" s="229" t="n">
        <v>338.0</v>
      </c>
      <c r="AQ41" s="109"/>
      <c r="AR41" s="229">
        <f t="shared" si="138"/>
        <v>0</v>
      </c>
      <c r="AS41" s="109" t="str">
        <f t="shared" si="139"/>
        <v/>
      </c>
      <c r="AT41" s="229" t="n">
        <v>558.0</v>
      </c>
      <c r="AU41" s="109"/>
      <c r="AV41" s="229" t="n">
        <v>133.0</v>
      </c>
      <c r="AW41" s="109"/>
      <c r="AX41" s="229">
        <f t="shared" si="140"/>
        <v>0</v>
      </c>
      <c r="AY41" s="109" t="str">
        <f t="shared" si="141"/>
        <v/>
      </c>
      <c r="AZ41" s="229" t="n">
        <v>0.0</v>
      </c>
      <c r="BA41" s="109"/>
      <c r="BB41" s="229" t="n">
        <v>6.0</v>
      </c>
      <c r="BC41" s="109"/>
      <c r="BD41" s="229">
        <f t="shared" si="142"/>
        <v>0</v>
      </c>
      <c r="BE41" s="109" t="str">
        <f t="shared" si="143"/>
        <v/>
      </c>
      <c r="BF41" s="229" t="n">
        <v>772.0</v>
      </c>
      <c r="BG41" s="109"/>
      <c r="BH41" s="229" t="n">
        <v>41.0</v>
      </c>
      <c r="BI41" s="109"/>
      <c r="BJ41" s="229">
        <f t="shared" si="144"/>
        <v>0</v>
      </c>
      <c r="BK41" s="109" t="str">
        <f t="shared" si="145"/>
        <v/>
      </c>
      <c r="BL41" s="229" t="n">
        <v>17.0</v>
      </c>
      <c r="BM41" s="109"/>
      <c r="BN41" s="229" t="n">
        <v>6.0</v>
      </c>
      <c r="BO41" s="109"/>
      <c r="BP41" s="229">
        <f t="shared" si="146"/>
        <v>0</v>
      </c>
      <c r="BQ41" s="109" t="str">
        <f t="shared" si="147"/>
        <v/>
      </c>
      <c r="BR41" s="229" t="n">
        <v>7276.0</v>
      </c>
      <c r="BS41" s="109"/>
      <c r="BT41" s="229" t="n">
        <v>2051.0</v>
      </c>
      <c r="BU41" s="109" t="n">
        <v>0.858</v>
      </c>
      <c r="BV41" s="229">
        <f t="shared" si="148"/>
        <v>0</v>
      </c>
      <c r="BW41" s="109" t="str">
        <f t="shared" si="149"/>
        <v/>
      </c>
      <c r="BX41" s="229" t="n">
        <v>233.0</v>
      </c>
      <c r="BY41" s="109"/>
      <c r="BZ41" s="229" t="n">
        <v>60.0</v>
      </c>
      <c r="CA41" s="109" t="n">
        <v>0.005</v>
      </c>
      <c r="CB41" s="229">
        <f t="shared" si="150"/>
        <v>0</v>
      </c>
      <c r="CC41" s="109" t="str">
        <f t="shared" si="151"/>
        <v/>
      </c>
      <c r="CD41" s="229" t="n">
        <v>308.0</v>
      </c>
      <c r="CE41" s="109"/>
      <c r="CF41" s="229" t="n">
        <v>148.0</v>
      </c>
      <c r="CG41" s="109" t="n">
        <v>0.952</v>
      </c>
      <c r="CH41" s="229">
        <f t="shared" si="152"/>
        <v>0</v>
      </c>
      <c r="CI41" s="109" t="str">
        <f t="shared" si="153"/>
        <v/>
      </c>
      <c r="CJ41" s="229" t="n">
        <v>18.0</v>
      </c>
      <c r="CK41" s="109"/>
      <c r="CL41" s="229" t="n">
        <v>4.0</v>
      </c>
      <c r="CM41" s="109"/>
      <c r="CN41" s="229">
        <f t="shared" si="154"/>
        <v>0</v>
      </c>
      <c r="CO41" s="109" t="str">
        <f t="shared" si="155"/>
        <v/>
      </c>
      <c r="CP41" s="229"/>
      <c r="CQ41" s="109"/>
      <c r="CR41" s="229"/>
      <c r="CS41" s="109"/>
    </row>
    <row r="42" spans="1:99" s="4" customFormat="1" ht="15" customHeight="1" thickBot="1" x14ac:dyDescent="0.2">
      <c r="A42" s="99" t="s">
        <v>35</v>
      </c>
      <c r="B42" s="209">
        <f t="shared" ref="B42:F42" si="156">ROUNDDOWN(SUM(B21:B41)+SUM(C21:C41),0)</f>
        <v>0</v>
      </c>
      <c r="C42" s="8" t="str">
        <f>IF(MOD(SUM(B21:B41)+SUM(C21:C41),1)=0,"",MOD(SUM(B21:B41)+SUM(C21:C41),1))</f>
        <v/>
      </c>
      <c r="D42" s="209">
        <f t="shared" si="156"/>
        <v>0</v>
      </c>
      <c r="E42" s="8" t="str">
        <f>IF(MOD(SUM(D21:D41)+SUM(E21:E41),1)=0,"",MOD(SUM(D21:D41)+SUM(E21:E41),1))</f>
        <v/>
      </c>
      <c r="F42" s="209">
        <f t="shared" si="156"/>
        <v>0</v>
      </c>
      <c r="G42" s="8" t="str">
        <f>IF(MOD(SUM(F21:F41)+SUM(G21:G41),1)=0,"",MOD(SUM(F21:F41)+SUM(G21:G41),1))</f>
        <v/>
      </c>
      <c r="H42" s="209">
        <f t="shared" ref="H42" si="157">ROUNDDOWN(SUM(H21:H41)+SUM(I21:I41),0)</f>
        <v>0</v>
      </c>
      <c r="I42" s="8" t="str">
        <f>IF(MOD(SUM(H21:H41)+SUM(I21:I41),1)=0,"",MOD(SUM(H21:H41)+SUM(I21:I41),1))</f>
        <v/>
      </c>
      <c r="J42" s="209">
        <f t="shared" ref="J42" si="158">ROUNDDOWN(SUM(J21:J41)+SUM(K21:K41),0)</f>
        <v>0</v>
      </c>
      <c r="K42" s="8" t="str">
        <f>IF(MOD(SUM(J21:J41)+SUM(K21:K41),1)=0,"",MOD(SUM(J21:J41)+SUM(K21:K41),1))</f>
        <v/>
      </c>
      <c r="L42" s="209">
        <f t="shared" ref="L42" si="159">ROUNDDOWN(SUM(L21:L41)+SUM(M21:M41),0)</f>
        <v>0</v>
      </c>
      <c r="M42" s="8" t="str">
        <f>IF(MOD(SUM(L21:L41)+SUM(M21:M41),1)=0,"",MOD(SUM(L21:L41)+SUM(M21:M41),1))</f>
        <v/>
      </c>
      <c r="N42" s="209">
        <f t="shared" ref="N42" si="160">ROUNDDOWN(SUM(N21:N41)+SUM(O21:O41),0)</f>
        <v>0</v>
      </c>
      <c r="O42" s="8" t="str">
        <f>IF(MOD(SUM(N21:N41)+SUM(O21:O41),1)=0,"",MOD(SUM(N21:N41)+SUM(O21:O41),1))</f>
        <v/>
      </c>
      <c r="P42" s="209">
        <f t="shared" ref="P42" si="161">ROUNDDOWN(SUM(P21:P41)+SUM(Q21:Q41),0)</f>
        <v>0</v>
      </c>
      <c r="Q42" s="8" t="str">
        <f>IF(MOD(SUM(P21:P41)+SUM(Q21:Q41),1)=0,"",MOD(SUM(P21:P41)+SUM(Q21:Q41),1))</f>
        <v/>
      </c>
      <c r="R42" s="209">
        <f t="shared" ref="R42" si="162">ROUNDDOWN(SUM(R21:R41)+SUM(S21:S41),0)</f>
        <v>0</v>
      </c>
      <c r="S42" s="8" t="str">
        <f>IF(MOD(SUM(R21:R41)+SUM(S21:S41),1)=0,"",MOD(SUM(R21:R41)+SUM(S21:S41),1))</f>
        <v/>
      </c>
      <c r="T42" s="209">
        <f t="shared" ref="T42" si="163">ROUNDDOWN(SUM(T21:T41)+SUM(U21:U41),0)</f>
        <v>0</v>
      </c>
      <c r="U42" s="8" t="str">
        <f>IF(MOD(SUM(T21:T41)+SUM(U21:U41),1)=0,"",MOD(SUM(T21:T41)+SUM(U21:U41),1))</f>
        <v/>
      </c>
      <c r="V42" s="209">
        <f t="shared" ref="V42" si="164">ROUNDDOWN(SUM(V21:V41)+SUM(W21:W41),0)</f>
        <v>0</v>
      </c>
      <c r="W42" s="8" t="str">
        <f>IF(MOD(SUM(V21:V41)+SUM(W21:W41),1)=0,"",MOD(SUM(V21:V41)+SUM(W21:W41),1))</f>
        <v/>
      </c>
      <c r="X42" s="209">
        <f t="shared" ref="X42" si="165">ROUNDDOWN(SUM(X21:X41)+SUM(Y21:Y41),0)</f>
        <v>0</v>
      </c>
      <c r="Y42" s="8" t="str">
        <f>IF(MOD(SUM(X21:X41)+SUM(Y21:Y41),1)=0,"",MOD(SUM(X21:X41)+SUM(Y21:Y41),1))</f>
        <v/>
      </c>
      <c r="Z42" s="209">
        <f t="shared" ref="Z42" si="166">ROUNDDOWN(SUM(Z21:Z41)+SUM(AA21:AA41),0)</f>
        <v>0</v>
      </c>
      <c r="AA42" s="8" t="str">
        <f>IF(MOD(SUM(Z21:Z41)+SUM(AA21:AA41),1)=0,"",MOD(SUM(Z21:Z41)+SUM(AA21:AA41),1))</f>
        <v/>
      </c>
      <c r="AB42" s="209">
        <f t="shared" ref="AB42" si="167">ROUNDDOWN(SUM(AB21:AB41)+SUM(AC21:AC41),0)</f>
        <v>0</v>
      </c>
      <c r="AC42" s="8" t="str">
        <f>IF(MOD(SUM(AB21:AB41)+SUM(AC21:AC41),1)=0,"",MOD(SUM(AB21:AB41)+SUM(AC21:AC41),1))</f>
        <v/>
      </c>
      <c r="AD42" s="209">
        <f t="shared" ref="AD42" si="168">ROUNDDOWN(SUM(AD21:AD41)+SUM(AE21:AE41),0)</f>
        <v>0</v>
      </c>
      <c r="AE42" s="8" t="str">
        <f>IF(MOD(SUM(AD21:AD41)+SUM(AE21:AE41),1)=0,"",MOD(SUM(AD21:AD41)+SUM(AE21:AE41),1))</f>
        <v/>
      </c>
      <c r="AF42" s="209">
        <f t="shared" ref="AF42" si="169">ROUNDDOWN(SUM(AF21:AF41)+SUM(AG21:AG41),0)</f>
        <v>0</v>
      </c>
      <c r="AG42" s="8" t="str">
        <f>IF(MOD(SUM(AF21:AF41)+SUM(AG21:AG41),1)=0,"",MOD(SUM(AF21:AF41)+SUM(AG21:AG41),1))</f>
        <v/>
      </c>
      <c r="AH42" s="209">
        <f t="shared" ref="AH42" si="170">ROUNDDOWN(SUM(AH21:AH41)+SUM(AI21:AI41),0)</f>
        <v>0</v>
      </c>
      <c r="AI42" s="8" t="str">
        <f>IF(MOD(SUM(AH21:AH41)+SUM(AI21:AI41),1)=0,"",MOD(SUM(AH21:AH41)+SUM(AI21:AI41),1))</f>
        <v/>
      </c>
      <c r="AJ42" s="209">
        <f t="shared" ref="AJ42" si="171">ROUNDDOWN(SUM(AJ21:AJ41)+SUM(AK21:AK41),0)</f>
        <v>0</v>
      </c>
      <c r="AK42" s="8" t="str">
        <f>IF(MOD(SUM(AJ21:AJ41)+SUM(AK21:AK41),1)=0,"",MOD(SUM(AJ21:AJ41)+SUM(AK21:AK41),1))</f>
        <v/>
      </c>
      <c r="AL42" s="209">
        <f t="shared" ref="AL42" si="172">ROUNDDOWN(SUM(AL21:AL41)+SUM(AM21:AM41),0)</f>
        <v>0</v>
      </c>
      <c r="AM42" s="8" t="str">
        <f>IF(MOD(SUM(AL21:AL41)+SUM(AM21:AM41),1)=0,"",MOD(SUM(AL21:AL41)+SUM(AM21:AM41),1))</f>
        <v/>
      </c>
      <c r="AN42" s="209">
        <f t="shared" ref="AN42" si="173">ROUNDDOWN(SUM(AN21:AN41)+SUM(AO21:AO41),0)</f>
        <v>0</v>
      </c>
      <c r="AO42" s="8" t="str">
        <f>IF(MOD(SUM(AN21:AN41)+SUM(AO21:AO41),1)=0,"",MOD(SUM(AN21:AN41)+SUM(AO21:AO41),1))</f>
        <v/>
      </c>
      <c r="AP42" s="209">
        <f t="shared" ref="AP42" si="174">ROUNDDOWN(SUM(AP21:AP41)+SUM(AQ21:AQ41),0)</f>
        <v>0</v>
      </c>
      <c r="AQ42" s="8" t="str">
        <f>IF(MOD(SUM(AP21:AP41)+SUM(AQ21:AQ41),1)=0,"",MOD(SUM(AP21:AP41)+SUM(AQ21:AQ41),1))</f>
        <v/>
      </c>
      <c r="AR42" s="209">
        <f t="shared" ref="AR42" si="175">ROUNDDOWN(SUM(AR21:AR41)+SUM(AS21:AS41),0)</f>
        <v>0</v>
      </c>
      <c r="AS42" s="8" t="str">
        <f>IF(MOD(SUM(AR21:AR41)+SUM(AS21:AS41),1)=0,"",MOD(SUM(AR21:AR41)+SUM(AS21:AS41),1))</f>
        <v/>
      </c>
      <c r="AT42" s="209">
        <f t="shared" ref="AT42" si="176">ROUNDDOWN(SUM(AT21:AT41)+SUM(AU21:AU41),0)</f>
        <v>0</v>
      </c>
      <c r="AU42" s="8" t="str">
        <f>IF(MOD(SUM(AT21:AT41)+SUM(AU21:AU41),1)=0,"",MOD(SUM(AT21:AT41)+SUM(AU21:AU41),1))</f>
        <v/>
      </c>
      <c r="AV42" s="209">
        <f t="shared" ref="AV42" si="177">ROUNDDOWN(SUM(AV21:AV41)+SUM(AW21:AW41),0)</f>
        <v>0</v>
      </c>
      <c r="AW42" s="8" t="str">
        <f>IF(MOD(SUM(AV21:AV41)+SUM(AW21:AW41),1)=0,"",MOD(SUM(AV21:AV41)+SUM(AW21:AW41),1))</f>
        <v/>
      </c>
      <c r="AX42" s="209">
        <f t="shared" ref="AX42" si="178">ROUNDDOWN(SUM(AX21:AX41)+SUM(AY21:AY41),0)</f>
        <v>0</v>
      </c>
      <c r="AY42" s="8" t="str">
        <f>IF(MOD(SUM(AX21:AX41)+SUM(AY21:AY41),1)=0,"",MOD(SUM(AX21:AX41)+SUM(AY21:AY41),1))</f>
        <v/>
      </c>
      <c r="AZ42" s="209">
        <f t="shared" ref="AZ42" si="179">ROUNDDOWN(SUM(AZ21:AZ41)+SUM(BA21:BA41),0)</f>
        <v>0</v>
      </c>
      <c r="BA42" s="8" t="str">
        <f>IF(MOD(SUM(AZ21:AZ41)+SUM(BA21:BA41),1)=0,"",MOD(SUM(AZ21:AZ41)+SUM(BA21:BA41),1))</f>
        <v/>
      </c>
      <c r="BB42" s="209">
        <f t="shared" ref="BB42" si="180">ROUNDDOWN(SUM(BB21:BB41)+SUM(BC21:BC41),0)</f>
        <v>0</v>
      </c>
      <c r="BC42" s="8" t="str">
        <f>IF(MOD(SUM(BB21:BB41)+SUM(BC21:BC41),1)=0,"",MOD(SUM(BB21:BB41)+SUM(BC21:BC41),1))</f>
        <v/>
      </c>
      <c r="BD42" s="209">
        <f t="shared" ref="BD42" si="181">ROUNDDOWN(SUM(BD21:BD41)+SUM(BE21:BE41),0)</f>
        <v>0</v>
      </c>
      <c r="BE42" s="8" t="str">
        <f>IF(MOD(SUM(BD21:BD41)+SUM(BE21:BE41),1)=0,"",MOD(SUM(BD21:BD41)+SUM(BE21:BE41),1))</f>
        <v/>
      </c>
      <c r="BF42" s="209">
        <f t="shared" ref="BF42" si="182">ROUNDDOWN(SUM(BF21:BF41)+SUM(BG21:BG41),0)</f>
        <v>0</v>
      </c>
      <c r="BG42" s="8" t="str">
        <f>IF(MOD(SUM(BF21:BF41)+SUM(BG21:BG41),1)=0,"",MOD(SUM(BF21:BF41)+SUM(BG21:BG41),1))</f>
        <v/>
      </c>
      <c r="BH42" s="209">
        <f t="shared" ref="BH42" si="183">ROUNDDOWN(SUM(BH21:BH41)+SUM(BI21:BI41),0)</f>
        <v>0</v>
      </c>
      <c r="BI42" s="8" t="str">
        <f>IF(MOD(SUM(BH21:BH41)+SUM(BI21:BI41),1)=0,"",MOD(SUM(BH21:BH41)+SUM(BI21:BI41),1))</f>
        <v/>
      </c>
      <c r="BJ42" s="209">
        <f t="shared" ref="BJ42" si="184">ROUNDDOWN(SUM(BJ21:BJ41)+SUM(BK21:BK41),0)</f>
        <v>0</v>
      </c>
      <c r="BK42" s="8" t="str">
        <f>IF(MOD(SUM(BJ21:BJ41)+SUM(BK21:BK41),1)=0,"",MOD(SUM(BJ21:BJ41)+SUM(BK21:BK41),1))</f>
        <v/>
      </c>
      <c r="BL42" s="209">
        <f t="shared" ref="BL42" si="185">ROUNDDOWN(SUM(BL21:BL41)+SUM(BM21:BM41),0)</f>
        <v>0</v>
      </c>
      <c r="BM42" s="8" t="str">
        <f>IF(MOD(SUM(BL21:BL41)+SUM(BM21:BM41),1)=0,"",MOD(SUM(BL21:BL41)+SUM(BM21:BM41),1))</f>
        <v/>
      </c>
      <c r="BN42" s="209">
        <f t="shared" ref="BN42" si="186">ROUNDDOWN(SUM(BN21:BN41)+SUM(BO21:BO41),0)</f>
        <v>0</v>
      </c>
      <c r="BO42" s="8" t="str">
        <f>IF(MOD(SUM(BN21:BN41)+SUM(BO21:BO41),1)=0,"",MOD(SUM(BN21:BN41)+SUM(BO21:BO41),1))</f>
        <v/>
      </c>
      <c r="BP42" s="209">
        <f t="shared" ref="BP42" si="187">ROUNDDOWN(SUM(BP21:BP41)+SUM(BQ21:BQ41),0)</f>
        <v>0</v>
      </c>
      <c r="BQ42" s="8" t="str">
        <f>IF(MOD(SUM(BP21:BP41)+SUM(BQ21:BQ41),1)=0,"",MOD(SUM(BP21:BP41)+SUM(BQ21:BQ41),1))</f>
        <v/>
      </c>
      <c r="BR42" s="209">
        <f t="shared" ref="BR42" si="188">ROUNDDOWN(SUM(BR21:BR41)+SUM(BS21:BS41),0)</f>
        <v>0</v>
      </c>
      <c r="BS42" s="8" t="str">
        <f>IF(MOD(SUM(BR21:BR41)+SUM(BS21:BS41),1)=0,"",MOD(SUM(BR21:BR41)+SUM(BS21:BS41),1))</f>
        <v/>
      </c>
      <c r="BT42" s="209">
        <f t="shared" ref="BT42" si="189">ROUNDDOWN(SUM(BT21:BT41)+SUM(BU21:BU41),0)</f>
        <v>0</v>
      </c>
      <c r="BU42" s="8" t="str">
        <f>IF(MOD(SUM(BT21:BT41)+SUM(BU21:BU41),1)=0,"",MOD(SUM(BT21:BT41)+SUM(BU21:BU41),1))</f>
        <v/>
      </c>
      <c r="BV42" s="209">
        <f t="shared" ref="BV42" si="190">ROUNDDOWN(SUM(BV21:BV41)+SUM(BW21:BW41),0)</f>
        <v>0</v>
      </c>
      <c r="BW42" s="8" t="str">
        <f>IF(MOD(SUM(BV21:BV41)+SUM(BW21:BW41),1)=0,"",MOD(SUM(BV21:BV41)+SUM(BW21:BW41),1))</f>
        <v/>
      </c>
      <c r="BX42" s="209">
        <f t="shared" ref="BX42" si="191">ROUNDDOWN(SUM(BX21:BX41)+SUM(BY21:BY41),0)</f>
        <v>0</v>
      </c>
      <c r="BY42" s="8" t="str">
        <f>IF(MOD(SUM(BX21:BX41)+SUM(BY21:BY41),1)=0,"",MOD(SUM(BX21:BX41)+SUM(BY21:BY41),1))</f>
        <v/>
      </c>
      <c r="BZ42" s="209">
        <f t="shared" ref="BZ42" si="192">ROUNDDOWN(SUM(BZ21:BZ41)+SUM(CA21:CA41),0)</f>
        <v>0</v>
      </c>
      <c r="CA42" s="8" t="str">
        <f>IF(MOD(SUM(BZ21:BZ41)+SUM(CA21:CA41),1)=0,"",MOD(SUM(BZ21:BZ41)+SUM(CA21:CA41),1))</f>
        <v/>
      </c>
      <c r="CB42" s="209">
        <f t="shared" ref="CB42" si="193">ROUNDDOWN(SUM(CB21:CB41)+SUM(CC21:CC41),0)</f>
        <v>0</v>
      </c>
      <c r="CC42" s="8" t="str">
        <f>IF(MOD(SUM(CB21:CB41)+SUM(CC21:CC41),1)=0,"",MOD(SUM(CB21:CB41)+SUM(CC21:CC41),1))</f>
        <v/>
      </c>
      <c r="CD42" s="209">
        <f t="shared" ref="CD42" si="194">ROUNDDOWN(SUM(CD21:CD41)+SUM(CE21:CE41),0)</f>
        <v>0</v>
      </c>
      <c r="CE42" s="8" t="str">
        <f>IF(MOD(SUM(CD21:CD41)+SUM(CE21:CE41),1)=0,"",MOD(SUM(CD21:CD41)+SUM(CE21:CE41),1))</f>
        <v/>
      </c>
      <c r="CF42" s="209">
        <f t="shared" ref="CF42" si="195">ROUNDDOWN(SUM(CF21:CF41)+SUM(CG21:CG41),0)</f>
        <v>0</v>
      </c>
      <c r="CG42" s="8" t="str">
        <f>IF(MOD(SUM(CF21:CF41)+SUM(CG21:CG41),1)=0,"",MOD(SUM(CF21:CF41)+SUM(CG21:CG41),1))</f>
        <v/>
      </c>
      <c r="CH42" s="209">
        <f t="shared" ref="CH42" si="196">ROUNDDOWN(SUM(CH21:CH41)+SUM(CI21:CI41),0)</f>
        <v>0</v>
      </c>
      <c r="CI42" s="8" t="str">
        <f>IF(MOD(SUM(CH21:CH41)+SUM(CI21:CI41),1)=0,"",MOD(SUM(CH21:CH41)+SUM(CI21:CI41),1))</f>
        <v/>
      </c>
      <c r="CJ42" s="209">
        <f t="shared" ref="CJ42" si="197">ROUNDDOWN(SUM(CJ21:CJ41)+SUM(CK21:CK41),0)</f>
        <v>0</v>
      </c>
      <c r="CK42" s="8" t="str">
        <f>IF(MOD(SUM(CJ21:CJ41)+SUM(CK21:CK41),1)=0,"",MOD(SUM(CJ21:CJ41)+SUM(CK21:CK41),1))</f>
        <v/>
      </c>
      <c r="CL42" s="209">
        <f t="shared" ref="CL42" si="198">ROUNDDOWN(SUM(CL21:CL41)+SUM(CM21:CM41),0)</f>
        <v>0</v>
      </c>
      <c r="CM42" s="8" t="str">
        <f>IF(MOD(SUM(CL21:CL41)+SUM(CM21:CM41),1)=0,"",MOD(SUM(CL21:CL41)+SUM(CM21:CM41),1))</f>
        <v/>
      </c>
      <c r="CN42" s="209">
        <f t="shared" ref="CN42" si="199">ROUNDDOWN(SUM(CN21:CN41)+SUM(CO21:CO41),0)</f>
        <v>0</v>
      </c>
      <c r="CO42" s="8" t="str">
        <f>IF(MOD(SUM(CN21:CN41)+SUM(CO21:CO41),1)=0,"",MOD(SUM(CN21:CN41)+SUM(CO21:CO41),1))</f>
        <v/>
      </c>
      <c r="CP42" s="209">
        <f t="shared" ref="CP42" si="200">ROUNDDOWN(SUM(CP21:CP41)+SUM(CQ21:CQ41),0)</f>
        <v>0</v>
      </c>
      <c r="CQ42" s="8" t="str">
        <f>IF(MOD(SUM(CP21:CP41)+SUM(CQ21:CQ41),1)=0,"",MOD(SUM(CP21:CP41)+SUM(CQ21:CQ41),1))</f>
        <v/>
      </c>
      <c r="CR42" s="209">
        <f t="shared" ref="CR42" si="201">ROUNDDOWN(SUM(CR21:CR41)+SUM(CS21:CS41),0)</f>
        <v>0</v>
      </c>
      <c r="CS42" s="8" t="str">
        <f>IF(MOD(SUM(CR21:CR41)+SUM(CS21:CS41),1)=0,"",MOD(SUM(CR21:CR41)+SUM(CS21:CS41),1))</f>
        <v/>
      </c>
    </row>
    <row r="43" spans="1:99" s="4" customFormat="1" ht="15" customHeight="1" thickTop="1" thickBot="1" x14ac:dyDescent="0.2">
      <c r="A43" s="98" t="s">
        <v>36</v>
      </c>
      <c r="B43" s="230">
        <f t="shared" ref="B43:F43" si="202">ROUNDDOWN(SUM(B20:C20)+SUM(B42:C42),0)</f>
        <v>0</v>
      </c>
      <c r="C43" s="9" t="str">
        <f>IF(MOD(SUM(B20:C20)+SUM(B42:C42),1)=0,"",MOD(SUM(B20:C20)+SUM(B42:C42),1))</f>
        <v/>
      </c>
      <c r="D43" s="230">
        <f t="shared" si="202"/>
        <v>0</v>
      </c>
      <c r="E43" s="9" t="str">
        <f>IF(MOD(SUM(D20:E20)+SUM(D42:E42),1)=0,"",MOD(SUM(D20:E20)+SUM(D42:E42),1))</f>
        <v/>
      </c>
      <c r="F43" s="230">
        <f t="shared" si="202"/>
        <v>0</v>
      </c>
      <c r="G43" s="9" t="str">
        <f>IF(MOD(SUM(F20:G20)+SUM(F42:G42),1)=0,"",MOD(SUM(F20:G20)+SUM(F42:G42),1))</f>
        <v/>
      </c>
      <c r="H43" s="230">
        <f t="shared" ref="H43" si="203">ROUNDDOWN(SUM(H20:I20)+SUM(H42:I42),0)</f>
        <v>0</v>
      </c>
      <c r="I43" s="9" t="str">
        <f>IF(MOD(SUM(H20:I20)+SUM(H42:I42),1)=0,"",MOD(SUM(H20:I20)+SUM(H42:I42),1))</f>
        <v/>
      </c>
      <c r="J43" s="230">
        <f t="shared" ref="J43" si="204">ROUNDDOWN(SUM(J20:K20)+SUM(J42:K42),0)</f>
        <v>0</v>
      </c>
      <c r="K43" s="9" t="str">
        <f>IF(MOD(SUM(J20:K20)+SUM(J42:K42),1)=0,"",MOD(SUM(J20:K20)+SUM(J42:K42),1))</f>
        <v/>
      </c>
      <c r="L43" s="230">
        <f t="shared" ref="L43" si="205">ROUNDDOWN(SUM(L20:M20)+SUM(L42:M42),0)</f>
        <v>0</v>
      </c>
      <c r="M43" s="9" t="str">
        <f>IF(MOD(SUM(L20:M20)+SUM(L42:M42),1)=0,"",MOD(SUM(L20:M20)+SUM(L42:M42),1))</f>
        <v/>
      </c>
      <c r="N43" s="230">
        <f t="shared" ref="N43" si="206">ROUNDDOWN(SUM(N20:O20)+SUM(N42:O42),0)</f>
        <v>0</v>
      </c>
      <c r="O43" s="9" t="str">
        <f>IF(MOD(SUM(N20:O20)+SUM(N42:O42),1)=0,"",MOD(SUM(N20:O20)+SUM(N42:O42),1))</f>
        <v/>
      </c>
      <c r="P43" s="230">
        <f t="shared" ref="P43" si="207">ROUNDDOWN(SUM(P20:Q20)+SUM(P42:Q42),0)</f>
        <v>0</v>
      </c>
      <c r="Q43" s="9" t="str">
        <f>IF(MOD(SUM(P20:Q20)+SUM(P42:Q42),1)=0,"",MOD(SUM(P20:Q20)+SUM(P42:Q42),1))</f>
        <v/>
      </c>
      <c r="R43" s="230">
        <f t="shared" ref="R43" si="208">ROUNDDOWN(SUM(R20:S20)+SUM(R42:S42),0)</f>
        <v>0</v>
      </c>
      <c r="S43" s="9" t="str">
        <f>IF(MOD(SUM(R20:S20)+SUM(R42:S42),1)=0,"",MOD(SUM(R20:S20)+SUM(R42:S42),1))</f>
        <v/>
      </c>
      <c r="T43" s="230">
        <f t="shared" ref="T43" si="209">ROUNDDOWN(SUM(T20:U20)+SUM(T42:U42),0)</f>
        <v>0</v>
      </c>
      <c r="U43" s="9" t="str">
        <f>IF(MOD(SUM(T20:U20)+SUM(T42:U42),1)=0,"",MOD(SUM(T20:U20)+SUM(T42:U42),1))</f>
        <v/>
      </c>
      <c r="V43" s="230">
        <f t="shared" ref="V43" si="210">ROUNDDOWN(SUM(V20:W20)+SUM(V42:W42),0)</f>
        <v>0</v>
      </c>
      <c r="W43" s="9" t="str">
        <f>IF(MOD(SUM(V20:W20)+SUM(V42:W42),1)=0,"",MOD(SUM(V20:W20)+SUM(V42:W42),1))</f>
        <v/>
      </c>
      <c r="X43" s="230">
        <f t="shared" ref="X43" si="211">ROUNDDOWN(SUM(X20:Y20)+SUM(X42:Y42),0)</f>
        <v>0</v>
      </c>
      <c r="Y43" s="9" t="str">
        <f>IF(MOD(SUM(X20:Y20)+SUM(X42:Y42),1)=0,"",MOD(SUM(X20:Y20)+SUM(X42:Y42),1))</f>
        <v/>
      </c>
      <c r="Z43" s="230">
        <f t="shared" ref="Z43" si="212">ROUNDDOWN(SUM(Z20:AA20)+SUM(Z42:AA42),0)</f>
        <v>0</v>
      </c>
      <c r="AA43" s="9" t="str">
        <f>IF(MOD(SUM(Z20:AA20)+SUM(Z42:AA42),1)=0,"",MOD(SUM(Z20:AA20)+SUM(Z42:AA42),1))</f>
        <v/>
      </c>
      <c r="AB43" s="230">
        <f t="shared" ref="AB43" si="213">ROUNDDOWN(SUM(AB20:AC20)+SUM(AB42:AC42),0)</f>
        <v>0</v>
      </c>
      <c r="AC43" s="9" t="str">
        <f>IF(MOD(SUM(AB20:AC20)+SUM(AB42:AC42),1)=0,"",MOD(SUM(AB20:AC20)+SUM(AB42:AC42),1))</f>
        <v/>
      </c>
      <c r="AD43" s="230">
        <f t="shared" ref="AD43" si="214">ROUNDDOWN(SUM(AD20:AE20)+SUM(AD42:AE42),0)</f>
        <v>0</v>
      </c>
      <c r="AE43" s="9" t="str">
        <f>IF(MOD(SUM(AD20:AE20)+SUM(AD42:AE42),1)=0,"",MOD(SUM(AD20:AE20)+SUM(AD42:AE42),1))</f>
        <v/>
      </c>
      <c r="AF43" s="230">
        <f t="shared" ref="AF43" si="215">ROUNDDOWN(SUM(AF20:AG20)+SUM(AF42:AG42),0)</f>
        <v>0</v>
      </c>
      <c r="AG43" s="9" t="str">
        <f>IF(MOD(SUM(AF20:AG20)+SUM(AF42:AG42),1)=0,"",MOD(SUM(AF20:AG20)+SUM(AF42:AG42),1))</f>
        <v/>
      </c>
      <c r="AH43" s="230">
        <f t="shared" ref="AH43" si="216">ROUNDDOWN(SUM(AH20:AI20)+SUM(AH42:AI42),0)</f>
        <v>0</v>
      </c>
      <c r="AI43" s="9" t="str">
        <f>IF(MOD(SUM(AH20:AI20)+SUM(AH42:AI42),1)=0,"",MOD(SUM(AH20:AI20)+SUM(AH42:AI42),1))</f>
        <v/>
      </c>
      <c r="AJ43" s="230">
        <f t="shared" ref="AJ43" si="217">ROUNDDOWN(SUM(AJ20:AK20)+SUM(AJ42:AK42),0)</f>
        <v>0</v>
      </c>
      <c r="AK43" s="9" t="str">
        <f>IF(MOD(SUM(AJ20:AK20)+SUM(AJ42:AK42),1)=0,"",MOD(SUM(AJ20:AK20)+SUM(AJ42:AK42),1))</f>
        <v/>
      </c>
      <c r="AL43" s="230">
        <f t="shared" ref="AL43" si="218">ROUNDDOWN(SUM(AL20:AM20)+SUM(AL42:AM42),0)</f>
        <v>0</v>
      </c>
      <c r="AM43" s="9" t="str">
        <f>IF(MOD(SUM(AL20:AM20)+SUM(AL42:AM42),1)=0,"",MOD(SUM(AL20:AM20)+SUM(AL42:AM42),1))</f>
        <v/>
      </c>
      <c r="AN43" s="230">
        <f t="shared" ref="AN43" si="219">ROUNDDOWN(SUM(AN20:AO20)+SUM(AN42:AO42),0)</f>
        <v>0</v>
      </c>
      <c r="AO43" s="9" t="str">
        <f>IF(MOD(SUM(AN20:AO20)+SUM(AN42:AO42),1)=0,"",MOD(SUM(AN20:AO20)+SUM(AN42:AO42),1))</f>
        <v/>
      </c>
      <c r="AP43" s="230">
        <f t="shared" ref="AP43" si="220">ROUNDDOWN(SUM(AP20:AQ20)+SUM(AP42:AQ42),0)</f>
        <v>0</v>
      </c>
      <c r="AQ43" s="9" t="str">
        <f>IF(MOD(SUM(AP20:AQ20)+SUM(AP42:AQ42),1)=0,"",MOD(SUM(AP20:AQ20)+SUM(AP42:AQ42),1))</f>
        <v/>
      </c>
      <c r="AR43" s="230">
        <f t="shared" ref="AR43" si="221">ROUNDDOWN(SUM(AR20:AS20)+SUM(AR42:AS42),0)</f>
        <v>0</v>
      </c>
      <c r="AS43" s="9" t="str">
        <f>IF(MOD(SUM(AR20:AS20)+SUM(AR42:AS42),1)=0,"",MOD(SUM(AR20:AS20)+SUM(AR42:AS42),1))</f>
        <v/>
      </c>
      <c r="AT43" s="230">
        <f t="shared" ref="AT43" si="222">ROUNDDOWN(SUM(AT20:AU20)+SUM(AT42:AU42),0)</f>
        <v>0</v>
      </c>
      <c r="AU43" s="9" t="str">
        <f>IF(MOD(SUM(AT20:AU20)+SUM(AT42:AU42),1)=0,"",MOD(SUM(AT20:AU20)+SUM(AT42:AU42),1))</f>
        <v/>
      </c>
      <c r="AV43" s="230">
        <f t="shared" ref="AV43" si="223">ROUNDDOWN(SUM(AV20:AW20)+SUM(AV42:AW42),0)</f>
        <v>0</v>
      </c>
      <c r="AW43" s="9" t="str">
        <f>IF(MOD(SUM(AV20:AW20)+SUM(AV42:AW42),1)=0,"",MOD(SUM(AV20:AW20)+SUM(AV42:AW42),1))</f>
        <v/>
      </c>
      <c r="AX43" s="230">
        <f t="shared" ref="AX43" si="224">ROUNDDOWN(SUM(AX20:AY20)+SUM(AX42:AY42),0)</f>
        <v>0</v>
      </c>
      <c r="AY43" s="9" t="str">
        <f>IF(MOD(SUM(AX20:AY20)+SUM(AX42:AY42),1)=0,"",MOD(SUM(AX20:AY20)+SUM(AX42:AY42),1))</f>
        <v/>
      </c>
      <c r="AZ43" s="230">
        <f t="shared" ref="AZ43" si="225">ROUNDDOWN(SUM(AZ20:BA20)+SUM(AZ42:BA42),0)</f>
        <v>0</v>
      </c>
      <c r="BA43" s="9" t="str">
        <f>IF(MOD(SUM(AZ20:BA20)+SUM(AZ42:BA42),1)=0,"",MOD(SUM(AZ20:BA20)+SUM(AZ42:BA42),1))</f>
        <v/>
      </c>
      <c r="BB43" s="230">
        <f t="shared" ref="BB43" si="226">ROUNDDOWN(SUM(BB20:BC20)+SUM(BB42:BC42),0)</f>
        <v>0</v>
      </c>
      <c r="BC43" s="9" t="str">
        <f>IF(MOD(SUM(BB20:BC20)+SUM(BB42:BC42),1)=0,"",MOD(SUM(BB20:BC20)+SUM(BB42:BC42),1))</f>
        <v/>
      </c>
      <c r="BD43" s="230">
        <f t="shared" ref="BD43" si="227">ROUNDDOWN(SUM(BD20:BE20)+SUM(BD42:BE42),0)</f>
        <v>0</v>
      </c>
      <c r="BE43" s="9" t="str">
        <f>IF(MOD(SUM(BD20:BE20)+SUM(BD42:BE42),1)=0,"",MOD(SUM(BD20:BE20)+SUM(BD42:BE42),1))</f>
        <v/>
      </c>
      <c r="BF43" s="230">
        <f t="shared" ref="BF43" si="228">ROUNDDOWN(SUM(BF20:BG20)+SUM(BF42:BG42),0)</f>
        <v>0</v>
      </c>
      <c r="BG43" s="9" t="str">
        <f>IF(MOD(SUM(BF20:BG20)+SUM(BF42:BG42),1)=0,"",MOD(SUM(BF20:BG20)+SUM(BF42:BG42),1))</f>
        <v/>
      </c>
      <c r="BH43" s="230">
        <f t="shared" ref="BH43" si="229">ROUNDDOWN(SUM(BH20:BI20)+SUM(BH42:BI42),0)</f>
        <v>0</v>
      </c>
      <c r="BI43" s="9" t="str">
        <f>IF(MOD(SUM(BH20:BI20)+SUM(BH42:BI42),1)=0,"",MOD(SUM(BH20:BI20)+SUM(BH42:BI42),1))</f>
        <v/>
      </c>
      <c r="BJ43" s="230">
        <f t="shared" ref="BJ43" si="230">ROUNDDOWN(SUM(BJ20:BK20)+SUM(BJ42:BK42),0)</f>
        <v>0</v>
      </c>
      <c r="BK43" s="9" t="str">
        <f>IF(MOD(SUM(BJ20:BK20)+SUM(BJ42:BK42),1)=0,"",MOD(SUM(BJ20:BK20)+SUM(BJ42:BK42),1))</f>
        <v/>
      </c>
      <c r="BL43" s="230">
        <f t="shared" ref="BL43" si="231">ROUNDDOWN(SUM(BL20:BM20)+SUM(BL42:BM42),0)</f>
        <v>0</v>
      </c>
      <c r="BM43" s="9" t="str">
        <f>IF(MOD(SUM(BL20:BM20)+SUM(BL42:BM42),1)=0,"",MOD(SUM(BL20:BM20)+SUM(BL42:BM42),1))</f>
        <v/>
      </c>
      <c r="BN43" s="230">
        <f t="shared" ref="BN43" si="232">ROUNDDOWN(SUM(BN20:BO20)+SUM(BN42:BO42),0)</f>
        <v>0</v>
      </c>
      <c r="BO43" s="9" t="str">
        <f>IF(MOD(SUM(BN20:BO20)+SUM(BN42:BO42),1)=0,"",MOD(SUM(BN20:BO20)+SUM(BN42:BO42),1))</f>
        <v/>
      </c>
      <c r="BP43" s="230">
        <f t="shared" ref="BP43" si="233">ROUNDDOWN(SUM(BP20:BQ20)+SUM(BP42:BQ42),0)</f>
        <v>0</v>
      </c>
      <c r="BQ43" s="9" t="str">
        <f>IF(MOD(SUM(BP20:BQ20)+SUM(BP42:BQ42),1)=0,"",MOD(SUM(BP20:BQ20)+SUM(BP42:BQ42),1))</f>
        <v/>
      </c>
      <c r="BR43" s="230">
        <f t="shared" ref="BR43" si="234">ROUNDDOWN(SUM(BR20:BS20)+SUM(BR42:BS42),0)</f>
        <v>0</v>
      </c>
      <c r="BS43" s="9" t="str">
        <f>IF(MOD(SUM(BR20:BS20)+SUM(BR42:BS42),1)=0,"",MOD(SUM(BR20:BS20)+SUM(BR42:BS42),1))</f>
        <v/>
      </c>
      <c r="BT43" s="230">
        <f t="shared" ref="BT43" si="235">ROUNDDOWN(SUM(BT20:BU20)+SUM(BT42:BU42),0)</f>
        <v>0</v>
      </c>
      <c r="BU43" s="9" t="str">
        <f>IF(MOD(SUM(BT20:BU20)+SUM(BT42:BU42),1)=0,"",MOD(SUM(BT20:BU20)+SUM(BT42:BU42),1))</f>
        <v/>
      </c>
      <c r="BV43" s="230">
        <f t="shared" ref="BV43" si="236">ROUNDDOWN(SUM(BV20:BW20)+SUM(BV42:BW42),0)</f>
        <v>0</v>
      </c>
      <c r="BW43" s="9" t="str">
        <f>IF(MOD(SUM(BV20:BW20)+SUM(BV42:BW42),1)=0,"",MOD(SUM(BV20:BW20)+SUM(BV42:BW42),1))</f>
        <v/>
      </c>
      <c r="BX43" s="230">
        <f t="shared" ref="BX43" si="237">ROUNDDOWN(SUM(BX20:BY20)+SUM(BX42:BY42),0)</f>
        <v>0</v>
      </c>
      <c r="BY43" s="9" t="str">
        <f>IF(MOD(SUM(BX20:BY20)+SUM(BX42:BY42),1)=0,"",MOD(SUM(BX20:BY20)+SUM(BX42:BY42),1))</f>
        <v/>
      </c>
      <c r="BZ43" s="230">
        <f t="shared" ref="BZ43" si="238">ROUNDDOWN(SUM(BZ20:CA20)+SUM(BZ42:CA42),0)</f>
        <v>0</v>
      </c>
      <c r="CA43" s="9" t="str">
        <f>IF(MOD(SUM(BZ20:CA20)+SUM(BZ42:CA42),1)=0,"",MOD(SUM(BZ20:CA20)+SUM(BZ42:CA42),1))</f>
        <v/>
      </c>
      <c r="CB43" s="230">
        <f t="shared" ref="CB43" si="239">ROUNDDOWN(SUM(CB20:CC20)+SUM(CB42:CC42),0)</f>
        <v>0</v>
      </c>
      <c r="CC43" s="9" t="str">
        <f>IF(MOD(SUM(CB20:CC20)+SUM(CB42:CC42),1)=0,"",MOD(SUM(CB20:CC20)+SUM(CB42:CC42),1))</f>
        <v/>
      </c>
      <c r="CD43" s="230">
        <f t="shared" ref="CD43" si="240">ROUNDDOWN(SUM(CD20:CE20)+SUM(CD42:CE42),0)</f>
        <v>0</v>
      </c>
      <c r="CE43" s="9" t="str">
        <f>IF(MOD(SUM(CD20:CE20)+SUM(CD42:CE42),1)=0,"",MOD(SUM(CD20:CE20)+SUM(CD42:CE42),1))</f>
        <v/>
      </c>
      <c r="CF43" s="230">
        <f t="shared" ref="CF43" si="241">ROUNDDOWN(SUM(CF20:CG20)+SUM(CF42:CG42),0)</f>
        <v>0</v>
      </c>
      <c r="CG43" s="9" t="str">
        <f>IF(MOD(SUM(CF20:CG20)+SUM(CF42:CG42),1)=0,"",MOD(SUM(CF20:CG20)+SUM(CF42:CG42),1))</f>
        <v/>
      </c>
      <c r="CH43" s="230">
        <f t="shared" ref="CH43" si="242">ROUNDDOWN(SUM(CH20:CI20)+SUM(CH42:CI42),0)</f>
        <v>0</v>
      </c>
      <c r="CI43" s="9" t="str">
        <f>IF(MOD(SUM(CH20:CI20)+SUM(CH42:CI42),1)=0,"",MOD(SUM(CH20:CI20)+SUM(CH42:CI42),1))</f>
        <v/>
      </c>
      <c r="CJ43" s="230">
        <f t="shared" ref="CJ43" si="243">ROUNDDOWN(SUM(CJ20:CK20)+SUM(CJ42:CK42),0)</f>
        <v>0</v>
      </c>
      <c r="CK43" s="9" t="str">
        <f>IF(MOD(SUM(CJ20:CK20)+SUM(CJ42:CK42),1)=0,"",MOD(SUM(CJ20:CK20)+SUM(CJ42:CK42),1))</f>
        <v/>
      </c>
      <c r="CL43" s="230">
        <f t="shared" ref="CL43" si="244">ROUNDDOWN(SUM(CL20:CM20)+SUM(CL42:CM42),0)</f>
        <v>0</v>
      </c>
      <c r="CM43" s="9" t="str">
        <f>IF(MOD(SUM(CL20:CM20)+SUM(CL42:CM42),1)=0,"",MOD(SUM(CL20:CM20)+SUM(CL42:CM42),1))</f>
        <v/>
      </c>
      <c r="CN43" s="230">
        <f t="shared" ref="CN43" si="245">ROUNDDOWN(SUM(CN20:CO20)+SUM(CN42:CO42),0)</f>
        <v>0</v>
      </c>
      <c r="CO43" s="9" t="str">
        <f>IF(MOD(SUM(CN20:CO20)+SUM(CN42:CO42),1)=0,"",MOD(SUM(CN20:CO20)+SUM(CN42:CO42),1))</f>
        <v/>
      </c>
      <c r="CP43" s="230">
        <f t="shared" ref="CP43" si="246">ROUNDDOWN(SUM(CP20:CQ20)+SUM(CP42:CQ42),0)</f>
        <v>0</v>
      </c>
      <c r="CQ43" s="9" t="str">
        <f>IF(MOD(SUM(CP20:CQ20)+SUM(CP42:CQ42),1)=0,"",MOD(SUM(CP20:CQ20)+SUM(CP42:CQ42),1))</f>
        <v/>
      </c>
      <c r="CR43" s="230">
        <f t="shared" ref="CR43" si="247">ROUNDDOWN(SUM(CR20:CS20)+SUM(CR42:CS42),0)</f>
        <v>0</v>
      </c>
      <c r="CS43" s="9" t="str">
        <f>IF(MOD(SUM(CR20:CS20)+SUM(CR42:CS42),1)=0,"",MOD(SUM(CR20:CS20)+SUM(CR42:CS42),1))</f>
        <v/>
      </c>
    </row>
    <row r="44" spans="1:99" s="4" customFormat="1" ht="15" customHeight="1" thickTop="1" x14ac:dyDescent="0.15">
      <c r="A44" s="102" t="s">
        <v>37</v>
      </c>
      <c r="B44" s="227">
        <f t="shared" ref="B44:B48" si="248">ROUNDDOWN(SUM(D44:G44),0)</f>
        <v>0</v>
      </c>
      <c r="C44" s="103" t="str">
        <f t="shared" ref="C44:C48" si="249">IF(MOD(SUM(D44:G44),1)=0,"",MOD(SUM(D44:G44),1))</f>
        <v/>
      </c>
      <c r="D44" s="227" t="n">
        <v>1.0</v>
      </c>
      <c r="E44" s="103"/>
      <c r="F44" s="227" t="n">
        <v>3.0</v>
      </c>
      <c r="G44" s="103"/>
      <c r="H44" s="227">
        <f t="shared" ref="H44:H48" si="250">ROUNDDOWN(SUM(J44:M44),0)</f>
        <v>0</v>
      </c>
      <c r="I44" s="103" t="str">
        <f t="shared" ref="I44:I48" si="251">IF(MOD(SUM(J44:M44),1)=0,"",MOD(SUM(J44:M44),1))</f>
        <v/>
      </c>
      <c r="J44" s="227" t="n">
        <v>397.0</v>
      </c>
      <c r="K44" s="103"/>
      <c r="L44" s="227" t="n">
        <v>27.0</v>
      </c>
      <c r="M44" s="103"/>
      <c r="N44" s="227">
        <f t="shared" ref="N44:N48" si="252">ROUNDDOWN(SUM(P44:S44),0)</f>
        <v>0</v>
      </c>
      <c r="O44" s="103" t="str">
        <f t="shared" ref="O44:O48" si="253">IF(MOD(SUM(P44:S44),1)=0,"",MOD(SUM(P44:S44),1))</f>
        <v/>
      </c>
      <c r="P44" s="227" t="n">
        <v>168.0</v>
      </c>
      <c r="Q44" s="103"/>
      <c r="R44" s="227" t="n">
        <v>17.0</v>
      </c>
      <c r="S44" s="103" t="n">
        <v>0.294</v>
      </c>
      <c r="T44" s="227">
        <f t="shared" ref="T44:T48" si="254">ROUNDDOWN(SUM(V44:Y44),0)</f>
        <v>0</v>
      </c>
      <c r="U44" s="103" t="str">
        <f t="shared" ref="U44:U48" si="255">IF(MOD(SUM(V44:Y44),1)=0,"",MOD(SUM(V44:Y44),1))</f>
        <v/>
      </c>
      <c r="V44" s="227" t="n">
        <v>396.0</v>
      </c>
      <c r="W44" s="103"/>
      <c r="X44" s="227" t="n">
        <v>429.0</v>
      </c>
      <c r="Y44" s="103"/>
      <c r="Z44" s="227">
        <f t="shared" ref="Z44:Z48" si="256">ROUNDDOWN(SUM(AB44:AE44),0)</f>
        <v>0</v>
      </c>
      <c r="AA44" s="103" t="str">
        <f t="shared" ref="AA44:AA48" si="257">IF(MOD(SUM(AB44:AE44),1)=0,"",MOD(SUM(AB44:AE44),1))</f>
        <v/>
      </c>
      <c r="AB44" s="227" t="n">
        <v>11.0</v>
      </c>
      <c r="AC44" s="103"/>
      <c r="AD44" s="227" t="n">
        <v>1.0</v>
      </c>
      <c r="AE44" s="103"/>
      <c r="AF44" s="227">
        <f t="shared" ref="AF44:AF48" si="258">ROUNDDOWN(SUM(AH44:AK44),0)</f>
        <v>0</v>
      </c>
      <c r="AG44" s="103" t="str">
        <f t="shared" ref="AG44:AG48" si="259">IF(MOD(SUM(AH44:AK44),1)=0,"",MOD(SUM(AH44:AK44),1))</f>
        <v/>
      </c>
      <c r="AH44" s="227" t="n">
        <v>363.0</v>
      </c>
      <c r="AI44" s="103" t="n">
        <v>0.109</v>
      </c>
      <c r="AJ44" s="227" t="n">
        <v>141.0</v>
      </c>
      <c r="AK44" s="103" t="n">
        <v>0.864</v>
      </c>
      <c r="AL44" s="227">
        <f t="shared" ref="AL44:AL48" si="260">ROUNDDOWN(SUM(AN44:AQ44),0)</f>
        <v>0</v>
      </c>
      <c r="AM44" s="103" t="str">
        <f t="shared" ref="AM44:AM48" si="261">IF(MOD(SUM(AN44:AQ44),1)=0,"",MOD(SUM(AN44:AQ44),1))</f>
        <v/>
      </c>
      <c r="AN44" s="227" t="n">
        <v>160.0</v>
      </c>
      <c r="AO44" s="103" t="n">
        <v>0.89</v>
      </c>
      <c r="AP44" s="227" t="n">
        <v>52.0</v>
      </c>
      <c r="AQ44" s="103"/>
      <c r="AR44" s="227">
        <f t="shared" ref="AR44:AR48" si="262">ROUNDDOWN(SUM(AT44:AW44),0)</f>
        <v>0</v>
      </c>
      <c r="AS44" s="103" t="str">
        <f t="shared" ref="AS44:AS48" si="263">IF(MOD(SUM(AT44:AW44),1)=0,"",MOD(SUM(AT44:AW44),1))</f>
        <v/>
      </c>
      <c r="AT44" s="227" t="n">
        <v>115.0</v>
      </c>
      <c r="AU44" s="103"/>
      <c r="AV44" s="227" t="n">
        <v>13.0</v>
      </c>
      <c r="AW44" s="103"/>
      <c r="AX44" s="227">
        <f t="shared" ref="AX44:AX48" si="264">ROUNDDOWN(SUM(AZ44:BC44),0)</f>
        <v>0</v>
      </c>
      <c r="AY44" s="103" t="str">
        <f t="shared" ref="AY44:AY48" si="265">IF(MOD(SUM(AZ44:BC44),1)=0,"",MOD(SUM(AZ44:BC44),1))</f>
        <v/>
      </c>
      <c r="AZ44" s="227" t="n">
        <v>2.0</v>
      </c>
      <c r="BA44" s="103"/>
      <c r="BB44" s="227" t="n">
        <v>2.0</v>
      </c>
      <c r="BC44" s="103"/>
      <c r="BD44" s="227">
        <f t="shared" ref="BD44:BD48" si="266">ROUNDDOWN(SUM(BF44:BI44),0)</f>
        <v>0</v>
      </c>
      <c r="BE44" s="103" t="str">
        <f t="shared" ref="BE44:BE48" si="267">IF(MOD(SUM(BF44:BI44),1)=0,"",MOD(SUM(BF44:BI44),1))</f>
        <v/>
      </c>
      <c r="BF44" s="227" t="n">
        <v>218.0</v>
      </c>
      <c r="BG44" s="103"/>
      <c r="BH44" s="227" t="n">
        <v>16.0</v>
      </c>
      <c r="BI44" s="103" t="n">
        <v>0.15</v>
      </c>
      <c r="BJ44" s="227">
        <f t="shared" ref="BJ44:BJ48" si="268">ROUNDDOWN(SUM(BL44:BO44),0)</f>
        <v>0</v>
      </c>
      <c r="BK44" s="103" t="str">
        <f t="shared" ref="BK44:BK48" si="269">IF(MOD(SUM(BL44:BO44),1)=0,"",MOD(SUM(BL44:BO44),1))</f>
        <v/>
      </c>
      <c r="BL44" s="227" t="n">
        <v>6.0</v>
      </c>
      <c r="BM44" s="103"/>
      <c r="BN44" s="227" t="n">
        <v>1.0</v>
      </c>
      <c r="BO44" s="103"/>
      <c r="BP44" s="227">
        <f t="shared" ref="BP44:BP48" si="270">ROUNDDOWN(SUM(BR44:BU44),0)</f>
        <v>0</v>
      </c>
      <c r="BQ44" s="103" t="str">
        <f t="shared" ref="BQ44:BQ48" si="271">IF(MOD(SUM(BR44:BU44),1)=0,"",MOD(SUM(BR44:BU44),1))</f>
        <v/>
      </c>
      <c r="BR44" s="227" t="n">
        <v>1744.0</v>
      </c>
      <c r="BS44" s="103"/>
      <c r="BT44" s="227" t="n">
        <v>633.0</v>
      </c>
      <c r="BU44" s="103" t="n">
        <v>0.689</v>
      </c>
      <c r="BV44" s="227">
        <f t="shared" ref="BV44:BV48" si="272">ROUNDDOWN(SUM(BX44:CA44),0)</f>
        <v>0</v>
      </c>
      <c r="BW44" s="103" t="str">
        <f t="shared" ref="BW44:BW48" si="273">IF(MOD(SUM(BX44:CA44),1)=0,"",MOD(SUM(BX44:CA44),1))</f>
        <v/>
      </c>
      <c r="BX44" s="227" t="n">
        <v>76.0</v>
      </c>
      <c r="BY44" s="103"/>
      <c r="BZ44" s="227" t="n">
        <v>23.0</v>
      </c>
      <c r="CA44" s="103"/>
      <c r="CB44" s="227">
        <f t="shared" ref="CB44:CB48" si="274">ROUNDDOWN(SUM(CD44:CG44),0)</f>
        <v>0</v>
      </c>
      <c r="CC44" s="103" t="str">
        <f t="shared" ref="CC44:CC48" si="275">IF(MOD(SUM(CD44:CG44),1)=0,"",MOD(SUM(CD44:CG44),1))</f>
        <v/>
      </c>
      <c r="CD44" s="227" t="n">
        <v>74.0</v>
      </c>
      <c r="CE44" s="103"/>
      <c r="CF44" s="227" t="n">
        <v>33.0</v>
      </c>
      <c r="CG44" s="103"/>
      <c r="CH44" s="227">
        <f t="shared" ref="CH44:CH48" si="276">ROUNDDOWN(SUM(CJ44:CM44),0)</f>
        <v>0</v>
      </c>
      <c r="CI44" s="103" t="str">
        <f t="shared" ref="CI44:CI48" si="277">IF(MOD(SUM(CJ44:CM44),1)=0,"",MOD(SUM(CJ44:CM44),1))</f>
        <v/>
      </c>
      <c r="CJ44" s="227" t="n">
        <v>7.0</v>
      </c>
      <c r="CK44" s="103"/>
      <c r="CL44" s="227" t="n">
        <v>0.0</v>
      </c>
      <c r="CM44" s="103"/>
      <c r="CN44" s="227">
        <f t="shared" ref="CN44:CN48" si="278">ROUNDDOWN(SUM(CP44:CS44),0)</f>
        <v>0</v>
      </c>
      <c r="CO44" s="103" t="str">
        <f t="shared" ref="CO44:CO48" si="279">IF(MOD(SUM(CP44:CS44),1)=0,"",MOD(SUM(CP44:CS44),1))</f>
        <v/>
      </c>
      <c r="CP44" s="227"/>
      <c r="CQ44" s="103"/>
      <c r="CR44" s="227"/>
      <c r="CS44" s="103"/>
    </row>
    <row r="45" spans="1:99" s="4" customFormat="1" ht="15" customHeight="1" x14ac:dyDescent="0.15">
      <c r="A45" s="105" t="s">
        <v>38</v>
      </c>
      <c r="B45" s="228">
        <f t="shared" si="248"/>
        <v>0</v>
      </c>
      <c r="C45" s="106" t="str">
        <f t="shared" si="249"/>
        <v/>
      </c>
      <c r="D45" s="228" t="n">
        <v>2.0</v>
      </c>
      <c r="E45" s="106"/>
      <c r="F45" s="228" t="n">
        <v>0.0</v>
      </c>
      <c r="G45" s="106"/>
      <c r="H45" s="228">
        <f t="shared" si="250"/>
        <v>0</v>
      </c>
      <c r="I45" s="106" t="str">
        <f t="shared" si="251"/>
        <v/>
      </c>
      <c r="J45" s="228" t="n">
        <v>247.0</v>
      </c>
      <c r="K45" s="106"/>
      <c r="L45" s="228" t="n">
        <v>16.0</v>
      </c>
      <c r="M45" s="106"/>
      <c r="N45" s="228">
        <f t="shared" si="252"/>
        <v>0</v>
      </c>
      <c r="O45" s="106" t="str">
        <f t="shared" si="253"/>
        <v/>
      </c>
      <c r="P45" s="228" t="n">
        <v>119.0</v>
      </c>
      <c r="Q45" s="106"/>
      <c r="R45" s="228" t="n">
        <v>10.0</v>
      </c>
      <c r="S45" s="106"/>
      <c r="T45" s="228">
        <f t="shared" si="254"/>
        <v>0</v>
      </c>
      <c r="U45" s="106" t="str">
        <f t="shared" si="255"/>
        <v/>
      </c>
      <c r="V45" s="228" t="n">
        <v>248.0</v>
      </c>
      <c r="W45" s="106"/>
      <c r="X45" s="228" t="n">
        <v>218.0</v>
      </c>
      <c r="Y45" s="106"/>
      <c r="Z45" s="228">
        <f t="shared" si="256"/>
        <v>0</v>
      </c>
      <c r="AA45" s="106" t="str">
        <f t="shared" si="257"/>
        <v/>
      </c>
      <c r="AB45" s="228" t="n">
        <v>6.0</v>
      </c>
      <c r="AC45" s="106"/>
      <c r="AD45" s="228" t="n">
        <v>0.0</v>
      </c>
      <c r="AE45" s="106"/>
      <c r="AF45" s="228">
        <f t="shared" si="258"/>
        <v>0</v>
      </c>
      <c r="AG45" s="106" t="str">
        <f t="shared" si="259"/>
        <v/>
      </c>
      <c r="AH45" s="228" t="n">
        <v>268.0</v>
      </c>
      <c r="AI45" s="106" t="n">
        <v>0.161</v>
      </c>
      <c r="AJ45" s="228" t="n">
        <v>102.0</v>
      </c>
      <c r="AK45" s="106"/>
      <c r="AL45" s="228">
        <f t="shared" si="260"/>
        <v>0</v>
      </c>
      <c r="AM45" s="106" t="str">
        <f t="shared" si="261"/>
        <v/>
      </c>
      <c r="AN45" s="228" t="n">
        <v>88.0</v>
      </c>
      <c r="AO45" s="106" t="n">
        <v>0.838</v>
      </c>
      <c r="AP45" s="228" t="n">
        <v>24.0</v>
      </c>
      <c r="AQ45" s="106"/>
      <c r="AR45" s="228">
        <f t="shared" si="262"/>
        <v>0</v>
      </c>
      <c r="AS45" s="106" t="str">
        <f t="shared" si="263"/>
        <v/>
      </c>
      <c r="AT45" s="228" t="n">
        <v>55.0</v>
      </c>
      <c r="AU45" s="106"/>
      <c r="AV45" s="228" t="n">
        <v>13.0</v>
      </c>
      <c r="AW45" s="106"/>
      <c r="AX45" s="228">
        <f t="shared" si="264"/>
        <v>0</v>
      </c>
      <c r="AY45" s="106" t="str">
        <f t="shared" si="265"/>
        <v/>
      </c>
      <c r="AZ45" s="228" t="n">
        <v>10.0</v>
      </c>
      <c r="BA45" s="106"/>
      <c r="BB45" s="228" t="n">
        <v>1.0</v>
      </c>
      <c r="BC45" s="106"/>
      <c r="BD45" s="228">
        <f t="shared" si="266"/>
        <v>0</v>
      </c>
      <c r="BE45" s="106" t="str">
        <f t="shared" si="267"/>
        <v/>
      </c>
      <c r="BF45" s="228" t="n">
        <v>121.0</v>
      </c>
      <c r="BG45" s="106"/>
      <c r="BH45" s="228" t="n">
        <v>8.0</v>
      </c>
      <c r="BI45" s="106" t="n">
        <v>0.031</v>
      </c>
      <c r="BJ45" s="228">
        <f t="shared" si="268"/>
        <v>0</v>
      </c>
      <c r="BK45" s="106" t="str">
        <f t="shared" si="269"/>
        <v/>
      </c>
      <c r="BL45" s="228" t="n">
        <v>2.0</v>
      </c>
      <c r="BM45" s="106"/>
      <c r="BN45" s="228" t="n">
        <v>0.0</v>
      </c>
      <c r="BO45" s="106"/>
      <c r="BP45" s="228">
        <f t="shared" si="270"/>
        <v>0</v>
      </c>
      <c r="BQ45" s="106" t="str">
        <f t="shared" si="271"/>
        <v/>
      </c>
      <c r="BR45" s="228" t="n">
        <v>1170.0</v>
      </c>
      <c r="BS45" s="106"/>
      <c r="BT45" s="228" t="n">
        <v>514.0</v>
      </c>
      <c r="BU45" s="106" t="n">
        <v>0.967</v>
      </c>
      <c r="BV45" s="228">
        <f t="shared" si="272"/>
        <v>0</v>
      </c>
      <c r="BW45" s="106" t="str">
        <f t="shared" si="273"/>
        <v/>
      </c>
      <c r="BX45" s="228" t="n">
        <v>58.0</v>
      </c>
      <c r="BY45" s="106"/>
      <c r="BZ45" s="228" t="n">
        <v>7.0</v>
      </c>
      <c r="CA45" s="106"/>
      <c r="CB45" s="228">
        <f t="shared" si="274"/>
        <v>0</v>
      </c>
      <c r="CC45" s="106" t="str">
        <f t="shared" si="275"/>
        <v/>
      </c>
      <c r="CD45" s="228" t="n">
        <v>37.0</v>
      </c>
      <c r="CE45" s="106"/>
      <c r="CF45" s="228" t="n">
        <v>12.0</v>
      </c>
      <c r="CG45" s="106"/>
      <c r="CH45" s="228">
        <f t="shared" si="276"/>
        <v>0</v>
      </c>
      <c r="CI45" s="106" t="str">
        <f t="shared" si="277"/>
        <v/>
      </c>
      <c r="CJ45" s="228" t="n">
        <v>4.0</v>
      </c>
      <c r="CK45" s="106"/>
      <c r="CL45" s="228" t="n">
        <v>0.0</v>
      </c>
      <c r="CM45" s="106"/>
      <c r="CN45" s="228">
        <f t="shared" si="278"/>
        <v>0</v>
      </c>
      <c r="CO45" s="106" t="str">
        <f t="shared" si="279"/>
        <v/>
      </c>
      <c r="CP45" s="228"/>
      <c r="CQ45" s="106"/>
      <c r="CR45" s="228"/>
      <c r="CS45" s="106"/>
    </row>
    <row r="46" spans="1:99" s="4" customFormat="1" ht="15" customHeight="1" x14ac:dyDescent="0.15">
      <c r="A46" s="105" t="s">
        <v>39</v>
      </c>
      <c r="B46" s="228">
        <f t="shared" si="248"/>
        <v>0</v>
      </c>
      <c r="C46" s="106" t="str">
        <f t="shared" si="249"/>
        <v/>
      </c>
      <c r="D46" s="228" t="n">
        <v>4.0</v>
      </c>
      <c r="E46" s="106"/>
      <c r="F46" s="228" t="n">
        <v>1.0</v>
      </c>
      <c r="G46" s="106"/>
      <c r="H46" s="228">
        <f t="shared" si="250"/>
        <v>0</v>
      </c>
      <c r="I46" s="106" t="str">
        <f t="shared" si="251"/>
        <v/>
      </c>
      <c r="J46" s="228" t="n">
        <v>308.0</v>
      </c>
      <c r="K46" s="106"/>
      <c r="L46" s="228" t="n">
        <v>21.0</v>
      </c>
      <c r="M46" s="106"/>
      <c r="N46" s="228">
        <f t="shared" si="252"/>
        <v>0</v>
      </c>
      <c r="O46" s="106" t="str">
        <f t="shared" si="253"/>
        <v/>
      </c>
      <c r="P46" s="228" t="n">
        <v>164.0</v>
      </c>
      <c r="Q46" s="106"/>
      <c r="R46" s="228" t="n">
        <v>9.0</v>
      </c>
      <c r="S46" s="106"/>
      <c r="T46" s="228">
        <f t="shared" si="254"/>
        <v>0</v>
      </c>
      <c r="U46" s="106" t="str">
        <f t="shared" si="255"/>
        <v/>
      </c>
      <c r="V46" s="228" t="n">
        <v>279.0</v>
      </c>
      <c r="W46" s="106"/>
      <c r="X46" s="228" t="n">
        <v>256.0</v>
      </c>
      <c r="Y46" s="106"/>
      <c r="Z46" s="228">
        <f t="shared" si="256"/>
        <v>0</v>
      </c>
      <c r="AA46" s="106" t="str">
        <f t="shared" si="257"/>
        <v/>
      </c>
      <c r="AB46" s="228" t="n">
        <v>10.0</v>
      </c>
      <c r="AC46" s="106"/>
      <c r="AD46" s="228" t="n">
        <v>0.0</v>
      </c>
      <c r="AE46" s="106"/>
      <c r="AF46" s="228">
        <f t="shared" si="258"/>
        <v>0</v>
      </c>
      <c r="AG46" s="106" t="str">
        <f t="shared" si="259"/>
        <v/>
      </c>
      <c r="AH46" s="228" t="n">
        <v>329.0</v>
      </c>
      <c r="AI46" s="106" t="n">
        <v>0.285</v>
      </c>
      <c r="AJ46" s="228" t="n">
        <v>92.0</v>
      </c>
      <c r="AK46" s="106"/>
      <c r="AL46" s="228">
        <f t="shared" si="260"/>
        <v>0</v>
      </c>
      <c r="AM46" s="106" t="str">
        <f t="shared" si="261"/>
        <v/>
      </c>
      <c r="AN46" s="228" t="n">
        <v>131.0</v>
      </c>
      <c r="AO46" s="106" t="n">
        <v>0.714</v>
      </c>
      <c r="AP46" s="228" t="n">
        <v>41.0</v>
      </c>
      <c r="AQ46" s="106"/>
      <c r="AR46" s="228">
        <f t="shared" si="262"/>
        <v>0</v>
      </c>
      <c r="AS46" s="106" t="str">
        <f t="shared" si="263"/>
        <v/>
      </c>
      <c r="AT46" s="228" t="n">
        <v>102.0</v>
      </c>
      <c r="AU46" s="106"/>
      <c r="AV46" s="228" t="n">
        <v>22.0</v>
      </c>
      <c r="AW46" s="106"/>
      <c r="AX46" s="228">
        <f t="shared" si="264"/>
        <v>0</v>
      </c>
      <c r="AY46" s="106" t="str">
        <f t="shared" si="265"/>
        <v/>
      </c>
      <c r="AZ46" s="228" t="n">
        <v>4.0</v>
      </c>
      <c r="BA46" s="106"/>
      <c r="BB46" s="228" t="n">
        <v>0.0</v>
      </c>
      <c r="BC46" s="106"/>
      <c r="BD46" s="228">
        <f t="shared" si="266"/>
        <v>0</v>
      </c>
      <c r="BE46" s="106" t="str">
        <f t="shared" si="267"/>
        <v/>
      </c>
      <c r="BF46" s="228" t="n">
        <v>194.0</v>
      </c>
      <c r="BG46" s="106"/>
      <c r="BH46" s="228" t="n">
        <v>9.0</v>
      </c>
      <c r="BI46" s="106"/>
      <c r="BJ46" s="228">
        <f t="shared" si="268"/>
        <v>0</v>
      </c>
      <c r="BK46" s="106" t="str">
        <f t="shared" si="269"/>
        <v/>
      </c>
      <c r="BL46" s="228" t="n">
        <v>2.0</v>
      </c>
      <c r="BM46" s="106"/>
      <c r="BN46" s="228" t="n">
        <v>0.0</v>
      </c>
      <c r="BO46" s="106"/>
      <c r="BP46" s="228">
        <f t="shared" si="270"/>
        <v>0</v>
      </c>
      <c r="BQ46" s="106" t="str">
        <f t="shared" si="271"/>
        <v/>
      </c>
      <c r="BR46" s="228" t="n">
        <v>1358.0</v>
      </c>
      <c r="BS46" s="106"/>
      <c r="BT46" s="228" t="n">
        <v>508.0</v>
      </c>
      <c r="BU46" s="106"/>
      <c r="BV46" s="228">
        <f t="shared" si="272"/>
        <v>0</v>
      </c>
      <c r="BW46" s="106" t="str">
        <f t="shared" si="273"/>
        <v/>
      </c>
      <c r="BX46" s="228" t="n">
        <v>78.0</v>
      </c>
      <c r="BY46" s="106"/>
      <c r="BZ46" s="228" t="n">
        <v>9.0</v>
      </c>
      <c r="CA46" s="106"/>
      <c r="CB46" s="228">
        <f t="shared" si="274"/>
        <v>0</v>
      </c>
      <c r="CC46" s="106" t="str">
        <f t="shared" si="275"/>
        <v/>
      </c>
      <c r="CD46" s="228" t="n">
        <v>57.0</v>
      </c>
      <c r="CE46" s="106"/>
      <c r="CF46" s="228" t="n">
        <v>26.0</v>
      </c>
      <c r="CG46" s="106"/>
      <c r="CH46" s="228">
        <f t="shared" si="276"/>
        <v>0</v>
      </c>
      <c r="CI46" s="106" t="str">
        <f t="shared" si="277"/>
        <v/>
      </c>
      <c r="CJ46" s="228" t="n">
        <v>4.0</v>
      </c>
      <c r="CK46" s="106"/>
      <c r="CL46" s="228" t="n">
        <v>0.0</v>
      </c>
      <c r="CM46" s="106"/>
      <c r="CN46" s="228">
        <f t="shared" si="278"/>
        <v>0</v>
      </c>
      <c r="CO46" s="106" t="str">
        <f t="shared" si="279"/>
        <v/>
      </c>
      <c r="CP46" s="228"/>
      <c r="CQ46" s="106"/>
      <c r="CR46" s="228"/>
      <c r="CS46" s="106"/>
    </row>
    <row r="47" spans="1:99" s="4" customFormat="1" ht="15" customHeight="1" x14ac:dyDescent="0.15">
      <c r="A47" s="105" t="s">
        <v>40</v>
      </c>
      <c r="B47" s="228">
        <f t="shared" si="248"/>
        <v>0</v>
      </c>
      <c r="C47" s="106" t="str">
        <f t="shared" si="249"/>
        <v/>
      </c>
      <c r="D47" s="228" t="n">
        <v>9.0</v>
      </c>
      <c r="E47" s="106"/>
      <c r="F47" s="228" t="n">
        <v>1.0</v>
      </c>
      <c r="G47" s="106"/>
      <c r="H47" s="228">
        <f t="shared" si="250"/>
        <v>0</v>
      </c>
      <c r="I47" s="106" t="str">
        <f t="shared" si="251"/>
        <v/>
      </c>
      <c r="J47" s="228" t="n">
        <v>226.0</v>
      </c>
      <c r="K47" s="106"/>
      <c r="L47" s="228" t="n">
        <v>30.0</v>
      </c>
      <c r="M47" s="106" t="n">
        <v>0.052</v>
      </c>
      <c r="N47" s="228">
        <f t="shared" si="252"/>
        <v>0</v>
      </c>
      <c r="O47" s="106" t="str">
        <f t="shared" si="253"/>
        <v/>
      </c>
      <c r="P47" s="228" t="n">
        <v>129.0</v>
      </c>
      <c r="Q47" s="106"/>
      <c r="R47" s="228" t="n">
        <v>7.0</v>
      </c>
      <c r="S47" s="106"/>
      <c r="T47" s="228">
        <f t="shared" si="254"/>
        <v>0</v>
      </c>
      <c r="U47" s="106" t="str">
        <f t="shared" si="255"/>
        <v/>
      </c>
      <c r="V47" s="228" t="n">
        <v>213.0</v>
      </c>
      <c r="W47" s="106"/>
      <c r="X47" s="228" t="n">
        <v>202.0</v>
      </c>
      <c r="Y47" s="106"/>
      <c r="Z47" s="228">
        <f t="shared" si="256"/>
        <v>0</v>
      </c>
      <c r="AA47" s="106" t="str">
        <f t="shared" si="257"/>
        <v/>
      </c>
      <c r="AB47" s="228" t="n">
        <v>9.0</v>
      </c>
      <c r="AC47" s="106"/>
      <c r="AD47" s="228" t="n">
        <v>1.0</v>
      </c>
      <c r="AE47" s="106"/>
      <c r="AF47" s="228">
        <f t="shared" si="258"/>
        <v>0</v>
      </c>
      <c r="AG47" s="106" t="str">
        <f t="shared" si="259"/>
        <v/>
      </c>
      <c r="AH47" s="228" t="n">
        <v>270.0</v>
      </c>
      <c r="AI47" s="106" t="n">
        <v>0.953</v>
      </c>
      <c r="AJ47" s="228" t="n">
        <v>93.0</v>
      </c>
      <c r="AK47" s="106"/>
      <c r="AL47" s="228">
        <f t="shared" si="260"/>
        <v>0</v>
      </c>
      <c r="AM47" s="106" t="str">
        <f t="shared" si="261"/>
        <v/>
      </c>
      <c r="AN47" s="228" t="n">
        <v>111.0</v>
      </c>
      <c r="AO47" s="106" t="n">
        <v>0.046</v>
      </c>
      <c r="AP47" s="228" t="n">
        <v>38.0</v>
      </c>
      <c r="AQ47" s="106"/>
      <c r="AR47" s="228">
        <f t="shared" si="262"/>
        <v>0</v>
      </c>
      <c r="AS47" s="106" t="str">
        <f t="shared" si="263"/>
        <v/>
      </c>
      <c r="AT47" s="228" t="n">
        <v>77.0</v>
      </c>
      <c r="AU47" s="106"/>
      <c r="AV47" s="228" t="n">
        <v>19.0</v>
      </c>
      <c r="AW47" s="106" t="n">
        <v>0.01</v>
      </c>
      <c r="AX47" s="228">
        <f t="shared" si="264"/>
        <v>0</v>
      </c>
      <c r="AY47" s="106" t="str">
        <f t="shared" si="265"/>
        <v/>
      </c>
      <c r="AZ47" s="228" t="n">
        <v>6.0</v>
      </c>
      <c r="BA47" s="106"/>
      <c r="BB47" s="228" t="n">
        <v>3.0</v>
      </c>
      <c r="BC47" s="106"/>
      <c r="BD47" s="228">
        <f t="shared" si="266"/>
        <v>0</v>
      </c>
      <c r="BE47" s="106" t="str">
        <f t="shared" si="267"/>
        <v/>
      </c>
      <c r="BF47" s="228" t="n">
        <v>155.0</v>
      </c>
      <c r="BG47" s="106"/>
      <c r="BH47" s="228" t="n">
        <v>7.0</v>
      </c>
      <c r="BI47" s="106" t="n">
        <v>0.2</v>
      </c>
      <c r="BJ47" s="228">
        <f t="shared" si="268"/>
        <v>0</v>
      </c>
      <c r="BK47" s="106" t="str">
        <f t="shared" si="269"/>
        <v/>
      </c>
      <c r="BL47" s="228" t="n">
        <v>5.0</v>
      </c>
      <c r="BM47" s="106"/>
      <c r="BN47" s="228" t="n">
        <v>0.0</v>
      </c>
      <c r="BO47" s="106"/>
      <c r="BP47" s="228">
        <f t="shared" si="270"/>
        <v>0</v>
      </c>
      <c r="BQ47" s="106" t="str">
        <f t="shared" si="271"/>
        <v/>
      </c>
      <c r="BR47" s="228" t="n">
        <v>1077.0</v>
      </c>
      <c r="BS47" s="106"/>
      <c r="BT47" s="228" t="n">
        <v>533.0</v>
      </c>
      <c r="BU47" s="106" t="n">
        <v>0.735</v>
      </c>
      <c r="BV47" s="228">
        <f t="shared" si="272"/>
        <v>0</v>
      </c>
      <c r="BW47" s="106" t="str">
        <f t="shared" si="273"/>
        <v/>
      </c>
      <c r="BX47" s="228" t="n">
        <v>53.0</v>
      </c>
      <c r="BY47" s="106"/>
      <c r="BZ47" s="228" t="n">
        <v>11.0</v>
      </c>
      <c r="CA47" s="106"/>
      <c r="CB47" s="228">
        <f t="shared" si="274"/>
        <v>0</v>
      </c>
      <c r="CC47" s="106" t="str">
        <f t="shared" si="275"/>
        <v/>
      </c>
      <c r="CD47" s="228" t="n">
        <v>58.0</v>
      </c>
      <c r="CE47" s="106"/>
      <c r="CF47" s="228" t="n">
        <v>19.0</v>
      </c>
      <c r="CG47" s="106"/>
      <c r="CH47" s="228">
        <f t="shared" si="276"/>
        <v>0</v>
      </c>
      <c r="CI47" s="106" t="str">
        <f t="shared" si="277"/>
        <v/>
      </c>
      <c r="CJ47" s="228" t="n">
        <v>1.0</v>
      </c>
      <c r="CK47" s="106"/>
      <c r="CL47" s="228" t="n">
        <v>0.0</v>
      </c>
      <c r="CM47" s="106"/>
      <c r="CN47" s="228">
        <f t="shared" si="278"/>
        <v>0</v>
      </c>
      <c r="CO47" s="106" t="str">
        <f t="shared" si="279"/>
        <v/>
      </c>
      <c r="CP47" s="228"/>
      <c r="CQ47" s="106"/>
      <c r="CR47" s="228"/>
      <c r="CS47" s="106"/>
    </row>
    <row r="48" spans="1:99" s="4" customFormat="1" ht="15" customHeight="1" x14ac:dyDescent="0.15">
      <c r="A48" s="108" t="s">
        <v>41</v>
      </c>
      <c r="B48" s="229">
        <f t="shared" si="248"/>
        <v>0</v>
      </c>
      <c r="C48" s="109" t="str">
        <f t="shared" si="249"/>
        <v/>
      </c>
      <c r="D48" s="229" t="n">
        <v>4.0</v>
      </c>
      <c r="E48" s="109"/>
      <c r="F48" s="229" t="n">
        <v>0.0</v>
      </c>
      <c r="G48" s="109"/>
      <c r="H48" s="229">
        <f t="shared" si="250"/>
        <v>0</v>
      </c>
      <c r="I48" s="109" t="str">
        <f t="shared" si="251"/>
        <v/>
      </c>
      <c r="J48" s="229" t="n">
        <v>236.0</v>
      </c>
      <c r="K48" s="109"/>
      <c r="L48" s="229" t="n">
        <v>20.0</v>
      </c>
      <c r="M48" s="109"/>
      <c r="N48" s="229">
        <f t="shared" si="252"/>
        <v>0</v>
      </c>
      <c r="O48" s="109" t="str">
        <f t="shared" si="253"/>
        <v/>
      </c>
      <c r="P48" s="229" t="n">
        <v>99.0</v>
      </c>
      <c r="Q48" s="109"/>
      <c r="R48" s="229" t="n">
        <v>4.0</v>
      </c>
      <c r="S48" s="109"/>
      <c r="T48" s="229">
        <f t="shared" si="254"/>
        <v>0</v>
      </c>
      <c r="U48" s="109" t="str">
        <f t="shared" si="255"/>
        <v/>
      </c>
      <c r="V48" s="229" t="n">
        <v>352.0</v>
      </c>
      <c r="W48" s="109"/>
      <c r="X48" s="229" t="n">
        <v>414.0</v>
      </c>
      <c r="Y48" s="109" t="n">
        <v>0.5</v>
      </c>
      <c r="Z48" s="229">
        <f t="shared" si="256"/>
        <v>0</v>
      </c>
      <c r="AA48" s="109" t="str">
        <f t="shared" si="257"/>
        <v/>
      </c>
      <c r="AB48" s="229" t="n">
        <v>12.0</v>
      </c>
      <c r="AC48" s="109"/>
      <c r="AD48" s="229" t="n">
        <v>2.0</v>
      </c>
      <c r="AE48" s="109"/>
      <c r="AF48" s="229">
        <f t="shared" si="258"/>
        <v>0</v>
      </c>
      <c r="AG48" s="109" t="str">
        <f t="shared" si="259"/>
        <v/>
      </c>
      <c r="AH48" s="229" t="n">
        <v>249.0</v>
      </c>
      <c r="AI48" s="109" t="n">
        <v>0.736</v>
      </c>
      <c r="AJ48" s="229" t="n">
        <v>94.0</v>
      </c>
      <c r="AK48" s="109" t="n">
        <v>0.5</v>
      </c>
      <c r="AL48" s="229">
        <f t="shared" si="260"/>
        <v>0</v>
      </c>
      <c r="AM48" s="109" t="str">
        <f t="shared" si="261"/>
        <v/>
      </c>
      <c r="AN48" s="229" t="n">
        <v>115.0</v>
      </c>
      <c r="AO48" s="109" t="n">
        <v>0.263</v>
      </c>
      <c r="AP48" s="229" t="n">
        <v>28.0</v>
      </c>
      <c r="AQ48" s="109"/>
      <c r="AR48" s="229">
        <f t="shared" si="262"/>
        <v>0</v>
      </c>
      <c r="AS48" s="109" t="str">
        <f t="shared" si="263"/>
        <v/>
      </c>
      <c r="AT48" s="229" t="n">
        <v>63.0</v>
      </c>
      <c r="AU48" s="109"/>
      <c r="AV48" s="229" t="n">
        <v>16.0</v>
      </c>
      <c r="AW48" s="109"/>
      <c r="AX48" s="229">
        <f t="shared" si="264"/>
        <v>0</v>
      </c>
      <c r="AY48" s="109" t="str">
        <f t="shared" si="265"/>
        <v/>
      </c>
      <c r="AZ48" s="229" t="n">
        <v>1.0</v>
      </c>
      <c r="BA48" s="109"/>
      <c r="BB48" s="229" t="n">
        <v>0.0</v>
      </c>
      <c r="BC48" s="109"/>
      <c r="BD48" s="229">
        <f t="shared" si="266"/>
        <v>0</v>
      </c>
      <c r="BE48" s="109" t="str">
        <f t="shared" si="267"/>
        <v/>
      </c>
      <c r="BF48" s="229" t="n">
        <v>176.0</v>
      </c>
      <c r="BG48" s="109"/>
      <c r="BH48" s="229" t="n">
        <v>3.0</v>
      </c>
      <c r="BI48" s="109"/>
      <c r="BJ48" s="229">
        <f t="shared" si="268"/>
        <v>0</v>
      </c>
      <c r="BK48" s="109" t="str">
        <f t="shared" si="269"/>
        <v/>
      </c>
      <c r="BL48" s="229" t="n">
        <v>2.0</v>
      </c>
      <c r="BM48" s="109"/>
      <c r="BN48" s="229" t="n">
        <v>0.0</v>
      </c>
      <c r="BO48" s="109"/>
      <c r="BP48" s="229">
        <f t="shared" si="270"/>
        <v>0</v>
      </c>
      <c r="BQ48" s="109" t="str">
        <f t="shared" si="271"/>
        <v/>
      </c>
      <c r="BR48" s="229" t="n">
        <v>1213.0</v>
      </c>
      <c r="BS48" s="109"/>
      <c r="BT48" s="229" t="n">
        <v>576.0</v>
      </c>
      <c r="BU48" s="109" t="n">
        <v>0.999</v>
      </c>
      <c r="BV48" s="229">
        <f t="shared" si="272"/>
        <v>0</v>
      </c>
      <c r="BW48" s="109" t="str">
        <f t="shared" si="273"/>
        <v/>
      </c>
      <c r="BX48" s="229" t="n">
        <v>49.0</v>
      </c>
      <c r="BY48" s="109"/>
      <c r="BZ48" s="229" t="n">
        <v>12.0</v>
      </c>
      <c r="CA48" s="109"/>
      <c r="CB48" s="229">
        <f t="shared" si="274"/>
        <v>0</v>
      </c>
      <c r="CC48" s="109" t="str">
        <f t="shared" si="275"/>
        <v/>
      </c>
      <c r="CD48" s="229" t="n">
        <v>51.0</v>
      </c>
      <c r="CE48" s="109"/>
      <c r="CF48" s="229" t="n">
        <v>17.0</v>
      </c>
      <c r="CG48" s="109"/>
      <c r="CH48" s="229">
        <f t="shared" si="276"/>
        <v>0</v>
      </c>
      <c r="CI48" s="109" t="str">
        <f t="shared" si="277"/>
        <v/>
      </c>
      <c r="CJ48" s="229" t="n">
        <v>3.0</v>
      </c>
      <c r="CK48" s="109"/>
      <c r="CL48" s="229" t="n">
        <v>1.0</v>
      </c>
      <c r="CM48" s="109"/>
      <c r="CN48" s="229">
        <f t="shared" si="278"/>
        <v>0</v>
      </c>
      <c r="CO48" s="109" t="str">
        <f t="shared" si="279"/>
        <v/>
      </c>
      <c r="CP48" s="229"/>
      <c r="CQ48" s="109"/>
      <c r="CR48" s="229"/>
      <c r="CS48" s="109"/>
      <c r="CU48" s="93"/>
    </row>
    <row r="49" spans="1:97" s="4" customFormat="1" ht="15" customHeight="1" thickBot="1" x14ac:dyDescent="0.2">
      <c r="A49" s="99" t="s">
        <v>42</v>
      </c>
      <c r="B49" s="209">
        <f t="shared" ref="B49:F49" si="280">ROUNDDOWN(SUM(B44:B48)+SUM(C44:C48),0)</f>
        <v>0</v>
      </c>
      <c r="C49" s="8" t="str">
        <f>IF(MOD(SUM(B44:B48)+SUM(C44:C48),1)=0,"",MOD(SUM(B44:B48)+SUM(C44:C48),1))</f>
        <v/>
      </c>
      <c r="D49" s="209">
        <f t="shared" si="280"/>
        <v>0</v>
      </c>
      <c r="E49" s="8" t="str">
        <f>IF(MOD(SUM(D44:D48)+SUM(E44:E48),1)=0,"",MOD(SUM(D44:D48)+SUM(E44:E48),1))</f>
        <v/>
      </c>
      <c r="F49" s="209">
        <f t="shared" si="280"/>
        <v>0</v>
      </c>
      <c r="G49" s="8" t="str">
        <f>IF(MOD(SUM(F44:F48)+SUM(G44:G48),1)=0,"",MOD(SUM(F44:F48)+SUM(G44:G48),1))</f>
        <v/>
      </c>
      <c r="H49" s="209">
        <f t="shared" ref="H49" si="281">ROUNDDOWN(SUM(H44:H48)+SUM(I44:I48),0)</f>
        <v>0</v>
      </c>
      <c r="I49" s="8" t="str">
        <f>IF(MOD(SUM(H44:H48)+SUM(I44:I48),1)=0,"",MOD(SUM(H44:H48)+SUM(I44:I48),1))</f>
        <v/>
      </c>
      <c r="J49" s="209">
        <f t="shared" ref="J49" si="282">ROUNDDOWN(SUM(J44:J48)+SUM(K44:K48),0)</f>
        <v>0</v>
      </c>
      <c r="K49" s="8" t="str">
        <f>IF(MOD(SUM(J44:J48)+SUM(K44:K48),1)=0,"",MOD(SUM(J44:J48)+SUM(K44:K48),1))</f>
        <v/>
      </c>
      <c r="L49" s="209">
        <f t="shared" ref="L49" si="283">ROUNDDOWN(SUM(L44:L48)+SUM(M44:M48),0)</f>
        <v>0</v>
      </c>
      <c r="M49" s="8" t="str">
        <f>IF(MOD(SUM(L44:L48)+SUM(M44:M48),1)=0,"",MOD(SUM(L44:L48)+SUM(M44:M48),1))</f>
        <v/>
      </c>
      <c r="N49" s="209">
        <f t="shared" ref="N49" si="284">ROUNDDOWN(SUM(N44:N48)+SUM(O44:O48),0)</f>
        <v>0</v>
      </c>
      <c r="O49" s="8" t="str">
        <f>IF(MOD(SUM(N44:N48)+SUM(O44:O48),1)=0,"",MOD(SUM(N44:N48)+SUM(O44:O48),1))</f>
        <v/>
      </c>
      <c r="P49" s="209">
        <f t="shared" ref="P49" si="285">ROUNDDOWN(SUM(P44:P48)+SUM(Q44:Q48),0)</f>
        <v>0</v>
      </c>
      <c r="Q49" s="8" t="str">
        <f>IF(MOD(SUM(P44:P48)+SUM(Q44:Q48),1)=0,"",MOD(SUM(P44:P48)+SUM(Q44:Q48),1))</f>
        <v/>
      </c>
      <c r="R49" s="209">
        <f t="shared" ref="R49" si="286">ROUNDDOWN(SUM(R44:R48)+SUM(S44:S48),0)</f>
        <v>0</v>
      </c>
      <c r="S49" s="8" t="str">
        <f>IF(MOD(SUM(R44:R48)+SUM(S44:S48),1)=0,"",MOD(SUM(R44:R48)+SUM(S44:S48),1))</f>
        <v/>
      </c>
      <c r="T49" s="209">
        <f t="shared" ref="T49" si="287">ROUNDDOWN(SUM(T44:T48)+SUM(U44:U48),0)</f>
        <v>0</v>
      </c>
      <c r="U49" s="8" t="str">
        <f>IF(MOD(SUM(T44:T48)+SUM(U44:U48),1)=0,"",MOD(SUM(T44:T48)+SUM(U44:U48),1))</f>
        <v/>
      </c>
      <c r="V49" s="209">
        <f t="shared" ref="V49" si="288">ROUNDDOWN(SUM(V44:V48)+SUM(W44:W48),0)</f>
        <v>0</v>
      </c>
      <c r="W49" s="8" t="str">
        <f>IF(MOD(SUM(V44:V48)+SUM(W44:W48),1)=0,"",MOD(SUM(V44:V48)+SUM(W44:W48),1))</f>
        <v/>
      </c>
      <c r="X49" s="209">
        <f t="shared" ref="X49" si="289">ROUNDDOWN(SUM(X44:X48)+SUM(Y44:Y48),0)</f>
        <v>0</v>
      </c>
      <c r="Y49" s="8" t="str">
        <f>IF(MOD(SUM(X44:X48)+SUM(Y44:Y48),1)=0,"",MOD(SUM(X44:X48)+SUM(Y44:Y48),1))</f>
        <v/>
      </c>
      <c r="Z49" s="209">
        <f t="shared" ref="Z49" si="290">ROUNDDOWN(SUM(Z44:Z48)+SUM(AA44:AA48),0)</f>
        <v>0</v>
      </c>
      <c r="AA49" s="8" t="str">
        <f>IF(MOD(SUM(Z44:Z48)+SUM(AA44:AA48),1)=0,"",MOD(SUM(Z44:Z48)+SUM(AA44:AA48),1))</f>
        <v/>
      </c>
      <c r="AB49" s="209">
        <f t="shared" ref="AB49" si="291">ROUNDDOWN(SUM(AB44:AB48)+SUM(AC44:AC48),0)</f>
        <v>0</v>
      </c>
      <c r="AC49" s="8" t="str">
        <f>IF(MOD(SUM(AB44:AB48)+SUM(AC44:AC48),1)=0,"",MOD(SUM(AB44:AB48)+SUM(AC44:AC48),1))</f>
        <v/>
      </c>
      <c r="AD49" s="209">
        <f t="shared" ref="AD49" si="292">ROUNDDOWN(SUM(AD44:AD48)+SUM(AE44:AE48),0)</f>
        <v>0</v>
      </c>
      <c r="AE49" s="8" t="str">
        <f>IF(MOD(SUM(AD44:AD48)+SUM(AE44:AE48),1)=0,"",MOD(SUM(AD44:AD48)+SUM(AE44:AE48),1))</f>
        <v/>
      </c>
      <c r="AF49" s="209">
        <f t="shared" ref="AF49" si="293">ROUNDDOWN(SUM(AF44:AF48)+SUM(AG44:AG48),0)</f>
        <v>0</v>
      </c>
      <c r="AG49" s="8" t="str">
        <f>IF(MOD(SUM(AF44:AF48)+SUM(AG44:AG48),1)=0,"",MOD(SUM(AF44:AF48)+SUM(AG44:AG48),1))</f>
        <v/>
      </c>
      <c r="AH49" s="209">
        <f t="shared" ref="AH49" si="294">ROUNDDOWN(SUM(AH44:AH48)+SUM(AI44:AI48),0)</f>
        <v>0</v>
      </c>
      <c r="AI49" s="8" t="str">
        <f>IF(MOD(SUM(AH44:AH48)+SUM(AI44:AI48),1)=0,"",MOD(SUM(AH44:AH48)+SUM(AI44:AI48),1))</f>
        <v/>
      </c>
      <c r="AJ49" s="209">
        <f t="shared" ref="AJ49" si="295">ROUNDDOWN(SUM(AJ44:AJ48)+SUM(AK44:AK48),0)</f>
        <v>0</v>
      </c>
      <c r="AK49" s="8" t="str">
        <f>IF(MOD(SUM(AJ44:AJ48)+SUM(AK44:AK48),1)=0,"",MOD(SUM(AJ44:AJ48)+SUM(AK44:AK48),1))</f>
        <v/>
      </c>
      <c r="AL49" s="209">
        <f t="shared" ref="AL49" si="296">ROUNDDOWN(SUM(AL44:AL48)+SUM(AM44:AM48),0)</f>
        <v>0</v>
      </c>
      <c r="AM49" s="8" t="str">
        <f>IF(MOD(SUM(AL44:AL48)+SUM(AM44:AM48),1)=0,"",MOD(SUM(AL44:AL48)+SUM(AM44:AM48),1))</f>
        <v/>
      </c>
      <c r="AN49" s="209">
        <f t="shared" ref="AN49" si="297">ROUNDDOWN(SUM(AN44:AN48)+SUM(AO44:AO48),0)</f>
        <v>0</v>
      </c>
      <c r="AO49" s="8" t="str">
        <f>IF(MOD(SUM(AN44:AN48)+SUM(AO44:AO48),1)=0,"",MOD(SUM(AN44:AN48)+SUM(AO44:AO48),1))</f>
        <v/>
      </c>
      <c r="AP49" s="209">
        <f t="shared" ref="AP49" si="298">ROUNDDOWN(SUM(AP44:AP48)+SUM(AQ44:AQ48),0)</f>
        <v>0</v>
      </c>
      <c r="AQ49" s="8" t="str">
        <f>IF(MOD(SUM(AP44:AP48)+SUM(AQ44:AQ48),1)=0,"",MOD(SUM(AP44:AP48)+SUM(AQ44:AQ48),1))</f>
        <v/>
      </c>
      <c r="AR49" s="209">
        <f t="shared" ref="AR49" si="299">ROUNDDOWN(SUM(AR44:AR48)+SUM(AS44:AS48),0)</f>
        <v>0</v>
      </c>
      <c r="AS49" s="8" t="str">
        <f>IF(MOD(SUM(AR44:AR48)+SUM(AS44:AS48),1)=0,"",MOD(SUM(AR44:AR48)+SUM(AS44:AS48),1))</f>
        <v/>
      </c>
      <c r="AT49" s="209">
        <f t="shared" ref="AT49" si="300">ROUNDDOWN(SUM(AT44:AT48)+SUM(AU44:AU48),0)</f>
        <v>0</v>
      </c>
      <c r="AU49" s="8" t="str">
        <f>IF(MOD(SUM(AT44:AT48)+SUM(AU44:AU48),1)=0,"",MOD(SUM(AT44:AT48)+SUM(AU44:AU48),1))</f>
        <v/>
      </c>
      <c r="AV49" s="209">
        <f t="shared" ref="AV49" si="301">ROUNDDOWN(SUM(AV44:AV48)+SUM(AW44:AW48),0)</f>
        <v>0</v>
      </c>
      <c r="AW49" s="8" t="str">
        <f>IF(MOD(SUM(AV44:AV48)+SUM(AW44:AW48),1)=0,"",MOD(SUM(AV44:AV48)+SUM(AW44:AW48),1))</f>
        <v/>
      </c>
      <c r="AX49" s="209">
        <f t="shared" ref="AX49" si="302">ROUNDDOWN(SUM(AX44:AX48)+SUM(AY44:AY48),0)</f>
        <v>0</v>
      </c>
      <c r="AY49" s="8" t="str">
        <f>IF(MOD(SUM(AX44:AX48)+SUM(AY44:AY48),1)=0,"",MOD(SUM(AX44:AX48)+SUM(AY44:AY48),1))</f>
        <v/>
      </c>
      <c r="AZ49" s="209">
        <f t="shared" ref="AZ49" si="303">ROUNDDOWN(SUM(AZ44:AZ48)+SUM(BA44:BA48),0)</f>
        <v>0</v>
      </c>
      <c r="BA49" s="8" t="str">
        <f>IF(MOD(SUM(AZ44:AZ48)+SUM(BA44:BA48),1)=0,"",MOD(SUM(AZ44:AZ48)+SUM(BA44:BA48),1))</f>
        <v/>
      </c>
      <c r="BB49" s="209">
        <f t="shared" ref="BB49" si="304">ROUNDDOWN(SUM(BB44:BB48)+SUM(BC44:BC48),0)</f>
        <v>0</v>
      </c>
      <c r="BC49" s="8" t="str">
        <f>IF(MOD(SUM(BB44:BB48)+SUM(BC44:BC48),1)=0,"",MOD(SUM(BB44:BB48)+SUM(BC44:BC48),1))</f>
        <v/>
      </c>
      <c r="BD49" s="209">
        <f t="shared" ref="BD49" si="305">ROUNDDOWN(SUM(BD44:BD48)+SUM(BE44:BE48),0)</f>
        <v>0</v>
      </c>
      <c r="BE49" s="8" t="str">
        <f>IF(MOD(SUM(BD44:BD48)+SUM(BE44:BE48),1)=0,"",MOD(SUM(BD44:BD48)+SUM(BE44:BE48),1))</f>
        <v/>
      </c>
      <c r="BF49" s="209">
        <f t="shared" ref="BF49" si="306">ROUNDDOWN(SUM(BF44:BF48)+SUM(BG44:BG48),0)</f>
        <v>0</v>
      </c>
      <c r="BG49" s="8" t="str">
        <f>IF(MOD(SUM(BF44:BF48)+SUM(BG44:BG48),1)=0,"",MOD(SUM(BF44:BF48)+SUM(BG44:BG48),1))</f>
        <v/>
      </c>
      <c r="BH49" s="209">
        <f t="shared" ref="BH49" si="307">ROUNDDOWN(SUM(BH44:BH48)+SUM(BI44:BI48),0)</f>
        <v>0</v>
      </c>
      <c r="BI49" s="8" t="str">
        <f>IF(MOD(SUM(BH44:BH48)+SUM(BI44:BI48),1)=0,"",MOD(SUM(BH44:BH48)+SUM(BI44:BI48),1))</f>
        <v/>
      </c>
      <c r="BJ49" s="209">
        <f t="shared" ref="BJ49" si="308">ROUNDDOWN(SUM(BJ44:BJ48)+SUM(BK44:BK48),0)</f>
        <v>0</v>
      </c>
      <c r="BK49" s="8" t="str">
        <f>IF(MOD(SUM(BJ44:BJ48)+SUM(BK44:BK48),1)=0,"",MOD(SUM(BJ44:BJ48)+SUM(BK44:BK48),1))</f>
        <v/>
      </c>
      <c r="BL49" s="209">
        <f t="shared" ref="BL49" si="309">ROUNDDOWN(SUM(BL44:BL48)+SUM(BM44:BM48),0)</f>
        <v>0</v>
      </c>
      <c r="BM49" s="8" t="str">
        <f>IF(MOD(SUM(BL44:BL48)+SUM(BM44:BM48),1)=0,"",MOD(SUM(BL44:BL48)+SUM(BM44:BM48),1))</f>
        <v/>
      </c>
      <c r="BN49" s="209">
        <f t="shared" ref="BN49" si="310">ROUNDDOWN(SUM(BN44:BN48)+SUM(BO44:BO48),0)</f>
        <v>0</v>
      </c>
      <c r="BO49" s="8" t="str">
        <f>IF(MOD(SUM(BN44:BN48)+SUM(BO44:BO48),1)=0,"",MOD(SUM(BN44:BN48)+SUM(BO44:BO48),1))</f>
        <v/>
      </c>
      <c r="BP49" s="209">
        <f t="shared" ref="BP49" si="311">ROUNDDOWN(SUM(BP44:BP48)+SUM(BQ44:BQ48),0)</f>
        <v>0</v>
      </c>
      <c r="BQ49" s="8" t="str">
        <f>IF(MOD(SUM(BP44:BP48)+SUM(BQ44:BQ48),1)=0,"",MOD(SUM(BP44:BP48)+SUM(BQ44:BQ48),1))</f>
        <v/>
      </c>
      <c r="BR49" s="209">
        <f t="shared" ref="BR49" si="312">ROUNDDOWN(SUM(BR44:BR48)+SUM(BS44:BS48),0)</f>
        <v>0</v>
      </c>
      <c r="BS49" s="8" t="str">
        <f>IF(MOD(SUM(BR44:BR48)+SUM(BS44:BS48),1)=0,"",MOD(SUM(BR44:BR48)+SUM(BS44:BS48),1))</f>
        <v/>
      </c>
      <c r="BT49" s="209">
        <f t="shared" ref="BT49" si="313">ROUNDDOWN(SUM(BT44:BT48)+SUM(BU44:BU48),0)</f>
        <v>0</v>
      </c>
      <c r="BU49" s="8" t="str">
        <f>IF(MOD(SUM(BT44:BT48)+SUM(BU44:BU48),1)=0,"",MOD(SUM(BT44:BT48)+SUM(BU44:BU48),1))</f>
        <v/>
      </c>
      <c r="BV49" s="209">
        <f t="shared" ref="BV49" si="314">ROUNDDOWN(SUM(BV44:BV48)+SUM(BW44:BW48),0)</f>
        <v>0</v>
      </c>
      <c r="BW49" s="8" t="str">
        <f>IF(MOD(SUM(BV44:BV48)+SUM(BW44:BW48),1)=0,"",MOD(SUM(BV44:BV48)+SUM(BW44:BW48),1))</f>
        <v/>
      </c>
      <c r="BX49" s="209">
        <f t="shared" ref="BX49" si="315">ROUNDDOWN(SUM(BX44:BX48)+SUM(BY44:BY48),0)</f>
        <v>0</v>
      </c>
      <c r="BY49" s="8" t="str">
        <f>IF(MOD(SUM(BX44:BX48)+SUM(BY44:BY48),1)=0,"",MOD(SUM(BX44:BX48)+SUM(BY44:BY48),1))</f>
        <v/>
      </c>
      <c r="BZ49" s="209">
        <f t="shared" ref="BZ49" si="316">ROUNDDOWN(SUM(BZ44:BZ48)+SUM(CA44:CA48),0)</f>
        <v>0</v>
      </c>
      <c r="CA49" s="8" t="str">
        <f>IF(MOD(SUM(BZ44:BZ48)+SUM(CA44:CA48),1)=0,"",MOD(SUM(BZ44:BZ48)+SUM(CA44:CA48),1))</f>
        <v/>
      </c>
      <c r="CB49" s="209">
        <f t="shared" ref="CB49" si="317">ROUNDDOWN(SUM(CB44:CB48)+SUM(CC44:CC48),0)</f>
        <v>0</v>
      </c>
      <c r="CC49" s="8" t="str">
        <f>IF(MOD(SUM(CB44:CB48)+SUM(CC44:CC48),1)=0,"",MOD(SUM(CB44:CB48)+SUM(CC44:CC48),1))</f>
        <v/>
      </c>
      <c r="CD49" s="209">
        <f t="shared" ref="CD49" si="318">ROUNDDOWN(SUM(CD44:CD48)+SUM(CE44:CE48),0)</f>
        <v>0</v>
      </c>
      <c r="CE49" s="8" t="str">
        <f>IF(MOD(SUM(CD44:CD48)+SUM(CE44:CE48),1)=0,"",MOD(SUM(CD44:CD48)+SUM(CE44:CE48),1))</f>
        <v/>
      </c>
      <c r="CF49" s="209">
        <f t="shared" ref="CF49" si="319">ROUNDDOWN(SUM(CF44:CF48)+SUM(CG44:CG48),0)</f>
        <v>0</v>
      </c>
      <c r="CG49" s="8" t="str">
        <f>IF(MOD(SUM(CF44:CF48)+SUM(CG44:CG48),1)=0,"",MOD(SUM(CF44:CF48)+SUM(CG44:CG48),1))</f>
        <v/>
      </c>
      <c r="CH49" s="209">
        <f t="shared" ref="CH49" si="320">ROUNDDOWN(SUM(CH44:CH48)+SUM(CI44:CI48),0)</f>
        <v>0</v>
      </c>
      <c r="CI49" s="8" t="str">
        <f>IF(MOD(SUM(CH44:CH48)+SUM(CI44:CI48),1)=0,"",MOD(SUM(CH44:CH48)+SUM(CI44:CI48),1))</f>
        <v/>
      </c>
      <c r="CJ49" s="209">
        <f t="shared" ref="CJ49" si="321">ROUNDDOWN(SUM(CJ44:CJ48)+SUM(CK44:CK48),0)</f>
        <v>0</v>
      </c>
      <c r="CK49" s="8" t="str">
        <f>IF(MOD(SUM(CJ44:CJ48)+SUM(CK44:CK48),1)=0,"",MOD(SUM(CJ44:CJ48)+SUM(CK44:CK48),1))</f>
        <v/>
      </c>
      <c r="CL49" s="209">
        <f t="shared" ref="CL49" si="322">ROUNDDOWN(SUM(CL44:CL48)+SUM(CM44:CM48),0)</f>
        <v>0</v>
      </c>
      <c r="CM49" s="8" t="str">
        <f>IF(MOD(SUM(CL44:CL48)+SUM(CM44:CM48),1)=0,"",MOD(SUM(CL44:CL48)+SUM(CM44:CM48),1))</f>
        <v/>
      </c>
      <c r="CN49" s="209">
        <f t="shared" ref="CN49" si="323">ROUNDDOWN(SUM(CN44:CN48)+SUM(CO44:CO48),0)</f>
        <v>0</v>
      </c>
      <c r="CO49" s="8" t="str">
        <f>IF(MOD(SUM(CN44:CN48)+SUM(CO44:CO48),1)=0,"",MOD(SUM(CN44:CN48)+SUM(CO44:CO48),1))</f>
        <v/>
      </c>
      <c r="CP49" s="209">
        <f t="shared" ref="CP49" si="324">ROUNDDOWN(SUM(CP44:CP48)+SUM(CQ44:CQ48),0)</f>
        <v>0</v>
      </c>
      <c r="CQ49" s="8" t="str">
        <f>IF(MOD(SUM(CP44:CP48)+SUM(CQ44:CQ48),1)=0,"",MOD(SUM(CP44:CP48)+SUM(CQ44:CQ48),1))</f>
        <v/>
      </c>
      <c r="CR49" s="209">
        <f t="shared" ref="CR49" si="325">ROUNDDOWN(SUM(CR44:CR48)+SUM(CS44:CS48),0)</f>
        <v>0</v>
      </c>
      <c r="CS49" s="8" t="str">
        <f>IF(MOD(SUM(CR44:CR48)+SUM(CS44:CS48),1)=0,"",MOD(SUM(CR44:CR48)+SUM(CS44:CS48),1))</f>
        <v/>
      </c>
    </row>
    <row r="50" spans="1:97" s="4" customFormat="1" ht="15" customHeight="1" thickTop="1" x14ac:dyDescent="0.15">
      <c r="A50" s="65" t="s">
        <v>43</v>
      </c>
      <c r="B50" s="231">
        <f>ROUNDDOWN(SUM(D50:G50),0)</f>
        <v>0</v>
      </c>
      <c r="C50" s="6" t="str">
        <f>IF(MOD(SUM(D50:G50),1)=0,"",MOD(SUM(D50:G50),1))</f>
        <v/>
      </c>
      <c r="D50" s="231" t="n">
        <v>36.0</v>
      </c>
      <c r="E50" s="6"/>
      <c r="F50" s="231" t="n">
        <v>6.0</v>
      </c>
      <c r="G50" s="6"/>
      <c r="H50" s="231">
        <f>ROUNDDOWN(SUM(J50:M50),0)</f>
        <v>0</v>
      </c>
      <c r="I50" s="6" t="str">
        <f>IF(MOD(SUM(J50:M50),1)=0,"",MOD(SUM(J50:M50),1))</f>
        <v/>
      </c>
      <c r="J50" s="231" t="n">
        <v>1466.0</v>
      </c>
      <c r="K50" s="6"/>
      <c r="L50" s="231" t="n">
        <v>107.0</v>
      </c>
      <c r="M50" s="6" t="n">
        <v>0.332</v>
      </c>
      <c r="N50" s="231">
        <f>ROUNDDOWN(SUM(P50:S50),0)</f>
        <v>0</v>
      </c>
      <c r="O50" s="6" t="str">
        <f>IF(MOD(SUM(P50:S50),1)=0,"",MOD(SUM(P50:S50),1))</f>
        <v/>
      </c>
      <c r="P50" s="231" t="n">
        <v>549.0</v>
      </c>
      <c r="Q50" s="6"/>
      <c r="R50" s="231" t="n">
        <v>55.0</v>
      </c>
      <c r="S50" s="6"/>
      <c r="T50" s="231">
        <f>ROUNDDOWN(SUM(V50:Y50),0)</f>
        <v>0</v>
      </c>
      <c r="U50" s="6" t="str">
        <f>IF(MOD(SUM(V50:Y50),1)=0,"",MOD(SUM(V50:Y50),1))</f>
        <v/>
      </c>
      <c r="V50" s="231" t="n">
        <v>775.0</v>
      </c>
      <c r="W50" s="6"/>
      <c r="X50" s="231" t="n">
        <v>971.0</v>
      </c>
      <c r="Y50" s="6" t="n">
        <v>0.025</v>
      </c>
      <c r="Z50" s="231">
        <f>ROUNDDOWN(SUM(AB50:AE50),0)</f>
        <v>0</v>
      </c>
      <c r="AA50" s="6" t="str">
        <f>IF(MOD(SUM(AB50:AE50),1)=0,"",MOD(SUM(AB50:AE50),1))</f>
        <v/>
      </c>
      <c r="AB50" s="231" t="n">
        <v>52.0</v>
      </c>
      <c r="AC50" s="6"/>
      <c r="AD50" s="231" t="n">
        <v>1.0</v>
      </c>
      <c r="AE50" s="6"/>
      <c r="AF50" s="231">
        <f>ROUNDDOWN(SUM(AH50:AK50),0)</f>
        <v>0</v>
      </c>
      <c r="AG50" s="6" t="str">
        <f>IF(MOD(SUM(AH50:AK50),1)=0,"",MOD(SUM(AH50:AK50),1))</f>
        <v/>
      </c>
      <c r="AH50" s="231" t="n">
        <v>1207.0</v>
      </c>
      <c r="AI50" s="6" t="n">
        <v>0.656</v>
      </c>
      <c r="AJ50" s="231" t="n">
        <v>385.0</v>
      </c>
      <c r="AK50" s="6"/>
      <c r="AL50" s="231">
        <f>ROUNDDOWN(SUM(AN50:AQ50),0)</f>
        <v>0</v>
      </c>
      <c r="AM50" s="6" t="str">
        <f>IF(MOD(SUM(AN50:AQ50),1)=0,"",MOD(SUM(AN50:AQ50),1))</f>
        <v/>
      </c>
      <c r="AN50" s="231" t="n">
        <v>649.0</v>
      </c>
      <c r="AO50" s="6" t="n">
        <v>0.343</v>
      </c>
      <c r="AP50" s="231" t="n">
        <v>340.0</v>
      </c>
      <c r="AQ50" s="6" t="n">
        <v>0.974</v>
      </c>
      <c r="AR50" s="231">
        <f>ROUNDDOWN(SUM(AT50:AW50),0)</f>
        <v>0</v>
      </c>
      <c r="AS50" s="6" t="str">
        <f>IF(MOD(SUM(AT50:AW50),1)=0,"",MOD(SUM(AT50:AW50),1))</f>
        <v/>
      </c>
      <c r="AT50" s="231" t="n">
        <v>473.0</v>
      </c>
      <c r="AU50" s="6"/>
      <c r="AV50" s="231" t="n">
        <v>132.0</v>
      </c>
      <c r="AW50" s="6" t="n">
        <v>0.563</v>
      </c>
      <c r="AX50" s="231">
        <f>ROUNDDOWN(SUM(AZ50:BC50),0)</f>
        <v>0</v>
      </c>
      <c r="AY50" s="6" t="str">
        <f>IF(MOD(SUM(AZ50:BC50),1)=0,"",MOD(SUM(AZ50:BC50),1))</f>
        <v/>
      </c>
      <c r="AZ50" s="231" t="n">
        <v>14.0</v>
      </c>
      <c r="BA50" s="6"/>
      <c r="BB50" s="231" t="n">
        <v>5.0</v>
      </c>
      <c r="BC50" s="6"/>
      <c r="BD50" s="231">
        <f>ROUNDDOWN(SUM(BF50:BI50),0)</f>
        <v>0</v>
      </c>
      <c r="BE50" s="6" t="str">
        <f>IF(MOD(SUM(BF50:BI50),1)=0,"",MOD(SUM(BF50:BI50),1))</f>
        <v/>
      </c>
      <c r="BF50" s="231" t="n">
        <v>1061.0</v>
      </c>
      <c r="BG50" s="6"/>
      <c r="BH50" s="231" t="n">
        <v>56.0</v>
      </c>
      <c r="BI50" s="6" t="n">
        <v>0.436</v>
      </c>
      <c r="BJ50" s="231">
        <f>ROUNDDOWN(SUM(BL50:BO50),0)</f>
        <v>0</v>
      </c>
      <c r="BK50" s="6" t="str">
        <f>IF(MOD(SUM(BL50:BO50),1)=0,"",MOD(SUM(BL50:BO50),1))</f>
        <v/>
      </c>
      <c r="BL50" s="231" t="n">
        <v>23.0</v>
      </c>
      <c r="BM50" s="6"/>
      <c r="BN50" s="231" t="n">
        <v>4.0</v>
      </c>
      <c r="BO50" s="6"/>
      <c r="BP50" s="231">
        <f>ROUNDDOWN(SUM(BR50:BU50),0)</f>
        <v>0</v>
      </c>
      <c r="BQ50" s="6" t="str">
        <f>IF(MOD(SUM(BR50:BU50),1)=0,"",MOD(SUM(BR50:BU50),1))</f>
        <v/>
      </c>
      <c r="BR50" s="231" t="n">
        <v>4796.0</v>
      </c>
      <c r="BS50" s="6"/>
      <c r="BT50" s="231" t="n">
        <v>1247.0</v>
      </c>
      <c r="BU50" s="6"/>
      <c r="BV50" s="231">
        <f>ROUNDDOWN(SUM(BX50:CA50),0)</f>
        <v>0</v>
      </c>
      <c r="BW50" s="6" t="str">
        <f>IF(MOD(SUM(BX50:CA50),1)=0,"",MOD(SUM(BX50:CA50),1))</f>
        <v/>
      </c>
      <c r="BX50" s="231" t="n">
        <v>254.0</v>
      </c>
      <c r="BY50" s="6"/>
      <c r="BZ50" s="231" t="n">
        <v>53.0</v>
      </c>
      <c r="CA50" s="6" t="n">
        <v>0.666</v>
      </c>
      <c r="CB50" s="231">
        <f>ROUNDDOWN(SUM(CD50:CG50),0)</f>
        <v>0</v>
      </c>
      <c r="CC50" s="6" t="str">
        <f>IF(MOD(SUM(CD50:CG50),1)=0,"",MOD(SUM(CD50:CG50),1))</f>
        <v/>
      </c>
      <c r="CD50" s="231" t="n">
        <v>246.0</v>
      </c>
      <c r="CE50" s="6"/>
      <c r="CF50" s="231" t="n">
        <v>151.0</v>
      </c>
      <c r="CG50" s="6"/>
      <c r="CH50" s="231">
        <f>ROUNDDOWN(SUM(CJ50:CM50),0)</f>
        <v>0</v>
      </c>
      <c r="CI50" s="6" t="str">
        <f>IF(MOD(SUM(CJ50:CM50),1)=0,"",MOD(SUM(CJ50:CM50),1))</f>
        <v/>
      </c>
      <c r="CJ50" s="231" t="n">
        <v>14.0</v>
      </c>
      <c r="CK50" s="6"/>
      <c r="CL50" s="231" t="n">
        <v>1.0</v>
      </c>
      <c r="CM50" s="6"/>
      <c r="CN50" s="231">
        <f>ROUNDDOWN(SUM(CP50:CS50),0)</f>
        <v>0</v>
      </c>
      <c r="CO50" s="6" t="str">
        <f>IF(MOD(SUM(CP50:CS50),1)=0,"",MOD(SUM(CP50:CS50),1))</f>
        <v/>
      </c>
      <c r="CP50" s="231"/>
      <c r="CQ50" s="6"/>
      <c r="CR50" s="231"/>
      <c r="CS50" s="6"/>
    </row>
    <row r="51" spans="1:97" s="4" customFormat="1" ht="15" customHeight="1" thickBot="1" x14ac:dyDescent="0.2">
      <c r="A51" s="99" t="s">
        <v>44</v>
      </c>
      <c r="B51" s="209">
        <f t="shared" ref="B51:F51" si="326">B50</f>
        <v>0</v>
      </c>
      <c r="C51" s="8" t="str">
        <f>IF(OR(C50=0,C50=""),"",C50)</f>
        <v/>
      </c>
      <c r="D51" s="209">
        <f t="shared" si="326"/>
        <v>0</v>
      </c>
      <c r="E51" s="8" t="str">
        <f>IF(OR(E50=0,E50=""),"",E50)</f>
        <v/>
      </c>
      <c r="F51" s="209">
        <f t="shared" si="326"/>
        <v>0</v>
      </c>
      <c r="G51" s="8" t="str">
        <f>IF(OR(G50=0,G50=""),"",G50)</f>
        <v/>
      </c>
      <c r="H51" s="209">
        <f t="shared" ref="H51" si="327">H50</f>
        <v>0</v>
      </c>
      <c r="I51" s="8" t="str">
        <f>IF(OR(I50=0,I50=""),"",I50)</f>
        <v/>
      </c>
      <c r="J51" s="209">
        <f t="shared" ref="J51" si="328">J50</f>
        <v>0</v>
      </c>
      <c r="K51" s="8" t="str">
        <f>IF(OR(K50=0,K50=""),"",K50)</f>
        <v/>
      </c>
      <c r="L51" s="209">
        <f t="shared" ref="L51" si="329">L50</f>
        <v>0</v>
      </c>
      <c r="M51" s="8" t="str">
        <f>IF(OR(M50=0,M50=""),"",M50)</f>
        <v/>
      </c>
      <c r="N51" s="209">
        <f t="shared" ref="N51" si="330">N50</f>
        <v>0</v>
      </c>
      <c r="O51" s="8" t="str">
        <f>IF(OR(O50=0,O50=""),"",O50)</f>
        <v/>
      </c>
      <c r="P51" s="209">
        <f t="shared" ref="P51" si="331">P50</f>
        <v>0</v>
      </c>
      <c r="Q51" s="8" t="str">
        <f>IF(OR(Q50=0,Q50=""),"",Q50)</f>
        <v/>
      </c>
      <c r="R51" s="209">
        <f t="shared" ref="R51" si="332">R50</f>
        <v>0</v>
      </c>
      <c r="S51" s="8" t="str">
        <f>IF(OR(S50=0,S50=""),"",S50)</f>
        <v/>
      </c>
      <c r="T51" s="209">
        <f t="shared" ref="T51" si="333">T50</f>
        <v>0</v>
      </c>
      <c r="U51" s="8" t="str">
        <f>IF(OR(U50=0,U50=""),"",U50)</f>
        <v/>
      </c>
      <c r="V51" s="209">
        <f t="shared" ref="V51" si="334">V50</f>
        <v>0</v>
      </c>
      <c r="W51" s="8" t="str">
        <f>IF(OR(W50=0,W50=""),"",W50)</f>
        <v/>
      </c>
      <c r="X51" s="209">
        <f t="shared" ref="X51" si="335">X50</f>
        <v>0</v>
      </c>
      <c r="Y51" s="8" t="str">
        <f>IF(OR(Y50=0,Y50=""),"",Y50)</f>
        <v/>
      </c>
      <c r="Z51" s="209">
        <f t="shared" ref="Z51" si="336">Z50</f>
        <v>0</v>
      </c>
      <c r="AA51" s="8" t="str">
        <f>IF(OR(AA50=0,AA50=""),"",AA50)</f>
        <v/>
      </c>
      <c r="AB51" s="209">
        <f t="shared" ref="AB51" si="337">AB50</f>
        <v>0</v>
      </c>
      <c r="AC51" s="8" t="str">
        <f>IF(OR(AC50=0,AC50=""),"",AC50)</f>
        <v/>
      </c>
      <c r="AD51" s="209">
        <f t="shared" ref="AD51" si="338">AD50</f>
        <v>0</v>
      </c>
      <c r="AE51" s="8" t="str">
        <f>IF(OR(AE50=0,AE50=""),"",AE50)</f>
        <v/>
      </c>
      <c r="AF51" s="209">
        <f t="shared" ref="AF51" si="339">AF50</f>
        <v>0</v>
      </c>
      <c r="AG51" s="8" t="str">
        <f>IF(OR(AG50=0,AG50=""),"",AG50)</f>
        <v/>
      </c>
      <c r="AH51" s="209">
        <f t="shared" ref="AH51" si="340">AH50</f>
        <v>0</v>
      </c>
      <c r="AI51" s="8" t="str">
        <f>IF(OR(AI50=0,AI50=""),"",AI50)</f>
        <v/>
      </c>
      <c r="AJ51" s="209">
        <f t="shared" ref="AJ51" si="341">AJ50</f>
        <v>0</v>
      </c>
      <c r="AK51" s="8" t="str">
        <f>IF(OR(AK50=0,AK50=""),"",AK50)</f>
        <v/>
      </c>
      <c r="AL51" s="209">
        <f t="shared" ref="AL51" si="342">AL50</f>
        <v>0</v>
      </c>
      <c r="AM51" s="8" t="str">
        <f>IF(OR(AM50=0,AM50=""),"",AM50)</f>
        <v/>
      </c>
      <c r="AN51" s="209">
        <f t="shared" ref="AN51" si="343">AN50</f>
        <v>0</v>
      </c>
      <c r="AO51" s="8" t="str">
        <f>IF(OR(AO50=0,AO50=""),"",AO50)</f>
        <v/>
      </c>
      <c r="AP51" s="209">
        <f t="shared" ref="AP51" si="344">AP50</f>
        <v>0</v>
      </c>
      <c r="AQ51" s="8" t="str">
        <f>IF(OR(AQ50=0,AQ50=""),"",AQ50)</f>
        <v/>
      </c>
      <c r="AR51" s="209">
        <f t="shared" ref="AR51" si="345">AR50</f>
        <v>0</v>
      </c>
      <c r="AS51" s="8" t="str">
        <f>IF(OR(AS50=0,AS50=""),"",AS50)</f>
        <v/>
      </c>
      <c r="AT51" s="209">
        <f t="shared" ref="AT51" si="346">AT50</f>
        <v>0</v>
      </c>
      <c r="AU51" s="8" t="str">
        <f>IF(OR(AU50=0,AU50=""),"",AU50)</f>
        <v/>
      </c>
      <c r="AV51" s="209">
        <f t="shared" ref="AV51" si="347">AV50</f>
        <v>0</v>
      </c>
      <c r="AW51" s="8" t="str">
        <f>IF(OR(AW50=0,AW50=""),"",AW50)</f>
        <v/>
      </c>
      <c r="AX51" s="209">
        <f t="shared" ref="AX51" si="348">AX50</f>
        <v>0</v>
      </c>
      <c r="AY51" s="8" t="str">
        <f>IF(OR(AY50=0,AY50=""),"",AY50)</f>
        <v/>
      </c>
      <c r="AZ51" s="209">
        <f t="shared" ref="AZ51" si="349">AZ50</f>
        <v>0</v>
      </c>
      <c r="BA51" s="8" t="str">
        <f>IF(OR(BA50=0,BA50=""),"",BA50)</f>
        <v/>
      </c>
      <c r="BB51" s="209">
        <f t="shared" ref="BB51" si="350">BB50</f>
        <v>0</v>
      </c>
      <c r="BC51" s="8" t="str">
        <f>IF(OR(BC50=0,BC50=""),"",BC50)</f>
        <v/>
      </c>
      <c r="BD51" s="209">
        <f t="shared" ref="BD51" si="351">BD50</f>
        <v>0</v>
      </c>
      <c r="BE51" s="8" t="str">
        <f>IF(OR(BE50=0,BE50=""),"",BE50)</f>
        <v/>
      </c>
      <c r="BF51" s="209">
        <f t="shared" ref="BF51" si="352">BF50</f>
        <v>0</v>
      </c>
      <c r="BG51" s="8" t="str">
        <f>IF(OR(BG50=0,BG50=""),"",BG50)</f>
        <v/>
      </c>
      <c r="BH51" s="209">
        <f t="shared" ref="BH51" si="353">BH50</f>
        <v>0</v>
      </c>
      <c r="BI51" s="8" t="str">
        <f>IF(OR(BI50=0,BI50=""),"",BI50)</f>
        <v/>
      </c>
      <c r="BJ51" s="209">
        <f t="shared" ref="BJ51" si="354">BJ50</f>
        <v>0</v>
      </c>
      <c r="BK51" s="8" t="str">
        <f>IF(OR(BK50=0,BK50=""),"",BK50)</f>
        <v/>
      </c>
      <c r="BL51" s="209">
        <f t="shared" ref="BL51" si="355">BL50</f>
        <v>0</v>
      </c>
      <c r="BM51" s="8" t="str">
        <f>IF(OR(BM50=0,BM50=""),"",BM50)</f>
        <v/>
      </c>
      <c r="BN51" s="209">
        <f t="shared" ref="BN51" si="356">BN50</f>
        <v>0</v>
      </c>
      <c r="BO51" s="8" t="str">
        <f>IF(OR(BO50=0,BO50=""),"",BO50)</f>
        <v/>
      </c>
      <c r="BP51" s="209">
        <f t="shared" ref="BP51" si="357">BP50</f>
        <v>0</v>
      </c>
      <c r="BQ51" s="8" t="str">
        <f>IF(OR(BQ50=0,BQ50=""),"",BQ50)</f>
        <v/>
      </c>
      <c r="BR51" s="209">
        <f t="shared" ref="BR51" si="358">BR50</f>
        <v>0</v>
      </c>
      <c r="BS51" s="8" t="str">
        <f>IF(OR(BS50=0,BS50=""),"",BS50)</f>
        <v/>
      </c>
      <c r="BT51" s="209">
        <f t="shared" ref="BT51" si="359">BT50</f>
        <v>0</v>
      </c>
      <c r="BU51" s="8" t="str">
        <f>IF(OR(BU50=0,BU50=""),"",BU50)</f>
        <v/>
      </c>
      <c r="BV51" s="209">
        <f t="shared" ref="BV51" si="360">BV50</f>
        <v>0</v>
      </c>
      <c r="BW51" s="8" t="str">
        <f>IF(OR(BW50=0,BW50=""),"",BW50)</f>
        <v/>
      </c>
      <c r="BX51" s="209">
        <f t="shared" ref="BX51" si="361">BX50</f>
        <v>0</v>
      </c>
      <c r="BY51" s="8" t="str">
        <f>IF(OR(BY50=0,BY50=""),"",BY50)</f>
        <v/>
      </c>
      <c r="BZ51" s="209">
        <f t="shared" ref="BZ51" si="362">BZ50</f>
        <v>0</v>
      </c>
      <c r="CA51" s="8" t="str">
        <f>IF(OR(CA50=0,CA50=""),"",CA50)</f>
        <v/>
      </c>
      <c r="CB51" s="209">
        <f t="shared" ref="CB51" si="363">CB50</f>
        <v>0</v>
      </c>
      <c r="CC51" s="8" t="str">
        <f>IF(OR(CC50=0,CC50=""),"",CC50)</f>
        <v/>
      </c>
      <c r="CD51" s="209">
        <f t="shared" ref="CD51" si="364">CD50</f>
        <v>0</v>
      </c>
      <c r="CE51" s="8" t="str">
        <f>IF(OR(CE50=0,CE50=""),"",CE50)</f>
        <v/>
      </c>
      <c r="CF51" s="209">
        <f t="shared" ref="CF51" si="365">CF50</f>
        <v>0</v>
      </c>
      <c r="CG51" s="8" t="str">
        <f>IF(OR(CG50=0,CG50=""),"",CG50)</f>
        <v/>
      </c>
      <c r="CH51" s="209">
        <f t="shared" ref="CH51" si="366">CH50</f>
        <v>0</v>
      </c>
      <c r="CI51" s="8" t="str">
        <f>IF(OR(CI50=0,CI50=""),"",CI50)</f>
        <v/>
      </c>
      <c r="CJ51" s="209">
        <f t="shared" ref="CJ51" si="367">CJ50</f>
        <v>0</v>
      </c>
      <c r="CK51" s="8" t="str">
        <f>IF(OR(CK50=0,CK50=""),"",CK50)</f>
        <v/>
      </c>
      <c r="CL51" s="209">
        <f t="shared" ref="CL51" si="368">CL50</f>
        <v>0</v>
      </c>
      <c r="CM51" s="8" t="str">
        <f>IF(OR(CM50=0,CM50=""),"",CM50)</f>
        <v/>
      </c>
      <c r="CN51" s="209">
        <f t="shared" ref="CN51" si="369">CN50</f>
        <v>0</v>
      </c>
      <c r="CO51" s="8" t="str">
        <f>IF(OR(CO50=0,CO50=""),"",CO50)</f>
        <v/>
      </c>
      <c r="CP51" s="209">
        <f t="shared" ref="CP51" si="370">CP50</f>
        <v>0</v>
      </c>
      <c r="CQ51" s="8" t="str">
        <f>IF(OR(CQ50=0,CQ50=""),"",CQ50)</f>
        <v/>
      </c>
      <c r="CR51" s="209">
        <f t="shared" ref="CR51" si="371">CR50</f>
        <v>0</v>
      </c>
      <c r="CS51" s="8" t="str">
        <f>IF(OR(CS50=0,CS50=""),"",CS50)</f>
        <v/>
      </c>
    </row>
    <row r="52" spans="1:97" s="4" customFormat="1" ht="15" customHeight="1" thickTop="1" x14ac:dyDescent="0.15">
      <c r="A52" s="102" t="s">
        <v>45</v>
      </c>
      <c r="B52" s="227">
        <f t="shared" ref="B52:B54" si="372">ROUNDDOWN(SUM(D52:G52),0)</f>
        <v>0</v>
      </c>
      <c r="C52" s="103" t="str">
        <f t="shared" ref="C52:C54" si="373">IF(MOD(SUM(D52:G52),1)=0,"",MOD(SUM(D52:G52),1))</f>
        <v/>
      </c>
      <c r="D52" s="227" t="n">
        <v>14.0</v>
      </c>
      <c r="E52" s="103"/>
      <c r="F52" s="227" t="n">
        <v>3.0</v>
      </c>
      <c r="G52" s="103"/>
      <c r="H52" s="227">
        <f t="shared" ref="H52:H54" si="374">ROUNDDOWN(SUM(J52:M52),0)</f>
        <v>0</v>
      </c>
      <c r="I52" s="103" t="str">
        <f t="shared" ref="I52:I54" si="375">IF(MOD(SUM(J52:M52),1)=0,"",MOD(SUM(J52:M52),1))</f>
        <v/>
      </c>
      <c r="J52" s="227" t="n">
        <v>1358.0</v>
      </c>
      <c r="K52" s="103"/>
      <c r="L52" s="227" t="n">
        <v>93.0</v>
      </c>
      <c r="M52" s="103"/>
      <c r="N52" s="227">
        <f t="shared" ref="N52:N54" si="376">ROUNDDOWN(SUM(P52:S52),0)</f>
        <v>0</v>
      </c>
      <c r="O52" s="103" t="str">
        <f t="shared" ref="O52:O54" si="377">IF(MOD(SUM(P52:S52),1)=0,"",MOD(SUM(P52:S52),1))</f>
        <v/>
      </c>
      <c r="P52" s="227" t="n">
        <v>577.0</v>
      </c>
      <c r="Q52" s="103"/>
      <c r="R52" s="227" t="n">
        <v>47.0</v>
      </c>
      <c r="S52" s="103"/>
      <c r="T52" s="227">
        <f t="shared" ref="T52:T54" si="378">ROUNDDOWN(SUM(V52:Y52),0)</f>
        <v>0</v>
      </c>
      <c r="U52" s="103" t="str">
        <f t="shared" ref="U52:U54" si="379">IF(MOD(SUM(V52:Y52),1)=0,"",MOD(SUM(V52:Y52),1))</f>
        <v/>
      </c>
      <c r="V52" s="227" t="n">
        <v>750.0</v>
      </c>
      <c r="W52" s="103"/>
      <c r="X52" s="227" t="n">
        <v>1066.0</v>
      </c>
      <c r="Y52" s="103"/>
      <c r="Z52" s="227">
        <f t="shared" ref="Z52:Z54" si="380">ROUNDDOWN(SUM(AB52:AE52),0)</f>
        <v>0</v>
      </c>
      <c r="AA52" s="103" t="str">
        <f t="shared" ref="AA52:AA54" si="381">IF(MOD(SUM(AB52:AE52),1)=0,"",MOD(SUM(AB52:AE52),1))</f>
        <v/>
      </c>
      <c r="AB52" s="227" t="n">
        <v>47.0</v>
      </c>
      <c r="AC52" s="103"/>
      <c r="AD52" s="227" t="n">
        <v>3.0</v>
      </c>
      <c r="AE52" s="103"/>
      <c r="AF52" s="227">
        <f t="shared" ref="AF52:AF54" si="382">ROUNDDOWN(SUM(AH52:AK52),0)</f>
        <v>0</v>
      </c>
      <c r="AG52" s="103" t="str">
        <f t="shared" ref="AG52:AG54" si="383">IF(MOD(SUM(AH52:AK52),1)=0,"",MOD(SUM(AH52:AK52),1))</f>
        <v/>
      </c>
      <c r="AH52" s="227" t="n">
        <v>1017.0</v>
      </c>
      <c r="AI52" s="103" t="n">
        <v>0.176</v>
      </c>
      <c r="AJ52" s="227" t="n">
        <v>370.0</v>
      </c>
      <c r="AK52" s="103"/>
      <c r="AL52" s="227">
        <f t="shared" ref="AL52:AL54" si="384">ROUNDDOWN(SUM(AN52:AQ52),0)</f>
        <v>0</v>
      </c>
      <c r="AM52" s="103" t="str">
        <f t="shared" ref="AM52:AM54" si="385">IF(MOD(SUM(AN52:AQ52),1)=0,"",MOD(SUM(AN52:AQ52),1))</f>
        <v/>
      </c>
      <c r="AN52" s="227" t="n">
        <v>527.0</v>
      </c>
      <c r="AO52" s="103" t="n">
        <v>0.823</v>
      </c>
      <c r="AP52" s="227" t="n">
        <v>340.0</v>
      </c>
      <c r="AQ52" s="103"/>
      <c r="AR52" s="227">
        <f t="shared" ref="AR52:AR54" si="386">ROUNDDOWN(SUM(AT52:AW52),0)</f>
        <v>0</v>
      </c>
      <c r="AS52" s="103" t="str">
        <f t="shared" ref="AS52:AS54" si="387">IF(MOD(SUM(AT52:AW52),1)=0,"",MOD(SUM(AT52:AW52),1))</f>
        <v/>
      </c>
      <c r="AT52" s="227" t="n">
        <v>393.0</v>
      </c>
      <c r="AU52" s="103"/>
      <c r="AV52" s="227" t="n">
        <v>99.0</v>
      </c>
      <c r="AW52" s="103"/>
      <c r="AX52" s="227">
        <f t="shared" ref="AX52:AX54" si="388">ROUNDDOWN(SUM(AZ52:BC52),0)</f>
        <v>0</v>
      </c>
      <c r="AY52" s="103" t="str">
        <f t="shared" ref="AY52:AY54" si="389">IF(MOD(SUM(AZ52:BC52),1)=0,"",MOD(SUM(AZ52:BC52),1))</f>
        <v/>
      </c>
      <c r="AZ52" s="227" t="n">
        <v>17.0</v>
      </c>
      <c r="BA52" s="103"/>
      <c r="BB52" s="227" t="n">
        <v>5.0</v>
      </c>
      <c r="BC52" s="103"/>
      <c r="BD52" s="227">
        <f t="shared" ref="BD52:BD54" si="390">ROUNDDOWN(SUM(BF52:BI52),0)</f>
        <v>0</v>
      </c>
      <c r="BE52" s="103" t="str">
        <f t="shared" ref="BE52:BE54" si="391">IF(MOD(SUM(BF52:BI52),1)=0,"",MOD(SUM(BF52:BI52),1))</f>
        <v/>
      </c>
      <c r="BF52" s="227" t="n">
        <v>623.0</v>
      </c>
      <c r="BG52" s="103"/>
      <c r="BH52" s="227" t="n">
        <v>39.0</v>
      </c>
      <c r="BI52" s="103" t="n">
        <v>0.113</v>
      </c>
      <c r="BJ52" s="227">
        <f t="shared" ref="BJ52:BJ54" si="392">ROUNDDOWN(SUM(BL52:BO52),0)</f>
        <v>0</v>
      </c>
      <c r="BK52" s="103" t="str">
        <f t="shared" ref="BK52:BK54" si="393">IF(MOD(SUM(BL52:BO52),1)=0,"",MOD(SUM(BL52:BO52),1))</f>
        <v/>
      </c>
      <c r="BL52" s="227" t="n">
        <v>10.0</v>
      </c>
      <c r="BM52" s="103"/>
      <c r="BN52" s="227" t="n">
        <v>0.0</v>
      </c>
      <c r="BO52" s="103"/>
      <c r="BP52" s="227">
        <f t="shared" ref="BP52:BP54" si="394">ROUNDDOWN(SUM(BR52:BU52),0)</f>
        <v>0</v>
      </c>
      <c r="BQ52" s="103" t="str">
        <f t="shared" ref="BQ52:BQ54" si="395">IF(MOD(SUM(BR52:BU52),1)=0,"",MOD(SUM(BR52:BU52),1))</f>
        <v/>
      </c>
      <c r="BR52" s="227" t="n">
        <v>3996.0</v>
      </c>
      <c r="BS52" s="103"/>
      <c r="BT52" s="227" t="n">
        <v>1054.0</v>
      </c>
      <c r="BU52" s="103" t="n">
        <v>0.986</v>
      </c>
      <c r="BV52" s="227">
        <f t="shared" ref="BV52:BV54" si="396">ROUNDDOWN(SUM(BX52:CA52),0)</f>
        <v>0</v>
      </c>
      <c r="BW52" s="103" t="str">
        <f t="shared" ref="BW52:BW54" si="397">IF(MOD(SUM(BX52:CA52),1)=0,"",MOD(SUM(BX52:CA52),1))</f>
        <v/>
      </c>
      <c r="BX52" s="227" t="n">
        <v>197.0</v>
      </c>
      <c r="BY52" s="103"/>
      <c r="BZ52" s="227" t="n">
        <v>64.0</v>
      </c>
      <c r="CA52" s="103"/>
      <c r="CB52" s="227">
        <f t="shared" ref="CB52:CB54" si="398">ROUNDDOWN(SUM(CD52:CG52),0)</f>
        <v>0</v>
      </c>
      <c r="CC52" s="103" t="str">
        <f t="shared" ref="CC52:CC54" si="399">IF(MOD(SUM(CD52:CG52),1)=0,"",MOD(SUM(CD52:CG52),1))</f>
        <v/>
      </c>
      <c r="CD52" s="227" t="n">
        <v>234.0</v>
      </c>
      <c r="CE52" s="103"/>
      <c r="CF52" s="227" t="n">
        <v>136.0</v>
      </c>
      <c r="CG52" s="103" t="n">
        <v>0.9</v>
      </c>
      <c r="CH52" s="227">
        <f t="shared" ref="CH52:CH54" si="400">ROUNDDOWN(SUM(CJ52:CM52),0)</f>
        <v>0</v>
      </c>
      <c r="CI52" s="103" t="str">
        <f t="shared" ref="CI52:CI54" si="401">IF(MOD(SUM(CJ52:CM52),1)=0,"",MOD(SUM(CJ52:CM52),1))</f>
        <v/>
      </c>
      <c r="CJ52" s="227" t="n">
        <v>12.0</v>
      </c>
      <c r="CK52" s="103"/>
      <c r="CL52" s="227" t="n">
        <v>2.0</v>
      </c>
      <c r="CM52" s="103"/>
      <c r="CN52" s="227">
        <f t="shared" ref="CN52:CN54" si="402">ROUNDDOWN(SUM(CP52:CS52),0)</f>
        <v>0</v>
      </c>
      <c r="CO52" s="103" t="str">
        <f t="shared" ref="CO52:CO54" si="403">IF(MOD(SUM(CP52:CS52),1)=0,"",MOD(SUM(CP52:CS52),1))</f>
        <v/>
      </c>
      <c r="CP52" s="227"/>
      <c r="CQ52" s="103"/>
      <c r="CR52" s="227"/>
      <c r="CS52" s="103"/>
    </row>
    <row r="53" spans="1:97" s="4" customFormat="1" ht="15" customHeight="1" x14ac:dyDescent="0.15">
      <c r="A53" s="105" t="s">
        <v>46</v>
      </c>
      <c r="B53" s="228">
        <f t="shared" si="372"/>
        <v>0</v>
      </c>
      <c r="C53" s="106" t="str">
        <f t="shared" si="373"/>
        <v/>
      </c>
      <c r="D53" s="228" t="n">
        <v>30.0</v>
      </c>
      <c r="E53" s="106"/>
      <c r="F53" s="228" t="n">
        <v>4.0</v>
      </c>
      <c r="G53" s="106"/>
      <c r="H53" s="228">
        <f t="shared" si="374"/>
        <v>0</v>
      </c>
      <c r="I53" s="106" t="str">
        <f t="shared" si="375"/>
        <v/>
      </c>
      <c r="J53" s="228" t="n">
        <v>2393.0</v>
      </c>
      <c r="K53" s="106"/>
      <c r="L53" s="228" t="n">
        <v>130.0</v>
      </c>
      <c r="M53" s="106" t="n">
        <v>0.045</v>
      </c>
      <c r="N53" s="228">
        <f t="shared" si="376"/>
        <v>0</v>
      </c>
      <c r="O53" s="106" t="str">
        <f t="shared" si="377"/>
        <v/>
      </c>
      <c r="P53" s="228" t="n">
        <v>733.0</v>
      </c>
      <c r="Q53" s="106"/>
      <c r="R53" s="228" t="n">
        <v>65.0</v>
      </c>
      <c r="S53" s="106"/>
      <c r="T53" s="228">
        <f t="shared" si="378"/>
        <v>0</v>
      </c>
      <c r="U53" s="106" t="str">
        <f t="shared" si="379"/>
        <v/>
      </c>
      <c r="V53" s="228" t="n">
        <v>817.0</v>
      </c>
      <c r="W53" s="106"/>
      <c r="X53" s="228" t="n">
        <v>962.0</v>
      </c>
      <c r="Y53" s="106" t="n">
        <v>0.002</v>
      </c>
      <c r="Z53" s="228">
        <f t="shared" si="380"/>
        <v>0</v>
      </c>
      <c r="AA53" s="106" t="str">
        <f t="shared" si="381"/>
        <v/>
      </c>
      <c r="AB53" s="228" t="n">
        <v>72.0</v>
      </c>
      <c r="AC53" s="106"/>
      <c r="AD53" s="228" t="n">
        <v>3.0</v>
      </c>
      <c r="AE53" s="106"/>
      <c r="AF53" s="228">
        <f t="shared" si="382"/>
        <v>0</v>
      </c>
      <c r="AG53" s="106" t="str">
        <f t="shared" si="383"/>
        <v/>
      </c>
      <c r="AH53" s="228" t="n">
        <v>1687.0</v>
      </c>
      <c r="AI53" s="106" t="n">
        <v>0.014</v>
      </c>
      <c r="AJ53" s="228" t="n">
        <v>500.0</v>
      </c>
      <c r="AK53" s="106" t="n">
        <v>0.938</v>
      </c>
      <c r="AL53" s="228">
        <f t="shared" si="384"/>
        <v>0</v>
      </c>
      <c r="AM53" s="106" t="str">
        <f t="shared" si="385"/>
        <v/>
      </c>
      <c r="AN53" s="228" t="n">
        <v>1076.0</v>
      </c>
      <c r="AO53" s="106" t="n">
        <v>0.985</v>
      </c>
      <c r="AP53" s="228" t="n">
        <v>820.0</v>
      </c>
      <c r="AQ53" s="106" t="n">
        <v>0.997</v>
      </c>
      <c r="AR53" s="228">
        <f t="shared" si="386"/>
        <v>0</v>
      </c>
      <c r="AS53" s="106" t="str">
        <f t="shared" si="387"/>
        <v/>
      </c>
      <c r="AT53" s="228" t="n">
        <v>530.0</v>
      </c>
      <c r="AU53" s="106"/>
      <c r="AV53" s="228" t="n">
        <v>141.0</v>
      </c>
      <c r="AW53" s="106"/>
      <c r="AX53" s="228">
        <f t="shared" si="388"/>
        <v>0</v>
      </c>
      <c r="AY53" s="106" t="str">
        <f t="shared" si="389"/>
        <v/>
      </c>
      <c r="AZ53" s="228" t="n">
        <v>20.0</v>
      </c>
      <c r="BA53" s="106"/>
      <c r="BB53" s="228" t="n">
        <v>9.0</v>
      </c>
      <c r="BC53" s="106"/>
      <c r="BD53" s="228">
        <f t="shared" si="390"/>
        <v>0</v>
      </c>
      <c r="BE53" s="106" t="str">
        <f t="shared" si="391"/>
        <v/>
      </c>
      <c r="BF53" s="228" t="n">
        <v>898.0</v>
      </c>
      <c r="BG53" s="106"/>
      <c r="BH53" s="228" t="n">
        <v>52.0</v>
      </c>
      <c r="BI53" s="106" t="n">
        <v>0.137</v>
      </c>
      <c r="BJ53" s="228">
        <f t="shared" si="392"/>
        <v>0</v>
      </c>
      <c r="BK53" s="106" t="str">
        <f t="shared" si="393"/>
        <v/>
      </c>
      <c r="BL53" s="228" t="n">
        <v>10.0</v>
      </c>
      <c r="BM53" s="106"/>
      <c r="BN53" s="228" t="n">
        <v>2.0</v>
      </c>
      <c r="BO53" s="106"/>
      <c r="BP53" s="228">
        <f t="shared" si="394"/>
        <v>0</v>
      </c>
      <c r="BQ53" s="106" t="str">
        <f t="shared" si="395"/>
        <v/>
      </c>
      <c r="BR53" s="228" t="n">
        <v>5890.0</v>
      </c>
      <c r="BS53" s="106"/>
      <c r="BT53" s="228" t="n">
        <v>1411.0</v>
      </c>
      <c r="BU53" s="106" t="n">
        <v>0.906</v>
      </c>
      <c r="BV53" s="228">
        <f t="shared" si="396"/>
        <v>0</v>
      </c>
      <c r="BW53" s="106" t="str">
        <f t="shared" si="397"/>
        <v/>
      </c>
      <c r="BX53" s="228" t="n">
        <v>362.0</v>
      </c>
      <c r="BY53" s="106"/>
      <c r="BZ53" s="228" t="n">
        <v>96.0</v>
      </c>
      <c r="CA53" s="106"/>
      <c r="CB53" s="228">
        <f t="shared" si="398"/>
        <v>0</v>
      </c>
      <c r="CC53" s="106" t="str">
        <f t="shared" si="399"/>
        <v/>
      </c>
      <c r="CD53" s="228" t="n">
        <v>391.0</v>
      </c>
      <c r="CE53" s="106"/>
      <c r="CF53" s="228" t="n">
        <v>178.0</v>
      </c>
      <c r="CG53" s="106" t="n">
        <v>0.968</v>
      </c>
      <c r="CH53" s="228">
        <f t="shared" si="400"/>
        <v>0</v>
      </c>
      <c r="CI53" s="106" t="str">
        <f t="shared" si="401"/>
        <v/>
      </c>
      <c r="CJ53" s="228" t="n">
        <v>19.0</v>
      </c>
      <c r="CK53" s="106"/>
      <c r="CL53" s="228" t="n">
        <v>1.0</v>
      </c>
      <c r="CM53" s="106"/>
      <c r="CN53" s="228">
        <f t="shared" si="402"/>
        <v>0</v>
      </c>
      <c r="CO53" s="106" t="str">
        <f t="shared" si="403"/>
        <v/>
      </c>
      <c r="CP53" s="228"/>
      <c r="CQ53" s="106"/>
      <c r="CR53" s="228"/>
      <c r="CS53" s="106"/>
    </row>
    <row r="54" spans="1:97" s="4" customFormat="1" ht="15" customHeight="1" x14ac:dyDescent="0.15">
      <c r="A54" s="108" t="s">
        <v>47</v>
      </c>
      <c r="B54" s="229">
        <f t="shared" si="372"/>
        <v>0</v>
      </c>
      <c r="C54" s="109" t="str">
        <f t="shared" si="373"/>
        <v/>
      </c>
      <c r="D54" s="229" t="n">
        <v>13.0</v>
      </c>
      <c r="E54" s="109"/>
      <c r="F54" s="229" t="n">
        <v>2.0</v>
      </c>
      <c r="G54" s="109"/>
      <c r="H54" s="229">
        <f t="shared" si="374"/>
        <v>0</v>
      </c>
      <c r="I54" s="109" t="str">
        <f t="shared" si="375"/>
        <v/>
      </c>
      <c r="J54" s="229" t="n">
        <v>583.0</v>
      </c>
      <c r="K54" s="109"/>
      <c r="L54" s="229" t="n">
        <v>46.0</v>
      </c>
      <c r="M54" s="109"/>
      <c r="N54" s="229">
        <f t="shared" si="376"/>
        <v>0</v>
      </c>
      <c r="O54" s="109" t="str">
        <f t="shared" si="377"/>
        <v/>
      </c>
      <c r="P54" s="229" t="n">
        <v>279.0</v>
      </c>
      <c r="Q54" s="109"/>
      <c r="R54" s="229" t="n">
        <v>33.0</v>
      </c>
      <c r="S54" s="109" t="n">
        <v>0.137</v>
      </c>
      <c r="T54" s="229">
        <f t="shared" si="378"/>
        <v>0</v>
      </c>
      <c r="U54" s="109" t="str">
        <f t="shared" si="379"/>
        <v/>
      </c>
      <c r="V54" s="229" t="n">
        <v>452.0</v>
      </c>
      <c r="W54" s="109"/>
      <c r="X54" s="229" t="n">
        <v>531.0</v>
      </c>
      <c r="Y54" s="109" t="n">
        <v>0.857</v>
      </c>
      <c r="Z54" s="229">
        <f t="shared" si="380"/>
        <v>0</v>
      </c>
      <c r="AA54" s="109" t="str">
        <f t="shared" si="381"/>
        <v/>
      </c>
      <c r="AB54" s="229" t="n">
        <v>34.0</v>
      </c>
      <c r="AC54" s="109"/>
      <c r="AD54" s="229" t="n">
        <v>0.0</v>
      </c>
      <c r="AE54" s="109"/>
      <c r="AF54" s="229">
        <f t="shared" si="382"/>
        <v>0</v>
      </c>
      <c r="AG54" s="109" t="str">
        <f t="shared" si="383"/>
        <v/>
      </c>
      <c r="AH54" s="229" t="n">
        <v>533.0</v>
      </c>
      <c r="AI54" s="109" t="n">
        <v>0.564</v>
      </c>
      <c r="AJ54" s="229" t="n">
        <v>156.0</v>
      </c>
      <c r="AK54" s="109"/>
      <c r="AL54" s="229">
        <f t="shared" si="384"/>
        <v>0</v>
      </c>
      <c r="AM54" s="109" t="str">
        <f t="shared" si="385"/>
        <v/>
      </c>
      <c r="AN54" s="229" t="n">
        <v>316.0</v>
      </c>
      <c r="AO54" s="109" t="n">
        <v>0.435</v>
      </c>
      <c r="AP54" s="229" t="n">
        <v>142.0</v>
      </c>
      <c r="AQ54" s="109"/>
      <c r="AR54" s="229">
        <f t="shared" si="386"/>
        <v>0</v>
      </c>
      <c r="AS54" s="109" t="str">
        <f t="shared" si="387"/>
        <v/>
      </c>
      <c r="AT54" s="229" t="n">
        <v>189.0</v>
      </c>
      <c r="AU54" s="109"/>
      <c r="AV54" s="229" t="n">
        <v>60.0</v>
      </c>
      <c r="AW54" s="109"/>
      <c r="AX54" s="229">
        <f t="shared" si="388"/>
        <v>0</v>
      </c>
      <c r="AY54" s="109" t="str">
        <f t="shared" si="389"/>
        <v/>
      </c>
      <c r="AZ54" s="229" t="n">
        <v>13.0</v>
      </c>
      <c r="BA54" s="109"/>
      <c r="BB54" s="229" t="n">
        <v>11.0</v>
      </c>
      <c r="BC54" s="109"/>
      <c r="BD54" s="229">
        <f t="shared" si="390"/>
        <v>0</v>
      </c>
      <c r="BE54" s="109" t="str">
        <f t="shared" si="391"/>
        <v/>
      </c>
      <c r="BF54" s="229" t="n">
        <v>369.0</v>
      </c>
      <c r="BG54" s="109"/>
      <c r="BH54" s="229" t="n">
        <v>20.0</v>
      </c>
      <c r="BI54" s="109" t="n">
        <v>0.23</v>
      </c>
      <c r="BJ54" s="229">
        <f t="shared" si="392"/>
        <v>0</v>
      </c>
      <c r="BK54" s="109" t="str">
        <f t="shared" si="393"/>
        <v/>
      </c>
      <c r="BL54" s="229" t="n">
        <v>3.0</v>
      </c>
      <c r="BM54" s="109"/>
      <c r="BN54" s="229" t="n">
        <v>1.0</v>
      </c>
      <c r="BO54" s="109"/>
      <c r="BP54" s="229">
        <f t="shared" si="394"/>
        <v>0</v>
      </c>
      <c r="BQ54" s="109" t="str">
        <f t="shared" si="395"/>
        <v/>
      </c>
      <c r="BR54" s="229" t="n">
        <v>3471.0</v>
      </c>
      <c r="BS54" s="109"/>
      <c r="BT54" s="229" t="n">
        <v>1008.0</v>
      </c>
      <c r="BU54" s="109" t="n">
        <v>0.862</v>
      </c>
      <c r="BV54" s="229">
        <f t="shared" si="396"/>
        <v>0</v>
      </c>
      <c r="BW54" s="109" t="str">
        <f t="shared" si="397"/>
        <v/>
      </c>
      <c r="BX54" s="229" t="n">
        <v>160.0</v>
      </c>
      <c r="BY54" s="109"/>
      <c r="BZ54" s="229" t="n">
        <v>33.0</v>
      </c>
      <c r="CA54" s="109"/>
      <c r="CB54" s="229">
        <f t="shared" si="398"/>
        <v>0</v>
      </c>
      <c r="CC54" s="109" t="str">
        <f t="shared" si="399"/>
        <v/>
      </c>
      <c r="CD54" s="229" t="n">
        <v>149.0</v>
      </c>
      <c r="CE54" s="109"/>
      <c r="CF54" s="229" t="n">
        <v>65.0</v>
      </c>
      <c r="CG54" s="109" t="n">
        <v>0.911</v>
      </c>
      <c r="CH54" s="229">
        <f t="shared" si="400"/>
        <v>0</v>
      </c>
      <c r="CI54" s="109" t="str">
        <f t="shared" si="401"/>
        <v/>
      </c>
      <c r="CJ54" s="229" t="n">
        <v>6.0</v>
      </c>
      <c r="CK54" s="109"/>
      <c r="CL54" s="229" t="n">
        <v>0.0</v>
      </c>
      <c r="CM54" s="109"/>
      <c r="CN54" s="229">
        <f t="shared" si="402"/>
        <v>0</v>
      </c>
      <c r="CO54" s="109" t="str">
        <f t="shared" si="403"/>
        <v/>
      </c>
      <c r="CP54" s="229"/>
      <c r="CQ54" s="109"/>
      <c r="CR54" s="229"/>
      <c r="CS54" s="109"/>
    </row>
    <row r="55" spans="1:97" s="4" customFormat="1" ht="15" customHeight="1" thickBot="1" x14ac:dyDescent="0.2">
      <c r="A55" s="99" t="s">
        <v>48</v>
      </c>
      <c r="B55" s="209">
        <f t="shared" ref="B55:F55" si="404">ROUNDDOWN(SUM(B52:B54)+SUM(C52:C54),0)</f>
        <v>0</v>
      </c>
      <c r="C55" s="8" t="str">
        <f>IF(MOD(SUM(B52:B54)+SUM(C52:C54),1)=0,"",MOD(SUM(B52:B54)+SUM(C52:C54),1))</f>
        <v/>
      </c>
      <c r="D55" s="209">
        <f t="shared" si="404"/>
        <v>0</v>
      </c>
      <c r="E55" s="8" t="str">
        <f>IF(MOD(SUM(D52:D54)+SUM(E52:E54),1)=0,"",MOD(SUM(D52:D54)+SUM(E52:E54),1))</f>
        <v/>
      </c>
      <c r="F55" s="209">
        <f t="shared" si="404"/>
        <v>0</v>
      </c>
      <c r="G55" s="8" t="str">
        <f>IF(MOD(SUM(F52:F54)+SUM(G52:G54),1)=0,"",MOD(SUM(F52:F54)+SUM(G52:G54),1))</f>
        <v/>
      </c>
      <c r="H55" s="209">
        <f t="shared" ref="H55" si="405">ROUNDDOWN(SUM(H52:H54)+SUM(I52:I54),0)</f>
        <v>0</v>
      </c>
      <c r="I55" s="8" t="str">
        <f>IF(MOD(SUM(H52:H54)+SUM(I52:I54),1)=0,"",MOD(SUM(H52:H54)+SUM(I52:I54),1))</f>
        <v/>
      </c>
      <c r="J55" s="209">
        <f t="shared" ref="J55" si="406">ROUNDDOWN(SUM(J52:J54)+SUM(K52:K54),0)</f>
        <v>0</v>
      </c>
      <c r="K55" s="8" t="str">
        <f>IF(MOD(SUM(J52:J54)+SUM(K52:K54),1)=0,"",MOD(SUM(J52:J54)+SUM(K52:K54),1))</f>
        <v/>
      </c>
      <c r="L55" s="209">
        <f t="shared" ref="L55" si="407">ROUNDDOWN(SUM(L52:L54)+SUM(M52:M54),0)</f>
        <v>0</v>
      </c>
      <c r="M55" s="8" t="str">
        <f>IF(MOD(SUM(L52:L54)+SUM(M52:M54),1)=0,"",MOD(SUM(L52:L54)+SUM(M52:M54),1))</f>
        <v/>
      </c>
      <c r="N55" s="209">
        <f t="shared" ref="N55" si="408">ROUNDDOWN(SUM(N52:N54)+SUM(O52:O54),0)</f>
        <v>0</v>
      </c>
      <c r="O55" s="8" t="str">
        <f>IF(MOD(SUM(N52:N54)+SUM(O52:O54),1)=0,"",MOD(SUM(N52:N54)+SUM(O52:O54),1))</f>
        <v/>
      </c>
      <c r="P55" s="209">
        <f t="shared" ref="P55" si="409">ROUNDDOWN(SUM(P52:P54)+SUM(Q52:Q54),0)</f>
        <v>0</v>
      </c>
      <c r="Q55" s="8" t="str">
        <f>IF(MOD(SUM(P52:P54)+SUM(Q52:Q54),1)=0,"",MOD(SUM(P52:P54)+SUM(Q52:Q54),1))</f>
        <v/>
      </c>
      <c r="R55" s="209">
        <f t="shared" ref="R55" si="410">ROUNDDOWN(SUM(R52:R54)+SUM(S52:S54),0)</f>
        <v>0</v>
      </c>
      <c r="S55" s="8" t="str">
        <f>IF(MOD(SUM(R52:R54)+SUM(S52:S54),1)=0,"",MOD(SUM(R52:R54)+SUM(S52:S54),1))</f>
        <v/>
      </c>
      <c r="T55" s="209">
        <f t="shared" ref="T55" si="411">ROUNDDOWN(SUM(T52:T54)+SUM(U52:U54),0)</f>
        <v>0</v>
      </c>
      <c r="U55" s="8" t="str">
        <f>IF(MOD(SUM(T52:T54)+SUM(U52:U54),1)=0,"",MOD(SUM(T52:T54)+SUM(U52:U54),1))</f>
        <v/>
      </c>
      <c r="V55" s="209">
        <f t="shared" ref="V55" si="412">ROUNDDOWN(SUM(V52:V54)+SUM(W52:W54),0)</f>
        <v>0</v>
      </c>
      <c r="W55" s="8" t="str">
        <f>IF(MOD(SUM(V52:V54)+SUM(W52:W54),1)=0,"",MOD(SUM(V52:V54)+SUM(W52:W54),1))</f>
        <v/>
      </c>
      <c r="X55" s="209">
        <f t="shared" ref="X55" si="413">ROUNDDOWN(SUM(X52:X54)+SUM(Y52:Y54),0)</f>
        <v>0</v>
      </c>
      <c r="Y55" s="8" t="str">
        <f>IF(MOD(SUM(X52:X54)+SUM(Y52:Y54),1)=0,"",MOD(SUM(X52:X54)+SUM(Y52:Y54),1))</f>
        <v/>
      </c>
      <c r="Z55" s="209">
        <f t="shared" ref="Z55" si="414">ROUNDDOWN(SUM(Z52:Z54)+SUM(AA52:AA54),0)</f>
        <v>0</v>
      </c>
      <c r="AA55" s="8" t="str">
        <f>IF(MOD(SUM(Z52:Z54)+SUM(AA52:AA54),1)=0,"",MOD(SUM(Z52:Z54)+SUM(AA52:AA54),1))</f>
        <v/>
      </c>
      <c r="AB55" s="209">
        <f t="shared" ref="AB55" si="415">ROUNDDOWN(SUM(AB52:AB54)+SUM(AC52:AC54),0)</f>
        <v>0</v>
      </c>
      <c r="AC55" s="8" t="str">
        <f>IF(MOD(SUM(AB52:AB54)+SUM(AC52:AC54),1)=0,"",MOD(SUM(AB52:AB54)+SUM(AC52:AC54),1))</f>
        <v/>
      </c>
      <c r="AD55" s="209">
        <f t="shared" ref="AD55" si="416">ROUNDDOWN(SUM(AD52:AD54)+SUM(AE52:AE54),0)</f>
        <v>0</v>
      </c>
      <c r="AE55" s="8" t="str">
        <f>IF(MOD(SUM(AD52:AD54)+SUM(AE52:AE54),1)=0,"",MOD(SUM(AD52:AD54)+SUM(AE52:AE54),1))</f>
        <v/>
      </c>
      <c r="AF55" s="209">
        <f t="shared" ref="AF55" si="417">ROUNDDOWN(SUM(AF52:AF54)+SUM(AG52:AG54),0)</f>
        <v>0</v>
      </c>
      <c r="AG55" s="8" t="str">
        <f>IF(MOD(SUM(AF52:AF54)+SUM(AG52:AG54),1)=0,"",MOD(SUM(AF52:AF54)+SUM(AG52:AG54),1))</f>
        <v/>
      </c>
      <c r="AH55" s="209">
        <f t="shared" ref="AH55" si="418">ROUNDDOWN(SUM(AH52:AH54)+SUM(AI52:AI54),0)</f>
        <v>0</v>
      </c>
      <c r="AI55" s="8" t="str">
        <f>IF(MOD(SUM(AH52:AH54)+SUM(AI52:AI54),1)=0,"",MOD(SUM(AH52:AH54)+SUM(AI52:AI54),1))</f>
        <v/>
      </c>
      <c r="AJ55" s="209">
        <f t="shared" ref="AJ55" si="419">ROUNDDOWN(SUM(AJ52:AJ54)+SUM(AK52:AK54),0)</f>
        <v>0</v>
      </c>
      <c r="AK55" s="8" t="str">
        <f>IF(MOD(SUM(AJ52:AJ54)+SUM(AK52:AK54),1)=0,"",MOD(SUM(AJ52:AJ54)+SUM(AK52:AK54),1))</f>
        <v/>
      </c>
      <c r="AL55" s="209">
        <f t="shared" ref="AL55" si="420">ROUNDDOWN(SUM(AL52:AL54)+SUM(AM52:AM54),0)</f>
        <v>0</v>
      </c>
      <c r="AM55" s="8" t="str">
        <f>IF(MOD(SUM(AL52:AL54)+SUM(AM52:AM54),1)=0,"",MOD(SUM(AL52:AL54)+SUM(AM52:AM54),1))</f>
        <v/>
      </c>
      <c r="AN55" s="209">
        <f t="shared" ref="AN55" si="421">ROUNDDOWN(SUM(AN52:AN54)+SUM(AO52:AO54),0)</f>
        <v>0</v>
      </c>
      <c r="AO55" s="8" t="str">
        <f>IF(MOD(SUM(AN52:AN54)+SUM(AO52:AO54),1)=0,"",MOD(SUM(AN52:AN54)+SUM(AO52:AO54),1))</f>
        <v/>
      </c>
      <c r="AP55" s="209">
        <f t="shared" ref="AP55" si="422">ROUNDDOWN(SUM(AP52:AP54)+SUM(AQ52:AQ54),0)</f>
        <v>0</v>
      </c>
      <c r="AQ55" s="8" t="str">
        <f>IF(MOD(SUM(AP52:AP54)+SUM(AQ52:AQ54),1)=0,"",MOD(SUM(AP52:AP54)+SUM(AQ52:AQ54),1))</f>
        <v/>
      </c>
      <c r="AR55" s="209">
        <f t="shared" ref="AR55" si="423">ROUNDDOWN(SUM(AR52:AR54)+SUM(AS52:AS54),0)</f>
        <v>0</v>
      </c>
      <c r="AS55" s="8" t="str">
        <f>IF(MOD(SUM(AR52:AR54)+SUM(AS52:AS54),1)=0,"",MOD(SUM(AR52:AR54)+SUM(AS52:AS54),1))</f>
        <v/>
      </c>
      <c r="AT55" s="209">
        <f t="shared" ref="AT55" si="424">ROUNDDOWN(SUM(AT52:AT54)+SUM(AU52:AU54),0)</f>
        <v>0</v>
      </c>
      <c r="AU55" s="8" t="str">
        <f>IF(MOD(SUM(AT52:AT54)+SUM(AU52:AU54),1)=0,"",MOD(SUM(AT52:AT54)+SUM(AU52:AU54),1))</f>
        <v/>
      </c>
      <c r="AV55" s="209">
        <f t="shared" ref="AV55" si="425">ROUNDDOWN(SUM(AV52:AV54)+SUM(AW52:AW54),0)</f>
        <v>0</v>
      </c>
      <c r="AW55" s="8" t="str">
        <f>IF(MOD(SUM(AV52:AV54)+SUM(AW52:AW54),1)=0,"",MOD(SUM(AV52:AV54)+SUM(AW52:AW54),1))</f>
        <v/>
      </c>
      <c r="AX55" s="209">
        <f t="shared" ref="AX55" si="426">ROUNDDOWN(SUM(AX52:AX54)+SUM(AY52:AY54),0)</f>
        <v>0</v>
      </c>
      <c r="AY55" s="8" t="str">
        <f>IF(MOD(SUM(AX52:AX54)+SUM(AY52:AY54),1)=0,"",MOD(SUM(AX52:AX54)+SUM(AY52:AY54),1))</f>
        <v/>
      </c>
      <c r="AZ55" s="209">
        <f t="shared" ref="AZ55" si="427">ROUNDDOWN(SUM(AZ52:AZ54)+SUM(BA52:BA54),0)</f>
        <v>0</v>
      </c>
      <c r="BA55" s="8" t="str">
        <f>IF(MOD(SUM(AZ52:AZ54)+SUM(BA52:BA54),1)=0,"",MOD(SUM(AZ52:AZ54)+SUM(BA52:BA54),1))</f>
        <v/>
      </c>
      <c r="BB55" s="209">
        <f t="shared" ref="BB55" si="428">ROUNDDOWN(SUM(BB52:BB54)+SUM(BC52:BC54),0)</f>
        <v>0</v>
      </c>
      <c r="BC55" s="8" t="str">
        <f>IF(MOD(SUM(BB52:BB54)+SUM(BC52:BC54),1)=0,"",MOD(SUM(BB52:BB54)+SUM(BC52:BC54),1))</f>
        <v/>
      </c>
      <c r="BD55" s="209">
        <f t="shared" ref="BD55" si="429">ROUNDDOWN(SUM(BD52:BD54)+SUM(BE52:BE54),0)</f>
        <v>0</v>
      </c>
      <c r="BE55" s="8" t="str">
        <f>IF(MOD(SUM(BD52:BD54)+SUM(BE52:BE54),1)=0,"",MOD(SUM(BD52:BD54)+SUM(BE52:BE54),1))</f>
        <v/>
      </c>
      <c r="BF55" s="209">
        <f t="shared" ref="BF55" si="430">ROUNDDOWN(SUM(BF52:BF54)+SUM(BG52:BG54),0)</f>
        <v>0</v>
      </c>
      <c r="BG55" s="8" t="str">
        <f>IF(MOD(SUM(BF52:BF54)+SUM(BG52:BG54),1)=0,"",MOD(SUM(BF52:BF54)+SUM(BG52:BG54),1))</f>
        <v/>
      </c>
      <c r="BH55" s="209">
        <f t="shared" ref="BH55" si="431">ROUNDDOWN(SUM(BH52:BH54)+SUM(BI52:BI54),0)</f>
        <v>0</v>
      </c>
      <c r="BI55" s="8" t="str">
        <f>IF(MOD(SUM(BH52:BH54)+SUM(BI52:BI54),1)=0,"",MOD(SUM(BH52:BH54)+SUM(BI52:BI54),1))</f>
        <v/>
      </c>
      <c r="BJ55" s="209">
        <f t="shared" ref="BJ55" si="432">ROUNDDOWN(SUM(BJ52:BJ54)+SUM(BK52:BK54),0)</f>
        <v>0</v>
      </c>
      <c r="BK55" s="8" t="str">
        <f>IF(MOD(SUM(BJ52:BJ54)+SUM(BK52:BK54),1)=0,"",MOD(SUM(BJ52:BJ54)+SUM(BK52:BK54),1))</f>
        <v/>
      </c>
      <c r="BL55" s="209">
        <f t="shared" ref="BL55" si="433">ROUNDDOWN(SUM(BL52:BL54)+SUM(BM52:BM54),0)</f>
        <v>0</v>
      </c>
      <c r="BM55" s="8" t="str">
        <f>IF(MOD(SUM(BL52:BL54)+SUM(BM52:BM54),1)=0,"",MOD(SUM(BL52:BL54)+SUM(BM52:BM54),1))</f>
        <v/>
      </c>
      <c r="BN55" s="209">
        <f t="shared" ref="BN55" si="434">ROUNDDOWN(SUM(BN52:BN54)+SUM(BO52:BO54),0)</f>
        <v>0</v>
      </c>
      <c r="BO55" s="8" t="str">
        <f>IF(MOD(SUM(BN52:BN54)+SUM(BO52:BO54),1)=0,"",MOD(SUM(BN52:BN54)+SUM(BO52:BO54),1))</f>
        <v/>
      </c>
      <c r="BP55" s="209">
        <f t="shared" ref="BP55" si="435">ROUNDDOWN(SUM(BP52:BP54)+SUM(BQ52:BQ54),0)</f>
        <v>0</v>
      </c>
      <c r="BQ55" s="8" t="str">
        <f>IF(MOD(SUM(BP52:BP54)+SUM(BQ52:BQ54),1)=0,"",MOD(SUM(BP52:BP54)+SUM(BQ52:BQ54),1))</f>
        <v/>
      </c>
      <c r="BR55" s="209">
        <f t="shared" ref="BR55" si="436">ROUNDDOWN(SUM(BR52:BR54)+SUM(BS52:BS54),0)</f>
        <v>0</v>
      </c>
      <c r="BS55" s="8" t="str">
        <f>IF(MOD(SUM(BR52:BR54)+SUM(BS52:BS54),1)=0,"",MOD(SUM(BR52:BR54)+SUM(BS52:BS54),1))</f>
        <v/>
      </c>
      <c r="BT55" s="209">
        <f t="shared" ref="BT55" si="437">ROUNDDOWN(SUM(BT52:BT54)+SUM(BU52:BU54),0)</f>
        <v>0</v>
      </c>
      <c r="BU55" s="8" t="str">
        <f>IF(MOD(SUM(BT52:BT54)+SUM(BU52:BU54),1)=0,"",MOD(SUM(BT52:BT54)+SUM(BU52:BU54),1))</f>
        <v/>
      </c>
      <c r="BV55" s="209">
        <f t="shared" ref="BV55" si="438">ROUNDDOWN(SUM(BV52:BV54)+SUM(BW52:BW54),0)</f>
        <v>0</v>
      </c>
      <c r="BW55" s="8" t="str">
        <f>IF(MOD(SUM(BV52:BV54)+SUM(BW52:BW54),1)=0,"",MOD(SUM(BV52:BV54)+SUM(BW52:BW54),1))</f>
        <v/>
      </c>
      <c r="BX55" s="209">
        <f t="shared" ref="BX55" si="439">ROUNDDOWN(SUM(BX52:BX54)+SUM(BY52:BY54),0)</f>
        <v>0</v>
      </c>
      <c r="BY55" s="8" t="str">
        <f>IF(MOD(SUM(BX52:BX54)+SUM(BY52:BY54),1)=0,"",MOD(SUM(BX52:BX54)+SUM(BY52:BY54),1))</f>
        <v/>
      </c>
      <c r="BZ55" s="209">
        <f t="shared" ref="BZ55" si="440">ROUNDDOWN(SUM(BZ52:BZ54)+SUM(CA52:CA54),0)</f>
        <v>0</v>
      </c>
      <c r="CA55" s="8" t="str">
        <f>IF(MOD(SUM(BZ52:BZ54)+SUM(CA52:CA54),1)=0,"",MOD(SUM(BZ52:BZ54)+SUM(CA52:CA54),1))</f>
        <v/>
      </c>
      <c r="CB55" s="209">
        <f t="shared" ref="CB55" si="441">ROUNDDOWN(SUM(CB52:CB54)+SUM(CC52:CC54),0)</f>
        <v>0</v>
      </c>
      <c r="CC55" s="8" t="str">
        <f>IF(MOD(SUM(CB52:CB54)+SUM(CC52:CC54),1)=0,"",MOD(SUM(CB52:CB54)+SUM(CC52:CC54),1))</f>
        <v/>
      </c>
      <c r="CD55" s="209">
        <f t="shared" ref="CD55" si="442">ROUNDDOWN(SUM(CD52:CD54)+SUM(CE52:CE54),0)</f>
        <v>0</v>
      </c>
      <c r="CE55" s="8" t="str">
        <f>IF(MOD(SUM(CD52:CD54)+SUM(CE52:CE54),1)=0,"",MOD(SUM(CD52:CD54)+SUM(CE52:CE54),1))</f>
        <v/>
      </c>
      <c r="CF55" s="209">
        <f t="shared" ref="CF55" si="443">ROUNDDOWN(SUM(CF52:CF54)+SUM(CG52:CG54),0)</f>
        <v>0</v>
      </c>
      <c r="CG55" s="8" t="str">
        <f>IF(MOD(SUM(CF52:CF54)+SUM(CG52:CG54),1)=0,"",MOD(SUM(CF52:CF54)+SUM(CG52:CG54),1))</f>
        <v/>
      </c>
      <c r="CH55" s="209">
        <f t="shared" ref="CH55" si="444">ROUNDDOWN(SUM(CH52:CH54)+SUM(CI52:CI54),0)</f>
        <v>0</v>
      </c>
      <c r="CI55" s="8" t="str">
        <f>IF(MOD(SUM(CH52:CH54)+SUM(CI52:CI54),1)=0,"",MOD(SUM(CH52:CH54)+SUM(CI52:CI54),1))</f>
        <v/>
      </c>
      <c r="CJ55" s="209">
        <f t="shared" ref="CJ55" si="445">ROUNDDOWN(SUM(CJ52:CJ54)+SUM(CK52:CK54),0)</f>
        <v>0</v>
      </c>
      <c r="CK55" s="8" t="str">
        <f>IF(MOD(SUM(CJ52:CJ54)+SUM(CK52:CK54),1)=0,"",MOD(SUM(CJ52:CJ54)+SUM(CK52:CK54),1))</f>
        <v/>
      </c>
      <c r="CL55" s="209">
        <f t="shared" ref="CL55" si="446">ROUNDDOWN(SUM(CL52:CL54)+SUM(CM52:CM54),0)</f>
        <v>0</v>
      </c>
      <c r="CM55" s="8" t="str">
        <f>IF(MOD(SUM(CL52:CL54)+SUM(CM52:CM54),1)=0,"",MOD(SUM(CL52:CL54)+SUM(CM52:CM54),1))</f>
        <v/>
      </c>
      <c r="CN55" s="209">
        <f t="shared" ref="CN55" si="447">ROUNDDOWN(SUM(CN52:CN54)+SUM(CO52:CO54),0)</f>
        <v>0</v>
      </c>
      <c r="CO55" s="8" t="str">
        <f>IF(MOD(SUM(CN52:CN54)+SUM(CO52:CO54),1)=0,"",MOD(SUM(CN52:CN54)+SUM(CO52:CO54),1))</f>
        <v/>
      </c>
      <c r="CP55" s="209">
        <f t="shared" ref="CP55" si="448">ROUNDDOWN(SUM(CP52:CP54)+SUM(CQ52:CQ54),0)</f>
        <v>0</v>
      </c>
      <c r="CQ55" s="8" t="str">
        <f>IF(MOD(SUM(CP52:CP54)+SUM(CQ52:CQ54),1)=0,"",MOD(SUM(CP52:CP54)+SUM(CQ52:CQ54),1))</f>
        <v/>
      </c>
      <c r="CR55" s="209">
        <f t="shared" ref="CR55" si="449">ROUNDDOWN(SUM(CR52:CR54)+SUM(CS52:CS54),0)</f>
        <v>0</v>
      </c>
      <c r="CS55" s="8" t="str">
        <f>IF(MOD(SUM(CR52:CR54)+SUM(CS52:CS54),1)=0,"",MOD(SUM(CR52:CR54)+SUM(CS52:CS54),1))</f>
        <v/>
      </c>
    </row>
    <row r="56" spans="1:97" s="4" customFormat="1" ht="15" customHeight="1" thickTop="1" x14ac:dyDescent="0.15">
      <c r="A56" s="102" t="s">
        <v>49</v>
      </c>
      <c r="B56" s="227">
        <f t="shared" ref="B56:B57" si="450">ROUNDDOWN(SUM(D56:G56),0)</f>
        <v>0</v>
      </c>
      <c r="C56" s="103" t="str">
        <f t="shared" ref="C56:C57" si="451">IF(MOD(SUM(D56:G56),1)=0,"",MOD(SUM(D56:G56),1))</f>
        <v/>
      </c>
      <c r="D56" s="227" t="n">
        <v>18.0</v>
      </c>
      <c r="E56" s="103"/>
      <c r="F56" s="227" t="n">
        <v>5.0</v>
      </c>
      <c r="G56" s="103"/>
      <c r="H56" s="227">
        <f t="shared" ref="H56:H57" si="452">ROUNDDOWN(SUM(J56:M56),0)</f>
        <v>0</v>
      </c>
      <c r="I56" s="103" t="str">
        <f t="shared" ref="I56:I57" si="453">IF(MOD(SUM(J56:M56),1)=0,"",MOD(SUM(J56:M56),1))</f>
        <v/>
      </c>
      <c r="J56" s="227" t="n">
        <v>1324.0</v>
      </c>
      <c r="K56" s="103"/>
      <c r="L56" s="227" t="n">
        <v>84.0</v>
      </c>
      <c r="M56" s="103" t="n">
        <v>0.148</v>
      </c>
      <c r="N56" s="227">
        <f t="shared" ref="N56:N57" si="454">ROUNDDOWN(SUM(P56:S56),0)</f>
        <v>0</v>
      </c>
      <c r="O56" s="103" t="str">
        <f t="shared" ref="O56:O57" si="455">IF(MOD(SUM(P56:S56),1)=0,"",MOD(SUM(P56:S56),1))</f>
        <v/>
      </c>
      <c r="P56" s="227" t="n">
        <v>523.0</v>
      </c>
      <c r="Q56" s="103"/>
      <c r="R56" s="227" t="n">
        <v>64.0</v>
      </c>
      <c r="S56" s="103" t="n">
        <v>0.17</v>
      </c>
      <c r="T56" s="227">
        <f t="shared" ref="T56:T57" si="456">ROUNDDOWN(SUM(V56:Y56),0)</f>
        <v>0</v>
      </c>
      <c r="U56" s="103" t="str">
        <f t="shared" ref="U56:U57" si="457">IF(MOD(SUM(V56:Y56),1)=0,"",MOD(SUM(V56:Y56),1))</f>
        <v/>
      </c>
      <c r="V56" s="227" t="n">
        <v>715.0</v>
      </c>
      <c r="W56" s="103"/>
      <c r="X56" s="227" t="n">
        <v>645.0</v>
      </c>
      <c r="Y56" s="103"/>
      <c r="Z56" s="227">
        <f t="shared" ref="Z56:Z57" si="458">ROUNDDOWN(SUM(AB56:AE56),0)</f>
        <v>0</v>
      </c>
      <c r="AA56" s="103" t="str">
        <f t="shared" ref="AA56:AA57" si="459">IF(MOD(SUM(AB56:AE56),1)=0,"",MOD(SUM(AB56:AE56),1))</f>
        <v/>
      </c>
      <c r="AB56" s="227" t="n">
        <v>55.0</v>
      </c>
      <c r="AC56" s="103" t="n">
        <v>0.037</v>
      </c>
      <c r="AD56" s="227" t="n">
        <v>3.0</v>
      </c>
      <c r="AE56" s="103"/>
      <c r="AF56" s="227">
        <f t="shared" ref="AF56:AF57" si="460">ROUNDDOWN(SUM(AH56:AK56),0)</f>
        <v>0</v>
      </c>
      <c r="AG56" s="103" t="str">
        <f t="shared" ref="AG56:AG57" si="461">IF(MOD(SUM(AH56:AK56),1)=0,"",MOD(SUM(AH56:AK56),1))</f>
        <v/>
      </c>
      <c r="AH56" s="227" t="n">
        <v>697.0</v>
      </c>
      <c r="AI56" s="103" t="n">
        <v>0.969</v>
      </c>
      <c r="AJ56" s="227" t="n">
        <v>277.0</v>
      </c>
      <c r="AK56" s="103"/>
      <c r="AL56" s="227">
        <f t="shared" ref="AL56:AL57" si="462">ROUNDDOWN(SUM(AN56:AQ56),0)</f>
        <v>0</v>
      </c>
      <c r="AM56" s="103" t="str">
        <f t="shared" ref="AM56:AM57" si="463">IF(MOD(SUM(AN56:AQ56),1)=0,"",MOD(SUM(AN56:AQ56),1))</f>
        <v/>
      </c>
      <c r="AN56" s="227" t="n">
        <v>558.0</v>
      </c>
      <c r="AO56" s="103" t="n">
        <v>0.03</v>
      </c>
      <c r="AP56" s="227" t="n">
        <v>178.0</v>
      </c>
      <c r="AQ56" s="103" t="n">
        <v>0.986</v>
      </c>
      <c r="AR56" s="227">
        <f t="shared" ref="AR56:AR57" si="464">ROUNDDOWN(SUM(AT56:AW56),0)</f>
        <v>0</v>
      </c>
      <c r="AS56" s="103" t="str">
        <f t="shared" ref="AS56:AS57" si="465">IF(MOD(SUM(AT56:AW56),1)=0,"",MOD(SUM(AT56:AW56),1))</f>
        <v/>
      </c>
      <c r="AT56" s="227" t="n">
        <v>359.0</v>
      </c>
      <c r="AU56" s="103"/>
      <c r="AV56" s="227" t="n">
        <v>82.0</v>
      </c>
      <c r="AW56" s="103" t="n">
        <v>0.717</v>
      </c>
      <c r="AX56" s="227">
        <f t="shared" ref="AX56:AX57" si="466">ROUNDDOWN(SUM(AZ56:BC56),0)</f>
        <v>0</v>
      </c>
      <c r="AY56" s="103" t="str">
        <f t="shared" ref="AY56:AY57" si="467">IF(MOD(SUM(AZ56:BC56),1)=0,"",MOD(SUM(AZ56:BC56),1))</f>
        <v/>
      </c>
      <c r="AZ56" s="227" t="n">
        <v>14.0</v>
      </c>
      <c r="BA56" s="103"/>
      <c r="BB56" s="227" t="n">
        <v>9.0</v>
      </c>
      <c r="BC56" s="103"/>
      <c r="BD56" s="227">
        <f t="shared" ref="BD56:BD57" si="468">ROUNDDOWN(SUM(BF56:BI56),0)</f>
        <v>0</v>
      </c>
      <c r="BE56" s="103" t="str">
        <f t="shared" ref="BE56:BE57" si="469">IF(MOD(SUM(BF56:BI56),1)=0,"",MOD(SUM(BF56:BI56),1))</f>
        <v/>
      </c>
      <c r="BF56" s="227" t="n">
        <v>554.0</v>
      </c>
      <c r="BG56" s="103"/>
      <c r="BH56" s="227" t="n">
        <v>25.0</v>
      </c>
      <c r="BI56" s="103" t="n">
        <v>0.282</v>
      </c>
      <c r="BJ56" s="227">
        <f t="shared" ref="BJ56:BJ57" si="470">ROUNDDOWN(SUM(BL56:BO56),0)</f>
        <v>0</v>
      </c>
      <c r="BK56" s="103" t="str">
        <f t="shared" ref="BK56:BK57" si="471">IF(MOD(SUM(BL56:BO56),1)=0,"",MOD(SUM(BL56:BO56),1))</f>
        <v/>
      </c>
      <c r="BL56" s="227" t="n">
        <v>11.0</v>
      </c>
      <c r="BM56" s="103"/>
      <c r="BN56" s="227" t="n">
        <v>3.0</v>
      </c>
      <c r="BO56" s="103"/>
      <c r="BP56" s="227">
        <f t="shared" ref="BP56:BP57" si="472">ROUNDDOWN(SUM(BR56:BU56),0)</f>
        <v>0</v>
      </c>
      <c r="BQ56" s="103" t="str">
        <f t="shared" ref="BQ56:BQ57" si="473">IF(MOD(SUM(BR56:BU56),1)=0,"",MOD(SUM(BR56:BU56),1))</f>
        <v/>
      </c>
      <c r="BR56" s="227" t="n">
        <v>4091.0</v>
      </c>
      <c r="BS56" s="103"/>
      <c r="BT56" s="227" t="n">
        <v>1180.0</v>
      </c>
      <c r="BU56" s="103" t="n">
        <v>0.642</v>
      </c>
      <c r="BV56" s="227">
        <f t="shared" ref="BV56:BV57" si="474">ROUNDDOWN(SUM(BX56:CA56),0)</f>
        <v>0</v>
      </c>
      <c r="BW56" s="103" t="str">
        <f t="shared" ref="BW56:BW57" si="475">IF(MOD(SUM(BX56:CA56),1)=0,"",MOD(SUM(BX56:CA56),1))</f>
        <v/>
      </c>
      <c r="BX56" s="227" t="n">
        <v>129.0</v>
      </c>
      <c r="BY56" s="103"/>
      <c r="BZ56" s="227" t="n">
        <v>32.0</v>
      </c>
      <c r="CA56" s="103"/>
      <c r="CB56" s="227">
        <f t="shared" ref="CB56:CB57" si="476">ROUNDDOWN(SUM(CD56:CG56),0)</f>
        <v>0</v>
      </c>
      <c r="CC56" s="103" t="str">
        <f t="shared" ref="CC56:CC57" si="477">IF(MOD(SUM(CD56:CG56),1)=0,"",MOD(SUM(CD56:CG56),1))</f>
        <v/>
      </c>
      <c r="CD56" s="227" t="n">
        <v>179.0</v>
      </c>
      <c r="CE56" s="103"/>
      <c r="CF56" s="227" t="n">
        <v>131.0</v>
      </c>
      <c r="CG56" s="103" t="n">
        <v>0.013</v>
      </c>
      <c r="CH56" s="227">
        <f t="shared" ref="CH56:CH57" si="478">ROUNDDOWN(SUM(CJ56:CM56),0)</f>
        <v>0</v>
      </c>
      <c r="CI56" s="103" t="str">
        <f t="shared" ref="CI56:CI57" si="479">IF(MOD(SUM(CJ56:CM56),1)=0,"",MOD(SUM(CJ56:CM56),1))</f>
        <v/>
      </c>
      <c r="CJ56" s="227" t="n">
        <v>13.0</v>
      </c>
      <c r="CK56" s="103"/>
      <c r="CL56" s="227" t="n">
        <v>1.0</v>
      </c>
      <c r="CM56" s="103"/>
      <c r="CN56" s="227">
        <f t="shared" ref="CN56:CN57" si="480">ROUNDDOWN(SUM(CP56:CS56),0)</f>
        <v>0</v>
      </c>
      <c r="CO56" s="103" t="str">
        <f t="shared" ref="CO56:CO57" si="481">IF(MOD(SUM(CP56:CS56),1)=0,"",MOD(SUM(CP56:CS56),1))</f>
        <v/>
      </c>
      <c r="CP56" s="227"/>
      <c r="CQ56" s="103"/>
      <c r="CR56" s="227"/>
      <c r="CS56" s="103"/>
    </row>
    <row r="57" spans="1:97" s="4" customFormat="1" ht="15" customHeight="1" x14ac:dyDescent="0.15">
      <c r="A57" s="108" t="s">
        <v>50</v>
      </c>
      <c r="B57" s="229">
        <f t="shared" si="450"/>
        <v>0</v>
      </c>
      <c r="C57" s="109" t="str">
        <f t="shared" si="451"/>
        <v/>
      </c>
      <c r="D57" s="229" t="n">
        <v>5.0</v>
      </c>
      <c r="E57" s="109"/>
      <c r="F57" s="229" t="n">
        <v>0.0</v>
      </c>
      <c r="G57" s="109"/>
      <c r="H57" s="229">
        <f t="shared" si="452"/>
        <v>0</v>
      </c>
      <c r="I57" s="109" t="str">
        <f t="shared" si="453"/>
        <v/>
      </c>
      <c r="J57" s="229" t="n">
        <v>205.0</v>
      </c>
      <c r="K57" s="109"/>
      <c r="L57" s="229" t="n">
        <v>23.0</v>
      </c>
      <c r="M57" s="109" t="n">
        <v>0.25</v>
      </c>
      <c r="N57" s="229">
        <f t="shared" si="454"/>
        <v>0</v>
      </c>
      <c r="O57" s="109" t="str">
        <f t="shared" si="455"/>
        <v/>
      </c>
      <c r="P57" s="229" t="n">
        <v>102.0</v>
      </c>
      <c r="Q57" s="109"/>
      <c r="R57" s="229" t="n">
        <v>11.0</v>
      </c>
      <c r="S57" s="109" t="n">
        <v>0.166</v>
      </c>
      <c r="T57" s="229">
        <f t="shared" si="456"/>
        <v>0</v>
      </c>
      <c r="U57" s="109" t="str">
        <f t="shared" si="457"/>
        <v/>
      </c>
      <c r="V57" s="229" t="n">
        <v>399.0</v>
      </c>
      <c r="W57" s="109"/>
      <c r="X57" s="229" t="n">
        <v>233.0</v>
      </c>
      <c r="Y57" s="109"/>
      <c r="Z57" s="229">
        <f t="shared" si="458"/>
        <v>0</v>
      </c>
      <c r="AA57" s="109" t="str">
        <f t="shared" si="459"/>
        <v/>
      </c>
      <c r="AB57" s="229" t="n">
        <v>6.0</v>
      </c>
      <c r="AC57" s="109"/>
      <c r="AD57" s="229" t="n">
        <v>0.0</v>
      </c>
      <c r="AE57" s="109"/>
      <c r="AF57" s="229">
        <f t="shared" si="460"/>
        <v>0</v>
      </c>
      <c r="AG57" s="109" t="str">
        <f t="shared" si="461"/>
        <v/>
      </c>
      <c r="AH57" s="229" t="n">
        <v>186.0</v>
      </c>
      <c r="AI57" s="109" t="n">
        <v>0.2</v>
      </c>
      <c r="AJ57" s="229" t="n">
        <v>52.0</v>
      </c>
      <c r="AK57" s="109"/>
      <c r="AL57" s="229">
        <f t="shared" si="462"/>
        <v>0</v>
      </c>
      <c r="AM57" s="109" t="str">
        <f t="shared" si="463"/>
        <v/>
      </c>
      <c r="AN57" s="229" t="n">
        <v>107.0</v>
      </c>
      <c r="AO57" s="109" t="n">
        <v>0.8</v>
      </c>
      <c r="AP57" s="229" t="n">
        <v>68.0</v>
      </c>
      <c r="AQ57" s="109" t="n">
        <v>0.947</v>
      </c>
      <c r="AR57" s="229">
        <f t="shared" si="464"/>
        <v>0</v>
      </c>
      <c r="AS57" s="109" t="str">
        <f t="shared" si="465"/>
        <v/>
      </c>
      <c r="AT57" s="229" t="n">
        <v>66.0</v>
      </c>
      <c r="AU57" s="109"/>
      <c r="AV57" s="229" t="n">
        <v>10.0</v>
      </c>
      <c r="AW57" s="109"/>
      <c r="AX57" s="229">
        <f t="shared" si="466"/>
        <v>0</v>
      </c>
      <c r="AY57" s="109" t="str">
        <f t="shared" si="467"/>
        <v/>
      </c>
      <c r="AZ57" s="229" t="n">
        <v>3.0</v>
      </c>
      <c r="BA57" s="109"/>
      <c r="BB57" s="229" t="n">
        <v>3.0</v>
      </c>
      <c r="BC57" s="109"/>
      <c r="BD57" s="229">
        <f t="shared" si="468"/>
        <v>0</v>
      </c>
      <c r="BE57" s="109" t="str">
        <f t="shared" si="469"/>
        <v/>
      </c>
      <c r="BF57" s="229" t="n">
        <v>230.0</v>
      </c>
      <c r="BG57" s="109"/>
      <c r="BH57" s="229" t="n">
        <v>8.0</v>
      </c>
      <c r="BI57" s="109"/>
      <c r="BJ57" s="229">
        <f t="shared" si="470"/>
        <v>0</v>
      </c>
      <c r="BK57" s="109" t="str">
        <f t="shared" si="471"/>
        <v/>
      </c>
      <c r="BL57" s="229" t="n">
        <v>1.0</v>
      </c>
      <c r="BM57" s="109"/>
      <c r="BN57" s="229" t="n">
        <v>3.0</v>
      </c>
      <c r="BO57" s="109"/>
      <c r="BP57" s="229">
        <f t="shared" si="472"/>
        <v>0</v>
      </c>
      <c r="BQ57" s="109" t="str">
        <f t="shared" si="473"/>
        <v/>
      </c>
      <c r="BR57" s="229" t="n">
        <v>1377.0</v>
      </c>
      <c r="BS57" s="109"/>
      <c r="BT57" s="229" t="n">
        <v>431.0</v>
      </c>
      <c r="BU57" s="109" t="n">
        <v>0.582</v>
      </c>
      <c r="BV57" s="229">
        <f t="shared" si="474"/>
        <v>0</v>
      </c>
      <c r="BW57" s="109" t="str">
        <f t="shared" si="475"/>
        <v/>
      </c>
      <c r="BX57" s="229" t="n">
        <v>60.0</v>
      </c>
      <c r="BY57" s="109"/>
      <c r="BZ57" s="229" t="n">
        <v>3.0</v>
      </c>
      <c r="CA57" s="109"/>
      <c r="CB57" s="229">
        <f t="shared" si="476"/>
        <v>0</v>
      </c>
      <c r="CC57" s="109" t="str">
        <f t="shared" si="477"/>
        <v/>
      </c>
      <c r="CD57" s="229" t="n">
        <v>41.0</v>
      </c>
      <c r="CE57" s="109"/>
      <c r="CF57" s="229" t="n">
        <v>15.0</v>
      </c>
      <c r="CG57" s="109" t="n">
        <v>0.052</v>
      </c>
      <c r="CH57" s="229">
        <f t="shared" si="478"/>
        <v>0</v>
      </c>
      <c r="CI57" s="109" t="str">
        <f t="shared" si="479"/>
        <v/>
      </c>
      <c r="CJ57" s="229" t="n">
        <v>3.0</v>
      </c>
      <c r="CK57" s="109"/>
      <c r="CL57" s="229" t="n">
        <v>1.0</v>
      </c>
      <c r="CM57" s="109"/>
      <c r="CN57" s="229">
        <f t="shared" si="480"/>
        <v>0</v>
      </c>
      <c r="CO57" s="109" t="str">
        <f t="shared" si="481"/>
        <v/>
      </c>
      <c r="CP57" s="229"/>
      <c r="CQ57" s="109"/>
      <c r="CR57" s="229"/>
      <c r="CS57" s="109"/>
    </row>
    <row r="58" spans="1:97" s="4" customFormat="1" ht="15" customHeight="1" thickBot="1" x14ac:dyDescent="0.2">
      <c r="A58" s="99" t="s">
        <v>51</v>
      </c>
      <c r="B58" s="209">
        <f t="shared" ref="B58:F58" si="482">ROUNDDOWN(SUM(B56:B57)+SUM(C56:C57),0)</f>
        <v>0</v>
      </c>
      <c r="C58" s="8" t="str">
        <f>IF(MOD(SUM(B56:B57)+SUM(C56:C57),1)=0,"",MOD(SUM(B56:B57)+SUM(C56:C57),1))</f>
        <v/>
      </c>
      <c r="D58" s="209">
        <f t="shared" si="482"/>
        <v>0</v>
      </c>
      <c r="E58" s="8" t="str">
        <f>IF(MOD(SUM(D56:D57)+SUM(E56:E57),1)=0,"",MOD(SUM(D56:D57)+SUM(E56:E57),1))</f>
        <v/>
      </c>
      <c r="F58" s="209">
        <f t="shared" si="482"/>
        <v>0</v>
      </c>
      <c r="G58" s="8" t="str">
        <f>IF(MOD(SUM(F56:F57)+SUM(G56:G57),1)=0,"",MOD(SUM(F56:F57)+SUM(G56:G57),1))</f>
        <v/>
      </c>
      <c r="H58" s="209">
        <f t="shared" ref="H58" si="483">ROUNDDOWN(SUM(H56:H57)+SUM(I56:I57),0)</f>
        <v>0</v>
      </c>
      <c r="I58" s="8" t="str">
        <f>IF(MOD(SUM(H56:H57)+SUM(I56:I57),1)=0,"",MOD(SUM(H56:H57)+SUM(I56:I57),1))</f>
        <v/>
      </c>
      <c r="J58" s="209">
        <f t="shared" ref="J58" si="484">ROUNDDOWN(SUM(J56:J57)+SUM(K56:K57),0)</f>
        <v>0</v>
      </c>
      <c r="K58" s="8" t="str">
        <f>IF(MOD(SUM(J56:J57)+SUM(K56:K57),1)=0,"",MOD(SUM(J56:J57)+SUM(K56:K57),1))</f>
        <v/>
      </c>
      <c r="L58" s="209">
        <f t="shared" ref="L58" si="485">ROUNDDOWN(SUM(L56:L57)+SUM(M56:M57),0)</f>
        <v>0</v>
      </c>
      <c r="M58" s="8" t="str">
        <f>IF(MOD(SUM(L56:L57)+SUM(M56:M57),1)=0,"",MOD(SUM(L56:L57)+SUM(M56:M57),1))</f>
        <v/>
      </c>
      <c r="N58" s="209">
        <f t="shared" ref="N58" si="486">ROUNDDOWN(SUM(N56:N57)+SUM(O56:O57),0)</f>
        <v>0</v>
      </c>
      <c r="O58" s="8" t="str">
        <f>IF(MOD(SUM(N56:N57)+SUM(O56:O57),1)=0,"",MOD(SUM(N56:N57)+SUM(O56:O57),1))</f>
        <v/>
      </c>
      <c r="P58" s="209">
        <f t="shared" ref="P58" si="487">ROUNDDOWN(SUM(P56:P57)+SUM(Q56:Q57),0)</f>
        <v>0</v>
      </c>
      <c r="Q58" s="8" t="str">
        <f>IF(MOD(SUM(P56:P57)+SUM(Q56:Q57),1)=0,"",MOD(SUM(P56:P57)+SUM(Q56:Q57),1))</f>
        <v/>
      </c>
      <c r="R58" s="209">
        <f t="shared" ref="R58" si="488">ROUNDDOWN(SUM(R56:R57)+SUM(S56:S57),0)</f>
        <v>0</v>
      </c>
      <c r="S58" s="8" t="str">
        <f>IF(MOD(SUM(R56:R57)+SUM(S56:S57),1)=0,"",MOD(SUM(R56:R57)+SUM(S56:S57),1))</f>
        <v/>
      </c>
      <c r="T58" s="209">
        <f t="shared" ref="T58" si="489">ROUNDDOWN(SUM(T56:T57)+SUM(U56:U57),0)</f>
        <v>0</v>
      </c>
      <c r="U58" s="8" t="str">
        <f>IF(MOD(SUM(T56:T57)+SUM(U56:U57),1)=0,"",MOD(SUM(T56:T57)+SUM(U56:U57),1))</f>
        <v/>
      </c>
      <c r="V58" s="209">
        <f t="shared" ref="V58" si="490">ROUNDDOWN(SUM(V56:V57)+SUM(W56:W57),0)</f>
        <v>0</v>
      </c>
      <c r="W58" s="8" t="str">
        <f>IF(MOD(SUM(V56:V57)+SUM(W56:W57),1)=0,"",MOD(SUM(V56:V57)+SUM(W56:W57),1))</f>
        <v/>
      </c>
      <c r="X58" s="209">
        <f t="shared" ref="X58" si="491">ROUNDDOWN(SUM(X56:X57)+SUM(Y56:Y57),0)</f>
        <v>0</v>
      </c>
      <c r="Y58" s="8" t="str">
        <f>IF(MOD(SUM(X56:X57)+SUM(Y56:Y57),1)=0,"",MOD(SUM(X56:X57)+SUM(Y56:Y57),1))</f>
        <v/>
      </c>
      <c r="Z58" s="209">
        <f t="shared" ref="Z58" si="492">ROUNDDOWN(SUM(Z56:Z57)+SUM(AA56:AA57),0)</f>
        <v>0</v>
      </c>
      <c r="AA58" s="8" t="str">
        <f>IF(MOD(SUM(Z56:Z57)+SUM(AA56:AA57),1)=0,"",MOD(SUM(Z56:Z57)+SUM(AA56:AA57),1))</f>
        <v/>
      </c>
      <c r="AB58" s="209">
        <f t="shared" ref="AB58" si="493">ROUNDDOWN(SUM(AB56:AB57)+SUM(AC56:AC57),0)</f>
        <v>0</v>
      </c>
      <c r="AC58" s="8" t="str">
        <f>IF(MOD(SUM(AB56:AB57)+SUM(AC56:AC57),1)=0,"",MOD(SUM(AB56:AB57)+SUM(AC56:AC57),1))</f>
        <v/>
      </c>
      <c r="AD58" s="209">
        <f t="shared" ref="AD58" si="494">ROUNDDOWN(SUM(AD56:AD57)+SUM(AE56:AE57),0)</f>
        <v>0</v>
      </c>
      <c r="AE58" s="8" t="str">
        <f>IF(MOD(SUM(AD56:AD57)+SUM(AE56:AE57),1)=0,"",MOD(SUM(AD56:AD57)+SUM(AE56:AE57),1))</f>
        <v/>
      </c>
      <c r="AF58" s="209">
        <f t="shared" ref="AF58" si="495">ROUNDDOWN(SUM(AF56:AF57)+SUM(AG56:AG57),0)</f>
        <v>0</v>
      </c>
      <c r="AG58" s="8" t="str">
        <f>IF(MOD(SUM(AF56:AF57)+SUM(AG56:AG57),1)=0,"",MOD(SUM(AF56:AF57)+SUM(AG56:AG57),1))</f>
        <v/>
      </c>
      <c r="AH58" s="209">
        <f t="shared" ref="AH58" si="496">ROUNDDOWN(SUM(AH56:AH57)+SUM(AI56:AI57),0)</f>
        <v>0</v>
      </c>
      <c r="AI58" s="8" t="str">
        <f>IF(MOD(SUM(AH56:AH57)+SUM(AI56:AI57),1)=0,"",MOD(SUM(AH56:AH57)+SUM(AI56:AI57),1))</f>
        <v/>
      </c>
      <c r="AJ58" s="209">
        <f t="shared" ref="AJ58" si="497">ROUNDDOWN(SUM(AJ56:AJ57)+SUM(AK56:AK57),0)</f>
        <v>0</v>
      </c>
      <c r="AK58" s="8" t="str">
        <f>IF(MOD(SUM(AJ56:AJ57)+SUM(AK56:AK57),1)=0,"",MOD(SUM(AJ56:AJ57)+SUM(AK56:AK57),1))</f>
        <v/>
      </c>
      <c r="AL58" s="209">
        <f t="shared" ref="AL58" si="498">ROUNDDOWN(SUM(AL56:AL57)+SUM(AM56:AM57),0)</f>
        <v>0</v>
      </c>
      <c r="AM58" s="8" t="str">
        <f>IF(MOD(SUM(AL56:AL57)+SUM(AM56:AM57),1)=0,"",MOD(SUM(AL56:AL57)+SUM(AM56:AM57),1))</f>
        <v/>
      </c>
      <c r="AN58" s="209">
        <f t="shared" ref="AN58" si="499">ROUNDDOWN(SUM(AN56:AN57)+SUM(AO56:AO57),0)</f>
        <v>0</v>
      </c>
      <c r="AO58" s="8" t="str">
        <f>IF(MOD(SUM(AN56:AN57)+SUM(AO56:AO57),1)=0,"",MOD(SUM(AN56:AN57)+SUM(AO56:AO57),1))</f>
        <v/>
      </c>
      <c r="AP58" s="209">
        <f t="shared" ref="AP58" si="500">ROUNDDOWN(SUM(AP56:AP57)+SUM(AQ56:AQ57),0)</f>
        <v>0</v>
      </c>
      <c r="AQ58" s="8" t="str">
        <f>IF(MOD(SUM(AP56:AP57)+SUM(AQ56:AQ57),1)=0,"",MOD(SUM(AP56:AP57)+SUM(AQ56:AQ57),1))</f>
        <v/>
      </c>
      <c r="AR58" s="209">
        <f t="shared" ref="AR58" si="501">ROUNDDOWN(SUM(AR56:AR57)+SUM(AS56:AS57),0)</f>
        <v>0</v>
      </c>
      <c r="AS58" s="8" t="str">
        <f>IF(MOD(SUM(AR56:AR57)+SUM(AS56:AS57),1)=0,"",MOD(SUM(AR56:AR57)+SUM(AS56:AS57),1))</f>
        <v/>
      </c>
      <c r="AT58" s="209">
        <f t="shared" ref="AT58" si="502">ROUNDDOWN(SUM(AT56:AT57)+SUM(AU56:AU57),0)</f>
        <v>0</v>
      </c>
      <c r="AU58" s="8" t="str">
        <f>IF(MOD(SUM(AT56:AT57)+SUM(AU56:AU57),1)=0,"",MOD(SUM(AT56:AT57)+SUM(AU56:AU57),1))</f>
        <v/>
      </c>
      <c r="AV58" s="209">
        <f t="shared" ref="AV58" si="503">ROUNDDOWN(SUM(AV56:AV57)+SUM(AW56:AW57),0)</f>
        <v>0</v>
      </c>
      <c r="AW58" s="8" t="str">
        <f>IF(MOD(SUM(AV56:AV57)+SUM(AW56:AW57),1)=0,"",MOD(SUM(AV56:AV57)+SUM(AW56:AW57),1))</f>
        <v/>
      </c>
      <c r="AX58" s="209">
        <f t="shared" ref="AX58" si="504">ROUNDDOWN(SUM(AX56:AX57)+SUM(AY56:AY57),0)</f>
        <v>0</v>
      </c>
      <c r="AY58" s="8" t="str">
        <f>IF(MOD(SUM(AX56:AX57)+SUM(AY56:AY57),1)=0,"",MOD(SUM(AX56:AX57)+SUM(AY56:AY57),1))</f>
        <v/>
      </c>
      <c r="AZ58" s="209">
        <f t="shared" ref="AZ58" si="505">ROUNDDOWN(SUM(AZ56:AZ57)+SUM(BA56:BA57),0)</f>
        <v>0</v>
      </c>
      <c r="BA58" s="8" t="str">
        <f>IF(MOD(SUM(AZ56:AZ57)+SUM(BA56:BA57),1)=0,"",MOD(SUM(AZ56:AZ57)+SUM(BA56:BA57),1))</f>
        <v/>
      </c>
      <c r="BB58" s="209">
        <f t="shared" ref="BB58" si="506">ROUNDDOWN(SUM(BB56:BB57)+SUM(BC56:BC57),0)</f>
        <v>0</v>
      </c>
      <c r="BC58" s="8" t="str">
        <f>IF(MOD(SUM(BB56:BB57)+SUM(BC56:BC57),1)=0,"",MOD(SUM(BB56:BB57)+SUM(BC56:BC57),1))</f>
        <v/>
      </c>
      <c r="BD58" s="209">
        <f t="shared" ref="BD58" si="507">ROUNDDOWN(SUM(BD56:BD57)+SUM(BE56:BE57),0)</f>
        <v>0</v>
      </c>
      <c r="BE58" s="8" t="str">
        <f>IF(MOD(SUM(BD56:BD57)+SUM(BE56:BE57),1)=0,"",MOD(SUM(BD56:BD57)+SUM(BE56:BE57),1))</f>
        <v/>
      </c>
      <c r="BF58" s="209">
        <f t="shared" ref="BF58" si="508">ROUNDDOWN(SUM(BF56:BF57)+SUM(BG56:BG57),0)</f>
        <v>0</v>
      </c>
      <c r="BG58" s="8" t="str">
        <f>IF(MOD(SUM(BF56:BF57)+SUM(BG56:BG57),1)=0,"",MOD(SUM(BF56:BF57)+SUM(BG56:BG57),1))</f>
        <v/>
      </c>
      <c r="BH58" s="209">
        <f t="shared" ref="BH58" si="509">ROUNDDOWN(SUM(BH56:BH57)+SUM(BI56:BI57),0)</f>
        <v>0</v>
      </c>
      <c r="BI58" s="8" t="str">
        <f>IF(MOD(SUM(BH56:BH57)+SUM(BI56:BI57),1)=0,"",MOD(SUM(BH56:BH57)+SUM(BI56:BI57),1))</f>
        <v/>
      </c>
      <c r="BJ58" s="209">
        <f t="shared" ref="BJ58" si="510">ROUNDDOWN(SUM(BJ56:BJ57)+SUM(BK56:BK57),0)</f>
        <v>0</v>
      </c>
      <c r="BK58" s="8" t="str">
        <f>IF(MOD(SUM(BJ56:BJ57)+SUM(BK56:BK57),1)=0,"",MOD(SUM(BJ56:BJ57)+SUM(BK56:BK57),1))</f>
        <v/>
      </c>
      <c r="BL58" s="209">
        <f t="shared" ref="BL58" si="511">ROUNDDOWN(SUM(BL56:BL57)+SUM(BM56:BM57),0)</f>
        <v>0</v>
      </c>
      <c r="BM58" s="8" t="str">
        <f>IF(MOD(SUM(BL56:BL57)+SUM(BM56:BM57),1)=0,"",MOD(SUM(BL56:BL57)+SUM(BM56:BM57),1))</f>
        <v/>
      </c>
      <c r="BN58" s="209">
        <f t="shared" ref="BN58" si="512">ROUNDDOWN(SUM(BN56:BN57)+SUM(BO56:BO57),0)</f>
        <v>0</v>
      </c>
      <c r="BO58" s="8" t="str">
        <f>IF(MOD(SUM(BN56:BN57)+SUM(BO56:BO57),1)=0,"",MOD(SUM(BN56:BN57)+SUM(BO56:BO57),1))</f>
        <v/>
      </c>
      <c r="BP58" s="209">
        <f t="shared" ref="BP58" si="513">ROUNDDOWN(SUM(BP56:BP57)+SUM(BQ56:BQ57),0)</f>
        <v>0</v>
      </c>
      <c r="BQ58" s="8" t="str">
        <f>IF(MOD(SUM(BP56:BP57)+SUM(BQ56:BQ57),1)=0,"",MOD(SUM(BP56:BP57)+SUM(BQ56:BQ57),1))</f>
        <v/>
      </c>
      <c r="BR58" s="209">
        <f t="shared" ref="BR58" si="514">ROUNDDOWN(SUM(BR56:BR57)+SUM(BS56:BS57),0)</f>
        <v>0</v>
      </c>
      <c r="BS58" s="8" t="str">
        <f>IF(MOD(SUM(BR56:BR57)+SUM(BS56:BS57),1)=0,"",MOD(SUM(BR56:BR57)+SUM(BS56:BS57),1))</f>
        <v/>
      </c>
      <c r="BT58" s="209">
        <f t="shared" ref="BT58" si="515">ROUNDDOWN(SUM(BT56:BT57)+SUM(BU56:BU57),0)</f>
        <v>0</v>
      </c>
      <c r="BU58" s="8" t="str">
        <f>IF(MOD(SUM(BT56:BT57)+SUM(BU56:BU57),1)=0,"",MOD(SUM(BT56:BT57)+SUM(BU56:BU57),1))</f>
        <v/>
      </c>
      <c r="BV58" s="209">
        <f t="shared" ref="BV58" si="516">ROUNDDOWN(SUM(BV56:BV57)+SUM(BW56:BW57),0)</f>
        <v>0</v>
      </c>
      <c r="BW58" s="8" t="str">
        <f>IF(MOD(SUM(BV56:BV57)+SUM(BW56:BW57),1)=0,"",MOD(SUM(BV56:BV57)+SUM(BW56:BW57),1))</f>
        <v/>
      </c>
      <c r="BX58" s="209">
        <f t="shared" ref="BX58" si="517">ROUNDDOWN(SUM(BX56:BX57)+SUM(BY56:BY57),0)</f>
        <v>0</v>
      </c>
      <c r="BY58" s="8" t="str">
        <f>IF(MOD(SUM(BX56:BX57)+SUM(BY56:BY57),1)=0,"",MOD(SUM(BX56:BX57)+SUM(BY56:BY57),1))</f>
        <v/>
      </c>
      <c r="BZ58" s="209">
        <f t="shared" ref="BZ58" si="518">ROUNDDOWN(SUM(BZ56:BZ57)+SUM(CA56:CA57),0)</f>
        <v>0</v>
      </c>
      <c r="CA58" s="8" t="str">
        <f>IF(MOD(SUM(BZ56:BZ57)+SUM(CA56:CA57),1)=0,"",MOD(SUM(BZ56:BZ57)+SUM(CA56:CA57),1))</f>
        <v/>
      </c>
      <c r="CB58" s="209">
        <f t="shared" ref="CB58" si="519">ROUNDDOWN(SUM(CB56:CB57)+SUM(CC56:CC57),0)</f>
        <v>0</v>
      </c>
      <c r="CC58" s="8" t="str">
        <f>IF(MOD(SUM(CB56:CB57)+SUM(CC56:CC57),1)=0,"",MOD(SUM(CB56:CB57)+SUM(CC56:CC57),1))</f>
        <v/>
      </c>
      <c r="CD58" s="209">
        <f t="shared" ref="CD58" si="520">ROUNDDOWN(SUM(CD56:CD57)+SUM(CE56:CE57),0)</f>
        <v>0</v>
      </c>
      <c r="CE58" s="8" t="str">
        <f>IF(MOD(SUM(CD56:CD57)+SUM(CE56:CE57),1)=0,"",MOD(SUM(CD56:CD57)+SUM(CE56:CE57),1))</f>
        <v/>
      </c>
      <c r="CF58" s="209">
        <f t="shared" ref="CF58" si="521">ROUNDDOWN(SUM(CF56:CF57)+SUM(CG56:CG57),0)</f>
        <v>0</v>
      </c>
      <c r="CG58" s="8" t="str">
        <f>IF(MOD(SUM(CF56:CF57)+SUM(CG56:CG57),1)=0,"",MOD(SUM(CF56:CF57)+SUM(CG56:CG57),1))</f>
        <v/>
      </c>
      <c r="CH58" s="209">
        <f t="shared" ref="CH58" si="522">ROUNDDOWN(SUM(CH56:CH57)+SUM(CI56:CI57),0)</f>
        <v>0</v>
      </c>
      <c r="CI58" s="8" t="str">
        <f>IF(MOD(SUM(CH56:CH57)+SUM(CI56:CI57),1)=0,"",MOD(SUM(CH56:CH57)+SUM(CI56:CI57),1))</f>
        <v/>
      </c>
      <c r="CJ58" s="209">
        <f t="shared" ref="CJ58" si="523">ROUNDDOWN(SUM(CJ56:CJ57)+SUM(CK56:CK57),0)</f>
        <v>0</v>
      </c>
      <c r="CK58" s="8" t="str">
        <f>IF(MOD(SUM(CJ56:CJ57)+SUM(CK56:CK57),1)=0,"",MOD(SUM(CJ56:CJ57)+SUM(CK56:CK57),1))</f>
        <v/>
      </c>
      <c r="CL58" s="209">
        <f t="shared" ref="CL58" si="524">ROUNDDOWN(SUM(CL56:CL57)+SUM(CM56:CM57),0)</f>
        <v>0</v>
      </c>
      <c r="CM58" s="8" t="str">
        <f>IF(MOD(SUM(CL56:CL57)+SUM(CM56:CM57),1)=0,"",MOD(SUM(CL56:CL57)+SUM(CM56:CM57),1))</f>
        <v/>
      </c>
      <c r="CN58" s="209">
        <f t="shared" ref="CN58" si="525">ROUNDDOWN(SUM(CN56:CN57)+SUM(CO56:CO57),0)</f>
        <v>0</v>
      </c>
      <c r="CO58" s="8" t="str">
        <f>IF(MOD(SUM(CN56:CN57)+SUM(CO56:CO57),1)=0,"",MOD(SUM(CN56:CN57)+SUM(CO56:CO57),1))</f>
        <v/>
      </c>
      <c r="CP58" s="209">
        <f t="shared" ref="CP58" si="526">ROUNDDOWN(SUM(CP56:CP57)+SUM(CQ56:CQ57),0)</f>
        <v>0</v>
      </c>
      <c r="CQ58" s="8" t="str">
        <f>IF(MOD(SUM(CP56:CP57)+SUM(CQ56:CQ57),1)=0,"",MOD(SUM(CP56:CP57)+SUM(CQ56:CQ57),1))</f>
        <v/>
      </c>
      <c r="CR58" s="209">
        <f t="shared" ref="CR58" si="527">ROUNDDOWN(SUM(CR56:CR57)+SUM(CS56:CS57),0)</f>
        <v>0</v>
      </c>
      <c r="CS58" s="8" t="str">
        <f>IF(MOD(SUM(CR56:CR57)+SUM(CS56:CS57),1)=0,"",MOD(SUM(CR56:CR57)+SUM(CS56:CS57),1))</f>
        <v/>
      </c>
    </row>
    <row r="59" spans="1:97" s="4" customFormat="1" ht="15" customHeight="1" thickTop="1" x14ac:dyDescent="0.15">
      <c r="A59" s="65" t="s">
        <v>52</v>
      </c>
      <c r="B59" s="231">
        <f>ROUNDDOWN(SUM(D59:G59),0)</f>
        <v>0</v>
      </c>
      <c r="C59" s="6" t="str">
        <f>IF(MOD(SUM(D59:G59),1)=0,"",MOD(SUM(D59:G59),1))</f>
        <v/>
      </c>
      <c r="D59" s="231" t="n">
        <v>29.0</v>
      </c>
      <c r="E59" s="6"/>
      <c r="F59" s="231" t="n">
        <v>2.0</v>
      </c>
      <c r="G59" s="6"/>
      <c r="H59" s="231">
        <f>ROUNDDOWN(SUM(J59:M59),0)</f>
        <v>0</v>
      </c>
      <c r="I59" s="6" t="str">
        <f>IF(MOD(SUM(J59:M59),1)=0,"",MOD(SUM(J59:M59),1))</f>
        <v/>
      </c>
      <c r="J59" s="231" t="n">
        <v>738.0</v>
      </c>
      <c r="K59" s="6"/>
      <c r="L59" s="231" t="n">
        <v>46.0</v>
      </c>
      <c r="M59" s="6" t="n">
        <v>0.2</v>
      </c>
      <c r="N59" s="231">
        <f>ROUNDDOWN(SUM(P59:S59),0)</f>
        <v>0</v>
      </c>
      <c r="O59" s="6" t="str">
        <f>IF(MOD(SUM(P59:S59),1)=0,"",MOD(SUM(P59:S59),1))</f>
        <v/>
      </c>
      <c r="P59" s="231" t="n">
        <v>302.0</v>
      </c>
      <c r="Q59" s="6"/>
      <c r="R59" s="231" t="n">
        <v>42.0</v>
      </c>
      <c r="S59" s="6" t="n">
        <v>0.144</v>
      </c>
      <c r="T59" s="231">
        <f>ROUNDDOWN(SUM(V59:Y59),0)</f>
        <v>0</v>
      </c>
      <c r="U59" s="6" t="str">
        <f>IF(MOD(SUM(V59:Y59),1)=0,"",MOD(SUM(V59:Y59),1))</f>
        <v/>
      </c>
      <c r="V59" s="231" t="n">
        <v>443.0</v>
      </c>
      <c r="W59" s="6"/>
      <c r="X59" s="231" t="n">
        <v>419.0</v>
      </c>
      <c r="Y59" s="6"/>
      <c r="Z59" s="231">
        <f>ROUNDDOWN(SUM(AB59:AE59),0)</f>
        <v>0</v>
      </c>
      <c r="AA59" s="6" t="str">
        <f>IF(MOD(SUM(AB59:AE59),1)=0,"",MOD(SUM(AB59:AE59),1))</f>
        <v/>
      </c>
      <c r="AB59" s="231" t="n">
        <v>15.0</v>
      </c>
      <c r="AC59" s="6"/>
      <c r="AD59" s="231" t="n">
        <v>1.0</v>
      </c>
      <c r="AE59" s="6"/>
      <c r="AF59" s="231">
        <f>ROUNDDOWN(SUM(AH59:AK59),0)</f>
        <v>0</v>
      </c>
      <c r="AG59" s="6" t="str">
        <f>IF(MOD(SUM(AH59:AK59),1)=0,"",MOD(SUM(AH59:AK59),1))</f>
        <v/>
      </c>
      <c r="AH59" s="231" t="n">
        <v>638.0</v>
      </c>
      <c r="AI59" s="6" t="n">
        <v>0.4</v>
      </c>
      <c r="AJ59" s="231" t="n">
        <v>203.0</v>
      </c>
      <c r="AK59" s="6"/>
      <c r="AL59" s="231">
        <f>ROUNDDOWN(SUM(AN59:AQ59),0)</f>
        <v>0</v>
      </c>
      <c r="AM59" s="6" t="str">
        <f>IF(MOD(SUM(AN59:AQ59),1)=0,"",MOD(SUM(AN59:AQ59),1))</f>
        <v/>
      </c>
      <c r="AN59" s="231" t="n">
        <v>425.0</v>
      </c>
      <c r="AO59" s="6" t="n">
        <v>0.6</v>
      </c>
      <c r="AP59" s="231" t="n">
        <v>224.0</v>
      </c>
      <c r="AQ59" s="6"/>
      <c r="AR59" s="231">
        <f>ROUNDDOWN(SUM(AT59:AW59),0)</f>
        <v>0</v>
      </c>
      <c r="AS59" s="6" t="str">
        <f>IF(MOD(SUM(AT59:AW59),1)=0,"",MOD(SUM(AT59:AW59),1))</f>
        <v/>
      </c>
      <c r="AT59" s="231" t="n">
        <v>244.0</v>
      </c>
      <c r="AU59" s="6"/>
      <c r="AV59" s="231" t="n">
        <v>36.0</v>
      </c>
      <c r="AW59" s="6"/>
      <c r="AX59" s="231">
        <f>ROUNDDOWN(SUM(AZ59:BC59),0)</f>
        <v>0</v>
      </c>
      <c r="AY59" s="6" t="str">
        <f>IF(MOD(SUM(AZ59:BC59),1)=0,"",MOD(SUM(AZ59:BC59),1))</f>
        <v/>
      </c>
      <c r="AZ59" s="231" t="n">
        <v>9.0</v>
      </c>
      <c r="BA59" s="6"/>
      <c r="BB59" s="231" t="n">
        <v>5.0</v>
      </c>
      <c r="BC59" s="6"/>
      <c r="BD59" s="231">
        <f>ROUNDDOWN(SUM(BF59:BI59),0)</f>
        <v>0</v>
      </c>
      <c r="BE59" s="6" t="str">
        <f>IF(MOD(SUM(BF59:BI59),1)=0,"",MOD(SUM(BF59:BI59),1))</f>
        <v/>
      </c>
      <c r="BF59" s="231" t="n">
        <v>419.0</v>
      </c>
      <c r="BG59" s="6"/>
      <c r="BH59" s="231" t="n">
        <v>21.0</v>
      </c>
      <c r="BI59" s="6"/>
      <c r="BJ59" s="231">
        <f>ROUNDDOWN(SUM(BL59:BO59),0)</f>
        <v>0</v>
      </c>
      <c r="BK59" s="6" t="str">
        <f>IF(MOD(SUM(BL59:BO59),1)=0,"",MOD(SUM(BL59:BO59),1))</f>
        <v/>
      </c>
      <c r="BL59" s="231" t="n">
        <v>9.0</v>
      </c>
      <c r="BM59" s="6"/>
      <c r="BN59" s="231" t="n">
        <v>2.0</v>
      </c>
      <c r="BO59" s="6"/>
      <c r="BP59" s="231">
        <f>ROUNDDOWN(SUM(BR59:BU59),0)</f>
        <v>0</v>
      </c>
      <c r="BQ59" s="6" t="str">
        <f>IF(MOD(SUM(BR59:BU59),1)=0,"",MOD(SUM(BR59:BU59),1))</f>
        <v/>
      </c>
      <c r="BR59" s="231" t="n">
        <v>2948.0</v>
      </c>
      <c r="BS59" s="6"/>
      <c r="BT59" s="231" t="n">
        <v>837.0</v>
      </c>
      <c r="BU59" s="6" t="n">
        <v>0.855</v>
      </c>
      <c r="BV59" s="231">
        <f>ROUNDDOWN(SUM(BX59:CA59),0)</f>
        <v>0</v>
      </c>
      <c r="BW59" s="6" t="str">
        <f>IF(MOD(SUM(BX59:CA59),1)=0,"",MOD(SUM(BX59:CA59),1))</f>
        <v/>
      </c>
      <c r="BX59" s="231" t="n">
        <v>139.0</v>
      </c>
      <c r="BY59" s="6"/>
      <c r="BZ59" s="231" t="n">
        <v>25.0</v>
      </c>
      <c r="CA59" s="6" t="n">
        <v>0.8</v>
      </c>
      <c r="CB59" s="231">
        <f>ROUNDDOWN(SUM(CD59:CG59),0)</f>
        <v>0</v>
      </c>
      <c r="CC59" s="6" t="str">
        <f>IF(MOD(SUM(CD59:CG59),1)=0,"",MOD(SUM(CD59:CG59),1))</f>
        <v/>
      </c>
      <c r="CD59" s="231" t="n">
        <v>148.0</v>
      </c>
      <c r="CE59" s="6"/>
      <c r="CF59" s="231" t="n">
        <v>64.0</v>
      </c>
      <c r="CG59" s="6"/>
      <c r="CH59" s="231">
        <f>ROUNDDOWN(SUM(CJ59:CM59),0)</f>
        <v>0</v>
      </c>
      <c r="CI59" s="6" t="str">
        <f>IF(MOD(SUM(CJ59:CM59),1)=0,"",MOD(SUM(CJ59:CM59),1))</f>
        <v/>
      </c>
      <c r="CJ59" s="231" t="n">
        <v>5.0</v>
      </c>
      <c r="CK59" s="6"/>
      <c r="CL59" s="231" t="n">
        <v>1.0</v>
      </c>
      <c r="CM59" s="6"/>
      <c r="CN59" s="231">
        <f>ROUNDDOWN(SUM(CP59:CS59),0)</f>
        <v>0</v>
      </c>
      <c r="CO59" s="6" t="str">
        <f>IF(MOD(SUM(CP59:CS59),1)=0,"",MOD(SUM(CP59:CS59),1))</f>
        <v/>
      </c>
      <c r="CP59" s="231"/>
      <c r="CQ59" s="6"/>
      <c r="CR59" s="231"/>
      <c r="CS59" s="6"/>
    </row>
    <row r="60" spans="1:97" s="4" customFormat="1" ht="15" customHeight="1" thickBot="1" x14ac:dyDescent="0.2">
      <c r="A60" s="99" t="s">
        <v>53</v>
      </c>
      <c r="B60" s="209">
        <f t="shared" ref="B60:F60" si="528">B59</f>
        <v>0</v>
      </c>
      <c r="C60" s="8" t="str">
        <f>IF(OR(C59=0,C59=""),"",C59)</f>
        <v/>
      </c>
      <c r="D60" s="209">
        <f t="shared" si="528"/>
        <v>0</v>
      </c>
      <c r="E60" s="8" t="str">
        <f>IF(OR(E59=0,E59=""),"",E59)</f>
        <v/>
      </c>
      <c r="F60" s="209">
        <f t="shared" si="528"/>
        <v>0</v>
      </c>
      <c r="G60" s="8" t="str">
        <f>IF(OR(G59=0,G59=""),"",G59)</f>
        <v/>
      </c>
      <c r="H60" s="209">
        <f t="shared" ref="H60" si="529">H59</f>
        <v>0</v>
      </c>
      <c r="I60" s="8" t="str">
        <f>IF(OR(I59=0,I59=""),"",I59)</f>
        <v/>
      </c>
      <c r="J60" s="209">
        <f t="shared" ref="J60" si="530">J59</f>
        <v>0</v>
      </c>
      <c r="K60" s="8" t="str">
        <f>IF(OR(K59=0,K59=""),"",K59)</f>
        <v/>
      </c>
      <c r="L60" s="209">
        <f t="shared" ref="L60" si="531">L59</f>
        <v>0</v>
      </c>
      <c r="M60" s="8" t="str">
        <f>IF(OR(M59=0,M59=""),"",M59)</f>
        <v/>
      </c>
      <c r="N60" s="209">
        <f t="shared" ref="N60" si="532">N59</f>
        <v>0</v>
      </c>
      <c r="O60" s="8" t="str">
        <f>IF(OR(O59=0,O59=""),"",O59)</f>
        <v/>
      </c>
      <c r="P60" s="209">
        <f t="shared" ref="P60" si="533">P59</f>
        <v>0</v>
      </c>
      <c r="Q60" s="8" t="str">
        <f>IF(OR(Q59=0,Q59=""),"",Q59)</f>
        <v/>
      </c>
      <c r="R60" s="209">
        <f t="shared" ref="R60" si="534">R59</f>
        <v>0</v>
      </c>
      <c r="S60" s="8" t="str">
        <f>IF(OR(S59=0,S59=""),"",S59)</f>
        <v/>
      </c>
      <c r="T60" s="209">
        <f t="shared" ref="T60" si="535">T59</f>
        <v>0</v>
      </c>
      <c r="U60" s="8" t="str">
        <f>IF(OR(U59=0,U59=""),"",U59)</f>
        <v/>
      </c>
      <c r="V60" s="209">
        <f t="shared" ref="V60" si="536">V59</f>
        <v>0</v>
      </c>
      <c r="W60" s="8" t="str">
        <f>IF(OR(W59=0,W59=""),"",W59)</f>
        <v/>
      </c>
      <c r="X60" s="209">
        <f t="shared" ref="X60" si="537">X59</f>
        <v>0</v>
      </c>
      <c r="Y60" s="8" t="str">
        <f>IF(OR(Y59=0,Y59=""),"",Y59)</f>
        <v/>
      </c>
      <c r="Z60" s="209">
        <f t="shared" ref="Z60" si="538">Z59</f>
        <v>0</v>
      </c>
      <c r="AA60" s="8" t="str">
        <f>IF(OR(AA59=0,AA59=""),"",AA59)</f>
        <v/>
      </c>
      <c r="AB60" s="209">
        <f t="shared" ref="AB60" si="539">AB59</f>
        <v>0</v>
      </c>
      <c r="AC60" s="8" t="str">
        <f>IF(OR(AC59=0,AC59=""),"",AC59)</f>
        <v/>
      </c>
      <c r="AD60" s="209">
        <f t="shared" ref="AD60" si="540">AD59</f>
        <v>0</v>
      </c>
      <c r="AE60" s="8" t="str">
        <f>IF(OR(AE59=0,AE59=""),"",AE59)</f>
        <v/>
      </c>
      <c r="AF60" s="209">
        <f t="shared" ref="AF60" si="541">AF59</f>
        <v>0</v>
      </c>
      <c r="AG60" s="8" t="str">
        <f>IF(OR(AG59=0,AG59=""),"",AG59)</f>
        <v/>
      </c>
      <c r="AH60" s="209">
        <f t="shared" ref="AH60" si="542">AH59</f>
        <v>0</v>
      </c>
      <c r="AI60" s="8" t="str">
        <f>IF(OR(AI59=0,AI59=""),"",AI59)</f>
        <v/>
      </c>
      <c r="AJ60" s="209">
        <f t="shared" ref="AJ60" si="543">AJ59</f>
        <v>0</v>
      </c>
      <c r="AK60" s="8" t="str">
        <f>IF(OR(AK59=0,AK59=""),"",AK59)</f>
        <v/>
      </c>
      <c r="AL60" s="209">
        <f t="shared" ref="AL60" si="544">AL59</f>
        <v>0</v>
      </c>
      <c r="AM60" s="8" t="str">
        <f>IF(OR(AM59=0,AM59=""),"",AM59)</f>
        <v/>
      </c>
      <c r="AN60" s="209">
        <f t="shared" ref="AN60" si="545">AN59</f>
        <v>0</v>
      </c>
      <c r="AO60" s="8" t="str">
        <f>IF(OR(AO59=0,AO59=""),"",AO59)</f>
        <v/>
      </c>
      <c r="AP60" s="209">
        <f t="shared" ref="AP60" si="546">AP59</f>
        <v>0</v>
      </c>
      <c r="AQ60" s="8" t="str">
        <f>IF(OR(AQ59=0,AQ59=""),"",AQ59)</f>
        <v/>
      </c>
      <c r="AR60" s="209">
        <f t="shared" ref="AR60" si="547">AR59</f>
        <v>0</v>
      </c>
      <c r="AS60" s="8" t="str">
        <f>IF(OR(AS59=0,AS59=""),"",AS59)</f>
        <v/>
      </c>
      <c r="AT60" s="209">
        <f t="shared" ref="AT60" si="548">AT59</f>
        <v>0</v>
      </c>
      <c r="AU60" s="8" t="str">
        <f>IF(OR(AU59=0,AU59=""),"",AU59)</f>
        <v/>
      </c>
      <c r="AV60" s="209">
        <f t="shared" ref="AV60" si="549">AV59</f>
        <v>0</v>
      </c>
      <c r="AW60" s="8" t="str">
        <f>IF(OR(AW59=0,AW59=""),"",AW59)</f>
        <v/>
      </c>
      <c r="AX60" s="209">
        <f t="shared" ref="AX60" si="550">AX59</f>
        <v>0</v>
      </c>
      <c r="AY60" s="8" t="str">
        <f>IF(OR(AY59=0,AY59=""),"",AY59)</f>
        <v/>
      </c>
      <c r="AZ60" s="209">
        <f t="shared" ref="AZ60" si="551">AZ59</f>
        <v>0</v>
      </c>
      <c r="BA60" s="8" t="str">
        <f>IF(OR(BA59=0,BA59=""),"",BA59)</f>
        <v/>
      </c>
      <c r="BB60" s="209">
        <f t="shared" ref="BB60" si="552">BB59</f>
        <v>0</v>
      </c>
      <c r="BC60" s="8" t="str">
        <f>IF(OR(BC59=0,BC59=""),"",BC59)</f>
        <v/>
      </c>
      <c r="BD60" s="209">
        <f t="shared" ref="BD60" si="553">BD59</f>
        <v>0</v>
      </c>
      <c r="BE60" s="8" t="str">
        <f>IF(OR(BE59=0,BE59=""),"",BE59)</f>
        <v/>
      </c>
      <c r="BF60" s="209">
        <f t="shared" ref="BF60" si="554">BF59</f>
        <v>0</v>
      </c>
      <c r="BG60" s="8" t="str">
        <f>IF(OR(BG59=0,BG59=""),"",BG59)</f>
        <v/>
      </c>
      <c r="BH60" s="209">
        <f t="shared" ref="BH60" si="555">BH59</f>
        <v>0</v>
      </c>
      <c r="BI60" s="8" t="str">
        <f>IF(OR(BI59=0,BI59=""),"",BI59)</f>
        <v/>
      </c>
      <c r="BJ60" s="209">
        <f t="shared" ref="BJ60" si="556">BJ59</f>
        <v>0</v>
      </c>
      <c r="BK60" s="8" t="str">
        <f>IF(OR(BK59=0,BK59=""),"",BK59)</f>
        <v/>
      </c>
      <c r="BL60" s="209">
        <f t="shared" ref="BL60" si="557">BL59</f>
        <v>0</v>
      </c>
      <c r="BM60" s="8" t="str">
        <f>IF(OR(BM59=0,BM59=""),"",BM59)</f>
        <v/>
      </c>
      <c r="BN60" s="209">
        <f t="shared" ref="BN60" si="558">BN59</f>
        <v>0</v>
      </c>
      <c r="BO60" s="8" t="str">
        <f>IF(OR(BO59=0,BO59=""),"",BO59)</f>
        <v/>
      </c>
      <c r="BP60" s="209">
        <f t="shared" ref="BP60" si="559">BP59</f>
        <v>0</v>
      </c>
      <c r="BQ60" s="8" t="str">
        <f>IF(OR(BQ59=0,BQ59=""),"",BQ59)</f>
        <v/>
      </c>
      <c r="BR60" s="209">
        <f t="shared" ref="BR60" si="560">BR59</f>
        <v>0</v>
      </c>
      <c r="BS60" s="8" t="str">
        <f>IF(OR(BS59=0,BS59=""),"",BS59)</f>
        <v/>
      </c>
      <c r="BT60" s="209">
        <f t="shared" ref="BT60" si="561">BT59</f>
        <v>0</v>
      </c>
      <c r="BU60" s="8" t="str">
        <f>IF(OR(BU59=0,BU59=""),"",BU59)</f>
        <v/>
      </c>
      <c r="BV60" s="209">
        <f t="shared" ref="BV60" si="562">BV59</f>
        <v>0</v>
      </c>
      <c r="BW60" s="8" t="str">
        <f>IF(OR(BW59=0,BW59=""),"",BW59)</f>
        <v/>
      </c>
      <c r="BX60" s="209">
        <f t="shared" ref="BX60" si="563">BX59</f>
        <v>0</v>
      </c>
      <c r="BY60" s="8" t="str">
        <f>IF(OR(BY59=0,BY59=""),"",BY59)</f>
        <v/>
      </c>
      <c r="BZ60" s="209">
        <f t="shared" ref="BZ60" si="564">BZ59</f>
        <v>0</v>
      </c>
      <c r="CA60" s="8" t="str">
        <f>IF(OR(CA59=0,CA59=""),"",CA59)</f>
        <v/>
      </c>
      <c r="CB60" s="209">
        <f t="shared" ref="CB60" si="565">CB59</f>
        <v>0</v>
      </c>
      <c r="CC60" s="8" t="str">
        <f>IF(OR(CC59=0,CC59=""),"",CC59)</f>
        <v/>
      </c>
      <c r="CD60" s="209">
        <f t="shared" ref="CD60" si="566">CD59</f>
        <v>0</v>
      </c>
      <c r="CE60" s="8" t="str">
        <f>IF(OR(CE59=0,CE59=""),"",CE59)</f>
        <v/>
      </c>
      <c r="CF60" s="209">
        <f t="shared" ref="CF60" si="567">CF59</f>
        <v>0</v>
      </c>
      <c r="CG60" s="8" t="str">
        <f>IF(OR(CG59=0,CG59=""),"",CG59)</f>
        <v/>
      </c>
      <c r="CH60" s="209">
        <f t="shared" ref="CH60" si="568">CH59</f>
        <v>0</v>
      </c>
      <c r="CI60" s="8" t="str">
        <f>IF(OR(CI59=0,CI59=""),"",CI59)</f>
        <v/>
      </c>
      <c r="CJ60" s="209">
        <f t="shared" ref="CJ60" si="569">CJ59</f>
        <v>0</v>
      </c>
      <c r="CK60" s="8" t="str">
        <f>IF(OR(CK59=0,CK59=""),"",CK59)</f>
        <v/>
      </c>
      <c r="CL60" s="209">
        <f t="shared" ref="CL60" si="570">CL59</f>
        <v>0</v>
      </c>
      <c r="CM60" s="8" t="str">
        <f>IF(OR(CM59=0,CM59=""),"",CM59)</f>
        <v/>
      </c>
      <c r="CN60" s="209">
        <f t="shared" ref="CN60" si="571">CN59</f>
        <v>0</v>
      </c>
      <c r="CO60" s="8" t="str">
        <f>IF(OR(CO59=0,CO59=""),"",CO59)</f>
        <v/>
      </c>
      <c r="CP60" s="209">
        <f t="shared" ref="CP60" si="572">CP59</f>
        <v>0</v>
      </c>
      <c r="CQ60" s="8" t="str">
        <f>IF(OR(CQ59=0,CQ59=""),"",CQ59)</f>
        <v/>
      </c>
      <c r="CR60" s="209">
        <f t="shared" ref="CR60" si="573">CR59</f>
        <v>0</v>
      </c>
      <c r="CS60" s="8" t="str">
        <f>IF(OR(CS59=0,CS59=""),"",CS59)</f>
        <v/>
      </c>
    </row>
    <row r="61" spans="1:97" s="4" customFormat="1" ht="15" customHeight="1" thickTop="1" thickBot="1" x14ac:dyDescent="0.2">
      <c r="A61" s="98" t="s">
        <v>54</v>
      </c>
      <c r="B61" s="230">
        <f>ROUNDDOWN(SUM(B49:C49)+SUM(B51:C51)+SUM(B55:C55)+SUM(B58:C58)+SUM(B60:C60),0)</f>
        <v>0</v>
      </c>
      <c r="C61" s="9" t="str">
        <f>IF(MOD(SUM(B49:C49)+SUM(B51:C51)+SUM(B55:C55)+SUM(B58:C58)+SUM(B60:C60),1)=0,"",MOD(SUM(B49:C49)+SUM(B51:C51)+SUM(B55:C55)+SUM(B58:C58)+SUM(B60:C60),1))</f>
        <v/>
      </c>
      <c r="D61" s="230">
        <f t="shared" ref="D61" si="574">ROUNDDOWN(SUM(D49:E49)+SUM(D51:E51)+SUM(D55:E55)+SUM(D58:E58)+SUM(D60:E60),0)</f>
        <v>0</v>
      </c>
      <c r="E61" s="9" t="str">
        <f t="shared" ref="E61" si="575">IF(MOD(SUM(D49:E49)+SUM(D51:E51)+SUM(D55:E55)+SUM(D58:E58)+SUM(D60:E60),1)=0,"",MOD(SUM(D49:E49)+SUM(D51:E51)+SUM(D55:E55)+SUM(D58:E58)+SUM(D60:E60),1))</f>
        <v/>
      </c>
      <c r="F61" s="230">
        <f t="shared" ref="F61" si="576">ROUNDDOWN(SUM(F49:G49)+SUM(F51:G51)+SUM(F55:G55)+SUM(F58:G58)+SUM(F60:G60),0)</f>
        <v>0</v>
      </c>
      <c r="G61" s="9" t="str">
        <f t="shared" ref="G61" si="577">IF(MOD(SUM(F49:G49)+SUM(F51:G51)+SUM(F55:G55)+SUM(F58:G58)+SUM(F60:G60),1)=0,"",MOD(SUM(F49:G49)+SUM(F51:G51)+SUM(F55:G55)+SUM(F58:G58)+SUM(F60:G60),1))</f>
        <v/>
      </c>
      <c r="H61" s="230">
        <f>ROUNDDOWN(SUM(H49:I49)+SUM(H51:I51)+SUM(H55:I55)+SUM(H58:I58)+SUM(H60:I60),0)</f>
        <v>0</v>
      </c>
      <c r="I61" s="9" t="str">
        <f>IF(MOD(SUM(H49:I49)+SUM(H51:I51)+SUM(H55:I55)+SUM(H58:I58)+SUM(H60:I60),1)=0,"",MOD(SUM(H49:I49)+SUM(H51:I51)+SUM(H55:I55)+SUM(H58:I58)+SUM(H60:I60),1))</f>
        <v/>
      </c>
      <c r="J61" s="230">
        <f t="shared" ref="J61" si="578">ROUNDDOWN(SUM(J49:K49)+SUM(J51:K51)+SUM(J55:K55)+SUM(J58:K58)+SUM(J60:K60),0)</f>
        <v>0</v>
      </c>
      <c r="K61" s="9" t="str">
        <f t="shared" ref="K61" si="579">IF(MOD(SUM(J49:K49)+SUM(J51:K51)+SUM(J55:K55)+SUM(J58:K58)+SUM(J60:K60),1)=0,"",MOD(SUM(J49:K49)+SUM(J51:K51)+SUM(J55:K55)+SUM(J58:K58)+SUM(J60:K60),1))</f>
        <v/>
      </c>
      <c r="L61" s="230">
        <f t="shared" ref="L61" si="580">ROUNDDOWN(SUM(L49:M49)+SUM(L51:M51)+SUM(L55:M55)+SUM(L58:M58)+SUM(L60:M60),0)</f>
        <v>0</v>
      </c>
      <c r="M61" s="9" t="str">
        <f t="shared" ref="M61" si="581">IF(MOD(SUM(L49:M49)+SUM(L51:M51)+SUM(L55:M55)+SUM(L58:M58)+SUM(L60:M60),1)=0,"",MOD(SUM(L49:M49)+SUM(L51:M51)+SUM(L55:M55)+SUM(L58:M58)+SUM(L60:M60),1))</f>
        <v/>
      </c>
      <c r="N61" s="230">
        <f>ROUNDDOWN(SUM(N49:O49)+SUM(N51:O51)+SUM(N55:O55)+SUM(N58:O58)+SUM(N60:O60),0)</f>
        <v>0</v>
      </c>
      <c r="O61" s="9" t="str">
        <f>IF(MOD(SUM(N49:O49)+SUM(N51:O51)+SUM(N55:O55)+SUM(N58:O58)+SUM(N60:O60),1)=0,"",MOD(SUM(N49:O49)+SUM(N51:O51)+SUM(N55:O55)+SUM(N58:O58)+SUM(N60:O60),1))</f>
        <v/>
      </c>
      <c r="P61" s="230">
        <f t="shared" ref="P61" si="582">ROUNDDOWN(SUM(P49:Q49)+SUM(P51:Q51)+SUM(P55:Q55)+SUM(P58:Q58)+SUM(P60:Q60),0)</f>
        <v>0</v>
      </c>
      <c r="Q61" s="9" t="str">
        <f t="shared" ref="Q61" si="583">IF(MOD(SUM(P49:Q49)+SUM(P51:Q51)+SUM(P55:Q55)+SUM(P58:Q58)+SUM(P60:Q60),1)=0,"",MOD(SUM(P49:Q49)+SUM(P51:Q51)+SUM(P55:Q55)+SUM(P58:Q58)+SUM(P60:Q60),1))</f>
        <v/>
      </c>
      <c r="R61" s="230">
        <f t="shared" ref="R61" si="584">ROUNDDOWN(SUM(R49:S49)+SUM(R51:S51)+SUM(R55:S55)+SUM(R58:S58)+SUM(R60:S60),0)</f>
        <v>0</v>
      </c>
      <c r="S61" s="9" t="str">
        <f t="shared" ref="S61" si="585">IF(MOD(SUM(R49:S49)+SUM(R51:S51)+SUM(R55:S55)+SUM(R58:S58)+SUM(R60:S60),1)=0,"",MOD(SUM(R49:S49)+SUM(R51:S51)+SUM(R55:S55)+SUM(R58:S58)+SUM(R60:S60),1))</f>
        <v/>
      </c>
      <c r="T61" s="230">
        <f>ROUNDDOWN(SUM(T49:U49)+SUM(T51:U51)+SUM(T55:U55)+SUM(T58:U58)+SUM(T60:U60),0)</f>
        <v>0</v>
      </c>
      <c r="U61" s="9" t="str">
        <f>IF(MOD(SUM(T49:U49)+SUM(T51:U51)+SUM(T55:U55)+SUM(T58:U58)+SUM(T60:U60),1)=0,"",MOD(SUM(T49:U49)+SUM(T51:U51)+SUM(T55:U55)+SUM(T58:U58)+SUM(T60:U60),1))</f>
        <v/>
      </c>
      <c r="V61" s="230">
        <f t="shared" ref="V61" si="586">ROUNDDOWN(SUM(V49:W49)+SUM(V51:W51)+SUM(V55:W55)+SUM(V58:W58)+SUM(V60:W60),0)</f>
        <v>0</v>
      </c>
      <c r="W61" s="9" t="str">
        <f t="shared" ref="W61" si="587">IF(MOD(SUM(V49:W49)+SUM(V51:W51)+SUM(V55:W55)+SUM(V58:W58)+SUM(V60:W60),1)=0,"",MOD(SUM(V49:W49)+SUM(V51:W51)+SUM(V55:W55)+SUM(V58:W58)+SUM(V60:W60),1))</f>
        <v/>
      </c>
      <c r="X61" s="230">
        <f t="shared" ref="X61" si="588">ROUNDDOWN(SUM(X49:Y49)+SUM(X51:Y51)+SUM(X55:Y55)+SUM(X58:Y58)+SUM(X60:Y60),0)</f>
        <v>0</v>
      </c>
      <c r="Y61" s="9" t="str">
        <f t="shared" ref="Y61" si="589">IF(MOD(SUM(X49:Y49)+SUM(X51:Y51)+SUM(X55:Y55)+SUM(X58:Y58)+SUM(X60:Y60),1)=0,"",MOD(SUM(X49:Y49)+SUM(X51:Y51)+SUM(X55:Y55)+SUM(X58:Y58)+SUM(X60:Y60),1))</f>
        <v/>
      </c>
      <c r="Z61" s="230">
        <f>ROUNDDOWN(SUM(Z49:AA49)+SUM(Z51:AA51)+SUM(Z55:AA55)+SUM(Z58:AA58)+SUM(Z60:AA60),0)</f>
        <v>0</v>
      </c>
      <c r="AA61" s="9" t="str">
        <f>IF(MOD(SUM(Z49:AA49)+SUM(Z51:AA51)+SUM(Z55:AA55)+SUM(Z58:AA58)+SUM(Z60:AA60),1)=0,"",MOD(SUM(Z49:AA49)+SUM(Z51:AA51)+SUM(Z55:AA55)+SUM(Z58:AA58)+SUM(Z60:AA60),1))</f>
        <v/>
      </c>
      <c r="AB61" s="230">
        <f t="shared" ref="AB61" si="590">ROUNDDOWN(SUM(AB49:AC49)+SUM(AB51:AC51)+SUM(AB55:AC55)+SUM(AB58:AC58)+SUM(AB60:AC60),0)</f>
        <v>0</v>
      </c>
      <c r="AC61" s="9" t="str">
        <f t="shared" ref="AC61" si="591">IF(MOD(SUM(AB49:AC49)+SUM(AB51:AC51)+SUM(AB55:AC55)+SUM(AB58:AC58)+SUM(AB60:AC60),1)=0,"",MOD(SUM(AB49:AC49)+SUM(AB51:AC51)+SUM(AB55:AC55)+SUM(AB58:AC58)+SUM(AB60:AC60),1))</f>
        <v/>
      </c>
      <c r="AD61" s="230">
        <f t="shared" ref="AD61" si="592">ROUNDDOWN(SUM(AD49:AE49)+SUM(AD51:AE51)+SUM(AD55:AE55)+SUM(AD58:AE58)+SUM(AD60:AE60),0)</f>
        <v>0</v>
      </c>
      <c r="AE61" s="9" t="str">
        <f t="shared" ref="AE61" si="593">IF(MOD(SUM(AD49:AE49)+SUM(AD51:AE51)+SUM(AD55:AE55)+SUM(AD58:AE58)+SUM(AD60:AE60),1)=0,"",MOD(SUM(AD49:AE49)+SUM(AD51:AE51)+SUM(AD55:AE55)+SUM(AD58:AE58)+SUM(AD60:AE60),1))</f>
        <v/>
      </c>
      <c r="AF61" s="230">
        <f>ROUNDDOWN(SUM(AF49:AG49)+SUM(AF51:AG51)+SUM(AF55:AG55)+SUM(AF58:AG58)+SUM(AF60:AG60),0)</f>
        <v>0</v>
      </c>
      <c r="AG61" s="9" t="str">
        <f>IF(MOD(SUM(AF49:AG49)+SUM(AF51:AG51)+SUM(AF55:AG55)+SUM(AF58:AG58)+SUM(AF60:AG60),1)=0,"",MOD(SUM(AF49:AG49)+SUM(AF51:AG51)+SUM(AF55:AG55)+SUM(AF58:AG58)+SUM(AF60:AG60),1))</f>
        <v/>
      </c>
      <c r="AH61" s="230">
        <f t="shared" ref="AH61" si="594">ROUNDDOWN(SUM(AH49:AI49)+SUM(AH51:AI51)+SUM(AH55:AI55)+SUM(AH58:AI58)+SUM(AH60:AI60),0)</f>
        <v>0</v>
      </c>
      <c r="AI61" s="9" t="str">
        <f t="shared" ref="AI61" si="595">IF(MOD(SUM(AH49:AI49)+SUM(AH51:AI51)+SUM(AH55:AI55)+SUM(AH58:AI58)+SUM(AH60:AI60),1)=0,"",MOD(SUM(AH49:AI49)+SUM(AH51:AI51)+SUM(AH55:AI55)+SUM(AH58:AI58)+SUM(AH60:AI60),1))</f>
        <v/>
      </c>
      <c r="AJ61" s="230">
        <f t="shared" ref="AJ61" si="596">ROUNDDOWN(SUM(AJ49:AK49)+SUM(AJ51:AK51)+SUM(AJ55:AK55)+SUM(AJ58:AK58)+SUM(AJ60:AK60),0)</f>
        <v>0</v>
      </c>
      <c r="AK61" s="9" t="str">
        <f t="shared" ref="AK61" si="597">IF(MOD(SUM(AJ49:AK49)+SUM(AJ51:AK51)+SUM(AJ55:AK55)+SUM(AJ58:AK58)+SUM(AJ60:AK60),1)=0,"",MOD(SUM(AJ49:AK49)+SUM(AJ51:AK51)+SUM(AJ55:AK55)+SUM(AJ58:AK58)+SUM(AJ60:AK60),1))</f>
        <v/>
      </c>
      <c r="AL61" s="230">
        <f>ROUNDDOWN(SUM(AL49:AM49)+SUM(AL51:AM51)+SUM(AL55:AM55)+SUM(AL58:AM58)+SUM(AL60:AM60),0)</f>
        <v>0</v>
      </c>
      <c r="AM61" s="9" t="str">
        <f>IF(MOD(SUM(AL49:AM49)+SUM(AL51:AM51)+SUM(AL55:AM55)+SUM(AL58:AM58)+SUM(AL60:AM60),1)=0,"",MOD(SUM(AL49:AM49)+SUM(AL51:AM51)+SUM(AL55:AM55)+SUM(AL58:AM58)+SUM(AL60:AM60),1))</f>
        <v/>
      </c>
      <c r="AN61" s="230">
        <f t="shared" ref="AN61" si="598">ROUNDDOWN(SUM(AN49:AO49)+SUM(AN51:AO51)+SUM(AN55:AO55)+SUM(AN58:AO58)+SUM(AN60:AO60),0)</f>
        <v>0</v>
      </c>
      <c r="AO61" s="9" t="str">
        <f t="shared" ref="AO61" si="599">IF(MOD(SUM(AN49:AO49)+SUM(AN51:AO51)+SUM(AN55:AO55)+SUM(AN58:AO58)+SUM(AN60:AO60),1)=0,"",MOD(SUM(AN49:AO49)+SUM(AN51:AO51)+SUM(AN55:AO55)+SUM(AN58:AO58)+SUM(AN60:AO60),1))</f>
        <v/>
      </c>
      <c r="AP61" s="230">
        <f t="shared" ref="AP61" si="600">ROUNDDOWN(SUM(AP49:AQ49)+SUM(AP51:AQ51)+SUM(AP55:AQ55)+SUM(AP58:AQ58)+SUM(AP60:AQ60),0)</f>
        <v>0</v>
      </c>
      <c r="AQ61" s="9" t="str">
        <f t="shared" ref="AQ61" si="601">IF(MOD(SUM(AP49:AQ49)+SUM(AP51:AQ51)+SUM(AP55:AQ55)+SUM(AP58:AQ58)+SUM(AP60:AQ60),1)=0,"",MOD(SUM(AP49:AQ49)+SUM(AP51:AQ51)+SUM(AP55:AQ55)+SUM(AP58:AQ58)+SUM(AP60:AQ60),1))</f>
        <v/>
      </c>
      <c r="AR61" s="230">
        <f>ROUNDDOWN(SUM(AR49:AS49)+SUM(AR51:AS51)+SUM(AR55:AS55)+SUM(AR58:AS58)+SUM(AR60:AS60),0)</f>
        <v>0</v>
      </c>
      <c r="AS61" s="9" t="str">
        <f>IF(MOD(SUM(AR49:AS49)+SUM(AR51:AS51)+SUM(AR55:AS55)+SUM(AR58:AS58)+SUM(AR60:AS60),1)=0,"",MOD(SUM(AR49:AS49)+SUM(AR51:AS51)+SUM(AR55:AS55)+SUM(AR58:AS58)+SUM(AR60:AS60),1))</f>
        <v/>
      </c>
      <c r="AT61" s="230">
        <f t="shared" ref="AT61" si="602">ROUNDDOWN(SUM(AT49:AU49)+SUM(AT51:AU51)+SUM(AT55:AU55)+SUM(AT58:AU58)+SUM(AT60:AU60),0)</f>
        <v>0</v>
      </c>
      <c r="AU61" s="9" t="str">
        <f t="shared" ref="AU61" si="603">IF(MOD(SUM(AT49:AU49)+SUM(AT51:AU51)+SUM(AT55:AU55)+SUM(AT58:AU58)+SUM(AT60:AU60),1)=0,"",MOD(SUM(AT49:AU49)+SUM(AT51:AU51)+SUM(AT55:AU55)+SUM(AT58:AU58)+SUM(AT60:AU60),1))</f>
        <v/>
      </c>
      <c r="AV61" s="230">
        <f t="shared" ref="AV61" si="604">ROUNDDOWN(SUM(AV49:AW49)+SUM(AV51:AW51)+SUM(AV55:AW55)+SUM(AV58:AW58)+SUM(AV60:AW60),0)</f>
        <v>0</v>
      </c>
      <c r="AW61" s="9" t="str">
        <f t="shared" ref="AW61" si="605">IF(MOD(SUM(AV49:AW49)+SUM(AV51:AW51)+SUM(AV55:AW55)+SUM(AV58:AW58)+SUM(AV60:AW60),1)=0,"",MOD(SUM(AV49:AW49)+SUM(AV51:AW51)+SUM(AV55:AW55)+SUM(AV58:AW58)+SUM(AV60:AW60),1))</f>
        <v/>
      </c>
      <c r="AX61" s="230">
        <f>ROUNDDOWN(SUM(AX49:AY49)+SUM(AX51:AY51)+SUM(AX55:AY55)+SUM(AX58:AY58)+SUM(AX60:AY60),0)</f>
        <v>0</v>
      </c>
      <c r="AY61" s="9" t="str">
        <f>IF(MOD(SUM(AX49:AY49)+SUM(AX51:AY51)+SUM(AX55:AY55)+SUM(AX58:AY58)+SUM(AX60:AY60),1)=0,"",MOD(SUM(AX49:AY49)+SUM(AX51:AY51)+SUM(AX55:AY55)+SUM(AX58:AY58)+SUM(AX60:AY60),1))</f>
        <v/>
      </c>
      <c r="AZ61" s="230">
        <f t="shared" ref="AZ61" si="606">ROUNDDOWN(SUM(AZ49:BA49)+SUM(AZ51:BA51)+SUM(AZ55:BA55)+SUM(AZ58:BA58)+SUM(AZ60:BA60),0)</f>
        <v>0</v>
      </c>
      <c r="BA61" s="9" t="str">
        <f t="shared" ref="BA61" si="607">IF(MOD(SUM(AZ49:BA49)+SUM(AZ51:BA51)+SUM(AZ55:BA55)+SUM(AZ58:BA58)+SUM(AZ60:BA60),1)=0,"",MOD(SUM(AZ49:BA49)+SUM(AZ51:BA51)+SUM(AZ55:BA55)+SUM(AZ58:BA58)+SUM(AZ60:BA60),1))</f>
        <v/>
      </c>
      <c r="BB61" s="230">
        <f t="shared" ref="BB61" si="608">ROUNDDOWN(SUM(BB49:BC49)+SUM(BB51:BC51)+SUM(BB55:BC55)+SUM(BB58:BC58)+SUM(BB60:BC60),0)</f>
        <v>0</v>
      </c>
      <c r="BC61" s="9" t="str">
        <f t="shared" ref="BC61" si="609">IF(MOD(SUM(BB49:BC49)+SUM(BB51:BC51)+SUM(BB55:BC55)+SUM(BB58:BC58)+SUM(BB60:BC60),1)=0,"",MOD(SUM(BB49:BC49)+SUM(BB51:BC51)+SUM(BB55:BC55)+SUM(BB58:BC58)+SUM(BB60:BC60),1))</f>
        <v/>
      </c>
      <c r="BD61" s="230">
        <f>ROUNDDOWN(SUM(BD49:BE49)+SUM(BD51:BE51)+SUM(BD55:BE55)+SUM(BD58:BE58)+SUM(BD60:BE60),0)</f>
        <v>0</v>
      </c>
      <c r="BE61" s="9" t="str">
        <f>IF(MOD(SUM(BD49:BE49)+SUM(BD51:BE51)+SUM(BD55:BE55)+SUM(BD58:BE58)+SUM(BD60:BE60),1)=0,"",MOD(SUM(BD49:BE49)+SUM(BD51:BE51)+SUM(BD55:BE55)+SUM(BD58:BE58)+SUM(BD60:BE60),1))</f>
        <v/>
      </c>
      <c r="BF61" s="230">
        <f t="shared" ref="BF61" si="610">ROUNDDOWN(SUM(BF49:BG49)+SUM(BF51:BG51)+SUM(BF55:BG55)+SUM(BF58:BG58)+SUM(BF60:BG60),0)</f>
        <v>0</v>
      </c>
      <c r="BG61" s="9" t="str">
        <f t="shared" ref="BG61" si="611">IF(MOD(SUM(BF49:BG49)+SUM(BF51:BG51)+SUM(BF55:BG55)+SUM(BF58:BG58)+SUM(BF60:BG60),1)=0,"",MOD(SUM(BF49:BG49)+SUM(BF51:BG51)+SUM(BF55:BG55)+SUM(BF58:BG58)+SUM(BF60:BG60),1))</f>
        <v/>
      </c>
      <c r="BH61" s="230">
        <f t="shared" ref="BH61" si="612">ROUNDDOWN(SUM(BH49:BI49)+SUM(BH51:BI51)+SUM(BH55:BI55)+SUM(BH58:BI58)+SUM(BH60:BI60),0)</f>
        <v>0</v>
      </c>
      <c r="BI61" s="9" t="str">
        <f t="shared" ref="BI61" si="613">IF(MOD(SUM(BH49:BI49)+SUM(BH51:BI51)+SUM(BH55:BI55)+SUM(BH58:BI58)+SUM(BH60:BI60),1)=0,"",MOD(SUM(BH49:BI49)+SUM(BH51:BI51)+SUM(BH55:BI55)+SUM(BH58:BI58)+SUM(BH60:BI60),1))</f>
        <v/>
      </c>
      <c r="BJ61" s="230">
        <f>ROUNDDOWN(SUM(BJ49:BK49)+SUM(BJ51:BK51)+SUM(BJ55:BK55)+SUM(BJ58:BK58)+SUM(BJ60:BK60),0)</f>
        <v>0</v>
      </c>
      <c r="BK61" s="9" t="str">
        <f>IF(MOD(SUM(BJ49:BK49)+SUM(BJ51:BK51)+SUM(BJ55:BK55)+SUM(BJ58:BK58)+SUM(BJ60:BK60),1)=0,"",MOD(SUM(BJ49:BK49)+SUM(BJ51:BK51)+SUM(BJ55:BK55)+SUM(BJ58:BK58)+SUM(BJ60:BK60),1))</f>
        <v/>
      </c>
      <c r="BL61" s="230">
        <f t="shared" ref="BL61" si="614">ROUNDDOWN(SUM(BL49:BM49)+SUM(BL51:BM51)+SUM(BL55:BM55)+SUM(BL58:BM58)+SUM(BL60:BM60),0)</f>
        <v>0</v>
      </c>
      <c r="BM61" s="9" t="str">
        <f t="shared" ref="BM61" si="615">IF(MOD(SUM(BL49:BM49)+SUM(BL51:BM51)+SUM(BL55:BM55)+SUM(BL58:BM58)+SUM(BL60:BM60),1)=0,"",MOD(SUM(BL49:BM49)+SUM(BL51:BM51)+SUM(BL55:BM55)+SUM(BL58:BM58)+SUM(BL60:BM60),1))</f>
        <v/>
      </c>
      <c r="BN61" s="230">
        <f t="shared" ref="BN61" si="616">ROUNDDOWN(SUM(BN49:BO49)+SUM(BN51:BO51)+SUM(BN55:BO55)+SUM(BN58:BO58)+SUM(BN60:BO60),0)</f>
        <v>0</v>
      </c>
      <c r="BO61" s="9" t="str">
        <f t="shared" ref="BO61" si="617">IF(MOD(SUM(BN49:BO49)+SUM(BN51:BO51)+SUM(BN55:BO55)+SUM(BN58:BO58)+SUM(BN60:BO60),1)=0,"",MOD(SUM(BN49:BO49)+SUM(BN51:BO51)+SUM(BN55:BO55)+SUM(BN58:BO58)+SUM(BN60:BO60),1))</f>
        <v/>
      </c>
      <c r="BP61" s="230">
        <f>ROUNDDOWN(SUM(BP49:BQ49)+SUM(BP51:BQ51)+SUM(BP55:BQ55)+SUM(BP58:BQ58)+SUM(BP60:BQ60),0)</f>
        <v>0</v>
      </c>
      <c r="BQ61" s="9" t="str">
        <f>IF(MOD(SUM(BP49:BQ49)+SUM(BP51:BQ51)+SUM(BP55:BQ55)+SUM(BP58:BQ58)+SUM(BP60:BQ60),1)=0,"",MOD(SUM(BP49:BQ49)+SUM(BP51:BQ51)+SUM(BP55:BQ55)+SUM(BP58:BQ58)+SUM(BP60:BQ60),1))</f>
        <v/>
      </c>
      <c r="BR61" s="230">
        <f t="shared" ref="BR61" si="618">ROUNDDOWN(SUM(BR49:BS49)+SUM(BR51:BS51)+SUM(BR55:BS55)+SUM(BR58:BS58)+SUM(BR60:BS60),0)</f>
        <v>0</v>
      </c>
      <c r="BS61" s="9" t="str">
        <f t="shared" ref="BS61" si="619">IF(MOD(SUM(BR49:BS49)+SUM(BR51:BS51)+SUM(BR55:BS55)+SUM(BR58:BS58)+SUM(BR60:BS60),1)=0,"",MOD(SUM(BR49:BS49)+SUM(BR51:BS51)+SUM(BR55:BS55)+SUM(BR58:BS58)+SUM(BR60:BS60),1))</f>
        <v/>
      </c>
      <c r="BT61" s="230">
        <f t="shared" ref="BT61" si="620">ROUNDDOWN(SUM(BT49:BU49)+SUM(BT51:BU51)+SUM(BT55:BU55)+SUM(BT58:BU58)+SUM(BT60:BU60),0)</f>
        <v>0</v>
      </c>
      <c r="BU61" s="9" t="str">
        <f t="shared" ref="BU61" si="621">IF(MOD(SUM(BT49:BU49)+SUM(BT51:BU51)+SUM(BT55:BU55)+SUM(BT58:BU58)+SUM(BT60:BU60),1)=0,"",MOD(SUM(BT49:BU49)+SUM(BT51:BU51)+SUM(BT55:BU55)+SUM(BT58:BU58)+SUM(BT60:BU60),1))</f>
        <v/>
      </c>
      <c r="BV61" s="230">
        <f>ROUNDDOWN(SUM(BV49:BW49)+SUM(BV51:BW51)+SUM(BV55:BW55)+SUM(BV58:BW58)+SUM(BV60:BW60),0)</f>
        <v>0</v>
      </c>
      <c r="BW61" s="9" t="str">
        <f>IF(MOD(SUM(BV49:BW49)+SUM(BV51:BW51)+SUM(BV55:BW55)+SUM(BV58:BW58)+SUM(BV60:BW60),1)=0,"",MOD(SUM(BV49:BW49)+SUM(BV51:BW51)+SUM(BV55:BW55)+SUM(BV58:BW58)+SUM(BV60:BW60),1))</f>
        <v/>
      </c>
      <c r="BX61" s="230">
        <f t="shared" ref="BX61" si="622">ROUNDDOWN(SUM(BX49:BY49)+SUM(BX51:BY51)+SUM(BX55:BY55)+SUM(BX58:BY58)+SUM(BX60:BY60),0)</f>
        <v>0</v>
      </c>
      <c r="BY61" s="9" t="str">
        <f t="shared" ref="BY61" si="623">IF(MOD(SUM(BX49:BY49)+SUM(BX51:BY51)+SUM(BX55:BY55)+SUM(BX58:BY58)+SUM(BX60:BY60),1)=0,"",MOD(SUM(BX49:BY49)+SUM(BX51:BY51)+SUM(BX55:BY55)+SUM(BX58:BY58)+SUM(BX60:BY60),1))</f>
        <v/>
      </c>
      <c r="BZ61" s="230">
        <f t="shared" ref="BZ61" si="624">ROUNDDOWN(SUM(BZ49:CA49)+SUM(BZ51:CA51)+SUM(BZ55:CA55)+SUM(BZ58:CA58)+SUM(BZ60:CA60),0)</f>
        <v>0</v>
      </c>
      <c r="CA61" s="9" t="str">
        <f t="shared" ref="CA61" si="625">IF(MOD(SUM(BZ49:CA49)+SUM(BZ51:CA51)+SUM(BZ55:CA55)+SUM(BZ58:CA58)+SUM(BZ60:CA60),1)=0,"",MOD(SUM(BZ49:CA49)+SUM(BZ51:CA51)+SUM(BZ55:CA55)+SUM(BZ58:CA58)+SUM(BZ60:CA60),1))</f>
        <v/>
      </c>
      <c r="CB61" s="230">
        <f>ROUNDDOWN(SUM(CB49:CC49)+SUM(CB51:CC51)+SUM(CB55:CC55)+SUM(CB58:CC58)+SUM(CB60:CC60),0)</f>
        <v>0</v>
      </c>
      <c r="CC61" s="9" t="str">
        <f>IF(MOD(SUM(CB49:CC49)+SUM(CB51:CC51)+SUM(CB55:CC55)+SUM(CB58:CC58)+SUM(CB60:CC60),1)=0,"",MOD(SUM(CB49:CC49)+SUM(CB51:CC51)+SUM(CB55:CC55)+SUM(CB58:CC58)+SUM(CB60:CC60),1))</f>
        <v/>
      </c>
      <c r="CD61" s="230">
        <f t="shared" ref="CD61" si="626">ROUNDDOWN(SUM(CD49:CE49)+SUM(CD51:CE51)+SUM(CD55:CE55)+SUM(CD58:CE58)+SUM(CD60:CE60),0)</f>
        <v>0</v>
      </c>
      <c r="CE61" s="9" t="str">
        <f t="shared" ref="CE61" si="627">IF(MOD(SUM(CD49:CE49)+SUM(CD51:CE51)+SUM(CD55:CE55)+SUM(CD58:CE58)+SUM(CD60:CE60),1)=0,"",MOD(SUM(CD49:CE49)+SUM(CD51:CE51)+SUM(CD55:CE55)+SUM(CD58:CE58)+SUM(CD60:CE60),1))</f>
        <v/>
      </c>
      <c r="CF61" s="230">
        <f t="shared" ref="CF61" si="628">ROUNDDOWN(SUM(CF49:CG49)+SUM(CF51:CG51)+SUM(CF55:CG55)+SUM(CF58:CG58)+SUM(CF60:CG60),0)</f>
        <v>0</v>
      </c>
      <c r="CG61" s="9" t="str">
        <f t="shared" ref="CG61" si="629">IF(MOD(SUM(CF49:CG49)+SUM(CF51:CG51)+SUM(CF55:CG55)+SUM(CF58:CG58)+SUM(CF60:CG60),1)=0,"",MOD(SUM(CF49:CG49)+SUM(CF51:CG51)+SUM(CF55:CG55)+SUM(CF58:CG58)+SUM(CF60:CG60),1))</f>
        <v/>
      </c>
      <c r="CH61" s="230">
        <f>ROUNDDOWN(SUM(CH49:CI49)+SUM(CH51:CI51)+SUM(CH55:CI55)+SUM(CH58:CI58)+SUM(CH60:CI60),0)</f>
        <v>0</v>
      </c>
      <c r="CI61" s="9" t="str">
        <f>IF(MOD(SUM(CH49:CI49)+SUM(CH51:CI51)+SUM(CH55:CI55)+SUM(CH58:CI58)+SUM(CH60:CI60),1)=0,"",MOD(SUM(CH49:CI49)+SUM(CH51:CI51)+SUM(CH55:CI55)+SUM(CH58:CI58)+SUM(CH60:CI60),1))</f>
        <v/>
      </c>
      <c r="CJ61" s="230">
        <f t="shared" ref="CJ61" si="630">ROUNDDOWN(SUM(CJ49:CK49)+SUM(CJ51:CK51)+SUM(CJ55:CK55)+SUM(CJ58:CK58)+SUM(CJ60:CK60),0)</f>
        <v>0</v>
      </c>
      <c r="CK61" s="9" t="str">
        <f t="shared" ref="CK61" si="631">IF(MOD(SUM(CJ49:CK49)+SUM(CJ51:CK51)+SUM(CJ55:CK55)+SUM(CJ58:CK58)+SUM(CJ60:CK60),1)=0,"",MOD(SUM(CJ49:CK49)+SUM(CJ51:CK51)+SUM(CJ55:CK55)+SUM(CJ58:CK58)+SUM(CJ60:CK60),1))</f>
        <v/>
      </c>
      <c r="CL61" s="230">
        <f t="shared" ref="CL61" si="632">ROUNDDOWN(SUM(CL49:CM49)+SUM(CL51:CM51)+SUM(CL55:CM55)+SUM(CL58:CM58)+SUM(CL60:CM60),0)</f>
        <v>0</v>
      </c>
      <c r="CM61" s="9" t="str">
        <f t="shared" ref="CM61" si="633">IF(MOD(SUM(CL49:CM49)+SUM(CL51:CM51)+SUM(CL55:CM55)+SUM(CL58:CM58)+SUM(CL60:CM60),1)=0,"",MOD(SUM(CL49:CM49)+SUM(CL51:CM51)+SUM(CL55:CM55)+SUM(CL58:CM58)+SUM(CL60:CM60),1))</f>
        <v/>
      </c>
      <c r="CN61" s="230">
        <f>ROUNDDOWN(SUM(CN49:CO49)+SUM(CN51:CO51)+SUM(CN55:CO55)+SUM(CN58:CO58)+SUM(CN60:CO60),0)</f>
        <v>0</v>
      </c>
      <c r="CO61" s="9" t="str">
        <f>IF(MOD(SUM(CN49:CO49)+SUM(CN51:CO51)+SUM(CN55:CO55)+SUM(CN58:CO58)+SUM(CN60:CO60),1)=0,"",MOD(SUM(CN49:CO49)+SUM(CN51:CO51)+SUM(CN55:CO55)+SUM(CN58:CO58)+SUM(CN60:CO60),1))</f>
        <v/>
      </c>
      <c r="CP61" s="230">
        <f t="shared" ref="CP61" si="634">ROUNDDOWN(SUM(CP49:CQ49)+SUM(CP51:CQ51)+SUM(CP55:CQ55)+SUM(CP58:CQ58)+SUM(CP60:CQ60),0)</f>
        <v>0</v>
      </c>
      <c r="CQ61" s="9" t="str">
        <f t="shared" ref="CQ61" si="635">IF(MOD(SUM(CP49:CQ49)+SUM(CP51:CQ51)+SUM(CP55:CQ55)+SUM(CP58:CQ58)+SUM(CP60:CQ60),1)=0,"",MOD(SUM(CP49:CQ49)+SUM(CP51:CQ51)+SUM(CP55:CQ55)+SUM(CP58:CQ58)+SUM(CP60:CQ60),1))</f>
        <v/>
      </c>
      <c r="CR61" s="230">
        <f t="shared" ref="CR61" si="636">ROUNDDOWN(SUM(CR49:CS49)+SUM(CR51:CS51)+SUM(CR55:CS55)+SUM(CR58:CS58)+SUM(CR60:CS60),0)</f>
        <v>0</v>
      </c>
      <c r="CS61" s="9" t="str">
        <f t="shared" ref="CS61" si="637">IF(MOD(SUM(CR49:CS49)+SUM(CR51:CS51)+SUM(CR55:CS55)+SUM(CR58:CS58)+SUM(CR60:CS60),1)=0,"",MOD(SUM(CR49:CS49)+SUM(CR51:CS51)+SUM(CR55:CS55)+SUM(CR58:CS58)+SUM(CR60:CS60),1))</f>
        <v/>
      </c>
    </row>
    <row r="62" spans="1:97" s="4" customFormat="1" ht="15" customHeight="1" thickTop="1" x14ac:dyDescent="0.15">
      <c r="A62" s="97" t="s">
        <v>55</v>
      </c>
      <c r="B62" s="207">
        <f>ROUNDDOWN(SUM(B61)+SUM(C61)+SUM(B43)+SUM(C43),0)</f>
        <v>0</v>
      </c>
      <c r="C62" s="10" t="str">
        <f>IF(MOD(SUM(B61)+SUM(C61)+SUM(B43)+SUM(C43),1)=0,"",MOD(SUM(B61)+SUM(C61)+SUM(B43)+SUM(C43),1))</f>
        <v/>
      </c>
      <c r="D62" s="207">
        <f t="shared" ref="D62" si="638">ROUNDDOWN(SUM(D61)+SUM(E61)+SUM(D43)+SUM(E43),0)</f>
        <v>0</v>
      </c>
      <c r="E62" s="10" t="str">
        <f t="shared" ref="E62" si="639">IF(MOD(SUM(D61)+SUM(E61)+SUM(D43)+SUM(E43),1)=0,"",MOD(SUM(D61)+SUM(E61)+SUM(D43)+SUM(E43),1))</f>
        <v/>
      </c>
      <c r="F62" s="207">
        <f t="shared" ref="F62" si="640">ROUNDDOWN(SUM(F61)+SUM(G61)+SUM(F43)+SUM(G43),0)</f>
        <v>0</v>
      </c>
      <c r="G62" s="10" t="str">
        <f t="shared" ref="G62" si="641">IF(MOD(SUM(F61)+SUM(G61)+SUM(F43)+SUM(G43),1)=0,"",MOD(SUM(F61)+SUM(G61)+SUM(F43)+SUM(G43),1))</f>
        <v/>
      </c>
      <c r="H62" s="207">
        <f>ROUNDDOWN(SUM(H61)+SUM(I61)+SUM(H43)+SUM(I43),0)</f>
        <v>0</v>
      </c>
      <c r="I62" s="10" t="str">
        <f>IF(MOD(SUM(H61)+SUM(I61)+SUM(H43)+SUM(I43),1)=0,"",MOD(SUM(H61)+SUM(I61)+SUM(H43)+SUM(I43),1))</f>
        <v/>
      </c>
      <c r="J62" s="207">
        <f t="shared" ref="J62" si="642">ROUNDDOWN(SUM(J61)+SUM(K61)+SUM(J43)+SUM(K43),0)</f>
        <v>0</v>
      </c>
      <c r="K62" s="10" t="str">
        <f t="shared" ref="K62" si="643">IF(MOD(SUM(J61)+SUM(K61)+SUM(J43)+SUM(K43),1)=0,"",MOD(SUM(J61)+SUM(K61)+SUM(J43)+SUM(K43),1))</f>
        <v/>
      </c>
      <c r="L62" s="207">
        <f t="shared" ref="L62" si="644">ROUNDDOWN(SUM(L61)+SUM(M61)+SUM(L43)+SUM(M43),0)</f>
        <v>0</v>
      </c>
      <c r="M62" s="10" t="str">
        <f t="shared" ref="M62" si="645">IF(MOD(SUM(L61)+SUM(M61)+SUM(L43)+SUM(M43),1)=0,"",MOD(SUM(L61)+SUM(M61)+SUM(L43)+SUM(M43),1))</f>
        <v/>
      </c>
      <c r="N62" s="207">
        <f>ROUNDDOWN(SUM(N61)+SUM(O61)+SUM(N43)+SUM(O43),0)</f>
        <v>0</v>
      </c>
      <c r="O62" s="10" t="str">
        <f>IF(MOD(SUM(N61)+SUM(O61)+SUM(N43)+SUM(O43),1)=0,"",MOD(SUM(N61)+SUM(O61)+SUM(N43)+SUM(O43),1))</f>
        <v/>
      </c>
      <c r="P62" s="207">
        <f t="shared" ref="P62" si="646">ROUNDDOWN(SUM(P61)+SUM(Q61)+SUM(P43)+SUM(Q43),0)</f>
        <v>0</v>
      </c>
      <c r="Q62" s="10" t="str">
        <f t="shared" ref="Q62" si="647">IF(MOD(SUM(P61)+SUM(Q61)+SUM(P43)+SUM(Q43),1)=0,"",MOD(SUM(P61)+SUM(Q61)+SUM(P43)+SUM(Q43),1))</f>
        <v/>
      </c>
      <c r="R62" s="207">
        <f t="shared" ref="R62" si="648">ROUNDDOWN(SUM(R61)+SUM(S61)+SUM(R43)+SUM(S43),0)</f>
        <v>0</v>
      </c>
      <c r="S62" s="10" t="str">
        <f t="shared" ref="S62" si="649">IF(MOD(SUM(R61)+SUM(S61)+SUM(R43)+SUM(S43),1)=0,"",MOD(SUM(R61)+SUM(S61)+SUM(R43)+SUM(S43),1))</f>
        <v/>
      </c>
      <c r="T62" s="207">
        <f>ROUNDDOWN(SUM(T61)+SUM(U61)+SUM(T43)+SUM(U43),0)</f>
        <v>0</v>
      </c>
      <c r="U62" s="10" t="str">
        <f>IF(MOD(SUM(T61)+SUM(U61)+SUM(T43)+SUM(U43),1)=0,"",MOD(SUM(T61)+SUM(U61)+SUM(T43)+SUM(U43),1))</f>
        <v/>
      </c>
      <c r="V62" s="207">
        <f t="shared" ref="V62" si="650">ROUNDDOWN(SUM(V61)+SUM(W61)+SUM(V43)+SUM(W43),0)</f>
        <v>0</v>
      </c>
      <c r="W62" s="10" t="str">
        <f t="shared" ref="W62" si="651">IF(MOD(SUM(V61)+SUM(W61)+SUM(V43)+SUM(W43),1)=0,"",MOD(SUM(V61)+SUM(W61)+SUM(V43)+SUM(W43),1))</f>
        <v/>
      </c>
      <c r="X62" s="207">
        <f t="shared" ref="X62" si="652">ROUNDDOWN(SUM(X61)+SUM(Y61)+SUM(X43)+SUM(Y43),0)</f>
        <v>0</v>
      </c>
      <c r="Y62" s="10" t="str">
        <f t="shared" ref="Y62" si="653">IF(MOD(SUM(X61)+SUM(Y61)+SUM(X43)+SUM(Y43),1)=0,"",MOD(SUM(X61)+SUM(Y61)+SUM(X43)+SUM(Y43),1))</f>
        <v/>
      </c>
      <c r="Z62" s="207">
        <f>ROUNDDOWN(SUM(Z61)+SUM(AA61)+SUM(Z43)+SUM(AA43),0)</f>
        <v>0</v>
      </c>
      <c r="AA62" s="10" t="str">
        <f>IF(MOD(SUM(Z61)+SUM(AA61)+SUM(Z43)+SUM(AA43),1)=0,"",MOD(SUM(Z61)+SUM(AA61)+SUM(Z43)+SUM(AA43),1))</f>
        <v/>
      </c>
      <c r="AB62" s="207">
        <f t="shared" ref="AB62" si="654">ROUNDDOWN(SUM(AB61)+SUM(AC61)+SUM(AB43)+SUM(AC43),0)</f>
        <v>0</v>
      </c>
      <c r="AC62" s="10" t="str">
        <f t="shared" ref="AC62" si="655">IF(MOD(SUM(AB61)+SUM(AC61)+SUM(AB43)+SUM(AC43),1)=0,"",MOD(SUM(AB61)+SUM(AC61)+SUM(AB43)+SUM(AC43),1))</f>
        <v/>
      </c>
      <c r="AD62" s="207">
        <f t="shared" ref="AD62" si="656">ROUNDDOWN(SUM(AD61)+SUM(AE61)+SUM(AD43)+SUM(AE43),0)</f>
        <v>0</v>
      </c>
      <c r="AE62" s="10" t="str">
        <f t="shared" ref="AE62" si="657">IF(MOD(SUM(AD61)+SUM(AE61)+SUM(AD43)+SUM(AE43),1)=0,"",MOD(SUM(AD61)+SUM(AE61)+SUM(AD43)+SUM(AE43),1))</f>
        <v/>
      </c>
      <c r="AF62" s="207">
        <f>ROUNDDOWN(SUM(AF61)+SUM(AG61)+SUM(AF43)+SUM(AG43),0)</f>
        <v>0</v>
      </c>
      <c r="AG62" s="10" t="str">
        <f>IF(MOD(SUM(AF61)+SUM(AG61)+SUM(AF43)+SUM(AG43),1)=0,"",MOD(SUM(AF61)+SUM(AG61)+SUM(AF43)+SUM(AG43),1))</f>
        <v/>
      </c>
      <c r="AH62" s="207">
        <f t="shared" ref="AH62" si="658">ROUNDDOWN(SUM(AH61)+SUM(AI61)+SUM(AH43)+SUM(AI43),0)</f>
        <v>0</v>
      </c>
      <c r="AI62" s="10" t="str">
        <f t="shared" ref="AI62" si="659">IF(MOD(SUM(AH61)+SUM(AI61)+SUM(AH43)+SUM(AI43),1)=0,"",MOD(SUM(AH61)+SUM(AI61)+SUM(AH43)+SUM(AI43),1))</f>
        <v/>
      </c>
      <c r="AJ62" s="207">
        <f t="shared" ref="AJ62" si="660">ROUNDDOWN(SUM(AJ61)+SUM(AK61)+SUM(AJ43)+SUM(AK43),0)</f>
        <v>0</v>
      </c>
      <c r="AK62" s="10" t="str">
        <f t="shared" ref="AK62" si="661">IF(MOD(SUM(AJ61)+SUM(AK61)+SUM(AJ43)+SUM(AK43),1)=0,"",MOD(SUM(AJ61)+SUM(AK61)+SUM(AJ43)+SUM(AK43),1))</f>
        <v/>
      </c>
      <c r="AL62" s="207">
        <f>ROUNDDOWN(SUM(AL61)+SUM(AM61)+SUM(AL43)+SUM(AM43),0)</f>
        <v>0</v>
      </c>
      <c r="AM62" s="10" t="str">
        <f>IF(MOD(SUM(AL61)+SUM(AM61)+SUM(AL43)+SUM(AM43),1)=0,"",MOD(SUM(AL61)+SUM(AM61)+SUM(AL43)+SUM(AM43),1))</f>
        <v/>
      </c>
      <c r="AN62" s="207">
        <f t="shared" ref="AN62" si="662">ROUNDDOWN(SUM(AN61)+SUM(AO61)+SUM(AN43)+SUM(AO43),0)</f>
        <v>0</v>
      </c>
      <c r="AO62" s="10" t="str">
        <f t="shared" ref="AO62" si="663">IF(MOD(SUM(AN61)+SUM(AO61)+SUM(AN43)+SUM(AO43),1)=0,"",MOD(SUM(AN61)+SUM(AO61)+SUM(AN43)+SUM(AO43),1))</f>
        <v/>
      </c>
      <c r="AP62" s="207">
        <f t="shared" ref="AP62" si="664">ROUNDDOWN(SUM(AP61)+SUM(AQ61)+SUM(AP43)+SUM(AQ43),0)</f>
        <v>0</v>
      </c>
      <c r="AQ62" s="10" t="str">
        <f t="shared" ref="AQ62" si="665">IF(MOD(SUM(AP61)+SUM(AQ61)+SUM(AP43)+SUM(AQ43),1)=0,"",MOD(SUM(AP61)+SUM(AQ61)+SUM(AP43)+SUM(AQ43),1))</f>
        <v/>
      </c>
      <c r="AR62" s="207">
        <f>ROUNDDOWN(SUM(AR61)+SUM(AS61)+SUM(AR43)+SUM(AS43),0)</f>
        <v>0</v>
      </c>
      <c r="AS62" s="10" t="str">
        <f>IF(MOD(SUM(AR61)+SUM(AS61)+SUM(AR43)+SUM(AS43),1)=0,"",MOD(SUM(AR61)+SUM(AS61)+SUM(AR43)+SUM(AS43),1))</f>
        <v/>
      </c>
      <c r="AT62" s="207">
        <f t="shared" ref="AT62" si="666">ROUNDDOWN(SUM(AT61)+SUM(AU61)+SUM(AT43)+SUM(AU43),0)</f>
        <v>0</v>
      </c>
      <c r="AU62" s="10" t="str">
        <f t="shared" ref="AU62" si="667">IF(MOD(SUM(AT61)+SUM(AU61)+SUM(AT43)+SUM(AU43),1)=0,"",MOD(SUM(AT61)+SUM(AU61)+SUM(AT43)+SUM(AU43),1))</f>
        <v/>
      </c>
      <c r="AV62" s="207">
        <f t="shared" ref="AV62" si="668">ROUNDDOWN(SUM(AV61)+SUM(AW61)+SUM(AV43)+SUM(AW43),0)</f>
        <v>0</v>
      </c>
      <c r="AW62" s="10" t="str">
        <f t="shared" ref="AW62" si="669">IF(MOD(SUM(AV61)+SUM(AW61)+SUM(AV43)+SUM(AW43),1)=0,"",MOD(SUM(AV61)+SUM(AW61)+SUM(AV43)+SUM(AW43),1))</f>
        <v/>
      </c>
      <c r="AX62" s="207">
        <f>ROUNDDOWN(SUM(AX61)+SUM(AY61)+SUM(AX43)+SUM(AY43),0)</f>
        <v>0</v>
      </c>
      <c r="AY62" s="10" t="str">
        <f>IF(MOD(SUM(AX61)+SUM(AY61)+SUM(AX43)+SUM(AY43),1)=0,"",MOD(SUM(AX61)+SUM(AY61)+SUM(AX43)+SUM(AY43),1))</f>
        <v/>
      </c>
      <c r="AZ62" s="207">
        <f t="shared" ref="AZ62" si="670">ROUNDDOWN(SUM(AZ61)+SUM(BA61)+SUM(AZ43)+SUM(BA43),0)</f>
        <v>0</v>
      </c>
      <c r="BA62" s="10" t="str">
        <f t="shared" ref="BA62" si="671">IF(MOD(SUM(AZ61)+SUM(BA61)+SUM(AZ43)+SUM(BA43),1)=0,"",MOD(SUM(AZ61)+SUM(BA61)+SUM(AZ43)+SUM(BA43),1))</f>
        <v/>
      </c>
      <c r="BB62" s="207">
        <f t="shared" ref="BB62" si="672">ROUNDDOWN(SUM(BB61)+SUM(BC61)+SUM(BB43)+SUM(BC43),0)</f>
        <v>0</v>
      </c>
      <c r="BC62" s="10" t="str">
        <f t="shared" ref="BC62" si="673">IF(MOD(SUM(BB61)+SUM(BC61)+SUM(BB43)+SUM(BC43),1)=0,"",MOD(SUM(BB61)+SUM(BC61)+SUM(BB43)+SUM(BC43),1))</f>
        <v/>
      </c>
      <c r="BD62" s="207">
        <f>ROUNDDOWN(SUM(BD61)+SUM(BE61)+SUM(BD43)+SUM(BE43),0)</f>
        <v>0</v>
      </c>
      <c r="BE62" s="10" t="str">
        <f>IF(MOD(SUM(BD61)+SUM(BE61)+SUM(BD43)+SUM(BE43),1)=0,"",MOD(SUM(BD61)+SUM(BE61)+SUM(BD43)+SUM(BE43),1))</f>
        <v/>
      </c>
      <c r="BF62" s="207">
        <f t="shared" ref="BF62" si="674">ROUNDDOWN(SUM(BF61)+SUM(BG61)+SUM(BF43)+SUM(BG43),0)</f>
        <v>0</v>
      </c>
      <c r="BG62" s="10" t="str">
        <f t="shared" ref="BG62" si="675">IF(MOD(SUM(BF61)+SUM(BG61)+SUM(BF43)+SUM(BG43),1)=0,"",MOD(SUM(BF61)+SUM(BG61)+SUM(BF43)+SUM(BG43),1))</f>
        <v/>
      </c>
      <c r="BH62" s="207">
        <f t="shared" ref="BH62" si="676">ROUNDDOWN(SUM(BH61)+SUM(BI61)+SUM(BH43)+SUM(BI43),0)</f>
        <v>0</v>
      </c>
      <c r="BI62" s="10" t="str">
        <f t="shared" ref="BI62" si="677">IF(MOD(SUM(BH61)+SUM(BI61)+SUM(BH43)+SUM(BI43),1)=0,"",MOD(SUM(BH61)+SUM(BI61)+SUM(BH43)+SUM(BI43),1))</f>
        <v/>
      </c>
      <c r="BJ62" s="207">
        <f>ROUNDDOWN(SUM(BJ61)+SUM(BK61)+SUM(BJ43)+SUM(BK43),0)</f>
        <v>0</v>
      </c>
      <c r="BK62" s="10" t="str">
        <f>IF(MOD(SUM(BJ61)+SUM(BK61)+SUM(BJ43)+SUM(BK43),1)=0,"",MOD(SUM(BJ61)+SUM(BK61)+SUM(BJ43)+SUM(BK43),1))</f>
        <v/>
      </c>
      <c r="BL62" s="207">
        <f t="shared" ref="BL62" si="678">ROUNDDOWN(SUM(BL61)+SUM(BM61)+SUM(BL43)+SUM(BM43),0)</f>
        <v>0</v>
      </c>
      <c r="BM62" s="10" t="str">
        <f t="shared" ref="BM62" si="679">IF(MOD(SUM(BL61)+SUM(BM61)+SUM(BL43)+SUM(BM43),1)=0,"",MOD(SUM(BL61)+SUM(BM61)+SUM(BL43)+SUM(BM43),1))</f>
        <v/>
      </c>
      <c r="BN62" s="207">
        <f t="shared" ref="BN62" si="680">ROUNDDOWN(SUM(BN61)+SUM(BO61)+SUM(BN43)+SUM(BO43),0)</f>
        <v>0</v>
      </c>
      <c r="BO62" s="10" t="str">
        <f t="shared" ref="BO62" si="681">IF(MOD(SUM(BN61)+SUM(BO61)+SUM(BN43)+SUM(BO43),1)=0,"",MOD(SUM(BN61)+SUM(BO61)+SUM(BN43)+SUM(BO43),1))</f>
        <v/>
      </c>
      <c r="BP62" s="207">
        <f>ROUNDDOWN(SUM(BP61)+SUM(BQ61)+SUM(BP43)+SUM(BQ43),0)</f>
        <v>0</v>
      </c>
      <c r="BQ62" s="10" t="str">
        <f>IF(MOD(SUM(BP61)+SUM(BQ61)+SUM(BP43)+SUM(BQ43),1)=0,"",MOD(SUM(BP61)+SUM(BQ61)+SUM(BP43)+SUM(BQ43),1))</f>
        <v/>
      </c>
      <c r="BR62" s="207">
        <f t="shared" ref="BR62" si="682">ROUNDDOWN(SUM(BR61)+SUM(BS61)+SUM(BR43)+SUM(BS43),0)</f>
        <v>0</v>
      </c>
      <c r="BS62" s="10" t="str">
        <f t="shared" ref="BS62" si="683">IF(MOD(SUM(BR61)+SUM(BS61)+SUM(BR43)+SUM(BS43),1)=0,"",MOD(SUM(BR61)+SUM(BS61)+SUM(BR43)+SUM(BS43),1))</f>
        <v/>
      </c>
      <c r="BT62" s="207">
        <f t="shared" ref="BT62" si="684">ROUNDDOWN(SUM(BT61)+SUM(BU61)+SUM(BT43)+SUM(BU43),0)</f>
        <v>0</v>
      </c>
      <c r="BU62" s="10" t="str">
        <f t="shared" ref="BU62" si="685">IF(MOD(SUM(BT61)+SUM(BU61)+SUM(BT43)+SUM(BU43),1)=0,"",MOD(SUM(BT61)+SUM(BU61)+SUM(BT43)+SUM(BU43),1))</f>
        <v/>
      </c>
      <c r="BV62" s="207">
        <f>ROUNDDOWN(SUM(BV61)+SUM(BW61)+SUM(BV43)+SUM(BW43),0)</f>
        <v>0</v>
      </c>
      <c r="BW62" s="10" t="str">
        <f>IF(MOD(SUM(BV61)+SUM(BW61)+SUM(BV43)+SUM(BW43),1)=0,"",MOD(SUM(BV61)+SUM(BW61)+SUM(BV43)+SUM(BW43),1))</f>
        <v/>
      </c>
      <c r="BX62" s="207">
        <f t="shared" ref="BX62" si="686">ROUNDDOWN(SUM(BX61)+SUM(BY61)+SUM(BX43)+SUM(BY43),0)</f>
        <v>0</v>
      </c>
      <c r="BY62" s="10" t="str">
        <f t="shared" ref="BY62" si="687">IF(MOD(SUM(BX61)+SUM(BY61)+SUM(BX43)+SUM(BY43),1)=0,"",MOD(SUM(BX61)+SUM(BY61)+SUM(BX43)+SUM(BY43),1))</f>
        <v/>
      </c>
      <c r="BZ62" s="207">
        <f t="shared" ref="BZ62" si="688">ROUNDDOWN(SUM(BZ61)+SUM(CA61)+SUM(BZ43)+SUM(CA43),0)</f>
        <v>0</v>
      </c>
      <c r="CA62" s="10" t="str">
        <f t="shared" ref="CA62" si="689">IF(MOD(SUM(BZ61)+SUM(CA61)+SUM(BZ43)+SUM(CA43),1)=0,"",MOD(SUM(BZ61)+SUM(CA61)+SUM(BZ43)+SUM(CA43),1))</f>
        <v/>
      </c>
      <c r="CB62" s="207">
        <f>ROUNDDOWN(SUM(CB61)+SUM(CC61)+SUM(CB43)+SUM(CC43),0)</f>
        <v>0</v>
      </c>
      <c r="CC62" s="10" t="str">
        <f>IF(MOD(SUM(CB61)+SUM(CC61)+SUM(CB43)+SUM(CC43),1)=0,"",MOD(SUM(CB61)+SUM(CC61)+SUM(CB43)+SUM(CC43),1))</f>
        <v/>
      </c>
      <c r="CD62" s="207">
        <f t="shared" ref="CD62" si="690">ROUNDDOWN(SUM(CD61)+SUM(CE61)+SUM(CD43)+SUM(CE43),0)</f>
        <v>0</v>
      </c>
      <c r="CE62" s="10" t="str">
        <f t="shared" ref="CE62" si="691">IF(MOD(SUM(CD61)+SUM(CE61)+SUM(CD43)+SUM(CE43),1)=0,"",MOD(SUM(CD61)+SUM(CE61)+SUM(CD43)+SUM(CE43),1))</f>
        <v/>
      </c>
      <c r="CF62" s="207">
        <f t="shared" ref="CF62" si="692">ROUNDDOWN(SUM(CF61)+SUM(CG61)+SUM(CF43)+SUM(CG43),0)</f>
        <v>0</v>
      </c>
      <c r="CG62" s="10" t="str">
        <f t="shared" ref="CG62" si="693">IF(MOD(SUM(CF61)+SUM(CG61)+SUM(CF43)+SUM(CG43),1)=0,"",MOD(SUM(CF61)+SUM(CG61)+SUM(CF43)+SUM(CG43),1))</f>
        <v/>
      </c>
      <c r="CH62" s="207">
        <f>ROUNDDOWN(SUM(CH61)+SUM(CI61)+SUM(CH43)+SUM(CI43),0)</f>
        <v>0</v>
      </c>
      <c r="CI62" s="10" t="str">
        <f>IF(MOD(SUM(CH61)+SUM(CI61)+SUM(CH43)+SUM(CI43),1)=0,"",MOD(SUM(CH61)+SUM(CI61)+SUM(CH43)+SUM(CI43),1))</f>
        <v/>
      </c>
      <c r="CJ62" s="207">
        <f t="shared" ref="CJ62" si="694">ROUNDDOWN(SUM(CJ61)+SUM(CK61)+SUM(CJ43)+SUM(CK43),0)</f>
        <v>0</v>
      </c>
      <c r="CK62" s="10" t="str">
        <f t="shared" ref="CK62" si="695">IF(MOD(SUM(CJ61)+SUM(CK61)+SUM(CJ43)+SUM(CK43),1)=0,"",MOD(SUM(CJ61)+SUM(CK61)+SUM(CJ43)+SUM(CK43),1))</f>
        <v/>
      </c>
      <c r="CL62" s="207">
        <f t="shared" ref="CL62" si="696">ROUNDDOWN(SUM(CL61)+SUM(CM61)+SUM(CL43)+SUM(CM43),0)</f>
        <v>0</v>
      </c>
      <c r="CM62" s="10" t="str">
        <f t="shared" ref="CM62" si="697">IF(MOD(SUM(CL61)+SUM(CM61)+SUM(CL43)+SUM(CM43),1)=0,"",MOD(SUM(CL61)+SUM(CM61)+SUM(CL43)+SUM(CM43),1))</f>
        <v/>
      </c>
      <c r="CN62" s="207">
        <f>ROUNDDOWN(SUM(CN61)+SUM(CO61)+SUM(CN43)+SUM(CO43),0)</f>
        <v>0</v>
      </c>
      <c r="CO62" s="10" t="str">
        <f>IF(MOD(SUM(CN61)+SUM(CO61)+SUM(CN43)+SUM(CO43),1)=0,"",MOD(SUM(CN61)+SUM(CO61)+SUM(CN43)+SUM(CO43),1))</f>
        <v/>
      </c>
      <c r="CP62" s="207">
        <f t="shared" ref="CP62" si="698">ROUNDDOWN(SUM(CP61)+SUM(CQ61)+SUM(CP43)+SUM(CQ43),0)</f>
        <v>0</v>
      </c>
      <c r="CQ62" s="10" t="str">
        <f t="shared" ref="CQ62" si="699">IF(MOD(SUM(CP61)+SUM(CQ61)+SUM(CP43)+SUM(CQ43),1)=0,"",MOD(SUM(CP61)+SUM(CQ61)+SUM(CP43)+SUM(CQ43),1))</f>
        <v/>
      </c>
      <c r="CR62" s="207">
        <f t="shared" ref="CR62" si="700">ROUNDDOWN(SUM(CR61)+SUM(CS61)+SUM(CR43)+SUM(CS43),0)</f>
        <v>0</v>
      </c>
      <c r="CS62" s="10" t="str">
        <f t="shared" ref="CS62" si="701">IF(MOD(SUM(CR61)+SUM(CS61)+SUM(CR43)+SUM(CS43),1)=0,"",MOD(SUM(CR61)+SUM(CS61)+SUM(CR43)+SUM(CS43),1))</f>
        <v/>
      </c>
    </row>
    <row r="63" spans="1:97" ht="15" customHeight="1" x14ac:dyDescent="0.15"/>
    <row r="64" spans="1:97" ht="15" customHeight="1" x14ac:dyDescent="0.15">
      <c r="D64" s="94"/>
    </row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</sheetData>
  <mergeCells count="101">
    <mergeCell ref="F1:Q1"/>
    <mergeCell ref="AD1:AO1"/>
    <mergeCell ref="BB1:BM1"/>
    <mergeCell ref="BZ1:CK1"/>
    <mergeCell ref="CD7:CE7"/>
    <mergeCell ref="CF7:CG7"/>
    <mergeCell ref="CJ7:CK7"/>
    <mergeCell ref="CL7:CM7"/>
    <mergeCell ref="CP7:CQ7"/>
    <mergeCell ref="BR1:BS1"/>
    <mergeCell ref="BV1:BW1"/>
    <mergeCell ref="CP1:CQ1"/>
    <mergeCell ref="CP2:CS2"/>
    <mergeCell ref="CQ3:CS3"/>
    <mergeCell ref="BV4:CA4"/>
    <mergeCell ref="CB4:CG4"/>
    <mergeCell ref="CH4:CM4"/>
    <mergeCell ref="CN4:CS4"/>
    <mergeCell ref="BL7:BM7"/>
    <mergeCell ref="BN7:BO7"/>
    <mergeCell ref="BR7:BS7"/>
    <mergeCell ref="BT7:BU7"/>
    <mergeCell ref="BJ5:BO5"/>
    <mergeCell ref="BP5:BU5"/>
    <mergeCell ref="CR7:CS7"/>
    <mergeCell ref="BV5:CA5"/>
    <mergeCell ref="CB5:CG5"/>
    <mergeCell ref="CH5:CM5"/>
    <mergeCell ref="CN5:CS5"/>
    <mergeCell ref="BV6:BW7"/>
    <mergeCell ref="CB6:CC7"/>
    <mergeCell ref="CH6:CI7"/>
    <mergeCell ref="CN6:CO7"/>
    <mergeCell ref="BX7:BY7"/>
    <mergeCell ref="BZ7:CA7"/>
    <mergeCell ref="A2:C2"/>
    <mergeCell ref="AH7:AI7"/>
    <mergeCell ref="AJ7:AK7"/>
    <mergeCell ref="AN7:AO7"/>
    <mergeCell ref="AP7:AQ7"/>
    <mergeCell ref="AT7:AU7"/>
    <mergeCell ref="AV7:AW7"/>
    <mergeCell ref="P7:Q7"/>
    <mergeCell ref="R7:S7"/>
    <mergeCell ref="V7:W7"/>
    <mergeCell ref="X7:Y7"/>
    <mergeCell ref="AB7:AC7"/>
    <mergeCell ref="AD7:AE7"/>
    <mergeCell ref="AL6:AM7"/>
    <mergeCell ref="AR6:AS7"/>
    <mergeCell ref="AL5:AQ5"/>
    <mergeCell ref="AR5:AW5"/>
    <mergeCell ref="AL4:AQ4"/>
    <mergeCell ref="AR4:AW4"/>
    <mergeCell ref="B5:G5"/>
    <mergeCell ref="H5:M5"/>
    <mergeCell ref="N5:S5"/>
    <mergeCell ref="T5:Y5"/>
    <mergeCell ref="Z5:AE5"/>
    <mergeCell ref="AX6:AY7"/>
    <mergeCell ref="BD6:BE7"/>
    <mergeCell ref="BJ6:BK7"/>
    <mergeCell ref="BP6:BQ7"/>
    <mergeCell ref="AZ7:BA7"/>
    <mergeCell ref="BB7:BC7"/>
    <mergeCell ref="BF7:BG7"/>
    <mergeCell ref="BH7:BI7"/>
    <mergeCell ref="AX5:BC5"/>
    <mergeCell ref="BD5:BI5"/>
    <mergeCell ref="B6:C7"/>
    <mergeCell ref="H6:I7"/>
    <mergeCell ref="N6:O7"/>
    <mergeCell ref="T6:U7"/>
    <mergeCell ref="Z6:AA7"/>
    <mergeCell ref="AF6:AG7"/>
    <mergeCell ref="D7:E7"/>
    <mergeCell ref="F7:G7"/>
    <mergeCell ref="A4:A7"/>
    <mergeCell ref="B4:G4"/>
    <mergeCell ref="H4:M4"/>
    <mergeCell ref="N4:S4"/>
    <mergeCell ref="T4:Y4"/>
    <mergeCell ref="Z4:AE4"/>
    <mergeCell ref="AF4:AK4"/>
    <mergeCell ref="J7:K7"/>
    <mergeCell ref="L7:M7"/>
    <mergeCell ref="AF5:AK5"/>
    <mergeCell ref="Z1:AA1"/>
    <mergeCell ref="AX1:AY1"/>
    <mergeCell ref="V2:Y2"/>
    <mergeCell ref="AT2:AW2"/>
    <mergeCell ref="BR2:BU2"/>
    <mergeCell ref="V1:W1"/>
    <mergeCell ref="AT1:AU1"/>
    <mergeCell ref="AX4:BC4"/>
    <mergeCell ref="BD4:BI4"/>
    <mergeCell ref="BJ4:BO4"/>
    <mergeCell ref="BP4:BU4"/>
    <mergeCell ref="W3:Y3"/>
    <mergeCell ref="AU3:AW3"/>
    <mergeCell ref="BS3:BU3"/>
  </mergeCells>
  <phoneticPr fontId="2"/>
  <printOptions horizontalCentered="1"/>
  <pageMargins left="0.19685039370078741" right="0.19685039370078741" top="0.59055118110236227" bottom="0.47244094488188981" header="0.59055118110236227" footer="0.19685039370078741"/>
  <pageSetup paperSize="9" scale="75" orientation="landscape" r:id="rId1"/>
  <headerFooter alignWithMargins="0">
    <oddFooter>&amp;C&amp;"ＭＳ Ｐ明朝,標準"&amp;10&amp;P／&amp;N</oddFooter>
  </headerFooter>
  <rowBreaks count="1" manualBreakCount="1">
    <brk id="43" max="96" man="1"/>
  </rowBreaks>
  <colBreaks count="3" manualBreakCount="3">
    <brk id="25" max="61" man="1"/>
    <brk id="49" max="61" man="1"/>
    <brk id="7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629</vt:i4>
      </vt:variant>
    </vt:vector>
  </HeadingPairs>
  <TitlesOfParts>
    <vt:vector size="636" baseType="lpstr">
      <vt:lpstr>比）総括表１</vt:lpstr>
      <vt:lpstr>比）総括表２</vt:lpstr>
      <vt:lpstr>政党別</vt:lpstr>
      <vt:lpstr>開票区政党別</vt:lpstr>
      <vt:lpstr>得票総数表</vt:lpstr>
      <vt:lpstr>政党別 (特定枠)</vt:lpstr>
      <vt:lpstr>開票区別 (特定枠)</vt:lpstr>
      <vt:lpstr>'比）総括表１'!AC_0101</vt:lpstr>
      <vt:lpstr>'比）総括表１'!AC_0102</vt:lpstr>
      <vt:lpstr>'比）総括表１'!AC_0103</vt:lpstr>
      <vt:lpstr>'比）総括表１'!AC_0201</vt:lpstr>
      <vt:lpstr>'比）総括表１'!AC_0202</vt:lpstr>
      <vt:lpstr>'比）総括表１'!AC_0203</vt:lpstr>
      <vt:lpstr>'比）総括表１'!AC_0204</vt:lpstr>
      <vt:lpstr>'比）総括表１'!AC_0205</vt:lpstr>
      <vt:lpstr>'比）総括表１'!AC_0206</vt:lpstr>
      <vt:lpstr>'比）総括表１'!AC_0207</vt:lpstr>
      <vt:lpstr>'比）総括表１'!AC_0300</vt:lpstr>
      <vt:lpstr>'比）総括表１'!AC_0500</vt:lpstr>
      <vt:lpstr>'比）総括表１'!AC_0600</vt:lpstr>
      <vt:lpstr>'比）総括表１'!AC_0700</vt:lpstr>
      <vt:lpstr>'比）総括表１'!AC_0900</vt:lpstr>
      <vt:lpstr>'比）総括表１'!AC_1000</vt:lpstr>
      <vt:lpstr>'比）総括表１'!AC_1100</vt:lpstr>
      <vt:lpstr>'比）総括表１'!AC_1200</vt:lpstr>
      <vt:lpstr>'比）総括表１'!AC_1300</vt:lpstr>
      <vt:lpstr>'比）総括表１'!AC_1400</vt:lpstr>
      <vt:lpstr>'比）総括表１'!AC_1500</vt:lpstr>
      <vt:lpstr>'比）総括表１'!AC_1600</vt:lpstr>
      <vt:lpstr>'比）総括表１'!AC_1900</vt:lpstr>
      <vt:lpstr>'比）総括表１'!AC_2000</vt:lpstr>
      <vt:lpstr>'比）総括表１'!AC_2100</vt:lpstr>
      <vt:lpstr>'比）総括表１'!AC_2200</vt:lpstr>
      <vt:lpstr>'比）総括表１'!AC_2300</vt:lpstr>
      <vt:lpstr>'比）総括表１'!AC_2400</vt:lpstr>
      <vt:lpstr>'比）総括表１'!AC_2500</vt:lpstr>
      <vt:lpstr>'比）総括表１'!AC_2600</vt:lpstr>
      <vt:lpstr>'比）総括表１'!AC_3200</vt:lpstr>
      <vt:lpstr>'比）総括表１'!AC_3700</vt:lpstr>
      <vt:lpstr>'比）総括表１'!AC_3800</vt:lpstr>
      <vt:lpstr>'比）総括表１'!AC_3900</vt:lpstr>
      <vt:lpstr>'比）総括表１'!AC_4900</vt:lpstr>
      <vt:lpstr>'比）総括表１'!AC_5900</vt:lpstr>
      <vt:lpstr>'比）総括表１'!AC_7500</vt:lpstr>
      <vt:lpstr>'比）総括表１'!AC_7600</vt:lpstr>
      <vt:lpstr>'比）総括表１'!AC_7700</vt:lpstr>
      <vt:lpstr>'比）総括表１'!AC_7800</vt:lpstr>
      <vt:lpstr>'比）総括表１'!AC_7900</vt:lpstr>
      <vt:lpstr>'比）総括表１'!AC_8000</vt:lpstr>
      <vt:lpstr>'比）総括表１'!ADate</vt:lpstr>
      <vt:lpstr>'比）総括表１'!ATime</vt:lpstr>
      <vt:lpstr>'比）総括表１'!A印刷用総括表合計</vt:lpstr>
      <vt:lpstr>'比）総括表１'!A開票率</vt:lpstr>
      <vt:lpstr>'比）総括表１'!A確定市区町</vt:lpstr>
      <vt:lpstr>B総括表合計</vt:lpstr>
      <vt:lpstr>CDate1</vt:lpstr>
      <vt:lpstr>CDate2</vt:lpstr>
      <vt:lpstr>CDate3</vt:lpstr>
      <vt:lpstr>CTime1</vt:lpstr>
      <vt:lpstr>CTime2</vt:lpstr>
      <vt:lpstr>CTime3</vt:lpstr>
      <vt:lpstr>'政党別 (特定枠)'!D_1_1</vt:lpstr>
      <vt:lpstr>D_1_1</vt:lpstr>
      <vt:lpstr>'政党別 (特定枠)'!D_1_2</vt:lpstr>
      <vt:lpstr>D_1_2</vt:lpstr>
      <vt:lpstr>'政党別 (特定枠)'!D_1_3</vt:lpstr>
      <vt:lpstr>D_1_3</vt:lpstr>
      <vt:lpstr>'政党別 (特定枠)'!D_1_4</vt:lpstr>
      <vt:lpstr>D_1_4</vt:lpstr>
      <vt:lpstr>'政党別 (特定枠)'!D_1_5</vt:lpstr>
      <vt:lpstr>D_1_5</vt:lpstr>
      <vt:lpstr>'政党別 (特定枠)'!D_1_Total</vt:lpstr>
      <vt:lpstr>D_1_Total</vt:lpstr>
      <vt:lpstr>D_10_1</vt:lpstr>
      <vt:lpstr>D_10_2</vt:lpstr>
      <vt:lpstr>D_10_3</vt:lpstr>
      <vt:lpstr>D_10_4</vt:lpstr>
      <vt:lpstr>D_10_5</vt:lpstr>
      <vt:lpstr>D_10_6</vt:lpstr>
      <vt:lpstr>D_10_7</vt:lpstr>
      <vt:lpstr>D_10_Total</vt:lpstr>
      <vt:lpstr>D_11_1</vt:lpstr>
      <vt:lpstr>D_11_10</vt:lpstr>
      <vt:lpstr>D_11_11</vt:lpstr>
      <vt:lpstr>D_11_12</vt:lpstr>
      <vt:lpstr>D_11_13</vt:lpstr>
      <vt:lpstr>D_11_14</vt:lpstr>
      <vt:lpstr>D_11_15</vt:lpstr>
      <vt:lpstr>D_11_16</vt:lpstr>
      <vt:lpstr>D_11_17</vt:lpstr>
      <vt:lpstr>D_11_2</vt:lpstr>
      <vt:lpstr>D_11_3</vt:lpstr>
      <vt:lpstr>D_11_4</vt:lpstr>
      <vt:lpstr>D_11_5</vt:lpstr>
      <vt:lpstr>D_11_6</vt:lpstr>
      <vt:lpstr>D_11_7</vt:lpstr>
      <vt:lpstr>D_11_8</vt:lpstr>
      <vt:lpstr>D_11_9</vt:lpstr>
      <vt:lpstr>D_11_Total</vt:lpstr>
      <vt:lpstr>D_12_1</vt:lpstr>
      <vt:lpstr>D_12_10</vt:lpstr>
      <vt:lpstr>D_12_11</vt:lpstr>
      <vt:lpstr>D_12_12</vt:lpstr>
      <vt:lpstr>D_12_13</vt:lpstr>
      <vt:lpstr>D_12_14</vt:lpstr>
      <vt:lpstr>D_12_15</vt:lpstr>
      <vt:lpstr>D_12_16</vt:lpstr>
      <vt:lpstr>D_12_17</vt:lpstr>
      <vt:lpstr>D_12_18</vt:lpstr>
      <vt:lpstr>D_12_2</vt:lpstr>
      <vt:lpstr>D_12_3</vt:lpstr>
      <vt:lpstr>D_12_4</vt:lpstr>
      <vt:lpstr>D_12_5</vt:lpstr>
      <vt:lpstr>D_12_6</vt:lpstr>
      <vt:lpstr>D_12_7</vt:lpstr>
      <vt:lpstr>D_12_8</vt:lpstr>
      <vt:lpstr>D_12_9</vt:lpstr>
      <vt:lpstr>D_12_Total</vt:lpstr>
      <vt:lpstr>'政党別 (特定枠)'!D_2_1</vt:lpstr>
      <vt:lpstr>D_2_1</vt:lpstr>
      <vt:lpstr>'政党別 (特定枠)'!D_2_10</vt:lpstr>
      <vt:lpstr>D_2_10</vt:lpstr>
      <vt:lpstr>'政党別 (特定枠)'!D_2_11</vt:lpstr>
      <vt:lpstr>D_2_11</vt:lpstr>
      <vt:lpstr>'政党別 (特定枠)'!D_2_12</vt:lpstr>
      <vt:lpstr>D_2_12</vt:lpstr>
      <vt:lpstr>'政党別 (特定枠)'!D_2_13</vt:lpstr>
      <vt:lpstr>D_2_13</vt:lpstr>
      <vt:lpstr>'政党別 (特定枠)'!D_2_14</vt:lpstr>
      <vt:lpstr>D_2_14</vt:lpstr>
      <vt:lpstr>'政党別 (特定枠)'!D_2_15</vt:lpstr>
      <vt:lpstr>D_2_15</vt:lpstr>
      <vt:lpstr>'政党別 (特定枠)'!D_2_16</vt:lpstr>
      <vt:lpstr>D_2_16</vt:lpstr>
      <vt:lpstr>'政党別 (特定枠)'!D_2_17</vt:lpstr>
      <vt:lpstr>D_2_17</vt:lpstr>
      <vt:lpstr>'政党別 (特定枠)'!D_2_18</vt:lpstr>
      <vt:lpstr>D_2_18</vt:lpstr>
      <vt:lpstr>'政党別 (特定枠)'!D_2_19</vt:lpstr>
      <vt:lpstr>D_2_19</vt:lpstr>
      <vt:lpstr>'政党別 (特定枠)'!D_2_2</vt:lpstr>
      <vt:lpstr>D_2_2</vt:lpstr>
      <vt:lpstr>'政党別 (特定枠)'!D_2_20</vt:lpstr>
      <vt:lpstr>D_2_20</vt:lpstr>
      <vt:lpstr>'政党別 (特定枠)'!D_2_21</vt:lpstr>
      <vt:lpstr>D_2_21</vt:lpstr>
      <vt:lpstr>'政党別 (特定枠)'!D_2_22</vt:lpstr>
      <vt:lpstr>D_2_22</vt:lpstr>
      <vt:lpstr>'政党別 (特定枠)'!D_2_23</vt:lpstr>
      <vt:lpstr>D_2_23</vt:lpstr>
      <vt:lpstr>'政党別 (特定枠)'!D_2_3</vt:lpstr>
      <vt:lpstr>D_2_3</vt:lpstr>
      <vt:lpstr>'政党別 (特定枠)'!D_2_4</vt:lpstr>
      <vt:lpstr>D_2_4</vt:lpstr>
      <vt:lpstr>'政党別 (特定枠)'!D_2_5</vt:lpstr>
      <vt:lpstr>D_2_5</vt:lpstr>
      <vt:lpstr>'政党別 (特定枠)'!D_2_6</vt:lpstr>
      <vt:lpstr>D_2_6</vt:lpstr>
      <vt:lpstr>'政党別 (特定枠)'!D_2_7</vt:lpstr>
      <vt:lpstr>D_2_7</vt:lpstr>
      <vt:lpstr>'政党別 (特定枠)'!D_2_8</vt:lpstr>
      <vt:lpstr>D_2_8</vt:lpstr>
      <vt:lpstr>'政党別 (特定枠)'!D_2_9</vt:lpstr>
      <vt:lpstr>D_2_9</vt:lpstr>
      <vt:lpstr>'政党別 (特定枠)'!D_2_Total</vt:lpstr>
      <vt:lpstr>D_2_Total</vt:lpstr>
      <vt:lpstr>'政党別 (特定枠)'!D_3_1</vt:lpstr>
      <vt:lpstr>D_3_1</vt:lpstr>
      <vt:lpstr>'政党別 (特定枠)'!D_3_10</vt:lpstr>
      <vt:lpstr>D_3_10</vt:lpstr>
      <vt:lpstr>'政党別 (特定枠)'!D_3_11</vt:lpstr>
      <vt:lpstr>D_3_11</vt:lpstr>
      <vt:lpstr>'政党別 (特定枠)'!D_3_12</vt:lpstr>
      <vt:lpstr>D_3_12</vt:lpstr>
      <vt:lpstr>'政党別 (特定枠)'!D_3_13</vt:lpstr>
      <vt:lpstr>D_3_13</vt:lpstr>
      <vt:lpstr>'政党別 (特定枠)'!D_3_14</vt:lpstr>
      <vt:lpstr>D_3_14</vt:lpstr>
      <vt:lpstr>'政党別 (特定枠)'!D_3_15</vt:lpstr>
      <vt:lpstr>D_3_15</vt:lpstr>
      <vt:lpstr>'政党別 (特定枠)'!D_3_16</vt:lpstr>
      <vt:lpstr>D_3_16</vt:lpstr>
      <vt:lpstr>'政党別 (特定枠)'!D_3_17</vt:lpstr>
      <vt:lpstr>D_3_17</vt:lpstr>
      <vt:lpstr>'政党別 (特定枠)'!D_3_18</vt:lpstr>
      <vt:lpstr>D_3_18</vt:lpstr>
      <vt:lpstr>'政党別 (特定枠)'!D_3_19</vt:lpstr>
      <vt:lpstr>D_3_19</vt:lpstr>
      <vt:lpstr>'政党別 (特定枠)'!D_3_2</vt:lpstr>
      <vt:lpstr>D_3_2</vt:lpstr>
      <vt:lpstr>'政党別 (特定枠)'!D_3_20</vt:lpstr>
      <vt:lpstr>D_3_20</vt:lpstr>
      <vt:lpstr>'政党別 (特定枠)'!D_3_21</vt:lpstr>
      <vt:lpstr>D_3_21</vt:lpstr>
      <vt:lpstr>'政党別 (特定枠)'!D_3_22</vt:lpstr>
      <vt:lpstr>D_3_22</vt:lpstr>
      <vt:lpstr>'政党別 (特定枠)'!D_3_23</vt:lpstr>
      <vt:lpstr>D_3_23</vt:lpstr>
      <vt:lpstr>'政党別 (特定枠)'!D_3_24</vt:lpstr>
      <vt:lpstr>D_3_24</vt:lpstr>
      <vt:lpstr>'政党別 (特定枠)'!D_3_25</vt:lpstr>
      <vt:lpstr>D_3_25</vt:lpstr>
      <vt:lpstr>'政党別 (特定枠)'!D_3_26</vt:lpstr>
      <vt:lpstr>D_3_26</vt:lpstr>
      <vt:lpstr>'政党別 (特定枠)'!D_3_27</vt:lpstr>
      <vt:lpstr>D_3_27</vt:lpstr>
      <vt:lpstr>'政党別 (特定枠)'!D_3_28</vt:lpstr>
      <vt:lpstr>D_3_28</vt:lpstr>
      <vt:lpstr>'政党別 (特定枠)'!D_3_29</vt:lpstr>
      <vt:lpstr>D_3_29</vt:lpstr>
      <vt:lpstr>'政党別 (特定枠)'!D_3_3</vt:lpstr>
      <vt:lpstr>D_3_3</vt:lpstr>
      <vt:lpstr>'政党別 (特定枠)'!D_3_30</vt:lpstr>
      <vt:lpstr>D_3_30</vt:lpstr>
      <vt:lpstr>'政党別 (特定枠)'!D_3_31</vt:lpstr>
      <vt:lpstr>D_3_31</vt:lpstr>
      <vt:lpstr>'政党別 (特定枠)'!D_3_32</vt:lpstr>
      <vt:lpstr>D_3_32</vt:lpstr>
      <vt:lpstr>'政党別 (特定枠)'!D_3_33</vt:lpstr>
      <vt:lpstr>D_3_33</vt:lpstr>
      <vt:lpstr>'政党別 (特定枠)'!D_3_34</vt:lpstr>
      <vt:lpstr>D_3_34</vt:lpstr>
      <vt:lpstr>'政党別 (特定枠)'!D_3_35</vt:lpstr>
      <vt:lpstr>D_3_35</vt:lpstr>
      <vt:lpstr>'政党別 (特定枠)'!D_3_36</vt:lpstr>
      <vt:lpstr>D_3_36</vt:lpstr>
      <vt:lpstr>'政党別 (特定枠)'!D_3_37</vt:lpstr>
      <vt:lpstr>D_3_37</vt:lpstr>
      <vt:lpstr>'政党別 (特定枠)'!D_3_38</vt:lpstr>
      <vt:lpstr>D_3_38</vt:lpstr>
      <vt:lpstr>'政党別 (特定枠)'!D_3_39</vt:lpstr>
      <vt:lpstr>D_3_39</vt:lpstr>
      <vt:lpstr>'政党別 (特定枠)'!D_3_4</vt:lpstr>
      <vt:lpstr>D_3_4</vt:lpstr>
      <vt:lpstr>'政党別 (特定枠)'!D_3_40</vt:lpstr>
      <vt:lpstr>D_3_40</vt:lpstr>
      <vt:lpstr>'政党別 (特定枠)'!D_3_41</vt:lpstr>
      <vt:lpstr>D_3_41</vt:lpstr>
      <vt:lpstr>'政党別 (特定枠)'!D_3_42</vt:lpstr>
      <vt:lpstr>D_3_42</vt:lpstr>
      <vt:lpstr>'政党別 (特定枠)'!D_3_43</vt:lpstr>
      <vt:lpstr>D_3_43</vt:lpstr>
      <vt:lpstr>'政党別 (特定枠)'!D_3_44</vt:lpstr>
      <vt:lpstr>D_3_44</vt:lpstr>
      <vt:lpstr>'政党別 (特定枠)'!D_3_45</vt:lpstr>
      <vt:lpstr>D_3_45</vt:lpstr>
      <vt:lpstr>'政党別 (特定枠)'!D_3_5</vt:lpstr>
      <vt:lpstr>D_3_5</vt:lpstr>
      <vt:lpstr>'政党別 (特定枠)'!D_3_6</vt:lpstr>
      <vt:lpstr>D_3_6</vt:lpstr>
      <vt:lpstr>'政党別 (特定枠)'!D_3_7</vt:lpstr>
      <vt:lpstr>D_3_7</vt:lpstr>
      <vt:lpstr>'政党別 (特定枠)'!D_3_8</vt:lpstr>
      <vt:lpstr>D_3_8</vt:lpstr>
      <vt:lpstr>'政党別 (特定枠)'!D_3_9</vt:lpstr>
      <vt:lpstr>D_3_9</vt:lpstr>
      <vt:lpstr>'政党別 (特定枠)'!D_3_Total</vt:lpstr>
      <vt:lpstr>D_3_Total</vt:lpstr>
      <vt:lpstr>'政党別 (特定枠)'!D_4_1</vt:lpstr>
      <vt:lpstr>D_4_1</vt:lpstr>
      <vt:lpstr>'政党別 (特定枠)'!D_4_10</vt:lpstr>
      <vt:lpstr>D_4_10</vt:lpstr>
      <vt:lpstr>'政党別 (特定枠)'!D_4_2</vt:lpstr>
      <vt:lpstr>D_4_2</vt:lpstr>
      <vt:lpstr>'政党別 (特定枠)'!D_4_3</vt:lpstr>
      <vt:lpstr>D_4_3</vt:lpstr>
      <vt:lpstr>'政党別 (特定枠)'!D_4_4</vt:lpstr>
      <vt:lpstr>D_4_4</vt:lpstr>
      <vt:lpstr>'政党別 (特定枠)'!D_4_5</vt:lpstr>
      <vt:lpstr>D_4_5</vt:lpstr>
      <vt:lpstr>'政党別 (特定枠)'!D_4_6</vt:lpstr>
      <vt:lpstr>D_4_6</vt:lpstr>
      <vt:lpstr>'政党別 (特定枠)'!D_4_7</vt:lpstr>
      <vt:lpstr>D_4_7</vt:lpstr>
      <vt:lpstr>'政党別 (特定枠)'!D_4_8</vt:lpstr>
      <vt:lpstr>D_4_8</vt:lpstr>
      <vt:lpstr>'政党別 (特定枠)'!D_4_9</vt:lpstr>
      <vt:lpstr>D_4_9</vt:lpstr>
      <vt:lpstr>'政党別 (特定枠)'!D_4_Total</vt:lpstr>
      <vt:lpstr>D_4_Total</vt:lpstr>
      <vt:lpstr>D_5_1</vt:lpstr>
      <vt:lpstr>D_5_10</vt:lpstr>
      <vt:lpstr>D_5_11</vt:lpstr>
      <vt:lpstr>D_5_12</vt:lpstr>
      <vt:lpstr>D_5_13</vt:lpstr>
      <vt:lpstr>D_5_14</vt:lpstr>
      <vt:lpstr>D_5_15</vt:lpstr>
      <vt:lpstr>D_5_16</vt:lpstr>
      <vt:lpstr>D_5_17</vt:lpstr>
      <vt:lpstr>D_5_18</vt:lpstr>
      <vt:lpstr>D_5_19</vt:lpstr>
      <vt:lpstr>D_5_2</vt:lpstr>
      <vt:lpstr>D_5_20</vt:lpstr>
      <vt:lpstr>D_5_21</vt:lpstr>
      <vt:lpstr>D_5_22</vt:lpstr>
      <vt:lpstr>D_5_23</vt:lpstr>
      <vt:lpstr>D_5_24</vt:lpstr>
      <vt:lpstr>D_5_25</vt:lpstr>
      <vt:lpstr>D_5_26</vt:lpstr>
      <vt:lpstr>D_5_27</vt:lpstr>
      <vt:lpstr>D_5_28</vt:lpstr>
      <vt:lpstr>D_5_29</vt:lpstr>
      <vt:lpstr>D_5_3</vt:lpstr>
      <vt:lpstr>D_5_30</vt:lpstr>
      <vt:lpstr>D_5_31</vt:lpstr>
      <vt:lpstr>D_5_32</vt:lpstr>
      <vt:lpstr>D_5_33</vt:lpstr>
      <vt:lpstr>D_5_34</vt:lpstr>
      <vt:lpstr>D_5_35</vt:lpstr>
      <vt:lpstr>D_5_4</vt:lpstr>
      <vt:lpstr>D_5_5</vt:lpstr>
      <vt:lpstr>D_5_6</vt:lpstr>
      <vt:lpstr>D_5_7</vt:lpstr>
      <vt:lpstr>D_5_8</vt:lpstr>
      <vt:lpstr>D_5_9</vt:lpstr>
      <vt:lpstr>D_5_Total</vt:lpstr>
      <vt:lpstr>D_6_1</vt:lpstr>
      <vt:lpstr>D_6_2</vt:lpstr>
      <vt:lpstr>D_6_3</vt:lpstr>
      <vt:lpstr>D_6_4</vt:lpstr>
      <vt:lpstr>D_6_5</vt:lpstr>
      <vt:lpstr>D_6_Total</vt:lpstr>
      <vt:lpstr>D_7_1</vt:lpstr>
      <vt:lpstr>D_7_2</vt:lpstr>
      <vt:lpstr>D_7_3</vt:lpstr>
      <vt:lpstr>D_7_4</vt:lpstr>
      <vt:lpstr>D_7_5</vt:lpstr>
      <vt:lpstr>D_7_6</vt:lpstr>
      <vt:lpstr>D_7_Total</vt:lpstr>
      <vt:lpstr>D_8_1</vt:lpstr>
      <vt:lpstr>D_8_10</vt:lpstr>
      <vt:lpstr>D_8_2</vt:lpstr>
      <vt:lpstr>D_8_4</vt:lpstr>
      <vt:lpstr>D_8_5</vt:lpstr>
      <vt:lpstr>D_8_6</vt:lpstr>
      <vt:lpstr>D_8_7</vt:lpstr>
      <vt:lpstr>D_8_8</vt:lpstr>
      <vt:lpstr>D_8_9</vt:lpstr>
      <vt:lpstr>D_8_Total</vt:lpstr>
      <vt:lpstr>D_9_1</vt:lpstr>
      <vt:lpstr>D_9_2</vt:lpstr>
      <vt:lpstr>D_9_3</vt:lpstr>
      <vt:lpstr>D_9_4</vt:lpstr>
      <vt:lpstr>D_9_5</vt:lpstr>
      <vt:lpstr>D_9_6</vt:lpstr>
      <vt:lpstr>D_9_Total</vt:lpstr>
      <vt:lpstr>DC_0101</vt:lpstr>
      <vt:lpstr>DC_0102</vt:lpstr>
      <vt:lpstr>DC_0103</vt:lpstr>
      <vt:lpstr>DC_0201</vt:lpstr>
      <vt:lpstr>DC_0202</vt:lpstr>
      <vt:lpstr>DC_0203</vt:lpstr>
      <vt:lpstr>DC_0204</vt:lpstr>
      <vt:lpstr>DC_0205</vt:lpstr>
      <vt:lpstr>DC_0206</vt:lpstr>
      <vt:lpstr>DC_0207</vt:lpstr>
      <vt:lpstr>DC_0300</vt:lpstr>
      <vt:lpstr>DC_0500</vt:lpstr>
      <vt:lpstr>DC_0600</vt:lpstr>
      <vt:lpstr>DC_0700</vt:lpstr>
      <vt:lpstr>DC_0800</vt:lpstr>
      <vt:lpstr>DC_0900</vt:lpstr>
      <vt:lpstr>DC_1000</vt:lpstr>
      <vt:lpstr>DC_1100</vt:lpstr>
      <vt:lpstr>DC_1200</vt:lpstr>
      <vt:lpstr>DC_1300</vt:lpstr>
      <vt:lpstr>DC_1400</vt:lpstr>
      <vt:lpstr>DC_1500</vt:lpstr>
      <vt:lpstr>DC_1600</vt:lpstr>
      <vt:lpstr>DC_1900</vt:lpstr>
      <vt:lpstr>DC_2000</vt:lpstr>
      <vt:lpstr>DC_2100</vt:lpstr>
      <vt:lpstr>DC_2200</vt:lpstr>
      <vt:lpstr>DC_2300</vt:lpstr>
      <vt:lpstr>DC_2400</vt:lpstr>
      <vt:lpstr>DC_2500</vt:lpstr>
      <vt:lpstr>DC_2600</vt:lpstr>
      <vt:lpstr>DC_3200</vt:lpstr>
      <vt:lpstr>DC_3700</vt:lpstr>
      <vt:lpstr>DC_3800</vt:lpstr>
      <vt:lpstr>DC_3900</vt:lpstr>
      <vt:lpstr>DC_4900</vt:lpstr>
      <vt:lpstr>DC_5900</vt:lpstr>
      <vt:lpstr>DC_7500</vt:lpstr>
      <vt:lpstr>DC_7600</vt:lpstr>
      <vt:lpstr>DC_7700</vt:lpstr>
      <vt:lpstr>DC_7800</vt:lpstr>
      <vt:lpstr>DC_7900</vt:lpstr>
      <vt:lpstr>DC_8000</vt:lpstr>
      <vt:lpstr>DCT_1</vt:lpstr>
      <vt:lpstr>DCT_2</vt:lpstr>
      <vt:lpstr>DDate</vt:lpstr>
      <vt:lpstr>DDT_1</vt:lpstr>
      <vt:lpstr>DDT_2</vt:lpstr>
      <vt:lpstr>DDT_99</vt:lpstr>
      <vt:lpstr>DISPLAY_SORT</vt:lpstr>
      <vt:lpstr>DST_10</vt:lpstr>
      <vt:lpstr>DST_100</vt:lpstr>
      <vt:lpstr>DST_110</vt:lpstr>
      <vt:lpstr>DST_120</vt:lpstr>
      <vt:lpstr>DST_160</vt:lpstr>
      <vt:lpstr>DST_170</vt:lpstr>
      <vt:lpstr>DST_20</vt:lpstr>
      <vt:lpstr>DTime1</vt:lpstr>
      <vt:lpstr>DTime2</vt:lpstr>
      <vt:lpstr>DTime3</vt:lpstr>
      <vt:lpstr>'開票区別 (特定枠)'!EC_0101</vt:lpstr>
      <vt:lpstr>EC_0101</vt:lpstr>
      <vt:lpstr>'開票区別 (特定枠)'!EC_0102</vt:lpstr>
      <vt:lpstr>EC_0102</vt:lpstr>
      <vt:lpstr>'開票区別 (特定枠)'!EC_0103</vt:lpstr>
      <vt:lpstr>EC_0103</vt:lpstr>
      <vt:lpstr>'開票区別 (特定枠)'!EC_0201</vt:lpstr>
      <vt:lpstr>EC_0201</vt:lpstr>
      <vt:lpstr>'開票区別 (特定枠)'!EC_0202</vt:lpstr>
      <vt:lpstr>EC_0202</vt:lpstr>
      <vt:lpstr>'開票区別 (特定枠)'!EC_0203</vt:lpstr>
      <vt:lpstr>EC_0203</vt:lpstr>
      <vt:lpstr>'開票区別 (特定枠)'!EC_0204</vt:lpstr>
      <vt:lpstr>EC_0204</vt:lpstr>
      <vt:lpstr>'開票区別 (特定枠)'!EC_0205</vt:lpstr>
      <vt:lpstr>EC_0205</vt:lpstr>
      <vt:lpstr>'開票区別 (特定枠)'!EC_0206</vt:lpstr>
      <vt:lpstr>EC_0206</vt:lpstr>
      <vt:lpstr>'開票区別 (特定枠)'!EC_0207</vt:lpstr>
      <vt:lpstr>EC_0207</vt:lpstr>
      <vt:lpstr>'開票区別 (特定枠)'!EC_0300</vt:lpstr>
      <vt:lpstr>EC_0300</vt:lpstr>
      <vt:lpstr>'開票区別 (特定枠)'!EC_0500</vt:lpstr>
      <vt:lpstr>EC_0500</vt:lpstr>
      <vt:lpstr>'開票区別 (特定枠)'!EC_0600</vt:lpstr>
      <vt:lpstr>EC_0600</vt:lpstr>
      <vt:lpstr>'開票区別 (特定枠)'!EC_0700</vt:lpstr>
      <vt:lpstr>EC_0700</vt:lpstr>
      <vt:lpstr>'開票区別 (特定枠)'!EC_0800</vt:lpstr>
      <vt:lpstr>EC_0800</vt:lpstr>
      <vt:lpstr>'開票区別 (特定枠)'!EC_0900</vt:lpstr>
      <vt:lpstr>EC_0900</vt:lpstr>
      <vt:lpstr>'開票区別 (特定枠)'!EC_1000</vt:lpstr>
      <vt:lpstr>EC_1000</vt:lpstr>
      <vt:lpstr>'開票区別 (特定枠)'!EC_1100</vt:lpstr>
      <vt:lpstr>EC_1100</vt:lpstr>
      <vt:lpstr>'開票区別 (特定枠)'!EC_1200</vt:lpstr>
      <vt:lpstr>EC_1200</vt:lpstr>
      <vt:lpstr>'開票区別 (特定枠)'!EC_1300</vt:lpstr>
      <vt:lpstr>EC_1300</vt:lpstr>
      <vt:lpstr>'開票区別 (特定枠)'!EC_1400</vt:lpstr>
      <vt:lpstr>EC_1400</vt:lpstr>
      <vt:lpstr>'開票区別 (特定枠)'!EC_1500</vt:lpstr>
      <vt:lpstr>EC_1500</vt:lpstr>
      <vt:lpstr>'開票区別 (特定枠)'!EC_1600</vt:lpstr>
      <vt:lpstr>EC_1600</vt:lpstr>
      <vt:lpstr>'開票区別 (特定枠)'!EC_1900</vt:lpstr>
      <vt:lpstr>EC_1900</vt:lpstr>
      <vt:lpstr>'開票区別 (特定枠)'!EC_2000</vt:lpstr>
      <vt:lpstr>EC_2000</vt:lpstr>
      <vt:lpstr>'開票区別 (特定枠)'!EC_2100</vt:lpstr>
      <vt:lpstr>EC_2100</vt:lpstr>
      <vt:lpstr>'開票区別 (特定枠)'!EC_2200</vt:lpstr>
      <vt:lpstr>EC_2200</vt:lpstr>
      <vt:lpstr>'開票区別 (特定枠)'!EC_2300</vt:lpstr>
      <vt:lpstr>EC_2300</vt:lpstr>
      <vt:lpstr>'開票区別 (特定枠)'!EC_2400</vt:lpstr>
      <vt:lpstr>EC_2400</vt:lpstr>
      <vt:lpstr>'開票区別 (特定枠)'!EC_2500</vt:lpstr>
      <vt:lpstr>EC_2500</vt:lpstr>
      <vt:lpstr>'開票区別 (特定枠)'!EC_2600</vt:lpstr>
      <vt:lpstr>EC_2600</vt:lpstr>
      <vt:lpstr>'開票区別 (特定枠)'!EC_3200</vt:lpstr>
      <vt:lpstr>EC_3200</vt:lpstr>
      <vt:lpstr>'開票区別 (特定枠)'!EC_3700</vt:lpstr>
      <vt:lpstr>EC_3700</vt:lpstr>
      <vt:lpstr>'開票区別 (特定枠)'!EC_3800</vt:lpstr>
      <vt:lpstr>EC_3800</vt:lpstr>
      <vt:lpstr>'開票区別 (特定枠)'!EC_3900</vt:lpstr>
      <vt:lpstr>EC_3900</vt:lpstr>
      <vt:lpstr>'開票区別 (特定枠)'!EC_4900</vt:lpstr>
      <vt:lpstr>EC_4900</vt:lpstr>
      <vt:lpstr>'開票区別 (特定枠)'!EC_5900</vt:lpstr>
      <vt:lpstr>EC_5900</vt:lpstr>
      <vt:lpstr>'開票区別 (特定枠)'!EC_7500</vt:lpstr>
      <vt:lpstr>EC_7500</vt:lpstr>
      <vt:lpstr>'開票区別 (特定枠)'!EC_7600</vt:lpstr>
      <vt:lpstr>EC_7600</vt:lpstr>
      <vt:lpstr>'開票区別 (特定枠)'!EC_7700</vt:lpstr>
      <vt:lpstr>EC_7700</vt:lpstr>
      <vt:lpstr>'開票区別 (特定枠)'!EC_7800</vt:lpstr>
      <vt:lpstr>EC_7800</vt:lpstr>
      <vt:lpstr>'開票区別 (特定枠)'!EC_7900</vt:lpstr>
      <vt:lpstr>EC_7900</vt:lpstr>
      <vt:lpstr>'開票区別 (特定枠)'!EC_8000</vt:lpstr>
      <vt:lpstr>EC_8000</vt:lpstr>
      <vt:lpstr>'開票区別 (特定枠)'!ECT_1</vt:lpstr>
      <vt:lpstr>ECT_1</vt:lpstr>
      <vt:lpstr>'開票区別 (特定枠)'!ECT_2</vt:lpstr>
      <vt:lpstr>ECT_2</vt:lpstr>
      <vt:lpstr>'開票区別 (特定枠)'!EDate</vt:lpstr>
      <vt:lpstr>EDate</vt:lpstr>
      <vt:lpstr>'開票区別 (特定枠)'!EDT_1</vt:lpstr>
      <vt:lpstr>EDT_1</vt:lpstr>
      <vt:lpstr>'開票区別 (特定枠)'!EDT_2</vt:lpstr>
      <vt:lpstr>EDT_2</vt:lpstr>
      <vt:lpstr>'開票区別 (特定枠)'!EDT_99</vt:lpstr>
      <vt:lpstr>EDT_99</vt:lpstr>
      <vt:lpstr>'開票区別 (特定枠)'!EST_10</vt:lpstr>
      <vt:lpstr>EST_10</vt:lpstr>
      <vt:lpstr>'開票区別 (特定枠)'!EST_100</vt:lpstr>
      <vt:lpstr>EST_100</vt:lpstr>
      <vt:lpstr>'開票区別 (特定枠)'!EST_110</vt:lpstr>
      <vt:lpstr>EST_110</vt:lpstr>
      <vt:lpstr>'開票区別 (特定枠)'!EST_120</vt:lpstr>
      <vt:lpstr>EST_120</vt:lpstr>
      <vt:lpstr>'開票区別 (特定枠)'!EST_160</vt:lpstr>
      <vt:lpstr>EST_160</vt:lpstr>
      <vt:lpstr>'開票区別 (特定枠)'!EST_170</vt:lpstr>
      <vt:lpstr>EST_170</vt:lpstr>
      <vt:lpstr>'開票区別 (特定枠)'!EST_20</vt:lpstr>
      <vt:lpstr>EST_20</vt:lpstr>
      <vt:lpstr>HEAD_DATE</vt:lpstr>
      <vt:lpstr>開票区政党別!Print_Area</vt:lpstr>
      <vt:lpstr>'開票区別 (特定枠)'!Print_Area</vt:lpstr>
      <vt:lpstr>政党別!Print_Area</vt:lpstr>
      <vt:lpstr>'政党別 (特定枠)'!Print_Area</vt:lpstr>
      <vt:lpstr>得票総数表!Print_Area</vt:lpstr>
      <vt:lpstr>'比）総括表１'!Print_Area</vt:lpstr>
      <vt:lpstr>開票区政党別!Print_Titles</vt:lpstr>
      <vt:lpstr>'開票区別 (特定枠)'!Print_Titles</vt:lpstr>
      <vt:lpstr>政党別!Print_Titles</vt:lpstr>
      <vt:lpstr>'政党別 (特定枠)'!Print_Titles</vt:lpstr>
      <vt:lpstr>得票総数表!Print_Titles</vt:lpstr>
      <vt:lpstr>'比）総括表１'!Print_Titles</vt:lpstr>
      <vt:lpstr>'比）総括表２'!Print_Titles</vt:lpstr>
      <vt:lpstr>RP0405100_HEAD_DATE</vt:lpstr>
      <vt:lpstr>RP0405100_HEAD_TIME</vt:lpstr>
      <vt:lpstr>RP0405100_HEAD_TITLE</vt:lpstr>
      <vt:lpstr>RP0405100_HEAD_開票率</vt:lpstr>
      <vt:lpstr>RP0405100_HEAD_確定市区町</vt:lpstr>
      <vt:lpstr>RP0405100_SUB1_政党得票総数_小数</vt:lpstr>
      <vt:lpstr>RP0405100_SUB1_政党得票総数_整数</vt:lpstr>
      <vt:lpstr>RP0405100_SUB1_政党名</vt:lpstr>
      <vt:lpstr>RP0405100_SUB1_得票総数_小数</vt:lpstr>
      <vt:lpstr>RP0405100_SUB1_得票総数_整数</vt:lpstr>
      <vt:lpstr>RP0405100_SUB1_得票率</vt:lpstr>
      <vt:lpstr>RP0405100_SUB1_届出番号</vt:lpstr>
      <vt:lpstr>RP0405100_SUB1_名簿得票数_整数</vt:lpstr>
      <vt:lpstr>RP0405100_SUB1_名簿得票総数_小数</vt:lpstr>
      <vt:lpstr>RP0405100_SUB2_内訳按分切捨票数_小数</vt:lpstr>
      <vt:lpstr>RP0405100_SUB2_内訳按分切捨票数_整数</vt:lpstr>
      <vt:lpstr>RP0405100_SUB2_内訳持ち帰りその他_小数</vt:lpstr>
      <vt:lpstr>RP0405100_SUB2_内訳持ち帰りその他_整数</vt:lpstr>
      <vt:lpstr>RP0405100_SUB2_内訳政党等の得票総数_小数</vt:lpstr>
      <vt:lpstr>RP0405100_SUB2_内訳政党等の得票総数_整数</vt:lpstr>
      <vt:lpstr>RP0405100_SUB2_内訳投票者総数_小数</vt:lpstr>
      <vt:lpstr>RP0405100_SUB2_内訳投票者総数_整数</vt:lpstr>
      <vt:lpstr>RP0405100_SUB2_内訳投票総数_小数</vt:lpstr>
      <vt:lpstr>RP0405100_SUB2_内訳投票総数_整数</vt:lpstr>
      <vt:lpstr>RP0405100_SUB2_内訳得票総数_小数</vt:lpstr>
      <vt:lpstr>RP0405100_SUB2_内訳得票総数_整数</vt:lpstr>
      <vt:lpstr>RP0405100_SUB2_内訳未属票数_小数</vt:lpstr>
      <vt:lpstr>RP0405100_SUB2_内訳未属票数_整数</vt:lpstr>
      <vt:lpstr>RP0405100_SUB2_内訳無効投票率_小数</vt:lpstr>
      <vt:lpstr>RP0405100_SUB2_内訳無効投票率_整数</vt:lpstr>
      <vt:lpstr>RP0405100_SUB2_内訳名簿登載者の得票総数_小数</vt:lpstr>
      <vt:lpstr>RP0405100_SUB2_内訳名簿登載者の得票総数_整数</vt:lpstr>
      <vt:lpstr>RP0405100_SUB2_内訳有効投票数_小数</vt:lpstr>
      <vt:lpstr>RP0405100_SUB2_内訳有効投票数_整数</vt:lpstr>
      <vt:lpstr>RP0405100_SUB2_無効投票数_小数</vt:lpstr>
      <vt:lpstr>RP0405100_SUB2_無効投票数_整数</vt:lpstr>
      <vt:lpstr>RP0405110_HEAD_CAUTION</vt:lpstr>
      <vt:lpstr>RP0405130_DETAIL_持ち帰り</vt:lpstr>
      <vt:lpstr>RP0405130_DETAIL_政党得票総数_小数</vt:lpstr>
      <vt:lpstr>RP0405130_DETAIL_政党得票総数_整数</vt:lpstr>
      <vt:lpstr>RP0405130_DETAIL_切捨票数</vt:lpstr>
      <vt:lpstr>RP0405130_DETAIL_属さない票数</vt:lpstr>
      <vt:lpstr>RP0405130_DETAIL_投票者総数</vt:lpstr>
      <vt:lpstr>RP0405130_DETAIL_投票総数</vt:lpstr>
      <vt:lpstr>RP0405130_DETAIL_得票総数_小数</vt:lpstr>
      <vt:lpstr>RP0405130_DETAIL_得票総数_整数</vt:lpstr>
      <vt:lpstr>RP0405130_DETAIL_無効投票数</vt:lpstr>
      <vt:lpstr>RP0405130_DETAIL_無効投票率</vt:lpstr>
      <vt:lpstr>RP0405130_DETAIL_名簿得票総数_小数</vt:lpstr>
      <vt:lpstr>RP0405130_DETAIL_名簿得票総数_整数</vt:lpstr>
      <vt:lpstr>RP0405130_DETAIL_有効投票数</vt:lpstr>
      <vt:lpstr>RP0405130_HEAD_タイトル</vt:lpstr>
      <vt:lpstr>RP0405130_HEAD_時刻</vt:lpstr>
      <vt:lpstr>RP0405130_HEAD_執行日</vt:lpstr>
      <vt:lpstr>RP0405170_HEAD_タイトル</vt:lpstr>
      <vt:lpstr>RP0405170_HEAD_時刻</vt:lpstr>
      <vt:lpstr>RP0405170_HEAD_執行日</vt:lpstr>
      <vt:lpstr>RP0405170_SUB1_政党名</vt:lpstr>
      <vt:lpstr>RP0405170_SUB1_整理番号</vt:lpstr>
      <vt:lpstr>RP0405170_SUB1_得票数_小数</vt:lpstr>
      <vt:lpstr>RP0405170_SUB1_得票数_整数</vt:lpstr>
      <vt:lpstr>RP0405170_SUB1_届出番号</vt:lpstr>
      <vt:lpstr>RP0405170_SUB1_名簿登載者名</vt:lpstr>
      <vt:lpstr>RP040590_HEAD_DATE</vt:lpstr>
      <vt:lpstr>RP040590_HEAD_TIME</vt:lpstr>
      <vt:lpstr>RP040590_HEAD_TITLE</vt:lpstr>
      <vt:lpstr>RP040590_HEAD_開票率</vt:lpstr>
      <vt:lpstr>RP040590_HEAD_確定市区町</vt:lpstr>
      <vt:lpstr>RP040590_SUB1_政党得票総数_少数</vt:lpstr>
      <vt:lpstr>RP040590_SUB1_政党得票総数_整数</vt:lpstr>
      <vt:lpstr>RP040590_SUB1_政党名</vt:lpstr>
      <vt:lpstr>RP040590_SUB1_得票総数_少数</vt:lpstr>
      <vt:lpstr>RP040590_SUB1_得票総数_整数</vt:lpstr>
      <vt:lpstr>RP040590_SUB1_得票率</vt:lpstr>
      <vt:lpstr>RP040590_SUB1_届出番号</vt:lpstr>
      <vt:lpstr>RP040590_SUB1_名簿得票数_整数</vt:lpstr>
      <vt:lpstr>RP040590_SUB1_名簿得票総数_少数</vt:lpstr>
      <vt:lpstr>RP040590_SUB2_確定</vt:lpstr>
      <vt:lpstr>メインタイトル</vt:lpstr>
      <vt:lpstr>政党等の得票総数_小数部</vt:lpstr>
      <vt:lpstr>政党等の得票総数_整数部</vt:lpstr>
      <vt:lpstr>政党等の名称</vt:lpstr>
      <vt:lpstr>政党等名</vt:lpstr>
      <vt:lpstr>政党名</vt:lpstr>
      <vt:lpstr>得票数_合計_小数部</vt:lpstr>
      <vt:lpstr>得票数_合計_整数部</vt:lpstr>
      <vt:lpstr>得票数_小数部</vt:lpstr>
      <vt:lpstr>得票数_整数部</vt:lpstr>
      <vt:lpstr>届出番号</vt:lpstr>
      <vt:lpstr>内訳按分切捨票数</vt:lpstr>
      <vt:lpstr>内訳持ち帰りその他</vt:lpstr>
      <vt:lpstr>内訳政党等の得票総数</vt:lpstr>
      <vt:lpstr>内訳投票者総数</vt:lpstr>
      <vt:lpstr>内訳投票総数</vt:lpstr>
      <vt:lpstr>内訳得票総数</vt:lpstr>
      <vt:lpstr>内訳未属票数</vt:lpstr>
      <vt:lpstr>内訳無効投票数</vt:lpstr>
      <vt:lpstr>内訳無効投票率</vt:lpstr>
      <vt:lpstr>内訳名簿登載者の得票総数</vt:lpstr>
      <vt:lpstr>内訳有効投票数</vt:lpstr>
      <vt:lpstr>名簿登載者_特定枠を除く_の得票総数_小数部</vt:lpstr>
      <vt:lpstr>名簿登載者_特定枠を除く_の得票総数_整数部</vt:lpstr>
      <vt:lpstr>名簿登載者の得票総数</vt:lpstr>
      <vt:lpstr>名簿登載者名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shizuoka</dc:creator>
  <cp:lastModifiedBy>森下 遼祐</cp:lastModifiedBy>
  <cp:lastPrinted>2019-07-10T01:25:50Z</cp:lastPrinted>
  <dcterms:modified xsi:type="dcterms:W3CDTF">2022-06-30T01:09:45Z</dcterms:modified>
</cp:coreProperties>
</file>