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tabRatio="822"/>
  </bookViews>
  <sheets>
    <sheet name="（はじめにお読みください）" sheetId="25" r:id="rId1"/>
    <sheet name="R4総括表" sheetId="20" r:id="rId2"/>
    <sheet name="R4申請額一覧 " sheetId="24" r:id="rId3"/>
    <sheet name="R4個票１" sheetId="19" r:id="rId4"/>
    <sheet name="R3総括表" sheetId="26" r:id="rId5"/>
    <sheet name="R3申請額一覧" sheetId="27" r:id="rId6"/>
    <sheet name="R3個票１" sheetId="29" r:id="rId7"/>
  </sheets>
  <definedNames>
    <definedName name="_xlnm.Print_Area" localSheetId="3">'R4個票１'!$A$1:$AM$88</definedName>
    <definedName name="_xlnm.Print_Area" localSheetId="1">'R4総括表'!$A$1:$AM$63</definedName>
    <definedName name="_xlnm.Print_Area" localSheetId="2">'R4申請額一覧 '!$A$1:$M$28</definedName>
    <definedName name="_xlnm.Print_Area" localSheetId="0">'（はじめにお読みください）'!$A$1:$E$22</definedName>
    <definedName name="_xlnm.Print_Area" localSheetId="4">'R3総括表'!$A$1:$AM$63</definedName>
    <definedName name="_xlnm.Print_Area" localSheetId="5">'R3申請額一覧'!$A$1:$M$28</definedName>
    <definedName name="_xlnm.Print_Area" localSheetId="6">'R3個票１'!$A$1:$AM$88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AA13" authorId="0">
      <text>
        <r>
          <rPr>
            <sz val="9"/>
            <color indexed="81"/>
            <rFont val="MS P ゴシック"/>
          </rPr>
          <t>｢サービス種別｣を選択し、定員を入力(短期入所系と入所施設・居住系）することで、基準額が表示されます。</t>
        </r>
      </text>
    </comment>
    <comment ref="AA47" authorId="0">
      <text>
        <r>
          <rPr>
            <sz val="9"/>
            <color indexed="81"/>
            <rFont val="MS P ゴシック"/>
          </rPr>
          <t>｢</t>
        </r>
        <r>
          <rPr>
            <sz val="9"/>
            <color indexed="8"/>
            <rFont val="MS P ゴシック"/>
          </rPr>
          <t>サービス種別</t>
        </r>
        <r>
          <rPr>
            <sz val="9"/>
            <color indexed="81"/>
            <rFont val="MS P ゴシック"/>
          </rPr>
          <t>｣を選択し、定員を入力(短期入所系と入所施設・居住系）することで、基準額が表示されます。</t>
        </r>
      </text>
    </comment>
  </commentList>
</comments>
</file>

<file path=xl/comments2.xml><?xml version="1.0" encoding="utf-8"?>
<comments xmlns="http://schemas.openxmlformats.org/spreadsheetml/2006/main">
  <authors>
    <author>厚生労働省ネットワークシステム</author>
  </authors>
  <commentList>
    <comment ref="AA13" authorId="0">
      <text>
        <r>
          <rPr>
            <sz val="9"/>
            <color indexed="81"/>
            <rFont val="MS P ゴシック"/>
          </rPr>
          <t>｢サービス種別｣を選択し、定員を入力(短期入所系と入所施設・居住系）することで、基準額が表示されます。</t>
        </r>
      </text>
    </comment>
    <comment ref="AA47" authorId="0">
      <text>
        <r>
          <rPr>
            <sz val="9"/>
            <color indexed="81"/>
            <rFont val="MS P ゴシック"/>
          </rPr>
          <t>｢</t>
        </r>
        <r>
          <rPr>
            <sz val="9"/>
            <color indexed="8"/>
            <rFont val="MS P ゴシック"/>
          </rPr>
          <t>サービス種別</t>
        </r>
        <r>
          <rPr>
            <sz val="9"/>
            <color indexed="81"/>
            <rFont val="MS P ゴシック"/>
          </rPr>
          <t>｣を選択し、定員を入力(短期入所系と入所施設・居住系）することで、基準額が表示されます。</t>
        </r>
      </text>
    </comment>
  </commentList>
</comments>
</file>

<file path=xl/sharedStrings.xml><?xml version="1.0" encoding="utf-8"?>
<sst xmlns="http://schemas.openxmlformats.org/spreadsheetml/2006/main" xmlns:r="http://schemas.openxmlformats.org/officeDocument/2006/relationships" count="202" uniqueCount="202">
  <si>
    <t>千円</t>
    <rPh sb="0" eb="2">
      <t>センエン</t>
    </rPh>
    <phoneticPr fontId="3"/>
  </si>
  <si>
    <t>フリガナ</t>
  </si>
  <si>
    <t>認知症対応型通所介護事業所</t>
  </si>
  <si>
    <t>本申請書の使い方</t>
    <rPh sb="0" eb="1">
      <t>ホン</t>
    </rPh>
    <rPh sb="1" eb="4">
      <t>シンセイショ</t>
    </rPh>
    <rPh sb="5" eb="6">
      <t>ツカ</t>
    </rPh>
    <rPh sb="7" eb="8">
      <t>カタ</t>
    </rPh>
    <phoneticPr fontId="3"/>
  </si>
  <si>
    <t>殿</t>
    <rPh sb="0" eb="1">
      <t>トノ</t>
    </rPh>
    <phoneticPr fontId="3"/>
  </si>
  <si>
    <t>介護療養型医療施設</t>
  </si>
  <si>
    <t>‐</t>
  </si>
  <si>
    <t>基準単価</t>
    <rPh sb="0" eb="2">
      <t>キジュン</t>
    </rPh>
    <rPh sb="2" eb="4">
      <t>タンカ</t>
    </rPh>
    <phoneticPr fontId="3"/>
  </si>
  <si>
    <t>（郵便番号</t>
    <rPh sb="1" eb="3">
      <t>ユウビン</t>
    </rPh>
    <rPh sb="3" eb="5">
      <t>バンゴウ</t>
    </rPh>
    <phoneticPr fontId="3"/>
  </si>
  <si>
    <t>合　　計 ((1)+(2))</t>
    <rPh sb="0" eb="1">
      <t>ゴウ</t>
    </rPh>
    <rPh sb="3" eb="4">
      <t>ケイ</t>
    </rPh>
    <phoneticPr fontId="3"/>
  </si>
  <si>
    <t>日</t>
    <rPh sb="0" eb="1">
      <t>ニチ</t>
    </rPh>
    <phoneticPr fontId="3"/>
  </si>
  <si>
    <t>年</t>
    <rPh sb="0" eb="1">
      <t>ネン</t>
    </rPh>
    <phoneticPr fontId="3"/>
  </si>
  <si>
    <t>所要額(円)</t>
    <rPh sb="0" eb="3">
      <t>ショヨウガク</t>
    </rPh>
    <rPh sb="4" eb="5">
      <t>エン</t>
    </rPh>
    <phoneticPr fontId="3"/>
  </si>
  <si>
    <t>　「基準単価(a)」及び「基準単価(d)」は、「令和４年度新型コロナウイルス感染症流行下における介護サービス事業所等のサービス提供体制確保事業実施要綱」の別添３に記載された基準単価を記入すること。</t>
    <rPh sb="2" eb="4">
      <t>キジュン</t>
    </rPh>
    <rPh sb="4" eb="6">
      <t>タンカ</t>
    </rPh>
    <rPh sb="10" eb="11">
      <t>オヨ</t>
    </rPh>
    <rPh sb="13" eb="15">
      <t>キジュン</t>
    </rPh>
    <rPh sb="15" eb="17">
      <t>タンカ</t>
    </rPh>
    <rPh sb="24" eb="26">
      <t>レイワ</t>
    </rPh>
    <rPh sb="27" eb="29">
      <t>ネンド</t>
    </rPh>
    <rPh sb="29" eb="31">
      <t>シンガタ</t>
    </rPh>
    <rPh sb="38" eb="41">
      <t>カンセンショウ</t>
    </rPh>
    <rPh sb="41" eb="43">
      <t>リュウコウ</t>
    </rPh>
    <rPh sb="43" eb="44">
      <t>カ</t>
    </rPh>
    <rPh sb="48" eb="50">
      <t>カイゴ</t>
    </rPh>
    <rPh sb="54" eb="57">
      <t>ジギョウショ</t>
    </rPh>
    <rPh sb="57" eb="58">
      <t>トウ</t>
    </rPh>
    <rPh sb="63" eb="65">
      <t>テイキョウ</t>
    </rPh>
    <rPh sb="65" eb="67">
      <t>タイセイ</t>
    </rPh>
    <rPh sb="67" eb="69">
      <t>カクホ</t>
    </rPh>
    <rPh sb="69" eb="71">
      <t>ジギョウ</t>
    </rPh>
    <rPh sb="71" eb="73">
      <t>ジッシ</t>
    </rPh>
    <rPh sb="73" eb="75">
      <t>ヨウコウ</t>
    </rPh>
    <phoneticPr fontId="3"/>
  </si>
  <si>
    <t>有料老人ホーム（定員29人以下）</t>
  </si>
  <si>
    <t>看護小規模多機能型居宅介護事業所</t>
  </si>
  <si>
    <t>月</t>
    <rPh sb="0" eb="1">
      <t>ゲツ</t>
    </rPh>
    <phoneticPr fontId="3"/>
  </si>
  <si>
    <r>
      <t>別紙1-1(R4)　総括表</t>
    </r>
    <r>
      <rPr>
        <sz val="9"/>
        <color rgb="FFFF0000"/>
        <rFont val="ＭＳ 明朝"/>
      </rPr>
      <t>【令和４年度に生じた費用分】</t>
    </r>
    <rPh sb="0" eb="2">
      <t>ベッシ</t>
    </rPh>
    <rPh sb="10" eb="13">
      <t>ソウカツヒョウ</t>
    </rPh>
    <rPh sb="14" eb="16">
      <t>レイワ</t>
    </rPh>
    <rPh sb="17" eb="19">
      <t>ネンド</t>
    </rPh>
    <rPh sb="20" eb="21">
      <t>ショウ</t>
    </rPh>
    <rPh sb="23" eb="26">
      <t>ヒヨウブン</t>
    </rPh>
    <phoneticPr fontId="3"/>
  </si>
  <si>
    <t>事業所・施設名</t>
    <rPh sb="0" eb="3">
      <t>ジギョウショ</t>
    </rPh>
    <rPh sb="4" eb="7">
      <t>シセツメイ</t>
    </rPh>
    <phoneticPr fontId="3"/>
  </si>
  <si>
    <t>）</t>
  </si>
  <si>
    <t>名　　称</t>
    <rPh sb="0" eb="1">
      <t>ナ</t>
    </rPh>
    <rPh sb="3" eb="4">
      <t>ショウ</t>
    </rPh>
    <phoneticPr fontId="3"/>
  </si>
  <si>
    <r>
      <t>通所リハビリテーション事業所</t>
    </r>
    <r>
      <rPr>
        <sz val="9"/>
        <color theme="1"/>
        <rFont val="ＭＳ 明朝"/>
      </rPr>
      <t>（大規模型（Ⅱ））</t>
    </r>
  </si>
  <si>
    <t>事業所・施設の状況</t>
    <rPh sb="0" eb="3">
      <t>ジギョウショ</t>
    </rPh>
    <rPh sb="4" eb="6">
      <t>シセツ</t>
    </rPh>
    <rPh sb="7" eb="9">
      <t>ジョウキョウ</t>
    </rPh>
    <phoneticPr fontId="3"/>
  </si>
  <si>
    <t>ア④</t>
  </si>
  <si>
    <t>連絡先</t>
    <rPh sb="0" eb="3">
      <t>レンラクサキ</t>
    </rPh>
    <phoneticPr fontId="3"/>
  </si>
  <si>
    <t>用途・品目・数量等</t>
    <rPh sb="0" eb="2">
      <t>ヨウト</t>
    </rPh>
    <rPh sb="3" eb="5">
      <t>ヒンモク</t>
    </rPh>
    <rPh sb="6" eb="8">
      <t>スウリョウ</t>
    </rPh>
    <rPh sb="8" eb="9">
      <t>トウ</t>
    </rPh>
    <phoneticPr fontId="3"/>
  </si>
  <si>
    <t>電話番号</t>
    <rPh sb="0" eb="2">
      <t>デンワ</t>
    </rPh>
    <rPh sb="2" eb="4">
      <t>バンゴウ</t>
    </rPh>
    <phoneticPr fontId="3"/>
  </si>
  <si>
    <t>入所施設・居住系</t>
    <rPh sb="0" eb="2">
      <t>ニュウショ</t>
    </rPh>
    <rPh sb="2" eb="4">
      <t>シセツ</t>
    </rPh>
    <rPh sb="5" eb="7">
      <t>キョジュウ</t>
    </rPh>
    <rPh sb="7" eb="8">
      <t>ケイ</t>
    </rPh>
    <phoneticPr fontId="3"/>
  </si>
  <si>
    <t>代表者の職・氏名</t>
    <rPh sb="0" eb="3">
      <t>ダイヒョウシャ</t>
    </rPh>
    <rPh sb="4" eb="5">
      <t>ショク</t>
    </rPh>
    <rPh sb="6" eb="8">
      <t>シメイ</t>
    </rPh>
    <phoneticPr fontId="3"/>
  </si>
  <si>
    <t>訪問系</t>
    <rPh sb="0" eb="2">
      <t>ホウモン</t>
    </rPh>
    <rPh sb="2" eb="3">
      <t>ケイ</t>
    </rPh>
    <phoneticPr fontId="3"/>
  </si>
  <si>
    <t>定期巡回・随時対応型訪問介護看護事業所</t>
  </si>
  <si>
    <t>職　　名</t>
    <rPh sb="0" eb="1">
      <t>ショク</t>
    </rPh>
    <rPh sb="3" eb="4">
      <t>ナ</t>
    </rPh>
    <phoneticPr fontId="3"/>
  </si>
  <si>
    <t>氏　　名</t>
    <rPh sb="0" eb="1">
      <t>シ</t>
    </rPh>
    <rPh sb="3" eb="4">
      <t>ナ</t>
    </rPh>
    <phoneticPr fontId="3"/>
  </si>
  <si>
    <t>イ</t>
  </si>
  <si>
    <t>小　　計</t>
    <rPh sb="0" eb="1">
      <t>ショウ</t>
    </rPh>
    <rPh sb="3" eb="4">
      <t>ケイ</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</si>
  <si>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</si>
  <si>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</si>
  <si>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申請額</t>
    <rPh sb="0" eb="3">
      <t>シンセイガク</t>
    </rPh>
    <phoneticPr fontId="3"/>
  </si>
  <si>
    <t>介護老人保健施設</t>
  </si>
  <si>
    <t>か所</t>
    <rPh sb="1" eb="2">
      <t>ショ</t>
    </rPh>
    <phoneticPr fontId="3"/>
  </si>
  <si>
    <t>軽費老人ホーム（定員29人以下）</t>
    <rPh sb="0" eb="2">
      <t>ケイヒ</t>
    </rPh>
    <rPh sb="2" eb="4">
      <t>ロウジン</t>
    </rPh>
    <rPh sb="8" eb="10">
      <t>テイイン</t>
    </rPh>
    <rPh sb="12" eb="15">
      <t>ニンイカ</t>
    </rPh>
    <phoneticPr fontId="3"/>
  </si>
  <si>
    <t>訪問介護事業所</t>
  </si>
  <si>
    <t>訪問入浴介護事業所</t>
  </si>
  <si>
    <t>介護医療院</t>
  </si>
  <si>
    <t>訪問看護事業所</t>
  </si>
  <si>
    <t>訪問リハビリテーション事業所</t>
  </si>
  <si>
    <t>夜間対応型訪問介護事業所</t>
  </si>
  <si>
    <t>居宅介護支援事業所</t>
  </si>
  <si>
    <t>福祉用具貸与事業所</t>
  </si>
  <si>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</si>
  <si>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小規模多機能型居宅介護事業所</t>
  </si>
  <si>
    <t>介護老人福祉施設</t>
  </si>
  <si>
    <t>地域密着型介護老人福祉施設</t>
  </si>
  <si>
    <t>認知症対応型共同生活介護事業所</t>
  </si>
  <si>
    <t>養護老人ホーム（定員29人以下）</t>
    <rPh sb="0" eb="2">
      <t>ヨウゴ</t>
    </rPh>
    <rPh sb="2" eb="4">
      <t>ロウジン</t>
    </rPh>
    <rPh sb="8" eb="10">
      <t>テイイン</t>
    </rPh>
    <rPh sb="12" eb="13">
      <t>ニン</t>
    </rPh>
    <rPh sb="13" eb="15">
      <t>イカ</t>
    </rPh>
    <phoneticPr fontId="3"/>
  </si>
  <si>
    <t>令和４年度新型コロナウイルス感染症流行下における介護サービス事業所等のサービス提供体制確保事業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3"/>
  </si>
  <si>
    <t>短期入所療養介護事業所</t>
    <rPh sb="0" eb="2">
      <t>タンキ</t>
    </rPh>
    <rPh sb="2" eb="4">
      <t>ニュウショ</t>
    </rPh>
    <rPh sb="4" eb="6">
      <t>リョウヨウ</t>
    </rPh>
    <rPh sb="6" eb="8">
      <t>カイゴ</t>
    </rPh>
    <rPh sb="8" eb="11">
      <t>ジギョウショ</t>
    </rPh>
    <phoneticPr fontId="3"/>
  </si>
  <si>
    <t>通所介護事業所（大規模型（Ⅱ））</t>
    <rPh sb="0" eb="2">
      <t>ツウショ</t>
    </rPh>
    <rPh sb="2" eb="4">
      <t>カイゴ</t>
    </rPh>
    <rPh sb="4" eb="7">
      <t>ジギョウショ</t>
    </rPh>
    <phoneticPr fontId="3"/>
  </si>
  <si>
    <t>短期入所生活介護事業所</t>
  </si>
  <si>
    <t>　　　　　　　　　　　　　　　　　　　　　　　　助成対象
サービス種別</t>
    <rPh sb="24" eb="26">
      <t>ジョセイ</t>
    </rPh>
    <rPh sb="26" eb="28">
      <t>タイショウ</t>
    </rPh>
    <rPh sb="34" eb="36">
      <t>シュベツ</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</si>
  <si>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</si>
  <si>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</si>
  <si>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助成対象の区分</t>
    <rPh sb="0" eb="2">
      <t>ジョセイ</t>
    </rPh>
    <rPh sb="2" eb="4">
      <t>タイショウ</t>
    </rPh>
    <rPh sb="5" eb="7">
      <t>クブン</t>
    </rPh>
    <phoneticPr fontId="3"/>
  </si>
  <si>
    <t>費目</t>
    <rPh sb="0" eb="2">
      <t>ヒモク</t>
    </rPh>
    <phoneticPr fontId="3"/>
  </si>
  <si>
    <t>所要額</t>
    <rPh sb="0" eb="3">
      <t>ショヨウガク</t>
    </rPh>
    <phoneticPr fontId="3"/>
  </si>
  <si>
    <t>申請内容</t>
    <rPh sb="0" eb="2">
      <t>シンセイ</t>
    </rPh>
    <rPh sb="2" eb="4">
      <t>ナイヨウ</t>
    </rPh>
    <phoneticPr fontId="3"/>
  </si>
  <si>
    <t>通所介護事業所（大規模型（Ⅰ））</t>
    <rPh sb="0" eb="2">
      <t>ツウショ</t>
    </rPh>
    <rPh sb="2" eb="4">
      <t>カイゴ</t>
    </rPh>
    <rPh sb="4" eb="7">
      <t>ジギョウショ</t>
    </rPh>
    <phoneticPr fontId="3"/>
  </si>
  <si>
    <t>各事業所の個票のシート名を「個票●」（●は１からの通し番号（半角数字））に修正</t>
    <rPh sb="0" eb="1">
      <t>カク</t>
    </rPh>
    <rPh sb="1" eb="4">
      <t>ジギョウショ</t>
    </rPh>
    <rPh sb="5" eb="7">
      <t>コヒョウ</t>
    </rPh>
    <rPh sb="11" eb="12">
      <t>メイ</t>
    </rPh>
    <rPh sb="14" eb="16">
      <t>コヒョウ</t>
    </rPh>
    <rPh sb="25" eb="26">
      <t>トオ</t>
    </rPh>
    <rPh sb="27" eb="29">
      <t>バンゴウ</t>
    </rPh>
    <rPh sb="30" eb="32">
      <t>ハンカク</t>
    </rPh>
    <rPh sb="32" eb="34">
      <t>スウジ</t>
    </rPh>
    <rPh sb="37" eb="39">
      <t>シュウセイ</t>
    </rPh>
    <phoneticPr fontId="3"/>
  </si>
  <si>
    <t>通所介護事業所（通常規模型）</t>
    <rPh sb="0" eb="2">
      <t>ツウショ</t>
    </rPh>
    <rPh sb="2" eb="4">
      <t>カイゴ</t>
    </rPh>
    <rPh sb="4" eb="7">
      <t>ジギョウショ</t>
    </rPh>
    <phoneticPr fontId="3"/>
  </si>
  <si>
    <t>養護老人ホーム（定員30人以上）</t>
    <rPh sb="0" eb="2">
      <t>ヨウゴ</t>
    </rPh>
    <rPh sb="2" eb="4">
      <t>ロウジン</t>
    </rPh>
    <rPh sb="8" eb="10">
      <t>テイイン</t>
    </rPh>
    <rPh sb="12" eb="15">
      <t>ニンイジョウ</t>
    </rPh>
    <phoneticPr fontId="3"/>
  </si>
  <si>
    <t>軽費老人ホーム（定員30人以上）</t>
    <rPh sb="0" eb="2">
      <t>ケイヒ</t>
    </rPh>
    <rPh sb="2" eb="4">
      <t>ロウジン</t>
    </rPh>
    <rPh sb="8" eb="10">
      <t>テイイン</t>
    </rPh>
    <rPh sb="12" eb="15">
      <t>ニンイジョウ</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</si>
  <si>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</si>
  <si>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</si>
  <si>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</si>
  <si>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申　請　者</t>
    <rPh sb="0" eb="1">
      <t>サル</t>
    </rPh>
    <rPh sb="2" eb="3">
      <t>ショウ</t>
    </rPh>
    <rPh sb="4" eb="5">
      <t>シャ</t>
    </rPh>
    <phoneticPr fontId="3"/>
  </si>
  <si>
    <t>所在地</t>
    <rPh sb="0" eb="3">
      <t>ショザイチ</t>
    </rPh>
    <phoneticPr fontId="3"/>
  </si>
  <si>
    <t>－</t>
  </si>
  <si>
    <t>E-mail</t>
  </si>
  <si>
    <t>短期入所系</t>
    <rPh sb="0" eb="2">
      <t>タンキ</t>
    </rPh>
    <rPh sb="2" eb="4">
      <t>ニュウショ</t>
    </rPh>
    <rPh sb="4" eb="5">
      <t>ケイ</t>
    </rPh>
    <phoneticPr fontId="3"/>
  </si>
  <si>
    <t>事業者からExcelファイルを受領し、内容を審査</t>
    <rPh sb="0" eb="3">
      <t>ジギョウシャ</t>
    </rPh>
    <rPh sb="15" eb="17">
      <t>ジュリョウ</t>
    </rPh>
    <rPh sb="19" eb="21">
      <t>ナイヨウ</t>
    </rPh>
    <rPh sb="22" eb="24">
      <t>シンサ</t>
    </rPh>
    <phoneticPr fontId="3"/>
  </si>
  <si>
    <t>多機能型</t>
    <rPh sb="0" eb="4">
      <t>タキノウガタ</t>
    </rPh>
    <phoneticPr fontId="3"/>
  </si>
  <si>
    <t>　記入して提出すること。</t>
    <rPh sb="1" eb="3">
      <t>キニュウ</t>
    </rPh>
    <rPh sb="5" eb="7">
      <t>テイシュツ</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</si>
  <si>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</si>
  <si>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</si>
  <si>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</si>
  <si>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</si>
  <si>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定員</t>
    <rPh sb="0" eb="2">
      <t>テイイン</t>
    </rPh>
    <phoneticPr fontId="3"/>
  </si>
  <si>
    <t>人</t>
    <rPh sb="0" eb="1">
      <t>ニン</t>
    </rPh>
    <phoneticPr fontId="3"/>
  </si>
  <si>
    <t>（ウ）感染者が発生した介護サービス事業所・施設等（以下のいずれかに該当）の利用者の受け入れや当該事業所・施設等に応援職員の派遣を行う事業所・施設等（※１～※４）
　A　（ア）の①又は③に該当する介護サービス事業所・施設等
　B　感染症の拡大防止の観点から必要があり、自主的に休業した介護サービス事業所</t>
  </si>
  <si>
    <t>　※定員は短期入所系、入所施設・居住系のみ記載</t>
    <rPh sb="2" eb="4">
      <t>テイイン</t>
    </rPh>
    <rPh sb="21" eb="23">
      <t>キサイ</t>
    </rPh>
    <phoneticPr fontId="3"/>
  </si>
  <si>
    <t>事業所・施設の所在地</t>
    <rPh sb="0" eb="3">
      <t>ジギョウショ</t>
    </rPh>
    <rPh sb="4" eb="6">
      <t>シセツ</t>
    </rPh>
    <rPh sb="7" eb="10">
      <t>ショザイチ</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</si>
  <si>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</si>
  <si>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</si>
  <si>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</si>
  <si>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</si>
  <si>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</si>
  <si>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介護保険
事業所番号</t>
    <rPh sb="0" eb="2">
      <t>カイゴ</t>
    </rPh>
    <rPh sb="2" eb="4">
      <t>ホケン</t>
    </rPh>
    <rPh sb="5" eb="8">
      <t>ジギョウショ</t>
    </rPh>
    <rPh sb="8" eb="10">
      <t>バンゴウ</t>
    </rPh>
    <phoneticPr fontId="3"/>
  </si>
  <si>
    <t>千円</t>
  </si>
  <si>
    <t>サービス種別</t>
    <rPh sb="4" eb="6">
      <t>シュベツ</t>
    </rPh>
    <phoneticPr fontId="3"/>
  </si>
  <si>
    <t>No.</t>
  </si>
  <si>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</si>
  <si>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</si>
  <si>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</si>
  <si>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</si>
  <si>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短期入所療養介護事業所</t>
  </si>
  <si>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</si>
  <si>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t>※１ 介護施設等</t>
  </si>
  <si>
    <t>合計</t>
    <rPh sb="0" eb="2">
      <t>ゴウケイ</t>
    </rPh>
    <phoneticPr fontId="3"/>
  </si>
  <si>
    <t>申請額計(ｇ)</t>
    <rPh sb="0" eb="3">
      <t>シンセイガク</t>
    </rPh>
    <rPh sb="3" eb="4">
      <t>ケイ</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</si>
  <si>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</si>
  <si>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</si>
  <si>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単価１</t>
  </si>
  <si>
    <t>合計（①）</t>
    <rPh sb="0" eb="2">
      <t>ゴウケイ</t>
    </rPh>
    <phoneticPr fontId="3"/>
  </si>
  <si>
    <t>　　令和</t>
    <rPh sb="2" eb="4">
      <t>レイワ</t>
    </rPh>
    <phoneticPr fontId="3"/>
  </si>
  <si>
    <t>各事業所の作業</t>
    <rPh sb="0" eb="1">
      <t>カク</t>
    </rPh>
    <rPh sb="1" eb="4">
      <t>ジギョウショ</t>
    </rPh>
    <rPh sb="5" eb="7">
      <t>サギョウ</t>
    </rPh>
    <phoneticPr fontId="3"/>
  </si>
  <si>
    <t xml:space="preserve">  福祉用具貸与事業所（ア（ア）の事業を除く）及び居宅療養管理指導事業所</t>
  </si>
  <si>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</si>
  <si>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</si>
  <si>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合計（②）</t>
  </si>
  <si>
    <t>事業者（法人本部）の作業</t>
    <rPh sb="0" eb="3">
      <t>ジギョウシャ</t>
    </rPh>
    <rPh sb="4" eb="6">
      <t>ホウジン</t>
    </rPh>
    <rPh sb="6" eb="8">
      <t>ホンブ</t>
    </rPh>
    <rPh sb="10" eb="12">
      <t>サギョウ</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</si>
  <si>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</si>
  <si>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サービス付き高齢者向け住宅（定員29人以下）</t>
  </si>
  <si>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</si>
  <si>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緊急時介護人材確保・職場環境復旧等支援事業</t>
  </si>
  <si>
    <t>（ア）、（イ）</t>
  </si>
  <si>
    <t>通所介護事業所（通常規模型）</t>
  </si>
  <si>
    <t>（ウ）</t>
  </si>
  <si>
    <t xml:space="preserve"> （ア）、（イ）</t>
  </si>
  <si>
    <t>（イ）･･･新型コロナウイルス感染症の流行に伴い居宅でサービスを提供する通所系サービス事業所</t>
  </si>
  <si>
    <t>（ア）･･･新型コロナウイルス感染者が発生又は濃厚接触者に対応した介護サービス事業所・施設等（休業要請を受けた事業所・施設等を含む）</t>
  </si>
  <si>
    <t>（ウ）･･･感染者が発生した介護サービス事業所・施設等（以下のいずれかに該当）の利用者の受け入れや当該事業所・施設等に</t>
  </si>
  <si>
    <t>サービス提供体制確保事業（地域医療介護総合確保基金）</t>
    <rPh sb="13" eb="15">
      <t>チイキ</t>
    </rPh>
    <rPh sb="15" eb="17">
      <t>イリョウ</t>
    </rPh>
    <rPh sb="17" eb="19">
      <t>カイゴ</t>
    </rPh>
    <rPh sb="19" eb="21">
      <t>ソウゴウ</t>
    </rPh>
    <rPh sb="21" eb="23">
      <t>カクホ</t>
    </rPh>
    <rPh sb="23" eb="25">
      <t>キキン</t>
    </rPh>
    <phoneticPr fontId="3"/>
  </si>
  <si>
    <t>養護老人ホーム（定員29人以下）</t>
  </si>
  <si>
    <t>応援職員の派遣を行う事業所・施設等</t>
  </si>
  <si>
    <t>※４　通所系サービス事業所</t>
  </si>
  <si>
    <t>　介護老人福祉施設、地域密着型介護老人福祉施設、介護老人保健施設、介護　　医療院、介護療養型医療施設、</t>
  </si>
  <si>
    <t>居宅療養管理指導事業所</t>
  </si>
  <si>
    <t>　認知症対応型共同生活介護事業所（短期利用認知症対応型共同生活介護を除く）、養護老人ホーム、軽費老人ホーム、</t>
  </si>
  <si>
    <t>　有料老人ホーム及びサービス付き高齢者向け住宅</t>
  </si>
  <si>
    <t>　訪問介護事業所、訪問入浴介護事業所、訪問看護事業所、訪問リハビリテーション事業所、定期巡回・随時対応型訪問介護看護事業所、</t>
  </si>
  <si>
    <t>　夜間対応型訪問介護事業所、小規模多機能型居宅介護事業所及び看護小規模多機能型居宅介護事業所（訪問サービスに限る）並びに居宅介護支援事業所、</t>
  </si>
  <si>
    <t>　並びに認知症対応型共同生活介護事業所（短期利用認知症対応型共同生活介護に限る）</t>
  </si>
  <si>
    <t>単価2</t>
  </si>
  <si>
    <t>　通所介護事業所、地域密着型通所介護事業所、療養通所介護事業所、認知症対応型通所介護事業所、通所リハビリテーション事業所、　</t>
  </si>
  <si>
    <t>＜積算内訳＞</t>
    <rPh sb="1" eb="3">
      <t>セキサン</t>
    </rPh>
    <rPh sb="3" eb="5">
      <t>ウチワケ</t>
    </rPh>
    <phoneticPr fontId="3"/>
  </si>
  <si>
    <t>　小規模多機能型居宅介護事業所及び看護小規模多機能型居宅介護事業所（通いサービスに限る）</t>
  </si>
  <si>
    <t>区分</t>
    <rPh sb="0" eb="2">
      <t>クブン</t>
    </rPh>
    <phoneticPr fontId="3"/>
  </si>
  <si>
    <t xml:space="preserve">  養護老人ホーム、軽費老人ホーム、有料老人ホーム及びサービス付き高齢者向け住宅、短期入所生活介護事業所、短期入所療養介護事業所</t>
  </si>
  <si>
    <t>※２ 訪問系サービス事業所</t>
  </si>
  <si>
    <t>※３　短期入所系サービス事業所</t>
  </si>
  <si>
    <t>　短期入所生活介護事業所、短期入所療養介護事業所、小規模多機能型居宅介護事業所及び看護小規模多機能型居宅介護事業所（宿泊サービスに限る）</t>
  </si>
  <si>
    <t>※５　高齢者施設等</t>
  </si>
  <si>
    <t>　介護老人福祉施設、地域密着型介護老人福祉施設、介護老人保健施設、介護医療院、介護療養型医療施設、認知症対応型共同生活介護事業所、</t>
  </si>
  <si>
    <t xml:space="preserve"> （ウ）</t>
  </si>
  <si>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3"/>
  </si>
  <si>
    <r>
      <t>通所リハビリテーション事業所</t>
    </r>
    <r>
      <rPr>
        <sz val="9"/>
        <color theme="1"/>
        <rFont val="ＭＳ 明朝"/>
      </rPr>
      <t>（通常規模型）</t>
    </r>
  </si>
  <si>
    <r>
      <t>通所リハビリテーション事業所</t>
    </r>
    <r>
      <rPr>
        <sz val="9"/>
        <color theme="1"/>
        <rFont val="ＭＳ 明朝"/>
      </rPr>
      <t>（大規模型（Ⅰ））</t>
    </r>
  </si>
  <si>
    <t>都道府県の作業</t>
    <rPh sb="0" eb="4">
      <t>トドウフケン</t>
    </rPh>
    <rPh sb="5" eb="7">
      <t>サギョウ</t>
    </rPh>
    <phoneticPr fontId="3"/>
  </si>
  <si>
    <t>完成したExcelファイルを都道府県の担当者に送付</t>
    <rPh sb="0" eb="2">
      <t>カンセイ</t>
    </rPh>
    <rPh sb="14" eb="18">
      <t>トドウフケン</t>
    </rPh>
    <rPh sb="19" eb="22">
      <t>タントウシャ</t>
    </rPh>
    <rPh sb="23" eb="25">
      <t>ソウフ</t>
    </rPh>
    <phoneticPr fontId="3"/>
  </si>
  <si>
    <t>通所系</t>
    <rPh sb="0" eb="2">
      <t>ツウショ</t>
    </rPh>
    <rPh sb="2" eb="3">
      <t>ケイ</t>
    </rPh>
    <phoneticPr fontId="3"/>
  </si>
  <si>
    <t>ア、イ</t>
  </si>
  <si>
    <t>ウ</t>
  </si>
  <si>
    <t>ア①</t>
  </si>
  <si>
    <t>ア②</t>
  </si>
  <si>
    <t>ア③</t>
  </si>
  <si>
    <t>ア⑤</t>
  </si>
  <si>
    <t>ウA</t>
  </si>
  <si>
    <t>ウB</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</si>
  <si>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</si>
  <si>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</si>
  <si>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</si>
  <si>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</si>
  <si>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</si>
  <si>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</si>
  <si>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</si>
  <si>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</si>
  <si>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本Excelを各事業所に配布し、別紙1-3(R3)及び(R4)（個票）を記入するように依頼　</t>
    <rPh sb="0" eb="1">
      <t>ホン</t>
    </rPh>
    <rPh sb="7" eb="8">
      <t>カク</t>
    </rPh>
    <rPh sb="8" eb="11">
      <t>ジギョウショ</t>
    </rPh>
    <rPh sb="12" eb="14">
      <t>ハイフ</t>
    </rPh>
    <rPh sb="16" eb="18">
      <t>ベッシ</t>
    </rPh>
    <rPh sb="25" eb="26">
      <t>オヨ</t>
    </rPh>
    <rPh sb="32" eb="34">
      <t>コヒョウ</t>
    </rPh>
    <rPh sb="36" eb="38">
      <t>キニュウ</t>
    </rPh>
    <rPh sb="43" eb="45">
      <t>イライ</t>
    </rPh>
    <phoneticPr fontId="3"/>
  </si>
  <si>
    <t>養護老人ホーム（定員30人以上）</t>
  </si>
  <si>
    <r>
      <t>別紙1-1(R3)　総括表</t>
    </r>
    <r>
      <rPr>
        <sz val="9"/>
        <color rgb="FF0000FF"/>
        <rFont val="ＭＳ 明朝"/>
      </rPr>
      <t>【令和３年度に生じた費用分】</t>
    </r>
    <rPh sb="10" eb="13">
      <t>ソウカツヒョウ</t>
    </rPh>
    <phoneticPr fontId="3"/>
  </si>
  <si>
    <t>軽費老人ホーム（定員30人以上）</t>
  </si>
  <si>
    <t>軽費老人ホーム（定員29人以下）</t>
  </si>
  <si>
    <t>有料老人ホーム（定員30人以上）</t>
  </si>
  <si>
    <t>サービス付き高齢者向け住宅（定員30人以上）</t>
  </si>
  <si>
    <t>令和４年度新型コロナウイルス感染症流行下における介護サービス事業所等の</t>
  </si>
  <si>
    <t>分類</t>
  </si>
  <si>
    <t>（単位:千円）</t>
    <rPh sb="1" eb="3">
      <t>タンイ</t>
    </rPh>
    <rPh sb="4" eb="5">
      <t>セン</t>
    </rPh>
    <rPh sb="5" eb="6">
      <t>エン</t>
    </rPh>
    <phoneticPr fontId="3"/>
  </si>
  <si>
    <t>都道府県内で必要な作業を行い、事業者に補助金を交付</t>
    <rPh sb="0" eb="4">
      <t>トドウフケン</t>
    </rPh>
    <rPh sb="4" eb="5">
      <t>ナイ</t>
    </rPh>
    <rPh sb="6" eb="8">
      <t>ヒツヨウ</t>
    </rPh>
    <rPh sb="9" eb="11">
      <t>サギョウ</t>
    </rPh>
    <rPh sb="12" eb="13">
      <t>オコナ</t>
    </rPh>
    <rPh sb="15" eb="18">
      <t>ジギョウシャ</t>
    </rPh>
    <rPh sb="19" eb="22">
      <t>ホジョキン</t>
    </rPh>
    <rPh sb="23" eb="25">
      <t>コウフ</t>
    </rPh>
    <phoneticPr fontId="3"/>
  </si>
  <si>
    <t>補助金申請書</t>
    <rPh sb="0" eb="3">
      <t>ホジョキン</t>
    </rPh>
    <rPh sb="3" eb="6">
      <t>シンセイショ</t>
    </rPh>
    <phoneticPr fontId="3"/>
  </si>
  <si>
    <t>　「所要額(b)」及び「所要額(e)」は「（様式３）事業所・施設別R3個票*」に記載した所要額（千円未満切り捨て）を記入すること。</t>
    <rPh sb="2" eb="5">
      <t>ショヨウガク</t>
    </rPh>
    <rPh sb="9" eb="10">
      <t>オヨ</t>
    </rPh>
    <rPh sb="12" eb="15">
      <t>ショヨウガク</t>
    </rPh>
    <rPh sb="22" eb="24">
      <t>ヨウシキ</t>
    </rPh>
    <rPh sb="40" eb="42">
      <t>キサイ</t>
    </rPh>
    <rPh sb="44" eb="47">
      <t>ショヨウガク</t>
    </rPh>
    <rPh sb="48" eb="49">
      <t>セン</t>
    </rPh>
    <rPh sb="49" eb="52">
      <t>エンミマン</t>
    </rPh>
    <rPh sb="52" eb="53">
      <t>キ</t>
    </rPh>
    <rPh sb="54" eb="55">
      <t>ス</t>
    </rPh>
    <rPh sb="58" eb="60">
      <t>キニュウ</t>
    </rPh>
    <phoneticPr fontId="3"/>
  </si>
  <si>
    <t>　「所要額(b)」及び「所要額(e)」は「（様式３）事業所・施設別個票」に記載した所要額（千円未満切り捨て）を記入すること。</t>
    <rPh sb="2" eb="5">
      <t>ショヨウガク</t>
    </rPh>
    <rPh sb="9" eb="10">
      <t>オヨ</t>
    </rPh>
    <rPh sb="12" eb="15">
      <t>ショヨウガク</t>
    </rPh>
    <rPh sb="22" eb="24">
      <t>ヨウシキ</t>
    </rPh>
    <rPh sb="33" eb="35">
      <t>コヒョウ</t>
    </rPh>
    <rPh sb="37" eb="39">
      <t>キサイ</t>
    </rPh>
    <rPh sb="41" eb="44">
      <t>ショヨウガク</t>
    </rPh>
    <rPh sb="45" eb="46">
      <t>セン</t>
    </rPh>
    <rPh sb="46" eb="49">
      <t>エンミマン</t>
    </rPh>
    <rPh sb="49" eb="50">
      <t>キ</t>
    </rPh>
    <rPh sb="51" eb="52">
      <t>ス</t>
    </rPh>
    <rPh sb="55" eb="57">
      <t>キニュウ</t>
    </rPh>
    <phoneticPr fontId="3"/>
  </si>
  <si>
    <t>　「申請額計(g)」は、「申請額(c)」と「申請額(f)」の合計額を記入すること。（自動計算）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3"/>
  </si>
  <si>
    <t>（ア）新型コロナウイルス感染者が発生又は濃厚接触者に対応した介護サービス事業所・施設等（休業要請を受けた事業所・施設等を含む）
　①利用者又は職員に感染者が発生した介護サービス事業所・施設等（職員に複数の濃厚接触者が発生し、職員が不足した場合を含む）
　　（※１～※４）
　②濃厚接触者に対応した訪問系サービス事業所（※２）、短期入所系サービス事業所（※３）、介護施設等（※１）
　③都道府県、保健所を設置する市又は特別区から休業要請を受けた通所系サービス事業所（※４）、短期入所系サービス事業所（※３）
　④感染等の疑いがある者に対して一定の要件のもと自費で検査を実施した介護施設等（①、②の場合を除く）（※１）
  ⑤病床ひっ迫等により、やむを得ず施設内療養を行った高齢者施設等（※５）
（イ）新型コロナウイルス感染症の流行に伴い居宅でサービスを提供する通所系サービス事業所（※４）
　　（ア）①、③以外の通所系サービス事業所（小規模多機能型居宅介護事業所及び看護小規模多機能型居宅介護事業所（通いサービスに限る）
　を除く）であって、当該事業所の職員により、居宅で生活している利用者に対して、利用者からの連絡を受ける体制を整えた上で、居宅を訪問し、
　個別サービス計画の内容を踏まえ、できる限りのサービスを提供した事業所（通常形態での通所サービス提供が困難であり、感染の未然に
　代替措置を取った場合（近隣自治体や近隣事業所・施設等で感染者が発生している場合又は感染拡大地域で新型コロナウイルス感染症が
　流行している場合（感染者が一定数継続して発生している状況等）に限る））</t>
  </si>
  <si>
    <t xml:space="preserve">別紙1-3(R3)及び(R4)（個票●）の着色セルを入力（黄色セル：必要情報の入力・該当する取組内容のチェック、緑色セル：クリックしてプルダウンから選択）し、事業者（法人本部）へ返送
</t>
    <rPh sb="16" eb="18">
      <t>コヒョウ</t>
    </rPh>
    <rPh sb="21" eb="23">
      <t>チャクショク</t>
    </rPh>
    <rPh sb="26" eb="28">
      <t>ニュウリョク</t>
    </rPh>
    <rPh sb="29" eb="31">
      <t>キイロ</t>
    </rPh>
    <rPh sb="34" eb="36">
      <t>ヒツヨウ</t>
    </rPh>
    <rPh sb="36" eb="38">
      <t>ジョウホウ</t>
    </rPh>
    <rPh sb="39" eb="41">
      <t>ニュウリョク</t>
    </rPh>
    <rPh sb="42" eb="44">
      <t>ガイトウ</t>
    </rPh>
    <rPh sb="46" eb="48">
      <t>トリクミ</t>
    </rPh>
    <rPh sb="48" eb="50">
      <t>ナイヨウ</t>
    </rPh>
    <rPh sb="56" eb="58">
      <t>ミドリイロ</t>
    </rPh>
    <rPh sb="74" eb="76">
      <t>センタク</t>
    </rPh>
    <rPh sb="79" eb="82">
      <t>ジギョウシャ</t>
    </rPh>
    <rPh sb="83" eb="85">
      <t>ホウジン</t>
    </rPh>
    <rPh sb="85" eb="87">
      <t>ホンブ</t>
    </rPh>
    <rPh sb="89" eb="91">
      <t>ヘンソウ</t>
    </rPh>
    <phoneticPr fontId="3"/>
  </si>
  <si>
    <t>AA</t>
  </si>
  <si>
    <r>
      <t>別紙1-2(R4)　事業所・施設別申請額一覧</t>
    </r>
    <r>
      <rPr>
        <sz val="11"/>
        <color rgb="FFFF0000"/>
        <rFont val="ＭＳ Ｐ明朝"/>
      </rPr>
      <t>【令和４年度に生じた費用分】</t>
    </r>
    <rPh sb="10" eb="13">
      <t>ジギョウショ</t>
    </rPh>
    <rPh sb="14" eb="16">
      <t>シセツ</t>
    </rPh>
    <rPh sb="16" eb="17">
      <t>ベツ</t>
    </rPh>
    <rPh sb="17" eb="20">
      <t>シンセイガク</t>
    </rPh>
    <rPh sb="20" eb="22">
      <t>イチラン</t>
    </rPh>
    <phoneticPr fontId="3"/>
  </si>
  <si>
    <r>
      <t>別紙1-3(R4)　事業所・施設別個票</t>
    </r>
    <r>
      <rPr>
        <sz val="9"/>
        <color rgb="FFFF0000"/>
        <rFont val="ＭＳ Ｐ明朝"/>
      </rPr>
      <t>【令和４年度に生じた費用分】</t>
    </r>
    <rPh sb="10" eb="13">
      <t>ジギョウショ</t>
    </rPh>
    <rPh sb="14" eb="16">
      <t>シセツ</t>
    </rPh>
    <rPh sb="16" eb="17">
      <t>ベツ</t>
    </rPh>
    <rPh sb="17" eb="19">
      <t>コヒョウ</t>
    </rPh>
    <phoneticPr fontId="3"/>
  </si>
  <si>
    <r>
      <t>別紙1-2(R3)　事業所・施設別申請額一覧</t>
    </r>
    <r>
      <rPr>
        <sz val="11"/>
        <color rgb="FF0000FF"/>
        <rFont val="ＭＳ Ｐ明朝"/>
      </rPr>
      <t>【令和３年度に生じた費用分】</t>
    </r>
    <rPh sb="10" eb="13">
      <t>ジギョウショ</t>
    </rPh>
    <rPh sb="14" eb="16">
      <t>シセツ</t>
    </rPh>
    <rPh sb="16" eb="17">
      <t>ベツ</t>
    </rPh>
    <rPh sb="17" eb="20">
      <t>シンセイガク</t>
    </rPh>
    <rPh sb="20" eb="22">
      <t>イチラン</t>
    </rPh>
    <phoneticPr fontId="3"/>
  </si>
  <si>
    <r>
      <t>別紙1-3(R3)　事業所・施設別個票</t>
    </r>
    <r>
      <rPr>
        <sz val="9"/>
        <color rgb="FF0000FF"/>
        <rFont val="ＭＳ Ｐ明朝"/>
      </rPr>
      <t>【令和３年度に生じた費用分】</t>
    </r>
    <rPh sb="10" eb="13">
      <t>ジギョウショ</t>
    </rPh>
    <rPh sb="14" eb="16">
      <t>シセツ</t>
    </rPh>
    <rPh sb="16" eb="17">
      <t>ベツ</t>
    </rPh>
    <rPh sb="17" eb="19">
      <t>コヒョウ</t>
    </rPh>
    <phoneticPr fontId="3"/>
  </si>
  <si>
    <t>別紙1-2(R3)及び(R4)（事業所・施設別申請額一覧）に全事業所分が正しく反映されているか確認（15事業所以上ある場合には6行目～15行目を行ごとコピーし、16行目に右クリック→「コピーしたセルの挿入」で挿入すること。）</t>
    <rPh sb="23" eb="26">
      <t>シンセイガク</t>
    </rPh>
    <rPh sb="26" eb="28">
      <t>イチラン</t>
    </rPh>
    <rPh sb="30" eb="34">
      <t>ゼンジギョウショ</t>
    </rPh>
    <rPh sb="34" eb="35">
      <t>ブン</t>
    </rPh>
    <rPh sb="36" eb="37">
      <t>タダ</t>
    </rPh>
    <rPh sb="39" eb="41">
      <t>ハンエイ</t>
    </rPh>
    <rPh sb="47" eb="49">
      <t>カクニン</t>
    </rPh>
    <rPh sb="72" eb="73">
      <t>ギョウ</t>
    </rPh>
    <rPh sb="85" eb="86">
      <t>ミギ</t>
    </rPh>
    <phoneticPr fontId="3"/>
  </si>
  <si>
    <t>個票、別紙1-2(R3)及び(R4)の内容が別紙1-1(R3)及び(R4)（総括表）にも正しく反映されていることを確認するとともに、別紙1-1(R3)及び(R4)の記入欄（黄色セル）を記載</t>
    <rPh sb="0" eb="2">
      <t>コヒョウ</t>
    </rPh>
    <rPh sb="19" eb="21">
      <t>ナイヨウ</t>
    </rPh>
    <rPh sb="38" eb="41">
      <t>ソウカツヒョウ</t>
    </rPh>
    <rPh sb="44" eb="45">
      <t>タダ</t>
    </rPh>
    <rPh sb="47" eb="49">
      <t>ハンエイ</t>
    </rPh>
    <rPh sb="57" eb="59">
      <t>カクニン</t>
    </rPh>
    <rPh sb="82" eb="85">
      <t>キニュウラン</t>
    </rPh>
    <rPh sb="86" eb="88">
      <t>キイロ</t>
    </rPh>
    <rPh sb="92" eb="94">
      <t>キサイ</t>
    </rPh>
    <phoneticPr fontId="3"/>
  </si>
  <si>
    <r>
      <t>※　「</t>
    </r>
    <r>
      <rPr>
        <sz val="11"/>
        <color rgb="FFFF0000"/>
        <rFont val="ＭＳ 明朝"/>
      </rPr>
      <t>令和</t>
    </r>
    <r>
      <rPr>
        <u/>
        <sz val="11"/>
        <color rgb="FFFF0000"/>
        <rFont val="ＭＳ 明朝"/>
      </rPr>
      <t>４</t>
    </r>
    <r>
      <rPr>
        <sz val="11"/>
        <color rgb="FFFF0000"/>
        <rFont val="ＭＳ 明朝"/>
      </rPr>
      <t>年度に生じた費用分</t>
    </r>
    <r>
      <rPr>
        <sz val="11"/>
        <color theme="1"/>
        <rFont val="ＭＳ 明朝"/>
      </rPr>
      <t>」について補助申請をする場合は</t>
    </r>
    <r>
      <rPr>
        <sz val="11"/>
        <color rgb="FFFF0000"/>
        <rFont val="ＭＳ 明朝"/>
      </rPr>
      <t>別紙1-1～-3(R4)</t>
    </r>
    <r>
      <rPr>
        <sz val="11"/>
        <color theme="1"/>
        <rFont val="ＭＳ 明朝"/>
      </rPr>
      <t>を、</t>
    </r>
    <rPh sb="3" eb="5">
      <t>レイワ</t>
    </rPh>
    <rPh sb="6" eb="8">
      <t>ネンド</t>
    </rPh>
    <rPh sb="9" eb="10">
      <t>ショウ</t>
    </rPh>
    <rPh sb="12" eb="14">
      <t>ヒヨウ</t>
    </rPh>
    <rPh sb="14" eb="15">
      <t>ブン</t>
    </rPh>
    <rPh sb="20" eb="22">
      <t>ホジョ</t>
    </rPh>
    <rPh sb="22" eb="24">
      <t>シンセイ</t>
    </rPh>
    <rPh sb="27" eb="29">
      <t>バアイ</t>
    </rPh>
    <phoneticPr fontId="3"/>
  </si>
  <si>
    <r>
      <t>　「</t>
    </r>
    <r>
      <rPr>
        <sz val="11"/>
        <color rgb="FF0000FF"/>
        <rFont val="ＭＳ 明朝"/>
      </rPr>
      <t>令和</t>
    </r>
    <r>
      <rPr>
        <u/>
        <sz val="11"/>
        <color rgb="FF0000FF"/>
        <rFont val="ＭＳ 明朝"/>
      </rPr>
      <t>３</t>
    </r>
    <r>
      <rPr>
        <sz val="11"/>
        <color rgb="FF0000FF"/>
        <rFont val="ＭＳ 明朝"/>
      </rPr>
      <t>年度に生じた費用分</t>
    </r>
    <r>
      <rPr>
        <sz val="11"/>
        <color theme="1"/>
        <rFont val="ＭＳ 明朝"/>
      </rPr>
      <t>」について補助申請をする場合は</t>
    </r>
    <r>
      <rPr>
        <sz val="11"/>
        <color rgb="FF0000FF"/>
        <rFont val="ＭＳ 明朝"/>
      </rPr>
      <t>別紙1-1～-3(R3)</t>
    </r>
    <r>
      <rPr>
        <sz val="11"/>
        <color theme="1"/>
        <rFont val="ＭＳ 明朝"/>
      </rPr>
      <t>を</t>
    </r>
    <rPh sb="2" eb="4">
      <t>レイワ</t>
    </rPh>
    <rPh sb="5" eb="7">
      <t>ネンド</t>
    </rPh>
    <rPh sb="8" eb="9">
      <t>ショウ</t>
    </rPh>
    <rPh sb="11" eb="14">
      <t>ヒヨウブン</t>
    </rPh>
    <rPh sb="19" eb="21">
      <t>ホジョ</t>
    </rPh>
    <rPh sb="21" eb="23">
      <t>シンセイ</t>
    </rPh>
    <rPh sb="26" eb="28">
      <t>バアイ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</si>
</sst>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quot;&quot;"/>
    <numFmt numFmtId="178" formatCode="#,##0_ ;[Red]\-#,##0\ "/>
  </numFmts>
  <fonts count="20">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1"/>
      <color theme="1"/>
      <name val="ＭＳ 明朝"/>
      <family val="1"/>
    </font>
    <font>
      <b/>
      <sz val="14"/>
      <color theme="1"/>
      <name val="ＭＳ 明朝"/>
      <family val="1"/>
    </font>
    <font>
      <sz val="12"/>
      <color theme="1"/>
      <name val="ＭＳ 明朝"/>
      <family val="1"/>
    </font>
    <font>
      <sz val="10"/>
      <color theme="1"/>
      <name val="ＭＳ 明朝"/>
      <family val="1"/>
    </font>
    <font>
      <sz val="8"/>
      <color theme="1"/>
      <name val="ＭＳ 明朝"/>
      <family val="1"/>
    </font>
    <font>
      <sz val="9"/>
      <color theme="1"/>
      <name val="ＭＳ 明朝"/>
      <family val="1"/>
    </font>
    <font>
      <sz val="11"/>
      <color theme="1"/>
      <name val="ＭＳ Ｐ明朝"/>
      <family val="1"/>
    </font>
    <font>
      <b/>
      <sz val="10"/>
      <color theme="1"/>
      <name val="ＭＳ Ｐ明朝"/>
      <family val="1"/>
    </font>
    <font>
      <sz val="10"/>
      <color theme="1"/>
      <name val="ＭＳ Ｐ明朝"/>
      <family val="1"/>
    </font>
    <font>
      <sz val="3"/>
      <color theme="1"/>
      <name val="ＭＳ Ｐ明朝"/>
      <family val="1"/>
    </font>
    <font>
      <sz val="9"/>
      <color theme="1"/>
      <name val="ＭＳ Ｐ明朝"/>
      <family val="1"/>
    </font>
    <font>
      <sz val="8"/>
      <color theme="1"/>
      <name val="ＭＳ Ｐ明朝"/>
      <family val="1"/>
    </font>
    <font>
      <sz val="7"/>
      <color theme="1"/>
      <name val="ＭＳ Ｐ明朝"/>
      <family val="1"/>
    </font>
    <font>
      <sz val="3"/>
      <color rgb="FFFF0000"/>
      <name val="ＭＳ Ｐ明朝"/>
      <family val="1"/>
    </font>
    <font>
      <sz val="7.5"/>
      <color theme="1"/>
      <name val="ＭＳ Ｐ明朝"/>
      <family val="1"/>
    </font>
    <font>
      <sz val="6"/>
      <color theme="1"/>
      <name val="ＭＳ Ｐ明朝"/>
      <family val="1"/>
    </font>
  </fonts>
  <fills count="6">
    <fill>
      <patternFill patternType="none"/>
    </fill>
    <fill>
      <patternFill patternType="gray125"/>
    </fill>
    <fill>
      <patternFill patternType="solid">
        <fgColor rgb="FFFFFFCC"/>
        <bgColor indexed="64"/>
      </patternFill>
    </fill>
    <fill>
      <patternFill patternType="solid">
        <fgColor theme="0" tint="-5.e-002"/>
        <bgColor indexed="64"/>
      </patternFill>
    </fill>
    <fill>
      <patternFill patternType="solid">
        <fgColor theme="0"/>
        <bgColor indexed="64"/>
      </patternFill>
    </fill>
    <fill>
      <patternFill patternType="solid">
        <fgColor rgb="FFCCFFCC"/>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thin">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diagonalUp="1">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diagonalUp="1">
      <left style="medium">
        <color indexed="64"/>
      </left>
      <right style="thin">
        <color indexed="64"/>
      </right>
      <top style="double">
        <color indexed="64"/>
      </top>
      <bottom style="thin">
        <color indexed="64"/>
      </bottom>
      <diagonal style="thin">
        <color indexed="64"/>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bottom style="double">
        <color indexed="64"/>
      </bottom>
      <diagonal/>
    </border>
    <border>
      <left/>
      <right/>
      <top style="double">
        <color indexed="64"/>
      </top>
      <bottom style="thin">
        <color indexed="64"/>
      </bottom>
      <diagonal/>
    </border>
    <border>
      <left/>
      <right/>
      <top style="dashed">
        <color indexed="64"/>
      </top>
      <bottom/>
      <diagonal/>
    </border>
    <border>
      <left/>
      <right/>
      <top/>
      <bottom style="dashed">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38" fontId="1" fillId="0" borderId="0" applyFont="0" applyFill="0" applyBorder="0" applyAlignment="0" applyProtection="0">
      <alignment vertical="center"/>
    </xf>
  </cellStyleXfs>
  <cellXfs count="338">
    <xf numFmtId="0" fontId="0" fillId="0" borderId="0" xfId="0">
      <alignment vertical="center"/>
    </xf>
    <xf numFmtId="0" fontId="4" fillId="0" borderId="0" xfId="0" applyFont="1">
      <alignment vertical="center"/>
    </xf>
    <xf numFmtId="0" fontId="4" fillId="0" borderId="0" xfId="0" applyFont="1" applyAlignment="1">
      <alignment horizontal="left" vertical="top"/>
    </xf>
    <xf numFmtId="0" fontId="5" fillId="0" borderId="0" xfId="0" applyFont="1" applyAlignment="1">
      <alignment vertical="center"/>
    </xf>
    <xf numFmtId="0" fontId="4" fillId="0" borderId="1" xfId="0" applyFont="1" applyBorder="1" applyAlignment="1">
      <alignment horizontal="center" vertical="center"/>
    </xf>
    <xf numFmtId="0" fontId="6" fillId="0" borderId="0" xfId="0" applyFont="1" applyAlignment="1">
      <alignment horizontal="left" vertical="top"/>
    </xf>
    <xf numFmtId="49" fontId="6" fillId="0" borderId="1" xfId="0" applyNumberFormat="1" applyFont="1" applyBorder="1" applyAlignment="1">
      <alignment horizontal="center" vertical="top"/>
    </xf>
    <xf numFmtId="49" fontId="6" fillId="0" borderId="1" xfId="0" applyNumberFormat="1" applyFont="1" applyBorder="1" applyAlignment="1">
      <alignment horizontal="left" vertical="top" wrapText="1"/>
    </xf>
    <xf numFmtId="49" fontId="6" fillId="0" borderId="2" xfId="0" applyNumberFormat="1" applyFont="1" applyBorder="1" applyAlignment="1">
      <alignment vertical="top" wrapText="1"/>
    </xf>
    <xf numFmtId="0" fontId="6" fillId="0" borderId="1" xfId="0" applyFont="1" applyBorder="1" applyAlignment="1">
      <alignment horizontal="center" vertical="top"/>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2" xfId="0" applyFont="1" applyBorder="1" applyAlignment="1">
      <alignment vertical="top" wrapText="1"/>
    </xf>
    <xf numFmtId="0" fontId="7" fillId="0" borderId="0" xfId="0" applyFont="1">
      <alignment vertical="center"/>
    </xf>
    <xf numFmtId="0" fontId="8" fillId="0" borderId="0" xfId="0" applyFont="1">
      <alignment vertical="center"/>
    </xf>
    <xf numFmtId="0" fontId="9" fillId="0" borderId="0" xfId="0" applyFont="1">
      <alignment vertical="center"/>
    </xf>
    <xf numFmtId="0" fontId="7" fillId="0" borderId="0" xfId="0" applyFont="1" applyAlignment="1">
      <alignment horizontal="center" vertical="center"/>
    </xf>
    <xf numFmtId="0" fontId="7" fillId="2" borderId="0" xfId="0" applyFont="1" applyFill="1" applyAlignment="1">
      <alignment horizontal="right" vertical="center"/>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lignmen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xf>
    <xf numFmtId="0" fontId="7" fillId="0" borderId="2" xfId="0" applyFont="1" applyBorder="1" applyAlignment="1">
      <alignment horizontal="center" vertical="center" textRotation="255" shrinkToFit="1"/>
    </xf>
    <xf numFmtId="0" fontId="7" fillId="0" borderId="4" xfId="0" applyFont="1" applyBorder="1" applyAlignment="1">
      <alignment horizontal="center" vertical="center" textRotation="255" shrinkToFit="1"/>
    </xf>
    <xf numFmtId="0" fontId="7" fillId="0" borderId="5" xfId="0" applyFont="1" applyBorder="1" applyAlignment="1">
      <alignment horizontal="center" vertical="center"/>
    </xf>
    <xf numFmtId="0" fontId="8" fillId="0" borderId="0" xfId="0" applyFont="1" applyAlignment="1">
      <alignment horizontal="left" vertical="center"/>
    </xf>
    <xf numFmtId="0" fontId="7" fillId="0" borderId="0"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0" xfId="0" applyFont="1" applyBorder="1" applyAlignment="1">
      <alignment vertical="center"/>
    </xf>
    <xf numFmtId="0" fontId="7" fillId="0" borderId="13" xfId="0" applyFont="1" applyBorder="1">
      <alignmen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7" fillId="0" borderId="17" xfId="0" applyFont="1" applyBorder="1">
      <alignment vertical="center"/>
    </xf>
    <xf numFmtId="0" fontId="8"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7" fillId="0" borderId="20" xfId="0" applyFont="1" applyBorder="1">
      <alignment vertical="center"/>
    </xf>
    <xf numFmtId="0" fontId="7" fillId="0" borderId="21" xfId="0" applyFont="1" applyBorder="1">
      <alignment vertical="center"/>
    </xf>
    <xf numFmtId="0" fontId="7" fillId="0" borderId="22" xfId="0" applyFont="1" applyBorder="1">
      <alignment vertical="center"/>
    </xf>
    <xf numFmtId="0" fontId="7" fillId="0" borderId="23" xfId="0" applyFont="1" applyBorder="1">
      <alignment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24" xfId="0" applyFont="1" applyBorder="1" applyAlignment="1">
      <alignment vertical="center"/>
    </xf>
    <xf numFmtId="0" fontId="7" fillId="0" borderId="0" xfId="0" applyFont="1" applyBorder="1" applyAlignment="1">
      <alignment vertical="center"/>
    </xf>
    <xf numFmtId="0" fontId="7" fillId="0" borderId="19" xfId="0" applyFont="1" applyBorder="1" applyAlignment="1">
      <alignment vertical="center"/>
    </xf>
    <xf numFmtId="0" fontId="7" fillId="0" borderId="25" xfId="0" applyFont="1" applyBorder="1">
      <alignment vertical="center"/>
    </xf>
    <xf numFmtId="0" fontId="8" fillId="0" borderId="13" xfId="0" applyFont="1" applyBorder="1">
      <alignment vertical="center"/>
    </xf>
    <xf numFmtId="0" fontId="7" fillId="0" borderId="26" xfId="0" applyFont="1" applyBorder="1">
      <alignment vertical="center"/>
    </xf>
    <xf numFmtId="0" fontId="7" fillId="0" borderId="27" xfId="0" applyFont="1" applyBorder="1">
      <alignment vertical="center"/>
    </xf>
    <xf numFmtId="0" fontId="7" fillId="0" borderId="28" xfId="0" applyFont="1" applyBorder="1" applyAlignment="1">
      <alignment vertical="center"/>
    </xf>
    <xf numFmtId="0" fontId="7" fillId="0" borderId="29" xfId="0" applyFont="1" applyBorder="1" applyAlignment="1">
      <alignment vertical="center"/>
    </xf>
    <xf numFmtId="0" fontId="7" fillId="0" borderId="27" xfId="0" applyFont="1" applyBorder="1" applyAlignment="1">
      <alignment vertical="center"/>
    </xf>
    <xf numFmtId="0" fontId="7" fillId="2" borderId="9" xfId="0" applyFont="1" applyFill="1" applyBorder="1" applyAlignment="1">
      <alignment vertical="center"/>
    </xf>
    <xf numFmtId="0" fontId="7" fillId="2" borderId="18" xfId="0" applyFont="1" applyFill="1" applyBorder="1" applyAlignment="1">
      <alignment vertical="center"/>
    </xf>
    <xf numFmtId="0" fontId="7" fillId="0" borderId="24" xfId="0" applyFont="1" applyBorder="1">
      <alignment vertical="center"/>
    </xf>
    <xf numFmtId="0" fontId="7" fillId="2" borderId="12" xfId="0" applyFont="1" applyFill="1" applyBorder="1" applyAlignment="1">
      <alignment vertical="center"/>
    </xf>
    <xf numFmtId="0" fontId="7" fillId="2" borderId="10" xfId="0" applyFont="1" applyFill="1" applyBorder="1" applyAlignment="1">
      <alignment vertical="center"/>
    </xf>
    <xf numFmtId="0" fontId="7" fillId="2" borderId="20" xfId="0" applyFont="1" applyFill="1" applyBorder="1" applyAlignment="1">
      <alignment vertical="center"/>
    </xf>
    <xf numFmtId="0" fontId="7" fillId="2" borderId="22" xfId="0" applyFont="1" applyFill="1" applyBorder="1" applyAlignment="1">
      <alignment vertical="center"/>
    </xf>
    <xf numFmtId="0" fontId="7" fillId="2" borderId="0" xfId="0" applyFont="1" applyFill="1" applyBorder="1" applyAlignment="1">
      <alignment vertical="center"/>
    </xf>
    <xf numFmtId="0" fontId="7" fillId="2" borderId="19" xfId="0" applyFont="1" applyFill="1" applyBorder="1" applyAlignment="1">
      <alignment vertical="center"/>
    </xf>
    <xf numFmtId="49" fontId="7" fillId="2" borderId="24" xfId="0" applyNumberFormat="1" applyFont="1" applyFill="1" applyBorder="1" applyAlignment="1">
      <alignment horizontal="center" vertical="center"/>
    </xf>
    <xf numFmtId="0" fontId="7" fillId="0" borderId="30" xfId="0" applyFont="1" applyBorder="1">
      <alignment vertical="center"/>
    </xf>
    <xf numFmtId="0" fontId="7" fillId="2" borderId="5" xfId="0" applyFont="1" applyFill="1" applyBorder="1" applyAlignment="1">
      <alignment vertical="center"/>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7" fillId="0" borderId="34" xfId="0" applyFont="1" applyBorder="1">
      <alignment vertical="center"/>
    </xf>
    <xf numFmtId="0" fontId="7" fillId="0" borderId="30" xfId="0" applyFont="1" applyBorder="1" applyAlignment="1">
      <alignment horizontal="center" vertical="center"/>
    </xf>
    <xf numFmtId="0" fontId="7" fillId="2" borderId="13" xfId="0" applyFont="1" applyFill="1" applyBorder="1" applyAlignment="1">
      <alignment vertical="center"/>
    </xf>
    <xf numFmtId="0" fontId="8" fillId="0" borderId="5" xfId="0" applyFont="1" applyBorder="1" applyAlignment="1">
      <alignment horizontal="center" vertical="center" wrapText="1"/>
    </xf>
    <xf numFmtId="0" fontId="8" fillId="0" borderId="5" xfId="0" applyFont="1" applyBorder="1" applyAlignment="1">
      <alignment horizontal="center" vertical="center" shrinkToFit="1"/>
    </xf>
    <xf numFmtId="0" fontId="7" fillId="0" borderId="9"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7" fillId="0" borderId="17" xfId="0" applyFont="1" applyBorder="1" applyAlignment="1">
      <alignment horizontal="center" vertical="center"/>
    </xf>
    <xf numFmtId="0" fontId="7" fillId="0" borderId="35" xfId="0" applyFont="1" applyBorder="1" applyAlignment="1">
      <alignment vertical="center"/>
    </xf>
    <xf numFmtId="0" fontId="7" fillId="0" borderId="23" xfId="0" applyFont="1" applyBorder="1" applyAlignment="1">
      <alignment vertical="center"/>
    </xf>
    <xf numFmtId="0" fontId="7" fillId="0" borderId="5" xfId="0" applyFont="1" applyBorder="1" applyAlignment="1">
      <alignment vertical="center"/>
    </xf>
    <xf numFmtId="176" fontId="9" fillId="0" borderId="5" xfId="0" applyNumberFormat="1" applyFont="1" applyBorder="1" applyAlignment="1">
      <alignment vertical="center"/>
    </xf>
    <xf numFmtId="0" fontId="8" fillId="0" borderId="13" xfId="0" applyFont="1" applyBorder="1" applyAlignment="1">
      <alignment horizontal="center" vertical="center" wrapText="1"/>
    </xf>
    <xf numFmtId="0" fontId="8" fillId="0" borderId="13" xfId="0" applyFont="1" applyBorder="1" applyAlignment="1">
      <alignment horizontal="center" vertical="center" shrinkToFit="1"/>
    </xf>
    <xf numFmtId="0" fontId="7" fillId="0" borderId="2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1" xfId="0" applyFont="1" applyBorder="1" applyAlignment="1">
      <alignment horizontal="center" vertical="center"/>
    </xf>
    <xf numFmtId="0" fontId="7" fillId="0" borderId="36" xfId="0" applyFont="1" applyBorder="1" applyAlignment="1">
      <alignment vertical="center"/>
    </xf>
    <xf numFmtId="0" fontId="7" fillId="0" borderId="25" xfId="0" applyFont="1" applyBorder="1" applyAlignment="1">
      <alignment vertical="center"/>
    </xf>
    <xf numFmtId="0" fontId="7" fillId="0" borderId="13" xfId="0" applyFont="1" applyBorder="1" applyAlignment="1">
      <alignment vertical="center"/>
    </xf>
    <xf numFmtId="176" fontId="9" fillId="0" borderId="13" xfId="0" applyNumberFormat="1" applyFont="1" applyBorder="1" applyAlignment="1">
      <alignmen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0" xfId="0" applyFont="1" applyBorder="1" applyAlignment="1">
      <alignment horizontal="center" vertical="center"/>
    </xf>
    <xf numFmtId="0" fontId="9" fillId="0" borderId="19" xfId="0" applyFont="1" applyBorder="1" applyAlignment="1">
      <alignment horizontal="center" vertical="center"/>
    </xf>
    <xf numFmtId="0" fontId="9" fillId="0" borderId="36" xfId="0" applyFont="1" applyBorder="1" applyAlignment="1">
      <alignment horizontal="center" vertical="center"/>
    </xf>
    <xf numFmtId="0" fontId="9" fillId="0" borderId="25" xfId="0" applyFont="1" applyBorder="1" applyAlignment="1">
      <alignment horizontal="center" vertical="center"/>
    </xf>
    <xf numFmtId="0" fontId="9" fillId="0" borderId="13" xfId="0" applyFont="1" applyBorder="1" applyAlignment="1">
      <alignment horizontal="center" vertical="center"/>
    </xf>
    <xf numFmtId="0" fontId="8" fillId="0" borderId="30" xfId="0" applyFont="1" applyBorder="1" applyAlignment="1">
      <alignment horizontal="center" vertical="center" shrinkToFit="1"/>
    </xf>
    <xf numFmtId="0" fontId="9" fillId="0" borderId="26" xfId="0" applyFont="1" applyBorder="1" applyAlignment="1">
      <alignment horizontal="center" vertical="center"/>
    </xf>
    <xf numFmtId="0" fontId="9" fillId="0" borderId="34" xfId="0" applyFont="1" applyBorder="1" applyAlignment="1">
      <alignment horizontal="center" vertical="center"/>
    </xf>
    <xf numFmtId="0" fontId="9" fillId="0" borderId="37" xfId="0" applyFont="1" applyBorder="1" applyAlignment="1">
      <alignment horizontal="center" vertical="center"/>
    </xf>
    <xf numFmtId="0" fontId="9" fillId="0" borderId="29" xfId="0" applyFont="1" applyBorder="1" applyAlignment="1">
      <alignment horizontal="center" vertical="center"/>
    </xf>
    <xf numFmtId="0" fontId="9" fillId="0" borderId="2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30" xfId="0" applyFont="1" applyBorder="1" applyAlignment="1">
      <alignment horizontal="center" vertical="center"/>
    </xf>
    <xf numFmtId="0" fontId="8" fillId="0" borderId="13" xfId="0" applyFont="1" applyBorder="1" applyAlignment="1">
      <alignment horizontal="center" vertical="top" wrapText="1"/>
    </xf>
    <xf numFmtId="176" fontId="7" fillId="0" borderId="9" xfId="0" applyNumberFormat="1" applyFont="1" applyBorder="1" applyAlignment="1">
      <alignment vertical="center"/>
    </xf>
    <xf numFmtId="176" fontId="7" fillId="0" borderId="35" xfId="0" applyNumberFormat="1" applyFont="1" applyBorder="1" applyAlignment="1">
      <alignment vertical="center"/>
    </xf>
    <xf numFmtId="176" fontId="7" fillId="0" borderId="17" xfId="0" applyNumberFormat="1" applyFont="1" applyBorder="1" applyAlignment="1">
      <alignment vertical="center"/>
    </xf>
    <xf numFmtId="176" fontId="7" fillId="0" borderId="23" xfId="0" applyNumberFormat="1" applyFont="1" applyBorder="1" applyAlignment="1">
      <alignment vertical="center"/>
    </xf>
    <xf numFmtId="176" fontId="7" fillId="0" borderId="10" xfId="0" applyNumberFormat="1" applyFont="1" applyBorder="1" applyAlignment="1">
      <alignment vertical="center"/>
    </xf>
    <xf numFmtId="176" fontId="7" fillId="0" borderId="17" xfId="0" applyNumberFormat="1" applyFont="1" applyBorder="1" applyAlignment="1">
      <alignment horizontal="center" vertical="center"/>
    </xf>
    <xf numFmtId="176" fontId="7" fillId="0" borderId="18" xfId="0" applyNumberFormat="1" applyFont="1" applyBorder="1" applyAlignment="1">
      <alignment vertical="center"/>
    </xf>
    <xf numFmtId="176" fontId="7" fillId="0" borderId="5" xfId="0" applyNumberFormat="1" applyFont="1" applyBorder="1" applyAlignment="1">
      <alignment vertical="center"/>
    </xf>
    <xf numFmtId="0" fontId="7" fillId="2" borderId="30" xfId="0" applyFont="1" applyFill="1" applyBorder="1" applyAlignment="1">
      <alignment vertical="center"/>
    </xf>
    <xf numFmtId="176" fontId="7" fillId="0" borderId="20" xfId="0" applyNumberFormat="1" applyFont="1" applyBorder="1" applyAlignment="1">
      <alignment vertical="center"/>
    </xf>
    <xf numFmtId="176" fontId="7" fillId="0" borderId="36" xfId="0" applyNumberFormat="1" applyFont="1" applyBorder="1" applyAlignment="1">
      <alignment vertical="center"/>
    </xf>
    <xf numFmtId="176" fontId="7" fillId="0" borderId="21" xfId="0" applyNumberFormat="1" applyFont="1" applyBorder="1" applyAlignment="1">
      <alignment vertical="center"/>
    </xf>
    <xf numFmtId="176" fontId="7" fillId="0" borderId="25" xfId="0" applyNumberFormat="1" applyFont="1" applyBorder="1" applyAlignment="1">
      <alignment vertical="center"/>
    </xf>
    <xf numFmtId="176" fontId="7" fillId="0" borderId="19" xfId="0" applyNumberFormat="1" applyFont="1" applyBorder="1" applyAlignment="1">
      <alignment vertical="center"/>
    </xf>
    <xf numFmtId="176" fontId="7" fillId="0" borderId="21" xfId="0" applyNumberFormat="1" applyFont="1" applyBorder="1" applyAlignment="1">
      <alignment horizontal="center" vertical="center"/>
    </xf>
    <xf numFmtId="176" fontId="7" fillId="0" borderId="22" xfId="0" applyNumberFormat="1" applyFont="1" applyBorder="1" applyAlignment="1">
      <alignment vertical="center"/>
    </xf>
    <xf numFmtId="176" fontId="7" fillId="0" borderId="13" xfId="0" applyNumberFormat="1" applyFont="1" applyBorder="1" applyAlignment="1">
      <alignment vertical="center"/>
    </xf>
    <xf numFmtId="0" fontId="7" fillId="0" borderId="0" xfId="0" applyFont="1" applyAlignment="1">
      <alignment vertical="center"/>
    </xf>
    <xf numFmtId="0" fontId="9" fillId="0" borderId="20" xfId="0" applyFont="1" applyBorder="1" applyAlignment="1">
      <alignment vertical="center"/>
    </xf>
    <xf numFmtId="176" fontId="9" fillId="0" borderId="21" xfId="0" applyNumberFormat="1" applyFont="1" applyBorder="1" applyAlignment="1">
      <alignment vertical="center"/>
    </xf>
    <xf numFmtId="0" fontId="9" fillId="0" borderId="21" xfId="0" applyFont="1" applyBorder="1" applyAlignment="1">
      <alignment vertical="center"/>
    </xf>
    <xf numFmtId="176" fontId="9" fillId="0" borderId="25" xfId="0" applyNumberFormat="1" applyFont="1" applyBorder="1" applyAlignment="1">
      <alignment vertical="center"/>
    </xf>
    <xf numFmtId="176" fontId="9" fillId="0" borderId="20" xfId="0" applyNumberFormat="1" applyFont="1" applyBorder="1" applyAlignment="1">
      <alignment vertical="center"/>
    </xf>
    <xf numFmtId="176" fontId="9" fillId="0" borderId="19" xfId="0" applyNumberFormat="1" applyFont="1" applyBorder="1" applyAlignment="1">
      <alignment vertical="center"/>
    </xf>
    <xf numFmtId="176" fontId="9" fillId="0" borderId="36" xfId="0" applyNumberFormat="1" applyFont="1" applyBorder="1" applyAlignment="1">
      <alignment vertical="center"/>
    </xf>
    <xf numFmtId="0" fontId="7" fillId="0" borderId="0" xfId="0" applyFont="1" applyAlignment="1">
      <alignment horizontal="right" vertical="center"/>
    </xf>
    <xf numFmtId="0" fontId="8" fillId="0" borderId="30" xfId="0" applyFont="1" applyBorder="1" applyAlignment="1">
      <alignment horizontal="center" vertical="center" wrapText="1"/>
    </xf>
    <xf numFmtId="0" fontId="8" fillId="0" borderId="30" xfId="0" applyFont="1" applyBorder="1" applyAlignment="1">
      <alignment horizontal="center" vertical="top" wrapText="1"/>
    </xf>
    <xf numFmtId="0" fontId="9" fillId="0" borderId="26" xfId="0" applyFont="1" applyBorder="1" applyAlignment="1">
      <alignment vertical="center"/>
    </xf>
    <xf numFmtId="0" fontId="9" fillId="0" borderId="34" xfId="0" applyFont="1" applyBorder="1" applyAlignment="1">
      <alignment vertical="center"/>
    </xf>
    <xf numFmtId="0" fontId="9" fillId="0" borderId="39" xfId="0" applyFont="1" applyBorder="1" applyAlignment="1">
      <alignment vertical="center"/>
    </xf>
    <xf numFmtId="0" fontId="9" fillId="0" borderId="27" xfId="0" applyFont="1" applyBorder="1" applyAlignment="1">
      <alignment vertical="center"/>
    </xf>
    <xf numFmtId="0" fontId="9" fillId="0" borderId="38" xfId="0" applyFont="1" applyBorder="1" applyAlignment="1">
      <alignment vertical="center"/>
    </xf>
    <xf numFmtId="0" fontId="9" fillId="0" borderId="30" xfId="0" applyFont="1" applyBorder="1" applyAlignment="1">
      <alignment vertical="center"/>
    </xf>
    <xf numFmtId="0" fontId="7" fillId="2" borderId="0" xfId="0" applyFont="1" applyFill="1" applyAlignment="1">
      <alignment horizontal="center" vertical="center"/>
    </xf>
    <xf numFmtId="0" fontId="8" fillId="0" borderId="13" xfId="0" applyFont="1" applyBorder="1" applyAlignment="1">
      <alignment horizontal="center" vertical="center"/>
    </xf>
    <xf numFmtId="0" fontId="7" fillId="2" borderId="26" xfId="0" applyFont="1" applyFill="1" applyBorder="1" applyAlignment="1">
      <alignment vertical="center"/>
    </xf>
    <xf numFmtId="0" fontId="7" fillId="2" borderId="37" xfId="0" applyFont="1" applyFill="1" applyBorder="1" applyAlignment="1">
      <alignment vertical="center"/>
    </xf>
    <xf numFmtId="0" fontId="7" fillId="0" borderId="28" xfId="0" applyFont="1" applyBorder="1">
      <alignment vertical="center"/>
    </xf>
    <xf numFmtId="0" fontId="7" fillId="2" borderId="29" xfId="0" applyFont="1" applyFill="1" applyBorder="1" applyAlignment="1">
      <alignment vertical="center"/>
    </xf>
    <xf numFmtId="0" fontId="7" fillId="2" borderId="27" xfId="0" applyFont="1" applyFill="1" applyBorder="1" applyAlignment="1">
      <alignment vertical="center"/>
    </xf>
    <xf numFmtId="0" fontId="8" fillId="0" borderId="30" xfId="0" applyFont="1" applyBorder="1" applyAlignment="1">
      <alignment horizontal="center" vertical="center"/>
    </xf>
    <xf numFmtId="0" fontId="10" fillId="0" borderId="0" xfId="0" applyFont="1">
      <alignment vertical="center"/>
    </xf>
    <xf numFmtId="0" fontId="2" fillId="0" borderId="0" xfId="0" applyFont="1">
      <alignment vertical="center"/>
    </xf>
    <xf numFmtId="0" fontId="11" fillId="0" borderId="0" xfId="0" applyFont="1" applyFill="1" applyBorder="1" applyAlignment="1">
      <alignment horizontal="left" vertical="center"/>
    </xf>
    <xf numFmtId="0" fontId="10" fillId="3" borderId="1" xfId="0" applyFont="1" applyFill="1" applyBorder="1" applyAlignment="1">
      <alignment horizontal="center" vertical="center" shrinkToFit="1"/>
    </xf>
    <xf numFmtId="177" fontId="10" fillId="0" borderId="1" xfId="0" applyNumberFormat="1" applyFont="1" applyBorder="1" applyAlignment="1">
      <alignment horizontal="center" vertical="center" shrinkToFit="1"/>
    </xf>
    <xf numFmtId="177" fontId="10" fillId="0" borderId="40" xfId="0" applyNumberFormat="1" applyFont="1" applyBorder="1" applyAlignment="1">
      <alignment horizontal="center" vertical="center" shrinkToFit="1"/>
    </xf>
    <xf numFmtId="177" fontId="10" fillId="0" borderId="10" xfId="0" applyNumberFormat="1" applyFont="1" applyBorder="1" applyAlignment="1">
      <alignment horizontal="center" vertical="center" shrinkToFit="1"/>
    </xf>
    <xf numFmtId="0" fontId="12" fillId="0" borderId="0" xfId="0" applyFont="1" applyAlignment="1">
      <alignment horizontal="center" vertical="center" shrinkToFit="1"/>
    </xf>
    <xf numFmtId="0" fontId="12" fillId="0" borderId="0" xfId="0" applyFont="1" applyFill="1" applyAlignment="1">
      <alignment horizontal="center" vertical="center"/>
    </xf>
    <xf numFmtId="0" fontId="12" fillId="3" borderId="1" xfId="0" applyFont="1" applyFill="1" applyBorder="1" applyAlignment="1">
      <alignment horizontal="center" vertical="center" wrapText="1"/>
    </xf>
    <xf numFmtId="177" fontId="10" fillId="0" borderId="5" xfId="0" applyNumberFormat="1" applyFont="1" applyBorder="1" applyAlignment="1">
      <alignment horizontal="center" vertical="center" shrinkToFit="1"/>
    </xf>
    <xf numFmtId="177" fontId="10" fillId="0" borderId="19" xfId="0" applyNumberFormat="1" applyFont="1" applyBorder="1" applyAlignment="1">
      <alignment horizontal="center" vertical="center" shrinkToFit="1"/>
    </xf>
    <xf numFmtId="0" fontId="12" fillId="0" borderId="0" xfId="0" applyFont="1">
      <alignment vertical="center"/>
    </xf>
    <xf numFmtId="0" fontId="12" fillId="0" borderId="0" xfId="0" applyFont="1" applyFill="1" applyAlignment="1">
      <alignment horizontal="left" vertical="center"/>
    </xf>
    <xf numFmtId="0" fontId="12" fillId="3" borderId="5"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shrinkToFit="1"/>
    </xf>
    <xf numFmtId="177" fontId="10" fillId="0" borderId="1" xfId="4" applyNumberFormat="1" applyFont="1" applyBorder="1" applyAlignment="1">
      <alignment horizontal="right" vertical="center" shrinkToFit="1"/>
    </xf>
    <xf numFmtId="177" fontId="10" fillId="0" borderId="41" xfId="4" applyNumberFormat="1" applyFont="1" applyBorder="1" applyAlignment="1">
      <alignment horizontal="right" vertical="center" shrinkToFit="1"/>
    </xf>
    <xf numFmtId="0" fontId="12" fillId="3" borderId="2" xfId="0" applyFont="1" applyFill="1" applyBorder="1" applyAlignment="1">
      <alignment horizontal="center" vertical="center" shrinkToFit="1"/>
    </xf>
    <xf numFmtId="0" fontId="12" fillId="3" borderId="42" xfId="0" applyFont="1" applyFill="1" applyBorder="1" applyAlignment="1">
      <alignment horizontal="center" vertical="center"/>
    </xf>
    <xf numFmtId="177" fontId="10" fillId="0" borderId="43" xfId="4" applyNumberFormat="1" applyFont="1" applyBorder="1" applyAlignment="1">
      <alignment horizontal="right" vertical="center" shrinkToFit="1"/>
    </xf>
    <xf numFmtId="177" fontId="10" fillId="0" borderId="44" xfId="4" applyNumberFormat="1" applyFont="1" applyBorder="1" applyAlignment="1">
      <alignment horizontal="right" vertical="center" shrinkToFit="1"/>
    </xf>
    <xf numFmtId="0" fontId="12" fillId="3" borderId="30" xfId="0" applyFont="1" applyFill="1" applyBorder="1" applyAlignment="1">
      <alignment horizontal="center" vertical="center"/>
    </xf>
    <xf numFmtId="177" fontId="10" fillId="0" borderId="30" xfId="4" applyNumberFormat="1" applyFont="1" applyBorder="1" applyAlignment="1">
      <alignment horizontal="right" vertical="center" shrinkToFit="1"/>
    </xf>
    <xf numFmtId="177" fontId="10" fillId="0" borderId="45" xfId="4" applyNumberFormat="1" applyFont="1" applyBorder="1" applyAlignment="1">
      <alignment horizontal="right" vertical="center" shrinkToFit="1"/>
    </xf>
    <xf numFmtId="0" fontId="12" fillId="3" borderId="46" xfId="0" applyFont="1" applyFill="1" applyBorder="1" applyAlignment="1">
      <alignment horizontal="center" vertical="center"/>
    </xf>
    <xf numFmtId="177" fontId="10" fillId="0" borderId="47" xfId="4" applyNumberFormat="1" applyFont="1" applyBorder="1" applyAlignment="1">
      <alignment horizontal="right" vertical="center" shrinkToFit="1"/>
    </xf>
    <xf numFmtId="177" fontId="10" fillId="0" borderId="48" xfId="4" applyNumberFormat="1" applyFont="1" applyBorder="1" applyAlignment="1">
      <alignment horizontal="right" vertical="center" shrinkToFit="1"/>
    </xf>
    <xf numFmtId="0" fontId="12" fillId="3" borderId="47" xfId="0" applyFont="1" applyFill="1" applyBorder="1" applyAlignment="1">
      <alignment horizontal="center" vertical="center"/>
    </xf>
    <xf numFmtId="0" fontId="10" fillId="0" borderId="0" xfId="0" applyFont="1" applyFill="1" applyAlignment="1">
      <alignment horizontal="right" vertical="center"/>
    </xf>
    <xf numFmtId="177" fontId="10" fillId="0" borderId="49" xfId="4" applyNumberFormat="1" applyFont="1" applyFill="1" applyBorder="1" applyAlignment="1">
      <alignment horizontal="right" vertical="center" shrinkToFit="1"/>
    </xf>
    <xf numFmtId="177" fontId="10" fillId="0" borderId="50" xfId="4" applyNumberFormat="1" applyFont="1" applyBorder="1" applyAlignment="1">
      <alignment horizontal="right" vertical="center" shrinkToFit="1"/>
    </xf>
    <xf numFmtId="0" fontId="10" fillId="0" borderId="0" xfId="0" applyFont="1" applyFill="1" applyAlignment="1">
      <alignment vertical="center"/>
    </xf>
    <xf numFmtId="0" fontId="13" fillId="0" borderId="0" xfId="0" applyFont="1" applyFill="1">
      <alignment vertical="center"/>
    </xf>
    <xf numFmtId="0" fontId="14" fillId="0" borderId="0" xfId="0" applyFont="1" applyFill="1">
      <alignment vertical="center"/>
    </xf>
    <xf numFmtId="0" fontId="12" fillId="0" borderId="11"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4" xfId="0" applyFont="1" applyFill="1" applyBorder="1" applyAlignment="1">
      <alignment vertical="center"/>
    </xf>
    <xf numFmtId="0" fontId="11" fillId="0" borderId="19"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3" xfId="0" applyFont="1" applyFill="1" applyBorder="1">
      <alignment vertical="center"/>
    </xf>
    <xf numFmtId="0" fontId="15" fillId="0" borderId="3" xfId="0" applyFont="1" applyFill="1" applyBorder="1" applyAlignment="1">
      <alignment vertical="center" wrapText="1"/>
    </xf>
    <xf numFmtId="0" fontId="15" fillId="0" borderId="4" xfId="0" applyFont="1" applyFill="1" applyBorder="1" applyAlignment="1">
      <alignment vertical="center" wrapText="1"/>
    </xf>
    <xf numFmtId="0" fontId="12" fillId="0" borderId="5" xfId="0" applyFont="1" applyFill="1" applyBorder="1" applyAlignment="1">
      <alignment horizontal="center" vertical="center"/>
    </xf>
    <xf numFmtId="0" fontId="15" fillId="2" borderId="1" xfId="0" applyFont="1" applyFill="1" applyBorder="1" applyAlignment="1">
      <alignment vertical="center" shrinkToFit="1"/>
    </xf>
    <xf numFmtId="0" fontId="15" fillId="2" borderId="51" xfId="0" applyFont="1" applyFill="1" applyBorder="1" applyAlignment="1">
      <alignment vertical="center" shrinkToFit="1"/>
    </xf>
    <xf numFmtId="49" fontId="14" fillId="0" borderId="52" xfId="0" applyNumberFormat="1" applyFont="1" applyFill="1" applyBorder="1" applyAlignment="1">
      <alignment horizontal="center" vertical="center" wrapText="1"/>
    </xf>
    <xf numFmtId="0" fontId="10" fillId="0" borderId="24" xfId="0" applyFont="1" applyFill="1" applyBorder="1">
      <alignment vertical="center"/>
    </xf>
    <xf numFmtId="0" fontId="11" fillId="0" borderId="19" xfId="0" applyFont="1" applyFill="1" applyBorder="1">
      <alignment vertical="center"/>
    </xf>
    <xf numFmtId="0" fontId="10" fillId="0" borderId="24" xfId="0" applyFont="1" applyFill="1" applyBorder="1" applyAlignment="1">
      <alignment horizontal="center" vertical="center"/>
    </xf>
    <xf numFmtId="0" fontId="16" fillId="4" borderId="53" xfId="0" applyFont="1" applyFill="1" applyBorder="1" applyAlignment="1">
      <alignment horizontal="left" vertical="center"/>
    </xf>
    <xf numFmtId="0" fontId="16" fillId="4" borderId="54" xfId="0" applyFont="1" applyFill="1" applyBorder="1" applyAlignment="1">
      <alignment vertical="center"/>
    </xf>
    <xf numFmtId="0" fontId="16" fillId="4" borderId="54" xfId="0" applyFont="1" applyFill="1" applyBorder="1" applyAlignment="1">
      <alignment horizontal="left" vertical="center"/>
    </xf>
    <xf numFmtId="0" fontId="16" fillId="4" borderId="54" xfId="0" applyFont="1" applyFill="1" applyBorder="1" applyAlignment="1">
      <alignment horizontal="left" vertical="center" wrapText="1"/>
    </xf>
    <xf numFmtId="0" fontId="16" fillId="0" borderId="54" xfId="0" applyFont="1" applyFill="1" applyBorder="1">
      <alignment vertical="center"/>
    </xf>
    <xf numFmtId="0" fontId="16" fillId="0" borderId="55" xfId="0" applyFont="1" applyFill="1" applyBorder="1">
      <alignment vertical="center"/>
    </xf>
    <xf numFmtId="0" fontId="7" fillId="0" borderId="12" xfId="0" applyFont="1" applyFill="1" applyBorder="1">
      <alignment vertical="center"/>
    </xf>
    <xf numFmtId="0" fontId="12" fillId="0" borderId="24"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19" xfId="0" applyFont="1" applyFill="1" applyBorder="1">
      <alignment vertical="center"/>
    </xf>
    <xf numFmtId="0" fontId="12" fillId="0" borderId="13" xfId="0" applyFont="1" applyFill="1" applyBorder="1" applyAlignment="1">
      <alignment horizontal="center" vertical="center"/>
    </xf>
    <xf numFmtId="0" fontId="15" fillId="0" borderId="0" xfId="0" applyFont="1" applyFill="1" applyBorder="1" applyAlignment="1">
      <alignment vertical="center" wrapText="1"/>
    </xf>
    <xf numFmtId="0" fontId="15" fillId="0" borderId="19" xfId="0" applyFont="1" applyFill="1" applyBorder="1" applyAlignment="1">
      <alignment vertical="center" wrapText="1"/>
    </xf>
    <xf numFmtId="0" fontId="15" fillId="2" borderId="56" xfId="0" applyFont="1" applyFill="1" applyBorder="1" applyAlignment="1">
      <alignment vertical="center" shrinkToFit="1"/>
    </xf>
    <xf numFmtId="49" fontId="14" fillId="0" borderId="57" xfId="0" applyNumberFormat="1" applyFont="1" applyFill="1" applyBorder="1" applyAlignment="1">
      <alignment horizontal="center" vertical="center" wrapText="1"/>
    </xf>
    <xf numFmtId="0" fontId="15" fillId="0" borderId="24" xfId="0" applyFont="1" applyFill="1" applyBorder="1" applyAlignment="1">
      <alignment vertical="center" wrapText="1"/>
    </xf>
    <xf numFmtId="0" fontId="12" fillId="0" borderId="19" xfId="0" applyFont="1" applyFill="1" applyBorder="1" applyAlignment="1">
      <alignment vertical="center"/>
    </xf>
    <xf numFmtId="0" fontId="12" fillId="0" borderId="0" xfId="0" applyFont="1" applyFill="1" applyBorder="1">
      <alignment vertical="center"/>
    </xf>
    <xf numFmtId="0" fontId="10" fillId="4" borderId="58" xfId="0" applyFont="1" applyFill="1" applyBorder="1" applyAlignment="1">
      <alignment vertical="center"/>
    </xf>
    <xf numFmtId="0" fontId="16" fillId="4" borderId="0" xfId="0" applyFont="1" applyFill="1" applyBorder="1" applyAlignment="1">
      <alignment vertical="center"/>
    </xf>
    <xf numFmtId="0" fontId="16" fillId="4" borderId="0" xfId="0" applyFont="1" applyFill="1" applyBorder="1" applyAlignment="1">
      <alignment horizontal="left" vertical="center"/>
    </xf>
    <xf numFmtId="0" fontId="16" fillId="4" borderId="0"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0" xfId="0" applyFont="1" applyFill="1" applyBorder="1">
      <alignment vertical="center"/>
    </xf>
    <xf numFmtId="0" fontId="10" fillId="0" borderId="59" xfId="0" applyFont="1" applyFill="1" applyBorder="1">
      <alignment vertical="center"/>
    </xf>
    <xf numFmtId="176" fontId="13" fillId="0" borderId="0" xfId="0" applyNumberFormat="1" applyFont="1" applyFill="1">
      <alignment vertical="center"/>
    </xf>
    <xf numFmtId="176" fontId="17" fillId="0" borderId="0" xfId="0" applyNumberFormat="1" applyFont="1">
      <alignment vertical="center"/>
    </xf>
    <xf numFmtId="0" fontId="12" fillId="0" borderId="13" xfId="0" applyFont="1" applyFill="1" applyBorder="1" applyAlignment="1">
      <alignment vertical="center"/>
    </xf>
    <xf numFmtId="0" fontId="18" fillId="0" borderId="0"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4" fillId="0" borderId="24" xfId="0" applyFont="1" applyFill="1" applyBorder="1" applyAlignment="1">
      <alignment vertical="center"/>
    </xf>
    <xf numFmtId="0" fontId="14" fillId="0" borderId="19" xfId="0" applyFont="1" applyFill="1" applyBorder="1" applyAlignment="1">
      <alignment vertical="center"/>
    </xf>
    <xf numFmtId="0" fontId="18" fillId="0" borderId="24" xfId="0" applyFont="1" applyFill="1" applyBorder="1" applyAlignment="1">
      <alignment horizontal="left" vertical="center" wrapText="1"/>
    </xf>
    <xf numFmtId="0" fontId="10" fillId="4" borderId="58" xfId="0" applyFont="1" applyFill="1" applyBorder="1" applyAlignment="1">
      <alignment horizontal="center" vertical="center"/>
    </xf>
    <xf numFmtId="0" fontId="10" fillId="0" borderId="0" xfId="0" applyFont="1" applyFill="1" applyBorder="1">
      <alignment vertical="center"/>
    </xf>
    <xf numFmtId="0" fontId="12" fillId="0" borderId="30" xfId="0" applyFont="1" applyFill="1" applyBorder="1" applyAlignment="1">
      <alignment horizontal="center" vertical="center"/>
    </xf>
    <xf numFmtId="0" fontId="15" fillId="2" borderId="60" xfId="0" applyFont="1" applyFill="1" applyBorder="1" applyAlignment="1">
      <alignment vertical="center" shrinkToFit="1"/>
    </xf>
    <xf numFmtId="0" fontId="15" fillId="0" borderId="24" xfId="0" applyFont="1" applyFill="1" applyBorder="1" applyAlignment="1">
      <alignment vertical="center"/>
    </xf>
    <xf numFmtId="0" fontId="15" fillId="0" borderId="19" xfId="0" applyFont="1" applyFill="1" applyBorder="1" applyAlignment="1">
      <alignment vertical="center"/>
    </xf>
    <xf numFmtId="49" fontId="14" fillId="0" borderId="61" xfId="0" applyNumberFormat="1" applyFont="1" applyFill="1" applyBorder="1" applyAlignment="1">
      <alignment horizontal="center" vertical="center" wrapText="1"/>
    </xf>
    <xf numFmtId="178" fontId="15" fillId="2" borderId="1" xfId="4" applyNumberFormat="1" applyFont="1" applyFill="1" applyBorder="1" applyAlignment="1">
      <alignment vertical="center" shrinkToFit="1"/>
    </xf>
    <xf numFmtId="178" fontId="15" fillId="2" borderId="51" xfId="4" applyNumberFormat="1" applyFont="1" applyFill="1" applyBorder="1" applyAlignment="1">
      <alignment vertical="center" shrinkToFit="1"/>
    </xf>
    <xf numFmtId="38" fontId="10" fillId="0" borderId="52" xfId="4" applyFont="1" applyFill="1" applyBorder="1" applyAlignment="1">
      <alignment horizontal="right" vertical="center" shrinkToFit="1"/>
    </xf>
    <xf numFmtId="178" fontId="10" fillId="0" borderId="10" xfId="4" applyNumberFormat="1" applyFont="1" applyFill="1" applyBorder="1" applyAlignment="1">
      <alignment vertical="center" shrinkToFit="1"/>
    </xf>
    <xf numFmtId="178" fontId="15" fillId="2" borderId="56" xfId="4" applyNumberFormat="1" applyFont="1" applyFill="1" applyBorder="1" applyAlignment="1">
      <alignment vertical="center" shrinkToFit="1"/>
    </xf>
    <xf numFmtId="38" fontId="10" fillId="0" borderId="57" xfId="4" applyFont="1" applyFill="1" applyBorder="1" applyAlignment="1">
      <alignment horizontal="right" vertical="center" shrinkToFit="1"/>
    </xf>
    <xf numFmtId="178" fontId="10" fillId="0" borderId="19" xfId="4" applyNumberFormat="1" applyFont="1" applyFill="1" applyBorder="1" applyAlignment="1">
      <alignment vertical="center" shrinkToFit="1"/>
    </xf>
    <xf numFmtId="0" fontId="12" fillId="0" borderId="28" xfId="0" applyFont="1" applyFill="1" applyBorder="1" applyAlignment="1">
      <alignment horizontal="center" vertical="center"/>
    </xf>
    <xf numFmtId="0" fontId="12" fillId="0" borderId="27" xfId="0" applyFont="1" applyFill="1" applyBorder="1" applyAlignment="1">
      <alignment horizontal="center" vertical="center"/>
    </xf>
    <xf numFmtId="0" fontId="12" fillId="5" borderId="5" xfId="0" applyFont="1" applyFill="1" applyBorder="1" applyAlignment="1" applyProtection="1">
      <alignment horizontal="center" vertical="center" wrapText="1"/>
      <protection locked="0"/>
    </xf>
    <xf numFmtId="0" fontId="12" fillId="2" borderId="24" xfId="0" applyFont="1" applyFill="1" applyBorder="1">
      <alignment vertical="center"/>
    </xf>
    <xf numFmtId="0" fontId="12" fillId="2" borderId="19" xfId="0" applyFont="1" applyFill="1" applyBorder="1" applyAlignment="1">
      <alignment horizontal="left" vertical="center"/>
    </xf>
    <xf numFmtId="0" fontId="12" fillId="0" borderId="24" xfId="0" applyFont="1" applyFill="1" applyBorder="1" applyAlignment="1">
      <alignment horizontal="left" vertical="center"/>
    </xf>
    <xf numFmtId="0" fontId="12" fillId="0" borderId="19" xfId="0" applyFont="1" applyFill="1" applyBorder="1" applyAlignment="1">
      <alignment horizontal="left" vertical="center"/>
    </xf>
    <xf numFmtId="0" fontId="12" fillId="5" borderId="13" xfId="0" applyFont="1" applyFill="1" applyBorder="1" applyAlignment="1" applyProtection="1">
      <alignment horizontal="center" vertical="center" wrapText="1"/>
      <protection locked="0"/>
    </xf>
    <xf numFmtId="0" fontId="12" fillId="0" borderId="19" xfId="0" applyFont="1" applyFill="1" applyBorder="1" applyAlignment="1" applyProtection="1">
      <alignment horizontal="left" vertical="center"/>
      <protection locked="0"/>
    </xf>
    <xf numFmtId="0" fontId="12" fillId="0" borderId="24" xfId="0" applyFont="1" applyFill="1" applyBorder="1" applyAlignment="1" applyProtection="1">
      <alignment vertical="center"/>
      <protection locked="0"/>
    </xf>
    <xf numFmtId="0" fontId="12" fillId="0" borderId="19" xfId="0" applyFont="1" applyFill="1" applyBorder="1" applyAlignment="1" applyProtection="1">
      <alignment vertical="center"/>
      <protection locked="0"/>
    </xf>
    <xf numFmtId="0" fontId="12" fillId="5" borderId="30" xfId="0" applyFont="1" applyFill="1" applyBorder="1" applyAlignment="1" applyProtection="1">
      <alignment horizontal="center" vertical="center" wrapText="1"/>
      <protection locked="0"/>
    </xf>
    <xf numFmtId="178" fontId="15" fillId="2" borderId="60" xfId="4" applyNumberFormat="1" applyFont="1" applyFill="1" applyBorder="1" applyAlignment="1">
      <alignment vertical="center" shrinkToFit="1"/>
    </xf>
    <xf numFmtId="38" fontId="10" fillId="0" borderId="61" xfId="4" applyFont="1" applyFill="1" applyBorder="1" applyAlignment="1">
      <alignment horizontal="right" vertical="center" shrinkToFit="1"/>
    </xf>
    <xf numFmtId="0" fontId="12" fillId="0" borderId="24" xfId="0" applyFont="1" applyFill="1" applyBorder="1" applyAlignment="1" applyProtection="1">
      <alignment vertical="center" shrinkToFit="1"/>
      <protection locked="0"/>
    </xf>
    <xf numFmtId="0" fontId="12" fillId="0" borderId="19" xfId="0" applyFont="1" applyFill="1" applyBorder="1" applyAlignment="1" applyProtection="1">
      <alignment vertical="center" shrinkToFit="1"/>
      <protection locked="0"/>
    </xf>
    <xf numFmtId="0" fontId="7" fillId="0" borderId="29" xfId="0" applyFont="1" applyFill="1" applyBorder="1">
      <alignment vertical="center"/>
    </xf>
    <xf numFmtId="0" fontId="19" fillId="0" borderId="5" xfId="0" applyFont="1" applyFill="1" applyBorder="1" applyAlignment="1">
      <alignment horizontal="left" vertical="center" wrapText="1"/>
    </xf>
    <xf numFmtId="0" fontId="10" fillId="0" borderId="1" xfId="0" applyFont="1" applyFill="1" applyBorder="1" applyAlignment="1">
      <alignment horizontal="center" vertical="center"/>
    </xf>
    <xf numFmtId="0" fontId="15" fillId="2" borderId="1"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0" fontId="10" fillId="0" borderId="41" xfId="0" applyFont="1" applyFill="1" applyBorder="1" applyAlignment="1">
      <alignment horizontal="center" vertical="center"/>
    </xf>
    <xf numFmtId="0" fontId="15" fillId="2" borderId="40" xfId="0" applyFont="1" applyFill="1" applyBorder="1" applyAlignment="1">
      <alignment horizontal="center" vertical="center" shrinkToFit="1"/>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7" fillId="2" borderId="9" xfId="0" applyFont="1" applyFill="1" applyBorder="1" applyAlignment="1">
      <alignment horizontal="left" vertical="center" shrinkToFit="1"/>
    </xf>
    <xf numFmtId="0" fontId="7" fillId="2" borderId="10" xfId="0" applyFont="1" applyFill="1" applyBorder="1" applyAlignment="1">
      <alignment horizontal="left" vertical="center" shrinkToFit="1"/>
    </xf>
    <xf numFmtId="0" fontId="9" fillId="5" borderId="5" xfId="0" applyFont="1" applyFill="1" applyBorder="1" applyAlignment="1">
      <alignment vertical="center" shrinkToFit="1"/>
    </xf>
    <xf numFmtId="0" fontId="7" fillId="2" borderId="5" xfId="0" applyFont="1" applyFill="1" applyBorder="1" applyAlignment="1">
      <alignment vertical="center" shrinkToFit="1"/>
    </xf>
    <xf numFmtId="0" fontId="7" fillId="0" borderId="24" xfId="0" applyFont="1" applyFill="1" applyBorder="1" applyAlignment="1">
      <alignment horizontal="center" vertical="center"/>
    </xf>
    <xf numFmtId="0" fontId="19" fillId="0" borderId="13" xfId="0" applyFont="1" applyFill="1" applyBorder="1" applyAlignment="1">
      <alignment horizontal="left" vertical="center" wrapText="1"/>
    </xf>
    <xf numFmtId="0" fontId="7" fillId="2" borderId="20" xfId="0" applyFont="1" applyFill="1" applyBorder="1" applyAlignment="1">
      <alignment horizontal="left" vertical="center" shrinkToFit="1"/>
    </xf>
    <xf numFmtId="0" fontId="7" fillId="2" borderId="19" xfId="0" applyFont="1" applyFill="1" applyBorder="1" applyAlignment="1">
      <alignment horizontal="left" vertical="center" shrinkToFit="1"/>
    </xf>
    <xf numFmtId="0" fontId="9" fillId="5" borderId="13" xfId="0" applyFont="1" applyFill="1" applyBorder="1" applyAlignment="1">
      <alignment vertical="center" shrinkToFit="1"/>
    </xf>
    <xf numFmtId="0" fontId="7" fillId="2" borderId="13" xfId="0" applyFont="1" applyFill="1" applyBorder="1" applyAlignment="1">
      <alignment vertical="center" shrinkToFit="1"/>
    </xf>
    <xf numFmtId="0" fontId="12" fillId="0" borderId="19" xfId="0" applyFont="1" applyFill="1" applyBorder="1" applyAlignment="1">
      <alignment vertical="center" textRotation="255"/>
    </xf>
    <xf numFmtId="0" fontId="14" fillId="0" borderId="24" xfId="0" applyFont="1" applyFill="1" applyBorder="1">
      <alignment vertical="center"/>
    </xf>
    <xf numFmtId="0" fontId="14" fillId="0" borderId="19" xfId="0" applyFont="1" applyFill="1" applyBorder="1">
      <alignment vertical="center"/>
    </xf>
    <xf numFmtId="49" fontId="7" fillId="2" borderId="24" xfId="0" applyNumberFormat="1" applyFont="1" applyFill="1" applyBorder="1" applyAlignment="1">
      <alignment horizontal="left" vertical="center" shrinkToFit="1"/>
    </xf>
    <xf numFmtId="0" fontId="10" fillId="0" borderId="19" xfId="0" applyFont="1" applyFill="1" applyBorder="1">
      <alignment vertical="center"/>
    </xf>
    <xf numFmtId="0" fontId="12" fillId="0" borderId="27" xfId="0" applyFont="1" applyFill="1" applyBorder="1" applyAlignment="1" applyProtection="1">
      <alignment vertical="center" shrinkToFit="1"/>
      <protection locked="0"/>
    </xf>
    <xf numFmtId="0" fontId="9" fillId="0" borderId="5" xfId="0" applyFont="1" applyFill="1" applyBorder="1" applyAlignment="1">
      <alignment horizontal="center" vertical="center"/>
    </xf>
    <xf numFmtId="0" fontId="7" fillId="2" borderId="30" xfId="0" applyFont="1" applyFill="1" applyBorder="1" applyAlignment="1">
      <alignment vertical="center" shrinkToFit="1"/>
    </xf>
    <xf numFmtId="176" fontId="9" fillId="0" borderId="5" xfId="0" applyNumberFormat="1" applyFont="1" applyFill="1" applyBorder="1" applyAlignment="1">
      <alignment vertical="center" shrinkToFit="1"/>
    </xf>
    <xf numFmtId="0" fontId="9" fillId="5" borderId="30" xfId="0" applyFont="1" applyFill="1" applyBorder="1" applyAlignment="1">
      <alignment vertical="center" shrinkToFit="1"/>
    </xf>
    <xf numFmtId="176" fontId="9" fillId="0" borderId="13" xfId="0" applyNumberFormat="1" applyFont="1" applyFill="1" applyBorder="1" applyAlignment="1">
      <alignment vertical="center" shrinkToFit="1"/>
    </xf>
    <xf numFmtId="49" fontId="7" fillId="0" borderId="5" xfId="0" applyNumberFormat="1" applyFont="1" applyFill="1" applyBorder="1" applyAlignment="1">
      <alignment horizontal="center" vertical="center"/>
    </xf>
    <xf numFmtId="0" fontId="19" fillId="0" borderId="0" xfId="0" applyFont="1" applyFill="1" applyBorder="1" applyAlignment="1">
      <alignment vertical="top"/>
    </xf>
    <xf numFmtId="49" fontId="7" fillId="0" borderId="13" xfId="0" applyNumberFormat="1" applyFont="1" applyFill="1" applyBorder="1" applyAlignment="1">
      <alignment horizontal="center" vertical="center"/>
    </xf>
    <xf numFmtId="0" fontId="7" fillId="2" borderId="26" xfId="0" applyFont="1" applyFill="1" applyBorder="1" applyAlignment="1">
      <alignment horizontal="left" vertical="center" shrinkToFit="1"/>
    </xf>
    <xf numFmtId="0" fontId="7" fillId="2" borderId="27" xfId="0" applyFont="1" applyFill="1" applyBorder="1" applyAlignment="1">
      <alignment horizontal="left" vertical="center" shrinkToFit="1"/>
    </xf>
    <xf numFmtId="49" fontId="7" fillId="0" borderId="30" xfId="0" applyNumberFormat="1" applyFont="1" applyFill="1" applyBorder="1" applyAlignment="1">
      <alignment horizontal="center" vertical="center"/>
    </xf>
    <xf numFmtId="0" fontId="19" fillId="0" borderId="13" xfId="0" applyFont="1" applyFill="1" applyBorder="1" applyAlignment="1" applyProtection="1">
      <alignment vertical="center"/>
      <protection locked="0"/>
    </xf>
    <xf numFmtId="49" fontId="7" fillId="2" borderId="10" xfId="0" applyNumberFormat="1" applyFont="1" applyFill="1" applyBorder="1" applyAlignment="1">
      <alignment horizontal="center" vertical="center" shrinkToFit="1"/>
    </xf>
    <xf numFmtId="0" fontId="12" fillId="2" borderId="19" xfId="0" applyFont="1" applyFill="1" applyBorder="1" applyAlignment="1">
      <alignment horizontal="center" vertical="center" shrinkToFit="1"/>
    </xf>
    <xf numFmtId="0" fontId="12" fillId="0" borderId="13" xfId="0" applyFont="1" applyFill="1" applyBorder="1" applyAlignment="1" applyProtection="1">
      <alignment vertical="center" wrapText="1"/>
      <protection locked="0"/>
    </xf>
    <xf numFmtId="49" fontId="7" fillId="2" borderId="19" xfId="0" applyNumberFormat="1" applyFont="1" applyFill="1" applyBorder="1" applyAlignment="1">
      <alignment horizontal="center" vertical="center" shrinkToFit="1"/>
    </xf>
    <xf numFmtId="177" fontId="9" fillId="0" borderId="5" xfId="0" applyNumberFormat="1" applyFont="1" applyFill="1" applyBorder="1" applyAlignment="1">
      <alignment horizontal="center" vertical="center" shrinkToFit="1"/>
    </xf>
    <xf numFmtId="0" fontId="12" fillId="0" borderId="13" xfId="0" applyFont="1" applyFill="1" applyBorder="1">
      <alignment vertical="center"/>
    </xf>
    <xf numFmtId="176" fontId="12" fillId="0" borderId="24" xfId="0" applyNumberFormat="1" applyFont="1" applyFill="1" applyBorder="1" applyAlignment="1">
      <alignment vertical="center"/>
    </xf>
    <xf numFmtId="177" fontId="9" fillId="0" borderId="13" xfId="0" applyNumberFormat="1" applyFont="1" applyFill="1" applyBorder="1" applyAlignment="1">
      <alignment horizontal="center" vertical="center" shrinkToFit="1"/>
    </xf>
    <xf numFmtId="0" fontId="10" fillId="0" borderId="58" xfId="0" applyFont="1" applyFill="1" applyBorder="1">
      <alignment vertical="center"/>
    </xf>
    <xf numFmtId="0" fontId="16" fillId="0" borderId="0" xfId="0" applyFont="1" applyFill="1" applyBorder="1" applyAlignment="1">
      <alignment vertical="center"/>
    </xf>
    <xf numFmtId="0" fontId="15" fillId="4" borderId="0" xfId="0" applyFont="1" applyFill="1" applyBorder="1" applyAlignment="1">
      <alignment horizontal="left" vertical="center"/>
    </xf>
    <xf numFmtId="0" fontId="15" fillId="4" borderId="0" xfId="0" applyFont="1" applyFill="1" applyBorder="1" applyAlignment="1">
      <alignment vertical="center"/>
    </xf>
    <xf numFmtId="49" fontId="7" fillId="2" borderId="27" xfId="0" applyNumberFormat="1" applyFont="1" applyFill="1" applyBorder="1" applyAlignment="1">
      <alignment horizontal="center" vertical="center" shrinkToFit="1"/>
    </xf>
    <xf numFmtId="0" fontId="7" fillId="0" borderId="28" xfId="0" applyFont="1" applyFill="1" applyBorder="1" applyAlignment="1">
      <alignment horizontal="center" vertical="center"/>
    </xf>
    <xf numFmtId="0" fontId="7" fillId="0" borderId="27" xfId="0" applyFont="1" applyFill="1" applyBorder="1" applyAlignment="1">
      <alignment horizontal="center" vertical="center"/>
    </xf>
    <xf numFmtId="0" fontId="12" fillId="0" borderId="30" xfId="0" applyFont="1" applyFill="1" applyBorder="1">
      <alignment vertical="center"/>
    </xf>
    <xf numFmtId="0" fontId="18" fillId="0" borderId="29" xfId="0" applyFont="1" applyFill="1" applyBorder="1" applyAlignment="1">
      <alignment horizontal="left" vertical="center" wrapText="1"/>
    </xf>
    <xf numFmtId="0" fontId="18" fillId="0" borderId="27"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0" fillId="0" borderId="62" xfId="0" applyFont="1" applyFill="1" applyBorder="1">
      <alignment vertical="center"/>
    </xf>
    <xf numFmtId="0" fontId="10" fillId="0" borderId="63" xfId="0" applyFont="1" applyFill="1" applyBorder="1" applyAlignment="1">
      <alignment vertical="center"/>
    </xf>
    <xf numFmtId="0" fontId="15" fillId="4" borderId="63" xfId="0" applyFont="1" applyFill="1" applyBorder="1" applyAlignment="1">
      <alignment horizontal="left" vertical="center"/>
    </xf>
    <xf numFmtId="0" fontId="15" fillId="4" borderId="63" xfId="0" applyFont="1" applyFill="1" applyBorder="1" applyAlignment="1">
      <alignment vertical="center"/>
    </xf>
    <xf numFmtId="0" fontId="10" fillId="0" borderId="63" xfId="0" applyFont="1" applyFill="1" applyBorder="1">
      <alignment vertical="center"/>
    </xf>
    <xf numFmtId="0" fontId="10" fillId="0" borderId="64" xfId="0" applyFont="1" applyFill="1" applyBorder="1">
      <alignment vertical="center"/>
    </xf>
    <xf numFmtId="0" fontId="15" fillId="0" borderId="0" xfId="0" applyFont="1" applyFill="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cellXfs>
  <cellStyles count="5">
    <cellStyle name="パーセント 2" xfId="1"/>
    <cellStyle name="桁区切り 2" xfId="2"/>
    <cellStyle name="標準" xfId="0" builtinId="0"/>
    <cellStyle name="標準 2" xfId="3"/>
    <cellStyle name="桁区切り" xfId="4" builtinId="6"/>
  </cellStyles>
  <tableStyles count="0" defaultTableStyle="TableStyleMedium2" defaultPivotStyle="PivotStyleLight16"/>
  <colors>
    <mruColors>
      <color rgb="FF0000FF"/>
      <color rgb="FFCCFFCC"/>
      <color rgb="FFFFFFCC"/>
      <color rgb="FFCDFFFF"/>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95250</xdr:colOff>
          <xdr:row>9</xdr:row>
          <xdr:rowOff>28575</xdr:rowOff>
        </xdr:from>
        <xdr:to xmlns:xdr="http://schemas.openxmlformats.org/drawingml/2006/spreadsheetDrawing">
          <xdr:col>9</xdr:col>
          <xdr:colOff>19050</xdr:colOff>
          <xdr:row>10</xdr:row>
          <xdr:rowOff>57150</xdr:rowOff>
        </xdr:to>
        <xdr:sp textlink="">
          <xdr:nvSpPr>
            <xdr:cNvPr id="24634" name="チェック 58" hidden="1">
              <a:extLst>
                <a:ext uri="{63B3BB69-23CF-44E3-9099-C40C66FF867C}">
                  <a14:compatExt spid="_x0000_s24634"/>
                </a:ext>
              </a:extLst>
            </xdr:cNvPr>
            <xdr:cNvSpPr>
              <a:spLocks noRot="1" noChangeShapeType="1"/>
            </xdr:cNvSpPr>
          </xdr:nvSpPr>
          <xdr:spPr>
            <a:xfrm>
              <a:off x="1246505" y="1968500"/>
              <a:ext cx="23749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95250</xdr:colOff>
          <xdr:row>10</xdr:row>
          <xdr:rowOff>19050</xdr:rowOff>
        </xdr:from>
        <xdr:to xmlns:xdr="http://schemas.openxmlformats.org/drawingml/2006/spreadsheetDrawing">
          <xdr:col>9</xdr:col>
          <xdr:colOff>19050</xdr:colOff>
          <xdr:row>11</xdr:row>
          <xdr:rowOff>47625</xdr:rowOff>
        </xdr:to>
        <xdr:sp textlink="">
          <xdr:nvSpPr>
            <xdr:cNvPr id="24635" name="チェック 59" hidden="1">
              <a:extLst>
                <a:ext uri="{63B3BB69-23CF-44E3-9099-C40C66FF867C}">
                  <a14:compatExt spid="_x0000_s24635"/>
                </a:ext>
              </a:extLst>
            </xdr:cNvPr>
            <xdr:cNvSpPr>
              <a:spLocks noRot="1" noChangeShapeType="1"/>
            </xdr:cNvSpPr>
          </xdr:nvSpPr>
          <xdr:spPr>
            <a:xfrm>
              <a:off x="1246505" y="2187575"/>
              <a:ext cx="237490" cy="257175"/>
            </a:xfrm>
            <a:prstGeom prst="rect"/>
          </xdr:spPr>
        </xdr:sp>
        <xdr:clientData/>
      </xdr:twoCellAnchor>
    </mc:Choice>
    <mc:Fallback/>
  </mc:AlternateContent>
  <xdr:twoCellAnchor>
    <xdr:from xmlns:xdr="http://schemas.openxmlformats.org/drawingml/2006/spreadsheetDrawing">
      <xdr:col>1</xdr:col>
      <xdr:colOff>57150</xdr:colOff>
      <xdr:row>14</xdr:row>
      <xdr:rowOff>107950</xdr:rowOff>
    </xdr:from>
    <xdr:to xmlns:xdr="http://schemas.openxmlformats.org/drawingml/2006/spreadsheetDrawing">
      <xdr:col>1</xdr:col>
      <xdr:colOff>130175</xdr:colOff>
      <xdr:row>21</xdr:row>
      <xdr:rowOff>127635</xdr:rowOff>
    </xdr:to>
    <xdr:sp macro="" textlink="">
      <xdr:nvSpPr>
        <xdr:cNvPr id="2" name="左大かっこ 1"/>
        <xdr:cNvSpPr/>
      </xdr:nvSpPr>
      <xdr:spPr>
        <a:xfrm>
          <a:off x="213995" y="3086100"/>
          <a:ext cx="73025" cy="188658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57150</xdr:colOff>
      <xdr:row>48</xdr:row>
      <xdr:rowOff>63500</xdr:rowOff>
    </xdr:from>
    <xdr:to xmlns:xdr="http://schemas.openxmlformats.org/drawingml/2006/spreadsheetDrawing">
      <xdr:col>1</xdr:col>
      <xdr:colOff>140970</xdr:colOff>
      <xdr:row>49</xdr:row>
      <xdr:rowOff>273050</xdr:rowOff>
    </xdr:to>
    <xdr:sp macro="" textlink="">
      <xdr:nvSpPr>
        <xdr:cNvPr id="48" name="左大かっこ 47"/>
        <xdr:cNvSpPr/>
      </xdr:nvSpPr>
      <xdr:spPr>
        <a:xfrm>
          <a:off x="213995" y="9118600"/>
          <a:ext cx="83820" cy="5334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152400</xdr:colOff>
          <xdr:row>8</xdr:row>
          <xdr:rowOff>257175</xdr:rowOff>
        </xdr:from>
        <xdr:to xmlns:xdr="http://schemas.openxmlformats.org/drawingml/2006/spreadsheetDrawing">
          <xdr:col>9</xdr:col>
          <xdr:colOff>47625</xdr:colOff>
          <xdr:row>10</xdr:row>
          <xdr:rowOff>28575</xdr:rowOff>
        </xdr:to>
        <xdr:sp textlink="">
          <xdr:nvSpPr>
            <xdr:cNvPr id="26625" name="チェック 1" hidden="1">
              <a:extLst>
                <a:ext uri="{63B3BB69-23CF-44E3-9099-C40C66FF867C}">
                  <a14:compatExt spid="_x0000_s26625"/>
                </a:ext>
              </a:extLst>
            </xdr:cNvPr>
            <xdr:cNvSpPr>
              <a:spLocks noRot="1" noChangeShapeType="1"/>
            </xdr:cNvSpPr>
          </xdr:nvSpPr>
          <xdr:spPr>
            <a:xfrm>
              <a:off x="1303655" y="1939925"/>
              <a:ext cx="20891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152400</xdr:colOff>
          <xdr:row>9</xdr:row>
          <xdr:rowOff>218440</xdr:rowOff>
        </xdr:from>
        <xdr:to xmlns:xdr="http://schemas.openxmlformats.org/drawingml/2006/spreadsheetDrawing">
          <xdr:col>9</xdr:col>
          <xdr:colOff>47625</xdr:colOff>
          <xdr:row>11</xdr:row>
          <xdr:rowOff>19050</xdr:rowOff>
        </xdr:to>
        <xdr:sp textlink="">
          <xdr:nvSpPr>
            <xdr:cNvPr id="26626" name="チェック 2" hidden="1">
              <a:extLst>
                <a:ext uri="{63B3BB69-23CF-44E3-9099-C40C66FF867C}">
                  <a14:compatExt spid="_x0000_s26626"/>
                </a:ext>
              </a:extLst>
            </xdr:cNvPr>
            <xdr:cNvSpPr>
              <a:spLocks noRot="1" noChangeShapeType="1"/>
            </xdr:cNvSpPr>
          </xdr:nvSpPr>
          <xdr:spPr>
            <a:xfrm>
              <a:off x="1303655" y="2158365"/>
              <a:ext cx="208915" cy="257810"/>
            </a:xfrm>
            <a:prstGeom prst="rect"/>
          </xdr:spPr>
        </xdr:sp>
        <xdr:clientData/>
      </xdr:twoCellAnchor>
    </mc:Choice>
    <mc:Fallback/>
  </mc:AlternateContent>
  <xdr:twoCellAnchor>
    <xdr:from xmlns:xdr="http://schemas.openxmlformats.org/drawingml/2006/spreadsheetDrawing">
      <xdr:col>1</xdr:col>
      <xdr:colOff>57150</xdr:colOff>
      <xdr:row>14</xdr:row>
      <xdr:rowOff>107950</xdr:rowOff>
    </xdr:from>
    <xdr:to xmlns:xdr="http://schemas.openxmlformats.org/drawingml/2006/spreadsheetDrawing">
      <xdr:col>1</xdr:col>
      <xdr:colOff>130175</xdr:colOff>
      <xdr:row>21</xdr:row>
      <xdr:rowOff>127635</xdr:rowOff>
    </xdr:to>
    <xdr:sp macro="" textlink="">
      <xdr:nvSpPr>
        <xdr:cNvPr id="4" name="左大かっこ 3"/>
        <xdr:cNvSpPr/>
      </xdr:nvSpPr>
      <xdr:spPr>
        <a:xfrm>
          <a:off x="213995" y="3086100"/>
          <a:ext cx="73025" cy="188658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57150</xdr:colOff>
      <xdr:row>48</xdr:row>
      <xdr:rowOff>63500</xdr:rowOff>
    </xdr:from>
    <xdr:to xmlns:xdr="http://schemas.openxmlformats.org/drawingml/2006/spreadsheetDrawing">
      <xdr:col>1</xdr:col>
      <xdr:colOff>140970</xdr:colOff>
      <xdr:row>49</xdr:row>
      <xdr:rowOff>273050</xdr:rowOff>
    </xdr:to>
    <xdr:sp macro="" textlink="">
      <xdr:nvSpPr>
        <xdr:cNvPr id="5" name="左大かっこ 4"/>
        <xdr:cNvSpPr/>
      </xdr:nvSpPr>
      <xdr:spPr>
        <a:xfrm>
          <a:off x="213995" y="9118600"/>
          <a:ext cx="83820" cy="5334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 Id="rId6"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B2:E22"/>
  <sheetViews>
    <sheetView tabSelected="1" view="pageBreakPreview" zoomScale="85" zoomScaleSheetLayoutView="85" workbookViewId="0">
      <selection activeCell="H10" sqref="H10"/>
    </sheetView>
  </sheetViews>
  <sheetFormatPr defaultRowHeight="13"/>
  <cols>
    <col min="1" max="1" width="3.125" style="1" customWidth="1"/>
    <col min="2" max="2" width="7.75" style="1" customWidth="1"/>
    <col min="3" max="3" width="27.5" style="2" customWidth="1"/>
    <col min="4" max="4" width="32.375" style="2" customWidth="1"/>
    <col min="5" max="5" width="27.5" style="2" customWidth="1"/>
    <col min="6" max="6" width="4.25" style="1" customWidth="1"/>
    <col min="7" max="16384" width="9" style="1" customWidth="1"/>
  </cols>
  <sheetData>
    <row r="2" spans="2:5" ht="16.5">
      <c r="B2" s="3" t="s">
        <v>3</v>
      </c>
      <c r="D2" s="5"/>
    </row>
    <row r="3" spans="2:5" ht="16.5">
      <c r="B3" s="3"/>
      <c r="D3" s="5"/>
    </row>
    <row r="4" spans="2:5" s="1" customFormat="1" ht="16.5">
      <c r="B4" s="3" t="s">
        <v>183</v>
      </c>
      <c r="C4" s="2"/>
      <c r="D4" s="5"/>
      <c r="E4" s="2"/>
    </row>
    <row r="5" spans="2:5" s="1" customFormat="1" ht="16.5">
      <c r="B5" s="3" t="s">
        <v>131</v>
      </c>
      <c r="C5" s="2"/>
      <c r="D5" s="5"/>
      <c r="E5" s="2"/>
    </row>
    <row r="6" spans="2:5" ht="14">
      <c r="C6" s="5"/>
      <c r="D6" s="5"/>
    </row>
    <row r="7" spans="2:5" ht="14">
      <c r="B7" s="4" t="s">
        <v>116</v>
      </c>
      <c r="C7" s="6" t="s">
        <v>157</v>
      </c>
      <c r="D7" s="9" t="s">
        <v>119</v>
      </c>
      <c r="E7" s="9" t="s">
        <v>114</v>
      </c>
    </row>
    <row r="8" spans="2:5" ht="42" customHeight="1">
      <c r="B8" s="4">
        <v>1</v>
      </c>
      <c r="C8" s="7" t="s">
        <v>117</v>
      </c>
      <c r="D8" s="10"/>
      <c r="E8" s="10"/>
    </row>
    <row r="9" spans="2:5" ht="61.5" customHeight="1">
      <c r="B9" s="4">
        <v>2</v>
      </c>
      <c r="C9" s="7"/>
      <c r="D9" s="10" t="s">
        <v>176</v>
      </c>
      <c r="E9" s="10"/>
    </row>
    <row r="10" spans="2:5" ht="126">
      <c r="B10" s="4">
        <v>3</v>
      </c>
      <c r="C10" s="7"/>
      <c r="D10" s="10"/>
      <c r="E10" s="10" t="s">
        <v>192</v>
      </c>
    </row>
    <row r="11" spans="2:5" ht="39" customHeight="1">
      <c r="B11" s="4">
        <v>4</v>
      </c>
      <c r="C11" s="7"/>
      <c r="D11" s="10" t="s">
        <v>122</v>
      </c>
      <c r="E11" s="10"/>
    </row>
    <row r="12" spans="2:5" ht="48.75" customHeight="1">
      <c r="B12" s="4">
        <v>5</v>
      </c>
      <c r="C12" s="7"/>
      <c r="D12" s="10" t="s">
        <v>67</v>
      </c>
      <c r="E12" s="10"/>
    </row>
    <row r="13" spans="2:5" ht="34.5" customHeight="1">
      <c r="B13" s="4">
        <v>6</v>
      </c>
      <c r="C13" s="7"/>
      <c r="D13" s="10" t="s">
        <v>120</v>
      </c>
      <c r="E13" s="10"/>
    </row>
    <row r="14" spans="2:5" ht="125.25" customHeight="1">
      <c r="B14" s="4">
        <v>7</v>
      </c>
      <c r="C14" s="8"/>
      <c r="D14" s="11" t="s">
        <v>198</v>
      </c>
      <c r="E14" s="12"/>
    </row>
    <row r="15" spans="2:5" ht="95.25" customHeight="1">
      <c r="B15" s="4">
        <v>8</v>
      </c>
      <c r="C15" s="7"/>
      <c r="D15" s="10" t="s">
        <v>199</v>
      </c>
      <c r="E15" s="10"/>
    </row>
    <row r="16" spans="2:5" ht="37.5" customHeight="1">
      <c r="B16" s="4">
        <v>9</v>
      </c>
      <c r="C16" s="7"/>
      <c r="D16" s="10" t="s">
        <v>158</v>
      </c>
      <c r="E16" s="10"/>
    </row>
    <row r="17" spans="2:5" ht="39" customHeight="1">
      <c r="B17" s="4">
        <v>10</v>
      </c>
      <c r="C17" s="7" t="s">
        <v>79</v>
      </c>
      <c r="D17" s="10"/>
      <c r="E17" s="10"/>
    </row>
    <row r="18" spans="2:5" ht="57.75" customHeight="1">
      <c r="B18" s="4">
        <v>11</v>
      </c>
      <c r="C18" s="7" t="s">
        <v>186</v>
      </c>
      <c r="D18" s="10"/>
      <c r="E18" s="10"/>
    </row>
    <row r="19" spans="2:5" ht="13" customHeight="1"/>
    <row r="20" spans="2:5" ht="15.5" customHeight="1">
      <c r="B20" s="1" t="s">
        <v>200</v>
      </c>
    </row>
    <row r="21" spans="2:5" ht="15.5" customHeight="1">
      <c r="B21" s="1" t="s">
        <v>201</v>
      </c>
    </row>
    <row r="22" spans="2:5" ht="15.5" customHeight="1">
      <c r="B22" s="1" t="s">
        <v>81</v>
      </c>
    </row>
    <row r="23" spans="2:5" ht="15.75" customHeight="1"/>
  </sheetData>
  <phoneticPr fontId="3"/>
  <pageMargins left="0.7" right="0.7" top="0.75" bottom="0.75" header="0.3" footer="0.3"/>
  <pageSetup paperSize="9" scale="85"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AM63"/>
  <sheetViews>
    <sheetView view="pageBreakPreview" topLeftCell="A46" zoomScale="115" zoomScaleNormal="120" zoomScaleSheetLayoutView="115" workbookViewId="0">
      <selection activeCell="I7" sqref="I7"/>
    </sheetView>
  </sheetViews>
  <sheetFormatPr defaultColWidth="2.25" defaultRowHeight="12"/>
  <cols>
    <col min="1" max="1" width="2.625" style="13" customWidth="1"/>
    <col min="2" max="16384" width="2.25" style="13"/>
  </cols>
  <sheetData>
    <row r="1" spans="1:39" ht="13.5" customHeight="1">
      <c r="A1" s="15" t="s">
        <v>17</v>
      </c>
      <c r="B1" s="29"/>
      <c r="C1" s="48"/>
      <c r="D1" s="48"/>
    </row>
    <row r="2" spans="1:39" ht="8.25" customHeight="1">
      <c r="A2" s="15"/>
      <c r="B2" s="29"/>
      <c r="C2" s="48"/>
      <c r="D2" s="48"/>
    </row>
    <row r="3" spans="1:39" ht="18" customHeight="1">
      <c r="A3" s="16" t="s">
        <v>55</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row>
    <row r="4" spans="1:39" ht="18" customHeight="1">
      <c r="A4" s="16" t="s">
        <v>187</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row>
    <row r="5" spans="1:39" ht="8.25" customHeight="1">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row>
    <row r="6" spans="1:39">
      <c r="B6" s="29"/>
      <c r="C6" s="48"/>
      <c r="D6" s="48"/>
      <c r="AB6" s="134"/>
      <c r="AC6" s="142" t="s">
        <v>113</v>
      </c>
      <c r="AD6" s="151"/>
      <c r="AE6" s="151"/>
      <c r="AF6" s="16" t="s">
        <v>11</v>
      </c>
      <c r="AG6" s="151"/>
      <c r="AH6" s="151"/>
      <c r="AI6" s="16" t="s">
        <v>16</v>
      </c>
      <c r="AJ6" s="151"/>
      <c r="AK6" s="151"/>
      <c r="AL6" s="16" t="s">
        <v>10</v>
      </c>
      <c r="AM6" s="16"/>
    </row>
    <row r="7" spans="1:39" ht="18" customHeight="1">
      <c r="A7" s="17"/>
      <c r="B7" s="17"/>
      <c r="C7" s="17"/>
      <c r="D7" s="17"/>
      <c r="E7" s="17"/>
      <c r="F7" s="17"/>
      <c r="G7" s="17"/>
      <c r="I7" s="13" t="s">
        <v>4</v>
      </c>
    </row>
    <row r="8" spans="1:39" ht="8.25" customHeight="1">
      <c r="B8" s="29"/>
      <c r="C8" s="48"/>
      <c r="D8" s="48"/>
    </row>
    <row r="9" spans="1:39">
      <c r="A9" s="13" t="s">
        <v>35</v>
      </c>
      <c r="B9" s="29"/>
      <c r="C9" s="48"/>
      <c r="D9" s="48"/>
    </row>
    <row r="10" spans="1:39" ht="11.25" customHeight="1">
      <c r="B10" s="29"/>
      <c r="C10" s="48"/>
      <c r="D10" s="48"/>
    </row>
    <row r="11" spans="1:39" ht="13.5" customHeight="1">
      <c r="A11" s="18" t="s">
        <v>74</v>
      </c>
      <c r="B11" s="30" t="s">
        <v>1</v>
      </c>
      <c r="C11" s="49"/>
      <c r="D11" s="49"/>
      <c r="E11" s="43"/>
      <c r="F11" s="43"/>
      <c r="G11" s="43"/>
      <c r="H11" s="43"/>
      <c r="I11" s="43"/>
      <c r="J11" s="43"/>
      <c r="K11" s="56"/>
      <c r="L11" s="61"/>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153"/>
    </row>
    <row r="12" spans="1:39" ht="21" customHeight="1">
      <c r="A12" s="19"/>
      <c r="B12" s="31" t="s">
        <v>20</v>
      </c>
      <c r="C12" s="50"/>
      <c r="D12" s="50"/>
      <c r="E12" s="42"/>
      <c r="F12" s="42"/>
      <c r="G12" s="42"/>
      <c r="H12" s="42"/>
      <c r="I12" s="42"/>
      <c r="J12" s="42"/>
      <c r="K12" s="57"/>
      <c r="L12" s="62"/>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154"/>
    </row>
    <row r="13" spans="1:39">
      <c r="A13" s="19"/>
      <c r="B13" s="32" t="s">
        <v>75</v>
      </c>
      <c r="C13" s="51"/>
      <c r="D13" s="51"/>
      <c r="E13" s="51"/>
      <c r="F13" s="51"/>
      <c r="G13" s="51"/>
      <c r="H13" s="51"/>
      <c r="I13" s="51"/>
      <c r="J13" s="51"/>
      <c r="K13" s="58"/>
      <c r="L13" s="63" t="s">
        <v>8</v>
      </c>
      <c r="M13" s="63"/>
      <c r="N13" s="63"/>
      <c r="O13" s="63"/>
      <c r="P13" s="63"/>
      <c r="Q13" s="70"/>
      <c r="R13" s="70"/>
      <c r="S13" s="63" t="s">
        <v>6</v>
      </c>
      <c r="T13" s="70"/>
      <c r="U13" s="70"/>
      <c r="V13" s="70"/>
      <c r="W13" s="63" t="s">
        <v>19</v>
      </c>
      <c r="X13" s="63"/>
      <c r="Y13" s="63"/>
      <c r="Z13" s="63"/>
      <c r="AA13" s="63"/>
      <c r="AB13" s="63"/>
      <c r="AC13" s="63"/>
      <c r="AD13" s="63"/>
      <c r="AE13" s="63"/>
      <c r="AF13" s="63"/>
      <c r="AG13" s="63"/>
      <c r="AH13" s="63"/>
      <c r="AI13" s="63"/>
      <c r="AJ13" s="63"/>
      <c r="AK13" s="63"/>
      <c r="AL13" s="63"/>
      <c r="AM13" s="155"/>
    </row>
    <row r="14" spans="1:39" ht="13.5" customHeight="1">
      <c r="A14" s="19"/>
      <c r="B14" s="33"/>
      <c r="C14" s="52"/>
      <c r="D14" s="52"/>
      <c r="E14" s="52"/>
      <c r="F14" s="52"/>
      <c r="G14" s="52"/>
      <c r="H14" s="52"/>
      <c r="I14" s="52"/>
      <c r="J14" s="52"/>
      <c r="K14" s="59"/>
      <c r="L14" s="64"/>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156"/>
    </row>
    <row r="15" spans="1:39" ht="13.5" customHeight="1">
      <c r="A15" s="19"/>
      <c r="B15" s="34"/>
      <c r="C15" s="53"/>
      <c r="D15" s="53"/>
      <c r="E15" s="53"/>
      <c r="F15" s="53"/>
      <c r="G15" s="53"/>
      <c r="H15" s="53"/>
      <c r="I15" s="53"/>
      <c r="J15" s="53"/>
      <c r="K15" s="60"/>
      <c r="L15" s="65"/>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157"/>
    </row>
    <row r="16" spans="1:39" ht="18" customHeight="1">
      <c r="A16" s="19"/>
      <c r="B16" s="21" t="s">
        <v>24</v>
      </c>
      <c r="C16" s="47"/>
      <c r="D16" s="47"/>
      <c r="E16" s="35"/>
      <c r="F16" s="35"/>
      <c r="G16" s="35"/>
      <c r="H16" s="35"/>
      <c r="I16" s="35"/>
      <c r="J16" s="35"/>
      <c r="K16" s="35"/>
      <c r="L16" s="21" t="s">
        <v>26</v>
      </c>
      <c r="M16" s="35"/>
      <c r="N16" s="35"/>
      <c r="O16" s="35"/>
      <c r="P16" s="35"/>
      <c r="Q16" s="35"/>
      <c r="R16" s="71"/>
      <c r="S16" s="72"/>
      <c r="T16" s="78"/>
      <c r="U16" s="78"/>
      <c r="V16" s="78"/>
      <c r="W16" s="78"/>
      <c r="X16" s="78"/>
      <c r="Y16" s="125"/>
      <c r="Z16" s="21" t="s">
        <v>77</v>
      </c>
      <c r="AA16" s="35"/>
      <c r="AB16" s="35"/>
      <c r="AC16" s="35"/>
      <c r="AD16" s="35"/>
      <c r="AE16" s="35"/>
      <c r="AF16" s="71"/>
      <c r="AG16" s="72"/>
      <c r="AH16" s="78"/>
      <c r="AI16" s="78"/>
      <c r="AJ16" s="78"/>
      <c r="AK16" s="78"/>
      <c r="AL16" s="78"/>
      <c r="AM16" s="125"/>
    </row>
    <row r="17" spans="1:39" ht="18" customHeight="1">
      <c r="A17" s="19"/>
      <c r="B17" s="21" t="s">
        <v>28</v>
      </c>
      <c r="C17" s="47"/>
      <c r="D17" s="47"/>
      <c r="E17" s="35"/>
      <c r="F17" s="35"/>
      <c r="G17" s="35"/>
      <c r="H17" s="35"/>
      <c r="I17" s="35"/>
      <c r="J17" s="35"/>
      <c r="K17" s="35"/>
      <c r="L17" s="21" t="s">
        <v>31</v>
      </c>
      <c r="M17" s="35"/>
      <c r="N17" s="35"/>
      <c r="O17" s="35"/>
      <c r="P17" s="35"/>
      <c r="Q17" s="35"/>
      <c r="R17" s="71"/>
      <c r="S17" s="72"/>
      <c r="T17" s="78"/>
      <c r="U17" s="78"/>
      <c r="V17" s="78"/>
      <c r="W17" s="78"/>
      <c r="X17" s="78"/>
      <c r="Y17" s="125"/>
      <c r="Z17" s="21" t="s">
        <v>32</v>
      </c>
      <c r="AA17" s="35"/>
      <c r="AB17" s="35"/>
      <c r="AC17" s="35"/>
      <c r="AD17" s="35"/>
      <c r="AE17" s="35"/>
      <c r="AF17" s="71"/>
      <c r="AG17" s="72"/>
      <c r="AH17" s="78"/>
      <c r="AI17" s="78"/>
      <c r="AJ17" s="78"/>
      <c r="AK17" s="78"/>
      <c r="AL17" s="78"/>
      <c r="AM17" s="125"/>
    </row>
    <row r="18" spans="1:39" ht="18.75" customHeight="1">
      <c r="A18" s="20"/>
      <c r="B18" s="21" t="s">
        <v>36</v>
      </c>
      <c r="C18" s="47"/>
      <c r="D18" s="47"/>
      <c r="E18" s="35"/>
      <c r="F18" s="35"/>
      <c r="G18" s="35"/>
      <c r="H18" s="35"/>
      <c r="I18" s="35"/>
      <c r="J18" s="35"/>
      <c r="K18" s="35"/>
      <c r="L18" s="21" t="s">
        <v>31</v>
      </c>
      <c r="M18" s="35"/>
      <c r="N18" s="35"/>
      <c r="O18" s="35"/>
      <c r="P18" s="35"/>
      <c r="Q18" s="35"/>
      <c r="R18" s="71"/>
      <c r="S18" s="72"/>
      <c r="T18" s="78"/>
      <c r="U18" s="78"/>
      <c r="V18" s="78"/>
      <c r="W18" s="78"/>
      <c r="X18" s="78"/>
      <c r="Y18" s="125"/>
      <c r="Z18" s="21" t="s">
        <v>32</v>
      </c>
      <c r="AA18" s="35"/>
      <c r="AB18" s="35"/>
      <c r="AC18" s="35"/>
      <c r="AD18" s="35"/>
      <c r="AE18" s="35"/>
      <c r="AF18" s="71"/>
      <c r="AG18" s="72"/>
      <c r="AH18" s="78"/>
      <c r="AI18" s="78"/>
      <c r="AJ18" s="78"/>
      <c r="AK18" s="78"/>
      <c r="AL18" s="78"/>
      <c r="AM18" s="125"/>
    </row>
    <row r="19" spans="1:39" ht="18" customHeight="1">
      <c r="A19" s="21" t="s">
        <v>65</v>
      </c>
      <c r="B19" s="35"/>
      <c r="C19" s="35"/>
      <c r="D19" s="35"/>
      <c r="E19" s="35"/>
      <c r="F19" s="35"/>
      <c r="G19" s="5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71"/>
    </row>
    <row r="20" spans="1:39" ht="22.5" customHeight="1">
      <c r="A20" s="22" t="s">
        <v>59</v>
      </c>
      <c r="B20" s="36"/>
      <c r="C20" s="36"/>
      <c r="D20" s="36"/>
      <c r="E20" s="36"/>
      <c r="F20" s="36"/>
      <c r="G20" s="36"/>
      <c r="H20" s="36"/>
      <c r="I20" s="36"/>
      <c r="J20" s="36"/>
      <c r="K20" s="36"/>
      <c r="L20" s="36"/>
      <c r="M20" s="36"/>
      <c r="N20" s="36"/>
      <c r="O20" s="36"/>
      <c r="P20" s="36"/>
      <c r="Q20" s="36"/>
      <c r="R20" s="36"/>
      <c r="S20" s="73"/>
      <c r="T20" s="79" t="s">
        <v>123</v>
      </c>
      <c r="U20" s="89"/>
      <c r="V20" s="89"/>
      <c r="W20" s="89"/>
      <c r="X20" s="89"/>
      <c r="Y20" s="89"/>
      <c r="Z20" s="89"/>
      <c r="AA20" s="89"/>
      <c r="AB20" s="89"/>
      <c r="AC20" s="89"/>
      <c r="AD20" s="89"/>
      <c r="AE20" s="89"/>
      <c r="AF20" s="89"/>
      <c r="AG20" s="89"/>
      <c r="AH20" s="89"/>
      <c r="AI20" s="89"/>
      <c r="AJ20" s="89"/>
      <c r="AK20" s="89"/>
      <c r="AL20" s="89"/>
      <c r="AM20" s="143"/>
    </row>
    <row r="21" spans="1:39" ht="22.5" customHeight="1">
      <c r="A21" s="23"/>
      <c r="B21" s="37"/>
      <c r="C21" s="37"/>
      <c r="D21" s="37"/>
      <c r="E21" s="37"/>
      <c r="F21" s="37"/>
      <c r="G21" s="37"/>
      <c r="H21" s="37"/>
      <c r="I21" s="37"/>
      <c r="J21" s="37"/>
      <c r="K21" s="37"/>
      <c r="L21" s="37"/>
      <c r="M21" s="37"/>
      <c r="N21" s="37"/>
      <c r="O21" s="37"/>
      <c r="P21" s="37"/>
      <c r="Q21" s="37"/>
      <c r="R21" s="37"/>
      <c r="S21" s="74"/>
      <c r="T21" s="79" t="s">
        <v>124</v>
      </c>
      <c r="U21" s="89"/>
      <c r="V21" s="89"/>
      <c r="W21" s="89"/>
      <c r="X21" s="89"/>
      <c r="Y21" s="89"/>
      <c r="Z21" s="89"/>
      <c r="AA21" s="89"/>
      <c r="AB21" s="89"/>
      <c r="AC21" s="143"/>
      <c r="AD21" s="79" t="s">
        <v>126</v>
      </c>
      <c r="AE21" s="89"/>
      <c r="AF21" s="89"/>
      <c r="AG21" s="89"/>
      <c r="AH21" s="89"/>
      <c r="AI21" s="89"/>
      <c r="AJ21" s="89"/>
      <c r="AK21" s="89"/>
      <c r="AL21" s="89"/>
      <c r="AM21" s="143"/>
    </row>
    <row r="22" spans="1:39" ht="12.75" customHeight="1">
      <c r="A22" s="24"/>
      <c r="B22" s="38"/>
      <c r="C22" s="38"/>
      <c r="D22" s="38"/>
      <c r="E22" s="38"/>
      <c r="F22" s="38"/>
      <c r="G22" s="38"/>
      <c r="H22" s="38"/>
      <c r="I22" s="38"/>
      <c r="J22" s="38"/>
      <c r="K22" s="38"/>
      <c r="L22" s="38"/>
      <c r="M22" s="38"/>
      <c r="N22" s="38"/>
      <c r="O22" s="38"/>
      <c r="P22" s="38"/>
      <c r="Q22" s="38"/>
      <c r="R22" s="38"/>
      <c r="S22" s="75"/>
      <c r="T22" s="80" t="s">
        <v>84</v>
      </c>
      <c r="U22" s="90"/>
      <c r="V22" s="90"/>
      <c r="W22" s="107"/>
      <c r="X22" s="116" t="s">
        <v>37</v>
      </c>
      <c r="Y22" s="116"/>
      <c r="Z22" s="116"/>
      <c r="AA22" s="116"/>
      <c r="AB22" s="116"/>
      <c r="AC22" s="144"/>
      <c r="AD22" s="80" t="s">
        <v>84</v>
      </c>
      <c r="AE22" s="90"/>
      <c r="AF22" s="90"/>
      <c r="AG22" s="107"/>
      <c r="AH22" s="152" t="s">
        <v>37</v>
      </c>
      <c r="AI22" s="152"/>
      <c r="AJ22" s="152"/>
      <c r="AK22" s="152"/>
      <c r="AL22" s="152"/>
      <c r="AM22" s="158"/>
    </row>
    <row r="23" spans="1:39" ht="12.75" customHeight="1">
      <c r="A23" s="19" t="s">
        <v>159</v>
      </c>
      <c r="B23" s="30" t="s">
        <v>68</v>
      </c>
      <c r="C23" s="43"/>
      <c r="D23" s="43"/>
      <c r="E23" s="43"/>
      <c r="F23" s="43"/>
      <c r="G23" s="43"/>
      <c r="H23" s="43"/>
      <c r="I23" s="43"/>
      <c r="J23" s="43"/>
      <c r="K23" s="43"/>
      <c r="L23" s="43"/>
      <c r="M23" s="43"/>
      <c r="N23" s="43"/>
      <c r="O23" s="43"/>
      <c r="P23" s="43"/>
      <c r="Q23" s="43"/>
      <c r="R23" s="43"/>
      <c r="S23" s="56"/>
      <c r="T23" s="81">
        <f ca="1">COUNTIFS('R4申請額一覧 '!$E$6:$E$20,B23,'R4申請額一覧 '!$H$6:$H$20,"&gt;0")</f>
        <v>0</v>
      </c>
      <c r="U23" s="91"/>
      <c r="V23" s="99" t="s">
        <v>39</v>
      </c>
      <c r="W23" s="108"/>
      <c r="X23" s="117">
        <f ca="1">SUMIF('R4申請額一覧 '!$E$6:$E$20,B23,'R4申請額一覧 '!$H$6:$H$20)</f>
        <v>0</v>
      </c>
      <c r="Y23" s="126"/>
      <c r="Z23" s="126"/>
      <c r="AA23" s="126"/>
      <c r="AB23" s="135" t="s">
        <v>97</v>
      </c>
      <c r="AC23" s="145"/>
      <c r="AD23" s="81">
        <f ca="1">COUNTIFS('R4申請額一覧 '!$E$6:$E$20,B23,'R4申請額一覧 '!$K$6:$K$20,"&gt;0")</f>
        <v>0</v>
      </c>
      <c r="AE23" s="91"/>
      <c r="AF23" s="99" t="s">
        <v>39</v>
      </c>
      <c r="AG23" s="108"/>
      <c r="AH23" s="117">
        <f ca="1">SUMIF('R4申請額一覧 '!$E$6:$E$20,B23,'R4申請額一覧 '!$K$6:$K$20)</f>
        <v>0</v>
      </c>
      <c r="AI23" s="126"/>
      <c r="AJ23" s="126"/>
      <c r="AK23" s="126"/>
      <c r="AL23" s="135" t="s">
        <v>97</v>
      </c>
      <c r="AM23" s="145"/>
    </row>
    <row r="24" spans="1:39" ht="12.75" customHeight="1">
      <c r="A24" s="19"/>
      <c r="B24" s="39" t="s">
        <v>66</v>
      </c>
      <c r="C24" s="44"/>
      <c r="D24" s="44"/>
      <c r="E24" s="44"/>
      <c r="F24" s="44"/>
      <c r="G24" s="44"/>
      <c r="H24" s="44"/>
      <c r="I24" s="44"/>
      <c r="J24" s="44"/>
      <c r="K24" s="44"/>
      <c r="L24" s="44"/>
      <c r="M24" s="44"/>
      <c r="N24" s="44"/>
      <c r="O24" s="44"/>
      <c r="P24" s="44"/>
      <c r="Q24" s="44"/>
      <c r="R24" s="44"/>
      <c r="S24" s="76"/>
      <c r="T24" s="82">
        <f ca="1">COUNTIFS('R4申請額一覧 '!$E$6:$E$20,B24,'R4申請額一覧 '!$H$6:$H$20,"&gt;0")</f>
        <v>0</v>
      </c>
      <c r="U24" s="92"/>
      <c r="V24" s="100" t="s">
        <v>39</v>
      </c>
      <c r="W24" s="109"/>
      <c r="X24" s="118">
        <f ca="1">SUMIF('R4申請額一覧 '!$E$6:$E$20,B24,'R4申請額一覧 '!$H$6:$H$20)</f>
        <v>0</v>
      </c>
      <c r="Y24" s="127"/>
      <c r="Z24" s="127"/>
      <c r="AA24" s="127"/>
      <c r="AB24" s="136" t="s">
        <v>97</v>
      </c>
      <c r="AC24" s="146"/>
      <c r="AD24" s="82">
        <f ca="1">COUNTIFS('R4申請額一覧 '!$E$6:$E$20,B24,'R4申請額一覧 '!$K$6:$K$20,"&gt;0")</f>
        <v>0</v>
      </c>
      <c r="AE24" s="92"/>
      <c r="AF24" s="100" t="s">
        <v>39</v>
      </c>
      <c r="AG24" s="109"/>
      <c r="AH24" s="119">
        <f ca="1">SUMIF('R4申請額一覧 '!$E$6:$E$20,B24,'R4申請額一覧 '!$K$6:$K$20)</f>
        <v>0</v>
      </c>
      <c r="AI24" s="128"/>
      <c r="AJ24" s="128"/>
      <c r="AK24" s="128"/>
      <c r="AL24" s="136" t="s">
        <v>97</v>
      </c>
      <c r="AM24" s="146"/>
    </row>
    <row r="25" spans="1:39" ht="12.75" customHeight="1">
      <c r="A25" s="19"/>
      <c r="B25" s="39" t="s">
        <v>57</v>
      </c>
      <c r="C25" s="44"/>
      <c r="D25" s="44"/>
      <c r="E25" s="44"/>
      <c r="F25" s="44"/>
      <c r="G25" s="44"/>
      <c r="H25" s="44"/>
      <c r="I25" s="44"/>
      <c r="J25" s="44"/>
      <c r="K25" s="44"/>
      <c r="L25" s="44"/>
      <c r="M25" s="44"/>
      <c r="N25" s="44"/>
      <c r="O25" s="44"/>
      <c r="P25" s="44"/>
      <c r="Q25" s="44"/>
      <c r="R25" s="44"/>
      <c r="S25" s="76"/>
      <c r="T25" s="82">
        <f ca="1">COUNTIFS('R4申請額一覧 '!$E$6:$E$20,B25,'R4申請額一覧 '!$H$6:$H$20,"&gt;0")</f>
        <v>0</v>
      </c>
      <c r="U25" s="92"/>
      <c r="V25" s="100" t="s">
        <v>39</v>
      </c>
      <c r="W25" s="109"/>
      <c r="X25" s="119">
        <f ca="1">SUMIF('R4申請額一覧 '!$E$6:$E$20,B25,'R4申請額一覧 '!$H$6:$H$20)</f>
        <v>0</v>
      </c>
      <c r="Y25" s="128"/>
      <c r="Z25" s="128"/>
      <c r="AA25" s="128"/>
      <c r="AB25" s="136" t="s">
        <v>97</v>
      </c>
      <c r="AC25" s="146"/>
      <c r="AD25" s="82">
        <f ca="1">COUNTIFS('R4申請額一覧 '!$E$6:$E$20,B25,'R4申請額一覧 '!$K$6:$K$20,"&gt;0")</f>
        <v>0</v>
      </c>
      <c r="AE25" s="92"/>
      <c r="AF25" s="100" t="s">
        <v>39</v>
      </c>
      <c r="AG25" s="109"/>
      <c r="AH25" s="119">
        <f ca="1">SUMIF('R4申請額一覧 '!$E$6:$E$20,B25,'R4申請額一覧 '!$K$6:$K$20)</f>
        <v>0</v>
      </c>
      <c r="AI25" s="128"/>
      <c r="AJ25" s="128"/>
      <c r="AK25" s="128"/>
      <c r="AL25" s="136" t="s">
        <v>97</v>
      </c>
      <c r="AM25" s="146"/>
    </row>
    <row r="26" spans="1:39" ht="12.75" customHeight="1">
      <c r="A26" s="19"/>
      <c r="B26" s="40" t="s">
        <v>83</v>
      </c>
      <c r="C26" s="44"/>
      <c r="D26" s="44"/>
      <c r="E26" s="44"/>
      <c r="F26" s="44"/>
      <c r="G26" s="44"/>
      <c r="H26" s="44"/>
      <c r="I26" s="44"/>
      <c r="J26" s="44"/>
      <c r="K26" s="44"/>
      <c r="L26" s="44"/>
      <c r="M26" s="44"/>
      <c r="N26" s="44"/>
      <c r="O26" s="44"/>
      <c r="P26" s="44"/>
      <c r="Q26" s="44"/>
      <c r="R26" s="44"/>
      <c r="S26" s="44"/>
      <c r="T26" s="82">
        <f ca="1">COUNTIFS('R4申請額一覧 '!$E$6:$E$20,B26,'R4申請額一覧 '!$H$6:$H$20,"&gt;0")</f>
        <v>0</v>
      </c>
      <c r="U26" s="92"/>
      <c r="V26" s="100" t="s">
        <v>39</v>
      </c>
      <c r="W26" s="109"/>
      <c r="X26" s="119">
        <f ca="1">SUMIF('R4申請額一覧 '!$E$6:$E$20,B26,'R4申請額一覧 '!$H$6:$H$20)</f>
        <v>0</v>
      </c>
      <c r="Y26" s="128"/>
      <c r="Z26" s="128"/>
      <c r="AA26" s="128"/>
      <c r="AB26" s="137" t="s">
        <v>97</v>
      </c>
      <c r="AC26" s="146"/>
      <c r="AD26" s="82">
        <f ca="1">COUNTIFS('R4申請額一覧 '!$E$6:$E$20,B26,'R4申請額一覧 '!$K$6:$K$20,"&gt;0")</f>
        <v>0</v>
      </c>
      <c r="AE26" s="92"/>
      <c r="AF26" s="100" t="s">
        <v>39</v>
      </c>
      <c r="AG26" s="109"/>
      <c r="AH26" s="119">
        <f ca="1">SUMIF('R4申請額一覧 '!$E$6:$E$20,B26,'R4申請額一覧 '!$K$6:$K$20)</f>
        <v>0</v>
      </c>
      <c r="AI26" s="128"/>
      <c r="AJ26" s="128"/>
      <c r="AK26" s="128"/>
      <c r="AL26" s="137" t="s">
        <v>97</v>
      </c>
      <c r="AM26" s="146"/>
    </row>
    <row r="27" spans="1:39" ht="12.75" customHeight="1">
      <c r="A27" s="19"/>
      <c r="B27" s="39" t="s">
        <v>2</v>
      </c>
      <c r="C27" s="44"/>
      <c r="D27" s="44"/>
      <c r="E27" s="44"/>
      <c r="F27" s="44"/>
      <c r="G27" s="44"/>
      <c r="H27" s="44"/>
      <c r="I27" s="44"/>
      <c r="J27" s="44"/>
      <c r="K27" s="44"/>
      <c r="L27" s="44"/>
      <c r="M27" s="44"/>
      <c r="N27" s="44"/>
      <c r="O27" s="44"/>
      <c r="P27" s="44"/>
      <c r="Q27" s="44"/>
      <c r="R27" s="44"/>
      <c r="S27" s="44"/>
      <c r="T27" s="82">
        <f ca="1">COUNTIFS('R4申請額一覧 '!$E$6:$E$20,B27,'R4申請額一覧 '!$H$6:$H$20,"&gt;0")</f>
        <v>0</v>
      </c>
      <c r="U27" s="92"/>
      <c r="V27" s="100" t="s">
        <v>39</v>
      </c>
      <c r="W27" s="109"/>
      <c r="X27" s="119">
        <f ca="1">SUMIF('R4申請額一覧 '!$E$6:$E$20,B27,'R4申請額一覧 '!$H$6:$H$20)</f>
        <v>0</v>
      </c>
      <c r="Y27" s="128"/>
      <c r="Z27" s="128"/>
      <c r="AA27" s="128"/>
      <c r="AB27" s="137" t="s">
        <v>97</v>
      </c>
      <c r="AC27" s="146"/>
      <c r="AD27" s="82">
        <f ca="1">COUNTIFS('R4申請額一覧 '!$E$6:$E$20,B27,'R4申請額一覧 '!$K$6:$K$20,"&gt;0")</f>
        <v>0</v>
      </c>
      <c r="AE27" s="92"/>
      <c r="AF27" s="100" t="s">
        <v>39</v>
      </c>
      <c r="AG27" s="109"/>
      <c r="AH27" s="119">
        <f ca="1">SUMIF('R4申請額一覧 '!$E$6:$E$20,B27,'R4申請額一覧 '!$K$6:$K$20)</f>
        <v>0</v>
      </c>
      <c r="AI27" s="128"/>
      <c r="AJ27" s="128"/>
      <c r="AK27" s="128"/>
      <c r="AL27" s="137" t="s">
        <v>97</v>
      </c>
      <c r="AM27" s="146"/>
    </row>
    <row r="28" spans="1:39" ht="12.75" customHeight="1">
      <c r="A28" s="19"/>
      <c r="B28" s="39" t="s">
        <v>155</v>
      </c>
      <c r="C28" s="44"/>
      <c r="D28" s="44"/>
      <c r="E28" s="44"/>
      <c r="F28" s="44"/>
      <c r="G28" s="44"/>
      <c r="H28" s="44"/>
      <c r="I28" s="44"/>
      <c r="J28" s="44"/>
      <c r="K28" s="44"/>
      <c r="L28" s="44"/>
      <c r="M28" s="44"/>
      <c r="N28" s="44"/>
      <c r="O28" s="44"/>
      <c r="P28" s="44"/>
      <c r="Q28" s="44"/>
      <c r="R28" s="44"/>
      <c r="S28" s="44"/>
      <c r="T28" s="82">
        <f ca="1">COUNTIFS('R4申請額一覧 '!$E$6:$E$20,B28,'R4申請額一覧 '!$H$6:$H$20,"&gt;0")</f>
        <v>0</v>
      </c>
      <c r="U28" s="92"/>
      <c r="V28" s="100" t="s">
        <v>39</v>
      </c>
      <c r="W28" s="109"/>
      <c r="X28" s="119">
        <f ca="1">SUMIF('R4申請額一覧 '!$E$6:$E$20,B28,'R4申請額一覧 '!$H$6:$H$20)</f>
        <v>0</v>
      </c>
      <c r="Y28" s="128"/>
      <c r="Z28" s="128"/>
      <c r="AA28" s="128"/>
      <c r="AB28" s="136" t="s">
        <v>97</v>
      </c>
      <c r="AC28" s="146"/>
      <c r="AD28" s="82">
        <f ca="1">COUNTIFS('R4申請額一覧 '!$E$6:$E$20,B28,'R4申請額一覧 '!$K$6:$K$20,"&gt;0")</f>
        <v>0</v>
      </c>
      <c r="AE28" s="92"/>
      <c r="AF28" s="100" t="s">
        <v>39</v>
      </c>
      <c r="AG28" s="109"/>
      <c r="AH28" s="119">
        <f ca="1">SUMIF('R4申請額一覧 '!$E$6:$E$20,B28,'R4申請額一覧 '!$K$6:$K$20)</f>
        <v>0</v>
      </c>
      <c r="AI28" s="128"/>
      <c r="AJ28" s="128"/>
      <c r="AK28" s="128"/>
      <c r="AL28" s="136" t="s">
        <v>97</v>
      </c>
      <c r="AM28" s="146"/>
    </row>
    <row r="29" spans="1:39" ht="12.75" customHeight="1">
      <c r="A29" s="19"/>
      <c r="B29" s="39" t="s">
        <v>156</v>
      </c>
      <c r="C29" s="44"/>
      <c r="D29" s="44"/>
      <c r="E29" s="44"/>
      <c r="F29" s="44"/>
      <c r="G29" s="44"/>
      <c r="H29" s="44"/>
      <c r="I29" s="44"/>
      <c r="J29" s="44"/>
      <c r="K29" s="44"/>
      <c r="L29" s="44"/>
      <c r="M29" s="44"/>
      <c r="N29" s="44"/>
      <c r="O29" s="44"/>
      <c r="P29" s="44"/>
      <c r="Q29" s="44"/>
      <c r="R29" s="44"/>
      <c r="S29" s="44"/>
      <c r="T29" s="82">
        <f ca="1">COUNTIFS('R4申請額一覧 '!$E$6:$E$20,B29,'R4申請額一覧 '!$H$6:$H$20,"&gt;0")</f>
        <v>0</v>
      </c>
      <c r="U29" s="92"/>
      <c r="V29" s="100" t="s">
        <v>39</v>
      </c>
      <c r="W29" s="109"/>
      <c r="X29" s="119">
        <f ca="1">SUMIF('R4申請額一覧 '!$E$6:$E$20,B29,'R4申請額一覧 '!$H$6:$H$20)</f>
        <v>0</v>
      </c>
      <c r="Y29" s="128"/>
      <c r="Z29" s="128"/>
      <c r="AA29" s="128"/>
      <c r="AB29" s="136" t="s">
        <v>97</v>
      </c>
      <c r="AC29" s="146"/>
      <c r="AD29" s="82">
        <f ca="1">COUNTIFS('R4申請額一覧 '!$E$6:$E$20,B29,'R4申請額一覧 '!$K$6:$K$20,"&gt;0")</f>
        <v>0</v>
      </c>
      <c r="AE29" s="92"/>
      <c r="AF29" s="100" t="s">
        <v>39</v>
      </c>
      <c r="AG29" s="109"/>
      <c r="AH29" s="119">
        <f ca="1">SUMIF('R4申請額一覧 '!$E$6:$E$20,B29,'R4申請額一覧 '!$K$6:$K$20)</f>
        <v>0</v>
      </c>
      <c r="AI29" s="128"/>
      <c r="AJ29" s="128"/>
      <c r="AK29" s="128"/>
      <c r="AL29" s="136" t="s">
        <v>97</v>
      </c>
      <c r="AM29" s="146"/>
    </row>
    <row r="30" spans="1:39" ht="12.75" customHeight="1">
      <c r="A30" s="20"/>
      <c r="B30" s="41" t="s">
        <v>21</v>
      </c>
      <c r="C30" s="45"/>
      <c r="D30" s="45"/>
      <c r="E30" s="45"/>
      <c r="F30" s="45"/>
      <c r="G30" s="45"/>
      <c r="H30" s="45"/>
      <c r="I30" s="45"/>
      <c r="J30" s="45"/>
      <c r="K30" s="45"/>
      <c r="L30" s="45"/>
      <c r="M30" s="45"/>
      <c r="N30" s="45"/>
      <c r="O30" s="45"/>
      <c r="P30" s="45"/>
      <c r="Q30" s="45"/>
      <c r="R30" s="45"/>
      <c r="S30" s="45"/>
      <c r="T30" s="83">
        <f ca="1">COUNTIFS('R4申請額一覧 '!$E$6:$E$20,B30,'R4申請額一覧 '!$H$6:$H$20,"&gt;0")</f>
        <v>0</v>
      </c>
      <c r="U30" s="93"/>
      <c r="V30" s="101" t="s">
        <v>39</v>
      </c>
      <c r="W30" s="110"/>
      <c r="X30" s="120">
        <f ca="1">SUMIF('R4申請額一覧 '!$E$6:$E$20,B30,'R4申請額一覧 '!$H$6:$H$20)</f>
        <v>0</v>
      </c>
      <c r="Y30" s="129"/>
      <c r="Z30" s="129"/>
      <c r="AA30" s="129"/>
      <c r="AB30" s="138" t="s">
        <v>97</v>
      </c>
      <c r="AC30" s="147"/>
      <c r="AD30" s="86">
        <f ca="1">COUNTIFS('R4申請額一覧 '!$E$6:$E$20,B30,'R4申請額一覧 '!$K$6:$K$20,"&gt;0")</f>
        <v>0</v>
      </c>
      <c r="AE30" s="96"/>
      <c r="AF30" s="105" t="s">
        <v>39</v>
      </c>
      <c r="AG30" s="114"/>
      <c r="AH30" s="120">
        <f ca="1">SUMIF('R4申請額一覧 '!$E$6:$E$20,B30,'R4申請額一覧 '!$K$6:$K$20)</f>
        <v>0</v>
      </c>
      <c r="AI30" s="129"/>
      <c r="AJ30" s="129"/>
      <c r="AK30" s="129"/>
      <c r="AL30" s="138" t="s">
        <v>97</v>
      </c>
      <c r="AM30" s="147"/>
    </row>
    <row r="31" spans="1:39" ht="12.75" customHeight="1">
      <c r="A31" s="25" t="s">
        <v>78</v>
      </c>
      <c r="B31" s="30" t="s">
        <v>58</v>
      </c>
      <c r="C31" s="43"/>
      <c r="D31" s="43"/>
      <c r="E31" s="43"/>
      <c r="F31" s="43"/>
      <c r="G31" s="43"/>
      <c r="H31" s="43"/>
      <c r="I31" s="43"/>
      <c r="J31" s="43"/>
      <c r="K31" s="43"/>
      <c r="L31" s="43"/>
      <c r="M31" s="43"/>
      <c r="N31" s="43"/>
      <c r="O31" s="43"/>
      <c r="P31" s="43"/>
      <c r="Q31" s="43"/>
      <c r="R31" s="43"/>
      <c r="S31" s="43"/>
      <c r="T31" s="81">
        <f ca="1">COUNTIFS('R4申請額一覧 '!$E$6:$E$20,B31,'R4申請額一覧 '!$H$6:$H$20,"&gt;0")</f>
        <v>0</v>
      </c>
      <c r="U31" s="91"/>
      <c r="V31" s="99" t="s">
        <v>39</v>
      </c>
      <c r="W31" s="108"/>
      <c r="X31" s="117">
        <f ca="1">SUMIF('R4申請額一覧 '!$E$6:$E$20,B31,'R4申請額一覧 '!$H$6:$H$20)</f>
        <v>0</v>
      </c>
      <c r="Y31" s="126"/>
      <c r="Z31" s="126"/>
      <c r="AA31" s="126"/>
      <c r="AB31" s="139" t="s">
        <v>97</v>
      </c>
      <c r="AC31" s="145"/>
      <c r="AD31" s="81">
        <f ca="1">COUNTIFS('R4申請額一覧 '!$E$6:$E$20,B31,'R4申請額一覧 '!$K$6:$K$20,"&gt;0")</f>
        <v>0</v>
      </c>
      <c r="AE31" s="91"/>
      <c r="AF31" s="99" t="s">
        <v>39</v>
      </c>
      <c r="AG31" s="108"/>
      <c r="AH31" s="117">
        <f ca="1">SUMIF('R4申請額一覧 '!$E$6:$E$20,B31,'R4申請額一覧 '!$K$6:$K$20)</f>
        <v>0</v>
      </c>
      <c r="AI31" s="126"/>
      <c r="AJ31" s="126"/>
      <c r="AK31" s="126"/>
      <c r="AL31" s="139" t="s">
        <v>97</v>
      </c>
      <c r="AM31" s="145"/>
    </row>
    <row r="32" spans="1:39" ht="12.75" customHeight="1">
      <c r="A32" s="26"/>
      <c r="B32" s="42" t="s">
        <v>56</v>
      </c>
      <c r="C32" s="42"/>
      <c r="D32" s="42"/>
      <c r="E32" s="42"/>
      <c r="F32" s="42"/>
      <c r="G32" s="42"/>
      <c r="H32" s="42"/>
      <c r="I32" s="42"/>
      <c r="J32" s="42"/>
      <c r="K32" s="42"/>
      <c r="L32" s="42"/>
      <c r="M32" s="42"/>
      <c r="N32" s="42"/>
      <c r="O32" s="42"/>
      <c r="P32" s="42"/>
      <c r="Q32" s="42"/>
      <c r="R32" s="42"/>
      <c r="S32" s="42"/>
      <c r="T32" s="33">
        <f ca="1">COUNTIFS('R4申請額一覧 '!$E$6:$E$20,B32,'R4申請額一覧 '!$H$6:$H$20,"&gt;0")</f>
        <v>0</v>
      </c>
      <c r="U32" s="52"/>
      <c r="V32" s="102" t="s">
        <v>39</v>
      </c>
      <c r="W32" s="111"/>
      <c r="X32" s="121">
        <f ca="1">SUMIF('R4申請額一覧 '!$E$6:$E$20,B32,'R4申請額一覧 '!$H$6:$H$20)</f>
        <v>0</v>
      </c>
      <c r="Y32" s="130"/>
      <c r="Z32" s="130"/>
      <c r="AA32" s="130"/>
      <c r="AB32" s="140" t="s">
        <v>97</v>
      </c>
      <c r="AC32" s="148"/>
      <c r="AD32" s="34">
        <f ca="1">COUNTIFS('R4申請額一覧 '!$E$6:$E$20,B32,'R4申請額一覧 '!$K$6:$K$20,"&gt;0")</f>
        <v>0</v>
      </c>
      <c r="AE32" s="53"/>
      <c r="AF32" s="103" t="s">
        <v>39</v>
      </c>
      <c r="AG32" s="112"/>
      <c r="AH32" s="121">
        <f ca="1">SUMIF('R4申請額一覧 '!$E$6:$E$20,B32,'R4申請額一覧 '!$K$6:$K$20)</f>
        <v>0</v>
      </c>
      <c r="AI32" s="130"/>
      <c r="AJ32" s="130"/>
      <c r="AK32" s="130"/>
      <c r="AL32" s="140" t="s">
        <v>97</v>
      </c>
      <c r="AM32" s="148"/>
    </row>
    <row r="33" spans="1:39" ht="12.75" customHeight="1">
      <c r="A33" s="18" t="s">
        <v>29</v>
      </c>
      <c r="B33" s="43" t="s">
        <v>41</v>
      </c>
      <c r="C33" s="43"/>
      <c r="D33" s="43"/>
      <c r="E33" s="43"/>
      <c r="F33" s="43"/>
      <c r="G33" s="43"/>
      <c r="H33" s="43"/>
      <c r="I33" s="43"/>
      <c r="J33" s="43"/>
      <c r="K33" s="43"/>
      <c r="L33" s="43"/>
      <c r="M33" s="43"/>
      <c r="N33" s="43"/>
      <c r="O33" s="43"/>
      <c r="P33" s="43"/>
      <c r="Q33" s="43"/>
      <c r="R33" s="43"/>
      <c r="S33" s="43"/>
      <c r="T33" s="81">
        <f ca="1">COUNTIFS('R4申請額一覧 '!$E$6:$E$20,B33,'R4申請額一覧 '!$H$6:$H$20,"&gt;0")</f>
        <v>0</v>
      </c>
      <c r="U33" s="91"/>
      <c r="V33" s="99" t="s">
        <v>39</v>
      </c>
      <c r="W33" s="108"/>
      <c r="X33" s="118">
        <f ca="1">SUMIF('R4申請額一覧 '!$E$6:$E$20,B33,'R4申請額一覧 '!$H$6:$H$20)</f>
        <v>0</v>
      </c>
      <c r="Y33" s="127"/>
      <c r="Z33" s="127"/>
      <c r="AA33" s="127"/>
      <c r="AB33" s="141" t="s">
        <v>97</v>
      </c>
      <c r="AC33" s="149"/>
      <c r="AD33" s="85">
        <f ca="1">COUNTIFS('R4申請額一覧 '!$E$6:$E$20,B33,'R4申請額一覧 '!$K$6:$K$20,"&gt;0")</f>
        <v>0</v>
      </c>
      <c r="AE33" s="95"/>
      <c r="AF33" s="104" t="s">
        <v>39</v>
      </c>
      <c r="AG33" s="113"/>
      <c r="AH33" s="118">
        <f ca="1">SUMIF('R4申請額一覧 '!$E$6:$E$20,B33,'R4申請額一覧 '!$K$6:$K$20)</f>
        <v>0</v>
      </c>
      <c r="AI33" s="127"/>
      <c r="AJ33" s="127"/>
      <c r="AK33" s="127"/>
      <c r="AL33" s="141" t="s">
        <v>97</v>
      </c>
      <c r="AM33" s="149"/>
    </row>
    <row r="34" spans="1:39" ht="12.75" customHeight="1">
      <c r="A34" s="19"/>
      <c r="B34" s="44" t="s">
        <v>42</v>
      </c>
      <c r="C34" s="44"/>
      <c r="D34" s="44"/>
      <c r="E34" s="44"/>
      <c r="F34" s="44"/>
      <c r="G34" s="44"/>
      <c r="H34" s="44"/>
      <c r="I34" s="44"/>
      <c r="J34" s="44"/>
      <c r="K34" s="44"/>
      <c r="L34" s="44"/>
      <c r="M34" s="44"/>
      <c r="N34" s="44"/>
      <c r="O34" s="44"/>
      <c r="P34" s="44"/>
      <c r="Q34" s="44"/>
      <c r="R34" s="44"/>
      <c r="S34" s="44"/>
      <c r="T34" s="82">
        <f ca="1">COUNTIFS('R4申請額一覧 '!$E$6:$E$20,B34,'R4申請額一覧 '!$H$6:$H$20,"&gt;0")</f>
        <v>0</v>
      </c>
      <c r="U34" s="92"/>
      <c r="V34" s="100" t="s">
        <v>39</v>
      </c>
      <c r="W34" s="109"/>
      <c r="X34" s="119">
        <f ca="1">SUMIF('R4申請額一覧 '!$E$6:$E$20,B34,'R4申請額一覧 '!$H$6:$H$20)</f>
        <v>0</v>
      </c>
      <c r="Y34" s="128"/>
      <c r="Z34" s="128"/>
      <c r="AA34" s="128"/>
      <c r="AB34" s="136" t="s">
        <v>97</v>
      </c>
      <c r="AC34" s="146"/>
      <c r="AD34" s="82">
        <f ca="1">COUNTIFS('R4申請額一覧 '!$E$6:$E$20,B34,'R4申請額一覧 '!$K$6:$K$20,"&gt;0")</f>
        <v>0</v>
      </c>
      <c r="AE34" s="92"/>
      <c r="AF34" s="100" t="s">
        <v>39</v>
      </c>
      <c r="AG34" s="109"/>
      <c r="AH34" s="119">
        <f ca="1">SUMIF('R4申請額一覧 '!$E$6:$E$20,B34,'R4申請額一覧 '!$K$6:$K$20)</f>
        <v>0</v>
      </c>
      <c r="AI34" s="128"/>
      <c r="AJ34" s="128"/>
      <c r="AK34" s="128"/>
      <c r="AL34" s="136" t="s">
        <v>97</v>
      </c>
      <c r="AM34" s="146"/>
    </row>
    <row r="35" spans="1:39" ht="12.75" customHeight="1">
      <c r="A35" s="19"/>
      <c r="B35" s="44" t="s">
        <v>44</v>
      </c>
      <c r="C35" s="44"/>
      <c r="D35" s="44"/>
      <c r="E35" s="44"/>
      <c r="F35" s="44"/>
      <c r="G35" s="44"/>
      <c r="H35" s="44"/>
      <c r="I35" s="44"/>
      <c r="J35" s="44"/>
      <c r="K35" s="44"/>
      <c r="L35" s="44"/>
      <c r="M35" s="44"/>
      <c r="N35" s="44"/>
      <c r="O35" s="44"/>
      <c r="P35" s="44"/>
      <c r="Q35" s="44"/>
      <c r="R35" s="44"/>
      <c r="S35" s="44"/>
      <c r="T35" s="82">
        <f ca="1">COUNTIFS('R4申請額一覧 '!$E$6:$E$20,B35,'R4申請額一覧 '!$H$6:$H$20,"&gt;0")</f>
        <v>0</v>
      </c>
      <c r="U35" s="92"/>
      <c r="V35" s="100" t="s">
        <v>39</v>
      </c>
      <c r="W35" s="109"/>
      <c r="X35" s="119">
        <f ca="1">SUMIF('R4申請額一覧 '!$E$6:$E$20,B35,'R4申請額一覧 '!$H$6:$H$20)</f>
        <v>0</v>
      </c>
      <c r="Y35" s="128"/>
      <c r="Z35" s="128"/>
      <c r="AA35" s="128"/>
      <c r="AB35" s="136" t="s">
        <v>97</v>
      </c>
      <c r="AC35" s="146"/>
      <c r="AD35" s="82">
        <f ca="1">COUNTIFS('R4申請額一覧 '!$E$6:$E$20,B35,'R4申請額一覧 '!$K$6:$K$20,"&gt;0")</f>
        <v>0</v>
      </c>
      <c r="AE35" s="92"/>
      <c r="AF35" s="100" t="s">
        <v>39</v>
      </c>
      <c r="AG35" s="109"/>
      <c r="AH35" s="119">
        <f ca="1">SUMIF('R4申請額一覧 '!$E$6:$E$20,B35,'R4申請額一覧 '!$K$6:$K$20)</f>
        <v>0</v>
      </c>
      <c r="AI35" s="128"/>
      <c r="AJ35" s="128"/>
      <c r="AK35" s="128"/>
      <c r="AL35" s="136" t="s">
        <v>97</v>
      </c>
      <c r="AM35" s="146"/>
    </row>
    <row r="36" spans="1:39" ht="12.75" customHeight="1">
      <c r="A36" s="19"/>
      <c r="B36" s="44" t="s">
        <v>45</v>
      </c>
      <c r="C36" s="44"/>
      <c r="D36" s="44"/>
      <c r="E36" s="44"/>
      <c r="F36" s="44"/>
      <c r="G36" s="44"/>
      <c r="H36" s="44"/>
      <c r="I36" s="44"/>
      <c r="J36" s="44"/>
      <c r="K36" s="44"/>
      <c r="L36" s="44"/>
      <c r="M36" s="44"/>
      <c r="N36" s="44"/>
      <c r="O36" s="44"/>
      <c r="P36" s="44"/>
      <c r="Q36" s="44"/>
      <c r="R36" s="44"/>
      <c r="S36" s="44"/>
      <c r="T36" s="82">
        <f ca="1">COUNTIFS('R4申請額一覧 '!$E$6:$E$20,B36,'R4申請額一覧 '!$H$6:$H$20,"&gt;0")</f>
        <v>0</v>
      </c>
      <c r="U36" s="92"/>
      <c r="V36" s="100" t="s">
        <v>39</v>
      </c>
      <c r="W36" s="109"/>
      <c r="X36" s="119">
        <f ca="1">SUMIF('R4申請額一覧 '!$E$6:$E$20,B36,'R4申請額一覧 '!$H$6:$H$20)</f>
        <v>0</v>
      </c>
      <c r="Y36" s="128"/>
      <c r="Z36" s="128"/>
      <c r="AA36" s="128"/>
      <c r="AB36" s="136" t="s">
        <v>97</v>
      </c>
      <c r="AC36" s="146"/>
      <c r="AD36" s="82">
        <f ca="1">COUNTIFS('R4申請額一覧 '!$E$6:$E$20,B36,'R4申請額一覧 '!$K$6:$K$20,"&gt;0")</f>
        <v>0</v>
      </c>
      <c r="AE36" s="92"/>
      <c r="AF36" s="100" t="s">
        <v>39</v>
      </c>
      <c r="AG36" s="109"/>
      <c r="AH36" s="119">
        <f ca="1">SUMIF('R4申請額一覧 '!$E$6:$E$20,B36,'R4申請額一覧 '!$K$6:$K$20)</f>
        <v>0</v>
      </c>
      <c r="AI36" s="128"/>
      <c r="AJ36" s="128"/>
      <c r="AK36" s="128"/>
      <c r="AL36" s="136" t="s">
        <v>97</v>
      </c>
      <c r="AM36" s="146"/>
    </row>
    <row r="37" spans="1:39" ht="12.75" customHeight="1">
      <c r="A37" s="19"/>
      <c r="B37" s="44" t="s">
        <v>30</v>
      </c>
      <c r="C37" s="44"/>
      <c r="D37" s="44"/>
      <c r="E37" s="44"/>
      <c r="F37" s="44"/>
      <c r="G37" s="44"/>
      <c r="H37" s="44"/>
      <c r="I37" s="44"/>
      <c r="J37" s="44"/>
      <c r="K37" s="44"/>
      <c r="L37" s="44"/>
      <c r="M37" s="44"/>
      <c r="N37" s="44"/>
      <c r="O37" s="44"/>
      <c r="P37" s="44"/>
      <c r="Q37" s="44"/>
      <c r="R37" s="44"/>
      <c r="S37" s="44"/>
      <c r="T37" s="82">
        <f ca="1">COUNTIFS('R4申請額一覧 '!$E$6:$E$20,B37,'R4申請額一覧 '!$H$6:$H$20,"&gt;0")</f>
        <v>0</v>
      </c>
      <c r="U37" s="92"/>
      <c r="V37" s="100" t="s">
        <v>39</v>
      </c>
      <c r="W37" s="109"/>
      <c r="X37" s="119">
        <f ca="1">SUMIF('R4申請額一覧 '!$E$6:$E$20,B37,'R4申請額一覧 '!$H$6:$H$20)</f>
        <v>0</v>
      </c>
      <c r="Y37" s="128"/>
      <c r="Z37" s="128"/>
      <c r="AA37" s="128"/>
      <c r="AB37" s="136" t="s">
        <v>97</v>
      </c>
      <c r="AC37" s="146"/>
      <c r="AD37" s="82">
        <f ca="1">COUNTIFS('R4申請額一覧 '!$E$6:$E$20,B37,'R4申請額一覧 '!$K$6:$K$20,"&gt;0")</f>
        <v>0</v>
      </c>
      <c r="AE37" s="92"/>
      <c r="AF37" s="100" t="s">
        <v>39</v>
      </c>
      <c r="AG37" s="109"/>
      <c r="AH37" s="119">
        <f ca="1">SUMIF('R4申請額一覧 '!$E$6:$E$20,B37,'R4申請額一覧 '!$K$6:$K$20)</f>
        <v>0</v>
      </c>
      <c r="AI37" s="128"/>
      <c r="AJ37" s="128"/>
      <c r="AK37" s="128"/>
      <c r="AL37" s="136" t="s">
        <v>97</v>
      </c>
      <c r="AM37" s="146"/>
    </row>
    <row r="38" spans="1:39" ht="12.75" customHeight="1">
      <c r="A38" s="19"/>
      <c r="B38" s="44" t="s">
        <v>46</v>
      </c>
      <c r="C38" s="44"/>
      <c r="D38" s="44"/>
      <c r="E38" s="44"/>
      <c r="F38" s="44"/>
      <c r="G38" s="44"/>
      <c r="H38" s="44"/>
      <c r="I38" s="44"/>
      <c r="J38" s="44"/>
      <c r="K38" s="44"/>
      <c r="L38" s="44"/>
      <c r="M38" s="44"/>
      <c r="N38" s="44"/>
      <c r="O38" s="44"/>
      <c r="P38" s="44"/>
      <c r="Q38" s="44"/>
      <c r="R38" s="44"/>
      <c r="S38" s="44"/>
      <c r="T38" s="82">
        <f ca="1">COUNTIFS('R4申請額一覧 '!$E$6:$E$20,B38,'R4申請額一覧 '!$H$6:$H$20,"&gt;0")</f>
        <v>0</v>
      </c>
      <c r="U38" s="92"/>
      <c r="V38" s="100" t="s">
        <v>39</v>
      </c>
      <c r="W38" s="109"/>
      <c r="X38" s="119">
        <f ca="1">SUMIF('R4申請額一覧 '!$E$6:$E$20,B38,'R4申請額一覧 '!$H$6:$H$20)</f>
        <v>0</v>
      </c>
      <c r="Y38" s="128"/>
      <c r="Z38" s="128"/>
      <c r="AA38" s="128"/>
      <c r="AB38" s="136" t="s">
        <v>97</v>
      </c>
      <c r="AC38" s="146"/>
      <c r="AD38" s="82">
        <f ca="1">COUNTIFS('R4申請額一覧 '!$E$6:$E$20,B38,'R4申請額一覧 '!$K$6:$K$20,"&gt;0")</f>
        <v>0</v>
      </c>
      <c r="AE38" s="92"/>
      <c r="AF38" s="100" t="s">
        <v>39</v>
      </c>
      <c r="AG38" s="109"/>
      <c r="AH38" s="119">
        <f ca="1">SUMIF('R4申請額一覧 '!$E$6:$E$20,B38,'R4申請額一覧 '!$K$6:$K$20)</f>
        <v>0</v>
      </c>
      <c r="AI38" s="128"/>
      <c r="AJ38" s="128"/>
      <c r="AK38" s="128"/>
      <c r="AL38" s="136" t="s">
        <v>97</v>
      </c>
      <c r="AM38" s="146"/>
    </row>
    <row r="39" spans="1:39" ht="12.75" customHeight="1">
      <c r="A39" s="19"/>
      <c r="B39" s="44" t="s">
        <v>47</v>
      </c>
      <c r="C39" s="44"/>
      <c r="D39" s="44"/>
      <c r="E39" s="44"/>
      <c r="F39" s="44"/>
      <c r="G39" s="44"/>
      <c r="H39" s="44"/>
      <c r="I39" s="44"/>
      <c r="J39" s="44"/>
      <c r="K39" s="44"/>
      <c r="L39" s="44"/>
      <c r="M39" s="44"/>
      <c r="N39" s="44"/>
      <c r="O39" s="44"/>
      <c r="P39" s="44"/>
      <c r="Q39" s="44"/>
      <c r="R39" s="44"/>
      <c r="S39" s="44"/>
      <c r="T39" s="82">
        <f ca="1">COUNTIFS('R4申請額一覧 '!$E$6:$E$20,B39,'R4申請額一覧 '!$H$6:$H$20,"&gt;0")</f>
        <v>0</v>
      </c>
      <c r="U39" s="92"/>
      <c r="V39" s="100" t="s">
        <v>39</v>
      </c>
      <c r="W39" s="109"/>
      <c r="X39" s="119">
        <f ca="1">SUMIF('R4申請額一覧 '!$E$6:$E$20,B39,'R4申請額一覧 '!$H$6:$H$20)</f>
        <v>0</v>
      </c>
      <c r="Y39" s="128"/>
      <c r="Z39" s="128"/>
      <c r="AA39" s="128"/>
      <c r="AB39" s="136" t="s">
        <v>97</v>
      </c>
      <c r="AC39" s="146"/>
      <c r="AD39" s="82">
        <f ca="1">COUNTIFS('R4申請額一覧 '!$E$6:$E$20,B39,'R4申請額一覧 '!$K$6:$K$20,"&gt;0")</f>
        <v>0</v>
      </c>
      <c r="AE39" s="92"/>
      <c r="AF39" s="100" t="s">
        <v>39</v>
      </c>
      <c r="AG39" s="109"/>
      <c r="AH39" s="119">
        <f ca="1">SUMIF('R4申請額一覧 '!$E$6:$E$20,B39,'R4申請額一覧 '!$K$6:$K$20)</f>
        <v>0</v>
      </c>
      <c r="AI39" s="128"/>
      <c r="AJ39" s="128"/>
      <c r="AK39" s="128"/>
      <c r="AL39" s="136" t="s">
        <v>97</v>
      </c>
      <c r="AM39" s="146"/>
    </row>
    <row r="40" spans="1:39" ht="12.75" customHeight="1">
      <c r="A40" s="19"/>
      <c r="B40" s="44" t="s">
        <v>48</v>
      </c>
      <c r="C40" s="44"/>
      <c r="D40" s="44"/>
      <c r="E40" s="44"/>
      <c r="F40" s="44"/>
      <c r="G40" s="44"/>
      <c r="H40" s="44"/>
      <c r="I40" s="44"/>
      <c r="J40" s="44"/>
      <c r="K40" s="44"/>
      <c r="L40" s="44"/>
      <c r="M40" s="44"/>
      <c r="N40" s="44"/>
      <c r="O40" s="44"/>
      <c r="P40" s="44"/>
      <c r="Q40" s="44"/>
      <c r="R40" s="44"/>
      <c r="S40" s="44"/>
      <c r="T40" s="84" t="s">
        <v>76</v>
      </c>
      <c r="U40" s="94"/>
      <c r="V40" s="100" t="s">
        <v>39</v>
      </c>
      <c r="W40" s="109"/>
      <c r="X40" s="122" t="s">
        <v>76</v>
      </c>
      <c r="Y40" s="131"/>
      <c r="Z40" s="131"/>
      <c r="AA40" s="131"/>
      <c r="AB40" s="136" t="s">
        <v>97</v>
      </c>
      <c r="AC40" s="146"/>
      <c r="AD40" s="82">
        <f ca="1">COUNTIFS('R4申請額一覧 '!$E$6:$E$20,B40,'R4申請額一覧 '!$K$6:$K$20,"&gt;0")</f>
        <v>0</v>
      </c>
      <c r="AE40" s="92"/>
      <c r="AF40" s="100" t="s">
        <v>39</v>
      </c>
      <c r="AG40" s="109"/>
      <c r="AH40" s="119">
        <f ca="1">SUMIF('R4申請額一覧 '!$E$6:$E$20,B40,'R4申請額一覧 '!$K$6:$K$20)</f>
        <v>0</v>
      </c>
      <c r="AI40" s="128"/>
      <c r="AJ40" s="128"/>
      <c r="AK40" s="128"/>
      <c r="AL40" s="136" t="s">
        <v>97</v>
      </c>
      <c r="AM40" s="146"/>
    </row>
    <row r="41" spans="1:39" ht="12.75" customHeight="1">
      <c r="A41" s="20"/>
      <c r="B41" s="45" t="s">
        <v>82</v>
      </c>
      <c r="C41" s="45"/>
      <c r="D41" s="45"/>
      <c r="E41" s="45"/>
      <c r="F41" s="45"/>
      <c r="G41" s="45"/>
      <c r="H41" s="45"/>
      <c r="I41" s="45"/>
      <c r="J41" s="45"/>
      <c r="K41" s="45"/>
      <c r="L41" s="45"/>
      <c r="M41" s="45"/>
      <c r="N41" s="45"/>
      <c r="O41" s="45"/>
      <c r="P41" s="45"/>
      <c r="Q41" s="45"/>
      <c r="R41" s="45"/>
      <c r="S41" s="45"/>
      <c r="T41" s="83">
        <f ca="1">COUNTIFS('R4申請額一覧 '!$E$6:$E$20,B41,'R4申請額一覧 '!$H$6:$H$20,"&gt;0")</f>
        <v>0</v>
      </c>
      <c r="U41" s="93"/>
      <c r="V41" s="101" t="s">
        <v>39</v>
      </c>
      <c r="W41" s="110"/>
      <c r="X41" s="120">
        <f ca="1">SUMIF('R4申請額一覧 '!$E$6:$E$20,B41,'R4申請額一覧 '!$H$6:$H$20)</f>
        <v>0</v>
      </c>
      <c r="Y41" s="129"/>
      <c r="Z41" s="129"/>
      <c r="AA41" s="129"/>
      <c r="AB41" s="138" t="s">
        <v>97</v>
      </c>
      <c r="AC41" s="147"/>
      <c r="AD41" s="86">
        <f ca="1">COUNTIFS('R4申請額一覧 '!$E$6:$E$20,B41,'R4申請額一覧 '!$K$6:$K$20,"&gt;0")</f>
        <v>0</v>
      </c>
      <c r="AE41" s="96"/>
      <c r="AF41" s="105" t="s">
        <v>39</v>
      </c>
      <c r="AG41" s="114"/>
      <c r="AH41" s="120">
        <f ca="1">SUMIF('R4申請額一覧 '!$E$6:$E$20,B41,'R4申請額一覧 '!$K$6:$K$20)</f>
        <v>0</v>
      </c>
      <c r="AI41" s="129"/>
      <c r="AJ41" s="129"/>
      <c r="AK41" s="129"/>
      <c r="AL41" s="138" t="s">
        <v>97</v>
      </c>
      <c r="AM41" s="147"/>
    </row>
    <row r="42" spans="1:39" ht="12.75" customHeight="1">
      <c r="A42" s="25" t="s">
        <v>80</v>
      </c>
      <c r="B42" s="43" t="s">
        <v>50</v>
      </c>
      <c r="C42" s="43"/>
      <c r="D42" s="43"/>
      <c r="E42" s="43"/>
      <c r="F42" s="43"/>
      <c r="G42" s="43"/>
      <c r="H42" s="43"/>
      <c r="I42" s="43"/>
      <c r="J42" s="43"/>
      <c r="K42" s="43"/>
      <c r="L42" s="43"/>
      <c r="M42" s="43"/>
      <c r="N42" s="43"/>
      <c r="O42" s="43"/>
      <c r="P42" s="43"/>
      <c r="Q42" s="43"/>
      <c r="R42" s="43"/>
      <c r="S42" s="43"/>
      <c r="T42" s="81">
        <f ca="1">COUNTIFS('R4申請額一覧 '!$E$6:$E$20,B42,'R4申請額一覧 '!$H$6:$H$20,"&gt;0")</f>
        <v>0</v>
      </c>
      <c r="U42" s="91"/>
      <c r="V42" s="99" t="s">
        <v>39</v>
      </c>
      <c r="W42" s="108"/>
      <c r="X42" s="117">
        <f ca="1">SUMIF('R4申請額一覧 '!$E$6:$E$20,B42,'R4申請額一覧 '!$H$6:$H$20)</f>
        <v>0</v>
      </c>
      <c r="Y42" s="126"/>
      <c r="Z42" s="126"/>
      <c r="AA42" s="126"/>
      <c r="AB42" s="139" t="s">
        <v>97</v>
      </c>
      <c r="AC42" s="145"/>
      <c r="AD42" s="81">
        <f ca="1">COUNTIFS('R4申請額一覧 '!$E$6:$E$20,B42,'R4申請額一覧 '!$K$6:$K$20,"&gt;0")</f>
        <v>0</v>
      </c>
      <c r="AE42" s="91"/>
      <c r="AF42" s="99" t="s">
        <v>39</v>
      </c>
      <c r="AG42" s="108"/>
      <c r="AH42" s="117">
        <f ca="1">SUMIF('R4申請額一覧 '!$E$6:$E$20,B42,'R4申請額一覧 '!$K$6:$K$20)</f>
        <v>0</v>
      </c>
      <c r="AI42" s="126"/>
      <c r="AJ42" s="126"/>
      <c r="AK42" s="126"/>
      <c r="AL42" s="139" t="s">
        <v>97</v>
      </c>
      <c r="AM42" s="145"/>
    </row>
    <row r="43" spans="1:39" ht="12.75" customHeight="1">
      <c r="A43" s="26"/>
      <c r="B43" s="42" t="s">
        <v>15</v>
      </c>
      <c r="C43" s="42"/>
      <c r="D43" s="42"/>
      <c r="E43" s="42"/>
      <c r="F43" s="42"/>
      <c r="G43" s="42"/>
      <c r="H43" s="42"/>
      <c r="I43" s="42"/>
      <c r="J43" s="42"/>
      <c r="K43" s="42"/>
      <c r="L43" s="42"/>
      <c r="M43" s="42"/>
      <c r="N43" s="42"/>
      <c r="O43" s="42"/>
      <c r="P43" s="42"/>
      <c r="Q43" s="42"/>
      <c r="R43" s="42"/>
      <c r="S43" s="42"/>
      <c r="T43" s="34">
        <f ca="1">COUNTIFS('R4申請額一覧 '!$E$6:$E$20,B43,'R4申請額一覧 '!$H$6:$H$20,"&gt;0")</f>
        <v>0</v>
      </c>
      <c r="U43" s="53"/>
      <c r="V43" s="103" t="s">
        <v>39</v>
      </c>
      <c r="W43" s="112"/>
      <c r="X43" s="121">
        <f ca="1">SUMIF('R4申請額一覧 '!$E$6:$E$20,B43,'R4申請額一覧 '!$H$6:$H$20)</f>
        <v>0</v>
      </c>
      <c r="Y43" s="130"/>
      <c r="Z43" s="130"/>
      <c r="AA43" s="130"/>
      <c r="AB43" s="140" t="s">
        <v>97</v>
      </c>
      <c r="AC43" s="148"/>
      <c r="AD43" s="34">
        <f ca="1">COUNTIFS('R4申請額一覧 '!$E$6:$E$20,B43,'R4申請額一覧 '!$K$6:$K$20,"&gt;0")</f>
        <v>0</v>
      </c>
      <c r="AE43" s="53"/>
      <c r="AF43" s="103" t="s">
        <v>39</v>
      </c>
      <c r="AG43" s="112"/>
      <c r="AH43" s="121">
        <f ca="1">SUMIF('R4申請額一覧 '!$E$6:$E$20,B43,'R4申請額一覧 '!$K$6:$K$20)</f>
        <v>0</v>
      </c>
      <c r="AI43" s="130"/>
      <c r="AJ43" s="130"/>
      <c r="AK43" s="130"/>
      <c r="AL43" s="140" t="s">
        <v>97</v>
      </c>
      <c r="AM43" s="148"/>
    </row>
    <row r="44" spans="1:39" ht="12.75" customHeight="1">
      <c r="A44" s="18" t="s">
        <v>27</v>
      </c>
      <c r="B44" s="30" t="s">
        <v>51</v>
      </c>
      <c r="C44" s="43"/>
      <c r="D44" s="43"/>
      <c r="E44" s="43"/>
      <c r="F44" s="43"/>
      <c r="G44" s="43"/>
      <c r="H44" s="43"/>
      <c r="I44" s="43"/>
      <c r="J44" s="43"/>
      <c r="K44" s="43"/>
      <c r="L44" s="43"/>
      <c r="M44" s="43"/>
      <c r="N44" s="43"/>
      <c r="O44" s="43"/>
      <c r="P44" s="43"/>
      <c r="Q44" s="43"/>
      <c r="R44" s="43"/>
      <c r="S44" s="43"/>
      <c r="T44" s="85">
        <f ca="1">COUNTIFS('R4申請額一覧 '!$E$6:$E$20,B44,'R4申請額一覧 '!$H$6:$H$20,"&gt;0")</f>
        <v>0</v>
      </c>
      <c r="U44" s="95"/>
      <c r="V44" s="104" t="s">
        <v>39</v>
      </c>
      <c r="W44" s="113"/>
      <c r="X44" s="118">
        <f ca="1">SUMIF('R4申請額一覧 '!$E$6:$E$20,B44,'R4申請額一覧 '!$H$6:$H$20)</f>
        <v>0</v>
      </c>
      <c r="Y44" s="127"/>
      <c r="Z44" s="127"/>
      <c r="AA44" s="127"/>
      <c r="AB44" s="141" t="s">
        <v>97</v>
      </c>
      <c r="AC44" s="149"/>
      <c r="AD44" s="85">
        <f ca="1">COUNTIFS('R4申請額一覧 '!$E$6:$E$20,B44,'R4申請額一覧 '!$K$6:$K$20,"&gt;0")</f>
        <v>0</v>
      </c>
      <c r="AE44" s="95"/>
      <c r="AF44" s="104" t="s">
        <v>39</v>
      </c>
      <c r="AG44" s="113"/>
      <c r="AH44" s="118">
        <f ca="1">SUMIF('R4申請額一覧 '!$E$6:$E$20,B44,'R4申請額一覧 '!$K$6:$K$20)</f>
        <v>0</v>
      </c>
      <c r="AI44" s="127"/>
      <c r="AJ44" s="127"/>
      <c r="AK44" s="127"/>
      <c r="AL44" s="141" t="s">
        <v>97</v>
      </c>
      <c r="AM44" s="149"/>
    </row>
    <row r="45" spans="1:39" ht="12.75" customHeight="1">
      <c r="A45" s="19"/>
      <c r="B45" s="39" t="s">
        <v>52</v>
      </c>
      <c r="C45" s="44"/>
      <c r="D45" s="44"/>
      <c r="E45" s="44"/>
      <c r="F45" s="44"/>
      <c r="G45" s="44"/>
      <c r="H45" s="44"/>
      <c r="I45" s="44"/>
      <c r="J45" s="44"/>
      <c r="K45" s="44"/>
      <c r="L45" s="44"/>
      <c r="M45" s="44"/>
      <c r="N45" s="44"/>
      <c r="O45" s="44"/>
      <c r="P45" s="44"/>
      <c r="Q45" s="44"/>
      <c r="R45" s="44"/>
      <c r="S45" s="44"/>
      <c r="T45" s="82">
        <f ca="1">COUNTIFS('R4申請額一覧 '!$E$6:$E$20,B45,'R4申請額一覧 '!$H$6:$H$20,"&gt;0")</f>
        <v>0</v>
      </c>
      <c r="U45" s="92"/>
      <c r="V45" s="100" t="s">
        <v>39</v>
      </c>
      <c r="W45" s="109"/>
      <c r="X45" s="119">
        <f ca="1">SUMIF('R4申請額一覧 '!$E$6:$E$20,B45,'R4申請額一覧 '!$H$6:$H$20)</f>
        <v>0</v>
      </c>
      <c r="Y45" s="128"/>
      <c r="Z45" s="128"/>
      <c r="AA45" s="128"/>
      <c r="AB45" s="136" t="s">
        <v>97</v>
      </c>
      <c r="AC45" s="146"/>
      <c r="AD45" s="82">
        <f ca="1">COUNTIFS('R4申請額一覧 '!$E$6:$E$20,B45,'R4申請額一覧 '!$K$6:$K$20,"&gt;0")</f>
        <v>0</v>
      </c>
      <c r="AE45" s="92"/>
      <c r="AF45" s="100" t="s">
        <v>39</v>
      </c>
      <c r="AG45" s="109"/>
      <c r="AH45" s="119">
        <f ca="1">SUMIF('R4申請額一覧 '!$E$6:$E$20,B45,'R4申請額一覧 '!$K$6:$K$20)</f>
        <v>0</v>
      </c>
      <c r="AI45" s="128"/>
      <c r="AJ45" s="128"/>
      <c r="AK45" s="128"/>
      <c r="AL45" s="136" t="s">
        <v>97</v>
      </c>
      <c r="AM45" s="146"/>
    </row>
    <row r="46" spans="1:39" ht="12.75" customHeight="1">
      <c r="A46" s="19"/>
      <c r="B46" s="39" t="s">
        <v>38</v>
      </c>
      <c r="C46" s="44"/>
      <c r="D46" s="44"/>
      <c r="E46" s="44"/>
      <c r="F46" s="44"/>
      <c r="G46" s="44"/>
      <c r="H46" s="44"/>
      <c r="I46" s="44"/>
      <c r="J46" s="44"/>
      <c r="K46" s="44"/>
      <c r="L46" s="44"/>
      <c r="M46" s="44"/>
      <c r="N46" s="44"/>
      <c r="O46" s="44"/>
      <c r="P46" s="44"/>
      <c r="Q46" s="44"/>
      <c r="R46" s="44"/>
      <c r="S46" s="44"/>
      <c r="T46" s="82">
        <f ca="1">COUNTIFS('R4申請額一覧 '!$E$6:$E$20,B46,'R4申請額一覧 '!$H$6:$H$20,"&gt;0")</f>
        <v>0</v>
      </c>
      <c r="U46" s="92"/>
      <c r="V46" s="100" t="s">
        <v>39</v>
      </c>
      <c r="W46" s="109"/>
      <c r="X46" s="119">
        <f ca="1">SUMIF('R4申請額一覧 '!$E$6:$E$20,B46,'R4申請額一覧 '!$H$6:$H$20)</f>
        <v>0</v>
      </c>
      <c r="Y46" s="128"/>
      <c r="Z46" s="128"/>
      <c r="AA46" s="128"/>
      <c r="AB46" s="136" t="s">
        <v>97</v>
      </c>
      <c r="AC46" s="146"/>
      <c r="AD46" s="82">
        <f ca="1">COUNTIFS('R4申請額一覧 '!$E$6:$E$20,B46,'R4申請額一覧 '!$K$6:$K$20,"&gt;0")</f>
        <v>0</v>
      </c>
      <c r="AE46" s="92"/>
      <c r="AF46" s="100" t="s">
        <v>39</v>
      </c>
      <c r="AG46" s="109"/>
      <c r="AH46" s="119">
        <f ca="1">SUMIF('R4申請額一覧 '!$E$6:$E$20,B46,'R4申請額一覧 '!$K$6:$K$20)</f>
        <v>0</v>
      </c>
      <c r="AI46" s="128"/>
      <c r="AJ46" s="128"/>
      <c r="AK46" s="128"/>
      <c r="AL46" s="136" t="s">
        <v>97</v>
      </c>
      <c r="AM46" s="146"/>
    </row>
    <row r="47" spans="1:39" ht="12.75" customHeight="1">
      <c r="A47" s="19"/>
      <c r="B47" s="39" t="s">
        <v>43</v>
      </c>
      <c r="C47" s="44"/>
      <c r="D47" s="44"/>
      <c r="E47" s="44"/>
      <c r="F47" s="44"/>
      <c r="G47" s="44"/>
      <c r="H47" s="44"/>
      <c r="I47" s="44"/>
      <c r="J47" s="44"/>
      <c r="K47" s="44"/>
      <c r="L47" s="44"/>
      <c r="M47" s="44"/>
      <c r="N47" s="44"/>
      <c r="O47" s="44"/>
      <c r="P47" s="44"/>
      <c r="Q47" s="44"/>
      <c r="R47" s="44"/>
      <c r="S47" s="44"/>
      <c r="T47" s="82">
        <f ca="1">COUNTIFS('R4申請額一覧 '!$E$6:$E$20,B47,'R4申請額一覧 '!$H$6:$H$20,"&gt;0")</f>
        <v>0</v>
      </c>
      <c r="U47" s="92"/>
      <c r="V47" s="100" t="s">
        <v>39</v>
      </c>
      <c r="W47" s="109"/>
      <c r="X47" s="119">
        <f ca="1">SUMIF('R4申請額一覧 '!$E$6:$E$20,B47,'R4申請額一覧 '!$H$6:$H$20)</f>
        <v>0</v>
      </c>
      <c r="Y47" s="128"/>
      <c r="Z47" s="128"/>
      <c r="AA47" s="128"/>
      <c r="AB47" s="136" t="s">
        <v>97</v>
      </c>
      <c r="AC47" s="146"/>
      <c r="AD47" s="82">
        <f ca="1">COUNTIFS('R4申請額一覧 '!$E$6:$E$20,B47,'R4申請額一覧 '!$K$6:$K$20,"&gt;0")</f>
        <v>0</v>
      </c>
      <c r="AE47" s="92"/>
      <c r="AF47" s="100" t="s">
        <v>39</v>
      </c>
      <c r="AG47" s="109"/>
      <c r="AH47" s="119">
        <f ca="1">SUMIF('R4申請額一覧 '!$E$6:$E$20,B47,'R4申請額一覧 '!$K$6:$K$20)</f>
        <v>0</v>
      </c>
      <c r="AI47" s="128"/>
      <c r="AJ47" s="128"/>
      <c r="AK47" s="128"/>
      <c r="AL47" s="136" t="s">
        <v>97</v>
      </c>
      <c r="AM47" s="146"/>
    </row>
    <row r="48" spans="1:39" ht="12.75" customHeight="1">
      <c r="A48" s="19"/>
      <c r="B48" s="39" t="s">
        <v>5</v>
      </c>
      <c r="C48" s="44"/>
      <c r="D48" s="44"/>
      <c r="E48" s="44"/>
      <c r="F48" s="44"/>
      <c r="G48" s="44"/>
      <c r="H48" s="44"/>
      <c r="I48" s="44"/>
      <c r="J48" s="44"/>
      <c r="K48" s="44"/>
      <c r="L48" s="44"/>
      <c r="M48" s="44"/>
      <c r="N48" s="44"/>
      <c r="O48" s="44"/>
      <c r="P48" s="44"/>
      <c r="Q48" s="44"/>
      <c r="R48" s="44"/>
      <c r="S48" s="44"/>
      <c r="T48" s="82">
        <f ca="1">COUNTIFS('R4申請額一覧 '!$E$6:$E$20,B48,'R4申請額一覧 '!$H$6:$H$20,"&gt;0")</f>
        <v>0</v>
      </c>
      <c r="U48" s="92"/>
      <c r="V48" s="100" t="s">
        <v>39</v>
      </c>
      <c r="W48" s="109"/>
      <c r="X48" s="119">
        <f ca="1">SUMIF('R4申請額一覧 '!$E$6:$E$20,B48,'R4申請額一覧 '!$H$6:$H$20)</f>
        <v>0</v>
      </c>
      <c r="Y48" s="128"/>
      <c r="Z48" s="128"/>
      <c r="AA48" s="128"/>
      <c r="AB48" s="136" t="s">
        <v>97</v>
      </c>
      <c r="AC48" s="146"/>
      <c r="AD48" s="82">
        <f ca="1">COUNTIFS('R4申請額一覧 '!$E$6:$E$20,B48,'R4申請額一覧 '!$K$6:$K$20,"&gt;0")</f>
        <v>0</v>
      </c>
      <c r="AE48" s="92"/>
      <c r="AF48" s="100" t="s">
        <v>39</v>
      </c>
      <c r="AG48" s="109"/>
      <c r="AH48" s="119">
        <f ca="1">SUMIF('R4申請額一覧 '!$E$6:$E$20,B48,'R4申請額一覧 '!$K$6:$K$20)</f>
        <v>0</v>
      </c>
      <c r="AI48" s="128"/>
      <c r="AJ48" s="128"/>
      <c r="AK48" s="128"/>
      <c r="AL48" s="136" t="s">
        <v>97</v>
      </c>
      <c r="AM48" s="146"/>
    </row>
    <row r="49" spans="1:39" ht="12.75" customHeight="1">
      <c r="A49" s="19"/>
      <c r="B49" s="39" t="s">
        <v>53</v>
      </c>
      <c r="C49" s="44"/>
      <c r="D49" s="44"/>
      <c r="E49" s="44"/>
      <c r="F49" s="44"/>
      <c r="G49" s="44"/>
      <c r="H49" s="44"/>
      <c r="I49" s="44"/>
      <c r="J49" s="44"/>
      <c r="K49" s="44"/>
      <c r="L49" s="44"/>
      <c r="M49" s="44"/>
      <c r="N49" s="44"/>
      <c r="O49" s="44"/>
      <c r="P49" s="44"/>
      <c r="Q49" s="44"/>
      <c r="R49" s="44"/>
      <c r="S49" s="44"/>
      <c r="T49" s="82">
        <f ca="1">COUNTIFS('R4申請額一覧 '!$E$6:$E$20,B49,'R4申請額一覧 '!$H$6:$H$20,"&gt;0")</f>
        <v>0</v>
      </c>
      <c r="U49" s="92"/>
      <c r="V49" s="100" t="s">
        <v>39</v>
      </c>
      <c r="W49" s="109"/>
      <c r="X49" s="119">
        <f ca="1">SUMIF('R4申請額一覧 '!$E$6:$E$20,B49,'R4申請額一覧 '!$H$6:$H$20)</f>
        <v>0</v>
      </c>
      <c r="Y49" s="128"/>
      <c r="Z49" s="128"/>
      <c r="AA49" s="128"/>
      <c r="AB49" s="136" t="s">
        <v>97</v>
      </c>
      <c r="AC49" s="146"/>
      <c r="AD49" s="82">
        <f ca="1">COUNTIFS('R4申請額一覧 '!$E$6:$E$20,B49,'R4申請額一覧 '!$K$6:$K$20,"&gt;0")</f>
        <v>0</v>
      </c>
      <c r="AE49" s="92"/>
      <c r="AF49" s="100" t="s">
        <v>39</v>
      </c>
      <c r="AG49" s="109"/>
      <c r="AH49" s="119">
        <f ca="1">SUMIF('R4申請額一覧 '!$E$6:$E$20,B49,'R4申請額一覧 '!$K$6:$K$20)</f>
        <v>0</v>
      </c>
      <c r="AI49" s="128"/>
      <c r="AJ49" s="128"/>
      <c r="AK49" s="128"/>
      <c r="AL49" s="136" t="s">
        <v>97</v>
      </c>
      <c r="AM49" s="146"/>
    </row>
    <row r="50" spans="1:39" ht="12.75" customHeight="1">
      <c r="A50" s="19"/>
      <c r="B50" s="39" t="s">
        <v>69</v>
      </c>
      <c r="C50" s="44"/>
      <c r="D50" s="44"/>
      <c r="E50" s="44"/>
      <c r="F50" s="44"/>
      <c r="G50" s="44"/>
      <c r="H50" s="44"/>
      <c r="I50" s="44"/>
      <c r="J50" s="44"/>
      <c r="K50" s="44"/>
      <c r="L50" s="44"/>
      <c r="M50" s="44"/>
      <c r="N50" s="44"/>
      <c r="O50" s="44"/>
      <c r="P50" s="44"/>
      <c r="Q50" s="44"/>
      <c r="R50" s="44"/>
      <c r="S50" s="44"/>
      <c r="T50" s="82">
        <f ca="1">COUNTIFS('R4申請額一覧 '!$E$6:$E$20,B50,'R4申請額一覧 '!$H$6:$H$20,"&gt;0")</f>
        <v>0</v>
      </c>
      <c r="U50" s="92"/>
      <c r="V50" s="100" t="s">
        <v>39</v>
      </c>
      <c r="W50" s="109"/>
      <c r="X50" s="119">
        <f ca="1">SUMIF('R4申請額一覧 '!$E$6:$E$20,B50,'R4申請額一覧 '!$H$6:$H$20)</f>
        <v>0</v>
      </c>
      <c r="Y50" s="128"/>
      <c r="Z50" s="128"/>
      <c r="AA50" s="128"/>
      <c r="AB50" s="136" t="s">
        <v>97</v>
      </c>
      <c r="AC50" s="146"/>
      <c r="AD50" s="82">
        <f ca="1">COUNTIFS('R4申請額一覧 '!$E$6:$E$20,B50,'R4申請額一覧 '!$K$6:$K$20,"&gt;0")</f>
        <v>0</v>
      </c>
      <c r="AE50" s="92"/>
      <c r="AF50" s="100" t="s">
        <v>39</v>
      </c>
      <c r="AG50" s="109"/>
      <c r="AH50" s="119">
        <f ca="1">SUMIF('R4申請額一覧 '!$E$6:$E$20,B50,'R4申請額一覧 '!$K$6:$K$20)</f>
        <v>0</v>
      </c>
      <c r="AI50" s="128"/>
      <c r="AJ50" s="128"/>
      <c r="AK50" s="128"/>
      <c r="AL50" s="136" t="s">
        <v>97</v>
      </c>
      <c r="AM50" s="146"/>
    </row>
    <row r="51" spans="1:39" ht="12.75" customHeight="1">
      <c r="A51" s="19"/>
      <c r="B51" s="39" t="s">
        <v>54</v>
      </c>
      <c r="C51" s="44"/>
      <c r="D51" s="44"/>
      <c r="E51" s="44"/>
      <c r="F51" s="44"/>
      <c r="G51" s="44"/>
      <c r="H51" s="44"/>
      <c r="I51" s="44"/>
      <c r="J51" s="44"/>
      <c r="K51" s="44"/>
      <c r="L51" s="44"/>
      <c r="M51" s="44"/>
      <c r="N51" s="44"/>
      <c r="O51" s="44"/>
      <c r="P51" s="44"/>
      <c r="Q51" s="44"/>
      <c r="R51" s="44"/>
      <c r="S51" s="44"/>
      <c r="T51" s="82">
        <f ca="1">COUNTIFS('R4申請額一覧 '!$E$6:$E$20,B51,'R4申請額一覧 '!$H$6:$H$20,"&gt;0")</f>
        <v>0</v>
      </c>
      <c r="U51" s="92"/>
      <c r="V51" s="100" t="s">
        <v>39</v>
      </c>
      <c r="W51" s="109"/>
      <c r="X51" s="119">
        <f ca="1">SUMIF('R4申請額一覧 '!$E$6:$E$20,B51,'R4申請額一覧 '!$H$6:$H$20)</f>
        <v>0</v>
      </c>
      <c r="Y51" s="128"/>
      <c r="Z51" s="128"/>
      <c r="AA51" s="128"/>
      <c r="AB51" s="136" t="s">
        <v>97</v>
      </c>
      <c r="AC51" s="146"/>
      <c r="AD51" s="82">
        <f ca="1">COUNTIFS('R4申請額一覧 '!$E$6:$E$20,B51,'R4申請額一覧 '!$K$6:$K$20,"&gt;0")</f>
        <v>0</v>
      </c>
      <c r="AE51" s="92"/>
      <c r="AF51" s="100" t="s">
        <v>39</v>
      </c>
      <c r="AG51" s="109"/>
      <c r="AH51" s="119">
        <f ca="1">SUMIF('R4申請額一覧 '!$E$6:$E$20,B51,'R4申請額一覧 '!$K$6:$K$20)</f>
        <v>0</v>
      </c>
      <c r="AI51" s="128"/>
      <c r="AJ51" s="128"/>
      <c r="AK51" s="128"/>
      <c r="AL51" s="136" t="s">
        <v>97</v>
      </c>
      <c r="AM51" s="146"/>
    </row>
    <row r="52" spans="1:39" ht="12.75" customHeight="1">
      <c r="A52" s="19"/>
      <c r="B52" s="39" t="s">
        <v>70</v>
      </c>
      <c r="C52" s="44"/>
      <c r="D52" s="44"/>
      <c r="E52" s="44"/>
      <c r="F52" s="44"/>
      <c r="G52" s="44"/>
      <c r="H52" s="44"/>
      <c r="I52" s="44"/>
      <c r="J52" s="44"/>
      <c r="K52" s="44"/>
      <c r="L52" s="44"/>
      <c r="M52" s="44"/>
      <c r="N52" s="44"/>
      <c r="O52" s="44"/>
      <c r="P52" s="44"/>
      <c r="Q52" s="44"/>
      <c r="R52" s="44"/>
      <c r="S52" s="44"/>
      <c r="T52" s="82">
        <f ca="1">COUNTIFS('R4申請額一覧 '!$E$6:$E$20,B52,'R4申請額一覧 '!$H$6:$H$20,"&gt;0")</f>
        <v>0</v>
      </c>
      <c r="U52" s="92"/>
      <c r="V52" s="100" t="s">
        <v>39</v>
      </c>
      <c r="W52" s="109"/>
      <c r="X52" s="119">
        <f ca="1">SUMIF('R4申請額一覧 '!$E$6:$E$20,B52,'R4申請額一覧 '!$H$6:$H$20)</f>
        <v>0</v>
      </c>
      <c r="Y52" s="128"/>
      <c r="Z52" s="128"/>
      <c r="AA52" s="128"/>
      <c r="AB52" s="136" t="s">
        <v>97</v>
      </c>
      <c r="AC52" s="146"/>
      <c r="AD52" s="82">
        <f ca="1">COUNTIFS('R4申請額一覧 '!$E$6:$E$20,B52,'R4申請額一覧 '!$K$6:$K$20,"&gt;0")</f>
        <v>0</v>
      </c>
      <c r="AE52" s="92"/>
      <c r="AF52" s="100" t="s">
        <v>39</v>
      </c>
      <c r="AG52" s="109"/>
      <c r="AH52" s="119">
        <f ca="1">SUMIF('R4申請額一覧 '!$E$6:$E$20,B52,'R4申請額一覧 '!$K$6:$K$20)</f>
        <v>0</v>
      </c>
      <c r="AI52" s="128"/>
      <c r="AJ52" s="128"/>
      <c r="AK52" s="128"/>
      <c r="AL52" s="136" t="s">
        <v>97</v>
      </c>
      <c r="AM52" s="146"/>
    </row>
    <row r="53" spans="1:39" ht="12.75" customHeight="1">
      <c r="A53" s="19"/>
      <c r="B53" s="39" t="s">
        <v>40</v>
      </c>
      <c r="C53" s="44"/>
      <c r="D53" s="44"/>
      <c r="E53" s="44"/>
      <c r="F53" s="44"/>
      <c r="G53" s="44"/>
      <c r="H53" s="44"/>
      <c r="I53" s="44"/>
      <c r="J53" s="44"/>
      <c r="K53" s="44"/>
      <c r="L53" s="44"/>
      <c r="M53" s="44"/>
      <c r="N53" s="44"/>
      <c r="O53" s="44"/>
      <c r="P53" s="44"/>
      <c r="Q53" s="44"/>
      <c r="R53" s="44"/>
      <c r="S53" s="44"/>
      <c r="T53" s="82">
        <f ca="1">COUNTIFS('R4申請額一覧 '!$E$6:$E$20,B53,'R4申請額一覧 '!$H$6:$H$20,"&gt;0")</f>
        <v>0</v>
      </c>
      <c r="U53" s="92"/>
      <c r="V53" s="100" t="s">
        <v>39</v>
      </c>
      <c r="W53" s="109"/>
      <c r="X53" s="119">
        <f ca="1">SUMIF('R4申請額一覧 '!$E$6:$E$20,B53,'R4申請額一覧 '!$H$6:$H$20)</f>
        <v>0</v>
      </c>
      <c r="Y53" s="128"/>
      <c r="Z53" s="128"/>
      <c r="AA53" s="128"/>
      <c r="AB53" s="136" t="s">
        <v>97</v>
      </c>
      <c r="AC53" s="146"/>
      <c r="AD53" s="82">
        <f ca="1">COUNTIFS('R4申請額一覧 '!$E$6:$E$20,B53,'R4申請額一覧 '!$K$6:$K$20,"&gt;0")</f>
        <v>0</v>
      </c>
      <c r="AE53" s="92"/>
      <c r="AF53" s="100" t="s">
        <v>39</v>
      </c>
      <c r="AG53" s="109"/>
      <c r="AH53" s="119">
        <f ca="1">SUMIF('R4申請額一覧 '!$E$6:$E$20,B53,'R4申請額一覧 '!$K$6:$K$20)</f>
        <v>0</v>
      </c>
      <c r="AI53" s="128"/>
      <c r="AJ53" s="128"/>
      <c r="AK53" s="128"/>
      <c r="AL53" s="136" t="s">
        <v>97</v>
      </c>
      <c r="AM53" s="146"/>
    </row>
    <row r="54" spans="1:39" ht="12.75" customHeight="1">
      <c r="A54" s="19"/>
      <c r="B54" s="39" t="s">
        <v>71</v>
      </c>
      <c r="C54" s="44"/>
      <c r="D54" s="44"/>
      <c r="E54" s="44"/>
      <c r="F54" s="44"/>
      <c r="G54" s="44"/>
      <c r="H54" s="44"/>
      <c r="I54" s="44"/>
      <c r="J54" s="44"/>
      <c r="K54" s="44"/>
      <c r="L54" s="44"/>
      <c r="M54" s="44"/>
      <c r="N54" s="44"/>
      <c r="O54" s="44"/>
      <c r="P54" s="44"/>
      <c r="Q54" s="44"/>
      <c r="R54" s="44"/>
      <c r="S54" s="44"/>
      <c r="T54" s="82">
        <f ca="1">COUNTIFS('R4申請額一覧 '!$E$6:$E$20,B54,'R4申請額一覧 '!$H$6:$H$20,"&gt;0")</f>
        <v>0</v>
      </c>
      <c r="U54" s="92"/>
      <c r="V54" s="100" t="s">
        <v>39</v>
      </c>
      <c r="W54" s="109"/>
      <c r="X54" s="119">
        <f ca="1">SUMIF('R4申請額一覧 '!$E$6:$E$20,B54,'R4申請額一覧 '!$H$6:$H$20)</f>
        <v>0</v>
      </c>
      <c r="Y54" s="128"/>
      <c r="Z54" s="128"/>
      <c r="AA54" s="128"/>
      <c r="AB54" s="136" t="s">
        <v>97</v>
      </c>
      <c r="AC54" s="146"/>
      <c r="AD54" s="82">
        <f ca="1">COUNTIFS('R4申請額一覧 '!$E$6:$E$20,B54,'R4申請額一覧 '!$K$6:$K$20,"&gt;0")</f>
        <v>0</v>
      </c>
      <c r="AE54" s="92"/>
      <c r="AF54" s="100" t="s">
        <v>39</v>
      </c>
      <c r="AG54" s="109"/>
      <c r="AH54" s="119">
        <f ca="1">SUMIF('R4申請額一覧 '!$E$6:$E$20,B54,'R4申請額一覧 '!$K$6:$K$20)</f>
        <v>0</v>
      </c>
      <c r="AI54" s="128"/>
      <c r="AJ54" s="128"/>
      <c r="AK54" s="128"/>
      <c r="AL54" s="136" t="s">
        <v>97</v>
      </c>
      <c r="AM54" s="146"/>
    </row>
    <row r="55" spans="1:39" ht="12.75" customHeight="1">
      <c r="A55" s="19"/>
      <c r="B55" s="39" t="s">
        <v>72</v>
      </c>
      <c r="C55" s="54"/>
      <c r="D55" s="54"/>
      <c r="E55" s="54"/>
      <c r="F55" s="54"/>
      <c r="G55" s="54"/>
      <c r="H55" s="54"/>
      <c r="I55" s="54"/>
      <c r="J55" s="54"/>
      <c r="K55" s="54"/>
      <c r="L55" s="54"/>
      <c r="M55" s="54"/>
      <c r="N55" s="54"/>
      <c r="O55" s="54"/>
      <c r="P55" s="54"/>
      <c r="Q55" s="54"/>
      <c r="R55" s="54"/>
      <c r="S55" s="54"/>
      <c r="T55" s="82">
        <f ca="1">COUNTIFS('R4申請額一覧 '!$E$6:$E$20,B55,'R4申請額一覧 '!$H$6:$H$20,"&gt;0")</f>
        <v>0</v>
      </c>
      <c r="U55" s="92"/>
      <c r="V55" s="100" t="s">
        <v>39</v>
      </c>
      <c r="W55" s="109"/>
      <c r="X55" s="119">
        <f ca="1">SUMIF('R4申請額一覧 '!$E$6:$E$20,B55,'R4申請額一覧 '!$H$6:$H$20)</f>
        <v>0</v>
      </c>
      <c r="Y55" s="128"/>
      <c r="Z55" s="128"/>
      <c r="AA55" s="128"/>
      <c r="AB55" s="136" t="s">
        <v>97</v>
      </c>
      <c r="AC55" s="146"/>
      <c r="AD55" s="82">
        <f ca="1">COUNTIFS('R4申請額一覧 '!$E$6:$E$20,B55,'R4申請額一覧 '!$K$6:$K$20,"&gt;0")</f>
        <v>0</v>
      </c>
      <c r="AE55" s="92"/>
      <c r="AF55" s="100" t="s">
        <v>39</v>
      </c>
      <c r="AG55" s="109"/>
      <c r="AH55" s="119">
        <f ca="1">SUMIF('R4申請額一覧 '!$E$6:$E$20,B55,'R4申請額一覧 '!$K$6:$K$20)</f>
        <v>0</v>
      </c>
      <c r="AI55" s="128"/>
      <c r="AJ55" s="128"/>
      <c r="AK55" s="128"/>
      <c r="AL55" s="136" t="s">
        <v>97</v>
      </c>
      <c r="AM55" s="146"/>
    </row>
    <row r="56" spans="1:39" ht="12.75" customHeight="1">
      <c r="A56" s="19"/>
      <c r="B56" s="46" t="s">
        <v>73</v>
      </c>
      <c r="C56" s="54"/>
      <c r="D56" s="54"/>
      <c r="E56" s="54"/>
      <c r="F56" s="54"/>
      <c r="G56" s="54"/>
      <c r="H56" s="54"/>
      <c r="I56" s="54"/>
      <c r="J56" s="54"/>
      <c r="K56" s="54"/>
      <c r="L56" s="54"/>
      <c r="M56" s="54"/>
      <c r="N56" s="54"/>
      <c r="O56" s="54"/>
      <c r="P56" s="54"/>
      <c r="Q56" s="54"/>
      <c r="R56" s="54"/>
      <c r="S56" s="54"/>
      <c r="T56" s="82">
        <f ca="1">COUNTIFS('R4申請額一覧 '!$E$6:$E$20,B56,'R4申請額一覧 '!$H$6:$H$20,"&gt;0")</f>
        <v>0</v>
      </c>
      <c r="U56" s="92"/>
      <c r="V56" s="100" t="s">
        <v>39</v>
      </c>
      <c r="W56" s="109"/>
      <c r="X56" s="119">
        <f ca="1">SUMIF('R4申請額一覧 '!$E$6:$E$20,B56,'R4申請額一覧 '!$H$6:$H$20)</f>
        <v>0</v>
      </c>
      <c r="Y56" s="128"/>
      <c r="Z56" s="128"/>
      <c r="AA56" s="128"/>
      <c r="AB56" s="136" t="s">
        <v>97</v>
      </c>
      <c r="AC56" s="146"/>
      <c r="AD56" s="82">
        <f ca="1">COUNTIFS('R4申請額一覧 '!$E$6:$E$20,B56,'R4申請額一覧 '!$K$6:$K$20,"&gt;0")</f>
        <v>0</v>
      </c>
      <c r="AE56" s="92"/>
      <c r="AF56" s="100" t="s">
        <v>39</v>
      </c>
      <c r="AG56" s="109"/>
      <c r="AH56" s="119">
        <f ca="1">SUMIF('R4申請額一覧 '!$E$6:$E$20,B56,'R4申請額一覧 '!$K$6:$K$20)</f>
        <v>0</v>
      </c>
      <c r="AI56" s="128"/>
      <c r="AJ56" s="128"/>
      <c r="AK56" s="128"/>
      <c r="AL56" s="136" t="s">
        <v>97</v>
      </c>
      <c r="AM56" s="146"/>
    </row>
    <row r="57" spans="1:39" ht="12.75" customHeight="1">
      <c r="A57" s="19"/>
      <c r="B57" s="46" t="s">
        <v>49</v>
      </c>
      <c r="C57" s="54"/>
      <c r="D57" s="54"/>
      <c r="E57" s="54"/>
      <c r="F57" s="54"/>
      <c r="G57" s="54"/>
      <c r="H57" s="54"/>
      <c r="I57" s="54"/>
      <c r="J57" s="54"/>
      <c r="K57" s="54"/>
      <c r="L57" s="54"/>
      <c r="M57" s="54"/>
      <c r="N57" s="54"/>
      <c r="O57" s="54"/>
      <c r="P57" s="54"/>
      <c r="Q57" s="54"/>
      <c r="R57" s="54"/>
      <c r="S57" s="54"/>
      <c r="T57" s="86">
        <f ca="1">COUNTIFS('R4申請額一覧 '!$E$6:$E$20,B57,'R4申請額一覧 '!$H$6:$H$20,"&gt;0")</f>
        <v>0</v>
      </c>
      <c r="U57" s="96"/>
      <c r="V57" s="105" t="s">
        <v>39</v>
      </c>
      <c r="W57" s="114"/>
      <c r="X57" s="123">
        <f ca="1">SUMIF('R4申請額一覧 '!$E$6:$E$20,B57,'R4申請額一覧 '!$H$6:$H$20)</f>
        <v>0</v>
      </c>
      <c r="Y57" s="132"/>
      <c r="Z57" s="132"/>
      <c r="AA57" s="132"/>
      <c r="AB57" s="138" t="s">
        <v>97</v>
      </c>
      <c r="AC57" s="147"/>
      <c r="AD57" s="86">
        <f ca="1">COUNTIFS('R4申請額一覧 '!$E$6:$E$20,B57,'R4申請額一覧 '!$K$6:$K$20,"&gt;0")</f>
        <v>0</v>
      </c>
      <c r="AE57" s="96"/>
      <c r="AF57" s="105" t="s">
        <v>39</v>
      </c>
      <c r="AG57" s="114"/>
      <c r="AH57" s="123">
        <f ca="1">SUMIF('R4申請額一覧 '!$E$6:$E$20,B57,'R4申請額一覧 '!$K$6:$K$20)</f>
        <v>0</v>
      </c>
      <c r="AI57" s="132"/>
      <c r="AJ57" s="132"/>
      <c r="AK57" s="132"/>
      <c r="AL57" s="138" t="s">
        <v>97</v>
      </c>
      <c r="AM57" s="147"/>
    </row>
    <row r="58" spans="1:39" ht="15.75" customHeight="1">
      <c r="A58" s="27" t="s">
        <v>34</v>
      </c>
      <c r="B58" s="47"/>
      <c r="C58" s="47"/>
      <c r="D58" s="47"/>
      <c r="E58" s="47"/>
      <c r="F58" s="47"/>
      <c r="G58" s="47"/>
      <c r="H58" s="47"/>
      <c r="I58" s="47"/>
      <c r="J58" s="47"/>
      <c r="K58" s="47"/>
      <c r="L58" s="47"/>
      <c r="M58" s="47"/>
      <c r="N58" s="47"/>
      <c r="O58" s="47"/>
      <c r="P58" s="47"/>
      <c r="Q58" s="47"/>
      <c r="R58" s="47"/>
      <c r="S58" s="77"/>
      <c r="T58" s="87">
        <f ca="1">SUM(T23:U57)</f>
        <v>0</v>
      </c>
      <c r="U58" s="97"/>
      <c r="V58" s="106" t="s">
        <v>39</v>
      </c>
      <c r="W58" s="115"/>
      <c r="X58" s="124">
        <f ca="1">SUM(X23:AA57)</f>
        <v>0</v>
      </c>
      <c r="Y58" s="133"/>
      <c r="Z58" s="133"/>
      <c r="AA58" s="133"/>
      <c r="AB58" s="98" t="s">
        <v>97</v>
      </c>
      <c r="AC58" s="150"/>
      <c r="AD58" s="87">
        <f ca="1">SUM(AD23:AE57)</f>
        <v>0</v>
      </c>
      <c r="AE58" s="97"/>
      <c r="AF58" s="106" t="s">
        <v>39</v>
      </c>
      <c r="AG58" s="115"/>
      <c r="AH58" s="124">
        <f ca="1">SUM(AH23:AK57)</f>
        <v>0</v>
      </c>
      <c r="AI58" s="133"/>
      <c r="AJ58" s="133"/>
      <c r="AK58" s="133"/>
      <c r="AL58" s="98" t="s">
        <v>97</v>
      </c>
      <c r="AM58" s="150"/>
    </row>
    <row r="59" spans="1:39" ht="15.75" customHeight="1">
      <c r="A59" s="27" t="s">
        <v>9</v>
      </c>
      <c r="B59" s="47"/>
      <c r="C59" s="47"/>
      <c r="D59" s="47"/>
      <c r="E59" s="47"/>
      <c r="F59" s="47"/>
      <c r="G59" s="47"/>
      <c r="H59" s="47"/>
      <c r="I59" s="47"/>
      <c r="J59" s="47"/>
      <c r="K59" s="47"/>
      <c r="L59" s="47"/>
      <c r="M59" s="47"/>
      <c r="N59" s="47"/>
      <c r="O59" s="47"/>
      <c r="P59" s="47"/>
      <c r="Q59" s="47"/>
      <c r="R59" s="47"/>
      <c r="S59" s="77"/>
      <c r="T59" s="88">
        <f ca="1">X58+AH58</f>
        <v>0</v>
      </c>
      <c r="U59" s="98"/>
      <c r="V59" s="98"/>
      <c r="W59" s="98"/>
      <c r="X59" s="98"/>
      <c r="Y59" s="98"/>
      <c r="Z59" s="98"/>
      <c r="AA59" s="98"/>
      <c r="AB59" s="98"/>
      <c r="AC59" s="98"/>
      <c r="AD59" s="98"/>
      <c r="AE59" s="98"/>
      <c r="AF59" s="98"/>
      <c r="AG59" s="98"/>
      <c r="AH59" s="98"/>
      <c r="AI59" s="98"/>
      <c r="AJ59" s="98"/>
      <c r="AK59" s="98"/>
      <c r="AL59" s="98" t="s">
        <v>97</v>
      </c>
      <c r="AM59" s="150"/>
    </row>
    <row r="60" spans="1:39">
      <c r="A60" s="14" t="s">
        <v>129</v>
      </c>
    </row>
    <row r="61" spans="1:39" s="14" customFormat="1" ht="9.5">
      <c r="A61" s="28" t="s">
        <v>128</v>
      </c>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row>
    <row r="62" spans="1:39">
      <c r="A62" s="14" t="s">
        <v>130</v>
      </c>
    </row>
    <row r="63" spans="1:39" s="14" customFormat="1" ht="9.5">
      <c r="C63" s="14" t="s">
        <v>133</v>
      </c>
    </row>
  </sheetData>
  <mergeCells count="252">
    <mergeCell ref="A3:AM3"/>
    <mergeCell ref="A4:AM4"/>
    <mergeCell ref="AD6:AE6"/>
    <mergeCell ref="AG6:AH6"/>
    <mergeCell ref="AJ6:AK6"/>
    <mergeCell ref="A7:G7"/>
    <mergeCell ref="L11:AM11"/>
    <mergeCell ref="L12:AM12"/>
    <mergeCell ref="Q13:R13"/>
    <mergeCell ref="T13:V13"/>
    <mergeCell ref="L14:AM14"/>
    <mergeCell ref="L15:AM15"/>
    <mergeCell ref="S16:Y16"/>
    <mergeCell ref="AG16:AM16"/>
    <mergeCell ref="S17:Y17"/>
    <mergeCell ref="AG17:AM17"/>
    <mergeCell ref="S18:Y18"/>
    <mergeCell ref="AG18:AM18"/>
    <mergeCell ref="T20:AM20"/>
    <mergeCell ref="T21:AC21"/>
    <mergeCell ref="AD21:AM21"/>
    <mergeCell ref="T22:W22"/>
    <mergeCell ref="X22:AC22"/>
    <mergeCell ref="AD22:AG22"/>
    <mergeCell ref="AH22:AM22"/>
    <mergeCell ref="T23:U23"/>
    <mergeCell ref="V23:W23"/>
    <mergeCell ref="X23:AA23"/>
    <mergeCell ref="AD23:AE23"/>
    <mergeCell ref="AF23:AG23"/>
    <mergeCell ref="AH23:AK23"/>
    <mergeCell ref="T24:U24"/>
    <mergeCell ref="V24:W24"/>
    <mergeCell ref="X24:AA24"/>
    <mergeCell ref="AD24:AE24"/>
    <mergeCell ref="AF24:AG24"/>
    <mergeCell ref="AH24:AK24"/>
    <mergeCell ref="T25:U25"/>
    <mergeCell ref="V25:W25"/>
    <mergeCell ref="X25:AA25"/>
    <mergeCell ref="AD25:AE25"/>
    <mergeCell ref="AF25:AG25"/>
    <mergeCell ref="AH25:AK25"/>
    <mergeCell ref="T26:U26"/>
    <mergeCell ref="V26:W26"/>
    <mergeCell ref="X26:AA26"/>
    <mergeCell ref="AD26:AE26"/>
    <mergeCell ref="AF26:AG26"/>
    <mergeCell ref="AH26:AK26"/>
    <mergeCell ref="T27:U27"/>
    <mergeCell ref="V27:W27"/>
    <mergeCell ref="X27:AA27"/>
    <mergeCell ref="AD27:AE27"/>
    <mergeCell ref="AF27:AG27"/>
    <mergeCell ref="AH27:AK27"/>
    <mergeCell ref="T28:U28"/>
    <mergeCell ref="V28:W28"/>
    <mergeCell ref="X28:AA28"/>
    <mergeCell ref="AD28:AE28"/>
    <mergeCell ref="AF28:AG28"/>
    <mergeCell ref="AH28:AK28"/>
    <mergeCell ref="T29:U29"/>
    <mergeCell ref="V29:W29"/>
    <mergeCell ref="X29:AA29"/>
    <mergeCell ref="AD29:AE29"/>
    <mergeCell ref="AF29:AG29"/>
    <mergeCell ref="AH29:AK29"/>
    <mergeCell ref="T30:U30"/>
    <mergeCell ref="V30:W30"/>
    <mergeCell ref="X30:AA30"/>
    <mergeCell ref="AD30:AE30"/>
    <mergeCell ref="AF30:AG30"/>
    <mergeCell ref="AH30:AK30"/>
    <mergeCell ref="T31:U31"/>
    <mergeCell ref="V31:W31"/>
    <mergeCell ref="X31:AA31"/>
    <mergeCell ref="AD31:AE31"/>
    <mergeCell ref="AF31:AG31"/>
    <mergeCell ref="AH31:AK31"/>
    <mergeCell ref="T32:U32"/>
    <mergeCell ref="V32:W32"/>
    <mergeCell ref="X32:AA32"/>
    <mergeCell ref="AD32:AE32"/>
    <mergeCell ref="AF32:AG32"/>
    <mergeCell ref="AH32:AK32"/>
    <mergeCell ref="T33:U33"/>
    <mergeCell ref="V33:W33"/>
    <mergeCell ref="X33:AA33"/>
    <mergeCell ref="AD33:AE33"/>
    <mergeCell ref="AF33:AG33"/>
    <mergeCell ref="AH33:AK33"/>
    <mergeCell ref="T34:U34"/>
    <mergeCell ref="V34:W34"/>
    <mergeCell ref="X34:AA34"/>
    <mergeCell ref="AD34:AE34"/>
    <mergeCell ref="AF34:AG34"/>
    <mergeCell ref="AH34:AK34"/>
    <mergeCell ref="T35:U35"/>
    <mergeCell ref="V35:W35"/>
    <mergeCell ref="X35:AA35"/>
    <mergeCell ref="AD35:AE35"/>
    <mergeCell ref="AF35:AG35"/>
    <mergeCell ref="AH35:AK35"/>
    <mergeCell ref="T36:U36"/>
    <mergeCell ref="V36:W36"/>
    <mergeCell ref="X36:AA36"/>
    <mergeCell ref="AD36:AE36"/>
    <mergeCell ref="AF36:AG36"/>
    <mergeCell ref="AH36:AK36"/>
    <mergeCell ref="T37:U37"/>
    <mergeCell ref="V37:W37"/>
    <mergeCell ref="X37:AA37"/>
    <mergeCell ref="AD37:AE37"/>
    <mergeCell ref="AF37:AG37"/>
    <mergeCell ref="AH37:AK37"/>
    <mergeCell ref="T38:U38"/>
    <mergeCell ref="V38:W38"/>
    <mergeCell ref="X38:AA38"/>
    <mergeCell ref="AD38:AE38"/>
    <mergeCell ref="AF38:AG38"/>
    <mergeCell ref="AH38:AK38"/>
    <mergeCell ref="T39:U39"/>
    <mergeCell ref="V39:W39"/>
    <mergeCell ref="X39:AA39"/>
    <mergeCell ref="AD39:AE39"/>
    <mergeCell ref="AF39:AG39"/>
    <mergeCell ref="AH39:AK39"/>
    <mergeCell ref="T40:U40"/>
    <mergeCell ref="V40:W40"/>
    <mergeCell ref="X40:AA40"/>
    <mergeCell ref="AD40:AE40"/>
    <mergeCell ref="AF40:AG40"/>
    <mergeCell ref="AH40:AK40"/>
    <mergeCell ref="T41:U41"/>
    <mergeCell ref="V41:W41"/>
    <mergeCell ref="X41:AA41"/>
    <mergeCell ref="AD41:AE41"/>
    <mergeCell ref="AF41:AG41"/>
    <mergeCell ref="AH41:AK41"/>
    <mergeCell ref="T42:U42"/>
    <mergeCell ref="V42:W42"/>
    <mergeCell ref="X42:AA42"/>
    <mergeCell ref="AD42:AE42"/>
    <mergeCell ref="AF42:AG42"/>
    <mergeCell ref="AH42:AK42"/>
    <mergeCell ref="T43:U43"/>
    <mergeCell ref="V43:W43"/>
    <mergeCell ref="X43:AA43"/>
    <mergeCell ref="AD43:AE43"/>
    <mergeCell ref="AF43:AG43"/>
    <mergeCell ref="AH43:AK43"/>
    <mergeCell ref="T44:U44"/>
    <mergeCell ref="V44:W44"/>
    <mergeCell ref="X44:AA44"/>
    <mergeCell ref="AD44:AE44"/>
    <mergeCell ref="AF44:AG44"/>
    <mergeCell ref="AH44:AK44"/>
    <mergeCell ref="T45:U45"/>
    <mergeCell ref="V45:W45"/>
    <mergeCell ref="X45:AA45"/>
    <mergeCell ref="AD45:AE45"/>
    <mergeCell ref="AF45:AG45"/>
    <mergeCell ref="AH45:AK45"/>
    <mergeCell ref="T46:U46"/>
    <mergeCell ref="V46:W46"/>
    <mergeCell ref="X46:AA46"/>
    <mergeCell ref="AD46:AE46"/>
    <mergeCell ref="AF46:AG46"/>
    <mergeCell ref="AH46:AK46"/>
    <mergeCell ref="T47:U47"/>
    <mergeCell ref="V47:W47"/>
    <mergeCell ref="X47:AA47"/>
    <mergeCell ref="AD47:AE47"/>
    <mergeCell ref="AF47:AG47"/>
    <mergeCell ref="AH47:AK47"/>
    <mergeCell ref="T48:U48"/>
    <mergeCell ref="V48:W48"/>
    <mergeCell ref="X48:AA48"/>
    <mergeCell ref="AD48:AE48"/>
    <mergeCell ref="AF48:AG48"/>
    <mergeCell ref="AH48:AK48"/>
    <mergeCell ref="T49:U49"/>
    <mergeCell ref="V49:W49"/>
    <mergeCell ref="X49:AA49"/>
    <mergeCell ref="AD49:AE49"/>
    <mergeCell ref="AF49:AG49"/>
    <mergeCell ref="AH49:AK49"/>
    <mergeCell ref="T50:U50"/>
    <mergeCell ref="V50:W50"/>
    <mergeCell ref="X50:AA50"/>
    <mergeCell ref="AD50:AE50"/>
    <mergeCell ref="AF50:AG50"/>
    <mergeCell ref="AH50:AK50"/>
    <mergeCell ref="T51:U51"/>
    <mergeCell ref="V51:W51"/>
    <mergeCell ref="X51:AA51"/>
    <mergeCell ref="AD51:AE51"/>
    <mergeCell ref="AF51:AG51"/>
    <mergeCell ref="AH51:AK51"/>
    <mergeCell ref="T52:U52"/>
    <mergeCell ref="V52:W52"/>
    <mergeCell ref="X52:AA52"/>
    <mergeCell ref="AD52:AE52"/>
    <mergeCell ref="AF52:AG52"/>
    <mergeCell ref="AH52:AK52"/>
    <mergeCell ref="T53:U53"/>
    <mergeCell ref="V53:W53"/>
    <mergeCell ref="X53:AA53"/>
    <mergeCell ref="AD53:AE53"/>
    <mergeCell ref="AF53:AG53"/>
    <mergeCell ref="AH53:AK53"/>
    <mergeCell ref="T54:U54"/>
    <mergeCell ref="V54:W54"/>
    <mergeCell ref="X54:AA54"/>
    <mergeCell ref="AD54:AE54"/>
    <mergeCell ref="AF54:AG54"/>
    <mergeCell ref="AH54:AK54"/>
    <mergeCell ref="T55:U55"/>
    <mergeCell ref="V55:W55"/>
    <mergeCell ref="X55:AA55"/>
    <mergeCell ref="AD55:AE55"/>
    <mergeCell ref="AF55:AG55"/>
    <mergeCell ref="AH55:AK55"/>
    <mergeCell ref="T56:U56"/>
    <mergeCell ref="V56:W56"/>
    <mergeCell ref="X56:AA56"/>
    <mergeCell ref="AD56:AE56"/>
    <mergeCell ref="AF56:AG56"/>
    <mergeCell ref="AH56:AK56"/>
    <mergeCell ref="T57:U57"/>
    <mergeCell ref="V57:W57"/>
    <mergeCell ref="X57:AA57"/>
    <mergeCell ref="AD57:AE57"/>
    <mergeCell ref="AF57:AG57"/>
    <mergeCell ref="AH57:AK57"/>
    <mergeCell ref="A58:S58"/>
    <mergeCell ref="T58:U58"/>
    <mergeCell ref="V58:W58"/>
    <mergeCell ref="X58:AA58"/>
    <mergeCell ref="AD58:AE58"/>
    <mergeCell ref="AF58:AG58"/>
    <mergeCell ref="AH58:AK58"/>
    <mergeCell ref="A59:S59"/>
    <mergeCell ref="T59:AK59"/>
    <mergeCell ref="B13:K15"/>
    <mergeCell ref="A20:S22"/>
    <mergeCell ref="A31:A32"/>
    <mergeCell ref="A42:A43"/>
    <mergeCell ref="A11:A18"/>
    <mergeCell ref="A23:A30"/>
    <mergeCell ref="A33:A41"/>
    <mergeCell ref="A44:A57"/>
  </mergeCells>
  <phoneticPr fontId="3"/>
  <pageMargins left="0.7" right="0.7" top="0.75" bottom="0.75" header="0.3" footer="0.3"/>
  <pageSetup paperSize="9" scale="91"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M39"/>
  <sheetViews>
    <sheetView view="pageBreakPreview" zoomScaleNormal="140" zoomScaleSheetLayoutView="100" workbookViewId="0">
      <selection activeCell="D12" sqref="D12"/>
    </sheetView>
  </sheetViews>
  <sheetFormatPr defaultColWidth="2.25" defaultRowHeight="13"/>
  <cols>
    <col min="1" max="1" width="2.25" style="159"/>
    <col min="2" max="2" width="3.125" style="159" customWidth="1"/>
    <col min="3" max="3" width="12.875" style="159" customWidth="1"/>
    <col min="4" max="4" width="16.875" style="159" customWidth="1"/>
    <col min="5" max="5" width="18.875" style="159" customWidth="1"/>
    <col min="6" max="11" width="11.25" style="159" customWidth="1"/>
    <col min="12" max="12" width="12.625" style="159" customWidth="1"/>
    <col min="13" max="13" width="18.75" style="159" customWidth="1"/>
    <col min="14" max="16384" width="2.25" style="159"/>
  </cols>
  <sheetData>
    <row r="1" spans="1:13">
      <c r="A1" s="159" t="s">
        <v>194</v>
      </c>
    </row>
    <row r="3" spans="1:13" ht="18" customHeight="1">
      <c r="B3" s="161"/>
      <c r="M3" s="189" t="s">
        <v>185</v>
      </c>
    </row>
    <row r="4" spans="1:13" ht="18" customHeight="1">
      <c r="B4" s="162" t="s">
        <v>99</v>
      </c>
      <c r="C4" s="168" t="s">
        <v>96</v>
      </c>
      <c r="D4" s="173" t="s">
        <v>18</v>
      </c>
      <c r="E4" s="174" t="s">
        <v>98</v>
      </c>
      <c r="F4" s="175" t="s">
        <v>124</v>
      </c>
      <c r="G4" s="175"/>
      <c r="H4" s="178"/>
      <c r="I4" s="175" t="s">
        <v>126</v>
      </c>
      <c r="J4" s="175"/>
      <c r="K4" s="178"/>
      <c r="L4" s="185" t="s">
        <v>108</v>
      </c>
      <c r="M4" s="188" t="s">
        <v>109</v>
      </c>
    </row>
    <row r="5" spans="1:13" ht="27.75" customHeight="1">
      <c r="B5" s="162"/>
      <c r="C5" s="168"/>
      <c r="D5" s="173"/>
      <c r="E5" s="174"/>
      <c r="F5" s="174" t="s">
        <v>93</v>
      </c>
      <c r="G5" s="174" t="s">
        <v>94</v>
      </c>
      <c r="H5" s="179" t="s">
        <v>95</v>
      </c>
      <c r="I5" s="182" t="s">
        <v>101</v>
      </c>
      <c r="J5" s="174" t="s">
        <v>102</v>
      </c>
      <c r="K5" s="185" t="s">
        <v>103</v>
      </c>
      <c r="L5" s="188"/>
      <c r="M5" s="188"/>
    </row>
    <row r="6" spans="1:13" ht="22.5" customHeight="1">
      <c r="B6" s="163">
        <v>1</v>
      </c>
      <c r="C6" s="169">
        <f t="shared" ref="C6:C20" ca="1" si="0">IFERROR(INDIRECT("R４個票"&amp;$B6&amp;"！$AG$4"),"")</f>
        <v>0</v>
      </c>
      <c r="D6" s="169">
        <f t="shared" ref="D6:D20" ca="1" si="1">IFERROR(INDIRECT("R４個票"&amp;$B6&amp;"！$L$4"),"")</f>
        <v>0</v>
      </c>
      <c r="E6" s="163">
        <f t="shared" ref="E6:E20" ca="1" si="2">IFERROR(INDIRECT("R4個票"&amp;$B6&amp;"！$L$5"),"")</f>
        <v>0</v>
      </c>
      <c r="F6" s="176">
        <f t="shared" ref="F6:F20" ca="1" si="3">IF(G6&lt;&gt;0,IFERROR(INDIRECT("R4個票"&amp;$B6&amp;"！$AA$13"),""),0)</f>
        <v>0</v>
      </c>
      <c r="G6" s="176">
        <f t="shared" ref="G6:G20" ca="1" si="4">IFERROR(INDIRECT("R4個票"&amp;$B6&amp;"！$AI$13"),"")</f>
        <v>0</v>
      </c>
      <c r="H6" s="180">
        <f t="shared" ref="H6:H20" ca="1" si="5">MIN(F6:G6)</f>
        <v>0</v>
      </c>
      <c r="I6" s="183">
        <f t="shared" ref="I6:I20" ca="1" si="6">IF(J6&lt;&gt;0,IFERROR(INDIRECT("R4個票"&amp;$B6&amp;"！$AA$47"),""),0)</f>
        <v>0</v>
      </c>
      <c r="J6" s="176">
        <f t="shared" ref="J6:J20" ca="1" si="7">IFERROR(INDIRECT("R4個票"&amp;$B6&amp;"！$AI$47"),"")</f>
        <v>0</v>
      </c>
      <c r="K6" s="186">
        <f t="shared" ref="K6:K20" ca="1" si="8">MIN(I6:J6)</f>
        <v>0</v>
      </c>
      <c r="L6" s="186">
        <f t="shared" ref="L6:L21" ca="1" si="9">SUM(H6,K6)</f>
        <v>0</v>
      </c>
      <c r="M6" s="186"/>
    </row>
    <row r="7" spans="1:13" ht="22.5" customHeight="1">
      <c r="B7" s="163">
        <v>2</v>
      </c>
      <c r="C7" s="169" t="str">
        <f t="shared" ca="1" si="0"/>
        <v/>
      </c>
      <c r="D7" s="169" t="str">
        <f t="shared" ca="1" si="1"/>
        <v/>
      </c>
      <c r="E7" s="163" t="str">
        <f t="shared" ca="1" si="2"/>
        <v/>
      </c>
      <c r="F7" s="176" t="str">
        <f t="shared" ca="1" si="3"/>
        <v/>
      </c>
      <c r="G7" s="176" t="str">
        <f t="shared" ca="1" si="4"/>
        <v/>
      </c>
      <c r="H7" s="180">
        <f t="shared" ca="1" si="5"/>
        <v>0</v>
      </c>
      <c r="I7" s="183" t="str">
        <f t="shared" ca="1" si="6"/>
        <v/>
      </c>
      <c r="J7" s="176" t="str">
        <f t="shared" ca="1" si="7"/>
        <v/>
      </c>
      <c r="K7" s="186">
        <f t="shared" ca="1" si="8"/>
        <v>0</v>
      </c>
      <c r="L7" s="186">
        <f t="shared" ca="1" si="9"/>
        <v>0</v>
      </c>
      <c r="M7" s="186"/>
    </row>
    <row r="8" spans="1:13" ht="22.5" customHeight="1">
      <c r="B8" s="163">
        <v>3</v>
      </c>
      <c r="C8" s="169" t="str">
        <f t="shared" ca="1" si="0"/>
        <v/>
      </c>
      <c r="D8" s="169" t="str">
        <f t="shared" ca="1" si="1"/>
        <v/>
      </c>
      <c r="E8" s="163" t="str">
        <f t="shared" ca="1" si="2"/>
        <v/>
      </c>
      <c r="F8" s="176" t="str">
        <f t="shared" ca="1" si="3"/>
        <v/>
      </c>
      <c r="G8" s="176" t="str">
        <f t="shared" ca="1" si="4"/>
        <v/>
      </c>
      <c r="H8" s="180">
        <f t="shared" ca="1" si="5"/>
        <v>0</v>
      </c>
      <c r="I8" s="183" t="str">
        <f t="shared" ca="1" si="6"/>
        <v/>
      </c>
      <c r="J8" s="176" t="str">
        <f t="shared" ca="1" si="7"/>
        <v/>
      </c>
      <c r="K8" s="186">
        <f t="shared" ca="1" si="8"/>
        <v>0</v>
      </c>
      <c r="L8" s="186">
        <f t="shared" ca="1" si="9"/>
        <v>0</v>
      </c>
      <c r="M8" s="186"/>
    </row>
    <row r="9" spans="1:13" ht="22.5" customHeight="1">
      <c r="B9" s="163">
        <v>4</v>
      </c>
      <c r="C9" s="169" t="str">
        <f t="shared" ca="1" si="0"/>
        <v/>
      </c>
      <c r="D9" s="169" t="str">
        <f t="shared" ca="1" si="1"/>
        <v/>
      </c>
      <c r="E9" s="163" t="str">
        <f t="shared" ca="1" si="2"/>
        <v/>
      </c>
      <c r="F9" s="176" t="str">
        <f t="shared" ca="1" si="3"/>
        <v/>
      </c>
      <c r="G9" s="176" t="str">
        <f t="shared" ca="1" si="4"/>
        <v/>
      </c>
      <c r="H9" s="180">
        <f t="shared" ca="1" si="5"/>
        <v>0</v>
      </c>
      <c r="I9" s="183" t="str">
        <f t="shared" ca="1" si="6"/>
        <v/>
      </c>
      <c r="J9" s="176" t="str">
        <f t="shared" ca="1" si="7"/>
        <v/>
      </c>
      <c r="K9" s="186">
        <f t="shared" ca="1" si="8"/>
        <v>0</v>
      </c>
      <c r="L9" s="186">
        <f t="shared" ca="1" si="9"/>
        <v>0</v>
      </c>
      <c r="M9" s="186"/>
    </row>
    <row r="10" spans="1:13" ht="22.5" customHeight="1">
      <c r="B10" s="163">
        <v>5</v>
      </c>
      <c r="C10" s="169" t="str">
        <f t="shared" ca="1" si="0"/>
        <v/>
      </c>
      <c r="D10" s="169" t="str">
        <f t="shared" ca="1" si="1"/>
        <v/>
      </c>
      <c r="E10" s="163" t="str">
        <f t="shared" ca="1" si="2"/>
        <v/>
      </c>
      <c r="F10" s="176" t="str">
        <f t="shared" ca="1" si="3"/>
        <v/>
      </c>
      <c r="G10" s="176" t="str">
        <f t="shared" ca="1" si="4"/>
        <v/>
      </c>
      <c r="H10" s="180">
        <f t="shared" ca="1" si="5"/>
        <v>0</v>
      </c>
      <c r="I10" s="183" t="str">
        <f t="shared" ca="1" si="6"/>
        <v/>
      </c>
      <c r="J10" s="176" t="str">
        <f t="shared" ca="1" si="7"/>
        <v/>
      </c>
      <c r="K10" s="186">
        <f t="shared" ca="1" si="8"/>
        <v>0</v>
      </c>
      <c r="L10" s="186">
        <f t="shared" ca="1" si="9"/>
        <v>0</v>
      </c>
      <c r="M10" s="186"/>
    </row>
    <row r="11" spans="1:13" ht="22.5" customHeight="1">
      <c r="B11" s="163">
        <v>6</v>
      </c>
      <c r="C11" s="169" t="str">
        <f t="shared" ca="1" si="0"/>
        <v/>
      </c>
      <c r="D11" s="169" t="str">
        <f t="shared" ca="1" si="1"/>
        <v/>
      </c>
      <c r="E11" s="163" t="str">
        <f t="shared" ca="1" si="2"/>
        <v/>
      </c>
      <c r="F11" s="176" t="str">
        <f t="shared" ca="1" si="3"/>
        <v/>
      </c>
      <c r="G11" s="176" t="str">
        <f t="shared" ca="1" si="4"/>
        <v/>
      </c>
      <c r="H11" s="180">
        <f t="shared" ca="1" si="5"/>
        <v>0</v>
      </c>
      <c r="I11" s="183" t="str">
        <f t="shared" ca="1" si="6"/>
        <v/>
      </c>
      <c r="J11" s="176" t="str">
        <f t="shared" ca="1" si="7"/>
        <v/>
      </c>
      <c r="K11" s="186">
        <f t="shared" ca="1" si="8"/>
        <v>0</v>
      </c>
      <c r="L11" s="186">
        <f t="shared" ca="1" si="9"/>
        <v>0</v>
      </c>
      <c r="M11" s="186"/>
    </row>
    <row r="12" spans="1:13" ht="22.5" customHeight="1">
      <c r="B12" s="163">
        <v>7</v>
      </c>
      <c r="C12" s="169" t="str">
        <f t="shared" ca="1" si="0"/>
        <v/>
      </c>
      <c r="D12" s="169" t="str">
        <f t="shared" ca="1" si="1"/>
        <v/>
      </c>
      <c r="E12" s="163" t="str">
        <f t="shared" ca="1" si="2"/>
        <v/>
      </c>
      <c r="F12" s="176" t="str">
        <f t="shared" ca="1" si="3"/>
        <v/>
      </c>
      <c r="G12" s="176" t="str">
        <f t="shared" ca="1" si="4"/>
        <v/>
      </c>
      <c r="H12" s="180">
        <f t="shared" ca="1" si="5"/>
        <v>0</v>
      </c>
      <c r="I12" s="183" t="str">
        <f t="shared" ca="1" si="6"/>
        <v/>
      </c>
      <c r="J12" s="176" t="str">
        <f t="shared" ca="1" si="7"/>
        <v/>
      </c>
      <c r="K12" s="186">
        <f t="shared" ca="1" si="8"/>
        <v>0</v>
      </c>
      <c r="L12" s="186">
        <f t="shared" ca="1" si="9"/>
        <v>0</v>
      </c>
      <c r="M12" s="186"/>
    </row>
    <row r="13" spans="1:13" ht="22.5" customHeight="1">
      <c r="B13" s="163">
        <v>8</v>
      </c>
      <c r="C13" s="169" t="str">
        <f t="shared" ca="1" si="0"/>
        <v/>
      </c>
      <c r="D13" s="169" t="str">
        <f t="shared" ca="1" si="1"/>
        <v/>
      </c>
      <c r="E13" s="163" t="str">
        <f t="shared" ca="1" si="2"/>
        <v/>
      </c>
      <c r="F13" s="176" t="str">
        <f t="shared" ca="1" si="3"/>
        <v/>
      </c>
      <c r="G13" s="176" t="str">
        <f t="shared" ca="1" si="4"/>
        <v/>
      </c>
      <c r="H13" s="180">
        <f t="shared" ca="1" si="5"/>
        <v>0</v>
      </c>
      <c r="I13" s="183" t="str">
        <f t="shared" ca="1" si="6"/>
        <v/>
      </c>
      <c r="J13" s="176" t="str">
        <f t="shared" ca="1" si="7"/>
        <v/>
      </c>
      <c r="K13" s="186">
        <f t="shared" ca="1" si="8"/>
        <v>0</v>
      </c>
      <c r="L13" s="186">
        <f t="shared" ca="1" si="9"/>
        <v>0</v>
      </c>
      <c r="M13" s="186"/>
    </row>
    <row r="14" spans="1:13" ht="22.5" customHeight="1">
      <c r="B14" s="163">
        <v>9</v>
      </c>
      <c r="C14" s="169" t="str">
        <f t="shared" ca="1" si="0"/>
        <v/>
      </c>
      <c r="D14" s="169" t="str">
        <f t="shared" ca="1" si="1"/>
        <v/>
      </c>
      <c r="E14" s="163" t="str">
        <f t="shared" ca="1" si="2"/>
        <v/>
      </c>
      <c r="F14" s="176" t="str">
        <f t="shared" ca="1" si="3"/>
        <v/>
      </c>
      <c r="G14" s="176" t="str">
        <f t="shared" ca="1" si="4"/>
        <v/>
      </c>
      <c r="H14" s="180">
        <f t="shared" ca="1" si="5"/>
        <v>0</v>
      </c>
      <c r="I14" s="183" t="str">
        <f t="shared" ca="1" si="6"/>
        <v/>
      </c>
      <c r="J14" s="176" t="str">
        <f t="shared" ca="1" si="7"/>
        <v/>
      </c>
      <c r="K14" s="186">
        <f t="shared" ca="1" si="8"/>
        <v>0</v>
      </c>
      <c r="L14" s="186">
        <f t="shared" ca="1" si="9"/>
        <v>0</v>
      </c>
      <c r="M14" s="186"/>
    </row>
    <row r="15" spans="1:13" ht="22.5" customHeight="1">
      <c r="B15" s="163">
        <v>10</v>
      </c>
      <c r="C15" s="169" t="str">
        <f t="shared" ca="1" si="0"/>
        <v/>
      </c>
      <c r="D15" s="169" t="str">
        <f t="shared" ca="1" si="1"/>
        <v/>
      </c>
      <c r="E15" s="163" t="str">
        <f t="shared" ca="1" si="2"/>
        <v/>
      </c>
      <c r="F15" s="176" t="str">
        <f t="shared" ca="1" si="3"/>
        <v/>
      </c>
      <c r="G15" s="176" t="str">
        <f t="shared" ca="1" si="4"/>
        <v/>
      </c>
      <c r="H15" s="180">
        <f t="shared" ca="1" si="5"/>
        <v>0</v>
      </c>
      <c r="I15" s="183" t="str">
        <f t="shared" ca="1" si="6"/>
        <v/>
      </c>
      <c r="J15" s="176" t="str">
        <f t="shared" ca="1" si="7"/>
        <v/>
      </c>
      <c r="K15" s="186">
        <f t="shared" ca="1" si="8"/>
        <v>0</v>
      </c>
      <c r="L15" s="186">
        <f t="shared" ca="1" si="9"/>
        <v>0</v>
      </c>
      <c r="M15" s="186"/>
    </row>
    <row r="16" spans="1:13" ht="22.5" customHeight="1">
      <c r="B16" s="163">
        <v>11</v>
      </c>
      <c r="C16" s="169" t="str">
        <f t="shared" ca="1" si="0"/>
        <v/>
      </c>
      <c r="D16" s="169" t="str">
        <f t="shared" ca="1" si="1"/>
        <v/>
      </c>
      <c r="E16" s="163" t="str">
        <f t="shared" ca="1" si="2"/>
        <v/>
      </c>
      <c r="F16" s="176" t="str">
        <f t="shared" ca="1" si="3"/>
        <v/>
      </c>
      <c r="G16" s="176" t="str">
        <f t="shared" ca="1" si="4"/>
        <v/>
      </c>
      <c r="H16" s="180">
        <f t="shared" ca="1" si="5"/>
        <v>0</v>
      </c>
      <c r="I16" s="183" t="str">
        <f t="shared" ca="1" si="6"/>
        <v/>
      </c>
      <c r="J16" s="176" t="str">
        <f t="shared" ca="1" si="7"/>
        <v/>
      </c>
      <c r="K16" s="186">
        <f t="shared" ca="1" si="8"/>
        <v>0</v>
      </c>
      <c r="L16" s="186">
        <f t="shared" ca="1" si="9"/>
        <v>0</v>
      </c>
      <c r="M16" s="186"/>
    </row>
    <row r="17" spans="1:13" ht="22.5" customHeight="1">
      <c r="B17" s="163">
        <v>12</v>
      </c>
      <c r="C17" s="169" t="str">
        <f t="shared" ca="1" si="0"/>
        <v/>
      </c>
      <c r="D17" s="169" t="str">
        <f t="shared" ca="1" si="1"/>
        <v/>
      </c>
      <c r="E17" s="163" t="str">
        <f t="shared" ca="1" si="2"/>
        <v/>
      </c>
      <c r="F17" s="176" t="str">
        <f t="shared" ca="1" si="3"/>
        <v/>
      </c>
      <c r="G17" s="176" t="str">
        <f t="shared" ca="1" si="4"/>
        <v/>
      </c>
      <c r="H17" s="180">
        <f t="shared" ca="1" si="5"/>
        <v>0</v>
      </c>
      <c r="I17" s="183" t="str">
        <f t="shared" ca="1" si="6"/>
        <v/>
      </c>
      <c r="J17" s="176" t="str">
        <f t="shared" ca="1" si="7"/>
        <v/>
      </c>
      <c r="K17" s="186">
        <f t="shared" ca="1" si="8"/>
        <v>0</v>
      </c>
      <c r="L17" s="186">
        <f t="shared" ca="1" si="9"/>
        <v>0</v>
      </c>
      <c r="M17" s="186"/>
    </row>
    <row r="18" spans="1:13" ht="22.5" customHeight="1">
      <c r="B18" s="163">
        <v>13</v>
      </c>
      <c r="C18" s="169" t="str">
        <f t="shared" ca="1" si="0"/>
        <v/>
      </c>
      <c r="D18" s="169" t="str">
        <f t="shared" ca="1" si="1"/>
        <v/>
      </c>
      <c r="E18" s="163" t="str">
        <f t="shared" ca="1" si="2"/>
        <v/>
      </c>
      <c r="F18" s="176" t="str">
        <f t="shared" ca="1" si="3"/>
        <v/>
      </c>
      <c r="G18" s="176" t="str">
        <f t="shared" ca="1" si="4"/>
        <v/>
      </c>
      <c r="H18" s="180">
        <f t="shared" ca="1" si="5"/>
        <v>0</v>
      </c>
      <c r="I18" s="183" t="str">
        <f t="shared" ca="1" si="6"/>
        <v/>
      </c>
      <c r="J18" s="176" t="str">
        <f t="shared" ca="1" si="7"/>
        <v/>
      </c>
      <c r="K18" s="186">
        <f t="shared" ca="1" si="8"/>
        <v>0</v>
      </c>
      <c r="L18" s="186">
        <f t="shared" ca="1" si="9"/>
        <v>0</v>
      </c>
      <c r="M18" s="186"/>
    </row>
    <row r="19" spans="1:13" ht="22.5" customHeight="1">
      <c r="B19" s="163">
        <v>14</v>
      </c>
      <c r="C19" s="169" t="str">
        <f t="shared" ca="1" si="0"/>
        <v/>
      </c>
      <c r="D19" s="169" t="str">
        <f t="shared" ca="1" si="1"/>
        <v/>
      </c>
      <c r="E19" s="163" t="str">
        <f t="shared" ca="1" si="2"/>
        <v/>
      </c>
      <c r="F19" s="176" t="str">
        <f t="shared" ca="1" si="3"/>
        <v/>
      </c>
      <c r="G19" s="176" t="str">
        <f t="shared" ca="1" si="4"/>
        <v/>
      </c>
      <c r="H19" s="180">
        <f t="shared" ca="1" si="5"/>
        <v>0</v>
      </c>
      <c r="I19" s="183" t="str">
        <f t="shared" ca="1" si="6"/>
        <v/>
      </c>
      <c r="J19" s="176" t="str">
        <f t="shared" ca="1" si="7"/>
        <v/>
      </c>
      <c r="K19" s="186">
        <f t="shared" ca="1" si="8"/>
        <v>0</v>
      </c>
      <c r="L19" s="186">
        <f t="shared" ca="1" si="9"/>
        <v>0</v>
      </c>
      <c r="M19" s="186"/>
    </row>
    <row r="20" spans="1:13" ht="22.5" customHeight="1">
      <c r="B20" s="164">
        <v>15</v>
      </c>
      <c r="C20" s="169" t="str">
        <f t="shared" ca="1" si="0"/>
        <v/>
      </c>
      <c r="D20" s="169" t="str">
        <f t="shared" ca="1" si="1"/>
        <v/>
      </c>
      <c r="E20" s="163" t="str">
        <f t="shared" ca="1" si="2"/>
        <v/>
      </c>
      <c r="F20" s="176" t="str">
        <f t="shared" ca="1" si="3"/>
        <v/>
      </c>
      <c r="G20" s="176" t="str">
        <f t="shared" ca="1" si="4"/>
        <v/>
      </c>
      <c r="H20" s="180">
        <f t="shared" ca="1" si="5"/>
        <v>0</v>
      </c>
      <c r="I20" s="183" t="str">
        <f t="shared" ca="1" si="6"/>
        <v/>
      </c>
      <c r="J20" s="176" t="str">
        <f t="shared" ca="1" si="7"/>
        <v/>
      </c>
      <c r="K20" s="186">
        <f t="shared" ca="1" si="8"/>
        <v>0</v>
      </c>
      <c r="L20" s="186">
        <f t="shared" ca="1" si="9"/>
        <v>0</v>
      </c>
      <c r="M20" s="190"/>
    </row>
    <row r="21" spans="1:13" ht="22.5" customHeight="1">
      <c r="B21" s="165" t="s">
        <v>107</v>
      </c>
      <c r="C21" s="170"/>
      <c r="D21" s="170"/>
      <c r="E21" s="170"/>
      <c r="F21" s="177"/>
      <c r="G21" s="177"/>
      <c r="H21" s="181">
        <f ca="1">SUM(H6:H20)</f>
        <v>0</v>
      </c>
      <c r="I21" s="184"/>
      <c r="J21" s="177"/>
      <c r="K21" s="187">
        <f ca="1">SUM(K6:K20)</f>
        <v>0</v>
      </c>
      <c r="L21" s="187">
        <f t="shared" ca="1" si="9"/>
        <v>0</v>
      </c>
      <c r="M21" s="191"/>
    </row>
    <row r="22" spans="1:13" ht="19.5" customHeight="1"/>
    <row r="23" spans="1:13" s="160" customFormat="1" ht="18" customHeight="1">
      <c r="A23" s="159" t="s">
        <v>100</v>
      </c>
      <c r="B23" s="159"/>
      <c r="C23" s="159"/>
      <c r="D23" s="159"/>
    </row>
    <row r="24" spans="1:13" s="160" customFormat="1" ht="16.5" customHeight="1">
      <c r="A24" s="159"/>
      <c r="B24" s="166">
        <v>1</v>
      </c>
      <c r="C24" s="171" t="s">
        <v>110</v>
      </c>
      <c r="D24" s="159"/>
    </row>
    <row r="25" spans="1:13" s="160" customFormat="1" ht="16.5" customHeight="1">
      <c r="A25" s="159"/>
      <c r="B25" s="166">
        <v>2</v>
      </c>
      <c r="C25" s="171" t="s">
        <v>13</v>
      </c>
      <c r="D25" s="159"/>
    </row>
    <row r="26" spans="1:13" s="160" customFormat="1" ht="16.5" customHeight="1">
      <c r="A26" s="159"/>
      <c r="B26" s="166">
        <v>3</v>
      </c>
      <c r="C26" s="171" t="s">
        <v>189</v>
      </c>
      <c r="D26" s="159"/>
    </row>
    <row r="27" spans="1:13" s="160" customFormat="1" ht="16.5" customHeight="1">
      <c r="A27" s="159"/>
      <c r="B27" s="167">
        <v>4</v>
      </c>
      <c r="C27" s="172" t="s">
        <v>105</v>
      </c>
      <c r="D27" s="159"/>
    </row>
    <row r="28" spans="1:13" s="160" customFormat="1" ht="16.5" customHeight="1">
      <c r="A28" s="159"/>
      <c r="B28" s="167">
        <v>5</v>
      </c>
      <c r="C28" s="172" t="s">
        <v>190</v>
      </c>
      <c r="D28" s="159"/>
    </row>
    <row r="29" spans="1:13" s="160" customFormat="1" ht="22.5" customHeight="1"/>
    <row r="30" spans="1:13" s="160" customFormat="1" ht="22.5" customHeight="1"/>
    <row r="31" spans="1:13" s="160" customFormat="1" ht="22.5" customHeight="1"/>
    <row r="32" spans="1:13" s="160" customFormat="1" ht="22.5" customHeight="1"/>
    <row r="33" s="160" customFormat="1" ht="22.5" customHeight="1"/>
    <row r="34" s="160" customFormat="1" ht="22.5" customHeight="1"/>
    <row r="35" s="160" customFormat="1" ht="22.5" customHeight="1"/>
    <row r="36" s="160" customFormat="1" ht="22.5" customHeight="1"/>
    <row r="37" s="160" customFormat="1" ht="22.5" customHeight="1"/>
    <row r="38" s="160" customFormat="1" ht="22.5" customHeight="1"/>
    <row r="39" s="160" customFormat="1" ht="22.5" customHeight="1"/>
  </sheetData>
  <mergeCells count="9">
    <mergeCell ref="F4:H4"/>
    <mergeCell ref="I4:K4"/>
    <mergeCell ref="B21:E21"/>
    <mergeCell ref="B4:B5"/>
    <mergeCell ref="C4:C5"/>
    <mergeCell ref="D4:D5"/>
    <mergeCell ref="E4:E5"/>
    <mergeCell ref="L4:L5"/>
    <mergeCell ref="M4:M5"/>
  </mergeCells>
  <phoneticPr fontId="3"/>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96"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sheetPr>
  <dimension ref="A1:AT137"/>
  <sheetViews>
    <sheetView showGridLines="0" view="pageBreakPreview" zoomScaleNormal="120" zoomScaleSheetLayoutView="100" workbookViewId="0">
      <selection activeCell="AP5" sqref="AP5:AT5"/>
    </sheetView>
  </sheetViews>
  <sheetFormatPr defaultColWidth="2.25" defaultRowHeight="13"/>
  <cols>
    <col min="1" max="1" width="2.25" style="159"/>
    <col min="2" max="5" width="2.375" style="159" customWidth="1"/>
    <col min="6" max="7" width="2.375" style="159" bestFit="1" customWidth="1"/>
    <col min="8" max="16384" width="2.25" style="159"/>
  </cols>
  <sheetData>
    <row r="1" spans="1:46">
      <c r="A1" s="194" t="s">
        <v>195</v>
      </c>
    </row>
    <row r="3" spans="1:46" s="171" customFormat="1" ht="12" customHeight="1">
      <c r="A3" s="18" t="s">
        <v>22</v>
      </c>
      <c r="B3" s="30" t="s">
        <v>1</v>
      </c>
      <c r="C3" s="49"/>
      <c r="D3" s="49"/>
      <c r="E3" s="43"/>
      <c r="F3" s="43"/>
      <c r="G3" s="43"/>
      <c r="H3" s="43"/>
      <c r="I3" s="43"/>
      <c r="J3" s="43"/>
      <c r="K3" s="56"/>
      <c r="L3" s="282"/>
      <c r="M3" s="288"/>
      <c r="N3" s="288"/>
      <c r="O3" s="288"/>
      <c r="P3" s="288"/>
      <c r="Q3" s="288"/>
      <c r="R3" s="288"/>
      <c r="S3" s="288"/>
      <c r="T3" s="288"/>
      <c r="U3" s="288"/>
      <c r="V3" s="288"/>
      <c r="W3" s="288"/>
      <c r="X3" s="288"/>
      <c r="Y3" s="288"/>
      <c r="Z3" s="288"/>
      <c r="AA3" s="288"/>
      <c r="AB3" s="288"/>
      <c r="AC3" s="288"/>
      <c r="AD3" s="288"/>
      <c r="AE3" s="288"/>
      <c r="AF3" s="306"/>
      <c r="AG3" s="298" t="s">
        <v>85</v>
      </c>
      <c r="AH3" s="106"/>
      <c r="AI3" s="106"/>
      <c r="AJ3" s="106"/>
      <c r="AK3" s="106"/>
      <c r="AL3" s="106"/>
      <c r="AM3" s="115"/>
    </row>
    <row r="4" spans="1:46" s="171" customFormat="1" ht="20.25" customHeight="1">
      <c r="A4" s="19"/>
      <c r="B4" s="31" t="s">
        <v>60</v>
      </c>
      <c r="C4" s="50"/>
      <c r="D4" s="50"/>
      <c r="E4" s="42"/>
      <c r="F4" s="42"/>
      <c r="G4" s="42"/>
      <c r="H4" s="42"/>
      <c r="I4" s="42"/>
      <c r="J4" s="42"/>
      <c r="K4" s="57"/>
      <c r="L4" s="283"/>
      <c r="M4" s="289"/>
      <c r="N4" s="289"/>
      <c r="O4" s="289"/>
      <c r="P4" s="289"/>
      <c r="Q4" s="289"/>
      <c r="R4" s="289"/>
      <c r="S4" s="289"/>
      <c r="T4" s="289"/>
      <c r="U4" s="289"/>
      <c r="V4" s="289"/>
      <c r="W4" s="289"/>
      <c r="X4" s="289"/>
      <c r="Y4" s="289"/>
      <c r="Z4" s="289"/>
      <c r="AA4" s="289"/>
      <c r="AB4" s="289"/>
      <c r="AC4" s="289"/>
      <c r="AD4" s="289"/>
      <c r="AE4" s="289"/>
      <c r="AF4" s="307"/>
      <c r="AG4" s="310"/>
      <c r="AH4" s="313"/>
      <c r="AI4" s="313"/>
      <c r="AJ4" s="313"/>
      <c r="AK4" s="313"/>
      <c r="AL4" s="313"/>
      <c r="AM4" s="322"/>
      <c r="AP4" s="335"/>
      <c r="AQ4" s="335"/>
      <c r="AR4" s="335"/>
      <c r="AS4" s="335"/>
      <c r="AT4" s="335"/>
    </row>
    <row r="5" spans="1:46" s="171" customFormat="1" ht="20.25" customHeight="1">
      <c r="A5" s="19"/>
      <c r="B5" s="216" t="s">
        <v>98</v>
      </c>
      <c r="C5" s="48"/>
      <c r="D5" s="48"/>
      <c r="E5" s="29"/>
      <c r="F5" s="29"/>
      <c r="G5" s="29"/>
      <c r="H5" s="29"/>
      <c r="I5" s="29"/>
      <c r="J5" s="29"/>
      <c r="K5" s="273"/>
      <c r="L5" s="284"/>
      <c r="M5" s="290"/>
      <c r="N5" s="290"/>
      <c r="O5" s="290"/>
      <c r="P5" s="290"/>
      <c r="Q5" s="290"/>
      <c r="R5" s="290"/>
      <c r="S5" s="290"/>
      <c r="T5" s="290"/>
      <c r="U5" s="290"/>
      <c r="V5" s="290"/>
      <c r="W5" s="290"/>
      <c r="X5" s="290"/>
      <c r="Y5" s="290"/>
      <c r="Z5" s="290"/>
      <c r="AA5" s="290"/>
      <c r="AB5" s="301"/>
      <c r="AC5" s="303" t="s">
        <v>86</v>
      </c>
      <c r="AD5" s="305"/>
      <c r="AE5" s="305"/>
      <c r="AF5" s="308"/>
      <c r="AG5" s="311"/>
      <c r="AH5" s="311"/>
      <c r="AI5" s="311"/>
      <c r="AJ5" s="311"/>
      <c r="AK5" s="311"/>
      <c r="AL5" s="47" t="s">
        <v>87</v>
      </c>
      <c r="AM5" s="77"/>
      <c r="AP5" s="335"/>
      <c r="AQ5" s="335"/>
      <c r="AR5" s="335"/>
      <c r="AS5" s="335"/>
      <c r="AT5" s="335"/>
    </row>
    <row r="6" spans="1:46" s="171" customFormat="1" ht="13.5" customHeight="1">
      <c r="A6" s="19"/>
      <c r="B6" s="32" t="s">
        <v>90</v>
      </c>
      <c r="C6" s="51"/>
      <c r="D6" s="51"/>
      <c r="E6" s="51"/>
      <c r="F6" s="51"/>
      <c r="G6" s="51"/>
      <c r="H6" s="51"/>
      <c r="I6" s="51"/>
      <c r="J6" s="51"/>
      <c r="K6" s="58"/>
      <c r="L6" s="63" t="s">
        <v>8</v>
      </c>
      <c r="M6" s="63"/>
      <c r="N6" s="63"/>
      <c r="O6" s="63"/>
      <c r="P6" s="63"/>
      <c r="Q6" s="295"/>
      <c r="R6" s="295"/>
      <c r="S6" s="63" t="s">
        <v>6</v>
      </c>
      <c r="T6" s="295"/>
      <c r="U6" s="295"/>
      <c r="V6" s="295"/>
      <c r="W6" s="63" t="s">
        <v>19</v>
      </c>
      <c r="X6" s="63"/>
      <c r="Y6" s="63"/>
      <c r="Z6" s="63"/>
      <c r="AA6" s="63"/>
      <c r="AB6" s="63"/>
      <c r="AC6" s="304" t="s">
        <v>89</v>
      </c>
      <c r="AD6" s="63"/>
      <c r="AE6" s="63"/>
      <c r="AF6" s="63"/>
      <c r="AG6" s="63"/>
      <c r="AH6" s="63"/>
      <c r="AI6" s="63"/>
      <c r="AJ6" s="63"/>
      <c r="AK6" s="63"/>
      <c r="AL6" s="63"/>
      <c r="AM6" s="155"/>
      <c r="AQ6" s="336"/>
      <c r="AR6" s="336"/>
      <c r="AS6" s="336"/>
      <c r="AT6" s="337"/>
    </row>
    <row r="7" spans="1:46" s="171" customFormat="1" ht="20.25" customHeight="1">
      <c r="A7" s="19"/>
      <c r="B7" s="34"/>
      <c r="C7" s="53"/>
      <c r="D7" s="53"/>
      <c r="E7" s="53"/>
      <c r="F7" s="53"/>
      <c r="G7" s="53"/>
      <c r="H7" s="53"/>
      <c r="I7" s="53"/>
      <c r="J7" s="53"/>
      <c r="K7" s="60"/>
      <c r="L7" s="283"/>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307"/>
      <c r="AP7" s="336"/>
      <c r="AQ7" s="336"/>
      <c r="AR7" s="336"/>
      <c r="AS7" s="336"/>
      <c r="AT7" s="337"/>
    </row>
    <row r="8" spans="1:46" s="171" customFormat="1" ht="20.25" customHeight="1">
      <c r="A8" s="19"/>
      <c r="B8" s="21" t="s">
        <v>24</v>
      </c>
      <c r="C8" s="47"/>
      <c r="D8" s="47"/>
      <c r="E8" s="35"/>
      <c r="F8" s="35"/>
      <c r="G8" s="35"/>
      <c r="H8" s="35"/>
      <c r="I8" s="35"/>
      <c r="J8" s="35"/>
      <c r="K8" s="35"/>
      <c r="L8" s="21" t="s">
        <v>26</v>
      </c>
      <c r="M8" s="35"/>
      <c r="N8" s="35"/>
      <c r="O8" s="35"/>
      <c r="P8" s="35"/>
      <c r="Q8" s="35"/>
      <c r="R8" s="71"/>
      <c r="S8" s="285"/>
      <c r="T8" s="291"/>
      <c r="U8" s="291"/>
      <c r="V8" s="291"/>
      <c r="W8" s="291"/>
      <c r="X8" s="291"/>
      <c r="Y8" s="299"/>
      <c r="Z8" s="21" t="s">
        <v>77</v>
      </c>
      <c r="AA8" s="35"/>
      <c r="AB8" s="35"/>
      <c r="AC8" s="35"/>
      <c r="AD8" s="35"/>
      <c r="AE8" s="35"/>
      <c r="AF8" s="71"/>
      <c r="AG8" s="285"/>
      <c r="AH8" s="291"/>
      <c r="AI8" s="291"/>
      <c r="AJ8" s="291"/>
      <c r="AK8" s="291"/>
      <c r="AL8" s="291"/>
      <c r="AM8" s="299"/>
    </row>
    <row r="9" spans="1:46" s="171" customFormat="1" ht="20.25" customHeight="1">
      <c r="A9" s="20"/>
      <c r="B9" s="21" t="s">
        <v>61</v>
      </c>
      <c r="C9" s="47"/>
      <c r="D9" s="47"/>
      <c r="E9" s="35"/>
      <c r="F9" s="35"/>
      <c r="G9" s="35"/>
      <c r="H9" s="35"/>
      <c r="I9" s="35"/>
      <c r="J9" s="35"/>
      <c r="K9" s="35"/>
      <c r="L9" s="285"/>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9"/>
    </row>
    <row r="10" spans="1:46" s="171" customFormat="1" ht="18" customHeight="1">
      <c r="A10" s="195" t="s">
        <v>146</v>
      </c>
      <c r="B10" s="217"/>
      <c r="C10" s="217"/>
      <c r="D10" s="217"/>
      <c r="E10" s="217"/>
      <c r="F10" s="217"/>
      <c r="G10" s="217"/>
      <c r="H10" s="257"/>
      <c r="I10" s="260"/>
      <c r="J10" s="262" t="s">
        <v>127</v>
      </c>
      <c r="K10" s="63"/>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323"/>
    </row>
    <row r="11" spans="1:46" s="171" customFormat="1" ht="18" customHeight="1">
      <c r="A11" s="196"/>
      <c r="B11" s="218"/>
      <c r="C11" s="218"/>
      <c r="D11" s="218"/>
      <c r="E11" s="218"/>
      <c r="F11" s="218"/>
      <c r="G11" s="218"/>
      <c r="H11" s="258"/>
      <c r="I11" s="261"/>
      <c r="J11" s="265" t="s">
        <v>153</v>
      </c>
      <c r="K11" s="42"/>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324"/>
    </row>
    <row r="12" spans="1:46" s="171" customFormat="1" ht="5.25" customHeight="1">
      <c r="A12" s="197"/>
      <c r="B12" s="197"/>
      <c r="C12" s="197"/>
      <c r="D12" s="197"/>
      <c r="E12" s="197"/>
      <c r="F12" s="197"/>
      <c r="G12" s="197"/>
      <c r="H12" s="197"/>
      <c r="I12" s="262"/>
      <c r="J12" s="266"/>
      <c r="K12" s="63"/>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86"/>
      <c r="AJ12" s="286"/>
      <c r="AK12" s="286"/>
      <c r="AL12" s="286"/>
      <c r="AM12" s="286"/>
    </row>
    <row r="13" spans="1:46" s="171" customFormat="1" ht="20.25" customHeight="1">
      <c r="A13" s="198" t="s">
        <v>127</v>
      </c>
      <c r="B13" s="219"/>
      <c r="C13" s="226"/>
      <c r="D13" s="226"/>
      <c r="E13" s="226"/>
      <c r="F13" s="226"/>
      <c r="G13" s="226"/>
      <c r="H13" s="226"/>
      <c r="I13" s="263"/>
      <c r="J13" s="267"/>
      <c r="K13" s="42"/>
      <c r="L13" s="50"/>
      <c r="M13" s="50"/>
      <c r="N13" s="50"/>
      <c r="O13" s="50"/>
      <c r="P13" s="50"/>
      <c r="Q13" s="50"/>
      <c r="R13" s="50"/>
      <c r="S13" s="50"/>
      <c r="T13" s="50"/>
      <c r="U13" s="50"/>
      <c r="V13" s="50"/>
      <c r="W13" s="298" t="s">
        <v>7</v>
      </c>
      <c r="X13" s="106"/>
      <c r="Y13" s="106"/>
      <c r="Z13" s="115"/>
      <c r="AA13" s="300" t="str">
        <f>IF(L5="","",VLOOKUP(L5,$A$94:$B$128,2,0))</f>
        <v/>
      </c>
      <c r="AB13" s="302"/>
      <c r="AC13" s="302"/>
      <c r="AD13" s="106" t="s">
        <v>0</v>
      </c>
      <c r="AE13" s="115"/>
      <c r="AF13" s="298" t="s">
        <v>64</v>
      </c>
      <c r="AG13" s="106"/>
      <c r="AH13" s="115"/>
      <c r="AI13" s="314">
        <f>ROUNDDOWN($F$45/1000,0)</f>
        <v>0</v>
      </c>
      <c r="AJ13" s="317"/>
      <c r="AK13" s="317"/>
      <c r="AL13" s="106" t="s">
        <v>0</v>
      </c>
      <c r="AM13" s="115"/>
    </row>
    <row r="14" spans="1:46" s="171" customFormat="1" ht="20.25" customHeight="1">
      <c r="A14" s="199" t="s">
        <v>62</v>
      </c>
      <c r="B14" s="220"/>
      <c r="C14" s="237"/>
      <c r="D14" s="237"/>
      <c r="E14" s="237"/>
      <c r="F14" s="237"/>
      <c r="G14" s="237"/>
      <c r="H14" s="259" t="s">
        <v>162</v>
      </c>
      <c r="I14" s="264"/>
      <c r="J14" s="268"/>
      <c r="K14" s="274" t="s">
        <v>154</v>
      </c>
      <c r="L14" s="287"/>
      <c r="M14" s="287"/>
      <c r="N14" s="287"/>
      <c r="O14" s="287"/>
      <c r="P14" s="287"/>
      <c r="Q14" s="287"/>
      <c r="R14" s="287"/>
      <c r="S14" s="287"/>
      <c r="T14" s="287"/>
      <c r="U14" s="287"/>
      <c r="V14" s="287"/>
      <c r="W14" s="287"/>
      <c r="X14" s="287"/>
      <c r="Y14" s="287"/>
      <c r="Z14" s="287"/>
      <c r="AA14" s="287"/>
      <c r="AB14" s="287"/>
      <c r="AC14" s="287"/>
      <c r="AD14" s="287"/>
      <c r="AE14" s="287"/>
      <c r="AF14" s="309" t="s">
        <v>91</v>
      </c>
      <c r="AG14" s="312"/>
      <c r="AH14" s="312"/>
      <c r="AI14" s="315"/>
      <c r="AJ14" s="315"/>
      <c r="AK14" s="47"/>
      <c r="AL14" s="237"/>
      <c r="AM14" s="325"/>
    </row>
    <row r="15" spans="1:46" s="171" customFormat="1" ht="21" customHeight="1">
      <c r="A15" s="200"/>
      <c r="C15" s="238" t="s">
        <v>191</v>
      </c>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326"/>
    </row>
    <row r="16" spans="1:46" s="171" customFormat="1" ht="21" customHeight="1">
      <c r="A16" s="201"/>
      <c r="B16" s="221"/>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326"/>
    </row>
    <row r="17" spans="1:39" s="171" customFormat="1" ht="21" customHeight="1">
      <c r="A17" s="201"/>
      <c r="B17" s="221"/>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326"/>
    </row>
    <row r="18" spans="1:39" s="171" customFormat="1" ht="21" customHeight="1">
      <c r="A18" s="201"/>
      <c r="B18" s="221"/>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326"/>
    </row>
    <row r="19" spans="1:39" s="171" customFormat="1" ht="21" customHeight="1">
      <c r="A19" s="201"/>
      <c r="B19" s="221"/>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326"/>
    </row>
    <row r="20" spans="1:39" s="171" customFormat="1" ht="21" customHeight="1">
      <c r="A20" s="201"/>
      <c r="B20" s="221"/>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326"/>
    </row>
    <row r="21" spans="1:39" s="171" customFormat="1" ht="21" customHeight="1">
      <c r="A21" s="201"/>
      <c r="B21" s="221"/>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326"/>
    </row>
    <row r="22" spans="1:39" s="171" customFormat="1" ht="21" customHeight="1">
      <c r="A22" s="202"/>
      <c r="B22" s="222"/>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327"/>
    </row>
    <row r="23" spans="1:39" s="171" customFormat="1" ht="18.75" customHeight="1">
      <c r="A23" s="203" t="s">
        <v>144</v>
      </c>
      <c r="B23" s="220"/>
      <c r="C23" s="220"/>
      <c r="D23" s="220"/>
      <c r="E23" s="220"/>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327"/>
    </row>
    <row r="24" spans="1:39" ht="18" customHeight="1">
      <c r="A24" s="203" t="s">
        <v>63</v>
      </c>
      <c r="B24" s="220"/>
      <c r="C24" s="220"/>
      <c r="D24" s="220"/>
      <c r="E24" s="245"/>
      <c r="F24" s="203" t="s">
        <v>12</v>
      </c>
      <c r="G24" s="220"/>
      <c r="H24" s="220"/>
      <c r="I24" s="220"/>
      <c r="J24" s="220"/>
      <c r="K24" s="275" t="s">
        <v>25</v>
      </c>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5"/>
      <c r="AM24" s="275"/>
    </row>
    <row r="25" spans="1:39" ht="9.75" customHeight="1">
      <c r="A25" s="204"/>
      <c r="B25" s="204"/>
      <c r="C25" s="204"/>
      <c r="D25" s="204"/>
      <c r="E25" s="204"/>
      <c r="F25" s="250"/>
      <c r="G25" s="250"/>
      <c r="H25" s="250"/>
      <c r="I25" s="250"/>
      <c r="J25" s="250"/>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76"/>
    </row>
    <row r="26" spans="1:39" ht="9.75" customHeight="1">
      <c r="A26" s="204"/>
      <c r="B26" s="204"/>
      <c r="C26" s="204"/>
      <c r="D26" s="204"/>
      <c r="E26" s="204"/>
      <c r="F26" s="250"/>
      <c r="G26" s="250"/>
      <c r="H26" s="250"/>
      <c r="I26" s="250"/>
      <c r="J26" s="250"/>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6"/>
      <c r="AM26" s="276"/>
    </row>
    <row r="27" spans="1:39" ht="9.75" customHeight="1">
      <c r="A27" s="204"/>
      <c r="B27" s="204"/>
      <c r="C27" s="204"/>
      <c r="D27" s="204"/>
      <c r="E27" s="204"/>
      <c r="F27" s="250"/>
      <c r="G27" s="250"/>
      <c r="H27" s="250"/>
      <c r="I27" s="250"/>
      <c r="J27" s="250"/>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6"/>
      <c r="AM27" s="276"/>
    </row>
    <row r="28" spans="1:39" ht="9.75" customHeight="1">
      <c r="A28" s="204"/>
      <c r="B28" s="204"/>
      <c r="C28" s="204"/>
      <c r="D28" s="204"/>
      <c r="E28" s="204"/>
      <c r="F28" s="250"/>
      <c r="G28" s="250"/>
      <c r="H28" s="250"/>
      <c r="I28" s="250"/>
      <c r="J28" s="250"/>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row>
    <row r="29" spans="1:39" ht="9.75" customHeight="1">
      <c r="A29" s="204"/>
      <c r="B29" s="204"/>
      <c r="C29" s="204"/>
      <c r="D29" s="204"/>
      <c r="E29" s="204"/>
      <c r="F29" s="250"/>
      <c r="G29" s="250"/>
      <c r="H29" s="250"/>
      <c r="I29" s="250"/>
      <c r="J29" s="250"/>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76"/>
      <c r="AL29" s="276"/>
      <c r="AM29" s="276"/>
    </row>
    <row r="30" spans="1:39" ht="9.75" customHeight="1">
      <c r="A30" s="204"/>
      <c r="B30" s="204"/>
      <c r="C30" s="204"/>
      <c r="D30" s="204"/>
      <c r="E30" s="204"/>
      <c r="F30" s="250"/>
      <c r="G30" s="250"/>
      <c r="H30" s="250"/>
      <c r="I30" s="250"/>
      <c r="J30" s="250"/>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M30" s="276"/>
    </row>
    <row r="31" spans="1:39" ht="9.75" customHeight="1">
      <c r="A31" s="204"/>
      <c r="B31" s="204"/>
      <c r="C31" s="204"/>
      <c r="D31" s="204"/>
      <c r="E31" s="204"/>
      <c r="F31" s="250"/>
      <c r="G31" s="250"/>
      <c r="H31" s="250"/>
      <c r="I31" s="250"/>
      <c r="J31" s="250"/>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row>
    <row r="32" spans="1:39" ht="9.75" customHeight="1">
      <c r="A32" s="204"/>
      <c r="B32" s="204"/>
      <c r="C32" s="204"/>
      <c r="D32" s="204"/>
      <c r="E32" s="204"/>
      <c r="F32" s="250"/>
      <c r="G32" s="250"/>
      <c r="H32" s="250"/>
      <c r="I32" s="250"/>
      <c r="J32" s="250"/>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row>
    <row r="33" spans="1:39" ht="9.75" customHeight="1">
      <c r="A33" s="204"/>
      <c r="B33" s="204"/>
      <c r="C33" s="204"/>
      <c r="D33" s="204"/>
      <c r="E33" s="204"/>
      <c r="F33" s="250"/>
      <c r="G33" s="250"/>
      <c r="H33" s="250"/>
      <c r="I33" s="250"/>
      <c r="J33" s="250"/>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row>
    <row r="34" spans="1:39" ht="9.75" customHeight="1">
      <c r="A34" s="204"/>
      <c r="B34" s="204"/>
      <c r="C34" s="204"/>
      <c r="D34" s="204"/>
      <c r="E34" s="204"/>
      <c r="F34" s="250"/>
      <c r="G34" s="250"/>
      <c r="H34" s="250"/>
      <c r="I34" s="250"/>
      <c r="J34" s="250"/>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row>
    <row r="35" spans="1:39" ht="9.75" customHeight="1">
      <c r="A35" s="204"/>
      <c r="B35" s="204"/>
      <c r="C35" s="204"/>
      <c r="D35" s="204"/>
      <c r="E35" s="204"/>
      <c r="F35" s="250"/>
      <c r="G35" s="250"/>
      <c r="H35" s="250"/>
      <c r="I35" s="250"/>
      <c r="J35" s="250"/>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6"/>
      <c r="AI35" s="276"/>
      <c r="AJ35" s="276"/>
      <c r="AK35" s="276"/>
      <c r="AL35" s="276"/>
      <c r="AM35" s="276"/>
    </row>
    <row r="36" spans="1:39" ht="9.75" customHeight="1">
      <c r="A36" s="204"/>
      <c r="B36" s="204"/>
      <c r="C36" s="204"/>
      <c r="D36" s="204"/>
      <c r="E36" s="204"/>
      <c r="F36" s="250"/>
      <c r="G36" s="250"/>
      <c r="H36" s="250"/>
      <c r="I36" s="250"/>
      <c r="J36" s="250"/>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row>
    <row r="37" spans="1:39" ht="9.75" customHeight="1">
      <c r="A37" s="204"/>
      <c r="B37" s="204"/>
      <c r="C37" s="204"/>
      <c r="D37" s="204"/>
      <c r="E37" s="204"/>
      <c r="F37" s="250"/>
      <c r="G37" s="250"/>
      <c r="H37" s="250"/>
      <c r="I37" s="250"/>
      <c r="J37" s="250"/>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row>
    <row r="38" spans="1:39" ht="9.75" customHeight="1">
      <c r="A38" s="204"/>
      <c r="B38" s="204"/>
      <c r="C38" s="204"/>
      <c r="D38" s="204"/>
      <c r="E38" s="204"/>
      <c r="F38" s="250"/>
      <c r="G38" s="250"/>
      <c r="H38" s="250"/>
      <c r="I38" s="250"/>
      <c r="J38" s="250"/>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row>
    <row r="39" spans="1:39" ht="9.75" customHeight="1">
      <c r="A39" s="204"/>
      <c r="B39" s="204"/>
      <c r="C39" s="204"/>
      <c r="D39" s="204"/>
      <c r="E39" s="204"/>
      <c r="F39" s="250"/>
      <c r="G39" s="250"/>
      <c r="H39" s="250"/>
      <c r="I39" s="250"/>
      <c r="J39" s="250"/>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row>
    <row r="40" spans="1:39" ht="9.75" customHeight="1">
      <c r="A40" s="204"/>
      <c r="B40" s="204"/>
      <c r="C40" s="204"/>
      <c r="D40" s="204"/>
      <c r="E40" s="204"/>
      <c r="F40" s="250"/>
      <c r="G40" s="250"/>
      <c r="H40" s="250"/>
      <c r="I40" s="250"/>
      <c r="J40" s="250"/>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row>
    <row r="41" spans="1:39" ht="9.75" customHeight="1">
      <c r="A41" s="204"/>
      <c r="B41" s="204"/>
      <c r="C41" s="204"/>
      <c r="D41" s="204"/>
      <c r="E41" s="204"/>
      <c r="F41" s="250"/>
      <c r="G41" s="250"/>
      <c r="H41" s="250"/>
      <c r="I41" s="250"/>
      <c r="J41" s="250"/>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row>
    <row r="42" spans="1:39" ht="9.75" customHeight="1">
      <c r="A42" s="204"/>
      <c r="B42" s="204"/>
      <c r="C42" s="204"/>
      <c r="D42" s="204"/>
      <c r="E42" s="204"/>
      <c r="F42" s="250"/>
      <c r="G42" s="250"/>
      <c r="H42" s="250"/>
      <c r="I42" s="250"/>
      <c r="J42" s="250"/>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row>
    <row r="43" spans="1:39" ht="9.75" customHeight="1">
      <c r="A43" s="204"/>
      <c r="B43" s="204"/>
      <c r="C43" s="204"/>
      <c r="D43" s="204"/>
      <c r="E43" s="204"/>
      <c r="F43" s="250"/>
      <c r="G43" s="250"/>
      <c r="H43" s="250"/>
      <c r="I43" s="250"/>
      <c r="J43" s="250"/>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row>
    <row r="44" spans="1:39" ht="9.75" customHeight="1">
      <c r="A44" s="205"/>
      <c r="B44" s="223"/>
      <c r="C44" s="223"/>
      <c r="D44" s="223"/>
      <c r="E44" s="246"/>
      <c r="F44" s="251"/>
      <c r="G44" s="254"/>
      <c r="H44" s="254"/>
      <c r="I44" s="254"/>
      <c r="J44" s="269"/>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row>
    <row r="45" spans="1:39" ht="22.5" customHeight="1">
      <c r="A45" s="206" t="s">
        <v>112</v>
      </c>
      <c r="B45" s="224"/>
      <c r="C45" s="224"/>
      <c r="D45" s="224"/>
      <c r="E45" s="224"/>
      <c r="F45" s="252">
        <f>SUM(F25:J44)</f>
        <v>0</v>
      </c>
      <c r="G45" s="255"/>
      <c r="H45" s="255"/>
      <c r="I45" s="255"/>
      <c r="J45" s="270"/>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c r="AK45" s="278"/>
      <c r="AL45" s="278"/>
      <c r="AM45" s="278"/>
    </row>
    <row r="46" spans="1:39" ht="18.75" customHeight="1">
      <c r="A46" s="207"/>
      <c r="B46" s="225"/>
      <c r="C46" s="240"/>
      <c r="D46" s="197"/>
      <c r="E46" s="247"/>
      <c r="F46" s="197"/>
      <c r="G46" s="197"/>
      <c r="H46" s="197"/>
      <c r="I46" s="197"/>
      <c r="J46" s="271"/>
      <c r="K46" s="271"/>
      <c r="L46" s="271"/>
      <c r="M46" s="271"/>
      <c r="N46" s="271"/>
      <c r="O46" s="225"/>
      <c r="P46" s="293"/>
      <c r="Q46" s="207"/>
      <c r="R46" s="207"/>
      <c r="S46" s="271"/>
      <c r="T46" s="266"/>
      <c r="U46" s="271"/>
      <c r="V46" s="271"/>
      <c r="W46" s="271"/>
      <c r="X46" s="271"/>
      <c r="Y46" s="197"/>
      <c r="Z46" s="197"/>
      <c r="AA46" s="197"/>
      <c r="AB46" s="225"/>
      <c r="AC46" s="240"/>
      <c r="AD46" s="271"/>
      <c r="AE46" s="271"/>
      <c r="AF46" s="271"/>
      <c r="AG46" s="271"/>
      <c r="AH46" s="271"/>
      <c r="AI46" s="316"/>
      <c r="AJ46" s="316"/>
      <c r="AK46" s="316"/>
      <c r="AL46" s="316"/>
      <c r="AM46" s="271"/>
    </row>
    <row r="47" spans="1:39" ht="18.75" customHeight="1">
      <c r="A47" s="208" t="s">
        <v>126</v>
      </c>
      <c r="B47" s="226"/>
      <c r="C47" s="241"/>
      <c r="D47" s="226"/>
      <c r="E47" s="248"/>
      <c r="F47" s="226"/>
      <c r="G47" s="226"/>
      <c r="H47" s="226"/>
      <c r="I47" s="226"/>
      <c r="J47" s="272"/>
      <c r="K47" s="272"/>
      <c r="L47" s="272"/>
      <c r="M47" s="272"/>
      <c r="N47" s="272"/>
      <c r="O47" s="292"/>
      <c r="P47" s="294"/>
      <c r="Q47" s="296"/>
      <c r="R47" s="296"/>
      <c r="S47" s="272"/>
      <c r="T47" s="267"/>
      <c r="U47" s="272"/>
      <c r="V47" s="297"/>
      <c r="W47" s="298" t="s">
        <v>7</v>
      </c>
      <c r="X47" s="106"/>
      <c r="Y47" s="106"/>
      <c r="Z47" s="115"/>
      <c r="AA47" s="300" t="str">
        <f>IF(L5="","",VLOOKUP(L5,$A$94:$C$128,3,FALSE))</f>
        <v/>
      </c>
      <c r="AB47" s="302"/>
      <c r="AC47" s="302"/>
      <c r="AD47" s="106" t="s">
        <v>0</v>
      </c>
      <c r="AE47" s="115"/>
      <c r="AF47" s="298" t="s">
        <v>64</v>
      </c>
      <c r="AG47" s="106"/>
      <c r="AH47" s="115"/>
      <c r="AI47" s="314">
        <f>ROUNDDOWN($F$65/1000,0)</f>
        <v>0</v>
      </c>
      <c r="AJ47" s="317"/>
      <c r="AK47" s="317"/>
      <c r="AL47" s="106" t="s">
        <v>0</v>
      </c>
      <c r="AM47" s="115"/>
    </row>
    <row r="48" spans="1:39" ht="18.75" customHeight="1">
      <c r="A48" s="199" t="s">
        <v>62</v>
      </c>
      <c r="B48" s="220"/>
      <c r="C48" s="237"/>
      <c r="D48" s="237"/>
      <c r="E48" s="237"/>
      <c r="F48" s="237"/>
      <c r="G48" s="237"/>
      <c r="H48" s="259"/>
      <c r="I48" s="264"/>
      <c r="J48" s="268"/>
      <c r="K48" s="274" t="s">
        <v>154</v>
      </c>
      <c r="L48" s="287"/>
      <c r="M48" s="287"/>
      <c r="N48" s="287"/>
      <c r="O48" s="287"/>
      <c r="P48" s="287"/>
      <c r="Q48" s="287"/>
      <c r="R48" s="287"/>
      <c r="S48" s="287"/>
      <c r="T48" s="287"/>
      <c r="U48" s="287"/>
      <c r="V48" s="287"/>
      <c r="W48" s="287"/>
      <c r="X48" s="287"/>
      <c r="Y48" s="287"/>
      <c r="Z48" s="287"/>
      <c r="AA48" s="287"/>
      <c r="AB48" s="287"/>
      <c r="AC48" s="287"/>
      <c r="AD48" s="287"/>
      <c r="AE48" s="287"/>
      <c r="AF48" s="309" t="s">
        <v>92</v>
      </c>
      <c r="AG48" s="312"/>
      <c r="AH48" s="312"/>
      <c r="AI48" s="315"/>
      <c r="AJ48" s="315"/>
      <c r="AK48" s="47"/>
      <c r="AL48" s="237"/>
      <c r="AM48" s="325"/>
    </row>
    <row r="49" spans="1:40" ht="25.5" customHeight="1">
      <c r="A49" s="200"/>
      <c r="B49" s="227"/>
      <c r="C49" s="242" t="s">
        <v>88</v>
      </c>
      <c r="D49" s="242"/>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328"/>
    </row>
    <row r="50" spans="1:40" ht="25.5" customHeight="1">
      <c r="A50" s="202"/>
      <c r="B50" s="222"/>
      <c r="C50" s="239"/>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327"/>
    </row>
    <row r="51" spans="1:40" ht="18.75" customHeight="1">
      <c r="A51" s="203" t="s">
        <v>144</v>
      </c>
      <c r="B51" s="220"/>
      <c r="C51" s="220"/>
      <c r="D51" s="220"/>
      <c r="E51" s="220"/>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326"/>
    </row>
    <row r="52" spans="1:40" ht="18" customHeight="1">
      <c r="A52" s="203" t="s">
        <v>63</v>
      </c>
      <c r="B52" s="220"/>
      <c r="C52" s="220"/>
      <c r="D52" s="220"/>
      <c r="E52" s="245"/>
      <c r="F52" s="203" t="s">
        <v>12</v>
      </c>
      <c r="G52" s="220"/>
      <c r="H52" s="220"/>
      <c r="I52" s="220"/>
      <c r="J52" s="220"/>
      <c r="K52" s="275" t="s">
        <v>25</v>
      </c>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row>
    <row r="53" spans="1:40" ht="9.75" customHeight="1">
      <c r="A53" s="204"/>
      <c r="B53" s="204"/>
      <c r="C53" s="204"/>
      <c r="D53" s="204"/>
      <c r="E53" s="204"/>
      <c r="F53" s="250"/>
      <c r="G53" s="250"/>
      <c r="H53" s="250"/>
      <c r="I53" s="250"/>
      <c r="J53" s="250"/>
      <c r="K53" s="276"/>
      <c r="L53" s="276"/>
      <c r="M53" s="276"/>
      <c r="N53" s="276"/>
      <c r="O53" s="276"/>
      <c r="P53" s="276"/>
      <c r="Q53" s="276"/>
      <c r="R53" s="276"/>
      <c r="S53" s="276"/>
      <c r="T53" s="276"/>
      <c r="U53" s="276"/>
      <c r="V53" s="276"/>
      <c r="W53" s="276"/>
      <c r="X53" s="276"/>
      <c r="Y53" s="276"/>
      <c r="Z53" s="276"/>
      <c r="AA53" s="276"/>
      <c r="AB53" s="276"/>
      <c r="AC53" s="276"/>
      <c r="AD53" s="276"/>
      <c r="AE53" s="276"/>
      <c r="AF53" s="276"/>
      <c r="AG53" s="276"/>
      <c r="AH53" s="276"/>
      <c r="AI53" s="276"/>
      <c r="AJ53" s="276"/>
      <c r="AK53" s="276"/>
      <c r="AL53" s="276"/>
      <c r="AM53" s="276"/>
    </row>
    <row r="54" spans="1:40" ht="9.75" customHeight="1">
      <c r="A54" s="204"/>
      <c r="B54" s="204"/>
      <c r="C54" s="204"/>
      <c r="D54" s="204"/>
      <c r="E54" s="204"/>
      <c r="F54" s="250"/>
      <c r="G54" s="250"/>
      <c r="H54" s="250"/>
      <c r="I54" s="250"/>
      <c r="J54" s="250"/>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76"/>
      <c r="AL54" s="276"/>
      <c r="AM54" s="276"/>
    </row>
    <row r="55" spans="1:40" ht="9.75" customHeight="1">
      <c r="A55" s="204"/>
      <c r="B55" s="204"/>
      <c r="C55" s="204"/>
      <c r="D55" s="204"/>
      <c r="E55" s="204"/>
      <c r="F55" s="250"/>
      <c r="G55" s="250"/>
      <c r="H55" s="250"/>
      <c r="I55" s="250"/>
      <c r="J55" s="250"/>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6"/>
    </row>
    <row r="56" spans="1:40" ht="9.75" customHeight="1">
      <c r="A56" s="204"/>
      <c r="B56" s="204"/>
      <c r="C56" s="204"/>
      <c r="D56" s="204"/>
      <c r="E56" s="204"/>
      <c r="F56" s="250"/>
      <c r="G56" s="250"/>
      <c r="H56" s="250"/>
      <c r="I56" s="250"/>
      <c r="J56" s="250"/>
      <c r="K56" s="276"/>
      <c r="L56" s="276"/>
      <c r="M56" s="276"/>
      <c r="N56" s="276"/>
      <c r="O56" s="276"/>
      <c r="P56" s="276"/>
      <c r="Q56" s="276"/>
      <c r="R56" s="276"/>
      <c r="S56" s="276"/>
      <c r="T56" s="276"/>
      <c r="U56" s="276"/>
      <c r="V56" s="276"/>
      <c r="W56" s="276"/>
      <c r="X56" s="276"/>
      <c r="Y56" s="276"/>
      <c r="Z56" s="276"/>
      <c r="AA56" s="276"/>
      <c r="AB56" s="276"/>
      <c r="AC56" s="276"/>
      <c r="AD56" s="276"/>
      <c r="AE56" s="276"/>
      <c r="AF56" s="276"/>
      <c r="AG56" s="276"/>
      <c r="AH56" s="276"/>
      <c r="AI56" s="276"/>
      <c r="AJ56" s="276"/>
      <c r="AK56" s="276"/>
      <c r="AL56" s="276"/>
      <c r="AM56" s="276"/>
    </row>
    <row r="57" spans="1:40" ht="9.75" customHeight="1">
      <c r="A57" s="204"/>
      <c r="B57" s="204"/>
      <c r="C57" s="204"/>
      <c r="D57" s="204"/>
      <c r="E57" s="204"/>
      <c r="F57" s="250"/>
      <c r="G57" s="250"/>
      <c r="H57" s="250"/>
      <c r="I57" s="250"/>
      <c r="J57" s="250"/>
      <c r="K57" s="276"/>
      <c r="L57" s="276"/>
      <c r="M57" s="276"/>
      <c r="N57" s="276"/>
      <c r="O57" s="276"/>
      <c r="P57" s="276"/>
      <c r="Q57" s="276"/>
      <c r="R57" s="276"/>
      <c r="S57" s="276"/>
      <c r="T57" s="276"/>
      <c r="U57" s="276"/>
      <c r="V57" s="276"/>
      <c r="W57" s="276"/>
      <c r="X57" s="276"/>
      <c r="Y57" s="276"/>
      <c r="Z57" s="276"/>
      <c r="AA57" s="276"/>
      <c r="AB57" s="276"/>
      <c r="AC57" s="276"/>
      <c r="AD57" s="276"/>
      <c r="AE57" s="276"/>
      <c r="AF57" s="276"/>
      <c r="AG57" s="276"/>
      <c r="AH57" s="276"/>
      <c r="AI57" s="276"/>
      <c r="AJ57" s="276"/>
      <c r="AK57" s="276"/>
      <c r="AL57" s="276"/>
      <c r="AM57" s="276"/>
    </row>
    <row r="58" spans="1:40" ht="9.75" customHeight="1">
      <c r="A58" s="204"/>
      <c r="B58" s="204"/>
      <c r="C58" s="204"/>
      <c r="D58" s="204"/>
      <c r="E58" s="204"/>
      <c r="F58" s="250"/>
      <c r="G58" s="250"/>
      <c r="H58" s="250"/>
      <c r="I58" s="250"/>
      <c r="J58" s="250"/>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M58" s="276"/>
    </row>
    <row r="59" spans="1:40" ht="9.75" customHeight="1">
      <c r="A59" s="204"/>
      <c r="B59" s="204"/>
      <c r="C59" s="204"/>
      <c r="D59" s="204"/>
      <c r="E59" s="204"/>
      <c r="F59" s="250"/>
      <c r="G59" s="250"/>
      <c r="H59" s="250"/>
      <c r="I59" s="250"/>
      <c r="J59" s="250"/>
      <c r="K59" s="276"/>
      <c r="L59" s="276"/>
      <c r="M59" s="276"/>
      <c r="N59" s="276"/>
      <c r="O59" s="276"/>
      <c r="P59" s="276"/>
      <c r="Q59" s="276"/>
      <c r="R59" s="276"/>
      <c r="S59" s="276"/>
      <c r="T59" s="276"/>
      <c r="U59" s="276"/>
      <c r="V59" s="276"/>
      <c r="W59" s="276"/>
      <c r="X59" s="276"/>
      <c r="Y59" s="276"/>
      <c r="Z59" s="276"/>
      <c r="AA59" s="276"/>
      <c r="AB59" s="276"/>
      <c r="AC59" s="276"/>
      <c r="AD59" s="276"/>
      <c r="AE59" s="276"/>
      <c r="AF59" s="276"/>
      <c r="AG59" s="276"/>
      <c r="AH59" s="276"/>
      <c r="AI59" s="276"/>
      <c r="AJ59" s="276"/>
      <c r="AK59" s="276"/>
      <c r="AL59" s="276"/>
      <c r="AM59" s="276"/>
    </row>
    <row r="60" spans="1:40" ht="9.75" customHeight="1">
      <c r="A60" s="204"/>
      <c r="B60" s="204"/>
      <c r="C60" s="204"/>
      <c r="D60" s="204"/>
      <c r="E60" s="204"/>
      <c r="F60" s="250"/>
      <c r="G60" s="250"/>
      <c r="H60" s="250"/>
      <c r="I60" s="250"/>
      <c r="J60" s="250"/>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6"/>
      <c r="AK60" s="276"/>
      <c r="AL60" s="276"/>
      <c r="AM60" s="276"/>
    </row>
    <row r="61" spans="1:40" ht="9.75" customHeight="1">
      <c r="A61" s="204"/>
      <c r="B61" s="204"/>
      <c r="C61" s="204"/>
      <c r="D61" s="204"/>
      <c r="E61" s="204"/>
      <c r="F61" s="250"/>
      <c r="G61" s="250"/>
      <c r="H61" s="250"/>
      <c r="I61" s="250"/>
      <c r="J61" s="250"/>
      <c r="K61" s="276"/>
      <c r="L61" s="276"/>
      <c r="M61" s="276"/>
      <c r="N61" s="276"/>
      <c r="O61" s="276"/>
      <c r="P61" s="276"/>
      <c r="Q61" s="276"/>
      <c r="R61" s="276"/>
      <c r="S61" s="276"/>
      <c r="T61" s="276"/>
      <c r="U61" s="276"/>
      <c r="V61" s="276"/>
      <c r="W61" s="276"/>
      <c r="X61" s="276"/>
      <c r="Y61" s="276"/>
      <c r="Z61" s="276"/>
      <c r="AA61" s="276"/>
      <c r="AB61" s="276"/>
      <c r="AC61" s="276"/>
      <c r="AD61" s="276"/>
      <c r="AE61" s="276"/>
      <c r="AF61" s="276"/>
      <c r="AG61" s="276"/>
      <c r="AH61" s="276"/>
      <c r="AI61" s="276"/>
      <c r="AJ61" s="276"/>
      <c r="AK61" s="276"/>
      <c r="AL61" s="276"/>
      <c r="AM61" s="276"/>
    </row>
    <row r="62" spans="1:40" ht="9.75" customHeight="1">
      <c r="A62" s="204"/>
      <c r="B62" s="204"/>
      <c r="C62" s="204"/>
      <c r="D62" s="204"/>
      <c r="E62" s="204"/>
      <c r="F62" s="250"/>
      <c r="G62" s="250"/>
      <c r="H62" s="250"/>
      <c r="I62" s="250"/>
      <c r="J62" s="250"/>
      <c r="K62" s="276"/>
      <c r="L62" s="276"/>
      <c r="M62" s="276"/>
      <c r="N62" s="276"/>
      <c r="O62" s="276"/>
      <c r="P62" s="276"/>
      <c r="Q62" s="276"/>
      <c r="R62" s="276"/>
      <c r="S62" s="276"/>
      <c r="T62" s="276"/>
      <c r="U62" s="276"/>
      <c r="V62" s="276"/>
      <c r="W62" s="276"/>
      <c r="X62" s="276"/>
      <c r="Y62" s="276"/>
      <c r="Z62" s="276"/>
      <c r="AA62" s="276"/>
      <c r="AB62" s="276"/>
      <c r="AC62" s="276"/>
      <c r="AD62" s="276"/>
      <c r="AE62" s="276"/>
      <c r="AF62" s="276"/>
      <c r="AG62" s="276"/>
      <c r="AH62" s="276"/>
      <c r="AI62" s="276"/>
      <c r="AJ62" s="276"/>
      <c r="AK62" s="276"/>
      <c r="AL62" s="276"/>
      <c r="AM62" s="276"/>
    </row>
    <row r="63" spans="1:40" ht="9.75" customHeight="1">
      <c r="A63" s="204"/>
      <c r="B63" s="204"/>
      <c r="C63" s="204"/>
      <c r="D63" s="204"/>
      <c r="E63" s="204"/>
      <c r="F63" s="250"/>
      <c r="G63" s="250"/>
      <c r="H63" s="250"/>
      <c r="I63" s="250"/>
      <c r="J63" s="250"/>
      <c r="K63" s="276"/>
      <c r="L63" s="276"/>
      <c r="M63" s="276"/>
      <c r="N63" s="276"/>
      <c r="O63" s="276"/>
      <c r="P63" s="276"/>
      <c r="Q63" s="276"/>
      <c r="R63" s="276"/>
      <c r="S63" s="276"/>
      <c r="T63" s="276"/>
      <c r="U63" s="276"/>
      <c r="V63" s="276"/>
      <c r="W63" s="276"/>
      <c r="X63" s="276"/>
      <c r="Y63" s="276"/>
      <c r="Z63" s="276"/>
      <c r="AA63" s="276"/>
      <c r="AB63" s="276"/>
      <c r="AC63" s="276"/>
      <c r="AD63" s="276"/>
      <c r="AE63" s="276"/>
      <c r="AF63" s="276"/>
      <c r="AG63" s="276"/>
      <c r="AH63" s="276"/>
      <c r="AI63" s="276"/>
      <c r="AJ63" s="276"/>
      <c r="AK63" s="276"/>
      <c r="AL63" s="276"/>
      <c r="AM63" s="276"/>
    </row>
    <row r="64" spans="1:40" ht="9.75" customHeight="1">
      <c r="A64" s="205"/>
      <c r="B64" s="223"/>
      <c r="C64" s="223"/>
      <c r="D64" s="223"/>
      <c r="E64" s="246"/>
      <c r="F64" s="251"/>
      <c r="G64" s="254"/>
      <c r="H64" s="254"/>
      <c r="I64" s="254"/>
      <c r="J64" s="254"/>
      <c r="K64" s="279"/>
      <c r="L64" s="279"/>
      <c r="M64" s="279"/>
      <c r="N64" s="279"/>
      <c r="O64" s="279"/>
      <c r="P64" s="279"/>
      <c r="Q64" s="279"/>
      <c r="R64" s="279"/>
      <c r="S64" s="279"/>
      <c r="T64" s="279"/>
      <c r="U64" s="279"/>
      <c r="V64" s="279"/>
      <c r="W64" s="279"/>
      <c r="X64" s="279"/>
      <c r="Y64" s="279"/>
      <c r="Z64" s="279"/>
      <c r="AA64" s="279"/>
      <c r="AB64" s="279"/>
      <c r="AC64" s="279"/>
      <c r="AD64" s="279"/>
      <c r="AE64" s="279"/>
      <c r="AF64" s="279"/>
      <c r="AG64" s="279"/>
      <c r="AH64" s="279"/>
      <c r="AI64" s="279"/>
      <c r="AJ64" s="279"/>
      <c r="AK64" s="279"/>
      <c r="AL64" s="279"/>
      <c r="AM64" s="279"/>
      <c r="AN64" s="244"/>
    </row>
    <row r="65" spans="1:39" ht="22.5" customHeight="1">
      <c r="A65" s="206" t="s">
        <v>118</v>
      </c>
      <c r="B65" s="224"/>
      <c r="C65" s="224"/>
      <c r="D65" s="224"/>
      <c r="E65" s="249"/>
      <c r="F65" s="253">
        <f>SUM(F53:J64)</f>
        <v>0</v>
      </c>
      <c r="G65" s="256"/>
      <c r="H65" s="256"/>
      <c r="I65" s="256"/>
      <c r="J65" s="256"/>
      <c r="K65" s="280"/>
      <c r="L65" s="280"/>
      <c r="M65" s="280"/>
      <c r="N65" s="280"/>
      <c r="O65" s="280"/>
      <c r="P65" s="280"/>
      <c r="Q65" s="280"/>
      <c r="R65" s="280"/>
      <c r="S65" s="280"/>
      <c r="T65" s="280"/>
      <c r="U65" s="280"/>
      <c r="V65" s="280"/>
      <c r="W65" s="280"/>
      <c r="X65" s="280"/>
      <c r="Y65" s="280"/>
      <c r="Z65" s="280"/>
      <c r="AA65" s="280"/>
      <c r="AB65" s="280"/>
      <c r="AC65" s="280"/>
      <c r="AD65" s="280"/>
      <c r="AE65" s="280"/>
      <c r="AF65" s="280"/>
      <c r="AG65" s="280"/>
      <c r="AH65" s="280"/>
      <c r="AI65" s="280"/>
      <c r="AJ65" s="280"/>
      <c r="AK65" s="280"/>
      <c r="AL65" s="280"/>
      <c r="AM65" s="280"/>
    </row>
    <row r="66" spans="1:39" ht="4.5" customHeight="1">
      <c r="A66" s="209"/>
      <c r="B66" s="209"/>
      <c r="C66" s="209"/>
      <c r="D66" s="209"/>
      <c r="E66" s="209"/>
      <c r="F66" s="209"/>
      <c r="G66" s="209"/>
      <c r="H66" s="209"/>
      <c r="I66" s="209"/>
      <c r="J66" s="209"/>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281"/>
      <c r="AJ66" s="281"/>
      <c r="AK66" s="244"/>
      <c r="AL66" s="244"/>
      <c r="AM66" s="244"/>
    </row>
    <row r="67" spans="1:39" ht="3.75" customHeight="1">
      <c r="A67" s="210"/>
      <c r="B67" s="228"/>
      <c r="C67" s="243"/>
      <c r="D67" s="243"/>
      <c r="E67" s="243"/>
      <c r="F67" s="243"/>
      <c r="G67" s="243"/>
      <c r="H67" s="243"/>
      <c r="I67" s="243"/>
      <c r="J67" s="243"/>
      <c r="K67" s="243"/>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318"/>
      <c r="AL67" s="318"/>
      <c r="AM67" s="329"/>
    </row>
    <row r="68" spans="1:39" s="192" customFormat="1" ht="11.25" customHeight="1">
      <c r="A68" s="211" t="s">
        <v>106</v>
      </c>
      <c r="B68" s="229"/>
      <c r="C68" s="229"/>
      <c r="D68" s="229"/>
      <c r="E68" s="229"/>
      <c r="F68" s="229"/>
      <c r="G68" s="229"/>
      <c r="H68" s="229"/>
      <c r="I68" s="229"/>
      <c r="J68" s="229"/>
      <c r="K68" s="229"/>
      <c r="L68" s="229"/>
      <c r="M68" s="229"/>
      <c r="N68" s="229"/>
      <c r="O68" s="229"/>
      <c r="P68" s="229"/>
      <c r="Q68" s="229"/>
      <c r="R68" s="229"/>
      <c r="S68" s="229"/>
      <c r="T68" s="229"/>
      <c r="U68" s="229"/>
      <c r="V68" s="229"/>
      <c r="W68" s="229"/>
      <c r="X68" s="229"/>
      <c r="Y68" s="229"/>
      <c r="Z68" s="229"/>
      <c r="AA68" s="229"/>
      <c r="AB68" s="229"/>
      <c r="AC68" s="229"/>
      <c r="AD68" s="229"/>
      <c r="AE68" s="229"/>
      <c r="AF68" s="229"/>
      <c r="AG68" s="229"/>
      <c r="AH68" s="229"/>
      <c r="AI68" s="229"/>
      <c r="AJ68" s="229"/>
      <c r="AK68" s="229"/>
      <c r="AM68" s="330"/>
    </row>
    <row r="69" spans="1:39" s="192" customFormat="1" ht="11.25" customHeight="1">
      <c r="A69" s="212" t="s">
        <v>135</v>
      </c>
      <c r="B69" s="230"/>
      <c r="C69" s="230"/>
      <c r="D69" s="230"/>
      <c r="E69" s="230"/>
      <c r="F69" s="230"/>
      <c r="G69" s="230"/>
      <c r="H69" s="230"/>
      <c r="I69" s="230"/>
      <c r="J69" s="230"/>
      <c r="K69" s="230"/>
      <c r="L69" s="230"/>
      <c r="M69" s="230"/>
      <c r="N69" s="230"/>
      <c r="O69" s="230"/>
      <c r="P69" s="230"/>
      <c r="Q69" s="230"/>
      <c r="R69" s="230"/>
      <c r="S69" s="230"/>
      <c r="T69" s="230"/>
      <c r="U69" s="230"/>
      <c r="V69" s="230"/>
      <c r="W69" s="230"/>
      <c r="X69" s="230"/>
      <c r="Y69" s="230"/>
      <c r="Z69" s="230"/>
      <c r="AA69" s="230"/>
      <c r="AB69" s="230"/>
      <c r="AC69" s="230"/>
      <c r="AD69" s="230"/>
      <c r="AE69" s="230"/>
      <c r="AF69" s="230"/>
      <c r="AG69" s="230"/>
      <c r="AH69" s="230"/>
      <c r="AI69" s="230"/>
      <c r="AJ69" s="230"/>
      <c r="AK69" s="230"/>
      <c r="AL69" s="320"/>
      <c r="AM69" s="331"/>
    </row>
    <row r="70" spans="1:39" s="192" customFormat="1" ht="11.25" customHeight="1">
      <c r="A70" s="211" t="s">
        <v>137</v>
      </c>
      <c r="B70" s="229"/>
      <c r="C70" s="229"/>
      <c r="D70" s="229"/>
      <c r="E70" s="229"/>
      <c r="F70" s="229"/>
      <c r="G70" s="229"/>
      <c r="H70" s="229"/>
      <c r="I70" s="229"/>
      <c r="J70" s="229"/>
      <c r="K70" s="229"/>
      <c r="L70" s="229"/>
      <c r="M70" s="229"/>
      <c r="N70" s="229"/>
      <c r="O70" s="229"/>
      <c r="P70" s="229"/>
      <c r="Q70" s="229"/>
      <c r="R70" s="229"/>
      <c r="S70" s="229"/>
      <c r="T70" s="229"/>
      <c r="U70" s="229"/>
      <c r="V70" s="229"/>
      <c r="W70" s="229"/>
      <c r="X70" s="229"/>
      <c r="Y70" s="229"/>
      <c r="Z70" s="229"/>
      <c r="AA70" s="229"/>
      <c r="AB70" s="229"/>
      <c r="AC70" s="229"/>
      <c r="AD70" s="229"/>
      <c r="AE70" s="229"/>
      <c r="AF70" s="229"/>
      <c r="AG70" s="229"/>
      <c r="AH70" s="229"/>
      <c r="AI70" s="229"/>
      <c r="AJ70" s="229"/>
      <c r="AK70" s="229"/>
      <c r="AL70" s="321"/>
      <c r="AM70" s="332"/>
    </row>
    <row r="71" spans="1:39" s="192" customFormat="1" ht="11.25" customHeight="1">
      <c r="A71" s="211" t="s">
        <v>138</v>
      </c>
      <c r="B71" s="229"/>
      <c r="C71" s="229"/>
      <c r="D71" s="229"/>
      <c r="E71" s="229"/>
      <c r="F71" s="229"/>
      <c r="G71" s="229"/>
      <c r="H71" s="229"/>
      <c r="I71" s="229"/>
      <c r="J71" s="229"/>
      <c r="K71" s="229"/>
      <c r="L71" s="229"/>
      <c r="M71" s="229"/>
      <c r="N71" s="229"/>
      <c r="O71" s="229"/>
      <c r="P71" s="229"/>
      <c r="Q71" s="229"/>
      <c r="R71" s="229"/>
      <c r="S71" s="229"/>
      <c r="T71" s="229"/>
      <c r="U71" s="229"/>
      <c r="V71" s="229"/>
      <c r="W71" s="229"/>
      <c r="X71" s="229"/>
      <c r="Y71" s="229"/>
      <c r="Z71" s="229"/>
      <c r="AA71" s="229"/>
      <c r="AB71" s="229"/>
      <c r="AC71" s="229"/>
      <c r="AD71" s="229"/>
      <c r="AE71" s="229"/>
      <c r="AF71" s="229"/>
      <c r="AG71" s="229"/>
      <c r="AH71" s="229"/>
      <c r="AI71" s="229"/>
      <c r="AJ71" s="229"/>
      <c r="AK71" s="319"/>
      <c r="AM71" s="330"/>
    </row>
    <row r="72" spans="1:39" s="192" customFormat="1" ht="4.5" customHeight="1">
      <c r="A72" s="211"/>
      <c r="B72" s="229"/>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29"/>
      <c r="AI72" s="229"/>
      <c r="AJ72" s="229"/>
      <c r="AK72" s="319"/>
      <c r="AM72" s="330"/>
    </row>
    <row r="73" spans="1:39" s="192" customFormat="1" ht="11.25" customHeight="1">
      <c r="A73" s="213" t="s">
        <v>148</v>
      </c>
      <c r="B73" s="230"/>
      <c r="C73" s="230"/>
      <c r="D73" s="230"/>
      <c r="E73" s="230"/>
      <c r="F73" s="230"/>
      <c r="G73" s="230"/>
      <c r="H73" s="230"/>
      <c r="I73" s="230"/>
      <c r="J73" s="230"/>
      <c r="K73" s="230"/>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M73" s="330"/>
    </row>
    <row r="74" spans="1:39" s="192" customFormat="1" ht="11.25" customHeight="1">
      <c r="A74" s="212" t="s">
        <v>139</v>
      </c>
      <c r="B74" s="230"/>
      <c r="C74" s="230"/>
      <c r="D74" s="230"/>
      <c r="E74" s="230"/>
      <c r="F74" s="230"/>
      <c r="G74" s="230"/>
      <c r="H74" s="230"/>
      <c r="I74" s="23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M74" s="330"/>
    </row>
    <row r="75" spans="1:39" s="192" customFormat="1" ht="11.25" customHeight="1">
      <c r="A75" s="212" t="s">
        <v>140</v>
      </c>
      <c r="B75" s="231"/>
      <c r="C75" s="231"/>
      <c r="D75" s="231"/>
      <c r="E75" s="231"/>
      <c r="F75" s="231"/>
      <c r="G75" s="231"/>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319"/>
      <c r="AM75" s="330"/>
    </row>
    <row r="76" spans="1:39" s="192" customFormat="1" ht="11.25" customHeight="1">
      <c r="A76" s="212" t="s">
        <v>115</v>
      </c>
      <c r="B76" s="231"/>
      <c r="C76" s="231"/>
      <c r="D76" s="231"/>
      <c r="E76" s="231"/>
      <c r="F76" s="231"/>
      <c r="G76" s="231"/>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319"/>
      <c r="AM76" s="330"/>
    </row>
    <row r="77" spans="1:39" s="192" customFormat="1" ht="4.5" customHeight="1">
      <c r="A77" s="212"/>
      <c r="B77" s="231"/>
      <c r="C77" s="231"/>
      <c r="D77" s="231"/>
      <c r="E77" s="231"/>
      <c r="F77" s="231"/>
      <c r="G77" s="231"/>
      <c r="H77" s="231"/>
      <c r="I77" s="231"/>
      <c r="J77" s="231"/>
      <c r="K77" s="231"/>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319"/>
      <c r="AM77" s="330"/>
    </row>
    <row r="78" spans="1:39" s="192" customFormat="1" ht="11.25" customHeight="1">
      <c r="A78" s="212" t="s">
        <v>149</v>
      </c>
      <c r="B78" s="230"/>
      <c r="C78" s="230"/>
      <c r="D78" s="230"/>
      <c r="E78" s="230"/>
      <c r="F78" s="230"/>
      <c r="G78" s="230"/>
      <c r="H78" s="230"/>
      <c r="I78" s="230"/>
      <c r="J78" s="230"/>
      <c r="K78" s="230"/>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M78" s="330"/>
    </row>
    <row r="79" spans="1:39" s="192" customFormat="1" ht="11.25" customHeight="1">
      <c r="A79" s="212" t="s">
        <v>150</v>
      </c>
      <c r="B79" s="230"/>
      <c r="C79" s="230"/>
      <c r="D79" s="230"/>
      <c r="E79" s="230"/>
      <c r="F79" s="230"/>
      <c r="G79" s="230"/>
      <c r="H79" s="230"/>
      <c r="I79" s="230"/>
      <c r="J79" s="230"/>
      <c r="K79" s="230"/>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M79" s="330"/>
    </row>
    <row r="80" spans="1:39" s="192" customFormat="1" ht="11.25" customHeight="1">
      <c r="A80" s="212" t="s">
        <v>141</v>
      </c>
      <c r="B80" s="230"/>
      <c r="C80" s="230"/>
      <c r="D80" s="230"/>
      <c r="E80" s="230"/>
      <c r="F80" s="230"/>
      <c r="G80" s="230"/>
      <c r="H80" s="230"/>
      <c r="I80" s="230"/>
      <c r="J80" s="230"/>
      <c r="K80" s="230"/>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M80" s="330"/>
    </row>
    <row r="81" spans="1:39" s="192" customFormat="1" ht="3" customHeight="1">
      <c r="A81" s="212"/>
      <c r="B81" s="230"/>
      <c r="C81" s="230"/>
      <c r="D81" s="230"/>
      <c r="E81" s="230"/>
      <c r="F81" s="230"/>
      <c r="G81" s="230"/>
      <c r="H81" s="230"/>
      <c r="I81" s="230"/>
      <c r="J81" s="230"/>
      <c r="K81" s="230"/>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M81" s="330"/>
    </row>
    <row r="82" spans="1:39" s="192" customFormat="1" ht="11.25" customHeight="1">
      <c r="A82" s="213" t="s">
        <v>134</v>
      </c>
      <c r="B82" s="230"/>
      <c r="C82" s="230"/>
      <c r="D82" s="230"/>
      <c r="E82" s="230"/>
      <c r="F82" s="230"/>
      <c r="G82" s="230"/>
      <c r="H82" s="230"/>
      <c r="I82" s="230"/>
      <c r="J82" s="230"/>
      <c r="K82" s="230"/>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M82" s="330"/>
    </row>
    <row r="83" spans="1:39" s="192" customFormat="1" ht="11.25" customHeight="1">
      <c r="A83" s="212" t="s">
        <v>143</v>
      </c>
      <c r="B83" s="232"/>
      <c r="C83" s="232"/>
      <c r="D83" s="232"/>
      <c r="E83" s="232"/>
      <c r="F83" s="232"/>
      <c r="G83" s="232"/>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M83" s="330"/>
    </row>
    <row r="84" spans="1:39" s="192" customFormat="1" ht="11.25" customHeight="1">
      <c r="A84" s="212" t="s">
        <v>145</v>
      </c>
      <c r="B84" s="232"/>
      <c r="C84" s="232"/>
      <c r="D84" s="232"/>
      <c r="E84" s="232"/>
      <c r="F84" s="232"/>
      <c r="G84" s="232"/>
      <c r="H84" s="232"/>
      <c r="I84" s="232"/>
      <c r="J84" s="232"/>
      <c r="K84" s="232"/>
      <c r="L84" s="232"/>
      <c r="M84" s="232"/>
      <c r="N84" s="232"/>
      <c r="O84" s="232"/>
      <c r="P84" s="232"/>
      <c r="Q84" s="232"/>
      <c r="R84" s="232"/>
      <c r="S84" s="232"/>
      <c r="T84" s="232"/>
      <c r="U84" s="232"/>
      <c r="V84" s="232"/>
      <c r="W84" s="232"/>
      <c r="X84" s="232"/>
      <c r="Y84" s="232"/>
      <c r="Z84" s="232"/>
      <c r="AA84" s="232"/>
      <c r="AB84" s="232"/>
      <c r="AC84" s="232"/>
      <c r="AD84" s="232"/>
      <c r="AE84" s="232"/>
      <c r="AF84" s="232"/>
      <c r="AG84" s="232"/>
      <c r="AH84" s="232"/>
      <c r="AI84" s="232"/>
      <c r="AJ84" s="232"/>
      <c r="AM84" s="330"/>
    </row>
    <row r="85" spans="1:39" s="192" customFormat="1" ht="3" customHeight="1">
      <c r="A85" s="212"/>
      <c r="B85" s="232"/>
      <c r="C85" s="232"/>
      <c r="D85" s="232"/>
      <c r="E85" s="232"/>
      <c r="F85" s="232"/>
      <c r="G85" s="232"/>
      <c r="H85" s="232"/>
      <c r="I85" s="232"/>
      <c r="J85" s="232"/>
      <c r="K85" s="232"/>
      <c r="L85" s="232"/>
      <c r="M85" s="232"/>
      <c r="N85" s="232"/>
      <c r="O85" s="232"/>
      <c r="P85" s="232"/>
      <c r="Q85" s="232"/>
      <c r="R85" s="232"/>
      <c r="S85" s="232"/>
      <c r="T85" s="232"/>
      <c r="U85" s="232"/>
      <c r="V85" s="232"/>
      <c r="W85" s="232"/>
      <c r="X85" s="232"/>
      <c r="Y85" s="232"/>
      <c r="Z85" s="232"/>
      <c r="AA85" s="232"/>
      <c r="AB85" s="232"/>
      <c r="AC85" s="232"/>
      <c r="AD85" s="232"/>
      <c r="AE85" s="232"/>
      <c r="AF85" s="232"/>
      <c r="AG85" s="232"/>
      <c r="AH85" s="232"/>
      <c r="AI85" s="232"/>
      <c r="AJ85" s="232"/>
      <c r="AM85" s="330"/>
    </row>
    <row r="86" spans="1:39" s="192" customFormat="1" ht="11.25" customHeight="1">
      <c r="A86" s="212" t="s">
        <v>151</v>
      </c>
      <c r="B86" s="232"/>
      <c r="C86" s="232"/>
      <c r="D86" s="232"/>
      <c r="E86" s="232"/>
      <c r="F86" s="232"/>
      <c r="G86" s="232"/>
      <c r="H86" s="232"/>
      <c r="I86" s="232"/>
      <c r="J86" s="232"/>
      <c r="K86" s="232"/>
      <c r="L86" s="232"/>
      <c r="M86" s="232"/>
      <c r="N86" s="232"/>
      <c r="O86" s="232"/>
      <c r="P86" s="232"/>
      <c r="Q86" s="232"/>
      <c r="R86" s="232"/>
      <c r="S86" s="232"/>
      <c r="T86" s="232"/>
      <c r="U86" s="232"/>
      <c r="V86" s="232"/>
      <c r="W86" s="232"/>
      <c r="X86" s="232"/>
      <c r="Y86" s="232"/>
      <c r="Z86" s="232"/>
      <c r="AA86" s="232"/>
      <c r="AB86" s="232"/>
      <c r="AC86" s="232"/>
      <c r="AD86" s="232"/>
      <c r="AE86" s="232"/>
      <c r="AF86" s="232"/>
      <c r="AG86" s="232"/>
      <c r="AH86" s="232"/>
      <c r="AI86" s="232"/>
      <c r="AJ86" s="232"/>
      <c r="AM86" s="330"/>
    </row>
    <row r="87" spans="1:39">
      <c r="A87" s="214" t="s">
        <v>152</v>
      </c>
      <c r="B87" s="233"/>
      <c r="C87" s="244"/>
      <c r="D87" s="244"/>
      <c r="E87" s="244"/>
      <c r="F87" s="244"/>
      <c r="G87" s="244"/>
      <c r="H87" s="244"/>
      <c r="I87" s="244"/>
      <c r="J87" s="244"/>
      <c r="K87" s="244"/>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333"/>
    </row>
    <row r="88" spans="1:39">
      <c r="A88" s="215" t="s">
        <v>147</v>
      </c>
      <c r="B88" s="234"/>
      <c r="C88" s="234"/>
      <c r="D88" s="234"/>
      <c r="E88" s="234"/>
      <c r="F88" s="234"/>
      <c r="G88" s="234"/>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334"/>
    </row>
    <row r="92" spans="1:39" ht="9.5" customHeight="1"/>
    <row r="93" spans="1:39" s="193" customFormat="1" ht="3.5" hidden="1" customHeight="1">
      <c r="B93" s="193" t="s">
        <v>160</v>
      </c>
      <c r="C93" s="193" t="s">
        <v>161</v>
      </c>
      <c r="D93" s="193" t="s">
        <v>111</v>
      </c>
      <c r="E93" s="193" t="s">
        <v>142</v>
      </c>
    </row>
    <row r="94" spans="1:39" s="193" customFormat="1" ht="11.5" hidden="1" customHeight="1">
      <c r="A94" s="193" t="s">
        <v>125</v>
      </c>
      <c r="B94" s="235">
        <v>537</v>
      </c>
      <c r="C94" s="235">
        <v>268</v>
      </c>
      <c r="D94" s="235">
        <v>537</v>
      </c>
      <c r="E94" s="235">
        <v>268</v>
      </c>
      <c r="F94" s="193" t="s">
        <v>168</v>
      </c>
      <c r="G94" s="235"/>
    </row>
    <row r="95" spans="1:39" s="193" customFormat="1" ht="11.5" hidden="1" customHeight="1">
      <c r="A95" s="193" t="s">
        <v>169</v>
      </c>
      <c r="B95" s="235">
        <v>684</v>
      </c>
      <c r="C95" s="235">
        <v>342</v>
      </c>
      <c r="D95" s="235">
        <v>684</v>
      </c>
      <c r="E95" s="235">
        <v>342</v>
      </c>
      <c r="F95" s="193" t="s">
        <v>168</v>
      </c>
      <c r="G95" s="235"/>
    </row>
    <row r="96" spans="1:39" s="193" customFormat="1" ht="11.5" hidden="1" customHeight="1">
      <c r="A96" s="193" t="s">
        <v>170</v>
      </c>
      <c r="B96" s="235">
        <v>889</v>
      </c>
      <c r="C96" s="235">
        <v>445</v>
      </c>
      <c r="D96" s="235">
        <v>889</v>
      </c>
      <c r="E96" s="235">
        <v>445</v>
      </c>
      <c r="F96" s="193" t="s">
        <v>168</v>
      </c>
      <c r="G96" s="235"/>
    </row>
    <row r="97" spans="1:7" s="193" customFormat="1" ht="11.5" hidden="1" customHeight="1">
      <c r="A97" s="193" t="s">
        <v>171</v>
      </c>
      <c r="B97" s="235">
        <v>231</v>
      </c>
      <c r="C97" s="235">
        <v>115</v>
      </c>
      <c r="D97" s="235">
        <v>231</v>
      </c>
      <c r="E97" s="235">
        <v>115</v>
      </c>
      <c r="F97" s="193" t="s">
        <v>168</v>
      </c>
      <c r="G97" s="235"/>
    </row>
    <row r="98" spans="1:7" s="193" customFormat="1" ht="11.5" hidden="1" customHeight="1">
      <c r="A98" s="193" t="s">
        <v>2</v>
      </c>
      <c r="B98" s="235">
        <v>226</v>
      </c>
      <c r="C98" s="235">
        <v>113</v>
      </c>
      <c r="D98" s="235">
        <v>226</v>
      </c>
      <c r="E98" s="235">
        <v>113</v>
      </c>
      <c r="F98" s="193" t="s">
        <v>168</v>
      </c>
      <c r="G98" s="235"/>
    </row>
    <row r="99" spans="1:7" s="193" customFormat="1" ht="11.5" hidden="1" customHeight="1">
      <c r="A99" s="193" t="s">
        <v>172</v>
      </c>
      <c r="B99" s="235">
        <v>564</v>
      </c>
      <c r="C99" s="235">
        <v>282</v>
      </c>
      <c r="D99" s="235">
        <v>564</v>
      </c>
      <c r="E99" s="235">
        <v>282</v>
      </c>
      <c r="F99" s="193" t="s">
        <v>168</v>
      </c>
      <c r="G99" s="235"/>
    </row>
    <row r="100" spans="1:7" s="193" customFormat="1" ht="11.5" hidden="1" customHeight="1">
      <c r="A100" s="193" t="s">
        <v>173</v>
      </c>
      <c r="B100" s="235">
        <v>710</v>
      </c>
      <c r="C100" s="235">
        <v>355</v>
      </c>
      <c r="D100" s="235">
        <v>710</v>
      </c>
      <c r="E100" s="235">
        <v>355</v>
      </c>
      <c r="F100" s="193" t="s">
        <v>168</v>
      </c>
      <c r="G100" s="235"/>
    </row>
    <row r="101" spans="1:7" s="193" customFormat="1" ht="11.5" hidden="1" customHeight="1">
      <c r="A101" s="193" t="s">
        <v>174</v>
      </c>
      <c r="B101" s="235">
        <v>1133</v>
      </c>
      <c r="C101" s="235">
        <v>567</v>
      </c>
      <c r="D101" s="235">
        <v>1133</v>
      </c>
      <c r="E101" s="235">
        <v>567</v>
      </c>
      <c r="F101" s="193" t="s">
        <v>168</v>
      </c>
      <c r="G101" s="235"/>
    </row>
    <row r="102" spans="1:7" s="193" customFormat="1" ht="11.5" hidden="1" customHeight="1">
      <c r="A102" s="193" t="s">
        <v>58</v>
      </c>
      <c r="B102" s="236">
        <f>D102*$AG$5</f>
        <v>0</v>
      </c>
      <c r="C102" s="236">
        <f>E102*$AG$5</f>
        <v>0</v>
      </c>
      <c r="D102" s="235">
        <v>27</v>
      </c>
      <c r="E102" s="235">
        <v>13</v>
      </c>
      <c r="F102" s="193" t="s">
        <v>175</v>
      </c>
      <c r="G102" s="235"/>
    </row>
    <row r="103" spans="1:7" s="193" customFormat="1" ht="11.5" hidden="1" customHeight="1">
      <c r="A103" s="193" t="s">
        <v>104</v>
      </c>
      <c r="B103" s="236">
        <f>D103*$AG$5</f>
        <v>0</v>
      </c>
      <c r="C103" s="236">
        <f>E103*$AG$5</f>
        <v>0</v>
      </c>
      <c r="D103" s="235">
        <v>27</v>
      </c>
      <c r="E103" s="235">
        <v>13</v>
      </c>
      <c r="F103" s="193" t="s">
        <v>175</v>
      </c>
      <c r="G103" s="235"/>
    </row>
    <row r="104" spans="1:7" s="193" customFormat="1" ht="11.5" hidden="1" customHeight="1">
      <c r="A104" s="193" t="s">
        <v>41</v>
      </c>
      <c r="B104" s="235">
        <v>320</v>
      </c>
      <c r="C104" s="235">
        <v>160</v>
      </c>
      <c r="D104" s="235">
        <v>320</v>
      </c>
      <c r="E104" s="235">
        <v>160</v>
      </c>
      <c r="F104" s="193" t="s">
        <v>168</v>
      </c>
      <c r="G104" s="235"/>
    </row>
    <row r="105" spans="1:7" s="193" customFormat="1" ht="11.5" hidden="1" customHeight="1">
      <c r="A105" s="193" t="s">
        <v>42</v>
      </c>
      <c r="B105" s="235">
        <v>339</v>
      </c>
      <c r="C105" s="235">
        <v>169</v>
      </c>
      <c r="D105" s="235">
        <v>339</v>
      </c>
      <c r="E105" s="235">
        <v>169</v>
      </c>
      <c r="F105" s="193" t="s">
        <v>168</v>
      </c>
      <c r="G105" s="235"/>
    </row>
    <row r="106" spans="1:7" s="193" customFormat="1" ht="11.5" hidden="1" customHeight="1">
      <c r="A106" s="193" t="s">
        <v>44</v>
      </c>
      <c r="B106" s="235">
        <v>311</v>
      </c>
      <c r="C106" s="235">
        <v>156</v>
      </c>
      <c r="D106" s="235">
        <v>311</v>
      </c>
      <c r="E106" s="235">
        <v>156</v>
      </c>
      <c r="F106" s="193" t="s">
        <v>168</v>
      </c>
      <c r="G106" s="235"/>
    </row>
    <row r="107" spans="1:7" s="193" customFormat="1" ht="11.5" hidden="1" customHeight="1">
      <c r="A107" s="193" t="s">
        <v>45</v>
      </c>
      <c r="B107" s="235">
        <v>137</v>
      </c>
      <c r="C107" s="235">
        <v>68</v>
      </c>
      <c r="D107" s="235">
        <v>137</v>
      </c>
      <c r="E107" s="235">
        <v>68</v>
      </c>
      <c r="F107" s="193" t="s">
        <v>168</v>
      </c>
      <c r="G107" s="235"/>
    </row>
    <row r="108" spans="1:7" s="193" customFormat="1" ht="11.5" hidden="1" customHeight="1">
      <c r="A108" s="193" t="s">
        <v>30</v>
      </c>
      <c r="B108" s="235">
        <v>508</v>
      </c>
      <c r="C108" s="235">
        <v>254</v>
      </c>
      <c r="D108" s="235">
        <v>508</v>
      </c>
      <c r="E108" s="235">
        <v>254</v>
      </c>
      <c r="F108" s="193" t="s">
        <v>168</v>
      </c>
      <c r="G108" s="235"/>
    </row>
    <row r="109" spans="1:7" s="193" customFormat="1" ht="11.5" hidden="1" customHeight="1">
      <c r="A109" s="193" t="s">
        <v>46</v>
      </c>
      <c r="B109" s="235">
        <v>204</v>
      </c>
      <c r="C109" s="235">
        <v>102</v>
      </c>
      <c r="D109" s="235">
        <v>204</v>
      </c>
      <c r="E109" s="235">
        <v>102</v>
      </c>
      <c r="F109" s="193" t="s">
        <v>168</v>
      </c>
      <c r="G109" s="235"/>
    </row>
    <row r="110" spans="1:7" s="193" customFormat="1" ht="11.5" hidden="1" customHeight="1">
      <c r="A110" s="193" t="s">
        <v>47</v>
      </c>
      <c r="B110" s="235">
        <v>148</v>
      </c>
      <c r="C110" s="235">
        <v>74</v>
      </c>
      <c r="D110" s="235">
        <v>148</v>
      </c>
      <c r="E110" s="235">
        <v>74</v>
      </c>
      <c r="F110" s="193" t="s">
        <v>168</v>
      </c>
      <c r="G110" s="235"/>
    </row>
    <row r="111" spans="1:7" s="193" customFormat="1" ht="11.5" hidden="1" customHeight="1">
      <c r="A111" s="193" t="s">
        <v>48</v>
      </c>
      <c r="B111" s="235"/>
      <c r="C111" s="235">
        <v>282</v>
      </c>
      <c r="D111" s="235"/>
      <c r="E111" s="235">
        <v>282</v>
      </c>
      <c r="F111" s="193" t="s">
        <v>168</v>
      </c>
      <c r="G111" s="235"/>
    </row>
    <row r="112" spans="1:7" s="193" customFormat="1" ht="11.5" hidden="1" customHeight="1">
      <c r="A112" s="193" t="s">
        <v>136</v>
      </c>
      <c r="B112" s="235">
        <v>33</v>
      </c>
      <c r="C112" s="235">
        <v>16</v>
      </c>
      <c r="D112" s="235">
        <v>33</v>
      </c>
      <c r="E112" s="235">
        <v>16</v>
      </c>
      <c r="F112" s="193" t="s">
        <v>168</v>
      </c>
      <c r="G112" s="235"/>
    </row>
    <row r="113" spans="1:7" s="193" customFormat="1" ht="11.5" hidden="1" customHeight="1">
      <c r="A113" s="193" t="s">
        <v>50</v>
      </c>
      <c r="B113" s="235">
        <v>475</v>
      </c>
      <c r="C113" s="235">
        <v>237</v>
      </c>
      <c r="D113" s="235">
        <v>475</v>
      </c>
      <c r="E113" s="235">
        <v>237</v>
      </c>
      <c r="F113" s="193" t="s">
        <v>168</v>
      </c>
      <c r="G113" s="235"/>
    </row>
    <row r="114" spans="1:7" s="193" customFormat="1" ht="11.5" hidden="1" customHeight="1">
      <c r="A114" s="193" t="s">
        <v>15</v>
      </c>
      <c r="B114" s="235">
        <v>638</v>
      </c>
      <c r="C114" s="235">
        <v>319</v>
      </c>
      <c r="D114" s="235">
        <v>638</v>
      </c>
      <c r="E114" s="235">
        <v>319</v>
      </c>
      <c r="F114" s="193" t="s">
        <v>168</v>
      </c>
      <c r="G114" s="235"/>
    </row>
    <row r="115" spans="1:7" s="193" customFormat="1" ht="11.5" hidden="1" customHeight="1">
      <c r="A115" s="193" t="s">
        <v>51</v>
      </c>
      <c r="B115" s="235">
        <f t="shared" ref="B115:C128" si="0">D115*$AG$5</f>
        <v>0</v>
      </c>
      <c r="C115" s="235">
        <f t="shared" si="0"/>
        <v>0</v>
      </c>
      <c r="D115" s="235">
        <v>38</v>
      </c>
      <c r="E115" s="235">
        <v>19</v>
      </c>
      <c r="F115" s="193" t="s">
        <v>175</v>
      </c>
      <c r="G115" s="235"/>
    </row>
    <row r="116" spans="1:7" s="193" customFormat="1" ht="11.5" hidden="1" customHeight="1">
      <c r="A116" s="193" t="s">
        <v>52</v>
      </c>
      <c r="B116" s="235">
        <f t="shared" si="0"/>
        <v>0</v>
      </c>
      <c r="C116" s="235">
        <f t="shared" si="0"/>
        <v>0</v>
      </c>
      <c r="D116" s="235">
        <v>40</v>
      </c>
      <c r="E116" s="235">
        <v>20</v>
      </c>
      <c r="F116" s="193" t="s">
        <v>175</v>
      </c>
      <c r="G116" s="235"/>
    </row>
    <row r="117" spans="1:7" s="193" customFormat="1" ht="2.5" hidden="1" customHeight="1">
      <c r="A117" s="193" t="s">
        <v>38</v>
      </c>
      <c r="B117" s="235">
        <f t="shared" si="0"/>
        <v>0</v>
      </c>
      <c r="C117" s="235">
        <f t="shared" si="0"/>
        <v>0</v>
      </c>
      <c r="D117" s="235">
        <v>38</v>
      </c>
      <c r="E117" s="235">
        <v>19</v>
      </c>
      <c r="F117" s="193" t="s">
        <v>175</v>
      </c>
      <c r="G117" s="235"/>
    </row>
    <row r="118" spans="1:7" s="193" customFormat="1" ht="11.5" hidden="1" customHeight="1">
      <c r="A118" s="193" t="s">
        <v>43</v>
      </c>
      <c r="B118" s="235">
        <f t="shared" si="0"/>
        <v>0</v>
      </c>
      <c r="C118" s="235">
        <f t="shared" si="0"/>
        <v>0</v>
      </c>
      <c r="D118" s="235">
        <v>48</v>
      </c>
      <c r="E118" s="235">
        <v>24</v>
      </c>
      <c r="F118" s="193" t="s">
        <v>175</v>
      </c>
      <c r="G118" s="235"/>
    </row>
    <row r="119" spans="1:7" s="193" customFormat="1" ht="11.5" hidden="1" customHeight="1">
      <c r="A119" s="193" t="s">
        <v>5</v>
      </c>
      <c r="B119" s="235">
        <f t="shared" si="0"/>
        <v>0</v>
      </c>
      <c r="C119" s="235">
        <f t="shared" si="0"/>
        <v>0</v>
      </c>
      <c r="D119" s="235">
        <v>43</v>
      </c>
      <c r="E119" s="235">
        <v>21</v>
      </c>
      <c r="F119" s="193" t="s">
        <v>175</v>
      </c>
      <c r="G119" s="235"/>
    </row>
    <row r="120" spans="1:7" s="193" customFormat="1" ht="11.5" hidden="1" customHeight="1">
      <c r="A120" s="193" t="s">
        <v>53</v>
      </c>
      <c r="B120" s="235">
        <f t="shared" si="0"/>
        <v>0</v>
      </c>
      <c r="C120" s="235">
        <f t="shared" si="0"/>
        <v>0</v>
      </c>
      <c r="D120" s="235">
        <v>36</v>
      </c>
      <c r="E120" s="235">
        <v>18</v>
      </c>
      <c r="F120" s="193" t="s">
        <v>175</v>
      </c>
      <c r="G120" s="235"/>
    </row>
    <row r="121" spans="1:7" s="193" customFormat="1" ht="11.5" hidden="1" customHeight="1">
      <c r="A121" s="193" t="s">
        <v>177</v>
      </c>
      <c r="B121" s="235">
        <f t="shared" si="0"/>
        <v>0</v>
      </c>
      <c r="C121" s="235">
        <f t="shared" si="0"/>
        <v>0</v>
      </c>
      <c r="D121" s="235">
        <v>37</v>
      </c>
      <c r="E121" s="235">
        <v>19</v>
      </c>
      <c r="F121" s="193" t="s">
        <v>175</v>
      </c>
      <c r="G121" s="235"/>
    </row>
    <row r="122" spans="1:7" s="193" customFormat="1" ht="11.5" hidden="1" customHeight="1">
      <c r="A122" s="193" t="s">
        <v>132</v>
      </c>
      <c r="B122" s="235">
        <f t="shared" si="0"/>
        <v>0</v>
      </c>
      <c r="C122" s="235">
        <f t="shared" si="0"/>
        <v>0</v>
      </c>
      <c r="D122" s="235">
        <v>35</v>
      </c>
      <c r="E122" s="235">
        <v>18</v>
      </c>
      <c r="F122" s="193" t="s">
        <v>175</v>
      </c>
      <c r="G122" s="235"/>
    </row>
    <row r="123" spans="1:7" s="193" customFormat="1" ht="11.5" hidden="1" customHeight="1">
      <c r="A123" s="193" t="s">
        <v>179</v>
      </c>
      <c r="B123" s="235">
        <f t="shared" si="0"/>
        <v>0</v>
      </c>
      <c r="C123" s="235">
        <f t="shared" si="0"/>
        <v>0</v>
      </c>
      <c r="D123" s="235">
        <v>37</v>
      </c>
      <c r="E123" s="235">
        <v>19</v>
      </c>
      <c r="F123" s="193" t="s">
        <v>175</v>
      </c>
      <c r="G123" s="235"/>
    </row>
    <row r="124" spans="1:7" s="193" customFormat="1" ht="11.5" hidden="1" customHeight="1">
      <c r="A124" s="193" t="s">
        <v>180</v>
      </c>
      <c r="B124" s="235">
        <f t="shared" si="0"/>
        <v>0</v>
      </c>
      <c r="C124" s="235">
        <f t="shared" si="0"/>
        <v>0</v>
      </c>
      <c r="D124" s="235">
        <v>35</v>
      </c>
      <c r="E124" s="235">
        <v>18</v>
      </c>
      <c r="F124" s="193" t="s">
        <v>175</v>
      </c>
      <c r="G124" s="235"/>
    </row>
    <row r="125" spans="1:7" s="193" customFormat="1" ht="11.5" hidden="1" customHeight="1">
      <c r="A125" s="193" t="s">
        <v>181</v>
      </c>
      <c r="B125" s="235">
        <f t="shared" si="0"/>
        <v>0</v>
      </c>
      <c r="C125" s="235">
        <f t="shared" si="0"/>
        <v>0</v>
      </c>
      <c r="D125" s="235">
        <v>37</v>
      </c>
      <c r="E125" s="235">
        <v>19</v>
      </c>
      <c r="F125" s="193" t="s">
        <v>175</v>
      </c>
      <c r="G125" s="235"/>
    </row>
    <row r="126" spans="1:7" s="193" customFormat="1" ht="11.5" hidden="1" customHeight="1">
      <c r="A126" s="193" t="s">
        <v>14</v>
      </c>
      <c r="B126" s="235">
        <f t="shared" si="0"/>
        <v>0</v>
      </c>
      <c r="C126" s="235">
        <f t="shared" si="0"/>
        <v>0</v>
      </c>
      <c r="D126" s="235">
        <v>35</v>
      </c>
      <c r="E126" s="235">
        <v>18</v>
      </c>
      <c r="F126" s="193" t="s">
        <v>175</v>
      </c>
      <c r="G126" s="235"/>
    </row>
    <row r="127" spans="1:7" s="193" customFormat="1" ht="11.5" hidden="1" customHeight="1">
      <c r="A127" s="193" t="s">
        <v>182</v>
      </c>
      <c r="B127" s="235">
        <f t="shared" si="0"/>
        <v>0</v>
      </c>
      <c r="C127" s="235">
        <f t="shared" si="0"/>
        <v>0</v>
      </c>
      <c r="D127" s="235">
        <v>37</v>
      </c>
      <c r="E127" s="235">
        <v>19</v>
      </c>
      <c r="F127" s="193" t="s">
        <v>175</v>
      </c>
      <c r="G127" s="235"/>
    </row>
    <row r="128" spans="1:7" s="193" customFormat="1" ht="11.5" hidden="1" customHeight="1">
      <c r="A128" s="193" t="s">
        <v>121</v>
      </c>
      <c r="B128" s="235">
        <f t="shared" si="0"/>
        <v>0</v>
      </c>
      <c r="C128" s="235">
        <f t="shared" si="0"/>
        <v>0</v>
      </c>
      <c r="D128" s="235">
        <v>35</v>
      </c>
      <c r="E128" s="235">
        <v>18</v>
      </c>
      <c r="F128" s="193" t="s">
        <v>175</v>
      </c>
      <c r="G128" s="235"/>
    </row>
    <row r="129" spans="1:7" s="193" customFormat="1" ht="11.5" hidden="1" customHeight="1"/>
    <row r="130" spans="1:7" s="193" customFormat="1" ht="11.5" hidden="1" customHeight="1">
      <c r="A130" s="193" t="s">
        <v>162</v>
      </c>
      <c r="B130" s="193" t="s">
        <v>184</v>
      </c>
    </row>
    <row r="131" spans="1:7" s="193" customFormat="1" ht="11.5" hidden="1" customHeight="1">
      <c r="A131" s="193" t="s">
        <v>163</v>
      </c>
      <c r="B131" s="193">
        <v>0</v>
      </c>
      <c r="C131" s="193" t="b">
        <v>0</v>
      </c>
      <c r="D131" s="193" t="b">
        <v>0</v>
      </c>
      <c r="E131" s="193" t="b">
        <v>0</v>
      </c>
      <c r="F131" s="193">
        <v>0</v>
      </c>
      <c r="G131" s="193">
        <v>0</v>
      </c>
    </row>
    <row r="132" spans="1:7" s="193" customFormat="1" ht="11.5" hidden="1" customHeight="1">
      <c r="A132" s="193" t="s">
        <v>164</v>
      </c>
    </row>
    <row r="133" spans="1:7" s="193" customFormat="1" ht="11.5" hidden="1" customHeight="1">
      <c r="A133" s="193" t="s">
        <v>23</v>
      </c>
    </row>
    <row r="134" spans="1:7" s="193" customFormat="1" ht="11.5" hidden="1" customHeight="1">
      <c r="A134" s="193" t="s">
        <v>165</v>
      </c>
    </row>
    <row r="135" spans="1:7" s="193" customFormat="1" ht="11.5" hidden="1" customHeight="1">
      <c r="A135" s="193" t="s">
        <v>33</v>
      </c>
    </row>
    <row r="136" spans="1:7" s="193" customFormat="1" ht="11.5" hidden="1" customHeight="1">
      <c r="A136" s="193" t="s">
        <v>166</v>
      </c>
    </row>
    <row r="137" spans="1:7" s="193" customFormat="1" ht="11.5" hidden="1" customHeight="1">
      <c r="A137" s="193" t="s">
        <v>167</v>
      </c>
    </row>
    <row r="138" spans="1:7" ht="11.5" customHeight="1"/>
  </sheetData>
  <mergeCells count="151">
    <mergeCell ref="L3:AF3"/>
    <mergeCell ref="AG3:AM3"/>
    <mergeCell ref="L4:AF4"/>
    <mergeCell ref="AG4:AM4"/>
    <mergeCell ref="AP4:AT4"/>
    <mergeCell ref="L5:AB5"/>
    <mergeCell ref="AC5:AF5"/>
    <mergeCell ref="AG5:AK5"/>
    <mergeCell ref="AL5:AM5"/>
    <mergeCell ref="AP5:AT5"/>
    <mergeCell ref="Q6:R6"/>
    <mergeCell ref="T6:V6"/>
    <mergeCell ref="L7:AM7"/>
    <mergeCell ref="S8:Y8"/>
    <mergeCell ref="AG8:AM8"/>
    <mergeCell ref="L9:AM9"/>
    <mergeCell ref="W13:Z13"/>
    <mergeCell ref="AA13:AC13"/>
    <mergeCell ref="AD13:AE13"/>
    <mergeCell ref="AF13:AH13"/>
    <mergeCell ref="AI13:AK13"/>
    <mergeCell ref="AL13:AM13"/>
    <mergeCell ref="H14:J14"/>
    <mergeCell ref="K14:AE14"/>
    <mergeCell ref="A23:E23"/>
    <mergeCell ref="A24:E24"/>
    <mergeCell ref="F24:J24"/>
    <mergeCell ref="K24:AM24"/>
    <mergeCell ref="A25:E25"/>
    <mergeCell ref="F25:J25"/>
    <mergeCell ref="K25:AM25"/>
    <mergeCell ref="A26:E26"/>
    <mergeCell ref="F26:J26"/>
    <mergeCell ref="K26:AM26"/>
    <mergeCell ref="A27:E27"/>
    <mergeCell ref="F27:J27"/>
    <mergeCell ref="K27:AM27"/>
    <mergeCell ref="A28:E28"/>
    <mergeCell ref="F28:J28"/>
    <mergeCell ref="K28:AM28"/>
    <mergeCell ref="A29:E29"/>
    <mergeCell ref="F29:J29"/>
    <mergeCell ref="K29:AM29"/>
    <mergeCell ref="A30:E30"/>
    <mergeCell ref="F30:J30"/>
    <mergeCell ref="K30:AM30"/>
    <mergeCell ref="A31:E31"/>
    <mergeCell ref="F31:J31"/>
    <mergeCell ref="K31:AM31"/>
    <mergeCell ref="A32:E32"/>
    <mergeCell ref="F32:J32"/>
    <mergeCell ref="K32:AM32"/>
    <mergeCell ref="A33:E33"/>
    <mergeCell ref="F33:J33"/>
    <mergeCell ref="K33:AM33"/>
    <mergeCell ref="A34:E34"/>
    <mergeCell ref="F34:J34"/>
    <mergeCell ref="K34:AM34"/>
    <mergeCell ref="A35:E35"/>
    <mergeCell ref="F35:J35"/>
    <mergeCell ref="K35:AM35"/>
    <mergeCell ref="A36:E36"/>
    <mergeCell ref="F36:J36"/>
    <mergeCell ref="K36:AM36"/>
    <mergeCell ref="A37:E37"/>
    <mergeCell ref="F37:J37"/>
    <mergeCell ref="K37:AM37"/>
    <mergeCell ref="A38:E38"/>
    <mergeCell ref="F38:J38"/>
    <mergeCell ref="K38:AM38"/>
    <mergeCell ref="A39:E39"/>
    <mergeCell ref="F39:J39"/>
    <mergeCell ref="K39:AM39"/>
    <mergeCell ref="A40:E40"/>
    <mergeCell ref="F40:J40"/>
    <mergeCell ref="K40:AM40"/>
    <mergeCell ref="A41:E41"/>
    <mergeCell ref="F41:J41"/>
    <mergeCell ref="K41:AM41"/>
    <mergeCell ref="A42:E42"/>
    <mergeCell ref="F42:J42"/>
    <mergeCell ref="K42:AM42"/>
    <mergeCell ref="A43:E43"/>
    <mergeCell ref="F43:J43"/>
    <mergeCell ref="K43:AM43"/>
    <mergeCell ref="A44:E44"/>
    <mergeCell ref="F44:J44"/>
    <mergeCell ref="K44:AM44"/>
    <mergeCell ref="A45:E45"/>
    <mergeCell ref="F45:J45"/>
    <mergeCell ref="K45:AM45"/>
    <mergeCell ref="W47:Z47"/>
    <mergeCell ref="AA47:AC47"/>
    <mergeCell ref="AD47:AE47"/>
    <mergeCell ref="AF47:AH47"/>
    <mergeCell ref="AI47:AK47"/>
    <mergeCell ref="AL47:AM47"/>
    <mergeCell ref="H48:J48"/>
    <mergeCell ref="K48:AE48"/>
    <mergeCell ref="A51:E51"/>
    <mergeCell ref="A52:E52"/>
    <mergeCell ref="F52:J52"/>
    <mergeCell ref="K52:AM52"/>
    <mergeCell ref="A53:E53"/>
    <mergeCell ref="F53:J53"/>
    <mergeCell ref="K53:AM53"/>
    <mergeCell ref="A54:E54"/>
    <mergeCell ref="F54:J54"/>
    <mergeCell ref="K54:AM54"/>
    <mergeCell ref="A55:E55"/>
    <mergeCell ref="F55:J55"/>
    <mergeCell ref="K55:AM55"/>
    <mergeCell ref="A56:E56"/>
    <mergeCell ref="F56:J56"/>
    <mergeCell ref="K56:AM56"/>
    <mergeCell ref="A57:E57"/>
    <mergeCell ref="F57:J57"/>
    <mergeCell ref="K57:AM57"/>
    <mergeCell ref="A58:E58"/>
    <mergeCell ref="F58:J58"/>
    <mergeCell ref="K58:AM58"/>
    <mergeCell ref="A59:E59"/>
    <mergeCell ref="F59:J59"/>
    <mergeCell ref="K59:AM59"/>
    <mergeCell ref="A60:E60"/>
    <mergeCell ref="F60:J60"/>
    <mergeCell ref="K60:AM60"/>
    <mergeCell ref="A61:E61"/>
    <mergeCell ref="F61:J61"/>
    <mergeCell ref="K61:AM61"/>
    <mergeCell ref="A62:E62"/>
    <mergeCell ref="F62:J62"/>
    <mergeCell ref="K62:AM62"/>
    <mergeCell ref="A63:E63"/>
    <mergeCell ref="F63:J63"/>
    <mergeCell ref="K63:AM63"/>
    <mergeCell ref="A64:E64"/>
    <mergeCell ref="F64:J64"/>
    <mergeCell ref="K64:AM64"/>
    <mergeCell ref="A65:E65"/>
    <mergeCell ref="F65:J65"/>
    <mergeCell ref="K65:AM65"/>
    <mergeCell ref="A73:AK73"/>
    <mergeCell ref="A78:AK78"/>
    <mergeCell ref="A82:AK82"/>
    <mergeCell ref="B6:K7"/>
    <mergeCell ref="AT6:AT7"/>
    <mergeCell ref="A10:H11"/>
    <mergeCell ref="C49:AM50"/>
    <mergeCell ref="A3:A9"/>
    <mergeCell ref="C15:AM22"/>
  </mergeCells>
  <phoneticPr fontId="3"/>
  <dataValidations count="4">
    <dataValidation imeMode="halfAlpha" allowBlank="1" showDropDown="0" showInputMessage="1" showErrorMessage="1" sqref="S47:V47 AD46:AH46 S46:X46 J46:N47 AM46"/>
    <dataValidation type="list" allowBlank="1" showDropDown="0" showInputMessage="1" showErrorMessage="1" sqref="H14:J14">
      <formula1>$A$130:$A$135</formula1>
    </dataValidation>
    <dataValidation type="list" allowBlank="1" showDropDown="0" showInputMessage="1" showErrorMessage="1" sqref="H48:J48">
      <formula1>$A$136:$A$137</formula1>
    </dataValidation>
    <dataValidation type="list" allowBlank="1" showDropDown="0" showInputMessage="1" showErrorMessage="1" sqref="L5:AB5">
      <formula1>$A$94:$A$128</formula1>
    </dataValidation>
  </dataValidations>
  <printOptions horizontalCentered="1"/>
  <pageMargins left="0.55118110236220474" right="0.55118110236220474" top="0.82677165354330717" bottom="0.23622047244094491" header="0.51181102362204722" footer="0.35433070866141736"/>
  <pageSetup paperSize="9" scale="86" fitToWidth="1" fitToHeight="1" orientation="portrait" usePrinterDefaults="1" r:id="rId1"/>
  <headerFooter alignWithMargins="0"/>
  <rowBreaks count="1" manualBreakCount="1">
    <brk id="65" max="38" man="1"/>
  </rowBreaks>
  <drawing r:id="rId2"/>
  <legacyDrawing r:id="rId3"/>
  <mc:AlternateContent>
    <mc:Choice xmlns:x14="http://schemas.microsoft.com/office/spreadsheetml/2009/9/main" Requires="x14">
      <controls>
        <mc:AlternateContent>
          <mc:Choice Requires="x14">
            <control shapeId="24634" r:id="rId4" name="チェック 58">
              <controlPr defaultSize="0" autoFill="0" autoLine="0" autoPict="0">
                <anchor moveWithCells="1">
                  <from xmlns:xdr="http://schemas.openxmlformats.org/drawingml/2006/spreadsheetDrawing">
                    <xdr:col>7</xdr:col>
                    <xdr:colOff>95250</xdr:colOff>
                    <xdr:row>9</xdr:row>
                    <xdr:rowOff>28575</xdr:rowOff>
                  </from>
                  <to xmlns:xdr="http://schemas.openxmlformats.org/drawingml/2006/spreadsheetDrawing">
                    <xdr:col>9</xdr:col>
                    <xdr:colOff>19050</xdr:colOff>
                    <xdr:row>10</xdr:row>
                    <xdr:rowOff>57150</xdr:rowOff>
                  </to>
                </anchor>
              </controlPr>
            </control>
          </mc:Choice>
        </mc:AlternateContent>
        <mc:AlternateContent>
          <mc:Choice Requires="x14">
            <control shapeId="24635" r:id="rId5" name="チェック 59">
              <controlPr defaultSize="0" autoFill="0" autoLine="0" autoPict="0">
                <anchor moveWithCells="1">
                  <from xmlns:xdr="http://schemas.openxmlformats.org/drawingml/2006/spreadsheetDrawing">
                    <xdr:col>7</xdr:col>
                    <xdr:colOff>95250</xdr:colOff>
                    <xdr:row>10</xdr:row>
                    <xdr:rowOff>19050</xdr:rowOff>
                  </from>
                  <to xmlns:xdr="http://schemas.openxmlformats.org/drawingml/2006/spreadsheetDrawing">
                    <xdr:col>9</xdr:col>
                    <xdr:colOff>19050</xdr:colOff>
                    <xdr:row>11</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00FF"/>
  </sheetPr>
  <dimension ref="A1:AM63"/>
  <sheetViews>
    <sheetView view="pageBreakPreview" topLeftCell="A49" zoomScale="115" zoomScaleNormal="120" zoomScaleSheetLayoutView="115" workbookViewId="0">
      <selection activeCell="AA66" sqref="AA66"/>
    </sheetView>
  </sheetViews>
  <sheetFormatPr defaultColWidth="2.25" defaultRowHeight="12"/>
  <cols>
    <col min="1" max="1" width="2.625" style="13" customWidth="1"/>
    <col min="2" max="16384" width="2.25" style="13"/>
  </cols>
  <sheetData>
    <row r="1" spans="1:39" ht="13.5" customHeight="1">
      <c r="A1" s="15" t="s">
        <v>178</v>
      </c>
      <c r="B1" s="29"/>
      <c r="C1" s="48"/>
      <c r="D1" s="48"/>
    </row>
    <row r="2" spans="1:39" ht="8.25" customHeight="1">
      <c r="A2" s="15"/>
      <c r="B2" s="29"/>
      <c r="C2" s="48"/>
      <c r="D2" s="48"/>
    </row>
    <row r="3" spans="1:39" ht="18" customHeight="1">
      <c r="A3" s="16" t="s">
        <v>55</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row>
    <row r="4" spans="1:39" ht="18" customHeight="1">
      <c r="A4" s="16" t="s">
        <v>187</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row>
    <row r="5" spans="1:39" ht="8.25" customHeight="1">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row>
    <row r="6" spans="1:39">
      <c r="B6" s="29"/>
      <c r="C6" s="48"/>
      <c r="D6" s="48"/>
      <c r="AB6" s="134"/>
      <c r="AC6" s="142" t="s">
        <v>113</v>
      </c>
      <c r="AD6" s="151"/>
      <c r="AE6" s="151"/>
      <c r="AF6" s="16" t="s">
        <v>11</v>
      </c>
      <c r="AG6" s="151"/>
      <c r="AH6" s="151"/>
      <c r="AI6" s="16" t="s">
        <v>16</v>
      </c>
      <c r="AJ6" s="151"/>
      <c r="AK6" s="151"/>
      <c r="AL6" s="16" t="s">
        <v>10</v>
      </c>
      <c r="AM6" s="16"/>
    </row>
    <row r="7" spans="1:39" ht="18" customHeight="1">
      <c r="A7" s="17"/>
      <c r="B7" s="17"/>
      <c r="C7" s="17"/>
      <c r="D7" s="17"/>
      <c r="E7" s="17"/>
      <c r="F7" s="17"/>
      <c r="G7" s="17"/>
      <c r="I7" s="13" t="s">
        <v>4</v>
      </c>
    </row>
    <row r="8" spans="1:39" ht="8.25" customHeight="1">
      <c r="B8" s="29"/>
      <c r="C8" s="48"/>
      <c r="D8" s="48"/>
    </row>
    <row r="9" spans="1:39">
      <c r="A9" s="13" t="s">
        <v>35</v>
      </c>
      <c r="B9" s="29"/>
      <c r="C9" s="48"/>
      <c r="D9" s="48"/>
    </row>
    <row r="10" spans="1:39" ht="11.25" customHeight="1">
      <c r="B10" s="29"/>
      <c r="C10" s="48"/>
      <c r="D10" s="48"/>
    </row>
    <row r="11" spans="1:39" ht="13.5" customHeight="1">
      <c r="A11" s="18" t="s">
        <v>74</v>
      </c>
      <c r="B11" s="30" t="s">
        <v>1</v>
      </c>
      <c r="C11" s="49"/>
      <c r="D11" s="49"/>
      <c r="E11" s="43"/>
      <c r="F11" s="43"/>
      <c r="G11" s="43"/>
      <c r="H11" s="43"/>
      <c r="I11" s="43"/>
      <c r="J11" s="43"/>
      <c r="K11" s="56"/>
      <c r="L11" s="61"/>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153"/>
    </row>
    <row r="12" spans="1:39" ht="21" customHeight="1">
      <c r="A12" s="19"/>
      <c r="B12" s="31" t="s">
        <v>20</v>
      </c>
      <c r="C12" s="50"/>
      <c r="D12" s="50"/>
      <c r="E12" s="42"/>
      <c r="F12" s="42"/>
      <c r="G12" s="42"/>
      <c r="H12" s="42"/>
      <c r="I12" s="42"/>
      <c r="J12" s="42"/>
      <c r="K12" s="57"/>
      <c r="L12" s="62"/>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154"/>
    </row>
    <row r="13" spans="1:39">
      <c r="A13" s="19"/>
      <c r="B13" s="32" t="s">
        <v>75</v>
      </c>
      <c r="C13" s="51"/>
      <c r="D13" s="51"/>
      <c r="E13" s="51"/>
      <c r="F13" s="51"/>
      <c r="G13" s="51"/>
      <c r="H13" s="51"/>
      <c r="I13" s="51"/>
      <c r="J13" s="51"/>
      <c r="K13" s="58"/>
      <c r="L13" s="63" t="s">
        <v>8</v>
      </c>
      <c r="M13" s="63"/>
      <c r="N13" s="63"/>
      <c r="O13" s="63"/>
      <c r="P13" s="63"/>
      <c r="Q13" s="70"/>
      <c r="R13" s="70"/>
      <c r="S13" s="63" t="s">
        <v>6</v>
      </c>
      <c r="T13" s="70"/>
      <c r="U13" s="70"/>
      <c r="V13" s="70"/>
      <c r="W13" s="63" t="s">
        <v>19</v>
      </c>
      <c r="X13" s="63"/>
      <c r="Y13" s="63"/>
      <c r="Z13" s="63"/>
      <c r="AA13" s="63"/>
      <c r="AB13" s="63"/>
      <c r="AC13" s="63"/>
      <c r="AD13" s="63"/>
      <c r="AE13" s="63"/>
      <c r="AF13" s="63"/>
      <c r="AG13" s="63"/>
      <c r="AH13" s="63"/>
      <c r="AI13" s="63"/>
      <c r="AJ13" s="63"/>
      <c r="AK13" s="63"/>
      <c r="AL13" s="63"/>
      <c r="AM13" s="155"/>
    </row>
    <row r="14" spans="1:39" ht="13.5" customHeight="1">
      <c r="A14" s="19"/>
      <c r="B14" s="33"/>
      <c r="C14" s="52"/>
      <c r="D14" s="52"/>
      <c r="E14" s="52"/>
      <c r="F14" s="52"/>
      <c r="G14" s="52"/>
      <c r="H14" s="52"/>
      <c r="I14" s="52"/>
      <c r="J14" s="52"/>
      <c r="K14" s="59"/>
      <c r="L14" s="64"/>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156"/>
    </row>
    <row r="15" spans="1:39" ht="13.5" customHeight="1">
      <c r="A15" s="19"/>
      <c r="B15" s="34"/>
      <c r="C15" s="53"/>
      <c r="D15" s="53"/>
      <c r="E15" s="53"/>
      <c r="F15" s="53"/>
      <c r="G15" s="53"/>
      <c r="H15" s="53"/>
      <c r="I15" s="53"/>
      <c r="J15" s="53"/>
      <c r="K15" s="60"/>
      <c r="L15" s="65"/>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157"/>
    </row>
    <row r="16" spans="1:39" ht="18" customHeight="1">
      <c r="A16" s="19"/>
      <c r="B16" s="21" t="s">
        <v>24</v>
      </c>
      <c r="C16" s="47"/>
      <c r="D16" s="47"/>
      <c r="E16" s="35"/>
      <c r="F16" s="35"/>
      <c r="G16" s="35"/>
      <c r="H16" s="35"/>
      <c r="I16" s="35"/>
      <c r="J16" s="35"/>
      <c r="K16" s="35"/>
      <c r="L16" s="21" t="s">
        <v>26</v>
      </c>
      <c r="M16" s="35"/>
      <c r="N16" s="35"/>
      <c r="O16" s="35"/>
      <c r="P16" s="35"/>
      <c r="Q16" s="35"/>
      <c r="R16" s="71"/>
      <c r="S16" s="72"/>
      <c r="T16" s="78"/>
      <c r="U16" s="78"/>
      <c r="V16" s="78"/>
      <c r="W16" s="78"/>
      <c r="X16" s="78"/>
      <c r="Y16" s="125"/>
      <c r="Z16" s="21" t="s">
        <v>77</v>
      </c>
      <c r="AA16" s="35"/>
      <c r="AB16" s="35"/>
      <c r="AC16" s="35"/>
      <c r="AD16" s="35"/>
      <c r="AE16" s="35"/>
      <c r="AF16" s="71"/>
      <c r="AG16" s="72"/>
      <c r="AH16" s="78"/>
      <c r="AI16" s="78"/>
      <c r="AJ16" s="78"/>
      <c r="AK16" s="78"/>
      <c r="AL16" s="78"/>
      <c r="AM16" s="125"/>
    </row>
    <row r="17" spans="1:39" ht="18" customHeight="1">
      <c r="A17" s="19"/>
      <c r="B17" s="21" t="s">
        <v>28</v>
      </c>
      <c r="C17" s="47"/>
      <c r="D17" s="47"/>
      <c r="E17" s="35"/>
      <c r="F17" s="35"/>
      <c r="G17" s="35"/>
      <c r="H17" s="35"/>
      <c r="I17" s="35"/>
      <c r="J17" s="35"/>
      <c r="K17" s="35"/>
      <c r="L17" s="21" t="s">
        <v>31</v>
      </c>
      <c r="M17" s="35"/>
      <c r="N17" s="35"/>
      <c r="O17" s="35"/>
      <c r="P17" s="35"/>
      <c r="Q17" s="35"/>
      <c r="R17" s="71"/>
      <c r="S17" s="72"/>
      <c r="T17" s="78"/>
      <c r="U17" s="78"/>
      <c r="V17" s="78"/>
      <c r="W17" s="78"/>
      <c r="X17" s="78"/>
      <c r="Y17" s="125"/>
      <c r="Z17" s="21" t="s">
        <v>32</v>
      </c>
      <c r="AA17" s="35"/>
      <c r="AB17" s="35"/>
      <c r="AC17" s="35"/>
      <c r="AD17" s="35"/>
      <c r="AE17" s="35"/>
      <c r="AF17" s="71"/>
      <c r="AG17" s="72"/>
      <c r="AH17" s="78"/>
      <c r="AI17" s="78"/>
      <c r="AJ17" s="78"/>
      <c r="AK17" s="78"/>
      <c r="AL17" s="78"/>
      <c r="AM17" s="125"/>
    </row>
    <row r="18" spans="1:39" ht="18.75" customHeight="1">
      <c r="A18" s="20"/>
      <c r="B18" s="21" t="s">
        <v>36</v>
      </c>
      <c r="C18" s="47"/>
      <c r="D18" s="47"/>
      <c r="E18" s="35"/>
      <c r="F18" s="35"/>
      <c r="G18" s="35"/>
      <c r="H18" s="35"/>
      <c r="I18" s="35"/>
      <c r="J18" s="35"/>
      <c r="K18" s="35"/>
      <c r="L18" s="21" t="s">
        <v>31</v>
      </c>
      <c r="M18" s="35"/>
      <c r="N18" s="35"/>
      <c r="O18" s="35"/>
      <c r="P18" s="35"/>
      <c r="Q18" s="35"/>
      <c r="R18" s="71"/>
      <c r="S18" s="72"/>
      <c r="T18" s="78"/>
      <c r="U18" s="78"/>
      <c r="V18" s="78"/>
      <c r="W18" s="78"/>
      <c r="X18" s="78"/>
      <c r="Y18" s="125"/>
      <c r="Z18" s="21" t="s">
        <v>32</v>
      </c>
      <c r="AA18" s="35"/>
      <c r="AB18" s="35"/>
      <c r="AC18" s="35"/>
      <c r="AD18" s="35"/>
      <c r="AE18" s="35"/>
      <c r="AF18" s="71"/>
      <c r="AG18" s="72"/>
      <c r="AH18" s="78"/>
      <c r="AI18" s="78"/>
      <c r="AJ18" s="78"/>
      <c r="AK18" s="78"/>
      <c r="AL18" s="78"/>
      <c r="AM18" s="125"/>
    </row>
    <row r="19" spans="1:39" ht="18" customHeight="1">
      <c r="A19" s="21" t="s">
        <v>65</v>
      </c>
      <c r="B19" s="35"/>
      <c r="C19" s="35"/>
      <c r="D19" s="35"/>
      <c r="E19" s="35"/>
      <c r="F19" s="35"/>
      <c r="G19" s="5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71"/>
    </row>
    <row r="20" spans="1:39" ht="22.5" customHeight="1">
      <c r="A20" s="22" t="s">
        <v>59</v>
      </c>
      <c r="B20" s="36"/>
      <c r="C20" s="36"/>
      <c r="D20" s="36"/>
      <c r="E20" s="36"/>
      <c r="F20" s="36"/>
      <c r="G20" s="36"/>
      <c r="H20" s="36"/>
      <c r="I20" s="36"/>
      <c r="J20" s="36"/>
      <c r="K20" s="36"/>
      <c r="L20" s="36"/>
      <c r="M20" s="36"/>
      <c r="N20" s="36"/>
      <c r="O20" s="36"/>
      <c r="P20" s="36"/>
      <c r="Q20" s="36"/>
      <c r="R20" s="36"/>
      <c r="S20" s="73"/>
      <c r="T20" s="79" t="s">
        <v>123</v>
      </c>
      <c r="U20" s="89"/>
      <c r="V20" s="89"/>
      <c r="W20" s="89"/>
      <c r="X20" s="89"/>
      <c r="Y20" s="89"/>
      <c r="Z20" s="89"/>
      <c r="AA20" s="89"/>
      <c r="AB20" s="89"/>
      <c r="AC20" s="89"/>
      <c r="AD20" s="89"/>
      <c r="AE20" s="89"/>
      <c r="AF20" s="89"/>
      <c r="AG20" s="89"/>
      <c r="AH20" s="89"/>
      <c r="AI20" s="89"/>
      <c r="AJ20" s="89"/>
      <c r="AK20" s="89"/>
      <c r="AL20" s="89"/>
      <c r="AM20" s="143"/>
    </row>
    <row r="21" spans="1:39" ht="22.5" customHeight="1">
      <c r="A21" s="23"/>
      <c r="B21" s="37"/>
      <c r="C21" s="37"/>
      <c r="D21" s="37"/>
      <c r="E21" s="37"/>
      <c r="F21" s="37"/>
      <c r="G21" s="37"/>
      <c r="H21" s="37"/>
      <c r="I21" s="37"/>
      <c r="J21" s="37"/>
      <c r="K21" s="37"/>
      <c r="L21" s="37"/>
      <c r="M21" s="37"/>
      <c r="N21" s="37"/>
      <c r="O21" s="37"/>
      <c r="P21" s="37"/>
      <c r="Q21" s="37"/>
      <c r="R21" s="37"/>
      <c r="S21" s="74"/>
      <c r="T21" s="79" t="s">
        <v>124</v>
      </c>
      <c r="U21" s="89"/>
      <c r="V21" s="89"/>
      <c r="W21" s="89"/>
      <c r="X21" s="89"/>
      <c r="Y21" s="89"/>
      <c r="Z21" s="89"/>
      <c r="AA21" s="89"/>
      <c r="AB21" s="89"/>
      <c r="AC21" s="143"/>
      <c r="AD21" s="79" t="s">
        <v>126</v>
      </c>
      <c r="AE21" s="89"/>
      <c r="AF21" s="89"/>
      <c r="AG21" s="89"/>
      <c r="AH21" s="89"/>
      <c r="AI21" s="89"/>
      <c r="AJ21" s="89"/>
      <c r="AK21" s="89"/>
      <c r="AL21" s="89"/>
      <c r="AM21" s="143"/>
    </row>
    <row r="22" spans="1:39" ht="12.75" customHeight="1">
      <c r="A22" s="24"/>
      <c r="B22" s="38"/>
      <c r="C22" s="38"/>
      <c r="D22" s="38"/>
      <c r="E22" s="38"/>
      <c r="F22" s="38"/>
      <c r="G22" s="38"/>
      <c r="H22" s="38"/>
      <c r="I22" s="38"/>
      <c r="J22" s="38"/>
      <c r="K22" s="38"/>
      <c r="L22" s="38"/>
      <c r="M22" s="38"/>
      <c r="N22" s="38"/>
      <c r="O22" s="38"/>
      <c r="P22" s="38"/>
      <c r="Q22" s="38"/>
      <c r="R22" s="38"/>
      <c r="S22" s="75"/>
      <c r="T22" s="80" t="s">
        <v>84</v>
      </c>
      <c r="U22" s="90"/>
      <c r="V22" s="90"/>
      <c r="W22" s="107"/>
      <c r="X22" s="116" t="s">
        <v>37</v>
      </c>
      <c r="Y22" s="116"/>
      <c r="Z22" s="116"/>
      <c r="AA22" s="116"/>
      <c r="AB22" s="116"/>
      <c r="AC22" s="144"/>
      <c r="AD22" s="80" t="s">
        <v>84</v>
      </c>
      <c r="AE22" s="90"/>
      <c r="AF22" s="90"/>
      <c r="AG22" s="107"/>
      <c r="AH22" s="152" t="s">
        <v>37</v>
      </c>
      <c r="AI22" s="152"/>
      <c r="AJ22" s="152"/>
      <c r="AK22" s="152"/>
      <c r="AL22" s="152"/>
      <c r="AM22" s="158"/>
    </row>
    <row r="23" spans="1:39" ht="12.75" customHeight="1">
      <c r="A23" s="19" t="s">
        <v>159</v>
      </c>
      <c r="B23" s="30" t="s">
        <v>68</v>
      </c>
      <c r="C23" s="43"/>
      <c r="D23" s="43"/>
      <c r="E23" s="43"/>
      <c r="F23" s="43"/>
      <c r="G23" s="43"/>
      <c r="H23" s="43"/>
      <c r="I23" s="43"/>
      <c r="J23" s="43"/>
      <c r="K23" s="43"/>
      <c r="L23" s="43"/>
      <c r="M23" s="43"/>
      <c r="N23" s="43"/>
      <c r="O23" s="43"/>
      <c r="P23" s="43"/>
      <c r="Q23" s="43"/>
      <c r="R23" s="43"/>
      <c r="S23" s="56"/>
      <c r="T23" s="81">
        <f ca="1">COUNTIFS('R3申請額一覧'!$E$6:$E$20,B23,'R3申請額一覧'!$H$6:$H$20,"&gt;0")</f>
        <v>0</v>
      </c>
      <c r="U23" s="91"/>
      <c r="V23" s="99" t="s">
        <v>39</v>
      </c>
      <c r="W23" s="108"/>
      <c r="X23" s="117">
        <f ca="1">SUMIF('R3申請額一覧'!$E$6:$E$20,B23,'R3申請額一覧'!$H$6:$H$20)</f>
        <v>0</v>
      </c>
      <c r="Y23" s="126"/>
      <c r="Z23" s="126"/>
      <c r="AA23" s="126"/>
      <c r="AB23" s="135" t="s">
        <v>97</v>
      </c>
      <c r="AC23" s="145"/>
      <c r="AD23" s="81">
        <f ca="1">COUNTIFS('R3申請額一覧'!$E$6:$E$20,B23,'R3申請額一覧'!$K$6:$K$20,"&gt;0")</f>
        <v>0</v>
      </c>
      <c r="AE23" s="91"/>
      <c r="AF23" s="99" t="s">
        <v>39</v>
      </c>
      <c r="AG23" s="108"/>
      <c r="AH23" s="117">
        <f ca="1">SUMIF('R3申請額一覧'!$E$6:$E$20,B23,'R3申請額一覧'!$K$6:$K$20)</f>
        <v>0</v>
      </c>
      <c r="AI23" s="126"/>
      <c r="AJ23" s="126"/>
      <c r="AK23" s="126"/>
      <c r="AL23" s="135" t="s">
        <v>97</v>
      </c>
      <c r="AM23" s="145"/>
    </row>
    <row r="24" spans="1:39" ht="12.75" customHeight="1">
      <c r="A24" s="19"/>
      <c r="B24" s="39" t="s">
        <v>66</v>
      </c>
      <c r="C24" s="44"/>
      <c r="D24" s="44"/>
      <c r="E24" s="44"/>
      <c r="F24" s="44"/>
      <c r="G24" s="44"/>
      <c r="H24" s="44"/>
      <c r="I24" s="44"/>
      <c r="J24" s="44"/>
      <c r="K24" s="44"/>
      <c r="L24" s="44"/>
      <c r="M24" s="44"/>
      <c r="N24" s="44"/>
      <c r="O24" s="44"/>
      <c r="P24" s="44"/>
      <c r="Q24" s="44"/>
      <c r="R24" s="44"/>
      <c r="S24" s="76"/>
      <c r="T24" s="82">
        <f ca="1">COUNTIFS('R3申請額一覧'!$E$6:$E$20,B24,'R3申請額一覧'!$H$6:$H$20,"&gt;0")</f>
        <v>0</v>
      </c>
      <c r="U24" s="92"/>
      <c r="V24" s="100" t="s">
        <v>39</v>
      </c>
      <c r="W24" s="109"/>
      <c r="X24" s="118">
        <f ca="1">SUMIF('R3申請額一覧'!$E$6:$E$20,B24,'R3申請額一覧'!$H$6:$H$20)</f>
        <v>0</v>
      </c>
      <c r="Y24" s="127"/>
      <c r="Z24" s="127"/>
      <c r="AA24" s="127"/>
      <c r="AB24" s="136" t="s">
        <v>97</v>
      </c>
      <c r="AC24" s="146"/>
      <c r="AD24" s="82">
        <f ca="1">COUNTIFS('R3申請額一覧'!$E$6:$E$20,B24,'R3申請額一覧'!$K$6:$K$20,"&gt;0")</f>
        <v>0</v>
      </c>
      <c r="AE24" s="92"/>
      <c r="AF24" s="100" t="s">
        <v>39</v>
      </c>
      <c r="AG24" s="109"/>
      <c r="AH24" s="119">
        <f ca="1">SUMIF('R3申請額一覧'!$E$6:$E$20,B24,'R3申請額一覧'!$K$6:$K$20)</f>
        <v>0</v>
      </c>
      <c r="AI24" s="128"/>
      <c r="AJ24" s="128"/>
      <c r="AK24" s="128"/>
      <c r="AL24" s="136" t="s">
        <v>97</v>
      </c>
      <c r="AM24" s="146"/>
    </row>
    <row r="25" spans="1:39" ht="12.75" customHeight="1">
      <c r="A25" s="19"/>
      <c r="B25" s="39" t="s">
        <v>57</v>
      </c>
      <c r="C25" s="44"/>
      <c r="D25" s="44"/>
      <c r="E25" s="44"/>
      <c r="F25" s="44"/>
      <c r="G25" s="44"/>
      <c r="H25" s="44"/>
      <c r="I25" s="44"/>
      <c r="J25" s="44"/>
      <c r="K25" s="44"/>
      <c r="L25" s="44"/>
      <c r="M25" s="44"/>
      <c r="N25" s="44"/>
      <c r="O25" s="44"/>
      <c r="P25" s="44"/>
      <c r="Q25" s="44"/>
      <c r="R25" s="44"/>
      <c r="S25" s="76"/>
      <c r="T25" s="82">
        <f ca="1">COUNTIFS('R3申請額一覧'!$E$6:$E$20,B25,'R3申請額一覧'!$H$6:$H$20,"&gt;0")</f>
        <v>0</v>
      </c>
      <c r="U25" s="92"/>
      <c r="V25" s="100" t="s">
        <v>39</v>
      </c>
      <c r="W25" s="109"/>
      <c r="X25" s="119">
        <f ca="1">SUMIF('R3申請額一覧'!$E$6:$E$20,B25,'R3申請額一覧'!$H$6:$H$20)</f>
        <v>0</v>
      </c>
      <c r="Y25" s="128"/>
      <c r="Z25" s="128"/>
      <c r="AA25" s="128"/>
      <c r="AB25" s="136" t="s">
        <v>97</v>
      </c>
      <c r="AC25" s="146"/>
      <c r="AD25" s="82">
        <f ca="1">COUNTIFS('R3申請額一覧'!$E$6:$E$20,B25,'R3申請額一覧'!$K$6:$K$20,"&gt;0")</f>
        <v>0</v>
      </c>
      <c r="AE25" s="92"/>
      <c r="AF25" s="100" t="s">
        <v>39</v>
      </c>
      <c r="AG25" s="109"/>
      <c r="AH25" s="119">
        <f ca="1">SUMIF('R3申請額一覧'!$E$6:$E$20,B25,'R3申請額一覧'!$K$6:$K$20)</f>
        <v>0</v>
      </c>
      <c r="AI25" s="128"/>
      <c r="AJ25" s="128"/>
      <c r="AK25" s="128"/>
      <c r="AL25" s="136" t="s">
        <v>97</v>
      </c>
      <c r="AM25" s="146"/>
    </row>
    <row r="26" spans="1:39" ht="12.75" customHeight="1">
      <c r="A26" s="19"/>
      <c r="B26" s="40" t="s">
        <v>83</v>
      </c>
      <c r="C26" s="44"/>
      <c r="D26" s="44"/>
      <c r="E26" s="44"/>
      <c r="F26" s="44"/>
      <c r="G26" s="44"/>
      <c r="H26" s="44"/>
      <c r="I26" s="44"/>
      <c r="J26" s="44"/>
      <c r="K26" s="44"/>
      <c r="L26" s="44"/>
      <c r="M26" s="44"/>
      <c r="N26" s="44"/>
      <c r="O26" s="44"/>
      <c r="P26" s="44"/>
      <c r="Q26" s="44"/>
      <c r="R26" s="44"/>
      <c r="S26" s="44"/>
      <c r="T26" s="82">
        <f ca="1">COUNTIFS('R3申請額一覧'!$E$6:$E$20,B26,'R3申請額一覧'!$H$6:$H$20,"&gt;0")</f>
        <v>0</v>
      </c>
      <c r="U26" s="92"/>
      <c r="V26" s="100" t="s">
        <v>39</v>
      </c>
      <c r="W26" s="109"/>
      <c r="X26" s="119">
        <f ca="1">SUMIF('R3申請額一覧'!$E$6:$E$20,B26,'R3申請額一覧'!$H$6:$H$20)</f>
        <v>0</v>
      </c>
      <c r="Y26" s="128"/>
      <c r="Z26" s="128"/>
      <c r="AA26" s="128"/>
      <c r="AB26" s="137" t="s">
        <v>97</v>
      </c>
      <c r="AC26" s="146"/>
      <c r="AD26" s="82">
        <f ca="1">COUNTIFS('R3申請額一覧'!$E$6:$E$20,B26,'R3申請額一覧'!$K$6:$K$20,"&gt;0")</f>
        <v>0</v>
      </c>
      <c r="AE26" s="92"/>
      <c r="AF26" s="100" t="s">
        <v>39</v>
      </c>
      <c r="AG26" s="109"/>
      <c r="AH26" s="119">
        <f ca="1">SUMIF('R3申請額一覧'!$E$6:$E$20,B26,'R3申請額一覧'!$K$6:$K$20)</f>
        <v>0</v>
      </c>
      <c r="AI26" s="128"/>
      <c r="AJ26" s="128"/>
      <c r="AK26" s="128"/>
      <c r="AL26" s="137" t="s">
        <v>97</v>
      </c>
      <c r="AM26" s="146"/>
    </row>
    <row r="27" spans="1:39" ht="12.75" customHeight="1">
      <c r="A27" s="19"/>
      <c r="B27" s="39" t="s">
        <v>2</v>
      </c>
      <c r="C27" s="44"/>
      <c r="D27" s="44"/>
      <c r="E27" s="44"/>
      <c r="F27" s="44"/>
      <c r="G27" s="44"/>
      <c r="H27" s="44"/>
      <c r="I27" s="44"/>
      <c r="J27" s="44"/>
      <c r="K27" s="44"/>
      <c r="L27" s="44"/>
      <c r="M27" s="44"/>
      <c r="N27" s="44"/>
      <c r="O27" s="44"/>
      <c r="P27" s="44"/>
      <c r="Q27" s="44"/>
      <c r="R27" s="44"/>
      <c r="S27" s="44"/>
      <c r="T27" s="82">
        <f ca="1">COUNTIFS('R3申請額一覧'!$E$6:$E$20,B27,'R3申請額一覧'!$H$6:$H$20,"&gt;0")</f>
        <v>0</v>
      </c>
      <c r="U27" s="92"/>
      <c r="V27" s="100" t="s">
        <v>39</v>
      </c>
      <c r="W27" s="109"/>
      <c r="X27" s="119">
        <f ca="1">SUMIF('R3申請額一覧'!$E$6:$E$20,B27,'R3申請額一覧'!$H$6:$H$20)</f>
        <v>0</v>
      </c>
      <c r="Y27" s="128"/>
      <c r="Z27" s="128"/>
      <c r="AA27" s="128"/>
      <c r="AB27" s="137" t="s">
        <v>97</v>
      </c>
      <c r="AC27" s="146"/>
      <c r="AD27" s="82">
        <f ca="1">COUNTIFS('R3申請額一覧'!$E$6:$E$20,B27,'R3申請額一覧'!$K$6:$K$20,"&gt;0")</f>
        <v>0</v>
      </c>
      <c r="AE27" s="92"/>
      <c r="AF27" s="100" t="s">
        <v>39</v>
      </c>
      <c r="AG27" s="109"/>
      <c r="AH27" s="119">
        <f ca="1">SUMIF('R3申請額一覧'!$E$6:$E$20,B27,'R3申請額一覧'!$K$6:$K$20)</f>
        <v>0</v>
      </c>
      <c r="AI27" s="128"/>
      <c r="AJ27" s="128"/>
      <c r="AK27" s="128"/>
      <c r="AL27" s="137" t="s">
        <v>97</v>
      </c>
      <c r="AM27" s="146"/>
    </row>
    <row r="28" spans="1:39" ht="12.75" customHeight="1">
      <c r="A28" s="19"/>
      <c r="B28" s="39" t="s">
        <v>155</v>
      </c>
      <c r="C28" s="44"/>
      <c r="D28" s="44"/>
      <c r="E28" s="44"/>
      <c r="F28" s="44"/>
      <c r="G28" s="44"/>
      <c r="H28" s="44"/>
      <c r="I28" s="44"/>
      <c r="J28" s="44"/>
      <c r="K28" s="44"/>
      <c r="L28" s="44"/>
      <c r="M28" s="44"/>
      <c r="N28" s="44"/>
      <c r="O28" s="44"/>
      <c r="P28" s="44"/>
      <c r="Q28" s="44"/>
      <c r="R28" s="44"/>
      <c r="S28" s="44"/>
      <c r="T28" s="82">
        <f ca="1">COUNTIFS('R3申請額一覧'!$E$6:$E$20,B28,'R3申請額一覧'!$H$6:$H$20,"&gt;0")</f>
        <v>0</v>
      </c>
      <c r="U28" s="92"/>
      <c r="V28" s="100" t="s">
        <v>39</v>
      </c>
      <c r="W28" s="109"/>
      <c r="X28" s="119">
        <f ca="1">SUMIF('R3申請額一覧'!$E$6:$E$20,B28,'R3申請額一覧'!$H$6:$H$20)</f>
        <v>0</v>
      </c>
      <c r="Y28" s="128"/>
      <c r="Z28" s="128"/>
      <c r="AA28" s="128"/>
      <c r="AB28" s="136" t="s">
        <v>97</v>
      </c>
      <c r="AC28" s="146"/>
      <c r="AD28" s="82">
        <f ca="1">COUNTIFS('R3申請額一覧'!$E$6:$E$20,B28,'R3申請額一覧'!$K$6:$K$20,"&gt;0")</f>
        <v>0</v>
      </c>
      <c r="AE28" s="92"/>
      <c r="AF28" s="100" t="s">
        <v>39</v>
      </c>
      <c r="AG28" s="109"/>
      <c r="AH28" s="119">
        <f ca="1">SUMIF('R3申請額一覧'!$E$6:$E$20,B28,'R3申請額一覧'!$K$6:$K$20)</f>
        <v>0</v>
      </c>
      <c r="AI28" s="128"/>
      <c r="AJ28" s="128"/>
      <c r="AK28" s="128"/>
      <c r="AL28" s="136" t="s">
        <v>97</v>
      </c>
      <c r="AM28" s="146"/>
    </row>
    <row r="29" spans="1:39" ht="12.75" customHeight="1">
      <c r="A29" s="19"/>
      <c r="B29" s="39" t="s">
        <v>156</v>
      </c>
      <c r="C29" s="44"/>
      <c r="D29" s="44"/>
      <c r="E29" s="44"/>
      <c r="F29" s="44"/>
      <c r="G29" s="44"/>
      <c r="H29" s="44"/>
      <c r="I29" s="44"/>
      <c r="J29" s="44"/>
      <c r="K29" s="44"/>
      <c r="L29" s="44"/>
      <c r="M29" s="44"/>
      <c r="N29" s="44"/>
      <c r="O29" s="44"/>
      <c r="P29" s="44"/>
      <c r="Q29" s="44"/>
      <c r="R29" s="44"/>
      <c r="S29" s="44"/>
      <c r="T29" s="82">
        <f ca="1">COUNTIFS('R3申請額一覧'!$E$6:$E$20,B29,'R3申請額一覧'!$H$6:$H$20,"&gt;0")</f>
        <v>0</v>
      </c>
      <c r="U29" s="92"/>
      <c r="V29" s="100" t="s">
        <v>39</v>
      </c>
      <c r="W29" s="109"/>
      <c r="X29" s="119">
        <f ca="1">SUMIF('R3申請額一覧'!$E$6:$E$20,B29,'R3申請額一覧'!$H$6:$H$20)</f>
        <v>0</v>
      </c>
      <c r="Y29" s="128"/>
      <c r="Z29" s="128"/>
      <c r="AA29" s="128"/>
      <c r="AB29" s="136" t="s">
        <v>97</v>
      </c>
      <c r="AC29" s="146"/>
      <c r="AD29" s="82">
        <f ca="1">COUNTIFS('R3申請額一覧'!$E$6:$E$20,B29,'R3申請額一覧'!$K$6:$K$20,"&gt;0")</f>
        <v>0</v>
      </c>
      <c r="AE29" s="92"/>
      <c r="AF29" s="100" t="s">
        <v>39</v>
      </c>
      <c r="AG29" s="109"/>
      <c r="AH29" s="119">
        <f ca="1">SUMIF('R3申請額一覧'!$E$6:$E$20,B29,'R3申請額一覧'!$K$6:$K$20)</f>
        <v>0</v>
      </c>
      <c r="AI29" s="128"/>
      <c r="AJ29" s="128"/>
      <c r="AK29" s="128"/>
      <c r="AL29" s="136" t="s">
        <v>97</v>
      </c>
      <c r="AM29" s="146"/>
    </row>
    <row r="30" spans="1:39" ht="12.75" customHeight="1">
      <c r="A30" s="20"/>
      <c r="B30" s="41" t="s">
        <v>21</v>
      </c>
      <c r="C30" s="45"/>
      <c r="D30" s="45"/>
      <c r="E30" s="45"/>
      <c r="F30" s="45"/>
      <c r="G30" s="45"/>
      <c r="H30" s="45"/>
      <c r="I30" s="45"/>
      <c r="J30" s="45"/>
      <c r="K30" s="45"/>
      <c r="L30" s="45"/>
      <c r="M30" s="45"/>
      <c r="N30" s="45"/>
      <c r="O30" s="45"/>
      <c r="P30" s="45"/>
      <c r="Q30" s="45"/>
      <c r="R30" s="45"/>
      <c r="S30" s="45"/>
      <c r="T30" s="83">
        <f ca="1">COUNTIFS('R3申請額一覧'!$E$6:$E$20,B30,'R3申請額一覧'!$H$6:$H$20,"&gt;0")</f>
        <v>0</v>
      </c>
      <c r="U30" s="93"/>
      <c r="V30" s="101" t="s">
        <v>39</v>
      </c>
      <c r="W30" s="110"/>
      <c r="X30" s="120">
        <f ca="1">SUMIF('R3申請額一覧'!$E$6:$E$20,B30,'R3申請額一覧'!$H$6:$H$20)</f>
        <v>0</v>
      </c>
      <c r="Y30" s="129"/>
      <c r="Z30" s="129"/>
      <c r="AA30" s="129"/>
      <c r="AB30" s="138" t="s">
        <v>97</v>
      </c>
      <c r="AC30" s="147"/>
      <c r="AD30" s="86">
        <f ca="1">COUNTIFS('R3申請額一覧'!$E$6:$E$20,B30,'R3申請額一覧'!$K$6:$K$20,"&gt;0")</f>
        <v>0</v>
      </c>
      <c r="AE30" s="96"/>
      <c r="AF30" s="105" t="s">
        <v>39</v>
      </c>
      <c r="AG30" s="114"/>
      <c r="AH30" s="120">
        <f ca="1">SUMIF('R3申請額一覧'!$E$6:$E$20,B30,'R3申請額一覧'!$K$6:$K$20)</f>
        <v>0</v>
      </c>
      <c r="AI30" s="129"/>
      <c r="AJ30" s="129"/>
      <c r="AK30" s="129"/>
      <c r="AL30" s="138" t="s">
        <v>97</v>
      </c>
      <c r="AM30" s="147"/>
    </row>
    <row r="31" spans="1:39" ht="12.75" customHeight="1">
      <c r="A31" s="25" t="s">
        <v>78</v>
      </c>
      <c r="B31" s="30" t="s">
        <v>58</v>
      </c>
      <c r="C31" s="43"/>
      <c r="D31" s="43"/>
      <c r="E31" s="43"/>
      <c r="F31" s="43"/>
      <c r="G31" s="43"/>
      <c r="H31" s="43"/>
      <c r="I31" s="43"/>
      <c r="J31" s="43"/>
      <c r="K31" s="43"/>
      <c r="L31" s="43"/>
      <c r="M31" s="43"/>
      <c r="N31" s="43"/>
      <c r="O31" s="43"/>
      <c r="P31" s="43"/>
      <c r="Q31" s="43"/>
      <c r="R31" s="43"/>
      <c r="S31" s="43"/>
      <c r="T31" s="81">
        <f ca="1">COUNTIFS('R3申請額一覧'!$E$6:$E$20,B31,'R3申請額一覧'!$H$6:$H$20,"&gt;0")</f>
        <v>0</v>
      </c>
      <c r="U31" s="91"/>
      <c r="V31" s="99" t="s">
        <v>39</v>
      </c>
      <c r="W31" s="108"/>
      <c r="X31" s="117">
        <f ca="1">SUMIF('R3申請額一覧'!$E$6:$E$20,B31,'R3申請額一覧'!$H$6:$H$20)</f>
        <v>0</v>
      </c>
      <c r="Y31" s="126"/>
      <c r="Z31" s="126"/>
      <c r="AA31" s="126"/>
      <c r="AB31" s="139" t="s">
        <v>97</v>
      </c>
      <c r="AC31" s="145"/>
      <c r="AD31" s="81">
        <f ca="1">COUNTIFS('R3申請額一覧'!$E$6:$E$20,B31,'R3申請額一覧'!$K$6:$K$20,"&gt;0")</f>
        <v>0</v>
      </c>
      <c r="AE31" s="91"/>
      <c r="AF31" s="99" t="s">
        <v>39</v>
      </c>
      <c r="AG31" s="108"/>
      <c r="AH31" s="117">
        <f ca="1">SUMIF('R3申請額一覧'!$E$6:$E$20,B31,'R3申請額一覧'!$K$6:$K$20)</f>
        <v>0</v>
      </c>
      <c r="AI31" s="126"/>
      <c r="AJ31" s="126"/>
      <c r="AK31" s="126"/>
      <c r="AL31" s="139" t="s">
        <v>97</v>
      </c>
      <c r="AM31" s="145"/>
    </row>
    <row r="32" spans="1:39" ht="12.75" customHeight="1">
      <c r="A32" s="26"/>
      <c r="B32" s="42" t="s">
        <v>56</v>
      </c>
      <c r="C32" s="42"/>
      <c r="D32" s="42"/>
      <c r="E32" s="42"/>
      <c r="F32" s="42"/>
      <c r="G32" s="42"/>
      <c r="H32" s="42"/>
      <c r="I32" s="42"/>
      <c r="J32" s="42"/>
      <c r="K32" s="42"/>
      <c r="L32" s="42"/>
      <c r="M32" s="42"/>
      <c r="N32" s="42"/>
      <c r="O32" s="42"/>
      <c r="P32" s="42"/>
      <c r="Q32" s="42"/>
      <c r="R32" s="42"/>
      <c r="S32" s="42"/>
      <c r="T32" s="33">
        <f ca="1">COUNTIFS('R3申請額一覧'!$E$6:$E$20,B32,'R3申請額一覧'!$H$6:$H$20,"&gt;0")</f>
        <v>0</v>
      </c>
      <c r="U32" s="52"/>
      <c r="V32" s="102" t="s">
        <v>39</v>
      </c>
      <c r="W32" s="111"/>
      <c r="X32" s="121">
        <f ca="1">SUMIF('R3申請額一覧'!$E$6:$E$20,B32,'R3申請額一覧'!$H$6:$H$20)</f>
        <v>0</v>
      </c>
      <c r="Y32" s="130"/>
      <c r="Z32" s="130"/>
      <c r="AA32" s="130"/>
      <c r="AB32" s="140" t="s">
        <v>97</v>
      </c>
      <c r="AC32" s="148"/>
      <c r="AD32" s="34">
        <f ca="1">COUNTIFS('R3申請額一覧'!$E$6:$E$20,B32,'R3申請額一覧'!$K$6:$K$20,"&gt;0")</f>
        <v>0</v>
      </c>
      <c r="AE32" s="53"/>
      <c r="AF32" s="103" t="s">
        <v>39</v>
      </c>
      <c r="AG32" s="112"/>
      <c r="AH32" s="121">
        <f ca="1">SUMIF('R3申請額一覧'!$E$6:$E$20,B32,'R3申請額一覧'!$K$6:$K$20)</f>
        <v>0</v>
      </c>
      <c r="AI32" s="130"/>
      <c r="AJ32" s="130"/>
      <c r="AK32" s="130"/>
      <c r="AL32" s="140" t="s">
        <v>97</v>
      </c>
      <c r="AM32" s="148"/>
    </row>
    <row r="33" spans="1:39" ht="12.75" customHeight="1">
      <c r="A33" s="18" t="s">
        <v>29</v>
      </c>
      <c r="B33" s="43" t="s">
        <v>41</v>
      </c>
      <c r="C33" s="43"/>
      <c r="D33" s="43"/>
      <c r="E33" s="43"/>
      <c r="F33" s="43"/>
      <c r="G33" s="43"/>
      <c r="H33" s="43"/>
      <c r="I33" s="43"/>
      <c r="J33" s="43"/>
      <c r="K33" s="43"/>
      <c r="L33" s="43"/>
      <c r="M33" s="43"/>
      <c r="N33" s="43"/>
      <c r="O33" s="43"/>
      <c r="P33" s="43"/>
      <c r="Q33" s="43"/>
      <c r="R33" s="43"/>
      <c r="S33" s="43"/>
      <c r="T33" s="81">
        <f ca="1">COUNTIFS('R3申請額一覧'!$E$6:$E$20,B33,'R3申請額一覧'!$H$6:$H$20,"&gt;0")</f>
        <v>0</v>
      </c>
      <c r="U33" s="91"/>
      <c r="V33" s="99" t="s">
        <v>39</v>
      </c>
      <c r="W33" s="108"/>
      <c r="X33" s="118">
        <f ca="1">SUMIF('R3申請額一覧'!$E$6:$E$20,B33,'R3申請額一覧'!$H$6:$H$20)</f>
        <v>0</v>
      </c>
      <c r="Y33" s="127"/>
      <c r="Z33" s="127"/>
      <c r="AA33" s="127"/>
      <c r="AB33" s="141" t="s">
        <v>97</v>
      </c>
      <c r="AC33" s="149"/>
      <c r="AD33" s="85">
        <f ca="1">COUNTIFS('R3申請額一覧'!$E$6:$E$20,B33,'R3申請額一覧'!$K$6:$K$20,"&gt;0")</f>
        <v>0</v>
      </c>
      <c r="AE33" s="95"/>
      <c r="AF33" s="104" t="s">
        <v>39</v>
      </c>
      <c r="AG33" s="113"/>
      <c r="AH33" s="118">
        <f ca="1">SUMIF('R3申請額一覧'!$E$6:$E$20,B33,'R3申請額一覧'!$K$6:$K$20)</f>
        <v>0</v>
      </c>
      <c r="AI33" s="127"/>
      <c r="AJ33" s="127"/>
      <c r="AK33" s="127"/>
      <c r="AL33" s="141" t="s">
        <v>97</v>
      </c>
      <c r="AM33" s="149"/>
    </row>
    <row r="34" spans="1:39" ht="12.75" customHeight="1">
      <c r="A34" s="19"/>
      <c r="B34" s="44" t="s">
        <v>42</v>
      </c>
      <c r="C34" s="44"/>
      <c r="D34" s="44"/>
      <c r="E34" s="44"/>
      <c r="F34" s="44"/>
      <c r="G34" s="44"/>
      <c r="H34" s="44"/>
      <c r="I34" s="44"/>
      <c r="J34" s="44"/>
      <c r="K34" s="44"/>
      <c r="L34" s="44"/>
      <c r="M34" s="44"/>
      <c r="N34" s="44"/>
      <c r="O34" s="44"/>
      <c r="P34" s="44"/>
      <c r="Q34" s="44"/>
      <c r="R34" s="44"/>
      <c r="S34" s="44"/>
      <c r="T34" s="82">
        <f ca="1">COUNTIFS('R3申請額一覧'!$E$6:$E$20,B34,'R3申請額一覧'!$H$6:$H$20,"&gt;0")</f>
        <v>0</v>
      </c>
      <c r="U34" s="92"/>
      <c r="V34" s="100" t="s">
        <v>39</v>
      </c>
      <c r="W34" s="109"/>
      <c r="X34" s="119">
        <f ca="1">SUMIF('R3申請額一覧'!$E$6:$E$20,B34,'R3申請額一覧'!$H$6:$H$20)</f>
        <v>0</v>
      </c>
      <c r="Y34" s="128"/>
      <c r="Z34" s="128"/>
      <c r="AA34" s="128"/>
      <c r="AB34" s="136" t="s">
        <v>97</v>
      </c>
      <c r="AC34" s="146"/>
      <c r="AD34" s="82">
        <f ca="1">COUNTIFS('R3申請額一覧'!$E$6:$E$20,B34,'R3申請額一覧'!$K$6:$K$20,"&gt;0")</f>
        <v>0</v>
      </c>
      <c r="AE34" s="92"/>
      <c r="AF34" s="100" t="s">
        <v>39</v>
      </c>
      <c r="AG34" s="109"/>
      <c r="AH34" s="119">
        <f ca="1">SUMIF('R3申請額一覧'!$E$6:$E$20,B34,'R3申請額一覧'!$K$6:$K$20)</f>
        <v>0</v>
      </c>
      <c r="AI34" s="128"/>
      <c r="AJ34" s="128"/>
      <c r="AK34" s="128"/>
      <c r="AL34" s="136" t="s">
        <v>97</v>
      </c>
      <c r="AM34" s="146"/>
    </row>
    <row r="35" spans="1:39" ht="12.75" customHeight="1">
      <c r="A35" s="19"/>
      <c r="B35" s="44" t="s">
        <v>44</v>
      </c>
      <c r="C35" s="44"/>
      <c r="D35" s="44"/>
      <c r="E35" s="44"/>
      <c r="F35" s="44"/>
      <c r="G35" s="44"/>
      <c r="H35" s="44"/>
      <c r="I35" s="44"/>
      <c r="J35" s="44"/>
      <c r="K35" s="44"/>
      <c r="L35" s="44"/>
      <c r="M35" s="44"/>
      <c r="N35" s="44"/>
      <c r="O35" s="44"/>
      <c r="P35" s="44"/>
      <c r="Q35" s="44"/>
      <c r="R35" s="44"/>
      <c r="S35" s="44"/>
      <c r="T35" s="82">
        <f ca="1">COUNTIFS('R3申請額一覧'!$E$6:$E$20,B35,'R3申請額一覧'!$H$6:$H$20,"&gt;0")</f>
        <v>0</v>
      </c>
      <c r="U35" s="92"/>
      <c r="V35" s="100" t="s">
        <v>39</v>
      </c>
      <c r="W35" s="109"/>
      <c r="X35" s="119">
        <f ca="1">SUMIF('R3申請額一覧'!$E$6:$E$20,B35,'R3申請額一覧'!$H$6:$H$20)</f>
        <v>0</v>
      </c>
      <c r="Y35" s="128"/>
      <c r="Z35" s="128"/>
      <c r="AA35" s="128"/>
      <c r="AB35" s="136" t="s">
        <v>97</v>
      </c>
      <c r="AC35" s="146"/>
      <c r="AD35" s="82">
        <f ca="1">COUNTIFS('R3申請額一覧'!$E$6:$E$20,B35,'R3申請額一覧'!$K$6:$K$20,"&gt;0")</f>
        <v>0</v>
      </c>
      <c r="AE35" s="92"/>
      <c r="AF35" s="100" t="s">
        <v>39</v>
      </c>
      <c r="AG35" s="109"/>
      <c r="AH35" s="119">
        <f ca="1">SUMIF('R3申請額一覧'!$E$6:$E$20,B35,'R3申請額一覧'!$K$6:$K$20)</f>
        <v>0</v>
      </c>
      <c r="AI35" s="128"/>
      <c r="AJ35" s="128"/>
      <c r="AK35" s="128"/>
      <c r="AL35" s="136" t="s">
        <v>97</v>
      </c>
      <c r="AM35" s="146"/>
    </row>
    <row r="36" spans="1:39" ht="12.75" customHeight="1">
      <c r="A36" s="19"/>
      <c r="B36" s="44" t="s">
        <v>45</v>
      </c>
      <c r="C36" s="44"/>
      <c r="D36" s="44"/>
      <c r="E36" s="44"/>
      <c r="F36" s="44"/>
      <c r="G36" s="44"/>
      <c r="H36" s="44"/>
      <c r="I36" s="44"/>
      <c r="J36" s="44"/>
      <c r="K36" s="44"/>
      <c r="L36" s="44"/>
      <c r="M36" s="44"/>
      <c r="N36" s="44"/>
      <c r="O36" s="44"/>
      <c r="P36" s="44"/>
      <c r="Q36" s="44"/>
      <c r="R36" s="44"/>
      <c r="S36" s="44"/>
      <c r="T36" s="82">
        <f ca="1">COUNTIFS('R3申請額一覧'!$E$6:$E$20,B36,'R3申請額一覧'!$H$6:$H$20,"&gt;0")</f>
        <v>0</v>
      </c>
      <c r="U36" s="92"/>
      <c r="V36" s="100" t="s">
        <v>39</v>
      </c>
      <c r="W36" s="109"/>
      <c r="X36" s="119">
        <f ca="1">SUMIF('R3申請額一覧'!$E$6:$E$20,B36,'R3申請額一覧'!$H$6:$H$20)</f>
        <v>0</v>
      </c>
      <c r="Y36" s="128"/>
      <c r="Z36" s="128"/>
      <c r="AA36" s="128"/>
      <c r="AB36" s="136" t="s">
        <v>97</v>
      </c>
      <c r="AC36" s="146"/>
      <c r="AD36" s="82">
        <f ca="1">COUNTIFS('R3申請額一覧'!$E$6:$E$20,B36,'R3申請額一覧'!$K$6:$K$20,"&gt;0")</f>
        <v>0</v>
      </c>
      <c r="AE36" s="92"/>
      <c r="AF36" s="100" t="s">
        <v>39</v>
      </c>
      <c r="AG36" s="109"/>
      <c r="AH36" s="119">
        <f ca="1">SUMIF('R3申請額一覧'!$E$6:$E$20,B36,'R3申請額一覧'!$K$6:$K$20)</f>
        <v>0</v>
      </c>
      <c r="AI36" s="128"/>
      <c r="AJ36" s="128"/>
      <c r="AK36" s="128"/>
      <c r="AL36" s="136" t="s">
        <v>97</v>
      </c>
      <c r="AM36" s="146"/>
    </row>
    <row r="37" spans="1:39" ht="12.75" customHeight="1">
      <c r="A37" s="19"/>
      <c r="B37" s="44" t="s">
        <v>30</v>
      </c>
      <c r="C37" s="44"/>
      <c r="D37" s="44"/>
      <c r="E37" s="44"/>
      <c r="F37" s="44"/>
      <c r="G37" s="44"/>
      <c r="H37" s="44"/>
      <c r="I37" s="44"/>
      <c r="J37" s="44"/>
      <c r="K37" s="44"/>
      <c r="L37" s="44"/>
      <c r="M37" s="44"/>
      <c r="N37" s="44"/>
      <c r="O37" s="44"/>
      <c r="P37" s="44"/>
      <c r="Q37" s="44"/>
      <c r="R37" s="44"/>
      <c r="S37" s="44"/>
      <c r="T37" s="82">
        <f ca="1">COUNTIFS('R3申請額一覧'!$E$6:$E$20,B37,'R3申請額一覧'!$H$6:$H$20,"&gt;0")</f>
        <v>0</v>
      </c>
      <c r="U37" s="92"/>
      <c r="V37" s="100" t="s">
        <v>39</v>
      </c>
      <c r="W37" s="109"/>
      <c r="X37" s="119">
        <f ca="1">SUMIF('R3申請額一覧'!$E$6:$E$20,B37,'R3申請額一覧'!$H$6:$H$20)</f>
        <v>0</v>
      </c>
      <c r="Y37" s="128"/>
      <c r="Z37" s="128"/>
      <c r="AA37" s="128"/>
      <c r="AB37" s="136" t="s">
        <v>97</v>
      </c>
      <c r="AC37" s="146"/>
      <c r="AD37" s="82">
        <f ca="1">COUNTIFS('R3申請額一覧'!$E$6:$E$20,B37,'R3申請額一覧'!$K$6:$K$20,"&gt;0")</f>
        <v>0</v>
      </c>
      <c r="AE37" s="92"/>
      <c r="AF37" s="100" t="s">
        <v>39</v>
      </c>
      <c r="AG37" s="109"/>
      <c r="AH37" s="119">
        <f ca="1">SUMIF('R3申請額一覧'!$E$6:$E$20,B37,'R3申請額一覧'!$K$6:$K$20)</f>
        <v>0</v>
      </c>
      <c r="AI37" s="128"/>
      <c r="AJ37" s="128"/>
      <c r="AK37" s="128"/>
      <c r="AL37" s="136" t="s">
        <v>97</v>
      </c>
      <c r="AM37" s="146"/>
    </row>
    <row r="38" spans="1:39" ht="12.75" customHeight="1">
      <c r="A38" s="19"/>
      <c r="B38" s="44" t="s">
        <v>46</v>
      </c>
      <c r="C38" s="44"/>
      <c r="D38" s="44"/>
      <c r="E38" s="44"/>
      <c r="F38" s="44"/>
      <c r="G38" s="44"/>
      <c r="H38" s="44"/>
      <c r="I38" s="44"/>
      <c r="J38" s="44"/>
      <c r="K38" s="44"/>
      <c r="L38" s="44"/>
      <c r="M38" s="44"/>
      <c r="N38" s="44"/>
      <c r="O38" s="44"/>
      <c r="P38" s="44"/>
      <c r="Q38" s="44"/>
      <c r="R38" s="44"/>
      <c r="S38" s="44"/>
      <c r="T38" s="82">
        <f ca="1">COUNTIFS('R3申請額一覧'!$E$6:$E$20,B38,'R3申請額一覧'!$H$6:$H$20,"&gt;0")</f>
        <v>0</v>
      </c>
      <c r="U38" s="92"/>
      <c r="V38" s="100" t="s">
        <v>39</v>
      </c>
      <c r="W38" s="109"/>
      <c r="X38" s="119">
        <f ca="1">SUMIF('R3申請額一覧'!$E$6:$E$20,B38,'R3申請額一覧'!$H$6:$H$20)</f>
        <v>0</v>
      </c>
      <c r="Y38" s="128"/>
      <c r="Z38" s="128"/>
      <c r="AA38" s="128"/>
      <c r="AB38" s="136" t="s">
        <v>97</v>
      </c>
      <c r="AC38" s="146"/>
      <c r="AD38" s="82">
        <f ca="1">COUNTIFS('R3申請額一覧'!$E$6:$E$20,B38,'R3申請額一覧'!$K$6:$K$20,"&gt;0")</f>
        <v>0</v>
      </c>
      <c r="AE38" s="92"/>
      <c r="AF38" s="100" t="s">
        <v>39</v>
      </c>
      <c r="AG38" s="109"/>
      <c r="AH38" s="119">
        <f ca="1">SUMIF('R3申請額一覧'!$E$6:$E$20,B38,'R3申請額一覧'!$K$6:$K$20)</f>
        <v>0</v>
      </c>
      <c r="AI38" s="128"/>
      <c r="AJ38" s="128"/>
      <c r="AK38" s="128"/>
      <c r="AL38" s="136" t="s">
        <v>97</v>
      </c>
      <c r="AM38" s="146"/>
    </row>
    <row r="39" spans="1:39" ht="12.75" customHeight="1">
      <c r="A39" s="19"/>
      <c r="B39" s="44" t="s">
        <v>47</v>
      </c>
      <c r="C39" s="44"/>
      <c r="D39" s="44"/>
      <c r="E39" s="44"/>
      <c r="F39" s="44"/>
      <c r="G39" s="44"/>
      <c r="H39" s="44"/>
      <c r="I39" s="44"/>
      <c r="J39" s="44"/>
      <c r="K39" s="44"/>
      <c r="L39" s="44"/>
      <c r="M39" s="44"/>
      <c r="N39" s="44"/>
      <c r="O39" s="44"/>
      <c r="P39" s="44"/>
      <c r="Q39" s="44"/>
      <c r="R39" s="44"/>
      <c r="S39" s="44"/>
      <c r="T39" s="82">
        <f ca="1">COUNTIFS('R3申請額一覧'!$E$6:$E$20,B39,'R3申請額一覧'!$H$6:$H$20,"&gt;0")</f>
        <v>0</v>
      </c>
      <c r="U39" s="92"/>
      <c r="V39" s="100" t="s">
        <v>39</v>
      </c>
      <c r="W39" s="109"/>
      <c r="X39" s="119">
        <f ca="1">SUMIF('R3申請額一覧'!$E$6:$E$20,B39,'R3申請額一覧'!$H$6:$H$20)</f>
        <v>0</v>
      </c>
      <c r="Y39" s="128"/>
      <c r="Z39" s="128"/>
      <c r="AA39" s="128"/>
      <c r="AB39" s="136" t="s">
        <v>97</v>
      </c>
      <c r="AC39" s="146"/>
      <c r="AD39" s="82">
        <f ca="1">COUNTIFS('R3申請額一覧'!$E$6:$E$20,B39,'R3申請額一覧'!$K$6:$K$20,"&gt;0")</f>
        <v>0</v>
      </c>
      <c r="AE39" s="92"/>
      <c r="AF39" s="100" t="s">
        <v>39</v>
      </c>
      <c r="AG39" s="109"/>
      <c r="AH39" s="119">
        <f ca="1">SUMIF('R3申請額一覧'!$E$6:$E$20,B39,'R3申請額一覧'!$K$6:$K$20)</f>
        <v>0</v>
      </c>
      <c r="AI39" s="128"/>
      <c r="AJ39" s="128"/>
      <c r="AK39" s="128"/>
      <c r="AL39" s="136" t="s">
        <v>97</v>
      </c>
      <c r="AM39" s="146"/>
    </row>
    <row r="40" spans="1:39" ht="12.75" customHeight="1">
      <c r="A40" s="19"/>
      <c r="B40" s="44" t="s">
        <v>48</v>
      </c>
      <c r="C40" s="44"/>
      <c r="D40" s="44"/>
      <c r="E40" s="44"/>
      <c r="F40" s="44"/>
      <c r="G40" s="44"/>
      <c r="H40" s="44"/>
      <c r="I40" s="44"/>
      <c r="J40" s="44"/>
      <c r="K40" s="44"/>
      <c r="L40" s="44"/>
      <c r="M40" s="44"/>
      <c r="N40" s="44"/>
      <c r="O40" s="44"/>
      <c r="P40" s="44"/>
      <c r="Q40" s="44"/>
      <c r="R40" s="44"/>
      <c r="S40" s="44"/>
      <c r="T40" s="84" t="s">
        <v>76</v>
      </c>
      <c r="U40" s="94"/>
      <c r="V40" s="100" t="s">
        <v>39</v>
      </c>
      <c r="W40" s="109"/>
      <c r="X40" s="122" t="s">
        <v>76</v>
      </c>
      <c r="Y40" s="131"/>
      <c r="Z40" s="131"/>
      <c r="AA40" s="131"/>
      <c r="AB40" s="136" t="s">
        <v>97</v>
      </c>
      <c r="AC40" s="146"/>
      <c r="AD40" s="82">
        <f ca="1">COUNTIFS('R3申請額一覧'!$E$6:$E$20,B40,'R3申請額一覧'!$K$6:$K$20,"&gt;0")</f>
        <v>0</v>
      </c>
      <c r="AE40" s="92"/>
      <c r="AF40" s="100" t="s">
        <v>39</v>
      </c>
      <c r="AG40" s="109"/>
      <c r="AH40" s="119">
        <f ca="1">SUMIF('R3申請額一覧'!$E$6:$E$20,B40,'R3申請額一覧'!$K$6:$K$20)</f>
        <v>0</v>
      </c>
      <c r="AI40" s="128"/>
      <c r="AJ40" s="128"/>
      <c r="AK40" s="128"/>
      <c r="AL40" s="136" t="s">
        <v>97</v>
      </c>
      <c r="AM40" s="146"/>
    </row>
    <row r="41" spans="1:39" ht="12.75" customHeight="1">
      <c r="A41" s="20"/>
      <c r="B41" s="45" t="s">
        <v>82</v>
      </c>
      <c r="C41" s="45"/>
      <c r="D41" s="45"/>
      <c r="E41" s="45"/>
      <c r="F41" s="45"/>
      <c r="G41" s="45"/>
      <c r="H41" s="45"/>
      <c r="I41" s="45"/>
      <c r="J41" s="45"/>
      <c r="K41" s="45"/>
      <c r="L41" s="45"/>
      <c r="M41" s="45"/>
      <c r="N41" s="45"/>
      <c r="O41" s="45"/>
      <c r="P41" s="45"/>
      <c r="Q41" s="45"/>
      <c r="R41" s="45"/>
      <c r="S41" s="45"/>
      <c r="T41" s="83">
        <f ca="1">COUNTIFS('R3申請額一覧'!$E$6:$E$20,B41,'R3申請額一覧'!$H$6:$H$20,"&gt;0")</f>
        <v>0</v>
      </c>
      <c r="U41" s="93"/>
      <c r="V41" s="101" t="s">
        <v>39</v>
      </c>
      <c r="W41" s="110"/>
      <c r="X41" s="120">
        <f ca="1">SUMIF('R3申請額一覧'!$E$6:$E$20,B41,'R3申請額一覧'!$H$6:$H$20)</f>
        <v>0</v>
      </c>
      <c r="Y41" s="129"/>
      <c r="Z41" s="129"/>
      <c r="AA41" s="129"/>
      <c r="AB41" s="138" t="s">
        <v>97</v>
      </c>
      <c r="AC41" s="147"/>
      <c r="AD41" s="86">
        <f ca="1">COUNTIFS('R3申請額一覧'!$E$6:$E$20,B41,'R3申請額一覧'!$K$6:$K$20,"&gt;0")</f>
        <v>0</v>
      </c>
      <c r="AE41" s="96"/>
      <c r="AF41" s="105" t="s">
        <v>39</v>
      </c>
      <c r="AG41" s="114"/>
      <c r="AH41" s="120">
        <f ca="1">SUMIF('R3申請額一覧'!$E$6:$E$20,B41,'R3申請額一覧'!$K$6:$K$20)</f>
        <v>0</v>
      </c>
      <c r="AI41" s="129"/>
      <c r="AJ41" s="129"/>
      <c r="AK41" s="129"/>
      <c r="AL41" s="138" t="s">
        <v>97</v>
      </c>
      <c r="AM41" s="147"/>
    </row>
    <row r="42" spans="1:39" ht="12.75" customHeight="1">
      <c r="A42" s="25" t="s">
        <v>80</v>
      </c>
      <c r="B42" s="43" t="s">
        <v>50</v>
      </c>
      <c r="C42" s="43"/>
      <c r="D42" s="43"/>
      <c r="E42" s="43"/>
      <c r="F42" s="43"/>
      <c r="G42" s="43"/>
      <c r="H42" s="43"/>
      <c r="I42" s="43"/>
      <c r="J42" s="43"/>
      <c r="K42" s="43"/>
      <c r="L42" s="43"/>
      <c r="M42" s="43"/>
      <c r="N42" s="43"/>
      <c r="O42" s="43"/>
      <c r="P42" s="43"/>
      <c r="Q42" s="43"/>
      <c r="R42" s="43"/>
      <c r="S42" s="43"/>
      <c r="T42" s="81">
        <f ca="1">COUNTIFS('R3申請額一覧'!$E$6:$E$20,B42,'R3申請額一覧'!$H$6:$H$20,"&gt;0")</f>
        <v>0</v>
      </c>
      <c r="U42" s="91"/>
      <c r="V42" s="99" t="s">
        <v>39</v>
      </c>
      <c r="W42" s="108"/>
      <c r="X42" s="117">
        <f ca="1">SUMIF('R3申請額一覧'!$E$6:$E$20,B42,'R3申請額一覧'!$H$6:$H$20)</f>
        <v>0</v>
      </c>
      <c r="Y42" s="126"/>
      <c r="Z42" s="126"/>
      <c r="AA42" s="126"/>
      <c r="AB42" s="139" t="s">
        <v>97</v>
      </c>
      <c r="AC42" s="145"/>
      <c r="AD42" s="81">
        <f ca="1">COUNTIFS('R3申請額一覧'!$E$6:$E$20,B42,'R3申請額一覧'!$K$6:$K$20,"&gt;0")</f>
        <v>0</v>
      </c>
      <c r="AE42" s="91"/>
      <c r="AF42" s="99" t="s">
        <v>39</v>
      </c>
      <c r="AG42" s="108"/>
      <c r="AH42" s="117">
        <f ca="1">SUMIF('R3申請額一覧'!$E$6:$E$20,B42,'R3申請額一覧'!$K$6:$K$20)</f>
        <v>0</v>
      </c>
      <c r="AI42" s="126"/>
      <c r="AJ42" s="126"/>
      <c r="AK42" s="126"/>
      <c r="AL42" s="139" t="s">
        <v>97</v>
      </c>
      <c r="AM42" s="145"/>
    </row>
    <row r="43" spans="1:39" ht="12.75" customHeight="1">
      <c r="A43" s="26"/>
      <c r="B43" s="42" t="s">
        <v>15</v>
      </c>
      <c r="C43" s="42"/>
      <c r="D43" s="42"/>
      <c r="E43" s="42"/>
      <c r="F43" s="42"/>
      <c r="G43" s="42"/>
      <c r="H43" s="42"/>
      <c r="I43" s="42"/>
      <c r="J43" s="42"/>
      <c r="K43" s="42"/>
      <c r="L43" s="42"/>
      <c r="M43" s="42"/>
      <c r="N43" s="42"/>
      <c r="O43" s="42"/>
      <c r="P43" s="42"/>
      <c r="Q43" s="42"/>
      <c r="R43" s="42"/>
      <c r="S43" s="42"/>
      <c r="T43" s="34">
        <f ca="1">COUNTIFS('R3申請額一覧'!$E$6:$E$20,B43,'R3申請額一覧'!$H$6:$H$20,"&gt;0")</f>
        <v>0</v>
      </c>
      <c r="U43" s="53"/>
      <c r="V43" s="103" t="s">
        <v>39</v>
      </c>
      <c r="W43" s="112"/>
      <c r="X43" s="121">
        <f ca="1">SUMIF('R3申請額一覧'!$E$6:$E$20,B43,'R3申請額一覧'!$H$6:$H$20)</f>
        <v>0</v>
      </c>
      <c r="Y43" s="130"/>
      <c r="Z43" s="130"/>
      <c r="AA43" s="130"/>
      <c r="AB43" s="140" t="s">
        <v>97</v>
      </c>
      <c r="AC43" s="148"/>
      <c r="AD43" s="34">
        <f ca="1">COUNTIFS('R3申請額一覧'!$E$6:$E$20,B43,'R3申請額一覧'!$K$6:$K$20,"&gt;0")</f>
        <v>0</v>
      </c>
      <c r="AE43" s="53"/>
      <c r="AF43" s="103" t="s">
        <v>39</v>
      </c>
      <c r="AG43" s="112"/>
      <c r="AH43" s="121">
        <f ca="1">SUMIF('R3申請額一覧'!$E$6:$E$20,B43,'R3申請額一覧'!$K$6:$K$20)</f>
        <v>0</v>
      </c>
      <c r="AI43" s="130"/>
      <c r="AJ43" s="130"/>
      <c r="AK43" s="130"/>
      <c r="AL43" s="140" t="s">
        <v>97</v>
      </c>
      <c r="AM43" s="148"/>
    </row>
    <row r="44" spans="1:39" ht="12.75" customHeight="1">
      <c r="A44" s="18" t="s">
        <v>27</v>
      </c>
      <c r="B44" s="30" t="s">
        <v>51</v>
      </c>
      <c r="C44" s="43"/>
      <c r="D44" s="43"/>
      <c r="E44" s="43"/>
      <c r="F44" s="43"/>
      <c r="G44" s="43"/>
      <c r="H44" s="43"/>
      <c r="I44" s="43"/>
      <c r="J44" s="43"/>
      <c r="K44" s="43"/>
      <c r="L44" s="43"/>
      <c r="M44" s="43"/>
      <c r="N44" s="43"/>
      <c r="O44" s="43"/>
      <c r="P44" s="43"/>
      <c r="Q44" s="43"/>
      <c r="R44" s="43"/>
      <c r="S44" s="43"/>
      <c r="T44" s="85">
        <f ca="1">COUNTIFS('R3申請額一覧'!$E$6:$E$20,B44,'R3申請額一覧'!$H$6:$H$20,"&gt;0")</f>
        <v>0</v>
      </c>
      <c r="U44" s="95"/>
      <c r="V44" s="104" t="s">
        <v>39</v>
      </c>
      <c r="W44" s="113"/>
      <c r="X44" s="118">
        <f ca="1">SUMIF('R3申請額一覧'!$E$6:$E$20,B44,'R3申請額一覧'!$H$6:$H$20)</f>
        <v>0</v>
      </c>
      <c r="Y44" s="127"/>
      <c r="Z44" s="127"/>
      <c r="AA44" s="127"/>
      <c r="AB44" s="141" t="s">
        <v>97</v>
      </c>
      <c r="AC44" s="149"/>
      <c r="AD44" s="85">
        <f ca="1">COUNTIFS('R3申請額一覧'!$E$6:$E$20,B44,'R3申請額一覧'!$K$6:$K$20,"&gt;0")</f>
        <v>0</v>
      </c>
      <c r="AE44" s="95"/>
      <c r="AF44" s="104" t="s">
        <v>39</v>
      </c>
      <c r="AG44" s="113"/>
      <c r="AH44" s="118">
        <f ca="1">SUMIF('R3申請額一覧'!$E$6:$E$20,B44,'R3申請額一覧'!$K$6:$K$20)</f>
        <v>0</v>
      </c>
      <c r="AI44" s="127"/>
      <c r="AJ44" s="127"/>
      <c r="AK44" s="127"/>
      <c r="AL44" s="141" t="s">
        <v>97</v>
      </c>
      <c r="AM44" s="149"/>
    </row>
    <row r="45" spans="1:39" ht="12.75" customHeight="1">
      <c r="A45" s="19"/>
      <c r="B45" s="39" t="s">
        <v>52</v>
      </c>
      <c r="C45" s="44"/>
      <c r="D45" s="44"/>
      <c r="E45" s="44"/>
      <c r="F45" s="44"/>
      <c r="G45" s="44"/>
      <c r="H45" s="44"/>
      <c r="I45" s="44"/>
      <c r="J45" s="44"/>
      <c r="K45" s="44"/>
      <c r="L45" s="44"/>
      <c r="M45" s="44"/>
      <c r="N45" s="44"/>
      <c r="O45" s="44"/>
      <c r="P45" s="44"/>
      <c r="Q45" s="44"/>
      <c r="R45" s="44"/>
      <c r="S45" s="44"/>
      <c r="T45" s="82">
        <f ca="1">COUNTIFS('R3申請額一覧'!$E$6:$E$20,B45,'R3申請額一覧'!$H$6:$H$20,"&gt;0")</f>
        <v>0</v>
      </c>
      <c r="U45" s="92"/>
      <c r="V45" s="100" t="s">
        <v>39</v>
      </c>
      <c r="W45" s="109"/>
      <c r="X45" s="119">
        <f ca="1">SUMIF('R3申請額一覧'!$E$6:$E$20,B45,'R3申請額一覧'!$H$6:$H$20)</f>
        <v>0</v>
      </c>
      <c r="Y45" s="128"/>
      <c r="Z45" s="128"/>
      <c r="AA45" s="128"/>
      <c r="AB45" s="136" t="s">
        <v>97</v>
      </c>
      <c r="AC45" s="146"/>
      <c r="AD45" s="82">
        <f ca="1">COUNTIFS('R3申請額一覧'!$E$6:$E$20,B45,'R3申請額一覧'!$K$6:$K$20,"&gt;0")</f>
        <v>0</v>
      </c>
      <c r="AE45" s="92"/>
      <c r="AF45" s="100" t="s">
        <v>39</v>
      </c>
      <c r="AG45" s="109"/>
      <c r="AH45" s="119">
        <f ca="1">SUMIF('R3申請額一覧'!$E$6:$E$20,B45,'R3申請額一覧'!$K$6:$K$20)</f>
        <v>0</v>
      </c>
      <c r="AI45" s="128"/>
      <c r="AJ45" s="128"/>
      <c r="AK45" s="128"/>
      <c r="AL45" s="136" t="s">
        <v>97</v>
      </c>
      <c r="AM45" s="146"/>
    </row>
    <row r="46" spans="1:39" ht="12.75" customHeight="1">
      <c r="A46" s="19"/>
      <c r="B46" s="39" t="s">
        <v>38</v>
      </c>
      <c r="C46" s="44"/>
      <c r="D46" s="44"/>
      <c r="E46" s="44"/>
      <c r="F46" s="44"/>
      <c r="G46" s="44"/>
      <c r="H46" s="44"/>
      <c r="I46" s="44"/>
      <c r="J46" s="44"/>
      <c r="K46" s="44"/>
      <c r="L46" s="44"/>
      <c r="M46" s="44"/>
      <c r="N46" s="44"/>
      <c r="O46" s="44"/>
      <c r="P46" s="44"/>
      <c r="Q46" s="44"/>
      <c r="R46" s="44"/>
      <c r="S46" s="44"/>
      <c r="T46" s="82">
        <f ca="1">COUNTIFS('R3申請額一覧'!$E$6:$E$20,B46,'R3申請額一覧'!$H$6:$H$20,"&gt;0")</f>
        <v>0</v>
      </c>
      <c r="U46" s="92"/>
      <c r="V46" s="100" t="s">
        <v>39</v>
      </c>
      <c r="W46" s="109"/>
      <c r="X46" s="119">
        <f ca="1">SUMIF('R3申請額一覧'!$E$6:$E$20,B46,'R3申請額一覧'!$H$6:$H$20)</f>
        <v>0</v>
      </c>
      <c r="Y46" s="128"/>
      <c r="Z46" s="128"/>
      <c r="AA46" s="128"/>
      <c r="AB46" s="136" t="s">
        <v>97</v>
      </c>
      <c r="AC46" s="146"/>
      <c r="AD46" s="82">
        <f ca="1">COUNTIFS('R3申請額一覧'!$E$6:$E$20,B46,'R3申請額一覧'!$K$6:$K$20,"&gt;0")</f>
        <v>0</v>
      </c>
      <c r="AE46" s="92"/>
      <c r="AF46" s="100" t="s">
        <v>39</v>
      </c>
      <c r="AG46" s="109"/>
      <c r="AH46" s="119">
        <f ca="1">SUMIF('R3申請額一覧'!$E$6:$E$20,B46,'R3申請額一覧'!$K$6:$K$20)</f>
        <v>0</v>
      </c>
      <c r="AI46" s="128"/>
      <c r="AJ46" s="128"/>
      <c r="AK46" s="128"/>
      <c r="AL46" s="136" t="s">
        <v>97</v>
      </c>
      <c r="AM46" s="146"/>
    </row>
    <row r="47" spans="1:39" ht="12.75" customHeight="1">
      <c r="A47" s="19"/>
      <c r="B47" s="39" t="s">
        <v>43</v>
      </c>
      <c r="C47" s="44"/>
      <c r="D47" s="44"/>
      <c r="E47" s="44"/>
      <c r="F47" s="44"/>
      <c r="G47" s="44"/>
      <c r="H47" s="44"/>
      <c r="I47" s="44"/>
      <c r="J47" s="44"/>
      <c r="K47" s="44"/>
      <c r="L47" s="44"/>
      <c r="M47" s="44"/>
      <c r="N47" s="44"/>
      <c r="O47" s="44"/>
      <c r="P47" s="44"/>
      <c r="Q47" s="44"/>
      <c r="R47" s="44"/>
      <c r="S47" s="44"/>
      <c r="T47" s="82">
        <f ca="1">COUNTIFS('R3申請額一覧'!$E$6:$E$20,B47,'R3申請額一覧'!$H$6:$H$20,"&gt;0")</f>
        <v>0</v>
      </c>
      <c r="U47" s="92"/>
      <c r="V47" s="100" t="s">
        <v>39</v>
      </c>
      <c r="W47" s="109"/>
      <c r="X47" s="119">
        <f ca="1">SUMIF('R3申請額一覧'!$E$6:$E$20,B47,'R3申請額一覧'!$H$6:$H$20)</f>
        <v>0</v>
      </c>
      <c r="Y47" s="128"/>
      <c r="Z47" s="128"/>
      <c r="AA47" s="128"/>
      <c r="AB47" s="136" t="s">
        <v>97</v>
      </c>
      <c r="AC47" s="146"/>
      <c r="AD47" s="82">
        <f ca="1">COUNTIFS('R3申請額一覧'!$E$6:$E$20,B47,'R3申請額一覧'!$K$6:$K$20,"&gt;0")</f>
        <v>0</v>
      </c>
      <c r="AE47" s="92"/>
      <c r="AF47" s="100" t="s">
        <v>39</v>
      </c>
      <c r="AG47" s="109"/>
      <c r="AH47" s="119">
        <f ca="1">SUMIF('R3申請額一覧'!$E$6:$E$20,B47,'R3申請額一覧'!$K$6:$K$20)</f>
        <v>0</v>
      </c>
      <c r="AI47" s="128"/>
      <c r="AJ47" s="128"/>
      <c r="AK47" s="128"/>
      <c r="AL47" s="136" t="s">
        <v>97</v>
      </c>
      <c r="AM47" s="146"/>
    </row>
    <row r="48" spans="1:39" ht="12.75" customHeight="1">
      <c r="A48" s="19"/>
      <c r="B48" s="39" t="s">
        <v>5</v>
      </c>
      <c r="C48" s="44"/>
      <c r="D48" s="44"/>
      <c r="E48" s="44"/>
      <c r="F48" s="44"/>
      <c r="G48" s="44"/>
      <c r="H48" s="44"/>
      <c r="I48" s="44"/>
      <c r="J48" s="44"/>
      <c r="K48" s="44"/>
      <c r="L48" s="44"/>
      <c r="M48" s="44"/>
      <c r="N48" s="44"/>
      <c r="O48" s="44"/>
      <c r="P48" s="44"/>
      <c r="Q48" s="44"/>
      <c r="R48" s="44"/>
      <c r="S48" s="44"/>
      <c r="T48" s="82">
        <f ca="1">COUNTIFS('R3申請額一覧'!$E$6:$E$20,B48,'R3申請額一覧'!$H$6:$H$20,"&gt;0")</f>
        <v>0</v>
      </c>
      <c r="U48" s="92"/>
      <c r="V48" s="100" t="s">
        <v>39</v>
      </c>
      <c r="W48" s="109"/>
      <c r="X48" s="119">
        <f ca="1">SUMIF('R3申請額一覧'!$E$6:$E$20,B48,'R3申請額一覧'!$H$6:$H$20)</f>
        <v>0</v>
      </c>
      <c r="Y48" s="128"/>
      <c r="Z48" s="128"/>
      <c r="AA48" s="128"/>
      <c r="AB48" s="136" t="s">
        <v>97</v>
      </c>
      <c r="AC48" s="146"/>
      <c r="AD48" s="82">
        <f ca="1">COUNTIFS('R3申請額一覧'!$E$6:$E$20,B48,'R3申請額一覧'!$K$6:$K$20,"&gt;0")</f>
        <v>0</v>
      </c>
      <c r="AE48" s="92"/>
      <c r="AF48" s="100" t="s">
        <v>39</v>
      </c>
      <c r="AG48" s="109"/>
      <c r="AH48" s="119">
        <f ca="1">SUMIF('R3申請額一覧'!$E$6:$E$20,B48,'R3申請額一覧'!$K$6:$K$20)</f>
        <v>0</v>
      </c>
      <c r="AI48" s="128"/>
      <c r="AJ48" s="128"/>
      <c r="AK48" s="128"/>
      <c r="AL48" s="136" t="s">
        <v>97</v>
      </c>
      <c r="AM48" s="146"/>
    </row>
    <row r="49" spans="1:39" ht="12.75" customHeight="1">
      <c r="A49" s="19"/>
      <c r="B49" s="39" t="s">
        <v>53</v>
      </c>
      <c r="C49" s="44"/>
      <c r="D49" s="44"/>
      <c r="E49" s="44"/>
      <c r="F49" s="44"/>
      <c r="G49" s="44"/>
      <c r="H49" s="44"/>
      <c r="I49" s="44"/>
      <c r="J49" s="44"/>
      <c r="K49" s="44"/>
      <c r="L49" s="44"/>
      <c r="M49" s="44"/>
      <c r="N49" s="44"/>
      <c r="O49" s="44"/>
      <c r="P49" s="44"/>
      <c r="Q49" s="44"/>
      <c r="R49" s="44"/>
      <c r="S49" s="44"/>
      <c r="T49" s="82">
        <f ca="1">COUNTIFS('R3申請額一覧'!$E$6:$E$20,B49,'R3申請額一覧'!$H$6:$H$20,"&gt;0")</f>
        <v>0</v>
      </c>
      <c r="U49" s="92"/>
      <c r="V49" s="100" t="s">
        <v>39</v>
      </c>
      <c r="W49" s="109"/>
      <c r="X49" s="119">
        <f ca="1">SUMIF('R3申請額一覧'!$E$6:$E$20,B49,'R3申請額一覧'!$H$6:$H$20)</f>
        <v>0</v>
      </c>
      <c r="Y49" s="128"/>
      <c r="Z49" s="128"/>
      <c r="AA49" s="128"/>
      <c r="AB49" s="136" t="s">
        <v>97</v>
      </c>
      <c r="AC49" s="146"/>
      <c r="AD49" s="82">
        <f ca="1">COUNTIFS('R3申請額一覧'!$E$6:$E$20,B49,'R3申請額一覧'!$K$6:$K$20,"&gt;0")</f>
        <v>0</v>
      </c>
      <c r="AE49" s="92"/>
      <c r="AF49" s="100" t="s">
        <v>39</v>
      </c>
      <c r="AG49" s="109"/>
      <c r="AH49" s="119">
        <f ca="1">SUMIF('R3申請額一覧'!$E$6:$E$20,B49,'R3申請額一覧'!$K$6:$K$20)</f>
        <v>0</v>
      </c>
      <c r="AI49" s="128"/>
      <c r="AJ49" s="128"/>
      <c r="AK49" s="128"/>
      <c r="AL49" s="136" t="s">
        <v>97</v>
      </c>
      <c r="AM49" s="146"/>
    </row>
    <row r="50" spans="1:39" ht="12.75" customHeight="1">
      <c r="A50" s="19"/>
      <c r="B50" s="39" t="s">
        <v>69</v>
      </c>
      <c r="C50" s="44"/>
      <c r="D50" s="44"/>
      <c r="E50" s="44"/>
      <c r="F50" s="44"/>
      <c r="G50" s="44"/>
      <c r="H50" s="44"/>
      <c r="I50" s="44"/>
      <c r="J50" s="44"/>
      <c r="K50" s="44"/>
      <c r="L50" s="44"/>
      <c r="M50" s="44"/>
      <c r="N50" s="44"/>
      <c r="O50" s="44"/>
      <c r="P50" s="44"/>
      <c r="Q50" s="44"/>
      <c r="R50" s="44"/>
      <c r="S50" s="44"/>
      <c r="T50" s="82">
        <f ca="1">COUNTIFS('R3申請額一覧'!$E$6:$E$20,B50,'R3申請額一覧'!$H$6:$H$20,"&gt;0")</f>
        <v>0</v>
      </c>
      <c r="U50" s="92"/>
      <c r="V50" s="100" t="s">
        <v>39</v>
      </c>
      <c r="W50" s="109"/>
      <c r="X50" s="119">
        <f ca="1">SUMIF('R3申請額一覧'!$E$6:$E$20,B50,'R3申請額一覧'!$H$6:$H$20)</f>
        <v>0</v>
      </c>
      <c r="Y50" s="128"/>
      <c r="Z50" s="128"/>
      <c r="AA50" s="128"/>
      <c r="AB50" s="136" t="s">
        <v>97</v>
      </c>
      <c r="AC50" s="146"/>
      <c r="AD50" s="82">
        <f ca="1">COUNTIFS('R3申請額一覧'!$E$6:$E$20,B50,'R3申請額一覧'!$K$6:$K$20,"&gt;0")</f>
        <v>0</v>
      </c>
      <c r="AE50" s="92"/>
      <c r="AF50" s="100" t="s">
        <v>39</v>
      </c>
      <c r="AG50" s="109"/>
      <c r="AH50" s="119">
        <f ca="1">SUMIF('R3申請額一覧'!$E$6:$E$20,B50,'R3申請額一覧'!$K$6:$K$20)</f>
        <v>0</v>
      </c>
      <c r="AI50" s="128"/>
      <c r="AJ50" s="128"/>
      <c r="AK50" s="128"/>
      <c r="AL50" s="136" t="s">
        <v>97</v>
      </c>
      <c r="AM50" s="146"/>
    </row>
    <row r="51" spans="1:39" ht="12.75" customHeight="1">
      <c r="A51" s="19"/>
      <c r="B51" s="39" t="s">
        <v>54</v>
      </c>
      <c r="C51" s="44"/>
      <c r="D51" s="44"/>
      <c r="E51" s="44"/>
      <c r="F51" s="44"/>
      <c r="G51" s="44"/>
      <c r="H51" s="44"/>
      <c r="I51" s="44"/>
      <c r="J51" s="44"/>
      <c r="K51" s="44"/>
      <c r="L51" s="44"/>
      <c r="M51" s="44"/>
      <c r="N51" s="44"/>
      <c r="O51" s="44"/>
      <c r="P51" s="44"/>
      <c r="Q51" s="44"/>
      <c r="R51" s="44"/>
      <c r="S51" s="44"/>
      <c r="T51" s="82">
        <f ca="1">COUNTIFS('R3申請額一覧'!$E$6:$E$20,B51,'R3申請額一覧'!$H$6:$H$20,"&gt;0")</f>
        <v>0</v>
      </c>
      <c r="U51" s="92"/>
      <c r="V51" s="100" t="s">
        <v>39</v>
      </c>
      <c r="W51" s="109"/>
      <c r="X51" s="119">
        <f ca="1">SUMIF('R3申請額一覧'!$E$6:$E$20,B51,'R3申請額一覧'!$H$6:$H$20)</f>
        <v>0</v>
      </c>
      <c r="Y51" s="128"/>
      <c r="Z51" s="128"/>
      <c r="AA51" s="128"/>
      <c r="AB51" s="136" t="s">
        <v>97</v>
      </c>
      <c r="AC51" s="146"/>
      <c r="AD51" s="82">
        <f ca="1">COUNTIFS('R3申請額一覧'!$E$6:$E$20,B51,'R3申請額一覧'!$K$6:$K$20,"&gt;0")</f>
        <v>0</v>
      </c>
      <c r="AE51" s="92"/>
      <c r="AF51" s="100" t="s">
        <v>39</v>
      </c>
      <c r="AG51" s="109"/>
      <c r="AH51" s="119">
        <f ca="1">SUMIF('R3申請額一覧'!$E$6:$E$20,B51,'R3申請額一覧'!$K$6:$K$20)</f>
        <v>0</v>
      </c>
      <c r="AI51" s="128"/>
      <c r="AJ51" s="128"/>
      <c r="AK51" s="128"/>
      <c r="AL51" s="136" t="s">
        <v>97</v>
      </c>
      <c r="AM51" s="146"/>
    </row>
    <row r="52" spans="1:39" ht="12.75" customHeight="1">
      <c r="A52" s="19"/>
      <c r="B52" s="39" t="s">
        <v>70</v>
      </c>
      <c r="C52" s="44"/>
      <c r="D52" s="44"/>
      <c r="E52" s="44"/>
      <c r="F52" s="44"/>
      <c r="G52" s="44"/>
      <c r="H52" s="44"/>
      <c r="I52" s="44"/>
      <c r="J52" s="44"/>
      <c r="K52" s="44"/>
      <c r="L52" s="44"/>
      <c r="M52" s="44"/>
      <c r="N52" s="44"/>
      <c r="O52" s="44"/>
      <c r="P52" s="44"/>
      <c r="Q52" s="44"/>
      <c r="R52" s="44"/>
      <c r="S52" s="44"/>
      <c r="T52" s="82">
        <f ca="1">COUNTIFS('R3申請額一覧'!$E$6:$E$20,B52,'R3申請額一覧'!$H$6:$H$20,"&gt;0")</f>
        <v>0</v>
      </c>
      <c r="U52" s="92"/>
      <c r="V52" s="100" t="s">
        <v>39</v>
      </c>
      <c r="W52" s="109"/>
      <c r="X52" s="119">
        <f ca="1">SUMIF('R3申請額一覧'!$E$6:$E$20,B52,'R3申請額一覧'!$H$6:$H$20)</f>
        <v>0</v>
      </c>
      <c r="Y52" s="128"/>
      <c r="Z52" s="128"/>
      <c r="AA52" s="128"/>
      <c r="AB52" s="136" t="s">
        <v>97</v>
      </c>
      <c r="AC52" s="146"/>
      <c r="AD52" s="82">
        <f ca="1">COUNTIFS('R3申請額一覧'!$E$6:$E$20,B52,'R3申請額一覧'!$K$6:$K$20,"&gt;0")</f>
        <v>0</v>
      </c>
      <c r="AE52" s="92"/>
      <c r="AF52" s="100" t="s">
        <v>39</v>
      </c>
      <c r="AG52" s="109"/>
      <c r="AH52" s="119">
        <f ca="1">SUMIF('R3申請額一覧'!$E$6:$E$20,B52,'R3申請額一覧'!$K$6:$K$20)</f>
        <v>0</v>
      </c>
      <c r="AI52" s="128"/>
      <c r="AJ52" s="128"/>
      <c r="AK52" s="128"/>
      <c r="AL52" s="136" t="s">
        <v>97</v>
      </c>
      <c r="AM52" s="146"/>
    </row>
    <row r="53" spans="1:39" ht="12.75" customHeight="1">
      <c r="A53" s="19"/>
      <c r="B53" s="39" t="s">
        <v>40</v>
      </c>
      <c r="C53" s="44"/>
      <c r="D53" s="44"/>
      <c r="E53" s="44"/>
      <c r="F53" s="44"/>
      <c r="G53" s="44"/>
      <c r="H53" s="44"/>
      <c r="I53" s="44"/>
      <c r="J53" s="44"/>
      <c r="K53" s="44"/>
      <c r="L53" s="44"/>
      <c r="M53" s="44"/>
      <c r="N53" s="44"/>
      <c r="O53" s="44"/>
      <c r="P53" s="44"/>
      <c r="Q53" s="44"/>
      <c r="R53" s="44"/>
      <c r="S53" s="44"/>
      <c r="T53" s="82">
        <f ca="1">COUNTIFS('R3申請額一覧'!$E$6:$E$20,B53,'R3申請額一覧'!$H$6:$H$20,"&gt;0")</f>
        <v>0</v>
      </c>
      <c r="U53" s="92"/>
      <c r="V53" s="100" t="s">
        <v>39</v>
      </c>
      <c r="W53" s="109"/>
      <c r="X53" s="119">
        <f ca="1">SUMIF('R3申請額一覧'!$E$6:$E$20,B53,'R3申請額一覧'!$H$6:$H$20)</f>
        <v>0</v>
      </c>
      <c r="Y53" s="128"/>
      <c r="Z53" s="128"/>
      <c r="AA53" s="128"/>
      <c r="AB53" s="136" t="s">
        <v>97</v>
      </c>
      <c r="AC53" s="146"/>
      <c r="AD53" s="82">
        <f ca="1">COUNTIFS('R3申請額一覧'!$E$6:$E$20,B53,'R3申請額一覧'!$K$6:$K$20,"&gt;0")</f>
        <v>0</v>
      </c>
      <c r="AE53" s="92"/>
      <c r="AF53" s="100" t="s">
        <v>39</v>
      </c>
      <c r="AG53" s="109"/>
      <c r="AH53" s="119">
        <f ca="1">SUMIF('R3申請額一覧'!$E$6:$E$20,B53,'R3申請額一覧'!$K$6:$K$20)</f>
        <v>0</v>
      </c>
      <c r="AI53" s="128"/>
      <c r="AJ53" s="128"/>
      <c r="AK53" s="128"/>
      <c r="AL53" s="136" t="s">
        <v>97</v>
      </c>
      <c r="AM53" s="146"/>
    </row>
    <row r="54" spans="1:39" ht="12.75" customHeight="1">
      <c r="A54" s="19"/>
      <c r="B54" s="39" t="s">
        <v>71</v>
      </c>
      <c r="C54" s="44"/>
      <c r="D54" s="44"/>
      <c r="E54" s="44"/>
      <c r="F54" s="44"/>
      <c r="G54" s="44"/>
      <c r="H54" s="44"/>
      <c r="I54" s="44"/>
      <c r="J54" s="44"/>
      <c r="K54" s="44"/>
      <c r="L54" s="44"/>
      <c r="M54" s="44"/>
      <c r="N54" s="44"/>
      <c r="O54" s="44"/>
      <c r="P54" s="44"/>
      <c r="Q54" s="44"/>
      <c r="R54" s="44"/>
      <c r="S54" s="44"/>
      <c r="T54" s="82">
        <f ca="1">COUNTIFS('R3申請額一覧'!$E$6:$E$20,B54,'R3申請額一覧'!$H$6:$H$20,"&gt;0")</f>
        <v>0</v>
      </c>
      <c r="U54" s="92"/>
      <c r="V54" s="100" t="s">
        <v>39</v>
      </c>
      <c r="W54" s="109"/>
      <c r="X54" s="119">
        <f ca="1">SUMIF('R3申請額一覧'!$E$6:$E$20,B54,'R3申請額一覧'!$H$6:$H$20)</f>
        <v>0</v>
      </c>
      <c r="Y54" s="128"/>
      <c r="Z54" s="128"/>
      <c r="AA54" s="128"/>
      <c r="AB54" s="136" t="s">
        <v>97</v>
      </c>
      <c r="AC54" s="146"/>
      <c r="AD54" s="82">
        <f ca="1">COUNTIFS('R3申請額一覧'!$E$6:$E$20,B54,'R3申請額一覧'!$K$6:$K$20,"&gt;0")</f>
        <v>0</v>
      </c>
      <c r="AE54" s="92"/>
      <c r="AF54" s="100" t="s">
        <v>39</v>
      </c>
      <c r="AG54" s="109"/>
      <c r="AH54" s="119">
        <f ca="1">SUMIF('R3申請額一覧'!$E$6:$E$20,B54,'R3申請額一覧'!$K$6:$K$20)</f>
        <v>0</v>
      </c>
      <c r="AI54" s="128"/>
      <c r="AJ54" s="128"/>
      <c r="AK54" s="128"/>
      <c r="AL54" s="136" t="s">
        <v>97</v>
      </c>
      <c r="AM54" s="146"/>
    </row>
    <row r="55" spans="1:39" ht="12.75" customHeight="1">
      <c r="A55" s="19"/>
      <c r="B55" s="39" t="s">
        <v>72</v>
      </c>
      <c r="C55" s="54"/>
      <c r="D55" s="54"/>
      <c r="E55" s="54"/>
      <c r="F55" s="54"/>
      <c r="G55" s="54"/>
      <c r="H55" s="54"/>
      <c r="I55" s="54"/>
      <c r="J55" s="54"/>
      <c r="K55" s="54"/>
      <c r="L55" s="54"/>
      <c r="M55" s="54"/>
      <c r="N55" s="54"/>
      <c r="O55" s="54"/>
      <c r="P55" s="54"/>
      <c r="Q55" s="54"/>
      <c r="R55" s="54"/>
      <c r="S55" s="54"/>
      <c r="T55" s="82">
        <f ca="1">COUNTIFS('R3申請額一覧'!$E$6:$E$20,B55,'R3申請額一覧'!$H$6:$H$20,"&gt;0")</f>
        <v>0</v>
      </c>
      <c r="U55" s="92"/>
      <c r="V55" s="100" t="s">
        <v>39</v>
      </c>
      <c r="W55" s="109"/>
      <c r="X55" s="119">
        <f ca="1">SUMIF('R3申請額一覧'!$E$6:$E$20,B55,'R3申請額一覧'!$H$6:$H$20)</f>
        <v>0</v>
      </c>
      <c r="Y55" s="128"/>
      <c r="Z55" s="128"/>
      <c r="AA55" s="128"/>
      <c r="AB55" s="136" t="s">
        <v>97</v>
      </c>
      <c r="AC55" s="146"/>
      <c r="AD55" s="82">
        <f ca="1">COUNTIFS('R3申請額一覧'!$E$6:$E$20,B55,'R3申請額一覧'!$K$6:$K$20,"&gt;0")</f>
        <v>0</v>
      </c>
      <c r="AE55" s="92"/>
      <c r="AF55" s="100" t="s">
        <v>39</v>
      </c>
      <c r="AG55" s="109"/>
      <c r="AH55" s="119">
        <f ca="1">SUMIF('R3申請額一覧'!$E$6:$E$20,B55,'R3申請額一覧'!$K$6:$K$20)</f>
        <v>0</v>
      </c>
      <c r="AI55" s="128"/>
      <c r="AJ55" s="128"/>
      <c r="AK55" s="128"/>
      <c r="AL55" s="136" t="s">
        <v>97</v>
      </c>
      <c r="AM55" s="146"/>
    </row>
    <row r="56" spans="1:39" ht="12.75" customHeight="1">
      <c r="A56" s="19"/>
      <c r="B56" s="46" t="s">
        <v>73</v>
      </c>
      <c r="C56" s="54"/>
      <c r="D56" s="54"/>
      <c r="E56" s="54"/>
      <c r="F56" s="54"/>
      <c r="G56" s="54"/>
      <c r="H56" s="54"/>
      <c r="I56" s="54"/>
      <c r="J56" s="54"/>
      <c r="K56" s="54"/>
      <c r="L56" s="54"/>
      <c r="M56" s="54"/>
      <c r="N56" s="54"/>
      <c r="O56" s="54"/>
      <c r="P56" s="54"/>
      <c r="Q56" s="54"/>
      <c r="R56" s="54"/>
      <c r="S56" s="54"/>
      <c r="T56" s="82">
        <f ca="1">COUNTIFS('R3申請額一覧'!$E$6:$E$20,B56,'R3申請額一覧'!$H$6:$H$20,"&gt;0")</f>
        <v>0</v>
      </c>
      <c r="U56" s="92"/>
      <c r="V56" s="100" t="s">
        <v>39</v>
      </c>
      <c r="W56" s="109"/>
      <c r="X56" s="119">
        <f ca="1">SUMIF('R3申請額一覧'!$E$6:$E$20,B56,'R3申請額一覧'!$H$6:$H$20)</f>
        <v>0</v>
      </c>
      <c r="Y56" s="128"/>
      <c r="Z56" s="128"/>
      <c r="AA56" s="128"/>
      <c r="AB56" s="136" t="s">
        <v>97</v>
      </c>
      <c r="AC56" s="146"/>
      <c r="AD56" s="82">
        <f ca="1">COUNTIFS('R3申請額一覧'!$E$6:$E$20,B56,'R3申請額一覧'!$K$6:$K$20,"&gt;0")</f>
        <v>0</v>
      </c>
      <c r="AE56" s="92"/>
      <c r="AF56" s="100" t="s">
        <v>39</v>
      </c>
      <c r="AG56" s="109"/>
      <c r="AH56" s="119">
        <f ca="1">SUMIF('R3申請額一覧'!$E$6:$E$20,B56,'R3申請額一覧'!$K$6:$K$20)</f>
        <v>0</v>
      </c>
      <c r="AI56" s="128"/>
      <c r="AJ56" s="128"/>
      <c r="AK56" s="128"/>
      <c r="AL56" s="136" t="s">
        <v>97</v>
      </c>
      <c r="AM56" s="146"/>
    </row>
    <row r="57" spans="1:39" ht="12.75" customHeight="1">
      <c r="A57" s="19"/>
      <c r="B57" s="46" t="s">
        <v>49</v>
      </c>
      <c r="C57" s="54"/>
      <c r="D57" s="54"/>
      <c r="E57" s="54"/>
      <c r="F57" s="54"/>
      <c r="G57" s="54"/>
      <c r="H57" s="54"/>
      <c r="I57" s="54"/>
      <c r="J57" s="54"/>
      <c r="K57" s="54"/>
      <c r="L57" s="54"/>
      <c r="M57" s="54"/>
      <c r="N57" s="54"/>
      <c r="O57" s="54"/>
      <c r="P57" s="54"/>
      <c r="Q57" s="54"/>
      <c r="R57" s="54"/>
      <c r="S57" s="54"/>
      <c r="T57" s="86">
        <f ca="1">COUNTIFS('R3申請額一覧'!$E$6:$E$20,B57,'R3申請額一覧'!$H$6:$H$20,"&gt;0")</f>
        <v>0</v>
      </c>
      <c r="U57" s="96"/>
      <c r="V57" s="105" t="s">
        <v>39</v>
      </c>
      <c r="W57" s="114"/>
      <c r="X57" s="123">
        <f ca="1">SUMIF('R3申請額一覧'!$E$6:$E$20,B57,'R3申請額一覧'!$H$6:$H$20)</f>
        <v>0</v>
      </c>
      <c r="Y57" s="132"/>
      <c r="Z57" s="132"/>
      <c r="AA57" s="132"/>
      <c r="AB57" s="138" t="s">
        <v>97</v>
      </c>
      <c r="AC57" s="147"/>
      <c r="AD57" s="86">
        <f ca="1">COUNTIFS('R3申請額一覧'!$E$6:$E$20,B57,'R3申請額一覧'!$K$6:$K$20,"&gt;0")</f>
        <v>0</v>
      </c>
      <c r="AE57" s="96"/>
      <c r="AF57" s="105" t="s">
        <v>39</v>
      </c>
      <c r="AG57" s="114"/>
      <c r="AH57" s="123">
        <f ca="1">SUMIF('R3申請額一覧'!$E$6:$E$20,B57,'R3申請額一覧'!$K$6:$K$20)</f>
        <v>0</v>
      </c>
      <c r="AI57" s="132"/>
      <c r="AJ57" s="132"/>
      <c r="AK57" s="132"/>
      <c r="AL57" s="138" t="s">
        <v>97</v>
      </c>
      <c r="AM57" s="147"/>
    </row>
    <row r="58" spans="1:39" ht="15.75" customHeight="1">
      <c r="A58" s="27" t="s">
        <v>34</v>
      </c>
      <c r="B58" s="47"/>
      <c r="C58" s="47"/>
      <c r="D58" s="47"/>
      <c r="E58" s="47"/>
      <c r="F58" s="47"/>
      <c r="G58" s="47"/>
      <c r="H58" s="47"/>
      <c r="I58" s="47"/>
      <c r="J58" s="47"/>
      <c r="K58" s="47"/>
      <c r="L58" s="47"/>
      <c r="M58" s="47"/>
      <c r="N58" s="47"/>
      <c r="O58" s="47"/>
      <c r="P58" s="47"/>
      <c r="Q58" s="47"/>
      <c r="R58" s="47"/>
      <c r="S58" s="77"/>
      <c r="T58" s="87">
        <f ca="1">SUM(T23:U57)</f>
        <v>0</v>
      </c>
      <c r="U58" s="97"/>
      <c r="V58" s="106" t="s">
        <v>39</v>
      </c>
      <c r="W58" s="115"/>
      <c r="X58" s="124">
        <f ca="1">SUM(X23:AA57)</f>
        <v>0</v>
      </c>
      <c r="Y58" s="133"/>
      <c r="Z58" s="133"/>
      <c r="AA58" s="133"/>
      <c r="AB58" s="98" t="s">
        <v>97</v>
      </c>
      <c r="AC58" s="150"/>
      <c r="AD58" s="87">
        <f ca="1">SUM(AD23:AE57)</f>
        <v>0</v>
      </c>
      <c r="AE58" s="97"/>
      <c r="AF58" s="106" t="s">
        <v>39</v>
      </c>
      <c r="AG58" s="115"/>
      <c r="AH58" s="124">
        <f ca="1">SUM(AH23:AK57)</f>
        <v>0</v>
      </c>
      <c r="AI58" s="133"/>
      <c r="AJ58" s="133"/>
      <c r="AK58" s="133"/>
      <c r="AL58" s="98" t="s">
        <v>97</v>
      </c>
      <c r="AM58" s="150"/>
    </row>
    <row r="59" spans="1:39" ht="15.75" customHeight="1">
      <c r="A59" s="27" t="s">
        <v>9</v>
      </c>
      <c r="B59" s="47"/>
      <c r="C59" s="47"/>
      <c r="D59" s="47"/>
      <c r="E59" s="47"/>
      <c r="F59" s="47"/>
      <c r="G59" s="47"/>
      <c r="H59" s="47"/>
      <c r="I59" s="47"/>
      <c r="J59" s="47"/>
      <c r="K59" s="47"/>
      <c r="L59" s="47"/>
      <c r="M59" s="47"/>
      <c r="N59" s="47"/>
      <c r="O59" s="47"/>
      <c r="P59" s="47"/>
      <c r="Q59" s="47"/>
      <c r="R59" s="47"/>
      <c r="S59" s="77"/>
      <c r="T59" s="88">
        <f ca="1">X58+AH58</f>
        <v>0</v>
      </c>
      <c r="U59" s="98"/>
      <c r="V59" s="98"/>
      <c r="W59" s="98"/>
      <c r="X59" s="98"/>
      <c r="Y59" s="98"/>
      <c r="Z59" s="98"/>
      <c r="AA59" s="98"/>
      <c r="AB59" s="98"/>
      <c r="AC59" s="98"/>
      <c r="AD59" s="98"/>
      <c r="AE59" s="98"/>
      <c r="AF59" s="98"/>
      <c r="AG59" s="98"/>
      <c r="AH59" s="98"/>
      <c r="AI59" s="98"/>
      <c r="AJ59" s="98"/>
      <c r="AK59" s="98"/>
      <c r="AL59" s="98" t="s">
        <v>97</v>
      </c>
      <c r="AM59" s="150"/>
    </row>
    <row r="60" spans="1:39">
      <c r="A60" s="14" t="s">
        <v>129</v>
      </c>
    </row>
    <row r="61" spans="1:39" s="14" customFormat="1" ht="9.5">
      <c r="A61" s="28" t="s">
        <v>128</v>
      </c>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row>
    <row r="62" spans="1:39">
      <c r="A62" s="14" t="s">
        <v>130</v>
      </c>
    </row>
    <row r="63" spans="1:39" s="14" customFormat="1" ht="9.5">
      <c r="C63" s="14" t="s">
        <v>133</v>
      </c>
    </row>
  </sheetData>
  <mergeCells count="252">
    <mergeCell ref="A3:AM3"/>
    <mergeCell ref="A4:AM4"/>
    <mergeCell ref="AD6:AE6"/>
    <mergeCell ref="AG6:AH6"/>
    <mergeCell ref="AJ6:AK6"/>
    <mergeCell ref="A7:G7"/>
    <mergeCell ref="L11:AM11"/>
    <mergeCell ref="L12:AM12"/>
    <mergeCell ref="Q13:R13"/>
    <mergeCell ref="T13:V13"/>
    <mergeCell ref="L14:AM14"/>
    <mergeCell ref="L15:AM15"/>
    <mergeCell ref="S16:Y16"/>
    <mergeCell ref="AG16:AM16"/>
    <mergeCell ref="S17:Y17"/>
    <mergeCell ref="AG17:AM17"/>
    <mergeCell ref="S18:Y18"/>
    <mergeCell ref="AG18:AM18"/>
    <mergeCell ref="T20:AM20"/>
    <mergeCell ref="T21:AC21"/>
    <mergeCell ref="AD21:AM21"/>
    <mergeCell ref="T22:W22"/>
    <mergeCell ref="X22:AC22"/>
    <mergeCell ref="AD22:AG22"/>
    <mergeCell ref="AH22:AM22"/>
    <mergeCell ref="T23:U23"/>
    <mergeCell ref="V23:W23"/>
    <mergeCell ref="X23:AA23"/>
    <mergeCell ref="AD23:AE23"/>
    <mergeCell ref="AF23:AG23"/>
    <mergeCell ref="AH23:AK23"/>
    <mergeCell ref="T24:U24"/>
    <mergeCell ref="V24:W24"/>
    <mergeCell ref="X24:AA24"/>
    <mergeCell ref="AD24:AE24"/>
    <mergeCell ref="AF24:AG24"/>
    <mergeCell ref="AH24:AK24"/>
    <mergeCell ref="T25:U25"/>
    <mergeCell ref="V25:W25"/>
    <mergeCell ref="X25:AA25"/>
    <mergeCell ref="AD25:AE25"/>
    <mergeCell ref="AF25:AG25"/>
    <mergeCell ref="AH25:AK25"/>
    <mergeCell ref="T26:U26"/>
    <mergeCell ref="V26:W26"/>
    <mergeCell ref="X26:AA26"/>
    <mergeCell ref="AD26:AE26"/>
    <mergeCell ref="AF26:AG26"/>
    <mergeCell ref="AH26:AK26"/>
    <mergeCell ref="T27:U27"/>
    <mergeCell ref="V27:W27"/>
    <mergeCell ref="X27:AA27"/>
    <mergeCell ref="AD27:AE27"/>
    <mergeCell ref="AF27:AG27"/>
    <mergeCell ref="AH27:AK27"/>
    <mergeCell ref="T28:U28"/>
    <mergeCell ref="V28:W28"/>
    <mergeCell ref="X28:AA28"/>
    <mergeCell ref="AD28:AE28"/>
    <mergeCell ref="AF28:AG28"/>
    <mergeCell ref="AH28:AK28"/>
    <mergeCell ref="T29:U29"/>
    <mergeCell ref="V29:W29"/>
    <mergeCell ref="X29:AA29"/>
    <mergeCell ref="AD29:AE29"/>
    <mergeCell ref="AF29:AG29"/>
    <mergeCell ref="AH29:AK29"/>
    <mergeCell ref="T30:U30"/>
    <mergeCell ref="V30:W30"/>
    <mergeCell ref="X30:AA30"/>
    <mergeCell ref="AD30:AE30"/>
    <mergeCell ref="AF30:AG30"/>
    <mergeCell ref="AH30:AK30"/>
    <mergeCell ref="T31:U31"/>
    <mergeCell ref="V31:W31"/>
    <mergeCell ref="X31:AA31"/>
    <mergeCell ref="AD31:AE31"/>
    <mergeCell ref="AF31:AG31"/>
    <mergeCell ref="AH31:AK31"/>
    <mergeCell ref="T32:U32"/>
    <mergeCell ref="V32:W32"/>
    <mergeCell ref="X32:AA32"/>
    <mergeCell ref="AD32:AE32"/>
    <mergeCell ref="AF32:AG32"/>
    <mergeCell ref="AH32:AK32"/>
    <mergeCell ref="T33:U33"/>
    <mergeCell ref="V33:W33"/>
    <mergeCell ref="X33:AA33"/>
    <mergeCell ref="AD33:AE33"/>
    <mergeCell ref="AF33:AG33"/>
    <mergeCell ref="AH33:AK33"/>
    <mergeCell ref="T34:U34"/>
    <mergeCell ref="V34:W34"/>
    <mergeCell ref="X34:AA34"/>
    <mergeCell ref="AD34:AE34"/>
    <mergeCell ref="AF34:AG34"/>
    <mergeCell ref="AH34:AK34"/>
    <mergeCell ref="T35:U35"/>
    <mergeCell ref="V35:W35"/>
    <mergeCell ref="X35:AA35"/>
    <mergeCell ref="AD35:AE35"/>
    <mergeCell ref="AF35:AG35"/>
    <mergeCell ref="AH35:AK35"/>
    <mergeCell ref="T36:U36"/>
    <mergeCell ref="V36:W36"/>
    <mergeCell ref="X36:AA36"/>
    <mergeCell ref="AD36:AE36"/>
    <mergeCell ref="AF36:AG36"/>
    <mergeCell ref="AH36:AK36"/>
    <mergeCell ref="T37:U37"/>
    <mergeCell ref="V37:W37"/>
    <mergeCell ref="X37:AA37"/>
    <mergeCell ref="AD37:AE37"/>
    <mergeCell ref="AF37:AG37"/>
    <mergeCell ref="AH37:AK37"/>
    <mergeCell ref="T38:U38"/>
    <mergeCell ref="V38:W38"/>
    <mergeCell ref="X38:AA38"/>
    <mergeCell ref="AD38:AE38"/>
    <mergeCell ref="AF38:AG38"/>
    <mergeCell ref="AH38:AK38"/>
    <mergeCell ref="T39:U39"/>
    <mergeCell ref="V39:W39"/>
    <mergeCell ref="X39:AA39"/>
    <mergeCell ref="AD39:AE39"/>
    <mergeCell ref="AF39:AG39"/>
    <mergeCell ref="AH39:AK39"/>
    <mergeCell ref="T40:U40"/>
    <mergeCell ref="V40:W40"/>
    <mergeCell ref="X40:AA40"/>
    <mergeCell ref="AD40:AE40"/>
    <mergeCell ref="AF40:AG40"/>
    <mergeCell ref="AH40:AK40"/>
    <mergeCell ref="T41:U41"/>
    <mergeCell ref="V41:W41"/>
    <mergeCell ref="X41:AA41"/>
    <mergeCell ref="AD41:AE41"/>
    <mergeCell ref="AF41:AG41"/>
    <mergeCell ref="AH41:AK41"/>
    <mergeCell ref="T42:U42"/>
    <mergeCell ref="V42:W42"/>
    <mergeCell ref="X42:AA42"/>
    <mergeCell ref="AD42:AE42"/>
    <mergeCell ref="AF42:AG42"/>
    <mergeCell ref="AH42:AK42"/>
    <mergeCell ref="T43:U43"/>
    <mergeCell ref="V43:W43"/>
    <mergeCell ref="X43:AA43"/>
    <mergeCell ref="AD43:AE43"/>
    <mergeCell ref="AF43:AG43"/>
    <mergeCell ref="AH43:AK43"/>
    <mergeCell ref="T44:U44"/>
    <mergeCell ref="V44:W44"/>
    <mergeCell ref="X44:AA44"/>
    <mergeCell ref="AD44:AE44"/>
    <mergeCell ref="AF44:AG44"/>
    <mergeCell ref="AH44:AK44"/>
    <mergeCell ref="T45:U45"/>
    <mergeCell ref="V45:W45"/>
    <mergeCell ref="X45:AA45"/>
    <mergeCell ref="AD45:AE45"/>
    <mergeCell ref="AF45:AG45"/>
    <mergeCell ref="AH45:AK45"/>
    <mergeCell ref="T46:U46"/>
    <mergeCell ref="V46:W46"/>
    <mergeCell ref="X46:AA46"/>
    <mergeCell ref="AD46:AE46"/>
    <mergeCell ref="AF46:AG46"/>
    <mergeCell ref="AH46:AK46"/>
    <mergeCell ref="T47:U47"/>
    <mergeCell ref="V47:W47"/>
    <mergeCell ref="X47:AA47"/>
    <mergeCell ref="AD47:AE47"/>
    <mergeCell ref="AF47:AG47"/>
    <mergeCell ref="AH47:AK47"/>
    <mergeCell ref="T48:U48"/>
    <mergeCell ref="V48:W48"/>
    <mergeCell ref="X48:AA48"/>
    <mergeCell ref="AD48:AE48"/>
    <mergeCell ref="AF48:AG48"/>
    <mergeCell ref="AH48:AK48"/>
    <mergeCell ref="T49:U49"/>
    <mergeCell ref="V49:W49"/>
    <mergeCell ref="X49:AA49"/>
    <mergeCell ref="AD49:AE49"/>
    <mergeCell ref="AF49:AG49"/>
    <mergeCell ref="AH49:AK49"/>
    <mergeCell ref="T50:U50"/>
    <mergeCell ref="V50:W50"/>
    <mergeCell ref="X50:AA50"/>
    <mergeCell ref="AD50:AE50"/>
    <mergeCell ref="AF50:AG50"/>
    <mergeCell ref="AH50:AK50"/>
    <mergeCell ref="T51:U51"/>
    <mergeCell ref="V51:W51"/>
    <mergeCell ref="X51:AA51"/>
    <mergeCell ref="AD51:AE51"/>
    <mergeCell ref="AF51:AG51"/>
    <mergeCell ref="AH51:AK51"/>
    <mergeCell ref="T52:U52"/>
    <mergeCell ref="V52:W52"/>
    <mergeCell ref="X52:AA52"/>
    <mergeCell ref="AD52:AE52"/>
    <mergeCell ref="AF52:AG52"/>
    <mergeCell ref="AH52:AK52"/>
    <mergeCell ref="T53:U53"/>
    <mergeCell ref="V53:W53"/>
    <mergeCell ref="X53:AA53"/>
    <mergeCell ref="AD53:AE53"/>
    <mergeCell ref="AF53:AG53"/>
    <mergeCell ref="AH53:AK53"/>
    <mergeCell ref="T54:U54"/>
    <mergeCell ref="V54:W54"/>
    <mergeCell ref="X54:AA54"/>
    <mergeCell ref="AD54:AE54"/>
    <mergeCell ref="AF54:AG54"/>
    <mergeCell ref="AH54:AK54"/>
    <mergeCell ref="T55:U55"/>
    <mergeCell ref="V55:W55"/>
    <mergeCell ref="X55:AA55"/>
    <mergeCell ref="AD55:AE55"/>
    <mergeCell ref="AF55:AG55"/>
    <mergeCell ref="AH55:AK55"/>
    <mergeCell ref="T56:U56"/>
    <mergeCell ref="V56:W56"/>
    <mergeCell ref="X56:AA56"/>
    <mergeCell ref="AD56:AE56"/>
    <mergeCell ref="AF56:AG56"/>
    <mergeCell ref="AH56:AK56"/>
    <mergeCell ref="T57:U57"/>
    <mergeCell ref="V57:W57"/>
    <mergeCell ref="X57:AA57"/>
    <mergeCell ref="AD57:AE57"/>
    <mergeCell ref="AF57:AG57"/>
    <mergeCell ref="AH57:AK57"/>
    <mergeCell ref="A58:S58"/>
    <mergeCell ref="T58:U58"/>
    <mergeCell ref="V58:W58"/>
    <mergeCell ref="X58:AA58"/>
    <mergeCell ref="AD58:AE58"/>
    <mergeCell ref="AF58:AG58"/>
    <mergeCell ref="AH58:AK58"/>
    <mergeCell ref="A59:S59"/>
    <mergeCell ref="T59:AK59"/>
    <mergeCell ref="B13:K15"/>
    <mergeCell ref="A20:S22"/>
    <mergeCell ref="A31:A32"/>
    <mergeCell ref="A42:A43"/>
    <mergeCell ref="A11:A18"/>
    <mergeCell ref="A23:A30"/>
    <mergeCell ref="A33:A41"/>
    <mergeCell ref="A44:A57"/>
  </mergeCells>
  <phoneticPr fontId="3"/>
  <pageMargins left="0.7" right="0.7" top="0.75" bottom="0.75" header="0.3" footer="0.3"/>
  <pageSetup paperSize="9" scale="91"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00FF"/>
    <pageSetUpPr fitToPage="1"/>
  </sheetPr>
  <dimension ref="A1:M39"/>
  <sheetViews>
    <sheetView view="pageBreakPreview" topLeftCell="A19" zoomScaleNormal="140" zoomScaleSheetLayoutView="100" workbookViewId="0">
      <selection activeCell="J10" sqref="J10"/>
    </sheetView>
  </sheetViews>
  <sheetFormatPr defaultColWidth="2.25" defaultRowHeight="13"/>
  <cols>
    <col min="1" max="1" width="2.25" style="159"/>
    <col min="2" max="2" width="3.125" style="159" customWidth="1"/>
    <col min="3" max="3" width="12.875" style="159" customWidth="1"/>
    <col min="4" max="4" width="16.875" style="159" customWidth="1"/>
    <col min="5" max="5" width="18.875" style="159" customWidth="1"/>
    <col min="6" max="11" width="11.25" style="159" customWidth="1"/>
    <col min="12" max="12" width="12.625" style="159" customWidth="1"/>
    <col min="13" max="13" width="18.75" style="159" customWidth="1"/>
    <col min="14" max="16384" width="2.25" style="159"/>
  </cols>
  <sheetData>
    <row r="1" spans="1:13">
      <c r="A1" s="159" t="s">
        <v>196</v>
      </c>
    </row>
    <row r="3" spans="1:13" ht="18" customHeight="1">
      <c r="B3" s="161"/>
      <c r="M3" s="189" t="s">
        <v>185</v>
      </c>
    </row>
    <row r="4" spans="1:13" ht="18" customHeight="1">
      <c r="B4" s="162" t="s">
        <v>99</v>
      </c>
      <c r="C4" s="168" t="s">
        <v>96</v>
      </c>
      <c r="D4" s="173" t="s">
        <v>18</v>
      </c>
      <c r="E4" s="174" t="s">
        <v>98</v>
      </c>
      <c r="F4" s="175" t="s">
        <v>124</v>
      </c>
      <c r="G4" s="175"/>
      <c r="H4" s="178"/>
      <c r="I4" s="175" t="s">
        <v>126</v>
      </c>
      <c r="J4" s="175"/>
      <c r="K4" s="178"/>
      <c r="L4" s="185" t="s">
        <v>108</v>
      </c>
      <c r="M4" s="188" t="s">
        <v>109</v>
      </c>
    </row>
    <row r="5" spans="1:13" ht="27.75" customHeight="1">
      <c r="B5" s="162"/>
      <c r="C5" s="168"/>
      <c r="D5" s="173"/>
      <c r="E5" s="174"/>
      <c r="F5" s="174" t="s">
        <v>93</v>
      </c>
      <c r="G5" s="174" t="s">
        <v>94</v>
      </c>
      <c r="H5" s="179" t="s">
        <v>95</v>
      </c>
      <c r="I5" s="182" t="s">
        <v>101</v>
      </c>
      <c r="J5" s="174" t="s">
        <v>102</v>
      </c>
      <c r="K5" s="185" t="s">
        <v>103</v>
      </c>
      <c r="L5" s="188"/>
      <c r="M5" s="188"/>
    </row>
    <row r="6" spans="1:13" ht="22.5" customHeight="1">
      <c r="B6" s="163">
        <v>1</v>
      </c>
      <c r="C6" s="169">
        <f t="shared" ref="C6:C20" ca="1" si="0">IFERROR(INDIRECT("R3個票"&amp;$B6&amp;"！$AG$4"),"")</f>
        <v>0</v>
      </c>
      <c r="D6" s="169">
        <f t="shared" ref="D6:D20" ca="1" si="1">IFERROR(INDIRECT("R3個票"&amp;$B6&amp;"！$L$4"),"")</f>
        <v>0</v>
      </c>
      <c r="E6" s="163">
        <f t="shared" ref="E6:E20" ca="1" si="2">IFERROR(INDIRECT("R3個票"&amp;$B6&amp;"！$L$5"),"")</f>
        <v>0</v>
      </c>
      <c r="F6" s="176">
        <f t="shared" ref="F6:F20" ca="1" si="3">IF(G6&lt;&gt;0,IFERROR(INDIRECT("R3個票"&amp;$B6&amp;"！$AA$13"),""),0)</f>
        <v>0</v>
      </c>
      <c r="G6" s="176">
        <f t="shared" ref="G6:G20" ca="1" si="4">IFERROR(INDIRECT("R3個票"&amp;$B6&amp;"！$AI$13"),"")</f>
        <v>0</v>
      </c>
      <c r="H6" s="180">
        <f t="shared" ref="H6:H20" ca="1" si="5">MIN(F6:G6)</f>
        <v>0</v>
      </c>
      <c r="I6" s="183">
        <f t="shared" ref="I6:I20" ca="1" si="6">IF(J6&lt;&gt;0,IFERROR(INDIRECT("R3個票"&amp;$B6&amp;"！$AA$47"),""),0)</f>
        <v>0</v>
      </c>
      <c r="J6" s="176">
        <f t="shared" ref="J6:J20" ca="1" si="7">IFERROR(INDIRECT("R3個票"&amp;$B6&amp;"！$AI$47"),"")</f>
        <v>0</v>
      </c>
      <c r="K6" s="186">
        <f t="shared" ref="K6:K20" ca="1" si="8">MIN(I6:J6)</f>
        <v>0</v>
      </c>
      <c r="L6" s="186">
        <f t="shared" ref="L6:L21" ca="1" si="9">SUM(H6,K6)</f>
        <v>0</v>
      </c>
      <c r="M6" s="186"/>
    </row>
    <row r="7" spans="1:13" ht="22.5" customHeight="1">
      <c r="B7" s="163">
        <v>2</v>
      </c>
      <c r="C7" s="169" t="str">
        <f t="shared" ca="1" si="0"/>
        <v/>
      </c>
      <c r="D7" s="169" t="str">
        <f t="shared" ca="1" si="1"/>
        <v/>
      </c>
      <c r="E7" s="163" t="str">
        <f t="shared" ca="1" si="2"/>
        <v/>
      </c>
      <c r="F7" s="176" t="str">
        <f t="shared" ca="1" si="3"/>
        <v/>
      </c>
      <c r="G7" s="176" t="str">
        <f t="shared" ca="1" si="4"/>
        <v/>
      </c>
      <c r="H7" s="180">
        <f t="shared" ca="1" si="5"/>
        <v>0</v>
      </c>
      <c r="I7" s="183" t="str">
        <f t="shared" ca="1" si="6"/>
        <v/>
      </c>
      <c r="J7" s="176" t="str">
        <f t="shared" ca="1" si="7"/>
        <v/>
      </c>
      <c r="K7" s="186">
        <f t="shared" ca="1" si="8"/>
        <v>0</v>
      </c>
      <c r="L7" s="186">
        <f t="shared" ca="1" si="9"/>
        <v>0</v>
      </c>
      <c r="M7" s="186"/>
    </row>
    <row r="8" spans="1:13" ht="22.5" customHeight="1">
      <c r="B8" s="163">
        <v>3</v>
      </c>
      <c r="C8" s="169" t="str">
        <f t="shared" ca="1" si="0"/>
        <v/>
      </c>
      <c r="D8" s="169" t="str">
        <f t="shared" ca="1" si="1"/>
        <v/>
      </c>
      <c r="E8" s="163" t="str">
        <f t="shared" ca="1" si="2"/>
        <v/>
      </c>
      <c r="F8" s="176" t="str">
        <f t="shared" ca="1" si="3"/>
        <v/>
      </c>
      <c r="G8" s="176" t="str">
        <f t="shared" ca="1" si="4"/>
        <v/>
      </c>
      <c r="H8" s="180">
        <f t="shared" ca="1" si="5"/>
        <v>0</v>
      </c>
      <c r="I8" s="183" t="str">
        <f t="shared" ca="1" si="6"/>
        <v/>
      </c>
      <c r="J8" s="176" t="str">
        <f t="shared" ca="1" si="7"/>
        <v/>
      </c>
      <c r="K8" s="186">
        <f t="shared" ca="1" si="8"/>
        <v>0</v>
      </c>
      <c r="L8" s="186">
        <f t="shared" ca="1" si="9"/>
        <v>0</v>
      </c>
      <c r="M8" s="186"/>
    </row>
    <row r="9" spans="1:13" ht="22.5" customHeight="1">
      <c r="B9" s="163">
        <v>4</v>
      </c>
      <c r="C9" s="169" t="str">
        <f t="shared" ca="1" si="0"/>
        <v/>
      </c>
      <c r="D9" s="169" t="str">
        <f t="shared" ca="1" si="1"/>
        <v/>
      </c>
      <c r="E9" s="163" t="str">
        <f t="shared" ca="1" si="2"/>
        <v/>
      </c>
      <c r="F9" s="176" t="str">
        <f t="shared" ca="1" si="3"/>
        <v/>
      </c>
      <c r="G9" s="176" t="str">
        <f t="shared" ca="1" si="4"/>
        <v/>
      </c>
      <c r="H9" s="180">
        <f t="shared" ca="1" si="5"/>
        <v>0</v>
      </c>
      <c r="I9" s="183" t="str">
        <f t="shared" ca="1" si="6"/>
        <v/>
      </c>
      <c r="J9" s="176" t="str">
        <f t="shared" ca="1" si="7"/>
        <v/>
      </c>
      <c r="K9" s="186">
        <f t="shared" ca="1" si="8"/>
        <v>0</v>
      </c>
      <c r="L9" s="186">
        <f t="shared" ca="1" si="9"/>
        <v>0</v>
      </c>
      <c r="M9" s="186"/>
    </row>
    <row r="10" spans="1:13" ht="22.5" customHeight="1">
      <c r="B10" s="163">
        <v>5</v>
      </c>
      <c r="C10" s="169" t="str">
        <f t="shared" ca="1" si="0"/>
        <v/>
      </c>
      <c r="D10" s="169" t="str">
        <f t="shared" ca="1" si="1"/>
        <v/>
      </c>
      <c r="E10" s="163" t="str">
        <f t="shared" ca="1" si="2"/>
        <v/>
      </c>
      <c r="F10" s="176" t="str">
        <f t="shared" ca="1" si="3"/>
        <v/>
      </c>
      <c r="G10" s="176" t="str">
        <f t="shared" ca="1" si="4"/>
        <v/>
      </c>
      <c r="H10" s="180">
        <f t="shared" ca="1" si="5"/>
        <v>0</v>
      </c>
      <c r="I10" s="183" t="str">
        <f t="shared" ca="1" si="6"/>
        <v/>
      </c>
      <c r="J10" s="176" t="str">
        <f t="shared" ca="1" si="7"/>
        <v/>
      </c>
      <c r="K10" s="186">
        <f t="shared" ca="1" si="8"/>
        <v>0</v>
      </c>
      <c r="L10" s="186">
        <f t="shared" ca="1" si="9"/>
        <v>0</v>
      </c>
      <c r="M10" s="186"/>
    </row>
    <row r="11" spans="1:13" ht="22.5" customHeight="1">
      <c r="B11" s="163">
        <v>6</v>
      </c>
      <c r="C11" s="169" t="str">
        <f t="shared" ca="1" si="0"/>
        <v/>
      </c>
      <c r="D11" s="169" t="str">
        <f t="shared" ca="1" si="1"/>
        <v/>
      </c>
      <c r="E11" s="163" t="str">
        <f t="shared" ca="1" si="2"/>
        <v/>
      </c>
      <c r="F11" s="176" t="str">
        <f t="shared" ca="1" si="3"/>
        <v/>
      </c>
      <c r="G11" s="176" t="str">
        <f t="shared" ca="1" si="4"/>
        <v/>
      </c>
      <c r="H11" s="180">
        <f t="shared" ca="1" si="5"/>
        <v>0</v>
      </c>
      <c r="I11" s="183" t="str">
        <f t="shared" ca="1" si="6"/>
        <v/>
      </c>
      <c r="J11" s="176" t="str">
        <f t="shared" ca="1" si="7"/>
        <v/>
      </c>
      <c r="K11" s="186">
        <f t="shared" ca="1" si="8"/>
        <v>0</v>
      </c>
      <c r="L11" s="186">
        <f t="shared" ca="1" si="9"/>
        <v>0</v>
      </c>
      <c r="M11" s="186"/>
    </row>
    <row r="12" spans="1:13" ht="22.5" customHeight="1">
      <c r="B12" s="163">
        <v>7</v>
      </c>
      <c r="C12" s="169" t="str">
        <f t="shared" ca="1" si="0"/>
        <v/>
      </c>
      <c r="D12" s="169" t="str">
        <f t="shared" ca="1" si="1"/>
        <v/>
      </c>
      <c r="E12" s="163" t="str">
        <f t="shared" ca="1" si="2"/>
        <v/>
      </c>
      <c r="F12" s="176" t="str">
        <f t="shared" ca="1" si="3"/>
        <v/>
      </c>
      <c r="G12" s="176" t="str">
        <f t="shared" ca="1" si="4"/>
        <v/>
      </c>
      <c r="H12" s="180">
        <f t="shared" ca="1" si="5"/>
        <v>0</v>
      </c>
      <c r="I12" s="183" t="str">
        <f t="shared" ca="1" si="6"/>
        <v/>
      </c>
      <c r="J12" s="176" t="str">
        <f t="shared" ca="1" si="7"/>
        <v/>
      </c>
      <c r="K12" s="186">
        <f t="shared" ca="1" si="8"/>
        <v>0</v>
      </c>
      <c r="L12" s="186">
        <f t="shared" ca="1" si="9"/>
        <v>0</v>
      </c>
      <c r="M12" s="186"/>
    </row>
    <row r="13" spans="1:13" ht="22.5" customHeight="1">
      <c r="B13" s="163">
        <v>8</v>
      </c>
      <c r="C13" s="169" t="str">
        <f t="shared" ca="1" si="0"/>
        <v/>
      </c>
      <c r="D13" s="169" t="str">
        <f t="shared" ca="1" si="1"/>
        <v/>
      </c>
      <c r="E13" s="163" t="str">
        <f t="shared" ca="1" si="2"/>
        <v/>
      </c>
      <c r="F13" s="176" t="str">
        <f t="shared" ca="1" si="3"/>
        <v/>
      </c>
      <c r="G13" s="176" t="str">
        <f t="shared" ca="1" si="4"/>
        <v/>
      </c>
      <c r="H13" s="180">
        <f t="shared" ca="1" si="5"/>
        <v>0</v>
      </c>
      <c r="I13" s="183" t="str">
        <f t="shared" ca="1" si="6"/>
        <v/>
      </c>
      <c r="J13" s="176" t="str">
        <f t="shared" ca="1" si="7"/>
        <v/>
      </c>
      <c r="K13" s="186">
        <f t="shared" ca="1" si="8"/>
        <v>0</v>
      </c>
      <c r="L13" s="186">
        <f t="shared" ca="1" si="9"/>
        <v>0</v>
      </c>
      <c r="M13" s="186"/>
    </row>
    <row r="14" spans="1:13" ht="22.5" customHeight="1">
      <c r="B14" s="163">
        <v>9</v>
      </c>
      <c r="C14" s="169" t="str">
        <f t="shared" ca="1" si="0"/>
        <v/>
      </c>
      <c r="D14" s="169" t="str">
        <f t="shared" ca="1" si="1"/>
        <v/>
      </c>
      <c r="E14" s="163" t="str">
        <f t="shared" ca="1" si="2"/>
        <v/>
      </c>
      <c r="F14" s="176" t="str">
        <f t="shared" ca="1" si="3"/>
        <v/>
      </c>
      <c r="G14" s="176" t="str">
        <f t="shared" ca="1" si="4"/>
        <v/>
      </c>
      <c r="H14" s="180">
        <f t="shared" ca="1" si="5"/>
        <v>0</v>
      </c>
      <c r="I14" s="183" t="str">
        <f t="shared" ca="1" si="6"/>
        <v/>
      </c>
      <c r="J14" s="176" t="str">
        <f t="shared" ca="1" si="7"/>
        <v/>
      </c>
      <c r="K14" s="186">
        <f t="shared" ca="1" si="8"/>
        <v>0</v>
      </c>
      <c r="L14" s="186">
        <f t="shared" ca="1" si="9"/>
        <v>0</v>
      </c>
      <c r="M14" s="186"/>
    </row>
    <row r="15" spans="1:13" ht="22.5" customHeight="1">
      <c r="B15" s="163">
        <v>10</v>
      </c>
      <c r="C15" s="169" t="str">
        <f t="shared" ca="1" si="0"/>
        <v/>
      </c>
      <c r="D15" s="169" t="str">
        <f t="shared" ca="1" si="1"/>
        <v/>
      </c>
      <c r="E15" s="163" t="str">
        <f t="shared" ca="1" si="2"/>
        <v/>
      </c>
      <c r="F15" s="176" t="str">
        <f t="shared" ca="1" si="3"/>
        <v/>
      </c>
      <c r="G15" s="176" t="str">
        <f t="shared" ca="1" si="4"/>
        <v/>
      </c>
      <c r="H15" s="180">
        <f t="shared" ca="1" si="5"/>
        <v>0</v>
      </c>
      <c r="I15" s="183" t="str">
        <f t="shared" ca="1" si="6"/>
        <v/>
      </c>
      <c r="J15" s="176" t="str">
        <f t="shared" ca="1" si="7"/>
        <v/>
      </c>
      <c r="K15" s="186">
        <f t="shared" ca="1" si="8"/>
        <v>0</v>
      </c>
      <c r="L15" s="186">
        <f t="shared" ca="1" si="9"/>
        <v>0</v>
      </c>
      <c r="M15" s="186"/>
    </row>
    <row r="16" spans="1:13" ht="22.5" customHeight="1">
      <c r="B16" s="163">
        <v>11</v>
      </c>
      <c r="C16" s="169" t="str">
        <f t="shared" ca="1" si="0"/>
        <v/>
      </c>
      <c r="D16" s="169" t="str">
        <f t="shared" ca="1" si="1"/>
        <v/>
      </c>
      <c r="E16" s="163" t="str">
        <f t="shared" ca="1" si="2"/>
        <v/>
      </c>
      <c r="F16" s="176" t="str">
        <f t="shared" ca="1" si="3"/>
        <v/>
      </c>
      <c r="G16" s="176" t="str">
        <f t="shared" ca="1" si="4"/>
        <v/>
      </c>
      <c r="H16" s="180">
        <f t="shared" ca="1" si="5"/>
        <v>0</v>
      </c>
      <c r="I16" s="183" t="str">
        <f t="shared" ca="1" si="6"/>
        <v/>
      </c>
      <c r="J16" s="176" t="str">
        <f t="shared" ca="1" si="7"/>
        <v/>
      </c>
      <c r="K16" s="186">
        <f t="shared" ca="1" si="8"/>
        <v>0</v>
      </c>
      <c r="L16" s="186">
        <f t="shared" ca="1" si="9"/>
        <v>0</v>
      </c>
      <c r="M16" s="186"/>
    </row>
    <row r="17" spans="1:13" ht="22.5" customHeight="1">
      <c r="B17" s="163">
        <v>12</v>
      </c>
      <c r="C17" s="169" t="str">
        <f t="shared" ca="1" si="0"/>
        <v/>
      </c>
      <c r="D17" s="169" t="str">
        <f t="shared" ca="1" si="1"/>
        <v/>
      </c>
      <c r="E17" s="163" t="str">
        <f t="shared" ca="1" si="2"/>
        <v/>
      </c>
      <c r="F17" s="176" t="str">
        <f t="shared" ca="1" si="3"/>
        <v/>
      </c>
      <c r="G17" s="176" t="str">
        <f t="shared" ca="1" si="4"/>
        <v/>
      </c>
      <c r="H17" s="180">
        <f t="shared" ca="1" si="5"/>
        <v>0</v>
      </c>
      <c r="I17" s="183" t="str">
        <f t="shared" ca="1" si="6"/>
        <v/>
      </c>
      <c r="J17" s="176" t="str">
        <f t="shared" ca="1" si="7"/>
        <v/>
      </c>
      <c r="K17" s="186">
        <f t="shared" ca="1" si="8"/>
        <v>0</v>
      </c>
      <c r="L17" s="186">
        <f t="shared" ca="1" si="9"/>
        <v>0</v>
      </c>
      <c r="M17" s="186"/>
    </row>
    <row r="18" spans="1:13" ht="22.5" customHeight="1">
      <c r="B18" s="163">
        <v>13</v>
      </c>
      <c r="C18" s="169" t="str">
        <f t="shared" ca="1" si="0"/>
        <v/>
      </c>
      <c r="D18" s="169" t="str">
        <f t="shared" ca="1" si="1"/>
        <v/>
      </c>
      <c r="E18" s="163" t="str">
        <f t="shared" ca="1" si="2"/>
        <v/>
      </c>
      <c r="F18" s="176" t="str">
        <f t="shared" ca="1" si="3"/>
        <v/>
      </c>
      <c r="G18" s="176" t="str">
        <f t="shared" ca="1" si="4"/>
        <v/>
      </c>
      <c r="H18" s="180">
        <f t="shared" ca="1" si="5"/>
        <v>0</v>
      </c>
      <c r="I18" s="183" t="str">
        <f t="shared" ca="1" si="6"/>
        <v/>
      </c>
      <c r="J18" s="176" t="str">
        <f t="shared" ca="1" si="7"/>
        <v/>
      </c>
      <c r="K18" s="186">
        <f t="shared" ca="1" si="8"/>
        <v>0</v>
      </c>
      <c r="L18" s="186">
        <f t="shared" ca="1" si="9"/>
        <v>0</v>
      </c>
      <c r="M18" s="186"/>
    </row>
    <row r="19" spans="1:13" ht="22.5" customHeight="1">
      <c r="B19" s="163">
        <v>14</v>
      </c>
      <c r="C19" s="169" t="str">
        <f t="shared" ca="1" si="0"/>
        <v/>
      </c>
      <c r="D19" s="169" t="str">
        <f t="shared" ca="1" si="1"/>
        <v/>
      </c>
      <c r="E19" s="163" t="str">
        <f t="shared" ca="1" si="2"/>
        <v/>
      </c>
      <c r="F19" s="176" t="str">
        <f t="shared" ca="1" si="3"/>
        <v/>
      </c>
      <c r="G19" s="176" t="str">
        <f t="shared" ca="1" si="4"/>
        <v/>
      </c>
      <c r="H19" s="180">
        <f t="shared" ca="1" si="5"/>
        <v>0</v>
      </c>
      <c r="I19" s="183" t="str">
        <f t="shared" ca="1" si="6"/>
        <v/>
      </c>
      <c r="J19" s="176" t="str">
        <f t="shared" ca="1" si="7"/>
        <v/>
      </c>
      <c r="K19" s="186">
        <f t="shared" ca="1" si="8"/>
        <v>0</v>
      </c>
      <c r="L19" s="186">
        <f t="shared" ca="1" si="9"/>
        <v>0</v>
      </c>
      <c r="M19" s="186"/>
    </row>
    <row r="20" spans="1:13" ht="22.5" customHeight="1">
      <c r="B20" s="164">
        <v>15</v>
      </c>
      <c r="C20" s="169" t="str">
        <f t="shared" ca="1" si="0"/>
        <v/>
      </c>
      <c r="D20" s="169" t="str">
        <f t="shared" ca="1" si="1"/>
        <v/>
      </c>
      <c r="E20" s="163" t="str">
        <f t="shared" ca="1" si="2"/>
        <v/>
      </c>
      <c r="F20" s="176" t="str">
        <f t="shared" ca="1" si="3"/>
        <v/>
      </c>
      <c r="G20" s="176" t="str">
        <f t="shared" ca="1" si="4"/>
        <v/>
      </c>
      <c r="H20" s="180">
        <f t="shared" ca="1" si="5"/>
        <v>0</v>
      </c>
      <c r="I20" s="183" t="str">
        <f t="shared" ca="1" si="6"/>
        <v/>
      </c>
      <c r="J20" s="176" t="str">
        <f t="shared" ca="1" si="7"/>
        <v/>
      </c>
      <c r="K20" s="186">
        <f t="shared" ca="1" si="8"/>
        <v>0</v>
      </c>
      <c r="L20" s="186">
        <f t="shared" ca="1" si="9"/>
        <v>0</v>
      </c>
      <c r="M20" s="190"/>
    </row>
    <row r="21" spans="1:13" ht="22.5" customHeight="1">
      <c r="B21" s="165" t="s">
        <v>107</v>
      </c>
      <c r="C21" s="170"/>
      <c r="D21" s="170"/>
      <c r="E21" s="170"/>
      <c r="F21" s="177"/>
      <c r="G21" s="177"/>
      <c r="H21" s="181">
        <f ca="1">SUM(H6:H20)</f>
        <v>0</v>
      </c>
      <c r="I21" s="184"/>
      <c r="J21" s="177"/>
      <c r="K21" s="187">
        <f ca="1">SUM(K6:K20)</f>
        <v>0</v>
      </c>
      <c r="L21" s="187">
        <f t="shared" ca="1" si="9"/>
        <v>0</v>
      </c>
      <c r="M21" s="191"/>
    </row>
    <row r="22" spans="1:13" ht="19.5" customHeight="1"/>
    <row r="23" spans="1:13" s="160" customFormat="1" ht="18" customHeight="1">
      <c r="A23" s="159" t="s">
        <v>100</v>
      </c>
      <c r="B23" s="159"/>
      <c r="C23" s="159"/>
      <c r="D23" s="159"/>
    </row>
    <row r="24" spans="1:13" s="160" customFormat="1" ht="16.5" customHeight="1">
      <c r="A24" s="159"/>
      <c r="B24" s="166">
        <v>1</v>
      </c>
      <c r="C24" s="171" t="s">
        <v>110</v>
      </c>
      <c r="D24" s="159"/>
    </row>
    <row r="25" spans="1:13" s="160" customFormat="1" ht="16.5" customHeight="1">
      <c r="A25" s="159"/>
      <c r="B25" s="166">
        <v>2</v>
      </c>
      <c r="C25" s="171" t="s">
        <v>13</v>
      </c>
      <c r="D25" s="159"/>
    </row>
    <row r="26" spans="1:13" s="160" customFormat="1" ht="16.5" customHeight="1">
      <c r="A26" s="159"/>
      <c r="B26" s="166">
        <v>3</v>
      </c>
      <c r="C26" s="171" t="s">
        <v>188</v>
      </c>
      <c r="D26" s="159"/>
    </row>
    <row r="27" spans="1:13" s="160" customFormat="1" ht="16.5" customHeight="1">
      <c r="A27" s="159"/>
      <c r="B27" s="167">
        <v>4</v>
      </c>
      <c r="C27" s="172" t="s">
        <v>105</v>
      </c>
      <c r="D27" s="159"/>
    </row>
    <row r="28" spans="1:13" s="160" customFormat="1" ht="16.5" customHeight="1">
      <c r="A28" s="159"/>
      <c r="B28" s="167">
        <v>5</v>
      </c>
      <c r="C28" s="172" t="s">
        <v>190</v>
      </c>
      <c r="D28" s="159"/>
    </row>
    <row r="29" spans="1:13" s="160" customFormat="1" ht="22.5" customHeight="1"/>
    <row r="30" spans="1:13" s="160" customFormat="1" ht="22.5" customHeight="1"/>
    <row r="31" spans="1:13" s="160" customFormat="1" ht="22.5" customHeight="1"/>
    <row r="32" spans="1:13" s="160" customFormat="1" ht="22.5" customHeight="1"/>
    <row r="33" s="160" customFormat="1" ht="22.5" customHeight="1"/>
    <row r="34" s="160" customFormat="1" ht="22.5" customHeight="1"/>
    <row r="35" s="160" customFormat="1" ht="22.5" customHeight="1"/>
    <row r="36" s="160" customFormat="1" ht="22.5" customHeight="1"/>
    <row r="37" s="160" customFormat="1" ht="22.5" customHeight="1"/>
    <row r="38" s="160" customFormat="1" ht="22.5" customHeight="1"/>
    <row r="39" s="160" customFormat="1" ht="22.5" customHeight="1"/>
  </sheetData>
  <mergeCells count="9">
    <mergeCell ref="F4:H4"/>
    <mergeCell ref="I4:K4"/>
    <mergeCell ref="B21:E21"/>
    <mergeCell ref="B4:B5"/>
    <mergeCell ref="C4:C5"/>
    <mergeCell ref="D4:D5"/>
    <mergeCell ref="E4:E5"/>
    <mergeCell ref="L4:L5"/>
    <mergeCell ref="M4:M5"/>
  </mergeCells>
  <phoneticPr fontId="3"/>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96"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00FF"/>
  </sheetPr>
  <dimension ref="A1:AT137"/>
  <sheetViews>
    <sheetView showGridLines="0" view="pageBreakPreview" zoomScale="115" zoomScaleNormal="120" zoomScaleSheetLayoutView="115" workbookViewId="0">
      <selection activeCell="AP6" sqref="AP6"/>
    </sheetView>
  </sheetViews>
  <sheetFormatPr defaultColWidth="2.25" defaultRowHeight="13"/>
  <cols>
    <col min="1" max="1" width="2.25" style="159"/>
    <col min="2" max="5" width="2.375" style="159" customWidth="1"/>
    <col min="6" max="7" width="2.375" style="159" bestFit="1" customWidth="1"/>
    <col min="8" max="16384" width="2.25" style="159"/>
  </cols>
  <sheetData>
    <row r="1" spans="1:46">
      <c r="A1" s="194" t="s">
        <v>197</v>
      </c>
    </row>
    <row r="3" spans="1:46" s="171" customFormat="1" ht="12" customHeight="1">
      <c r="A3" s="18" t="s">
        <v>22</v>
      </c>
      <c r="B3" s="30" t="s">
        <v>1</v>
      </c>
      <c r="C3" s="49"/>
      <c r="D3" s="49"/>
      <c r="E3" s="43"/>
      <c r="F3" s="43"/>
      <c r="G3" s="43"/>
      <c r="H3" s="43"/>
      <c r="I3" s="43"/>
      <c r="J3" s="43"/>
      <c r="K3" s="56"/>
      <c r="L3" s="282"/>
      <c r="M3" s="288"/>
      <c r="N3" s="288"/>
      <c r="O3" s="288"/>
      <c r="P3" s="288"/>
      <c r="Q3" s="288"/>
      <c r="R3" s="288"/>
      <c r="S3" s="288"/>
      <c r="T3" s="288"/>
      <c r="U3" s="288"/>
      <c r="V3" s="288"/>
      <c r="W3" s="288"/>
      <c r="X3" s="288"/>
      <c r="Y3" s="288"/>
      <c r="Z3" s="288"/>
      <c r="AA3" s="288"/>
      <c r="AB3" s="288"/>
      <c r="AC3" s="288"/>
      <c r="AD3" s="288"/>
      <c r="AE3" s="288"/>
      <c r="AF3" s="306"/>
      <c r="AG3" s="298" t="s">
        <v>85</v>
      </c>
      <c r="AH3" s="106"/>
      <c r="AI3" s="106"/>
      <c r="AJ3" s="106"/>
      <c r="AK3" s="106"/>
      <c r="AL3" s="106"/>
      <c r="AM3" s="115"/>
    </row>
    <row r="4" spans="1:46" s="171" customFormat="1" ht="20.25" customHeight="1">
      <c r="A4" s="19"/>
      <c r="B4" s="31" t="s">
        <v>60</v>
      </c>
      <c r="C4" s="50"/>
      <c r="D4" s="50"/>
      <c r="E4" s="42"/>
      <c r="F4" s="42"/>
      <c r="G4" s="42"/>
      <c r="H4" s="42"/>
      <c r="I4" s="42"/>
      <c r="J4" s="42"/>
      <c r="K4" s="57"/>
      <c r="L4" s="283"/>
      <c r="M4" s="289"/>
      <c r="N4" s="289"/>
      <c r="O4" s="289"/>
      <c r="P4" s="289"/>
      <c r="Q4" s="289"/>
      <c r="R4" s="289"/>
      <c r="S4" s="289"/>
      <c r="T4" s="289"/>
      <c r="U4" s="289"/>
      <c r="V4" s="289"/>
      <c r="W4" s="289"/>
      <c r="X4" s="289"/>
      <c r="Y4" s="289"/>
      <c r="Z4" s="289"/>
      <c r="AA4" s="289"/>
      <c r="AB4" s="289"/>
      <c r="AC4" s="289"/>
      <c r="AD4" s="289"/>
      <c r="AE4" s="289"/>
      <c r="AF4" s="307"/>
      <c r="AG4" s="310"/>
      <c r="AH4" s="313"/>
      <c r="AI4" s="313"/>
      <c r="AJ4" s="313"/>
      <c r="AK4" s="313"/>
      <c r="AL4" s="313"/>
      <c r="AM4" s="322"/>
      <c r="AP4" s="335"/>
      <c r="AQ4" s="335"/>
      <c r="AR4" s="335"/>
      <c r="AS4" s="335"/>
      <c r="AT4" s="335"/>
    </row>
    <row r="5" spans="1:46" s="171" customFormat="1" ht="20.25" customHeight="1">
      <c r="A5" s="19"/>
      <c r="B5" s="216" t="s">
        <v>98</v>
      </c>
      <c r="C5" s="48"/>
      <c r="D5" s="48"/>
      <c r="E5" s="29"/>
      <c r="F5" s="29"/>
      <c r="G5" s="29"/>
      <c r="H5" s="29"/>
      <c r="I5" s="29"/>
      <c r="J5" s="29"/>
      <c r="K5" s="273"/>
      <c r="L5" s="284"/>
      <c r="M5" s="290"/>
      <c r="N5" s="290"/>
      <c r="O5" s="290"/>
      <c r="P5" s="290"/>
      <c r="Q5" s="290"/>
      <c r="R5" s="290"/>
      <c r="S5" s="290"/>
      <c r="T5" s="290"/>
      <c r="U5" s="290"/>
      <c r="V5" s="290"/>
      <c r="W5" s="290"/>
      <c r="X5" s="290"/>
      <c r="Y5" s="290"/>
      <c r="Z5" s="290"/>
      <c r="AA5" s="290"/>
      <c r="AB5" s="301"/>
      <c r="AC5" s="303" t="s">
        <v>86</v>
      </c>
      <c r="AD5" s="305"/>
      <c r="AE5" s="305"/>
      <c r="AF5" s="308"/>
      <c r="AG5" s="311"/>
      <c r="AH5" s="311"/>
      <c r="AI5" s="311"/>
      <c r="AJ5" s="311"/>
      <c r="AK5" s="311"/>
      <c r="AL5" s="47" t="s">
        <v>87</v>
      </c>
      <c r="AM5" s="77"/>
      <c r="AP5" s="335"/>
      <c r="AQ5" s="335"/>
      <c r="AR5" s="335"/>
      <c r="AS5" s="335"/>
      <c r="AT5" s="335"/>
    </row>
    <row r="6" spans="1:46" s="171" customFormat="1" ht="13.5" customHeight="1">
      <c r="A6" s="19"/>
      <c r="B6" s="32" t="s">
        <v>90</v>
      </c>
      <c r="C6" s="51"/>
      <c r="D6" s="51"/>
      <c r="E6" s="51"/>
      <c r="F6" s="51"/>
      <c r="G6" s="51"/>
      <c r="H6" s="51"/>
      <c r="I6" s="51"/>
      <c r="J6" s="51"/>
      <c r="K6" s="58"/>
      <c r="L6" s="63" t="s">
        <v>8</v>
      </c>
      <c r="M6" s="63"/>
      <c r="N6" s="63"/>
      <c r="O6" s="63"/>
      <c r="P6" s="63"/>
      <c r="Q6" s="295"/>
      <c r="R6" s="295"/>
      <c r="S6" s="63" t="s">
        <v>6</v>
      </c>
      <c r="T6" s="295"/>
      <c r="U6" s="295"/>
      <c r="V6" s="295"/>
      <c r="W6" s="63" t="s">
        <v>19</v>
      </c>
      <c r="X6" s="63"/>
      <c r="Y6" s="63"/>
      <c r="Z6" s="63"/>
      <c r="AA6" s="63"/>
      <c r="AB6" s="63"/>
      <c r="AC6" s="304" t="s">
        <v>89</v>
      </c>
      <c r="AD6" s="63"/>
      <c r="AE6" s="63"/>
      <c r="AF6" s="63"/>
      <c r="AG6" s="63"/>
      <c r="AH6" s="63"/>
      <c r="AI6" s="63"/>
      <c r="AJ6" s="63"/>
      <c r="AK6" s="63"/>
      <c r="AL6" s="63"/>
      <c r="AM6" s="155"/>
      <c r="AQ6" s="336"/>
      <c r="AR6" s="336"/>
      <c r="AS6" s="336"/>
      <c r="AT6" s="337"/>
    </row>
    <row r="7" spans="1:46" s="171" customFormat="1" ht="20.25" customHeight="1">
      <c r="A7" s="19"/>
      <c r="B7" s="34"/>
      <c r="C7" s="53"/>
      <c r="D7" s="53"/>
      <c r="E7" s="53"/>
      <c r="F7" s="53"/>
      <c r="G7" s="53"/>
      <c r="H7" s="53"/>
      <c r="I7" s="53"/>
      <c r="J7" s="53"/>
      <c r="K7" s="60"/>
      <c r="L7" s="283"/>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307"/>
      <c r="AP7" s="336"/>
      <c r="AQ7" s="336"/>
      <c r="AR7" s="336"/>
      <c r="AS7" s="336"/>
      <c r="AT7" s="337"/>
    </row>
    <row r="8" spans="1:46" s="171" customFormat="1" ht="20.25" customHeight="1">
      <c r="A8" s="19"/>
      <c r="B8" s="21" t="s">
        <v>24</v>
      </c>
      <c r="C8" s="47"/>
      <c r="D8" s="47"/>
      <c r="E8" s="35"/>
      <c r="F8" s="35"/>
      <c r="G8" s="35"/>
      <c r="H8" s="35"/>
      <c r="I8" s="35"/>
      <c r="J8" s="35"/>
      <c r="K8" s="35"/>
      <c r="L8" s="21" t="s">
        <v>26</v>
      </c>
      <c r="M8" s="35"/>
      <c r="N8" s="35"/>
      <c r="O8" s="35"/>
      <c r="P8" s="35"/>
      <c r="Q8" s="35"/>
      <c r="R8" s="71"/>
      <c r="S8" s="285"/>
      <c r="T8" s="291"/>
      <c r="U8" s="291"/>
      <c r="V8" s="291"/>
      <c r="W8" s="291"/>
      <c r="X8" s="291"/>
      <c r="Y8" s="299"/>
      <c r="Z8" s="21" t="s">
        <v>77</v>
      </c>
      <c r="AA8" s="35"/>
      <c r="AB8" s="35"/>
      <c r="AC8" s="35"/>
      <c r="AD8" s="35"/>
      <c r="AE8" s="35"/>
      <c r="AF8" s="71"/>
      <c r="AG8" s="285"/>
      <c r="AH8" s="291"/>
      <c r="AI8" s="291"/>
      <c r="AJ8" s="291"/>
      <c r="AK8" s="291"/>
      <c r="AL8" s="291"/>
      <c r="AM8" s="299"/>
    </row>
    <row r="9" spans="1:46" s="171" customFormat="1" ht="20.25" customHeight="1">
      <c r="A9" s="20"/>
      <c r="B9" s="21" t="s">
        <v>61</v>
      </c>
      <c r="C9" s="47"/>
      <c r="D9" s="47"/>
      <c r="E9" s="35"/>
      <c r="F9" s="35"/>
      <c r="G9" s="35"/>
      <c r="H9" s="35"/>
      <c r="I9" s="35"/>
      <c r="J9" s="35"/>
      <c r="K9" s="35"/>
      <c r="L9" s="285"/>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9"/>
    </row>
    <row r="10" spans="1:46" s="171" customFormat="1" ht="18" customHeight="1">
      <c r="A10" s="195" t="s">
        <v>146</v>
      </c>
      <c r="B10" s="217"/>
      <c r="C10" s="217"/>
      <c r="D10" s="217"/>
      <c r="E10" s="217"/>
      <c r="F10" s="217"/>
      <c r="G10" s="217"/>
      <c r="H10" s="257"/>
      <c r="I10" s="260"/>
      <c r="J10" s="262" t="s">
        <v>127</v>
      </c>
      <c r="K10" s="63"/>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323"/>
    </row>
    <row r="11" spans="1:46" s="171" customFormat="1" ht="18" customHeight="1">
      <c r="A11" s="196"/>
      <c r="B11" s="218"/>
      <c r="C11" s="218"/>
      <c r="D11" s="218"/>
      <c r="E11" s="218"/>
      <c r="F11" s="218"/>
      <c r="G11" s="218"/>
      <c r="H11" s="258"/>
      <c r="I11" s="261"/>
      <c r="J11" s="265" t="s">
        <v>153</v>
      </c>
      <c r="K11" s="42"/>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324"/>
    </row>
    <row r="12" spans="1:46" s="171" customFormat="1" ht="5.25" customHeight="1">
      <c r="A12" s="197"/>
      <c r="B12" s="197"/>
      <c r="C12" s="197"/>
      <c r="D12" s="197"/>
      <c r="E12" s="197"/>
      <c r="F12" s="197"/>
      <c r="G12" s="197"/>
      <c r="H12" s="197"/>
      <c r="I12" s="262"/>
      <c r="J12" s="266"/>
      <c r="K12" s="63"/>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86"/>
      <c r="AJ12" s="286"/>
      <c r="AK12" s="286"/>
      <c r="AL12" s="286"/>
      <c r="AM12" s="286"/>
    </row>
    <row r="13" spans="1:46" s="171" customFormat="1" ht="20.25" customHeight="1">
      <c r="A13" s="198" t="s">
        <v>127</v>
      </c>
      <c r="B13" s="219"/>
      <c r="C13" s="226"/>
      <c r="D13" s="226"/>
      <c r="E13" s="226"/>
      <c r="F13" s="226"/>
      <c r="G13" s="226"/>
      <c r="H13" s="226"/>
      <c r="I13" s="263"/>
      <c r="J13" s="267"/>
      <c r="K13" s="42"/>
      <c r="L13" s="50"/>
      <c r="M13" s="50"/>
      <c r="N13" s="50"/>
      <c r="O13" s="50"/>
      <c r="P13" s="50"/>
      <c r="Q13" s="50"/>
      <c r="R13" s="50"/>
      <c r="S13" s="50"/>
      <c r="T13" s="50"/>
      <c r="U13" s="50"/>
      <c r="V13" s="50"/>
      <c r="W13" s="298" t="s">
        <v>7</v>
      </c>
      <c r="X13" s="106"/>
      <c r="Y13" s="106"/>
      <c r="Z13" s="115"/>
      <c r="AA13" s="300" t="str">
        <f>IF(L5="","",VLOOKUP(L5,$A$94:$B$128,2,0))</f>
        <v/>
      </c>
      <c r="AB13" s="302"/>
      <c r="AC13" s="302"/>
      <c r="AD13" s="106" t="s">
        <v>0</v>
      </c>
      <c r="AE13" s="115"/>
      <c r="AF13" s="298" t="s">
        <v>64</v>
      </c>
      <c r="AG13" s="106"/>
      <c r="AH13" s="115"/>
      <c r="AI13" s="314">
        <f>ROUNDDOWN($F$45/1000,0)</f>
        <v>0</v>
      </c>
      <c r="AJ13" s="317"/>
      <c r="AK13" s="317"/>
      <c r="AL13" s="106" t="s">
        <v>0</v>
      </c>
      <c r="AM13" s="115"/>
    </row>
    <row r="14" spans="1:46" s="171" customFormat="1" ht="20.25" customHeight="1">
      <c r="A14" s="199" t="s">
        <v>62</v>
      </c>
      <c r="B14" s="220"/>
      <c r="C14" s="237"/>
      <c r="D14" s="237"/>
      <c r="E14" s="237"/>
      <c r="F14" s="237"/>
      <c r="G14" s="237"/>
      <c r="H14" s="259"/>
      <c r="I14" s="264"/>
      <c r="J14" s="268"/>
      <c r="K14" s="274" t="s">
        <v>154</v>
      </c>
      <c r="L14" s="287"/>
      <c r="M14" s="287"/>
      <c r="N14" s="287"/>
      <c r="O14" s="287"/>
      <c r="P14" s="287"/>
      <c r="Q14" s="287"/>
      <c r="R14" s="287"/>
      <c r="S14" s="287"/>
      <c r="T14" s="287"/>
      <c r="U14" s="287"/>
      <c r="V14" s="287"/>
      <c r="W14" s="287"/>
      <c r="X14" s="287"/>
      <c r="Y14" s="287"/>
      <c r="Z14" s="287"/>
      <c r="AA14" s="287"/>
      <c r="AB14" s="287"/>
      <c r="AC14" s="287"/>
      <c r="AD14" s="287"/>
      <c r="AE14" s="287"/>
      <c r="AF14" s="309" t="s">
        <v>91</v>
      </c>
      <c r="AG14" s="312"/>
      <c r="AH14" s="312"/>
      <c r="AI14" s="315"/>
      <c r="AJ14" s="315"/>
      <c r="AK14" s="47"/>
      <c r="AL14" s="237"/>
      <c r="AM14" s="325"/>
    </row>
    <row r="15" spans="1:46" s="171" customFormat="1" ht="21" customHeight="1">
      <c r="A15" s="200"/>
      <c r="C15" s="238" t="s">
        <v>191</v>
      </c>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326"/>
    </row>
    <row r="16" spans="1:46" s="171" customFormat="1" ht="21" customHeight="1">
      <c r="A16" s="201"/>
      <c r="B16" s="221"/>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326"/>
    </row>
    <row r="17" spans="1:39" s="171" customFormat="1" ht="21" customHeight="1">
      <c r="A17" s="201"/>
      <c r="B17" s="221"/>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326"/>
    </row>
    <row r="18" spans="1:39" s="171" customFormat="1" ht="21" customHeight="1">
      <c r="A18" s="201"/>
      <c r="B18" s="221"/>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326"/>
    </row>
    <row r="19" spans="1:39" s="171" customFormat="1" ht="21" customHeight="1">
      <c r="A19" s="201"/>
      <c r="B19" s="221"/>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326"/>
    </row>
    <row r="20" spans="1:39" s="171" customFormat="1" ht="21" customHeight="1">
      <c r="A20" s="201"/>
      <c r="B20" s="221"/>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326"/>
    </row>
    <row r="21" spans="1:39" s="171" customFormat="1" ht="21" customHeight="1">
      <c r="A21" s="201"/>
      <c r="B21" s="221"/>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326"/>
    </row>
    <row r="22" spans="1:39" s="171" customFormat="1" ht="21" customHeight="1">
      <c r="A22" s="202"/>
      <c r="B22" s="222"/>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327"/>
    </row>
    <row r="23" spans="1:39" s="171" customFormat="1" ht="18.75" customHeight="1">
      <c r="A23" s="203" t="s">
        <v>144</v>
      </c>
      <c r="B23" s="220"/>
      <c r="C23" s="220"/>
      <c r="D23" s="220"/>
      <c r="E23" s="220"/>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327"/>
    </row>
    <row r="24" spans="1:39" ht="18" customHeight="1">
      <c r="A24" s="203" t="s">
        <v>63</v>
      </c>
      <c r="B24" s="220"/>
      <c r="C24" s="220"/>
      <c r="D24" s="220"/>
      <c r="E24" s="245"/>
      <c r="F24" s="203" t="s">
        <v>12</v>
      </c>
      <c r="G24" s="220"/>
      <c r="H24" s="220"/>
      <c r="I24" s="220"/>
      <c r="J24" s="220"/>
      <c r="K24" s="275" t="s">
        <v>25</v>
      </c>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5"/>
      <c r="AM24" s="275"/>
    </row>
    <row r="25" spans="1:39" ht="9.75" customHeight="1">
      <c r="A25" s="204"/>
      <c r="B25" s="204"/>
      <c r="C25" s="204"/>
      <c r="D25" s="204"/>
      <c r="E25" s="204"/>
      <c r="F25" s="250"/>
      <c r="G25" s="250"/>
      <c r="H25" s="250"/>
      <c r="I25" s="250"/>
      <c r="J25" s="250"/>
      <c r="K25" s="276" t="s">
        <v>193</v>
      </c>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76"/>
    </row>
    <row r="26" spans="1:39" ht="9.75" customHeight="1">
      <c r="A26" s="204"/>
      <c r="B26" s="204"/>
      <c r="C26" s="204"/>
      <c r="D26" s="204"/>
      <c r="E26" s="204"/>
      <c r="F26" s="250"/>
      <c r="G26" s="250"/>
      <c r="H26" s="250"/>
      <c r="I26" s="250"/>
      <c r="J26" s="250"/>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6"/>
      <c r="AM26" s="276"/>
    </row>
    <row r="27" spans="1:39" ht="9.75" customHeight="1">
      <c r="A27" s="204"/>
      <c r="B27" s="204"/>
      <c r="C27" s="204"/>
      <c r="D27" s="204"/>
      <c r="E27" s="204"/>
      <c r="F27" s="250"/>
      <c r="G27" s="250"/>
      <c r="H27" s="250"/>
      <c r="I27" s="250"/>
      <c r="J27" s="250"/>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6"/>
      <c r="AM27" s="276"/>
    </row>
    <row r="28" spans="1:39" ht="9.75" customHeight="1">
      <c r="A28" s="204"/>
      <c r="B28" s="204"/>
      <c r="C28" s="204"/>
      <c r="D28" s="204"/>
      <c r="E28" s="204"/>
      <c r="F28" s="250"/>
      <c r="G28" s="250"/>
      <c r="H28" s="250"/>
      <c r="I28" s="250"/>
      <c r="J28" s="250"/>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row>
    <row r="29" spans="1:39" ht="9.75" customHeight="1">
      <c r="A29" s="204"/>
      <c r="B29" s="204"/>
      <c r="C29" s="204"/>
      <c r="D29" s="204"/>
      <c r="E29" s="204"/>
      <c r="F29" s="250"/>
      <c r="G29" s="250"/>
      <c r="H29" s="250"/>
      <c r="I29" s="250"/>
      <c r="J29" s="250"/>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76"/>
      <c r="AL29" s="276"/>
      <c r="AM29" s="276"/>
    </row>
    <row r="30" spans="1:39" ht="9.75" customHeight="1">
      <c r="A30" s="204"/>
      <c r="B30" s="204"/>
      <c r="C30" s="204"/>
      <c r="D30" s="204"/>
      <c r="E30" s="204"/>
      <c r="F30" s="250"/>
      <c r="G30" s="250"/>
      <c r="H30" s="250"/>
      <c r="I30" s="250"/>
      <c r="J30" s="250"/>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M30" s="276"/>
    </row>
    <row r="31" spans="1:39" ht="9.75" customHeight="1">
      <c r="A31" s="204"/>
      <c r="B31" s="204"/>
      <c r="C31" s="204"/>
      <c r="D31" s="204"/>
      <c r="E31" s="204"/>
      <c r="F31" s="250"/>
      <c r="G31" s="250"/>
      <c r="H31" s="250"/>
      <c r="I31" s="250"/>
      <c r="J31" s="250"/>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row>
    <row r="32" spans="1:39" ht="9.75" customHeight="1">
      <c r="A32" s="204"/>
      <c r="B32" s="204"/>
      <c r="C32" s="204"/>
      <c r="D32" s="204"/>
      <c r="E32" s="204"/>
      <c r="F32" s="250"/>
      <c r="G32" s="250"/>
      <c r="H32" s="250"/>
      <c r="I32" s="250"/>
      <c r="J32" s="250"/>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row>
    <row r="33" spans="1:39" ht="9.75" customHeight="1">
      <c r="A33" s="204"/>
      <c r="B33" s="204"/>
      <c r="C33" s="204"/>
      <c r="D33" s="204"/>
      <c r="E33" s="204"/>
      <c r="F33" s="250"/>
      <c r="G33" s="250"/>
      <c r="H33" s="250"/>
      <c r="I33" s="250"/>
      <c r="J33" s="250"/>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row>
    <row r="34" spans="1:39" ht="9.75" customHeight="1">
      <c r="A34" s="204"/>
      <c r="B34" s="204"/>
      <c r="C34" s="204"/>
      <c r="D34" s="204"/>
      <c r="E34" s="204"/>
      <c r="F34" s="250"/>
      <c r="G34" s="250"/>
      <c r="H34" s="250"/>
      <c r="I34" s="250"/>
      <c r="J34" s="250"/>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row>
    <row r="35" spans="1:39" ht="9.75" customHeight="1">
      <c r="A35" s="204"/>
      <c r="B35" s="204"/>
      <c r="C35" s="204"/>
      <c r="D35" s="204"/>
      <c r="E35" s="204"/>
      <c r="F35" s="250"/>
      <c r="G35" s="250"/>
      <c r="H35" s="250"/>
      <c r="I35" s="250"/>
      <c r="J35" s="250"/>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6"/>
      <c r="AI35" s="276"/>
      <c r="AJ35" s="276"/>
      <c r="AK35" s="276"/>
      <c r="AL35" s="276"/>
      <c r="AM35" s="276"/>
    </row>
    <row r="36" spans="1:39" ht="9.75" customHeight="1">
      <c r="A36" s="204"/>
      <c r="B36" s="204"/>
      <c r="C36" s="204"/>
      <c r="D36" s="204"/>
      <c r="E36" s="204"/>
      <c r="F36" s="250"/>
      <c r="G36" s="250"/>
      <c r="H36" s="250"/>
      <c r="I36" s="250"/>
      <c r="J36" s="250"/>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row>
    <row r="37" spans="1:39" ht="9.75" customHeight="1">
      <c r="A37" s="204"/>
      <c r="B37" s="204"/>
      <c r="C37" s="204"/>
      <c r="D37" s="204"/>
      <c r="E37" s="204"/>
      <c r="F37" s="250"/>
      <c r="G37" s="250"/>
      <c r="H37" s="250"/>
      <c r="I37" s="250"/>
      <c r="J37" s="250"/>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row>
    <row r="38" spans="1:39" ht="9.75" customHeight="1">
      <c r="A38" s="204"/>
      <c r="B38" s="204"/>
      <c r="C38" s="204"/>
      <c r="D38" s="204"/>
      <c r="E38" s="204"/>
      <c r="F38" s="250"/>
      <c r="G38" s="250"/>
      <c r="H38" s="250"/>
      <c r="I38" s="250"/>
      <c r="J38" s="250"/>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row>
    <row r="39" spans="1:39" ht="9.75" customHeight="1">
      <c r="A39" s="204"/>
      <c r="B39" s="204"/>
      <c r="C39" s="204"/>
      <c r="D39" s="204"/>
      <c r="E39" s="204"/>
      <c r="F39" s="250"/>
      <c r="G39" s="250"/>
      <c r="H39" s="250"/>
      <c r="I39" s="250"/>
      <c r="J39" s="250"/>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row>
    <row r="40" spans="1:39" ht="9.75" customHeight="1">
      <c r="A40" s="204"/>
      <c r="B40" s="204"/>
      <c r="C40" s="204"/>
      <c r="D40" s="204"/>
      <c r="E40" s="204"/>
      <c r="F40" s="250"/>
      <c r="G40" s="250"/>
      <c r="H40" s="250"/>
      <c r="I40" s="250"/>
      <c r="J40" s="250"/>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row>
    <row r="41" spans="1:39" ht="9.75" customHeight="1">
      <c r="A41" s="204"/>
      <c r="B41" s="204"/>
      <c r="C41" s="204"/>
      <c r="D41" s="204"/>
      <c r="E41" s="204"/>
      <c r="F41" s="250"/>
      <c r="G41" s="250"/>
      <c r="H41" s="250"/>
      <c r="I41" s="250"/>
      <c r="J41" s="250"/>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row>
    <row r="42" spans="1:39" ht="9.75" customHeight="1">
      <c r="A42" s="204"/>
      <c r="B42" s="204"/>
      <c r="C42" s="204"/>
      <c r="D42" s="204"/>
      <c r="E42" s="204"/>
      <c r="F42" s="250"/>
      <c r="G42" s="250"/>
      <c r="H42" s="250"/>
      <c r="I42" s="250"/>
      <c r="J42" s="250"/>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row>
    <row r="43" spans="1:39" ht="9.75" customHeight="1">
      <c r="A43" s="204"/>
      <c r="B43" s="204"/>
      <c r="C43" s="204"/>
      <c r="D43" s="204"/>
      <c r="E43" s="204"/>
      <c r="F43" s="250"/>
      <c r="G43" s="250"/>
      <c r="H43" s="250"/>
      <c r="I43" s="250"/>
      <c r="J43" s="250"/>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row>
    <row r="44" spans="1:39" ht="9.75" customHeight="1">
      <c r="A44" s="205"/>
      <c r="B44" s="223"/>
      <c r="C44" s="223"/>
      <c r="D44" s="223"/>
      <c r="E44" s="246"/>
      <c r="F44" s="251"/>
      <c r="G44" s="254"/>
      <c r="H44" s="254"/>
      <c r="I44" s="254"/>
      <c r="J44" s="269"/>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row>
    <row r="45" spans="1:39" ht="22.5" customHeight="1">
      <c r="A45" s="206" t="s">
        <v>112</v>
      </c>
      <c r="B45" s="224"/>
      <c r="C45" s="224"/>
      <c r="D45" s="224"/>
      <c r="E45" s="224"/>
      <c r="F45" s="252">
        <f>SUM(F25:J44)</f>
        <v>0</v>
      </c>
      <c r="G45" s="255"/>
      <c r="H45" s="255"/>
      <c r="I45" s="255"/>
      <c r="J45" s="270"/>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c r="AK45" s="278"/>
      <c r="AL45" s="278"/>
      <c r="AM45" s="278"/>
    </row>
    <row r="46" spans="1:39" ht="18.75" customHeight="1">
      <c r="A46" s="207"/>
      <c r="B46" s="225"/>
      <c r="C46" s="240"/>
      <c r="D46" s="197"/>
      <c r="E46" s="247"/>
      <c r="F46" s="197"/>
      <c r="G46" s="197"/>
      <c r="H46" s="197"/>
      <c r="I46" s="197"/>
      <c r="J46" s="271"/>
      <c r="K46" s="271"/>
      <c r="L46" s="271"/>
      <c r="M46" s="271"/>
      <c r="N46" s="271"/>
      <c r="O46" s="225"/>
      <c r="P46" s="293"/>
      <c r="Q46" s="207"/>
      <c r="R46" s="207"/>
      <c r="S46" s="271"/>
      <c r="T46" s="266"/>
      <c r="U46" s="271"/>
      <c r="V46" s="271"/>
      <c r="W46" s="271"/>
      <c r="X46" s="271"/>
      <c r="Y46" s="197"/>
      <c r="Z46" s="197"/>
      <c r="AA46" s="197"/>
      <c r="AB46" s="225"/>
      <c r="AC46" s="240"/>
      <c r="AD46" s="271"/>
      <c r="AE46" s="271"/>
      <c r="AF46" s="271"/>
      <c r="AG46" s="271"/>
      <c r="AH46" s="271"/>
      <c r="AI46" s="316"/>
      <c r="AJ46" s="316"/>
      <c r="AK46" s="316"/>
      <c r="AL46" s="316"/>
      <c r="AM46" s="271"/>
    </row>
    <row r="47" spans="1:39" ht="18.75" customHeight="1">
      <c r="A47" s="208" t="s">
        <v>126</v>
      </c>
      <c r="B47" s="226"/>
      <c r="C47" s="241"/>
      <c r="D47" s="226"/>
      <c r="E47" s="248"/>
      <c r="F47" s="226"/>
      <c r="G47" s="226"/>
      <c r="H47" s="226"/>
      <c r="I47" s="226"/>
      <c r="J47" s="272"/>
      <c r="K47" s="272"/>
      <c r="L47" s="272"/>
      <c r="M47" s="272"/>
      <c r="N47" s="272"/>
      <c r="O47" s="292"/>
      <c r="P47" s="294"/>
      <c r="Q47" s="296"/>
      <c r="R47" s="296"/>
      <c r="S47" s="272"/>
      <c r="T47" s="267"/>
      <c r="U47" s="272"/>
      <c r="V47" s="297"/>
      <c r="W47" s="298" t="s">
        <v>7</v>
      </c>
      <c r="X47" s="106"/>
      <c r="Y47" s="106"/>
      <c r="Z47" s="115"/>
      <c r="AA47" s="300" t="str">
        <f>IF(L5="","",VLOOKUP(L5,$A$94:$C$128,3,FALSE))</f>
        <v/>
      </c>
      <c r="AB47" s="302"/>
      <c r="AC47" s="302"/>
      <c r="AD47" s="106" t="s">
        <v>0</v>
      </c>
      <c r="AE47" s="115"/>
      <c r="AF47" s="298" t="s">
        <v>64</v>
      </c>
      <c r="AG47" s="106"/>
      <c r="AH47" s="115"/>
      <c r="AI47" s="314">
        <f>ROUNDDOWN($F$65/1000,0)</f>
        <v>0</v>
      </c>
      <c r="AJ47" s="317"/>
      <c r="AK47" s="317"/>
      <c r="AL47" s="106" t="s">
        <v>0</v>
      </c>
      <c r="AM47" s="115"/>
    </row>
    <row r="48" spans="1:39" ht="18.75" customHeight="1">
      <c r="A48" s="199" t="s">
        <v>62</v>
      </c>
      <c r="B48" s="220"/>
      <c r="C48" s="237"/>
      <c r="D48" s="237"/>
      <c r="E48" s="237"/>
      <c r="F48" s="237"/>
      <c r="G48" s="237"/>
      <c r="H48" s="259"/>
      <c r="I48" s="264"/>
      <c r="J48" s="268"/>
      <c r="K48" s="274" t="s">
        <v>154</v>
      </c>
      <c r="L48" s="287"/>
      <c r="M48" s="287"/>
      <c r="N48" s="287"/>
      <c r="O48" s="287"/>
      <c r="P48" s="287"/>
      <c r="Q48" s="287"/>
      <c r="R48" s="287"/>
      <c r="S48" s="287"/>
      <c r="T48" s="287"/>
      <c r="U48" s="287"/>
      <c r="V48" s="287"/>
      <c r="W48" s="287"/>
      <c r="X48" s="287"/>
      <c r="Y48" s="287"/>
      <c r="Z48" s="287"/>
      <c r="AA48" s="287"/>
      <c r="AB48" s="287"/>
      <c r="AC48" s="287"/>
      <c r="AD48" s="287"/>
      <c r="AE48" s="287"/>
      <c r="AF48" s="309" t="s">
        <v>92</v>
      </c>
      <c r="AG48" s="312"/>
      <c r="AH48" s="312"/>
      <c r="AI48" s="315"/>
      <c r="AJ48" s="315"/>
      <c r="AK48" s="47"/>
      <c r="AL48" s="237"/>
      <c r="AM48" s="325"/>
    </row>
    <row r="49" spans="1:40" ht="25.5" customHeight="1">
      <c r="A49" s="200"/>
      <c r="B49" s="227"/>
      <c r="C49" s="242" t="s">
        <v>88</v>
      </c>
      <c r="D49" s="242"/>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328"/>
    </row>
    <row r="50" spans="1:40" ht="25.5" customHeight="1">
      <c r="A50" s="202"/>
      <c r="B50" s="222"/>
      <c r="C50" s="239"/>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327"/>
    </row>
    <row r="51" spans="1:40" ht="18.75" customHeight="1">
      <c r="A51" s="203" t="s">
        <v>144</v>
      </c>
      <c r="B51" s="220"/>
      <c r="C51" s="220"/>
      <c r="D51" s="220"/>
      <c r="E51" s="220"/>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326"/>
    </row>
    <row r="52" spans="1:40" ht="18" customHeight="1">
      <c r="A52" s="203" t="s">
        <v>63</v>
      </c>
      <c r="B52" s="220"/>
      <c r="C52" s="220"/>
      <c r="D52" s="220"/>
      <c r="E52" s="245"/>
      <c r="F52" s="203" t="s">
        <v>12</v>
      </c>
      <c r="G52" s="220"/>
      <c r="H52" s="220"/>
      <c r="I52" s="220"/>
      <c r="J52" s="220"/>
      <c r="K52" s="275" t="s">
        <v>25</v>
      </c>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row>
    <row r="53" spans="1:40" ht="9.75" customHeight="1">
      <c r="A53" s="204"/>
      <c r="B53" s="204"/>
      <c r="C53" s="204"/>
      <c r="D53" s="204"/>
      <c r="E53" s="204"/>
      <c r="F53" s="250"/>
      <c r="G53" s="250"/>
      <c r="H53" s="250"/>
      <c r="I53" s="250"/>
      <c r="J53" s="250"/>
      <c r="K53" s="276"/>
      <c r="L53" s="276"/>
      <c r="M53" s="276"/>
      <c r="N53" s="276"/>
      <c r="O53" s="276"/>
      <c r="P53" s="276"/>
      <c r="Q53" s="276"/>
      <c r="R53" s="276"/>
      <c r="S53" s="276"/>
      <c r="T53" s="276"/>
      <c r="U53" s="276"/>
      <c r="V53" s="276"/>
      <c r="W53" s="276"/>
      <c r="X53" s="276"/>
      <c r="Y53" s="276"/>
      <c r="Z53" s="276"/>
      <c r="AA53" s="276"/>
      <c r="AB53" s="276"/>
      <c r="AC53" s="276"/>
      <c r="AD53" s="276"/>
      <c r="AE53" s="276"/>
      <c r="AF53" s="276"/>
      <c r="AG53" s="276"/>
      <c r="AH53" s="276"/>
      <c r="AI53" s="276"/>
      <c r="AJ53" s="276"/>
      <c r="AK53" s="276"/>
      <c r="AL53" s="276"/>
      <c r="AM53" s="276"/>
    </row>
    <row r="54" spans="1:40" ht="9.75" customHeight="1">
      <c r="A54" s="204"/>
      <c r="B54" s="204"/>
      <c r="C54" s="204"/>
      <c r="D54" s="204"/>
      <c r="E54" s="204"/>
      <c r="F54" s="250"/>
      <c r="G54" s="250"/>
      <c r="H54" s="250"/>
      <c r="I54" s="250"/>
      <c r="J54" s="250"/>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76"/>
      <c r="AL54" s="276"/>
      <c r="AM54" s="276"/>
    </row>
    <row r="55" spans="1:40" ht="9.75" customHeight="1">
      <c r="A55" s="204"/>
      <c r="B55" s="204"/>
      <c r="C55" s="204"/>
      <c r="D55" s="204"/>
      <c r="E55" s="204"/>
      <c r="F55" s="250"/>
      <c r="G55" s="250"/>
      <c r="H55" s="250"/>
      <c r="I55" s="250"/>
      <c r="J55" s="250"/>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6"/>
    </row>
    <row r="56" spans="1:40" ht="9.75" customHeight="1">
      <c r="A56" s="204"/>
      <c r="B56" s="204"/>
      <c r="C56" s="204"/>
      <c r="D56" s="204"/>
      <c r="E56" s="204"/>
      <c r="F56" s="250"/>
      <c r="G56" s="250"/>
      <c r="H56" s="250"/>
      <c r="I56" s="250"/>
      <c r="J56" s="250"/>
      <c r="K56" s="276"/>
      <c r="L56" s="276"/>
      <c r="M56" s="276"/>
      <c r="N56" s="276"/>
      <c r="O56" s="276"/>
      <c r="P56" s="276"/>
      <c r="Q56" s="276"/>
      <c r="R56" s="276"/>
      <c r="S56" s="276"/>
      <c r="T56" s="276"/>
      <c r="U56" s="276"/>
      <c r="V56" s="276"/>
      <c r="W56" s="276"/>
      <c r="X56" s="276"/>
      <c r="Y56" s="276"/>
      <c r="Z56" s="276"/>
      <c r="AA56" s="276"/>
      <c r="AB56" s="276"/>
      <c r="AC56" s="276"/>
      <c r="AD56" s="276"/>
      <c r="AE56" s="276"/>
      <c r="AF56" s="276"/>
      <c r="AG56" s="276"/>
      <c r="AH56" s="276"/>
      <c r="AI56" s="276"/>
      <c r="AJ56" s="276"/>
      <c r="AK56" s="276"/>
      <c r="AL56" s="276"/>
      <c r="AM56" s="276"/>
    </row>
    <row r="57" spans="1:40" ht="9.75" customHeight="1">
      <c r="A57" s="204"/>
      <c r="B57" s="204"/>
      <c r="C57" s="204"/>
      <c r="D57" s="204"/>
      <c r="E57" s="204"/>
      <c r="F57" s="250"/>
      <c r="G57" s="250"/>
      <c r="H57" s="250"/>
      <c r="I57" s="250"/>
      <c r="J57" s="250"/>
      <c r="K57" s="276"/>
      <c r="L57" s="276"/>
      <c r="M57" s="276"/>
      <c r="N57" s="276"/>
      <c r="O57" s="276"/>
      <c r="P57" s="276"/>
      <c r="Q57" s="276"/>
      <c r="R57" s="276"/>
      <c r="S57" s="276"/>
      <c r="T57" s="276"/>
      <c r="U57" s="276"/>
      <c r="V57" s="276"/>
      <c r="W57" s="276"/>
      <c r="X57" s="276"/>
      <c r="Y57" s="276"/>
      <c r="Z57" s="276"/>
      <c r="AA57" s="276"/>
      <c r="AB57" s="276"/>
      <c r="AC57" s="276"/>
      <c r="AD57" s="276"/>
      <c r="AE57" s="276"/>
      <c r="AF57" s="276"/>
      <c r="AG57" s="276"/>
      <c r="AH57" s="276"/>
      <c r="AI57" s="276"/>
      <c r="AJ57" s="276"/>
      <c r="AK57" s="276"/>
      <c r="AL57" s="276"/>
      <c r="AM57" s="276"/>
    </row>
    <row r="58" spans="1:40" ht="9.75" customHeight="1">
      <c r="A58" s="204"/>
      <c r="B58" s="204"/>
      <c r="C58" s="204"/>
      <c r="D58" s="204"/>
      <c r="E58" s="204"/>
      <c r="F58" s="250"/>
      <c r="G58" s="250"/>
      <c r="H58" s="250"/>
      <c r="I58" s="250"/>
      <c r="J58" s="250"/>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M58" s="276"/>
    </row>
    <row r="59" spans="1:40" ht="9.75" customHeight="1">
      <c r="A59" s="204"/>
      <c r="B59" s="204"/>
      <c r="C59" s="204"/>
      <c r="D59" s="204"/>
      <c r="E59" s="204"/>
      <c r="F59" s="250"/>
      <c r="G59" s="250"/>
      <c r="H59" s="250"/>
      <c r="I59" s="250"/>
      <c r="J59" s="250"/>
      <c r="K59" s="276"/>
      <c r="L59" s="276"/>
      <c r="M59" s="276"/>
      <c r="N59" s="276"/>
      <c r="O59" s="276"/>
      <c r="P59" s="276"/>
      <c r="Q59" s="276"/>
      <c r="R59" s="276"/>
      <c r="S59" s="276"/>
      <c r="T59" s="276"/>
      <c r="U59" s="276"/>
      <c r="V59" s="276"/>
      <c r="W59" s="276"/>
      <c r="X59" s="276"/>
      <c r="Y59" s="276"/>
      <c r="Z59" s="276"/>
      <c r="AA59" s="276"/>
      <c r="AB59" s="276"/>
      <c r="AC59" s="276"/>
      <c r="AD59" s="276"/>
      <c r="AE59" s="276"/>
      <c r="AF59" s="276"/>
      <c r="AG59" s="276"/>
      <c r="AH59" s="276"/>
      <c r="AI59" s="276"/>
      <c r="AJ59" s="276"/>
      <c r="AK59" s="276"/>
      <c r="AL59" s="276"/>
      <c r="AM59" s="276"/>
    </row>
    <row r="60" spans="1:40" ht="9.75" customHeight="1">
      <c r="A60" s="204"/>
      <c r="B60" s="204"/>
      <c r="C60" s="204"/>
      <c r="D60" s="204"/>
      <c r="E60" s="204"/>
      <c r="F60" s="250"/>
      <c r="G60" s="250"/>
      <c r="H60" s="250"/>
      <c r="I60" s="250"/>
      <c r="J60" s="250"/>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6"/>
      <c r="AK60" s="276"/>
      <c r="AL60" s="276"/>
      <c r="AM60" s="276"/>
    </row>
    <row r="61" spans="1:40" ht="9.75" customHeight="1">
      <c r="A61" s="204"/>
      <c r="B61" s="204"/>
      <c r="C61" s="204"/>
      <c r="D61" s="204"/>
      <c r="E61" s="204"/>
      <c r="F61" s="250"/>
      <c r="G61" s="250"/>
      <c r="H61" s="250"/>
      <c r="I61" s="250"/>
      <c r="J61" s="250"/>
      <c r="K61" s="276"/>
      <c r="L61" s="276"/>
      <c r="M61" s="276"/>
      <c r="N61" s="276"/>
      <c r="O61" s="276"/>
      <c r="P61" s="276"/>
      <c r="Q61" s="276"/>
      <c r="R61" s="276"/>
      <c r="S61" s="276"/>
      <c r="T61" s="276"/>
      <c r="U61" s="276"/>
      <c r="V61" s="276"/>
      <c r="W61" s="276"/>
      <c r="X61" s="276"/>
      <c r="Y61" s="276"/>
      <c r="Z61" s="276"/>
      <c r="AA61" s="276"/>
      <c r="AB61" s="276"/>
      <c r="AC61" s="276"/>
      <c r="AD61" s="276"/>
      <c r="AE61" s="276"/>
      <c r="AF61" s="276"/>
      <c r="AG61" s="276"/>
      <c r="AH61" s="276"/>
      <c r="AI61" s="276"/>
      <c r="AJ61" s="276"/>
      <c r="AK61" s="276"/>
      <c r="AL61" s="276"/>
      <c r="AM61" s="276"/>
    </row>
    <row r="62" spans="1:40" ht="9.75" customHeight="1">
      <c r="A62" s="204"/>
      <c r="B62" s="204"/>
      <c r="C62" s="204"/>
      <c r="D62" s="204"/>
      <c r="E62" s="204"/>
      <c r="F62" s="250"/>
      <c r="G62" s="250"/>
      <c r="H62" s="250"/>
      <c r="I62" s="250"/>
      <c r="J62" s="250"/>
      <c r="K62" s="276"/>
      <c r="L62" s="276"/>
      <c r="M62" s="276"/>
      <c r="N62" s="276"/>
      <c r="O62" s="276"/>
      <c r="P62" s="276"/>
      <c r="Q62" s="276"/>
      <c r="R62" s="276"/>
      <c r="S62" s="276"/>
      <c r="T62" s="276"/>
      <c r="U62" s="276"/>
      <c r="V62" s="276"/>
      <c r="W62" s="276"/>
      <c r="X62" s="276"/>
      <c r="Y62" s="276"/>
      <c r="Z62" s="276"/>
      <c r="AA62" s="276"/>
      <c r="AB62" s="276"/>
      <c r="AC62" s="276"/>
      <c r="AD62" s="276"/>
      <c r="AE62" s="276"/>
      <c r="AF62" s="276"/>
      <c r="AG62" s="276"/>
      <c r="AH62" s="276"/>
      <c r="AI62" s="276"/>
      <c r="AJ62" s="276"/>
      <c r="AK62" s="276"/>
      <c r="AL62" s="276"/>
      <c r="AM62" s="276"/>
    </row>
    <row r="63" spans="1:40" ht="9.75" customHeight="1">
      <c r="A63" s="204"/>
      <c r="B63" s="204"/>
      <c r="C63" s="204"/>
      <c r="D63" s="204"/>
      <c r="E63" s="204"/>
      <c r="F63" s="250"/>
      <c r="G63" s="250"/>
      <c r="H63" s="250"/>
      <c r="I63" s="250"/>
      <c r="J63" s="250"/>
      <c r="K63" s="276"/>
      <c r="L63" s="276"/>
      <c r="M63" s="276"/>
      <c r="N63" s="276"/>
      <c r="O63" s="276"/>
      <c r="P63" s="276"/>
      <c r="Q63" s="276"/>
      <c r="R63" s="276"/>
      <c r="S63" s="276"/>
      <c r="T63" s="276"/>
      <c r="U63" s="276"/>
      <c r="V63" s="276"/>
      <c r="W63" s="276"/>
      <c r="X63" s="276"/>
      <c r="Y63" s="276"/>
      <c r="Z63" s="276"/>
      <c r="AA63" s="276"/>
      <c r="AB63" s="276"/>
      <c r="AC63" s="276"/>
      <c r="AD63" s="276"/>
      <c r="AE63" s="276"/>
      <c r="AF63" s="276"/>
      <c r="AG63" s="276"/>
      <c r="AH63" s="276"/>
      <c r="AI63" s="276"/>
      <c r="AJ63" s="276"/>
      <c r="AK63" s="276"/>
      <c r="AL63" s="276"/>
      <c r="AM63" s="276"/>
    </row>
    <row r="64" spans="1:40" ht="9.75" customHeight="1">
      <c r="A64" s="205"/>
      <c r="B64" s="223"/>
      <c r="C64" s="223"/>
      <c r="D64" s="223"/>
      <c r="E64" s="246"/>
      <c r="F64" s="251"/>
      <c r="G64" s="254"/>
      <c r="H64" s="254"/>
      <c r="I64" s="254"/>
      <c r="J64" s="254"/>
      <c r="K64" s="279"/>
      <c r="L64" s="279"/>
      <c r="M64" s="279"/>
      <c r="N64" s="279"/>
      <c r="O64" s="279"/>
      <c r="P64" s="279"/>
      <c r="Q64" s="279"/>
      <c r="R64" s="279"/>
      <c r="S64" s="279"/>
      <c r="T64" s="279"/>
      <c r="U64" s="279"/>
      <c r="V64" s="279"/>
      <c r="W64" s="279"/>
      <c r="X64" s="279"/>
      <c r="Y64" s="279"/>
      <c r="Z64" s="279"/>
      <c r="AA64" s="279"/>
      <c r="AB64" s="279"/>
      <c r="AC64" s="279"/>
      <c r="AD64" s="279"/>
      <c r="AE64" s="279"/>
      <c r="AF64" s="279"/>
      <c r="AG64" s="279"/>
      <c r="AH64" s="279"/>
      <c r="AI64" s="279"/>
      <c r="AJ64" s="279"/>
      <c r="AK64" s="279"/>
      <c r="AL64" s="279"/>
      <c r="AM64" s="279"/>
      <c r="AN64" s="244"/>
    </row>
    <row r="65" spans="1:39" ht="22.5" customHeight="1">
      <c r="A65" s="206" t="s">
        <v>118</v>
      </c>
      <c r="B65" s="224"/>
      <c r="C65" s="224"/>
      <c r="D65" s="224"/>
      <c r="E65" s="249"/>
      <c r="F65" s="253">
        <f>SUM(F53:J64)</f>
        <v>0</v>
      </c>
      <c r="G65" s="256"/>
      <c r="H65" s="256"/>
      <c r="I65" s="256"/>
      <c r="J65" s="256"/>
      <c r="K65" s="280"/>
      <c r="L65" s="280"/>
      <c r="M65" s="280"/>
      <c r="N65" s="280"/>
      <c r="O65" s="280"/>
      <c r="P65" s="280"/>
      <c r="Q65" s="280"/>
      <c r="R65" s="280"/>
      <c r="S65" s="280"/>
      <c r="T65" s="280"/>
      <c r="U65" s="280"/>
      <c r="V65" s="280"/>
      <c r="W65" s="280"/>
      <c r="X65" s="280"/>
      <c r="Y65" s="280"/>
      <c r="Z65" s="280"/>
      <c r="AA65" s="280"/>
      <c r="AB65" s="280"/>
      <c r="AC65" s="280"/>
      <c r="AD65" s="280"/>
      <c r="AE65" s="280"/>
      <c r="AF65" s="280"/>
      <c r="AG65" s="280"/>
      <c r="AH65" s="280"/>
      <c r="AI65" s="280"/>
      <c r="AJ65" s="280"/>
      <c r="AK65" s="280"/>
      <c r="AL65" s="280"/>
      <c r="AM65" s="280"/>
    </row>
    <row r="66" spans="1:39" ht="4.5" customHeight="1">
      <c r="A66" s="209"/>
      <c r="B66" s="209"/>
      <c r="C66" s="209"/>
      <c r="D66" s="209"/>
      <c r="E66" s="209"/>
      <c r="F66" s="209"/>
      <c r="G66" s="209"/>
      <c r="H66" s="209"/>
      <c r="I66" s="209"/>
      <c r="J66" s="209"/>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281"/>
      <c r="AJ66" s="281"/>
      <c r="AK66" s="244"/>
      <c r="AL66" s="244"/>
      <c r="AM66" s="244"/>
    </row>
    <row r="67" spans="1:39" ht="3.75" customHeight="1">
      <c r="A67" s="210"/>
      <c r="B67" s="228"/>
      <c r="C67" s="243"/>
      <c r="D67" s="243"/>
      <c r="E67" s="243"/>
      <c r="F67" s="243"/>
      <c r="G67" s="243"/>
      <c r="H67" s="243"/>
      <c r="I67" s="243"/>
      <c r="J67" s="243"/>
      <c r="K67" s="243"/>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318"/>
      <c r="AL67" s="318"/>
      <c r="AM67" s="329"/>
    </row>
    <row r="68" spans="1:39" s="192" customFormat="1" ht="11.25" customHeight="1">
      <c r="A68" s="211" t="s">
        <v>106</v>
      </c>
      <c r="B68" s="229"/>
      <c r="C68" s="229"/>
      <c r="D68" s="229"/>
      <c r="E68" s="229"/>
      <c r="F68" s="229"/>
      <c r="G68" s="229"/>
      <c r="H68" s="229"/>
      <c r="I68" s="229"/>
      <c r="J68" s="229"/>
      <c r="K68" s="229"/>
      <c r="L68" s="229"/>
      <c r="M68" s="229"/>
      <c r="N68" s="229"/>
      <c r="O68" s="229"/>
      <c r="P68" s="229"/>
      <c r="Q68" s="229"/>
      <c r="R68" s="229"/>
      <c r="S68" s="229"/>
      <c r="T68" s="229"/>
      <c r="U68" s="229"/>
      <c r="V68" s="229"/>
      <c r="W68" s="229"/>
      <c r="X68" s="229"/>
      <c r="Y68" s="229"/>
      <c r="Z68" s="229"/>
      <c r="AA68" s="229"/>
      <c r="AB68" s="229"/>
      <c r="AC68" s="229"/>
      <c r="AD68" s="229"/>
      <c r="AE68" s="229"/>
      <c r="AF68" s="229"/>
      <c r="AG68" s="229"/>
      <c r="AH68" s="229"/>
      <c r="AI68" s="229"/>
      <c r="AJ68" s="229"/>
      <c r="AK68" s="229"/>
      <c r="AM68" s="330"/>
    </row>
    <row r="69" spans="1:39" s="192" customFormat="1" ht="11.25" customHeight="1">
      <c r="A69" s="212" t="s">
        <v>135</v>
      </c>
      <c r="B69" s="230"/>
      <c r="C69" s="230"/>
      <c r="D69" s="230"/>
      <c r="E69" s="230"/>
      <c r="F69" s="230"/>
      <c r="G69" s="230"/>
      <c r="H69" s="230"/>
      <c r="I69" s="230"/>
      <c r="J69" s="230"/>
      <c r="K69" s="230"/>
      <c r="L69" s="230"/>
      <c r="M69" s="230"/>
      <c r="N69" s="230"/>
      <c r="O69" s="230"/>
      <c r="P69" s="230"/>
      <c r="Q69" s="230"/>
      <c r="R69" s="230"/>
      <c r="S69" s="230"/>
      <c r="T69" s="230"/>
      <c r="U69" s="230"/>
      <c r="V69" s="230"/>
      <c r="W69" s="230"/>
      <c r="X69" s="230"/>
      <c r="Y69" s="230"/>
      <c r="Z69" s="230"/>
      <c r="AA69" s="230"/>
      <c r="AB69" s="230"/>
      <c r="AC69" s="230"/>
      <c r="AD69" s="230"/>
      <c r="AE69" s="230"/>
      <c r="AF69" s="230"/>
      <c r="AG69" s="230"/>
      <c r="AH69" s="230"/>
      <c r="AI69" s="230"/>
      <c r="AJ69" s="230"/>
      <c r="AK69" s="230"/>
      <c r="AL69" s="320"/>
      <c r="AM69" s="331"/>
    </row>
    <row r="70" spans="1:39" s="192" customFormat="1" ht="11.25" customHeight="1">
      <c r="A70" s="211" t="s">
        <v>137</v>
      </c>
      <c r="B70" s="229"/>
      <c r="C70" s="229"/>
      <c r="D70" s="229"/>
      <c r="E70" s="229"/>
      <c r="F70" s="229"/>
      <c r="G70" s="229"/>
      <c r="H70" s="229"/>
      <c r="I70" s="229"/>
      <c r="J70" s="229"/>
      <c r="K70" s="229"/>
      <c r="L70" s="229"/>
      <c r="M70" s="229"/>
      <c r="N70" s="229"/>
      <c r="O70" s="229"/>
      <c r="P70" s="229"/>
      <c r="Q70" s="229"/>
      <c r="R70" s="229"/>
      <c r="S70" s="229"/>
      <c r="T70" s="229"/>
      <c r="U70" s="229"/>
      <c r="V70" s="229"/>
      <c r="W70" s="229"/>
      <c r="X70" s="229"/>
      <c r="Y70" s="229"/>
      <c r="Z70" s="229"/>
      <c r="AA70" s="229"/>
      <c r="AB70" s="229"/>
      <c r="AC70" s="229"/>
      <c r="AD70" s="229"/>
      <c r="AE70" s="229"/>
      <c r="AF70" s="229"/>
      <c r="AG70" s="229"/>
      <c r="AH70" s="229"/>
      <c r="AI70" s="229"/>
      <c r="AJ70" s="229"/>
      <c r="AK70" s="229"/>
      <c r="AL70" s="321"/>
      <c r="AM70" s="332"/>
    </row>
    <row r="71" spans="1:39" s="192" customFormat="1" ht="11.25" customHeight="1">
      <c r="A71" s="211" t="s">
        <v>138</v>
      </c>
      <c r="B71" s="229"/>
      <c r="C71" s="229"/>
      <c r="D71" s="229"/>
      <c r="E71" s="229"/>
      <c r="F71" s="229"/>
      <c r="G71" s="229"/>
      <c r="H71" s="229"/>
      <c r="I71" s="229"/>
      <c r="J71" s="229"/>
      <c r="K71" s="229"/>
      <c r="L71" s="229"/>
      <c r="M71" s="229"/>
      <c r="N71" s="229"/>
      <c r="O71" s="229"/>
      <c r="P71" s="229"/>
      <c r="Q71" s="229"/>
      <c r="R71" s="229"/>
      <c r="S71" s="229"/>
      <c r="T71" s="229"/>
      <c r="U71" s="229"/>
      <c r="V71" s="229"/>
      <c r="W71" s="229"/>
      <c r="X71" s="229"/>
      <c r="Y71" s="229"/>
      <c r="Z71" s="229"/>
      <c r="AA71" s="229"/>
      <c r="AB71" s="229"/>
      <c r="AC71" s="229"/>
      <c r="AD71" s="229"/>
      <c r="AE71" s="229"/>
      <c r="AF71" s="229"/>
      <c r="AG71" s="229"/>
      <c r="AH71" s="229"/>
      <c r="AI71" s="229"/>
      <c r="AJ71" s="229"/>
      <c r="AK71" s="319"/>
      <c r="AM71" s="330"/>
    </row>
    <row r="72" spans="1:39" s="192" customFormat="1" ht="4.5" customHeight="1">
      <c r="A72" s="211"/>
      <c r="B72" s="229"/>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29"/>
      <c r="AI72" s="229"/>
      <c r="AJ72" s="229"/>
      <c r="AK72" s="319"/>
      <c r="AM72" s="330"/>
    </row>
    <row r="73" spans="1:39" s="192" customFormat="1" ht="11.25" customHeight="1">
      <c r="A73" s="213" t="s">
        <v>148</v>
      </c>
      <c r="B73" s="230"/>
      <c r="C73" s="230"/>
      <c r="D73" s="230"/>
      <c r="E73" s="230"/>
      <c r="F73" s="230"/>
      <c r="G73" s="230"/>
      <c r="H73" s="230"/>
      <c r="I73" s="230"/>
      <c r="J73" s="230"/>
      <c r="K73" s="230"/>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M73" s="330"/>
    </row>
    <row r="74" spans="1:39" s="192" customFormat="1" ht="11.25" customHeight="1">
      <c r="A74" s="212" t="s">
        <v>139</v>
      </c>
      <c r="B74" s="230"/>
      <c r="C74" s="230"/>
      <c r="D74" s="230"/>
      <c r="E74" s="230"/>
      <c r="F74" s="230"/>
      <c r="G74" s="230"/>
      <c r="H74" s="230"/>
      <c r="I74" s="23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M74" s="330"/>
    </row>
    <row r="75" spans="1:39" s="192" customFormat="1" ht="11.25" customHeight="1">
      <c r="A75" s="212" t="s">
        <v>140</v>
      </c>
      <c r="B75" s="231"/>
      <c r="C75" s="231"/>
      <c r="D75" s="231"/>
      <c r="E75" s="231"/>
      <c r="F75" s="231"/>
      <c r="G75" s="231"/>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319"/>
      <c r="AM75" s="330"/>
    </row>
    <row r="76" spans="1:39" s="192" customFormat="1" ht="11.25" customHeight="1">
      <c r="A76" s="212" t="s">
        <v>115</v>
      </c>
      <c r="B76" s="231"/>
      <c r="C76" s="231"/>
      <c r="D76" s="231"/>
      <c r="E76" s="231"/>
      <c r="F76" s="231"/>
      <c r="G76" s="231"/>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319"/>
      <c r="AM76" s="330"/>
    </row>
    <row r="77" spans="1:39" s="192" customFormat="1" ht="4.5" customHeight="1">
      <c r="A77" s="212"/>
      <c r="B77" s="231"/>
      <c r="C77" s="231"/>
      <c r="D77" s="231"/>
      <c r="E77" s="231"/>
      <c r="F77" s="231"/>
      <c r="G77" s="231"/>
      <c r="H77" s="231"/>
      <c r="I77" s="231"/>
      <c r="J77" s="231"/>
      <c r="K77" s="231"/>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319"/>
      <c r="AM77" s="330"/>
    </row>
    <row r="78" spans="1:39" s="192" customFormat="1" ht="11.25" customHeight="1">
      <c r="A78" s="212" t="s">
        <v>149</v>
      </c>
      <c r="B78" s="230"/>
      <c r="C78" s="230"/>
      <c r="D78" s="230"/>
      <c r="E78" s="230"/>
      <c r="F78" s="230"/>
      <c r="G78" s="230"/>
      <c r="H78" s="230"/>
      <c r="I78" s="230"/>
      <c r="J78" s="230"/>
      <c r="K78" s="230"/>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M78" s="330"/>
    </row>
    <row r="79" spans="1:39" s="192" customFormat="1" ht="11.25" customHeight="1">
      <c r="A79" s="212" t="s">
        <v>150</v>
      </c>
      <c r="B79" s="230"/>
      <c r="C79" s="230"/>
      <c r="D79" s="230"/>
      <c r="E79" s="230"/>
      <c r="F79" s="230"/>
      <c r="G79" s="230"/>
      <c r="H79" s="230"/>
      <c r="I79" s="230"/>
      <c r="J79" s="230"/>
      <c r="K79" s="230"/>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M79" s="330"/>
    </row>
    <row r="80" spans="1:39" s="192" customFormat="1" ht="11.25" customHeight="1">
      <c r="A80" s="212" t="s">
        <v>141</v>
      </c>
      <c r="B80" s="230"/>
      <c r="C80" s="230"/>
      <c r="D80" s="230"/>
      <c r="E80" s="230"/>
      <c r="F80" s="230"/>
      <c r="G80" s="230"/>
      <c r="H80" s="230"/>
      <c r="I80" s="230"/>
      <c r="J80" s="230"/>
      <c r="K80" s="230"/>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M80" s="330"/>
    </row>
    <row r="81" spans="1:39" s="192" customFormat="1" ht="3" customHeight="1">
      <c r="A81" s="212"/>
      <c r="B81" s="230"/>
      <c r="C81" s="230"/>
      <c r="D81" s="230"/>
      <c r="E81" s="230"/>
      <c r="F81" s="230"/>
      <c r="G81" s="230"/>
      <c r="H81" s="230"/>
      <c r="I81" s="230"/>
      <c r="J81" s="230"/>
      <c r="K81" s="230"/>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M81" s="330"/>
    </row>
    <row r="82" spans="1:39" s="192" customFormat="1" ht="11.25" customHeight="1">
      <c r="A82" s="213" t="s">
        <v>134</v>
      </c>
      <c r="B82" s="230"/>
      <c r="C82" s="230"/>
      <c r="D82" s="230"/>
      <c r="E82" s="230"/>
      <c r="F82" s="230"/>
      <c r="G82" s="230"/>
      <c r="H82" s="230"/>
      <c r="I82" s="230"/>
      <c r="J82" s="230"/>
      <c r="K82" s="230"/>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M82" s="330"/>
    </row>
    <row r="83" spans="1:39" s="192" customFormat="1" ht="11.25" customHeight="1">
      <c r="A83" s="212" t="s">
        <v>143</v>
      </c>
      <c r="B83" s="232"/>
      <c r="C83" s="232"/>
      <c r="D83" s="232"/>
      <c r="E83" s="232"/>
      <c r="F83" s="232"/>
      <c r="G83" s="232"/>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M83" s="330"/>
    </row>
    <row r="84" spans="1:39" s="192" customFormat="1" ht="11.25" customHeight="1">
      <c r="A84" s="212" t="s">
        <v>145</v>
      </c>
      <c r="B84" s="232"/>
      <c r="C84" s="232"/>
      <c r="D84" s="232"/>
      <c r="E84" s="232"/>
      <c r="F84" s="232"/>
      <c r="G84" s="232"/>
      <c r="H84" s="232"/>
      <c r="I84" s="232"/>
      <c r="J84" s="232"/>
      <c r="K84" s="232"/>
      <c r="L84" s="232"/>
      <c r="M84" s="232"/>
      <c r="N84" s="232"/>
      <c r="O84" s="232"/>
      <c r="P84" s="232"/>
      <c r="Q84" s="232"/>
      <c r="R84" s="232"/>
      <c r="S84" s="232"/>
      <c r="T84" s="232"/>
      <c r="U84" s="232"/>
      <c r="V84" s="232"/>
      <c r="W84" s="232"/>
      <c r="X84" s="232"/>
      <c r="Y84" s="232"/>
      <c r="Z84" s="232"/>
      <c r="AA84" s="232"/>
      <c r="AB84" s="232"/>
      <c r="AC84" s="232"/>
      <c r="AD84" s="232"/>
      <c r="AE84" s="232"/>
      <c r="AF84" s="232"/>
      <c r="AG84" s="232"/>
      <c r="AH84" s="232"/>
      <c r="AI84" s="232"/>
      <c r="AJ84" s="232"/>
      <c r="AM84" s="330"/>
    </row>
    <row r="85" spans="1:39" s="192" customFormat="1" ht="3" customHeight="1">
      <c r="A85" s="212"/>
      <c r="B85" s="232"/>
      <c r="C85" s="232"/>
      <c r="D85" s="232"/>
      <c r="E85" s="232"/>
      <c r="F85" s="232"/>
      <c r="G85" s="232"/>
      <c r="H85" s="232"/>
      <c r="I85" s="232"/>
      <c r="J85" s="232"/>
      <c r="K85" s="232"/>
      <c r="L85" s="232"/>
      <c r="M85" s="232"/>
      <c r="N85" s="232"/>
      <c r="O85" s="232"/>
      <c r="P85" s="232"/>
      <c r="Q85" s="232"/>
      <c r="R85" s="232"/>
      <c r="S85" s="232"/>
      <c r="T85" s="232"/>
      <c r="U85" s="232"/>
      <c r="V85" s="232"/>
      <c r="W85" s="232"/>
      <c r="X85" s="232"/>
      <c r="Y85" s="232"/>
      <c r="Z85" s="232"/>
      <c r="AA85" s="232"/>
      <c r="AB85" s="232"/>
      <c r="AC85" s="232"/>
      <c r="AD85" s="232"/>
      <c r="AE85" s="232"/>
      <c r="AF85" s="232"/>
      <c r="AG85" s="232"/>
      <c r="AH85" s="232"/>
      <c r="AI85" s="232"/>
      <c r="AJ85" s="232"/>
      <c r="AM85" s="330"/>
    </row>
    <row r="86" spans="1:39" s="192" customFormat="1" ht="11.25" customHeight="1">
      <c r="A86" s="212" t="s">
        <v>151</v>
      </c>
      <c r="B86" s="232"/>
      <c r="C86" s="232"/>
      <c r="D86" s="232"/>
      <c r="E86" s="232"/>
      <c r="F86" s="232"/>
      <c r="G86" s="232"/>
      <c r="H86" s="232"/>
      <c r="I86" s="232"/>
      <c r="J86" s="232"/>
      <c r="K86" s="232"/>
      <c r="L86" s="232"/>
      <c r="M86" s="232"/>
      <c r="N86" s="232"/>
      <c r="O86" s="232"/>
      <c r="P86" s="232"/>
      <c r="Q86" s="232"/>
      <c r="R86" s="232"/>
      <c r="S86" s="232"/>
      <c r="T86" s="232"/>
      <c r="U86" s="232"/>
      <c r="V86" s="232"/>
      <c r="W86" s="232"/>
      <c r="X86" s="232"/>
      <c r="Y86" s="232"/>
      <c r="Z86" s="232"/>
      <c r="AA86" s="232"/>
      <c r="AB86" s="232"/>
      <c r="AC86" s="232"/>
      <c r="AD86" s="232"/>
      <c r="AE86" s="232"/>
      <c r="AF86" s="232"/>
      <c r="AG86" s="232"/>
      <c r="AH86" s="232"/>
      <c r="AI86" s="232"/>
      <c r="AJ86" s="232"/>
      <c r="AM86" s="330"/>
    </row>
    <row r="87" spans="1:39">
      <c r="A87" s="214" t="s">
        <v>152</v>
      </c>
      <c r="B87" s="233"/>
      <c r="C87" s="244"/>
      <c r="D87" s="244"/>
      <c r="E87" s="244"/>
      <c r="F87" s="244"/>
      <c r="G87" s="244"/>
      <c r="H87" s="244"/>
      <c r="I87" s="244"/>
      <c r="J87" s="244"/>
      <c r="K87" s="244"/>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333"/>
    </row>
    <row r="88" spans="1:39">
      <c r="A88" s="215" t="s">
        <v>147</v>
      </c>
      <c r="B88" s="234"/>
      <c r="C88" s="234"/>
      <c r="D88" s="234"/>
      <c r="E88" s="234"/>
      <c r="F88" s="234"/>
      <c r="G88" s="234"/>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334"/>
    </row>
    <row r="92" spans="1:39" ht="17.5" customHeight="1"/>
    <row r="93" spans="1:39" s="193" customFormat="1" ht="17.5" customHeight="1">
      <c r="B93" s="193" t="s">
        <v>160</v>
      </c>
      <c r="C93" s="193" t="s">
        <v>161</v>
      </c>
      <c r="D93" s="193" t="s">
        <v>111</v>
      </c>
      <c r="E93" s="193" t="s">
        <v>142</v>
      </c>
    </row>
    <row r="94" spans="1:39" s="193" customFormat="1" ht="17.5" customHeight="1">
      <c r="A94" s="193" t="s">
        <v>125</v>
      </c>
      <c r="B94" s="235">
        <v>537</v>
      </c>
      <c r="C94" s="235">
        <v>268</v>
      </c>
      <c r="D94" s="235">
        <v>537</v>
      </c>
      <c r="E94" s="235">
        <v>268</v>
      </c>
      <c r="F94" s="193" t="s">
        <v>168</v>
      </c>
      <c r="G94" s="235"/>
    </row>
    <row r="95" spans="1:39" s="193" customFormat="1" ht="17.5" customHeight="1">
      <c r="A95" s="193" t="s">
        <v>169</v>
      </c>
      <c r="B95" s="235">
        <v>684</v>
      </c>
      <c r="C95" s="235">
        <v>342</v>
      </c>
      <c r="D95" s="235">
        <v>684</v>
      </c>
      <c r="E95" s="235">
        <v>342</v>
      </c>
      <c r="F95" s="193" t="s">
        <v>168</v>
      </c>
      <c r="G95" s="235"/>
    </row>
    <row r="96" spans="1:39" s="193" customFormat="1" ht="17.5" customHeight="1">
      <c r="A96" s="193" t="s">
        <v>170</v>
      </c>
      <c r="B96" s="235">
        <v>889</v>
      </c>
      <c r="C96" s="235">
        <v>445</v>
      </c>
      <c r="D96" s="235">
        <v>889</v>
      </c>
      <c r="E96" s="235">
        <v>445</v>
      </c>
      <c r="F96" s="193" t="s">
        <v>168</v>
      </c>
      <c r="G96" s="235"/>
    </row>
    <row r="97" spans="1:7" s="193" customFormat="1" ht="17.5" customHeight="1">
      <c r="A97" s="193" t="s">
        <v>171</v>
      </c>
      <c r="B97" s="235">
        <v>231</v>
      </c>
      <c r="C97" s="235">
        <v>115</v>
      </c>
      <c r="D97" s="235">
        <v>231</v>
      </c>
      <c r="E97" s="235">
        <v>115</v>
      </c>
      <c r="F97" s="193" t="s">
        <v>168</v>
      </c>
      <c r="G97" s="235"/>
    </row>
    <row r="98" spans="1:7" s="193" customFormat="1" ht="17.5" customHeight="1">
      <c r="A98" s="193" t="s">
        <v>2</v>
      </c>
      <c r="B98" s="235">
        <v>226</v>
      </c>
      <c r="C98" s="235">
        <v>113</v>
      </c>
      <c r="D98" s="235">
        <v>226</v>
      </c>
      <c r="E98" s="235">
        <v>113</v>
      </c>
      <c r="F98" s="193" t="s">
        <v>168</v>
      </c>
      <c r="G98" s="235"/>
    </row>
    <row r="99" spans="1:7" s="193" customFormat="1" ht="17.5" customHeight="1">
      <c r="A99" s="193" t="s">
        <v>172</v>
      </c>
      <c r="B99" s="235">
        <v>564</v>
      </c>
      <c r="C99" s="235">
        <v>282</v>
      </c>
      <c r="D99" s="235">
        <v>564</v>
      </c>
      <c r="E99" s="235">
        <v>282</v>
      </c>
      <c r="F99" s="193" t="s">
        <v>168</v>
      </c>
      <c r="G99" s="235"/>
    </row>
    <row r="100" spans="1:7" s="193" customFormat="1" ht="17.5" customHeight="1">
      <c r="A100" s="193" t="s">
        <v>173</v>
      </c>
      <c r="B100" s="235">
        <v>710</v>
      </c>
      <c r="C100" s="235">
        <v>355</v>
      </c>
      <c r="D100" s="235">
        <v>710</v>
      </c>
      <c r="E100" s="235">
        <v>355</v>
      </c>
      <c r="F100" s="193" t="s">
        <v>168</v>
      </c>
      <c r="G100" s="235"/>
    </row>
    <row r="101" spans="1:7" s="193" customFormat="1" ht="17.5" customHeight="1">
      <c r="A101" s="193" t="s">
        <v>174</v>
      </c>
      <c r="B101" s="235">
        <v>1133</v>
      </c>
      <c r="C101" s="235">
        <v>567</v>
      </c>
      <c r="D101" s="235">
        <v>1133</v>
      </c>
      <c r="E101" s="235">
        <v>567</v>
      </c>
      <c r="F101" s="193" t="s">
        <v>168</v>
      </c>
      <c r="G101" s="235"/>
    </row>
    <row r="102" spans="1:7" s="193" customFormat="1" ht="17.5" customHeight="1">
      <c r="A102" s="193" t="s">
        <v>58</v>
      </c>
      <c r="B102" s="236">
        <f>D102*$AG$5</f>
        <v>0</v>
      </c>
      <c r="C102" s="236">
        <f>E102*$AG$5</f>
        <v>0</v>
      </c>
      <c r="D102" s="235">
        <v>27</v>
      </c>
      <c r="E102" s="235">
        <v>13</v>
      </c>
      <c r="F102" s="193" t="s">
        <v>175</v>
      </c>
      <c r="G102" s="235"/>
    </row>
    <row r="103" spans="1:7" s="193" customFormat="1" ht="17.5" customHeight="1">
      <c r="A103" s="193" t="s">
        <v>104</v>
      </c>
      <c r="B103" s="236">
        <f>D103*$AG$5</f>
        <v>0</v>
      </c>
      <c r="C103" s="236">
        <f>E103*$AG$5</f>
        <v>0</v>
      </c>
      <c r="D103" s="235">
        <v>27</v>
      </c>
      <c r="E103" s="235">
        <v>13</v>
      </c>
      <c r="F103" s="193" t="s">
        <v>175</v>
      </c>
      <c r="G103" s="235"/>
    </row>
    <row r="104" spans="1:7" s="193" customFormat="1" ht="17.5" customHeight="1">
      <c r="A104" s="193" t="s">
        <v>41</v>
      </c>
      <c r="B104" s="235">
        <v>320</v>
      </c>
      <c r="C104" s="235">
        <v>160</v>
      </c>
      <c r="D104" s="235">
        <v>320</v>
      </c>
      <c r="E104" s="235">
        <v>160</v>
      </c>
      <c r="F104" s="193" t="s">
        <v>168</v>
      </c>
      <c r="G104" s="235"/>
    </row>
    <row r="105" spans="1:7" s="193" customFormat="1" ht="17.5" customHeight="1">
      <c r="A105" s="193" t="s">
        <v>42</v>
      </c>
      <c r="B105" s="235">
        <v>339</v>
      </c>
      <c r="C105" s="235">
        <v>169</v>
      </c>
      <c r="D105" s="235">
        <v>339</v>
      </c>
      <c r="E105" s="235">
        <v>169</v>
      </c>
      <c r="F105" s="193" t="s">
        <v>168</v>
      </c>
      <c r="G105" s="235"/>
    </row>
    <row r="106" spans="1:7" s="193" customFormat="1" ht="17.5" customHeight="1">
      <c r="A106" s="193" t="s">
        <v>44</v>
      </c>
      <c r="B106" s="235">
        <v>311</v>
      </c>
      <c r="C106" s="235">
        <v>156</v>
      </c>
      <c r="D106" s="235">
        <v>311</v>
      </c>
      <c r="E106" s="235">
        <v>156</v>
      </c>
      <c r="F106" s="193" t="s">
        <v>168</v>
      </c>
      <c r="G106" s="235"/>
    </row>
    <row r="107" spans="1:7" s="193" customFormat="1" ht="17.5" customHeight="1">
      <c r="A107" s="193" t="s">
        <v>45</v>
      </c>
      <c r="B107" s="235">
        <v>137</v>
      </c>
      <c r="C107" s="235">
        <v>68</v>
      </c>
      <c r="D107" s="235">
        <v>137</v>
      </c>
      <c r="E107" s="235">
        <v>68</v>
      </c>
      <c r="F107" s="193" t="s">
        <v>168</v>
      </c>
      <c r="G107" s="235"/>
    </row>
    <row r="108" spans="1:7" s="193" customFormat="1" ht="17.5" customHeight="1">
      <c r="A108" s="193" t="s">
        <v>30</v>
      </c>
      <c r="B108" s="235">
        <v>508</v>
      </c>
      <c r="C108" s="235">
        <v>254</v>
      </c>
      <c r="D108" s="235">
        <v>508</v>
      </c>
      <c r="E108" s="235">
        <v>254</v>
      </c>
      <c r="F108" s="193" t="s">
        <v>168</v>
      </c>
      <c r="G108" s="235"/>
    </row>
    <row r="109" spans="1:7" s="193" customFormat="1" ht="17.5" customHeight="1">
      <c r="A109" s="193" t="s">
        <v>46</v>
      </c>
      <c r="B109" s="235">
        <v>204</v>
      </c>
      <c r="C109" s="235">
        <v>102</v>
      </c>
      <c r="D109" s="235">
        <v>204</v>
      </c>
      <c r="E109" s="235">
        <v>102</v>
      </c>
      <c r="F109" s="193" t="s">
        <v>168</v>
      </c>
      <c r="G109" s="235"/>
    </row>
    <row r="110" spans="1:7" s="193" customFormat="1" ht="17.5" customHeight="1">
      <c r="A110" s="193" t="s">
        <v>47</v>
      </c>
      <c r="B110" s="235">
        <v>148</v>
      </c>
      <c r="C110" s="235">
        <v>74</v>
      </c>
      <c r="D110" s="235">
        <v>148</v>
      </c>
      <c r="E110" s="235">
        <v>74</v>
      </c>
      <c r="F110" s="193" t="s">
        <v>168</v>
      </c>
      <c r="G110" s="235"/>
    </row>
    <row r="111" spans="1:7" s="193" customFormat="1" ht="17.5" customHeight="1">
      <c r="A111" s="193" t="s">
        <v>48</v>
      </c>
      <c r="B111" s="235"/>
      <c r="C111" s="235">
        <v>282</v>
      </c>
      <c r="D111" s="235"/>
      <c r="E111" s="235">
        <v>282</v>
      </c>
      <c r="F111" s="193" t="s">
        <v>168</v>
      </c>
      <c r="G111" s="235"/>
    </row>
    <row r="112" spans="1:7" s="193" customFormat="1" ht="17.5" customHeight="1">
      <c r="A112" s="193" t="s">
        <v>136</v>
      </c>
      <c r="B112" s="235">
        <v>33</v>
      </c>
      <c r="C112" s="235">
        <v>16</v>
      </c>
      <c r="D112" s="235">
        <v>33</v>
      </c>
      <c r="E112" s="235">
        <v>16</v>
      </c>
      <c r="F112" s="193" t="s">
        <v>168</v>
      </c>
      <c r="G112" s="235"/>
    </row>
    <row r="113" spans="1:7" s="193" customFormat="1" ht="17.5" customHeight="1">
      <c r="A113" s="193" t="s">
        <v>50</v>
      </c>
      <c r="B113" s="235">
        <v>475</v>
      </c>
      <c r="C113" s="235">
        <v>237</v>
      </c>
      <c r="D113" s="235">
        <v>475</v>
      </c>
      <c r="E113" s="235">
        <v>237</v>
      </c>
      <c r="F113" s="193" t="s">
        <v>168</v>
      </c>
      <c r="G113" s="235"/>
    </row>
    <row r="114" spans="1:7" s="193" customFormat="1" ht="17.5" customHeight="1">
      <c r="A114" s="193" t="s">
        <v>15</v>
      </c>
      <c r="B114" s="235">
        <v>638</v>
      </c>
      <c r="C114" s="235">
        <v>319</v>
      </c>
      <c r="D114" s="235">
        <v>638</v>
      </c>
      <c r="E114" s="235">
        <v>319</v>
      </c>
      <c r="F114" s="193" t="s">
        <v>168</v>
      </c>
      <c r="G114" s="235"/>
    </row>
    <row r="115" spans="1:7" s="193" customFormat="1" ht="17.5" customHeight="1">
      <c r="A115" s="193" t="s">
        <v>51</v>
      </c>
      <c r="B115" s="235">
        <f t="shared" ref="B115:C128" si="0">D115*$AG$5</f>
        <v>0</v>
      </c>
      <c r="C115" s="235">
        <f t="shared" si="0"/>
        <v>0</v>
      </c>
      <c r="D115" s="235">
        <v>38</v>
      </c>
      <c r="E115" s="235">
        <v>19</v>
      </c>
      <c r="F115" s="193" t="s">
        <v>175</v>
      </c>
      <c r="G115" s="235"/>
    </row>
    <row r="116" spans="1:7" s="193" customFormat="1" ht="17.5" customHeight="1">
      <c r="A116" s="193" t="s">
        <v>52</v>
      </c>
      <c r="B116" s="235">
        <f t="shared" si="0"/>
        <v>0</v>
      </c>
      <c r="C116" s="235">
        <f t="shared" si="0"/>
        <v>0</v>
      </c>
      <c r="D116" s="235">
        <v>40</v>
      </c>
      <c r="E116" s="235">
        <v>20</v>
      </c>
      <c r="F116" s="193" t="s">
        <v>175</v>
      </c>
      <c r="G116" s="235"/>
    </row>
    <row r="117" spans="1:7" s="193" customFormat="1" ht="17.5" customHeight="1">
      <c r="A117" s="193" t="s">
        <v>38</v>
      </c>
      <c r="B117" s="235">
        <f t="shared" si="0"/>
        <v>0</v>
      </c>
      <c r="C117" s="235">
        <f t="shared" si="0"/>
        <v>0</v>
      </c>
      <c r="D117" s="235">
        <v>38</v>
      </c>
      <c r="E117" s="235">
        <v>19</v>
      </c>
      <c r="F117" s="193" t="s">
        <v>175</v>
      </c>
      <c r="G117" s="235"/>
    </row>
    <row r="118" spans="1:7" s="193" customFormat="1" ht="17.5" customHeight="1">
      <c r="A118" s="193" t="s">
        <v>43</v>
      </c>
      <c r="B118" s="235">
        <f t="shared" si="0"/>
        <v>0</v>
      </c>
      <c r="C118" s="235">
        <f t="shared" si="0"/>
        <v>0</v>
      </c>
      <c r="D118" s="235">
        <v>48</v>
      </c>
      <c r="E118" s="235">
        <v>24</v>
      </c>
      <c r="F118" s="193" t="s">
        <v>175</v>
      </c>
      <c r="G118" s="235"/>
    </row>
    <row r="119" spans="1:7" s="193" customFormat="1" ht="17.5" customHeight="1">
      <c r="A119" s="193" t="s">
        <v>5</v>
      </c>
      <c r="B119" s="235">
        <f t="shared" si="0"/>
        <v>0</v>
      </c>
      <c r="C119" s="235">
        <f t="shared" si="0"/>
        <v>0</v>
      </c>
      <c r="D119" s="235">
        <v>43</v>
      </c>
      <c r="E119" s="235">
        <v>21</v>
      </c>
      <c r="F119" s="193" t="s">
        <v>175</v>
      </c>
      <c r="G119" s="235"/>
    </row>
    <row r="120" spans="1:7" s="193" customFormat="1" ht="17.5" customHeight="1">
      <c r="A120" s="193" t="s">
        <v>53</v>
      </c>
      <c r="B120" s="235">
        <f t="shared" si="0"/>
        <v>0</v>
      </c>
      <c r="C120" s="235">
        <f t="shared" si="0"/>
        <v>0</v>
      </c>
      <c r="D120" s="235">
        <v>36</v>
      </c>
      <c r="E120" s="235">
        <v>18</v>
      </c>
      <c r="F120" s="193" t="s">
        <v>175</v>
      </c>
      <c r="G120" s="235"/>
    </row>
    <row r="121" spans="1:7" s="193" customFormat="1" ht="17.5" customHeight="1">
      <c r="A121" s="193" t="s">
        <v>177</v>
      </c>
      <c r="B121" s="235">
        <f t="shared" si="0"/>
        <v>0</v>
      </c>
      <c r="C121" s="235">
        <f t="shared" si="0"/>
        <v>0</v>
      </c>
      <c r="D121" s="235">
        <v>37</v>
      </c>
      <c r="E121" s="235">
        <v>19</v>
      </c>
      <c r="F121" s="193" t="s">
        <v>175</v>
      </c>
      <c r="G121" s="235"/>
    </row>
    <row r="122" spans="1:7" s="193" customFormat="1" ht="17.5" customHeight="1">
      <c r="A122" s="193" t="s">
        <v>132</v>
      </c>
      <c r="B122" s="235">
        <f t="shared" si="0"/>
        <v>0</v>
      </c>
      <c r="C122" s="235">
        <f t="shared" si="0"/>
        <v>0</v>
      </c>
      <c r="D122" s="235">
        <v>35</v>
      </c>
      <c r="E122" s="235">
        <v>18</v>
      </c>
      <c r="F122" s="193" t="s">
        <v>175</v>
      </c>
      <c r="G122" s="235"/>
    </row>
    <row r="123" spans="1:7" s="193" customFormat="1" ht="17.5" customHeight="1">
      <c r="A123" s="193" t="s">
        <v>179</v>
      </c>
      <c r="B123" s="235">
        <f t="shared" si="0"/>
        <v>0</v>
      </c>
      <c r="C123" s="235">
        <f t="shared" si="0"/>
        <v>0</v>
      </c>
      <c r="D123" s="235">
        <v>37</v>
      </c>
      <c r="E123" s="235">
        <v>19</v>
      </c>
      <c r="F123" s="193" t="s">
        <v>175</v>
      </c>
      <c r="G123" s="235"/>
    </row>
    <row r="124" spans="1:7" s="193" customFormat="1" ht="17.5" customHeight="1">
      <c r="A124" s="193" t="s">
        <v>180</v>
      </c>
      <c r="B124" s="235">
        <f t="shared" si="0"/>
        <v>0</v>
      </c>
      <c r="C124" s="235">
        <f t="shared" si="0"/>
        <v>0</v>
      </c>
      <c r="D124" s="235">
        <v>35</v>
      </c>
      <c r="E124" s="235">
        <v>18</v>
      </c>
      <c r="F124" s="193" t="s">
        <v>175</v>
      </c>
      <c r="G124" s="235"/>
    </row>
    <row r="125" spans="1:7" s="193" customFormat="1" ht="17.5" customHeight="1">
      <c r="A125" s="193" t="s">
        <v>181</v>
      </c>
      <c r="B125" s="235">
        <f t="shared" si="0"/>
        <v>0</v>
      </c>
      <c r="C125" s="235">
        <f t="shared" si="0"/>
        <v>0</v>
      </c>
      <c r="D125" s="235">
        <v>37</v>
      </c>
      <c r="E125" s="235">
        <v>19</v>
      </c>
      <c r="F125" s="193" t="s">
        <v>175</v>
      </c>
      <c r="G125" s="235"/>
    </row>
    <row r="126" spans="1:7" s="193" customFormat="1" ht="17.5" customHeight="1">
      <c r="A126" s="193" t="s">
        <v>14</v>
      </c>
      <c r="B126" s="235">
        <f t="shared" si="0"/>
        <v>0</v>
      </c>
      <c r="C126" s="235">
        <f t="shared" si="0"/>
        <v>0</v>
      </c>
      <c r="D126" s="235">
        <v>35</v>
      </c>
      <c r="E126" s="235">
        <v>18</v>
      </c>
      <c r="F126" s="193" t="s">
        <v>175</v>
      </c>
      <c r="G126" s="235"/>
    </row>
    <row r="127" spans="1:7" s="193" customFormat="1" ht="17.5" customHeight="1">
      <c r="A127" s="193" t="s">
        <v>182</v>
      </c>
      <c r="B127" s="235">
        <f t="shared" si="0"/>
        <v>0</v>
      </c>
      <c r="C127" s="235">
        <f t="shared" si="0"/>
        <v>0</v>
      </c>
      <c r="D127" s="235">
        <v>37</v>
      </c>
      <c r="E127" s="235">
        <v>19</v>
      </c>
      <c r="F127" s="193" t="s">
        <v>175</v>
      </c>
      <c r="G127" s="235"/>
    </row>
    <row r="128" spans="1:7" s="193" customFormat="1" ht="17.5" customHeight="1">
      <c r="A128" s="193" t="s">
        <v>121</v>
      </c>
      <c r="B128" s="235">
        <f t="shared" si="0"/>
        <v>0</v>
      </c>
      <c r="C128" s="235">
        <f t="shared" si="0"/>
        <v>0</v>
      </c>
      <c r="D128" s="235">
        <v>35</v>
      </c>
      <c r="E128" s="235">
        <v>18</v>
      </c>
      <c r="F128" s="193" t="s">
        <v>175</v>
      </c>
      <c r="G128" s="235"/>
    </row>
    <row r="129" spans="1:7" s="193" customFormat="1" ht="17.5" customHeight="1"/>
    <row r="130" spans="1:7" s="193" customFormat="1" ht="17.5" customHeight="1">
      <c r="A130" s="193" t="s">
        <v>162</v>
      </c>
      <c r="B130" s="193" t="s">
        <v>184</v>
      </c>
    </row>
    <row r="131" spans="1:7" s="193" customFormat="1" ht="17.5" customHeight="1">
      <c r="A131" s="193" t="s">
        <v>163</v>
      </c>
      <c r="B131" s="193">
        <v>0</v>
      </c>
      <c r="C131" s="193" t="b">
        <v>0</v>
      </c>
      <c r="D131" s="193" t="b">
        <v>0</v>
      </c>
      <c r="E131" s="193" t="b">
        <v>0</v>
      </c>
      <c r="F131" s="193">
        <v>0</v>
      </c>
      <c r="G131" s="193">
        <v>0</v>
      </c>
    </row>
    <row r="132" spans="1:7" s="193" customFormat="1" ht="17.5" customHeight="1">
      <c r="A132" s="193" t="s">
        <v>164</v>
      </c>
    </row>
    <row r="133" spans="1:7" s="193" customFormat="1" ht="17.5" customHeight="1">
      <c r="A133" s="193" t="s">
        <v>23</v>
      </c>
    </row>
    <row r="134" spans="1:7" s="193" customFormat="1" ht="17.5" customHeight="1">
      <c r="A134" s="193" t="s">
        <v>165</v>
      </c>
    </row>
    <row r="135" spans="1:7" s="193" customFormat="1" ht="17.5" customHeight="1">
      <c r="A135" s="193" t="s">
        <v>33</v>
      </c>
    </row>
    <row r="136" spans="1:7" s="193" customFormat="1" ht="17.5" customHeight="1">
      <c r="A136" s="193" t="s">
        <v>166</v>
      </c>
    </row>
    <row r="137" spans="1:7" s="193" customFormat="1" ht="17.5" customHeight="1">
      <c r="A137" s="193" t="s">
        <v>167</v>
      </c>
    </row>
    <row r="138" spans="1:7" ht="17.5" customHeight="1"/>
    <row r="139" spans="1:7" ht="17.5" customHeight="1"/>
  </sheetData>
  <mergeCells count="151">
    <mergeCell ref="L3:AF3"/>
    <mergeCell ref="AG3:AM3"/>
    <mergeCell ref="L4:AF4"/>
    <mergeCell ref="AG4:AM4"/>
    <mergeCell ref="AP4:AT4"/>
    <mergeCell ref="L5:AB5"/>
    <mergeCell ref="AC5:AF5"/>
    <mergeCell ref="AG5:AK5"/>
    <mergeCell ref="AL5:AM5"/>
    <mergeCell ref="AP5:AT5"/>
    <mergeCell ref="Q6:R6"/>
    <mergeCell ref="T6:V6"/>
    <mergeCell ref="L7:AM7"/>
    <mergeCell ref="S8:Y8"/>
    <mergeCell ref="AG8:AM8"/>
    <mergeCell ref="L9:AM9"/>
    <mergeCell ref="W13:Z13"/>
    <mergeCell ref="AA13:AC13"/>
    <mergeCell ref="AD13:AE13"/>
    <mergeCell ref="AF13:AH13"/>
    <mergeCell ref="AI13:AK13"/>
    <mergeCell ref="AL13:AM13"/>
    <mergeCell ref="H14:J14"/>
    <mergeCell ref="K14:AE14"/>
    <mergeCell ref="A23:E23"/>
    <mergeCell ref="A24:E24"/>
    <mergeCell ref="F24:J24"/>
    <mergeCell ref="K24:AM24"/>
    <mergeCell ref="A25:E25"/>
    <mergeCell ref="F25:J25"/>
    <mergeCell ref="K25:AM25"/>
    <mergeCell ref="A26:E26"/>
    <mergeCell ref="F26:J26"/>
    <mergeCell ref="K26:AM26"/>
    <mergeCell ref="A27:E27"/>
    <mergeCell ref="F27:J27"/>
    <mergeCell ref="K27:AM27"/>
    <mergeCell ref="A28:E28"/>
    <mergeCell ref="F28:J28"/>
    <mergeCell ref="K28:AM28"/>
    <mergeCell ref="A29:E29"/>
    <mergeCell ref="F29:J29"/>
    <mergeCell ref="K29:AM29"/>
    <mergeCell ref="A30:E30"/>
    <mergeCell ref="F30:J30"/>
    <mergeCell ref="K30:AM30"/>
    <mergeCell ref="A31:E31"/>
    <mergeCell ref="F31:J31"/>
    <mergeCell ref="K31:AM31"/>
    <mergeCell ref="A32:E32"/>
    <mergeCell ref="F32:J32"/>
    <mergeCell ref="K32:AM32"/>
    <mergeCell ref="A33:E33"/>
    <mergeCell ref="F33:J33"/>
    <mergeCell ref="K33:AM33"/>
    <mergeCell ref="A34:E34"/>
    <mergeCell ref="F34:J34"/>
    <mergeCell ref="K34:AM34"/>
    <mergeCell ref="A35:E35"/>
    <mergeCell ref="F35:J35"/>
    <mergeCell ref="K35:AM35"/>
    <mergeCell ref="A36:E36"/>
    <mergeCell ref="F36:J36"/>
    <mergeCell ref="K36:AM36"/>
    <mergeCell ref="A37:E37"/>
    <mergeCell ref="F37:J37"/>
    <mergeCell ref="K37:AM37"/>
    <mergeCell ref="A38:E38"/>
    <mergeCell ref="F38:J38"/>
    <mergeCell ref="K38:AM38"/>
    <mergeCell ref="A39:E39"/>
    <mergeCell ref="F39:J39"/>
    <mergeCell ref="K39:AM39"/>
    <mergeCell ref="A40:E40"/>
    <mergeCell ref="F40:J40"/>
    <mergeCell ref="K40:AM40"/>
    <mergeCell ref="A41:E41"/>
    <mergeCell ref="F41:J41"/>
    <mergeCell ref="K41:AM41"/>
    <mergeCell ref="A42:E42"/>
    <mergeCell ref="F42:J42"/>
    <mergeCell ref="K42:AM42"/>
    <mergeCell ref="A43:E43"/>
    <mergeCell ref="F43:J43"/>
    <mergeCell ref="K43:AM43"/>
    <mergeCell ref="A44:E44"/>
    <mergeCell ref="F44:J44"/>
    <mergeCell ref="K44:AM44"/>
    <mergeCell ref="A45:E45"/>
    <mergeCell ref="F45:J45"/>
    <mergeCell ref="K45:AM45"/>
    <mergeCell ref="W47:Z47"/>
    <mergeCell ref="AA47:AC47"/>
    <mergeCell ref="AD47:AE47"/>
    <mergeCell ref="AF47:AH47"/>
    <mergeCell ref="AI47:AK47"/>
    <mergeCell ref="AL47:AM47"/>
    <mergeCell ref="H48:J48"/>
    <mergeCell ref="K48:AE48"/>
    <mergeCell ref="A51:E51"/>
    <mergeCell ref="A52:E52"/>
    <mergeCell ref="F52:J52"/>
    <mergeCell ref="K52:AM52"/>
    <mergeCell ref="A53:E53"/>
    <mergeCell ref="F53:J53"/>
    <mergeCell ref="K53:AM53"/>
    <mergeCell ref="A54:E54"/>
    <mergeCell ref="F54:J54"/>
    <mergeCell ref="K54:AM54"/>
    <mergeCell ref="A55:E55"/>
    <mergeCell ref="F55:J55"/>
    <mergeCell ref="K55:AM55"/>
    <mergeCell ref="A56:E56"/>
    <mergeCell ref="F56:J56"/>
    <mergeCell ref="K56:AM56"/>
    <mergeCell ref="A57:E57"/>
    <mergeCell ref="F57:J57"/>
    <mergeCell ref="K57:AM57"/>
    <mergeCell ref="A58:E58"/>
    <mergeCell ref="F58:J58"/>
    <mergeCell ref="K58:AM58"/>
    <mergeCell ref="A59:E59"/>
    <mergeCell ref="F59:J59"/>
    <mergeCell ref="K59:AM59"/>
    <mergeCell ref="A60:E60"/>
    <mergeCell ref="F60:J60"/>
    <mergeCell ref="K60:AM60"/>
    <mergeCell ref="A61:E61"/>
    <mergeCell ref="F61:J61"/>
    <mergeCell ref="K61:AM61"/>
    <mergeCell ref="A62:E62"/>
    <mergeCell ref="F62:J62"/>
    <mergeCell ref="K62:AM62"/>
    <mergeCell ref="A63:E63"/>
    <mergeCell ref="F63:J63"/>
    <mergeCell ref="K63:AM63"/>
    <mergeCell ref="A64:E64"/>
    <mergeCell ref="F64:J64"/>
    <mergeCell ref="K64:AM64"/>
    <mergeCell ref="A65:E65"/>
    <mergeCell ref="F65:J65"/>
    <mergeCell ref="K65:AM65"/>
    <mergeCell ref="A73:AK73"/>
    <mergeCell ref="A78:AK78"/>
    <mergeCell ref="A82:AK82"/>
    <mergeCell ref="B6:K7"/>
    <mergeCell ref="AT6:AT7"/>
    <mergeCell ref="A10:H11"/>
    <mergeCell ref="C49:AM50"/>
    <mergeCell ref="A3:A9"/>
    <mergeCell ref="C15:AM22"/>
  </mergeCells>
  <phoneticPr fontId="3"/>
  <dataValidations count="4">
    <dataValidation type="list" allowBlank="1" showDropDown="0" showInputMessage="1" showErrorMessage="1" sqref="L5:AB5">
      <formula1>$A$94:$A$128</formula1>
    </dataValidation>
    <dataValidation type="list" allowBlank="1" showDropDown="0" showInputMessage="1" showErrorMessage="1" sqref="H48:J48">
      <formula1>$A$136:$A$137</formula1>
    </dataValidation>
    <dataValidation type="list" allowBlank="1" showDropDown="0" showInputMessage="1" showErrorMessage="1" sqref="H14:J14">
      <formula1>$A$130:$A$135</formula1>
    </dataValidation>
    <dataValidation imeMode="halfAlpha" allowBlank="1" showDropDown="0" showInputMessage="1" showErrorMessage="1" sqref="S47:V47 AD46:AH46 S46:X46 J46:N47 AM46"/>
  </dataValidations>
  <printOptions horizontalCentered="1"/>
  <pageMargins left="0.55118110236220474" right="0.55118110236220474" top="0.82677165354330717" bottom="0.23622047244094491" header="0.51181102362204722" footer="0.35433070866141736"/>
  <pageSetup paperSize="9" scale="86" fitToWidth="1" fitToHeight="1" orientation="portrait" usePrinterDefaults="1" r:id="rId1"/>
  <headerFooter alignWithMargins="0"/>
  <rowBreaks count="1" manualBreakCount="1">
    <brk id="65" max="38" man="1"/>
  </rowBreaks>
  <drawing r:id="rId2"/>
  <legacyDrawing r:id="rId3"/>
  <mc:AlternateContent>
    <mc:Choice xmlns:x14="http://schemas.microsoft.com/office/spreadsheetml/2009/9/main" Requires="x14">
      <controls>
        <mc:AlternateContent>
          <mc:Choice Requires="x14">
            <control shapeId="26625" r:id="rId4" name="チェック 1">
              <controlPr defaultSize="0" autoFill="0" autoLine="0" autoPict="0">
                <anchor moveWithCells="1">
                  <from xmlns:xdr="http://schemas.openxmlformats.org/drawingml/2006/spreadsheetDrawing">
                    <xdr:col>7</xdr:col>
                    <xdr:colOff>152400</xdr:colOff>
                    <xdr:row>8</xdr:row>
                    <xdr:rowOff>257175</xdr:rowOff>
                  </from>
                  <to xmlns:xdr="http://schemas.openxmlformats.org/drawingml/2006/spreadsheetDrawing">
                    <xdr:col>9</xdr:col>
                    <xdr:colOff>47625</xdr:colOff>
                    <xdr:row>10</xdr:row>
                    <xdr:rowOff>28575</xdr:rowOff>
                  </to>
                </anchor>
              </controlPr>
            </control>
          </mc:Choice>
        </mc:AlternateContent>
        <mc:AlternateContent>
          <mc:Choice Requires="x14">
            <control shapeId="26626" r:id="rId5" name="チェック 2">
              <controlPr defaultSize="0" autoFill="0" autoLine="0" autoPict="0">
                <anchor moveWithCells="1">
                  <from xmlns:xdr="http://schemas.openxmlformats.org/drawingml/2006/spreadsheetDrawing">
                    <xdr:col>7</xdr:col>
                    <xdr:colOff>152400</xdr:colOff>
                    <xdr:row>9</xdr:row>
                    <xdr:rowOff>218440</xdr:rowOff>
                  </from>
                  <to xmlns:xdr="http://schemas.openxmlformats.org/drawingml/2006/spreadsheetDrawing">
                    <xdr:col>9</xdr:col>
                    <xdr:colOff>47625</xdr:colOff>
                    <xdr:row>11</xdr:row>
                    <xdr:rowOff>19050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（はじめにお読みください）</vt:lpstr>
      <vt:lpstr>R4総括表</vt:lpstr>
      <vt:lpstr xml:space="preserve">R4申請額一覧 </vt:lpstr>
      <vt:lpstr>R4個票１</vt:lpstr>
      <vt:lpstr>R3総括表</vt:lpstr>
      <vt:lpstr>R3申請額一覧</vt:lpstr>
      <vt:lpstr>R3個票１</vt:lpstr>
    </vt:vector>
  </TitlesOfParts>
  <Company>TAIMS</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鈴木　一隆</cp:lastModifiedBy>
  <cp:lastPrinted>2022-03-22T07:12:07Z</cp:lastPrinted>
  <dcterms:created xsi:type="dcterms:W3CDTF">2018-06-19T01:27:02Z</dcterms:created>
  <dcterms:modified xsi:type="dcterms:W3CDTF">2022-06-13T01:58:47Z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2022-06-13T01:58:47Z</vt:filetime>
  </property>
</Properties>
</file>