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firstSheet="7" activeTab="14"/>
  </bookViews>
  <sheets>
    <sheet name="令和７年１月" sheetId="4" r:id="rId1"/>
    <sheet name="令和７年２月" sheetId="5" r:id="rId2"/>
    <sheet name="令和７年３月" sheetId="11" r:id="rId3"/>
    <sheet name="令和７年４月" sheetId="17" r:id="rId4"/>
    <sheet name="令和７年５月" sheetId="18" r:id="rId5"/>
    <sheet name="令和７年６月" sheetId="19" r:id="rId6"/>
    <sheet name="令和７年７月" sheetId="20" r:id="rId7"/>
    <sheet name="令和７年８月" sheetId="21" r:id="rId8"/>
    <sheet name="令和７年９月" sheetId="22" r:id="rId9"/>
    <sheet name="令和７年10月" sheetId="23" r:id="rId10"/>
    <sheet name="令和７年11月" sheetId="25" r:id="rId11"/>
    <sheet name="令和７年12月" sheetId="26" r:id="rId12"/>
    <sheet name="令和８年１月" sheetId="42" r:id="rId13"/>
    <sheet name="令和８年２月" sheetId="1" r:id="rId14"/>
    <sheet name="令和８年３月" sheetId="2" r:id="rId15"/>
    <sheet name="令和７年１月～12月" sheetId="27" r:id="rId16"/>
    <sheet name="令和７年度" sheetId="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<sst xmlns="http://schemas.openxmlformats.org/spreadsheetml/2006/main" xmlns:r="http://schemas.openxmlformats.org/officeDocument/2006/relationships" count="54" uniqueCount="54">
  <si>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掛川市</t>
  </si>
  <si>
    <t>小山町</t>
  </si>
  <si>
    <t>湖西市</t>
  </si>
  <si>
    <t>川根本町</t>
  </si>
  <si>
    <t>浜松市</t>
  </si>
  <si>
    <t>（単位：戸）</t>
    <rPh sb="1" eb="3">
      <t>タンイ</t>
    </rPh>
    <rPh sb="4" eb="5">
      <t>ト</t>
    </rPh>
    <phoneticPr fontId="10"/>
  </si>
  <si>
    <t>沼津市</t>
  </si>
  <si>
    <t>清水区</t>
  </si>
  <si>
    <t>貸家</t>
  </si>
  <si>
    <t>駿河区</t>
  </si>
  <si>
    <t>令和７年度</t>
    <rPh sb="4" eb="5">
      <t>ど</t>
    </rPh>
    <phoneticPr fontId="4" type="Hiragana"/>
  </si>
  <si>
    <t>富士市</t>
  </si>
  <si>
    <t>松崎町</t>
  </si>
  <si>
    <t>長泉町</t>
  </si>
  <si>
    <t>東伊豆町</t>
  </si>
  <si>
    <t>伊豆の国市</t>
  </si>
  <si>
    <t>分譲住宅</t>
  </si>
  <si>
    <t>うちマンション</t>
  </si>
  <si>
    <t>合計</t>
    <rPh sb="0" eb="2">
      <t>ごうけい</t>
    </rPh>
    <phoneticPr fontId="10" type="Hiragana"/>
  </si>
  <si>
    <t>袋井市</t>
  </si>
  <si>
    <t>熱海市</t>
  </si>
  <si>
    <t>新設住宅着工戸数   市区町月間データ</t>
  </si>
  <si>
    <t>牧之原市</t>
  </si>
  <si>
    <t>函南町</t>
  </si>
  <si>
    <t>菊川市</t>
  </si>
  <si>
    <t>焼津市</t>
  </si>
  <si>
    <t>西伊豆町</t>
  </si>
  <si>
    <t>御前崎市</t>
  </si>
  <si>
    <t>浜名区</t>
    <rPh sb="0" eb="2">
      <t>はまな</t>
    </rPh>
    <rPh sb="2" eb="3">
      <t>く</t>
    </rPh>
    <phoneticPr fontId="10" type="Hiragana"/>
  </si>
  <si>
    <t/>
  </si>
  <si>
    <t>葵区</t>
  </si>
  <si>
    <t>静岡市</t>
  </si>
  <si>
    <t>中央区</t>
    <rPh sb="0" eb="2">
      <t>ちゅうおう</t>
    </rPh>
    <phoneticPr fontId="10" type="Hiragana"/>
  </si>
  <si>
    <t>裾野市</t>
  </si>
  <si>
    <t>磐田市</t>
  </si>
  <si>
    <t>藤枝市</t>
  </si>
  <si>
    <t>三島市</t>
  </si>
  <si>
    <t>吉田町</t>
  </si>
  <si>
    <t>富士宮市</t>
  </si>
  <si>
    <t>清水町</t>
  </si>
  <si>
    <t>伊豆市</t>
  </si>
  <si>
    <t>下田市</t>
  </si>
  <si>
    <t>伊東市</t>
  </si>
  <si>
    <t>御殿場市</t>
  </si>
  <si>
    <t>持家</t>
  </si>
  <si>
    <t>島田市</t>
  </si>
  <si>
    <t>南伊豆町</t>
  </si>
  <si>
    <t>総計</t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</si>
  <si>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</si>
  <si>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</si>
  <si>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</si>
  <si>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給与住宅</t>
  </si>
  <si>
    <t>天竜区</t>
    <rPh sb="0" eb="3">
      <t>てんりゅうく</t>
    </rPh>
    <phoneticPr fontId="10" type="Hiragana"/>
  </si>
  <si>
    <t>令和７年１月～12月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</si>
</sst>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6" fontId="6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34" fontId="8" fillId="0" borderId="0" xfId="2" applyNumberFormat="1" applyFont="1" applyAlignment="1">
      <alignment horizontal="right"/>
    </xf>
    <xf numFmtId="176" fontId="6" fillId="0" borderId="0" xfId="2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9" fillId="0" borderId="0" xfId="2" applyFont="1" applyAlignment="1">
      <alignment horizontal="left"/>
    </xf>
    <xf numFmtId="0" fontId="8" fillId="0" borderId="0" xfId="2" applyFont="1" applyAlignment="1">
      <alignment horizontal="right"/>
    </xf>
    <xf numFmtId="177" fontId="0" fillId="0" borderId="0" xfId="0" applyNumberFormat="1" applyAlignment="1">
      <alignment horizontal="center" vertical="center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externalLink" Target="externalLinks/externalLink1.xml" /><Relationship Id="rId19" Type="http://schemas.openxmlformats.org/officeDocument/2006/relationships/externalLink" Target="externalLinks/externalLink2.xml" /><Relationship Id="rId20" Type="http://schemas.openxmlformats.org/officeDocument/2006/relationships/externalLink" Target="externalLinks/externalLink3.xml" /><Relationship Id="rId21" Type="http://schemas.openxmlformats.org/officeDocument/2006/relationships/externalLink" Target="externalLinks/externalLink4.xml" /><Relationship Id="rId22" Type="http://schemas.openxmlformats.org/officeDocument/2006/relationships/externalLink" Target="externalLinks/externalLink5.xml" /><Relationship Id="rId23" Type="http://schemas.openxmlformats.org/officeDocument/2006/relationships/externalLink" Target="externalLinks/externalLink6.xml" /><Relationship Id="rId24" Type="http://schemas.openxmlformats.org/officeDocument/2006/relationships/externalLink" Target="externalLinks/externalLink7.xml" /><Relationship Id="rId25" Type="http://schemas.openxmlformats.org/officeDocument/2006/relationships/externalLink" Target="externalLinks/externalLink8.xml" /><Relationship Id="rId26" Type="http://schemas.openxmlformats.org/officeDocument/2006/relationships/externalLink" Target="externalLinks/externalLink9.xml" /><Relationship Id="rId27" Type="http://schemas.openxmlformats.org/officeDocument/2006/relationships/externalLink" Target="externalLinks/externalLink10.xml" /><Relationship Id="rId28" Type="http://schemas.openxmlformats.org/officeDocument/2006/relationships/externalLink" Target="externalLinks/externalLink11.xml" /><Relationship Id="rId29" Type="http://schemas.openxmlformats.org/officeDocument/2006/relationships/externalLink" Target="externalLinks/externalLink12.xml" /><Relationship Id="rId30" Type="http://schemas.openxmlformats.org/officeDocument/2006/relationships/externalLink" Target="externalLinks/externalLink13.xml" /><Relationship Id="rId31" Type="http://schemas.openxmlformats.org/officeDocument/2006/relationships/externalLink" Target="externalLinks/externalLink14.xml" /><Relationship Id="rId32" Type="http://schemas.openxmlformats.org/officeDocument/2006/relationships/externalLink" Target="externalLinks/externalLink15.xml" /><Relationship Id="rId33" Type="http://schemas.openxmlformats.org/officeDocument/2006/relationships/externalLink" Target="externalLinks/externalLink16.xml" /><Relationship Id="rId34" Type="http://schemas.openxmlformats.org/officeDocument/2006/relationships/externalLink" Target="externalLinks/externalLink17.xml" /><Relationship Id="rId35" Type="http://schemas.openxmlformats.org/officeDocument/2006/relationships/theme" Target="theme/theme1.xml" /><Relationship Id="rId36" Type="http://schemas.openxmlformats.org/officeDocument/2006/relationships/sharedStrings" Target="sharedStrings.xml" /><Relationship Id="rId3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&#20196;&#21644;&#65303;&#24180;&#35336;&#65289;.xls" TargetMode="External" /></Relationships>
</file>

<file path=xl/externalLinks/_rels/externalLink10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0\&#12500;&#12509;&#12483;&#12488;&#38598;&#35336;&#29992;_25&#38745;&#23713;&#30476;&#65288;0710&#65289;.xls" TargetMode="External" /></Relationships>
</file>

<file path=xl/externalLinks/_rels/externalLink1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9\&#12500;&#12509;&#12483;&#12488;&#38598;&#35336;&#29992;_25&#38745;&#23713;&#30476;&#65288;0709&#65289;.xls" TargetMode="External" /></Relationships>
</file>

<file path=xl/externalLinks/_rels/externalLink1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8\&#12500;&#12509;&#12483;&#12488;&#38598;&#35336;&#29992;_25&#38745;&#23713;&#30476;&#65288;0708&#65289;&#26368;&#26032;.xls" TargetMode="External" /></Relationships>
</file>

<file path=xl/externalLinks/_rels/externalLink1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7\&#12500;&#12509;&#12483;&#12488;&#38598;&#35336;&#29992;_25&#38745;&#23713;&#30476;&#65288;0707&#65289;.xls" TargetMode="External" /></Relationships>
</file>

<file path=xl/externalLinks/_rels/externalLink1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6\&#12500;&#12509;&#12483;&#12488;&#38598;&#35336;&#29992;_25&#38745;&#23713;&#30476;&#65288;0706&#65289;.xls" TargetMode="External" /></Relationships>
</file>

<file path=xl/externalLinks/_rels/externalLink1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4\&#12500;&#12509;&#12483;&#12488;&#38598;&#35336;&#29992;_25&#38745;&#23713;&#30476;&#65288;0704&#65289;.xls" TargetMode="External" /></Relationships>
</file>

<file path=xl/externalLinks/_rels/externalLink16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5&#38745;&#23713;&#30476;&#65288;0703).xls" TargetMode="External" /></Relationships>
</file>

<file path=xl/externalLinks/_rels/externalLink17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2\&#12500;&#12509;&#12483;&#12488;&#38598;&#35336;&#29992;_25&#38745;&#23713;&#30476;&#65288;0702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3\&#12500;&#12509;&#12483;&#12488;&#38598;&#35336;&#29992;_26&#38745;&#23713;&#30476;&#65288;0803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1\&#12500;&#12509;&#12483;&#12488;&#38598;&#35336;&#29992;_26&#38745;&#23713;&#30476;&#65288;0801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2\&#12500;&#12509;&#12483;&#12488;&#38598;&#35336;&#29992;_26&#38745;&#23713;&#30476;&#65288;0802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3\&#12500;&#12509;&#12483;&#12488;&#38598;&#35336;&#29992;_25&#38745;&#23713;&#30476;&#65288;&#20196;&#21644;&#65303;&#24180;&#24230;&#35336;&#65289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1\&#12500;&#12509;&#12483;&#12488;&#38598;&#35336;&#29992;_25&#38745;&#23713;&#30476;&#65288;0701&#65289;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5\&#12500;&#12509;&#12483;&#12488;&#38598;&#35336;&#29992;_25&#38745;&#23713;&#30476;&#65288;0705&#65289;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0712&#65289;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1\&#12500;&#12509;&#12483;&#12488;&#38598;&#35336;&#29992;_25&#38745;&#23713;&#30476;&#65288;0711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178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>磐田市</v>
          </cell>
          <cell r="B10">
            <v>211</v>
          </cell>
          <cell r="C10">
            <v>12</v>
          </cell>
        </row>
        <row r="11">
          <cell r="A11" t="str">
            <v>藤枝市</v>
          </cell>
          <cell r="B11">
            <v>214</v>
          </cell>
          <cell r="C11">
            <v>57</v>
          </cell>
        </row>
        <row r="12">
          <cell r="A12" t="str">
            <v>袋井市</v>
          </cell>
          <cell r="B12">
            <v>216</v>
          </cell>
          <cell r="C12">
            <v>9</v>
          </cell>
        </row>
        <row r="13">
          <cell r="A13" t="str">
            <v>菊川市</v>
          </cell>
          <cell r="B13">
            <v>224</v>
          </cell>
          <cell r="C13">
            <v>55</v>
          </cell>
        </row>
        <row r="14">
          <cell r="A14" t="str">
            <v>中央区</v>
          </cell>
          <cell r="B14">
            <v>138</v>
          </cell>
          <cell r="C14">
            <v>166</v>
          </cell>
        </row>
        <row r="15">
          <cell r="A15" t="str">
            <v/>
          </cell>
          <cell r="B15" t="str">
            <v>総計</v>
          </cell>
          <cell r="C15">
            <v>572</v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540</v>
          </cell>
          <cell r="D6">
            <v>619</v>
          </cell>
          <cell r="E6">
            <v>6</v>
          </cell>
          <cell r="F6">
            <v>383</v>
          </cell>
          <cell r="G6">
            <v>1548</v>
          </cell>
        </row>
        <row r="7">
          <cell r="A7" t="str">
            <v>駿河区</v>
          </cell>
          <cell r="B7">
            <v>102</v>
          </cell>
          <cell r="C7">
            <v>449</v>
          </cell>
          <cell r="D7">
            <v>678</v>
          </cell>
          <cell r="E7">
            <v>5</v>
          </cell>
          <cell r="F7">
            <v>213</v>
          </cell>
          <cell r="G7">
            <v>1345</v>
          </cell>
        </row>
        <row r="8">
          <cell r="A8" t="str">
            <v>清水区</v>
          </cell>
          <cell r="B8">
            <v>103</v>
          </cell>
          <cell r="C8">
            <v>478</v>
          </cell>
          <cell r="D8">
            <v>133</v>
          </cell>
          <cell r="E8">
            <v>1</v>
          </cell>
          <cell r="F8">
            <v>176</v>
          </cell>
          <cell r="G8">
            <v>788</v>
          </cell>
        </row>
        <row r="9">
          <cell r="A9" t="str">
            <v>沼津市</v>
          </cell>
          <cell r="B9">
            <v>203</v>
          </cell>
          <cell r="C9">
            <v>370</v>
          </cell>
          <cell r="D9">
            <v>516</v>
          </cell>
          <cell r="E9">
            <v>5</v>
          </cell>
          <cell r="F9">
            <v>173</v>
          </cell>
          <cell r="G9">
            <v>1064</v>
          </cell>
        </row>
        <row r="10">
          <cell r="A10" t="str">
            <v>熱海市</v>
          </cell>
          <cell r="B10">
            <v>205</v>
          </cell>
          <cell r="C10">
            <v>46</v>
          </cell>
          <cell r="D10">
            <v>24</v>
          </cell>
          <cell r="E10">
            <v>21</v>
          </cell>
          <cell r="F10">
            <v>4</v>
          </cell>
          <cell r="G10">
            <v>95</v>
          </cell>
        </row>
        <row r="11">
          <cell r="A11" t="str">
            <v>三島市</v>
          </cell>
          <cell r="B11">
            <v>206</v>
          </cell>
          <cell r="C11">
            <v>200</v>
          </cell>
          <cell r="D11">
            <v>178</v>
          </cell>
          <cell r="E11">
            <v>2</v>
          </cell>
          <cell r="F11">
            <v>179</v>
          </cell>
          <cell r="G11">
            <v>559</v>
          </cell>
        </row>
        <row r="12">
          <cell r="A12" t="str">
            <v>富士宮市</v>
          </cell>
          <cell r="B12">
            <v>207</v>
          </cell>
          <cell r="C12">
            <v>279</v>
          </cell>
          <cell r="D12">
            <v>134</v>
          </cell>
          <cell r="F12">
            <v>151</v>
          </cell>
          <cell r="G12">
            <v>564</v>
          </cell>
        </row>
        <row r="13">
          <cell r="A13" t="str">
            <v>伊東市</v>
          </cell>
          <cell r="B13">
            <v>208</v>
          </cell>
          <cell r="C13">
            <v>99</v>
          </cell>
          <cell r="D13">
            <v>22</v>
          </cell>
          <cell r="E13">
            <v>3</v>
          </cell>
          <cell r="F13">
            <v>20</v>
          </cell>
          <cell r="G13">
            <v>144</v>
          </cell>
        </row>
        <row r="14">
          <cell r="A14" t="str">
            <v>島田市</v>
          </cell>
          <cell r="B14">
            <v>209</v>
          </cell>
          <cell r="C14">
            <v>250</v>
          </cell>
          <cell r="D14">
            <v>50</v>
          </cell>
          <cell r="F14">
            <v>90</v>
          </cell>
          <cell r="G14">
            <v>390</v>
          </cell>
        </row>
        <row r="15">
          <cell r="A15" t="str">
            <v>富士市</v>
          </cell>
          <cell r="B15">
            <v>210</v>
          </cell>
          <cell r="C15">
            <v>627</v>
          </cell>
          <cell r="D15">
            <v>316</v>
          </cell>
          <cell r="E15">
            <v>11</v>
          </cell>
          <cell r="F15">
            <v>196</v>
          </cell>
          <cell r="G15">
            <v>1150</v>
          </cell>
        </row>
        <row r="16">
          <cell r="A16" t="str">
            <v>磐田市</v>
          </cell>
          <cell r="B16">
            <v>211</v>
          </cell>
          <cell r="C16">
            <v>438</v>
          </cell>
          <cell r="D16">
            <v>232</v>
          </cell>
          <cell r="E16">
            <v>17</v>
          </cell>
          <cell r="F16">
            <v>182</v>
          </cell>
          <cell r="G16">
            <v>869</v>
          </cell>
        </row>
        <row r="17">
          <cell r="A17" t="str">
            <v>焼津市</v>
          </cell>
          <cell r="B17">
            <v>212</v>
          </cell>
          <cell r="C17">
            <v>343</v>
          </cell>
          <cell r="D17">
            <v>187</v>
          </cell>
          <cell r="F17">
            <v>79</v>
          </cell>
          <cell r="G17">
            <v>609</v>
          </cell>
        </row>
        <row r="18">
          <cell r="A18" t="str">
            <v>掛川市</v>
          </cell>
          <cell r="B18">
            <v>213</v>
          </cell>
          <cell r="C18">
            <v>334</v>
          </cell>
          <cell r="D18">
            <v>172</v>
          </cell>
          <cell r="E18">
            <v>3</v>
          </cell>
          <cell r="F18">
            <v>76</v>
          </cell>
          <cell r="G18">
            <v>585</v>
          </cell>
        </row>
        <row r="19">
          <cell r="A19" t="str">
            <v>藤枝市</v>
          </cell>
          <cell r="B19">
            <v>214</v>
          </cell>
          <cell r="C19">
            <v>362</v>
          </cell>
          <cell r="D19">
            <v>314</v>
          </cell>
          <cell r="E19">
            <v>2</v>
          </cell>
          <cell r="F19">
            <v>130</v>
          </cell>
          <cell r="G19">
            <v>808</v>
          </cell>
        </row>
        <row r="20">
          <cell r="A20" t="str">
            <v>御殿場市</v>
          </cell>
          <cell r="B20">
            <v>215</v>
          </cell>
          <cell r="C20">
            <v>165</v>
          </cell>
          <cell r="D20">
            <v>241</v>
          </cell>
          <cell r="E20">
            <v>3</v>
          </cell>
          <cell r="F20">
            <v>56</v>
          </cell>
          <cell r="G20">
            <v>465</v>
          </cell>
        </row>
        <row r="21">
          <cell r="A21" t="str">
            <v>袋井市</v>
          </cell>
          <cell r="B21">
            <v>216</v>
          </cell>
          <cell r="C21">
            <v>251</v>
          </cell>
          <cell r="D21">
            <v>103</v>
          </cell>
          <cell r="F21">
            <v>87</v>
          </cell>
          <cell r="G21">
            <v>441</v>
          </cell>
        </row>
        <row r="22">
          <cell r="A22" t="str">
            <v>下田市</v>
          </cell>
          <cell r="B22">
            <v>219</v>
          </cell>
          <cell r="C22">
            <v>16</v>
          </cell>
          <cell r="E22">
            <v>3</v>
          </cell>
          <cell r="G22">
            <v>19</v>
          </cell>
        </row>
        <row r="23">
          <cell r="A23" t="str">
            <v>裾野市</v>
          </cell>
          <cell r="B23">
            <v>220</v>
          </cell>
          <cell r="C23">
            <v>111</v>
          </cell>
          <cell r="D23">
            <v>45</v>
          </cell>
          <cell r="F23">
            <v>65</v>
          </cell>
          <cell r="G23">
            <v>221</v>
          </cell>
        </row>
        <row r="24">
          <cell r="A24" t="str">
            <v>湖西市</v>
          </cell>
          <cell r="B24">
            <v>221</v>
          </cell>
          <cell r="C24">
            <v>123</v>
          </cell>
          <cell r="D24">
            <v>178</v>
          </cell>
          <cell r="E24">
            <v>1</v>
          </cell>
          <cell r="F24">
            <v>58</v>
          </cell>
          <cell r="G24">
            <v>360</v>
          </cell>
        </row>
        <row r="25">
          <cell r="A25" t="str">
            <v>伊豆市</v>
          </cell>
          <cell r="B25">
            <v>222</v>
          </cell>
          <cell r="C25">
            <v>39</v>
          </cell>
          <cell r="D25">
            <v>8</v>
          </cell>
          <cell r="F25">
            <v>2</v>
          </cell>
          <cell r="G25">
            <v>49</v>
          </cell>
        </row>
        <row r="26">
          <cell r="A26" t="str">
            <v>御前崎市</v>
          </cell>
          <cell r="B26">
            <v>223</v>
          </cell>
          <cell r="C26">
            <v>50</v>
          </cell>
          <cell r="D26">
            <v>16</v>
          </cell>
          <cell r="F26">
            <v>1</v>
          </cell>
          <cell r="G26">
            <v>67</v>
          </cell>
        </row>
        <row r="27">
          <cell r="A27" t="str">
            <v>菊川市</v>
          </cell>
          <cell r="B27">
            <v>224</v>
          </cell>
          <cell r="C27">
            <v>94</v>
          </cell>
          <cell r="D27">
            <v>59</v>
          </cell>
          <cell r="F27">
            <v>92</v>
          </cell>
          <cell r="G27">
            <v>245</v>
          </cell>
        </row>
        <row r="28">
          <cell r="A28" t="str">
            <v>伊豆の国市</v>
          </cell>
          <cell r="B28">
            <v>225</v>
          </cell>
          <cell r="C28">
            <v>99</v>
          </cell>
          <cell r="D28">
            <v>71</v>
          </cell>
          <cell r="F28">
            <v>26</v>
          </cell>
          <cell r="G28">
            <v>196</v>
          </cell>
        </row>
        <row r="29">
          <cell r="A29" t="str">
            <v>牧之原市</v>
          </cell>
          <cell r="B29">
            <v>226</v>
          </cell>
          <cell r="C29">
            <v>97</v>
          </cell>
          <cell r="D29">
            <v>11</v>
          </cell>
          <cell r="E29">
            <v>1</v>
          </cell>
          <cell r="F29">
            <v>14</v>
          </cell>
          <cell r="G29">
            <v>123</v>
          </cell>
        </row>
        <row r="30">
          <cell r="A30" t="str">
            <v>河津町</v>
          </cell>
          <cell r="B30">
            <v>302</v>
          </cell>
          <cell r="C30">
            <v>8</v>
          </cell>
          <cell r="D30">
            <v>10</v>
          </cell>
          <cell r="F30">
            <v>2</v>
          </cell>
          <cell r="G30">
            <v>20</v>
          </cell>
        </row>
        <row r="31">
          <cell r="A31" t="str">
            <v>南伊豆町</v>
          </cell>
          <cell r="B31">
            <v>304</v>
          </cell>
          <cell r="C31">
            <v>11</v>
          </cell>
          <cell r="G31">
            <v>11</v>
          </cell>
        </row>
        <row r="32">
          <cell r="A32" t="str">
            <v>函南町</v>
          </cell>
          <cell r="B32">
            <v>325</v>
          </cell>
          <cell r="C32">
            <v>64</v>
          </cell>
          <cell r="D32">
            <v>40</v>
          </cell>
          <cell r="F32">
            <v>39</v>
          </cell>
          <cell r="G32">
            <v>143</v>
          </cell>
        </row>
        <row r="33">
          <cell r="A33" t="str">
            <v>清水町</v>
          </cell>
          <cell r="B33">
            <v>341</v>
          </cell>
          <cell r="C33">
            <v>64</v>
          </cell>
          <cell r="D33">
            <v>39</v>
          </cell>
          <cell r="F33">
            <v>60</v>
          </cell>
          <cell r="G33">
            <v>163</v>
          </cell>
        </row>
        <row r="34">
          <cell r="A34" t="str">
            <v>長泉町</v>
          </cell>
          <cell r="B34">
            <v>342</v>
          </cell>
          <cell r="C34">
            <v>111</v>
          </cell>
          <cell r="D34">
            <v>197</v>
          </cell>
          <cell r="F34">
            <v>19</v>
          </cell>
          <cell r="G34">
            <v>327</v>
          </cell>
        </row>
        <row r="35">
          <cell r="A35" t="str">
            <v>小山町</v>
          </cell>
          <cell r="B35">
            <v>344</v>
          </cell>
          <cell r="C35">
            <v>51</v>
          </cell>
          <cell r="D35">
            <v>35</v>
          </cell>
          <cell r="E35">
            <v>1</v>
          </cell>
          <cell r="F35">
            <v>4</v>
          </cell>
          <cell r="G35">
            <v>91</v>
          </cell>
        </row>
        <row r="36">
          <cell r="A36" t="str">
            <v>吉田町</v>
          </cell>
          <cell r="B36">
            <v>424</v>
          </cell>
          <cell r="C36">
            <v>66</v>
          </cell>
          <cell r="D36">
            <v>20</v>
          </cell>
          <cell r="F36">
            <v>37</v>
          </cell>
          <cell r="G36">
            <v>123</v>
          </cell>
        </row>
        <row r="37">
          <cell r="A37" t="str">
            <v>森町</v>
          </cell>
          <cell r="B37">
            <v>461</v>
          </cell>
          <cell r="C37">
            <v>33</v>
          </cell>
          <cell r="D37">
            <v>10</v>
          </cell>
          <cell r="F37">
            <v>6</v>
          </cell>
          <cell r="G37">
            <v>49</v>
          </cell>
        </row>
        <row r="38">
          <cell r="A38" t="str">
            <v>中央区</v>
          </cell>
          <cell r="B38">
            <v>138</v>
          </cell>
          <cell r="C38">
            <v>1446</v>
          </cell>
          <cell r="D38">
            <v>1505</v>
          </cell>
          <cell r="E38">
            <v>40</v>
          </cell>
          <cell r="F38">
            <v>651</v>
          </cell>
          <cell r="G38">
            <v>3642</v>
          </cell>
        </row>
        <row r="39">
          <cell r="A39" t="str">
            <v>浜名区</v>
          </cell>
          <cell r="B39">
            <v>139</v>
          </cell>
          <cell r="C39">
            <v>398</v>
          </cell>
          <cell r="D39">
            <v>193</v>
          </cell>
          <cell r="E39">
            <v>3</v>
          </cell>
          <cell r="F39">
            <v>91</v>
          </cell>
          <cell r="G39">
            <v>685</v>
          </cell>
        </row>
        <row r="40">
          <cell r="A40" t="str">
            <v>天竜区</v>
          </cell>
          <cell r="B40">
            <v>140</v>
          </cell>
          <cell r="C40">
            <v>42</v>
          </cell>
          <cell r="D40">
            <v>42</v>
          </cell>
          <cell r="E40">
            <v>1</v>
          </cell>
          <cell r="F40">
            <v>7</v>
          </cell>
          <cell r="G40">
            <v>92</v>
          </cell>
        </row>
        <row r="41">
          <cell r="A41" t="str">
            <v>東伊豆町</v>
          </cell>
          <cell r="B41">
            <v>301</v>
          </cell>
          <cell r="C41">
            <v>7</v>
          </cell>
          <cell r="G41">
            <v>7</v>
          </cell>
        </row>
        <row r="42">
          <cell r="A42" t="str">
            <v>松崎町</v>
          </cell>
          <cell r="B42">
            <v>305</v>
          </cell>
          <cell r="C42">
            <v>4</v>
          </cell>
          <cell r="G42">
            <v>4</v>
          </cell>
        </row>
        <row r="43">
          <cell r="A43" t="str">
            <v>西伊豆町</v>
          </cell>
          <cell r="B43">
            <v>306</v>
          </cell>
          <cell r="E43">
            <v>1</v>
          </cell>
          <cell r="G43">
            <v>1</v>
          </cell>
        </row>
        <row r="44">
          <cell r="A44" t="str">
            <v>川根本町</v>
          </cell>
          <cell r="B44">
            <v>429</v>
          </cell>
          <cell r="C44">
            <v>8</v>
          </cell>
          <cell r="G44">
            <v>8</v>
          </cell>
        </row>
        <row r="45">
          <cell r="A45" t="str">
            <v/>
          </cell>
          <cell r="B45" t="str">
            <v>総計</v>
          </cell>
          <cell r="C45">
            <v>8173</v>
          </cell>
          <cell r="D45">
            <v>6398</v>
          </cell>
          <cell r="E45">
            <v>130</v>
          </cell>
          <cell r="F45">
            <v>3369</v>
          </cell>
          <cell r="G45">
            <v>18070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10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68</v>
          </cell>
        </row>
        <row r="9">
          <cell r="A9" t="str">
            <v>磐田市</v>
          </cell>
          <cell r="B9">
            <v>211</v>
          </cell>
          <cell r="C9">
            <v>12</v>
          </cell>
        </row>
        <row r="10">
          <cell r="A10" t="str">
            <v>藤枝市</v>
          </cell>
          <cell r="B10">
            <v>214</v>
          </cell>
          <cell r="C10">
            <v>57</v>
          </cell>
        </row>
        <row r="11">
          <cell r="A11" t="str">
            <v>中央区</v>
          </cell>
          <cell r="B11">
            <v>138</v>
          </cell>
          <cell r="C11">
            <v>36</v>
          </cell>
        </row>
        <row r="12">
          <cell r="A12" t="str">
            <v/>
          </cell>
          <cell r="B12" t="str">
            <v>総計</v>
          </cell>
          <cell r="C12">
            <v>173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17</v>
          </cell>
          <cell r="F6">
            <v>90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36</v>
          </cell>
          <cell r="D7">
            <v>69</v>
          </cell>
          <cell r="F7">
            <v>32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6</v>
          </cell>
          <cell r="F8">
            <v>13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37</v>
          </cell>
          <cell r="D9">
            <v>66</v>
          </cell>
          <cell r="F9">
            <v>6</v>
          </cell>
          <cell r="G9">
            <v>109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22</v>
          </cell>
          <cell r="E11">
            <v>1</v>
          </cell>
          <cell r="F11">
            <v>9</v>
          </cell>
          <cell r="G11">
            <v>53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4</v>
          </cell>
          <cell r="F12">
            <v>15</v>
          </cell>
          <cell r="G12">
            <v>46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14</v>
          </cell>
          <cell r="F14">
            <v>6</v>
          </cell>
          <cell r="G14">
            <v>35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22</v>
          </cell>
          <cell r="E15">
            <v>8</v>
          </cell>
          <cell r="F15">
            <v>18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11</v>
          </cell>
          <cell r="F16">
            <v>24</v>
          </cell>
          <cell r="G16">
            <v>76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24</v>
          </cell>
          <cell r="F17">
            <v>2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D18">
            <v>24</v>
          </cell>
          <cell r="F18">
            <v>6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12</v>
          </cell>
          <cell r="F19">
            <v>64</v>
          </cell>
          <cell r="G19">
            <v>109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35</v>
          </cell>
          <cell r="F20">
            <v>7</v>
          </cell>
          <cell r="G20">
            <v>51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17</v>
          </cell>
          <cell r="F21">
            <v>3</v>
          </cell>
          <cell r="G21">
            <v>41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6</v>
          </cell>
          <cell r="D23">
            <v>8</v>
          </cell>
          <cell r="F23">
            <v>7</v>
          </cell>
          <cell r="G23">
            <v>21</v>
          </cell>
        </row>
        <row r="24">
          <cell r="A24" t="str">
            <v>湖西市</v>
          </cell>
          <cell r="B24">
            <v>221</v>
          </cell>
          <cell r="C24">
            <v>7</v>
          </cell>
          <cell r="D24">
            <v>5</v>
          </cell>
          <cell r="F24">
            <v>6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D25">
            <v>8</v>
          </cell>
          <cell r="G25">
            <v>11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2</v>
          </cell>
          <cell r="G27">
            <v>14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2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E29">
            <v>1</v>
          </cell>
          <cell r="F29">
            <v>3</v>
          </cell>
          <cell r="G29">
            <v>8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2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3</v>
          </cell>
          <cell r="F31">
            <v>1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14</v>
          </cell>
          <cell r="D32">
            <v>12</v>
          </cell>
          <cell r="G32">
            <v>26</v>
          </cell>
        </row>
        <row r="33">
          <cell r="A33" t="str">
            <v>小山町</v>
          </cell>
          <cell r="B33">
            <v>344</v>
          </cell>
          <cell r="C33">
            <v>3</v>
          </cell>
          <cell r="D33">
            <v>15</v>
          </cell>
          <cell r="G33">
            <v>18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D35">
            <v>10</v>
          </cell>
          <cell r="G35">
            <v>13</v>
          </cell>
        </row>
        <row r="36">
          <cell r="A36" t="str">
            <v>中央区</v>
          </cell>
          <cell r="B36">
            <v>138</v>
          </cell>
          <cell r="C36">
            <v>154</v>
          </cell>
          <cell r="D36">
            <v>146</v>
          </cell>
          <cell r="F36">
            <v>85</v>
          </cell>
          <cell r="G36">
            <v>385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D37">
            <v>53</v>
          </cell>
          <cell r="E37">
            <v>1</v>
          </cell>
          <cell r="F37">
            <v>9</v>
          </cell>
          <cell r="G37">
            <v>103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西伊豆町</v>
          </cell>
          <cell r="B40">
            <v>306</v>
          </cell>
          <cell r="E40">
            <v>1</v>
          </cell>
          <cell r="G40">
            <v>1</v>
          </cell>
        </row>
        <row r="41">
          <cell r="A41" t="str">
            <v>川根本町</v>
          </cell>
          <cell r="B41">
            <v>429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736</v>
          </cell>
          <cell r="D42">
            <v>603</v>
          </cell>
          <cell r="E42">
            <v>12</v>
          </cell>
          <cell r="F42">
            <v>415</v>
          </cell>
          <cell r="G42">
            <v>1766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9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50</v>
          </cell>
          <cell r="D6">
            <v>133</v>
          </cell>
          <cell r="E6">
            <v>1</v>
          </cell>
          <cell r="F6">
            <v>20</v>
          </cell>
          <cell r="G6">
            <v>204</v>
          </cell>
        </row>
        <row r="7">
          <cell r="A7" t="str">
            <v>駿河区</v>
          </cell>
          <cell r="B7">
            <v>102</v>
          </cell>
          <cell r="C7">
            <v>40</v>
          </cell>
          <cell r="D7">
            <v>72</v>
          </cell>
          <cell r="F7">
            <v>11</v>
          </cell>
          <cell r="G7">
            <v>123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18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43</v>
          </cell>
          <cell r="D9">
            <v>9</v>
          </cell>
          <cell r="F9">
            <v>27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13</v>
          </cell>
          <cell r="F11">
            <v>5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</v>
          </cell>
          <cell r="F12">
            <v>17</v>
          </cell>
          <cell r="G12">
            <v>52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6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D14">
            <v>8</v>
          </cell>
          <cell r="F14">
            <v>5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70</v>
          </cell>
          <cell r="D15">
            <v>42</v>
          </cell>
          <cell r="F15">
            <v>14</v>
          </cell>
          <cell r="G15">
            <v>126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16</v>
          </cell>
          <cell r="F16">
            <v>16</v>
          </cell>
          <cell r="G16">
            <v>64</v>
          </cell>
        </row>
        <row r="17">
          <cell r="A17" t="str">
            <v>焼津市</v>
          </cell>
          <cell r="B17">
            <v>212</v>
          </cell>
          <cell r="C17">
            <v>27</v>
          </cell>
          <cell r="D17">
            <v>12</v>
          </cell>
          <cell r="F17">
            <v>6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35</v>
          </cell>
          <cell r="D18">
            <v>14</v>
          </cell>
          <cell r="F18">
            <v>5</v>
          </cell>
          <cell r="G18">
            <v>54</v>
          </cell>
        </row>
        <row r="19">
          <cell r="A19" t="str">
            <v>藤枝市</v>
          </cell>
          <cell r="B19">
            <v>214</v>
          </cell>
          <cell r="C19">
            <v>34</v>
          </cell>
          <cell r="D19">
            <v>12</v>
          </cell>
          <cell r="F19">
            <v>6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25</v>
          </cell>
          <cell r="F20">
            <v>9</v>
          </cell>
          <cell r="G20">
            <v>44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4</v>
          </cell>
          <cell r="F23">
            <v>1</v>
          </cell>
          <cell r="G23">
            <v>5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27</v>
          </cell>
          <cell r="F24">
            <v>5</v>
          </cell>
          <cell r="G24">
            <v>42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D26">
            <v>6</v>
          </cell>
          <cell r="G26">
            <v>8</v>
          </cell>
        </row>
        <row r="27">
          <cell r="A27" t="str">
            <v>菊川市</v>
          </cell>
          <cell r="B27">
            <v>224</v>
          </cell>
          <cell r="C27">
            <v>7</v>
          </cell>
          <cell r="D27">
            <v>6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F28">
            <v>2</v>
          </cell>
          <cell r="G28">
            <v>9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12</v>
          </cell>
          <cell r="F31">
            <v>2</v>
          </cell>
          <cell r="G31">
            <v>21</v>
          </cell>
        </row>
        <row r="32">
          <cell r="A32" t="str">
            <v>清水町</v>
          </cell>
          <cell r="B32">
            <v>341</v>
          </cell>
          <cell r="C32">
            <v>10</v>
          </cell>
          <cell r="D32">
            <v>2</v>
          </cell>
          <cell r="F32">
            <v>3</v>
          </cell>
          <cell r="G32">
            <v>15</v>
          </cell>
        </row>
        <row r="33">
          <cell r="A33" t="str">
            <v>長泉町</v>
          </cell>
          <cell r="B33">
            <v>342</v>
          </cell>
          <cell r="C33">
            <v>10</v>
          </cell>
          <cell r="D33">
            <v>26</v>
          </cell>
          <cell r="F33">
            <v>3</v>
          </cell>
          <cell r="G33">
            <v>39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G34">
            <v>5</v>
          </cell>
        </row>
        <row r="35">
          <cell r="A35" t="str">
            <v>吉田町</v>
          </cell>
          <cell r="B35">
            <v>424</v>
          </cell>
          <cell r="C35">
            <v>3</v>
          </cell>
          <cell r="F35">
            <v>2</v>
          </cell>
          <cell r="G35">
            <v>5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88</v>
          </cell>
          <cell r="D37">
            <v>46</v>
          </cell>
          <cell r="F37">
            <v>46</v>
          </cell>
          <cell r="G37">
            <v>180</v>
          </cell>
        </row>
        <row r="38">
          <cell r="A38" t="str">
            <v>浜名区</v>
          </cell>
          <cell r="B38">
            <v>139</v>
          </cell>
          <cell r="C38">
            <v>28</v>
          </cell>
          <cell r="D38">
            <v>16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669</v>
          </cell>
          <cell r="D40">
            <v>506</v>
          </cell>
          <cell r="E40">
            <v>1</v>
          </cell>
          <cell r="F40">
            <v>227</v>
          </cell>
          <cell r="G40">
            <v>1403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8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5</v>
          </cell>
          <cell r="F6">
            <v>23</v>
          </cell>
          <cell r="G6">
            <v>82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D7">
            <v>41</v>
          </cell>
          <cell r="F7">
            <v>11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9</v>
          </cell>
          <cell r="F8">
            <v>14</v>
          </cell>
          <cell r="G8">
            <v>64</v>
          </cell>
        </row>
        <row r="9">
          <cell r="A9" t="str">
            <v>沼津市</v>
          </cell>
          <cell r="B9">
            <v>203</v>
          </cell>
          <cell r="C9">
            <v>29</v>
          </cell>
          <cell r="D9">
            <v>27</v>
          </cell>
          <cell r="F9">
            <v>20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24</v>
          </cell>
          <cell r="G10">
            <v>29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16</v>
          </cell>
          <cell r="F11">
            <v>10</v>
          </cell>
          <cell r="G11">
            <v>51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D12">
            <v>18</v>
          </cell>
          <cell r="F12">
            <v>12</v>
          </cell>
          <cell r="G12">
            <v>56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D13">
            <v>10</v>
          </cell>
          <cell r="F13">
            <v>1</v>
          </cell>
          <cell r="G13">
            <v>19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2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65</v>
          </cell>
          <cell r="D15">
            <v>8</v>
          </cell>
          <cell r="F15">
            <v>23</v>
          </cell>
          <cell r="G15">
            <v>96</v>
          </cell>
        </row>
        <row r="16">
          <cell r="A16" t="str">
            <v>磐田市</v>
          </cell>
          <cell r="B16">
            <v>211</v>
          </cell>
          <cell r="C16">
            <v>30</v>
          </cell>
          <cell r="D16">
            <v>6</v>
          </cell>
          <cell r="E16">
            <v>8</v>
          </cell>
          <cell r="F16">
            <v>12</v>
          </cell>
          <cell r="G16">
            <v>56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24</v>
          </cell>
          <cell r="F17">
            <v>4</v>
          </cell>
          <cell r="G17">
            <v>57</v>
          </cell>
        </row>
        <row r="18">
          <cell r="A18" t="str">
            <v>掛川市</v>
          </cell>
          <cell r="B18">
            <v>213</v>
          </cell>
          <cell r="C18">
            <v>27</v>
          </cell>
          <cell r="D18">
            <v>25</v>
          </cell>
          <cell r="F18">
            <v>4</v>
          </cell>
          <cell r="G18">
            <v>56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44</v>
          </cell>
          <cell r="F19">
            <v>7</v>
          </cell>
          <cell r="G19">
            <v>84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43</v>
          </cell>
          <cell r="F20">
            <v>5</v>
          </cell>
          <cell r="G20">
            <v>70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18</v>
          </cell>
          <cell r="F21">
            <v>8</v>
          </cell>
          <cell r="G21">
            <v>51</v>
          </cell>
        </row>
        <row r="22">
          <cell r="A22" t="str">
            <v>下田市</v>
          </cell>
          <cell r="B22">
            <v>219</v>
          </cell>
          <cell r="E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18</v>
          </cell>
          <cell r="F23">
            <v>4</v>
          </cell>
          <cell r="G23">
            <v>30</v>
          </cell>
        </row>
        <row r="24">
          <cell r="A24" t="str">
            <v>湖西市</v>
          </cell>
          <cell r="B24">
            <v>221</v>
          </cell>
          <cell r="C24">
            <v>19</v>
          </cell>
          <cell r="D24">
            <v>16</v>
          </cell>
          <cell r="F24">
            <v>3</v>
          </cell>
          <cell r="G24">
            <v>38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2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F27">
            <v>4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17</v>
          </cell>
          <cell r="D28">
            <v>29</v>
          </cell>
          <cell r="F28">
            <v>2</v>
          </cell>
          <cell r="G28">
            <v>48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D29">
            <v>10</v>
          </cell>
          <cell r="G29">
            <v>17</v>
          </cell>
        </row>
        <row r="30">
          <cell r="A30" t="str">
            <v>河津町</v>
          </cell>
          <cell r="B30">
            <v>302</v>
          </cell>
          <cell r="C30">
            <v>3</v>
          </cell>
          <cell r="G30">
            <v>3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4</v>
          </cell>
          <cell r="D32">
            <v>10</v>
          </cell>
          <cell r="G32">
            <v>14</v>
          </cell>
        </row>
        <row r="33">
          <cell r="A33" t="str">
            <v>清水町</v>
          </cell>
          <cell r="B33">
            <v>341</v>
          </cell>
          <cell r="C33">
            <v>2</v>
          </cell>
          <cell r="F33">
            <v>7</v>
          </cell>
          <cell r="G33">
            <v>9</v>
          </cell>
        </row>
        <row r="34">
          <cell r="A34" t="str">
            <v>長泉町</v>
          </cell>
          <cell r="B34">
            <v>342</v>
          </cell>
          <cell r="C34">
            <v>5</v>
          </cell>
          <cell r="G34">
            <v>5</v>
          </cell>
        </row>
        <row r="35">
          <cell r="A35" t="str">
            <v>小山町</v>
          </cell>
          <cell r="B35">
            <v>344</v>
          </cell>
          <cell r="C35">
            <v>8</v>
          </cell>
          <cell r="G35">
            <v>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D36">
            <v>6</v>
          </cell>
          <cell r="F36">
            <v>1</v>
          </cell>
          <cell r="G36">
            <v>15</v>
          </cell>
        </row>
        <row r="37">
          <cell r="A37" t="str">
            <v>森町</v>
          </cell>
          <cell r="B37">
            <v>461</v>
          </cell>
          <cell r="C37">
            <v>1</v>
          </cell>
          <cell r="G37">
            <v>1</v>
          </cell>
        </row>
        <row r="38">
          <cell r="A38" t="str">
            <v>中央区</v>
          </cell>
          <cell r="B38">
            <v>138</v>
          </cell>
          <cell r="C38">
            <v>121</v>
          </cell>
          <cell r="D38">
            <v>183</v>
          </cell>
          <cell r="F38">
            <v>44</v>
          </cell>
          <cell r="G38">
            <v>348</v>
          </cell>
        </row>
        <row r="39">
          <cell r="A39" t="str">
            <v>浜名区</v>
          </cell>
          <cell r="B39">
            <v>139</v>
          </cell>
          <cell r="C39">
            <v>28</v>
          </cell>
          <cell r="D39">
            <v>24</v>
          </cell>
          <cell r="F39">
            <v>9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7</v>
          </cell>
          <cell r="D40">
            <v>10</v>
          </cell>
          <cell r="G40">
            <v>17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740</v>
          </cell>
          <cell r="D42">
            <v>626</v>
          </cell>
          <cell r="E42">
            <v>9</v>
          </cell>
          <cell r="F42">
            <v>230</v>
          </cell>
          <cell r="G42">
            <v>1605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7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28</v>
          </cell>
          <cell r="F6">
            <v>48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62</v>
          </cell>
          <cell r="F7">
            <v>21</v>
          </cell>
          <cell r="G7">
            <v>117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9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26</v>
          </cell>
          <cell r="D9">
            <v>72</v>
          </cell>
          <cell r="F9">
            <v>13</v>
          </cell>
          <cell r="G9">
            <v>111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38</v>
          </cell>
          <cell r="F11">
            <v>4</v>
          </cell>
          <cell r="G11">
            <v>57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16</v>
          </cell>
          <cell r="F12">
            <v>8</v>
          </cell>
          <cell r="G12">
            <v>48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F13">
            <v>3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36</v>
          </cell>
          <cell r="F14">
            <v>12</v>
          </cell>
          <cell r="G14">
            <v>48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38</v>
          </cell>
          <cell r="F15">
            <v>15</v>
          </cell>
          <cell r="G15">
            <v>113</v>
          </cell>
        </row>
        <row r="16">
          <cell r="A16" t="str">
            <v>磐田市</v>
          </cell>
          <cell r="B16">
            <v>211</v>
          </cell>
          <cell r="C16">
            <v>39</v>
          </cell>
          <cell r="D16">
            <v>46</v>
          </cell>
          <cell r="F16">
            <v>8</v>
          </cell>
          <cell r="G16">
            <v>93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38</v>
          </cell>
          <cell r="F17">
            <v>12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7</v>
          </cell>
          <cell r="F18">
            <v>6</v>
          </cell>
          <cell r="G18">
            <v>46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D19">
            <v>26</v>
          </cell>
          <cell r="F19">
            <v>2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</v>
          </cell>
          <cell r="E20">
            <v>1</v>
          </cell>
          <cell r="F20">
            <v>8</v>
          </cell>
          <cell r="G20">
            <v>35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D21">
            <v>16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E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D23">
            <v>12</v>
          </cell>
          <cell r="F23">
            <v>12</v>
          </cell>
          <cell r="G23">
            <v>31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12</v>
          </cell>
          <cell r="F24">
            <v>3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14</v>
          </cell>
          <cell r="F28">
            <v>8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3</v>
          </cell>
          <cell r="F29">
            <v>4</v>
          </cell>
          <cell r="G29">
            <v>7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F30">
            <v>6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6</v>
          </cell>
          <cell r="F31">
            <v>3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30</v>
          </cell>
          <cell r="F32">
            <v>4</v>
          </cell>
          <cell r="G32">
            <v>42</v>
          </cell>
        </row>
        <row r="33">
          <cell r="A33" t="str">
            <v>小山町</v>
          </cell>
          <cell r="B33">
            <v>344</v>
          </cell>
          <cell r="C33">
            <v>5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1</v>
          </cell>
          <cell r="F34">
            <v>2</v>
          </cell>
          <cell r="G34">
            <v>3</v>
          </cell>
        </row>
        <row r="35">
          <cell r="A35" t="str">
            <v>森町</v>
          </cell>
          <cell r="B35">
            <v>461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中央区</v>
          </cell>
          <cell r="B36">
            <v>138</v>
          </cell>
          <cell r="C36">
            <v>157</v>
          </cell>
          <cell r="D36">
            <v>116</v>
          </cell>
          <cell r="E36">
            <v>2</v>
          </cell>
          <cell r="F36">
            <v>66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36</v>
          </cell>
          <cell r="D37">
            <v>16</v>
          </cell>
          <cell r="E37">
            <v>2</v>
          </cell>
          <cell r="F37">
            <v>11</v>
          </cell>
          <cell r="G37">
            <v>65</v>
          </cell>
        </row>
        <row r="38">
          <cell r="A38" t="str">
            <v>天竜区</v>
          </cell>
          <cell r="B38">
            <v>140</v>
          </cell>
          <cell r="C38">
            <v>5</v>
          </cell>
          <cell r="D38">
            <v>24</v>
          </cell>
          <cell r="F38">
            <v>1</v>
          </cell>
          <cell r="G38">
            <v>30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745</v>
          </cell>
          <cell r="D40">
            <v>609</v>
          </cell>
          <cell r="E40">
            <v>6</v>
          </cell>
          <cell r="F40">
            <v>302</v>
          </cell>
          <cell r="G40">
            <v>1662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6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82</v>
          </cell>
          <cell r="E6">
            <v>1</v>
          </cell>
          <cell r="F6">
            <v>12</v>
          </cell>
          <cell r="G6">
            <v>135</v>
          </cell>
        </row>
        <row r="7">
          <cell r="A7" t="str">
            <v>駿河区</v>
          </cell>
          <cell r="B7">
            <v>102</v>
          </cell>
          <cell r="C7">
            <v>43</v>
          </cell>
          <cell r="D7">
            <v>32</v>
          </cell>
          <cell r="E7">
            <v>1</v>
          </cell>
          <cell r="F7">
            <v>13</v>
          </cell>
          <cell r="G7">
            <v>89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12</v>
          </cell>
          <cell r="F8">
            <v>14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133</v>
          </cell>
          <cell r="E9">
            <v>1</v>
          </cell>
          <cell r="F9">
            <v>11</v>
          </cell>
          <cell r="G9">
            <v>169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17</v>
          </cell>
          <cell r="D11">
            <v>40</v>
          </cell>
          <cell r="F11">
            <v>4</v>
          </cell>
          <cell r="G11">
            <v>61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F12">
            <v>24</v>
          </cell>
          <cell r="G12">
            <v>47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F14">
            <v>7</v>
          </cell>
          <cell r="G14">
            <v>22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58</v>
          </cell>
          <cell r="E15">
            <v>1</v>
          </cell>
          <cell r="F15">
            <v>4</v>
          </cell>
          <cell r="G15">
            <v>92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42</v>
          </cell>
          <cell r="F16">
            <v>12</v>
          </cell>
          <cell r="G16">
            <v>89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24</v>
          </cell>
          <cell r="F17">
            <v>10</v>
          </cell>
          <cell r="G17">
            <v>67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F18">
            <v>8</v>
          </cell>
          <cell r="G18">
            <v>32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14</v>
          </cell>
          <cell r="F19">
            <v>3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4</v>
          </cell>
          <cell r="D20">
            <v>21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8</v>
          </cell>
          <cell r="F21">
            <v>12</v>
          </cell>
          <cell r="G21">
            <v>35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F23">
            <v>1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26</v>
          </cell>
          <cell r="E24">
            <v>1</v>
          </cell>
          <cell r="F24">
            <v>3</v>
          </cell>
          <cell r="G24">
            <v>35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F25">
            <v>1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2</v>
          </cell>
          <cell r="G27">
            <v>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D28">
            <v>10</v>
          </cell>
          <cell r="F28">
            <v>1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12</v>
          </cell>
          <cell r="G29">
            <v>12</v>
          </cell>
        </row>
        <row r="30">
          <cell r="A30" t="str">
            <v>河津町</v>
          </cell>
          <cell r="B30">
            <v>302</v>
          </cell>
          <cell r="F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6</v>
          </cell>
          <cell r="G32">
            <v>8</v>
          </cell>
        </row>
        <row r="33">
          <cell r="A33" t="str">
            <v>清水町</v>
          </cell>
          <cell r="B33">
            <v>341</v>
          </cell>
          <cell r="C33">
            <v>4</v>
          </cell>
          <cell r="F33">
            <v>12</v>
          </cell>
          <cell r="G33">
            <v>16</v>
          </cell>
        </row>
        <row r="34">
          <cell r="A34" t="str">
            <v>長泉町</v>
          </cell>
          <cell r="B34">
            <v>342</v>
          </cell>
          <cell r="C34">
            <v>12</v>
          </cell>
          <cell r="G34">
            <v>12</v>
          </cell>
        </row>
        <row r="35">
          <cell r="A35" t="str">
            <v>小山町</v>
          </cell>
          <cell r="B35">
            <v>344</v>
          </cell>
          <cell r="F35">
            <v>2</v>
          </cell>
          <cell r="G35">
            <v>2</v>
          </cell>
        </row>
        <row r="36">
          <cell r="A36" t="str">
            <v>吉田町</v>
          </cell>
          <cell r="B36">
            <v>424</v>
          </cell>
          <cell r="C36">
            <v>2</v>
          </cell>
          <cell r="F36">
            <v>5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2</v>
          </cell>
          <cell r="F37">
            <v>1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90</v>
          </cell>
          <cell r="D38">
            <v>82</v>
          </cell>
          <cell r="E38">
            <v>1</v>
          </cell>
          <cell r="F38">
            <v>24</v>
          </cell>
          <cell r="G38">
            <v>197</v>
          </cell>
        </row>
        <row r="39">
          <cell r="A39" t="str">
            <v>浜名区</v>
          </cell>
          <cell r="B39">
            <v>139</v>
          </cell>
          <cell r="C39">
            <v>27</v>
          </cell>
          <cell r="D39">
            <v>20</v>
          </cell>
          <cell r="F39">
            <v>2</v>
          </cell>
          <cell r="G39">
            <v>49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F40">
            <v>1</v>
          </cell>
          <cell r="G40">
            <v>4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558</v>
          </cell>
          <cell r="D42">
            <v>604</v>
          </cell>
          <cell r="E42">
            <v>6</v>
          </cell>
          <cell r="F42">
            <v>196</v>
          </cell>
          <cell r="G42">
            <v>1364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70</v>
          </cell>
        </row>
        <row r="9">
          <cell r="A9" t="str">
            <v>袋井市</v>
          </cell>
          <cell r="B9">
            <v>216</v>
          </cell>
          <cell r="C9">
            <v>9</v>
          </cell>
        </row>
        <row r="10">
          <cell r="A10" t="str">
            <v>菊川市</v>
          </cell>
          <cell r="B10">
            <v>224</v>
          </cell>
          <cell r="C10">
            <v>55</v>
          </cell>
        </row>
        <row r="11">
          <cell r="A11" t="str">
            <v>中央区</v>
          </cell>
          <cell r="B11">
            <v>138</v>
          </cell>
          <cell r="C11">
            <v>9</v>
          </cell>
        </row>
        <row r="12">
          <cell r="A12" t="str">
            <v/>
          </cell>
          <cell r="B12" t="str">
            <v>総計</v>
          </cell>
          <cell r="C12">
            <v>143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42</v>
          </cell>
          <cell r="D6">
            <v>88</v>
          </cell>
          <cell r="F6">
            <v>83</v>
          </cell>
          <cell r="G6">
            <v>213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F7">
            <v>11</v>
          </cell>
          <cell r="G7">
            <v>53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9</v>
          </cell>
          <cell r="F8">
            <v>14</v>
          </cell>
          <cell r="G8">
            <v>56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12</v>
          </cell>
          <cell r="G9">
            <v>40</v>
          </cell>
        </row>
        <row r="10">
          <cell r="A10" t="str">
            <v>熱海市</v>
          </cell>
          <cell r="B10">
            <v>205</v>
          </cell>
          <cell r="C10">
            <v>9</v>
          </cell>
          <cell r="E10">
            <v>1</v>
          </cell>
          <cell r="F10">
            <v>2</v>
          </cell>
          <cell r="G10">
            <v>12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3</v>
          </cell>
          <cell r="F11">
            <v>4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4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14</v>
          </cell>
          <cell r="D13">
            <v>10</v>
          </cell>
          <cell r="E13">
            <v>1</v>
          </cell>
          <cell r="F13">
            <v>1</v>
          </cell>
          <cell r="G13">
            <v>26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F14">
            <v>5</v>
          </cell>
          <cell r="G14">
            <v>23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14</v>
          </cell>
          <cell r="F15">
            <v>12</v>
          </cell>
          <cell r="G15">
            <v>73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19</v>
          </cell>
          <cell r="E16">
            <v>6</v>
          </cell>
          <cell r="F16">
            <v>12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39</v>
          </cell>
          <cell r="D17">
            <v>17</v>
          </cell>
          <cell r="F17">
            <v>10</v>
          </cell>
          <cell r="G17">
            <v>66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15</v>
          </cell>
          <cell r="E18">
            <v>1</v>
          </cell>
          <cell r="F18">
            <v>3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E19">
            <v>1</v>
          </cell>
          <cell r="F19">
            <v>7</v>
          </cell>
          <cell r="G19">
            <v>40</v>
          </cell>
        </row>
        <row r="20">
          <cell r="A20" t="str">
            <v>御殿場市</v>
          </cell>
          <cell r="B20">
            <v>215</v>
          </cell>
          <cell r="C20">
            <v>24</v>
          </cell>
          <cell r="D20">
            <v>6</v>
          </cell>
          <cell r="E20">
            <v>1</v>
          </cell>
          <cell r="F20">
            <v>10</v>
          </cell>
          <cell r="G20">
            <v>41</v>
          </cell>
        </row>
        <row r="21">
          <cell r="A21" t="str">
            <v>袋井市</v>
          </cell>
          <cell r="B21">
            <v>216</v>
          </cell>
          <cell r="C21">
            <v>12</v>
          </cell>
          <cell r="D21">
            <v>6</v>
          </cell>
          <cell r="F21">
            <v>10</v>
          </cell>
          <cell r="G21">
            <v>28</v>
          </cell>
        </row>
        <row r="22">
          <cell r="A22" t="str">
            <v>下田市</v>
          </cell>
          <cell r="B22">
            <v>219</v>
          </cell>
          <cell r="C22">
            <v>6</v>
          </cell>
          <cell r="E22">
            <v>1</v>
          </cell>
          <cell r="G22">
            <v>7</v>
          </cell>
        </row>
        <row r="23">
          <cell r="A23" t="str">
            <v>裾野市</v>
          </cell>
          <cell r="B23">
            <v>220</v>
          </cell>
          <cell r="C23">
            <v>10</v>
          </cell>
          <cell r="D23">
            <v>7</v>
          </cell>
          <cell r="F23">
            <v>7</v>
          </cell>
          <cell r="G23">
            <v>24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D24">
            <v>7</v>
          </cell>
          <cell r="F24">
            <v>10</v>
          </cell>
          <cell r="G24">
            <v>30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G26">
            <v>2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25</v>
          </cell>
          <cell r="F27">
            <v>55</v>
          </cell>
          <cell r="G27">
            <v>90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F28">
            <v>2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2</v>
          </cell>
          <cell r="D31">
            <v>12</v>
          </cell>
          <cell r="F31">
            <v>2</v>
          </cell>
          <cell r="G31">
            <v>16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10</v>
          </cell>
          <cell r="F32">
            <v>6</v>
          </cell>
          <cell r="G32">
            <v>21</v>
          </cell>
        </row>
        <row r="33">
          <cell r="A33" t="str">
            <v>長泉町</v>
          </cell>
          <cell r="B33">
            <v>342</v>
          </cell>
          <cell r="C33">
            <v>8</v>
          </cell>
          <cell r="D33">
            <v>48</v>
          </cell>
          <cell r="F33">
            <v>1</v>
          </cell>
          <cell r="G33">
            <v>57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10</v>
          </cell>
          <cell r="F35">
            <v>3</v>
          </cell>
          <cell r="G35">
            <v>13</v>
          </cell>
        </row>
        <row r="36">
          <cell r="A36" t="str">
            <v>森町</v>
          </cell>
          <cell r="B36">
            <v>461</v>
          </cell>
          <cell r="C36">
            <v>3</v>
          </cell>
          <cell r="G36">
            <v>3</v>
          </cell>
        </row>
        <row r="37">
          <cell r="A37" t="str">
            <v>中央区</v>
          </cell>
          <cell r="B37">
            <v>138</v>
          </cell>
          <cell r="C37">
            <v>69</v>
          </cell>
          <cell r="D37">
            <v>83</v>
          </cell>
          <cell r="E37">
            <v>31</v>
          </cell>
          <cell r="F37">
            <v>35</v>
          </cell>
          <cell r="G37">
            <v>218</v>
          </cell>
        </row>
        <row r="38">
          <cell r="A38" t="str">
            <v>浜名区</v>
          </cell>
          <cell r="B38">
            <v>139</v>
          </cell>
          <cell r="C38">
            <v>30</v>
          </cell>
          <cell r="D38">
            <v>8</v>
          </cell>
          <cell r="F38">
            <v>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G39">
            <v>5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626</v>
          </cell>
          <cell r="D41">
            <v>409</v>
          </cell>
          <cell r="E41">
            <v>43</v>
          </cell>
          <cell r="F41">
            <v>334</v>
          </cell>
          <cell r="G41">
            <v>1412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52</v>
          </cell>
        </row>
        <row r="9">
          <cell r="A9" t="str">
            <v/>
          </cell>
          <cell r="B9" t="str">
            <v>総計</v>
          </cell>
          <cell r="C9">
            <v>52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</v>
          </cell>
          <cell r="D6">
            <v>92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44</v>
          </cell>
          <cell r="F7">
            <v>12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E8">
            <v>1</v>
          </cell>
          <cell r="F8">
            <v>10</v>
          </cell>
          <cell r="G8">
            <v>54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16</v>
          </cell>
          <cell r="E9">
            <v>1</v>
          </cell>
          <cell r="F9">
            <v>13</v>
          </cell>
          <cell r="G9">
            <v>62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22</v>
          </cell>
          <cell r="D11">
            <v>48</v>
          </cell>
          <cell r="F11">
            <v>9</v>
          </cell>
          <cell r="G11">
            <v>79</v>
          </cell>
        </row>
        <row r="12">
          <cell r="A12" t="str">
            <v>富士宮市</v>
          </cell>
          <cell r="B12">
            <v>207</v>
          </cell>
          <cell r="C12">
            <v>21</v>
          </cell>
          <cell r="D12">
            <v>10</v>
          </cell>
          <cell r="F12">
            <v>6</v>
          </cell>
          <cell r="G12">
            <v>37</v>
          </cell>
        </row>
        <row r="13">
          <cell r="A13" t="str">
            <v>伊東市</v>
          </cell>
          <cell r="B13">
            <v>208</v>
          </cell>
          <cell r="C13">
            <v>11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8</v>
          </cell>
          <cell r="F14">
            <v>7</v>
          </cell>
          <cell r="G14">
            <v>31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38</v>
          </cell>
          <cell r="F15">
            <v>21</v>
          </cell>
          <cell r="G15">
            <v>110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16</v>
          </cell>
          <cell r="E16">
            <v>1</v>
          </cell>
          <cell r="F16">
            <v>18</v>
          </cell>
          <cell r="G16">
            <v>79</v>
          </cell>
        </row>
        <row r="17">
          <cell r="A17" t="str">
            <v>焼津市</v>
          </cell>
          <cell r="B17">
            <v>212</v>
          </cell>
          <cell r="C17">
            <v>35</v>
          </cell>
          <cell r="D17">
            <v>16</v>
          </cell>
          <cell r="F17">
            <v>5</v>
          </cell>
          <cell r="G17">
            <v>56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6</v>
          </cell>
          <cell r="F18">
            <v>7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35</v>
          </cell>
          <cell r="D19">
            <v>24</v>
          </cell>
          <cell r="F19">
            <v>1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16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16</v>
          </cell>
          <cell r="D21">
            <v>8</v>
          </cell>
          <cell r="F21">
            <v>8</v>
          </cell>
          <cell r="G21">
            <v>32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F24">
            <v>2</v>
          </cell>
          <cell r="G24">
            <v>7</v>
          </cell>
        </row>
        <row r="25">
          <cell r="A25" t="str">
            <v>伊豆市</v>
          </cell>
          <cell r="B25">
            <v>222</v>
          </cell>
          <cell r="C25">
            <v>5</v>
          </cell>
          <cell r="G25">
            <v>5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8</v>
          </cell>
          <cell r="G26">
            <v>13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D27">
            <v>4</v>
          </cell>
          <cell r="F27">
            <v>8</v>
          </cell>
          <cell r="G27">
            <v>21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D29">
            <v>1</v>
          </cell>
          <cell r="F29">
            <v>2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2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F33">
            <v>6</v>
          </cell>
          <cell r="G33">
            <v>11</v>
          </cell>
        </row>
        <row r="34">
          <cell r="A34" t="str">
            <v>長泉町</v>
          </cell>
          <cell r="B34">
            <v>342</v>
          </cell>
          <cell r="C34">
            <v>7</v>
          </cell>
          <cell r="F34">
            <v>1</v>
          </cell>
          <cell r="G34">
            <v>8</v>
          </cell>
        </row>
        <row r="35">
          <cell r="A35" t="str">
            <v>小山町</v>
          </cell>
          <cell r="B35">
            <v>344</v>
          </cell>
          <cell r="C35">
            <v>6</v>
          </cell>
          <cell r="D35">
            <v>12</v>
          </cell>
          <cell r="G35">
            <v>18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F36">
            <v>4</v>
          </cell>
          <cell r="G36">
            <v>12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115</v>
          </cell>
          <cell r="D38">
            <v>203</v>
          </cell>
          <cell r="E38">
            <v>1</v>
          </cell>
          <cell r="F38">
            <v>81</v>
          </cell>
          <cell r="G38">
            <v>400</v>
          </cell>
        </row>
        <row r="39">
          <cell r="A39" t="str">
            <v>浜名区</v>
          </cell>
          <cell r="B39">
            <v>139</v>
          </cell>
          <cell r="C39">
            <v>26</v>
          </cell>
          <cell r="D39">
            <v>20</v>
          </cell>
          <cell r="F39">
            <v>12</v>
          </cell>
          <cell r="G39">
            <v>58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E40">
            <v>1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679</v>
          </cell>
          <cell r="D42">
            <v>590</v>
          </cell>
          <cell r="E42">
            <v>5</v>
          </cell>
          <cell r="F42">
            <v>251</v>
          </cell>
          <cell r="G42">
            <v>1525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95</v>
          </cell>
        </row>
        <row r="9">
          <cell r="A9" t="str">
            <v>中央区</v>
          </cell>
          <cell r="B9">
            <v>138</v>
          </cell>
          <cell r="C9">
            <v>15</v>
          </cell>
        </row>
        <row r="10">
          <cell r="A10" t="str">
            <v/>
          </cell>
          <cell r="B10" t="str">
            <v>総計</v>
          </cell>
          <cell r="C10">
            <v>110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11</v>
          </cell>
          <cell r="F6">
            <v>15</v>
          </cell>
          <cell r="G6">
            <v>65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33</v>
          </cell>
          <cell r="E7">
            <v>4</v>
          </cell>
          <cell r="F7">
            <v>24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40</v>
          </cell>
          <cell r="D8">
            <v>8</v>
          </cell>
          <cell r="F8">
            <v>7</v>
          </cell>
          <cell r="G8">
            <v>55</v>
          </cell>
        </row>
        <row r="9">
          <cell r="A9" t="str">
            <v>沼津市</v>
          </cell>
          <cell r="B9">
            <v>203</v>
          </cell>
          <cell r="C9">
            <v>25</v>
          </cell>
          <cell r="D9">
            <v>44</v>
          </cell>
          <cell r="F9">
            <v>10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7</v>
          </cell>
          <cell r="D11">
            <v>8</v>
          </cell>
          <cell r="F11">
            <v>106</v>
          </cell>
          <cell r="G11">
            <v>121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18</v>
          </cell>
          <cell r="F12">
            <v>8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17</v>
          </cell>
          <cell r="F14">
            <v>10</v>
          </cell>
          <cell r="G14">
            <v>27</v>
          </cell>
        </row>
        <row r="15">
          <cell r="A15" t="str">
            <v>富士市</v>
          </cell>
          <cell r="B15">
            <v>210</v>
          </cell>
          <cell r="C15">
            <v>37</v>
          </cell>
          <cell r="D15">
            <v>12</v>
          </cell>
          <cell r="F15">
            <v>22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33</v>
          </cell>
          <cell r="D16">
            <v>14</v>
          </cell>
          <cell r="F16">
            <v>11</v>
          </cell>
          <cell r="G16">
            <v>58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6</v>
          </cell>
          <cell r="F17">
            <v>3</v>
          </cell>
          <cell r="G17">
            <v>33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F18">
            <v>5</v>
          </cell>
          <cell r="G18">
            <v>27</v>
          </cell>
        </row>
        <row r="19">
          <cell r="A19" t="str">
            <v>藤枝市</v>
          </cell>
          <cell r="B19">
            <v>214</v>
          </cell>
          <cell r="C19">
            <v>41</v>
          </cell>
          <cell r="F19">
            <v>8</v>
          </cell>
          <cell r="G19">
            <v>49</v>
          </cell>
        </row>
        <row r="20">
          <cell r="A20" t="str">
            <v>御殿場市</v>
          </cell>
          <cell r="B20">
            <v>215</v>
          </cell>
          <cell r="C20">
            <v>8</v>
          </cell>
          <cell r="D20">
            <v>11</v>
          </cell>
          <cell r="F20">
            <v>1</v>
          </cell>
          <cell r="G20">
            <v>20</v>
          </cell>
        </row>
        <row r="21">
          <cell r="A21" t="str">
            <v>袋井市</v>
          </cell>
          <cell r="B21">
            <v>216</v>
          </cell>
          <cell r="C21">
            <v>37</v>
          </cell>
          <cell r="F21">
            <v>1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16</v>
          </cell>
          <cell r="D24">
            <v>16</v>
          </cell>
          <cell r="F24">
            <v>9</v>
          </cell>
          <cell r="G24">
            <v>41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F31">
            <v>2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F32">
            <v>3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7</v>
          </cell>
          <cell r="G33">
            <v>7</v>
          </cell>
        </row>
        <row r="34">
          <cell r="A34" t="str">
            <v>小山町</v>
          </cell>
          <cell r="B34">
            <v>344</v>
          </cell>
          <cell r="C34">
            <v>2</v>
          </cell>
          <cell r="D34">
            <v>8</v>
          </cell>
          <cell r="G34">
            <v>10</v>
          </cell>
        </row>
        <row r="35">
          <cell r="A35" t="str">
            <v>吉田町</v>
          </cell>
          <cell r="B35">
            <v>424</v>
          </cell>
          <cell r="C35">
            <v>4</v>
          </cell>
          <cell r="F35">
            <v>5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2</v>
          </cell>
          <cell r="G36">
            <v>2</v>
          </cell>
        </row>
        <row r="37">
          <cell r="A37" t="str">
            <v>中央区</v>
          </cell>
          <cell r="B37">
            <v>138</v>
          </cell>
          <cell r="C37">
            <v>135</v>
          </cell>
          <cell r="D37">
            <v>170</v>
          </cell>
          <cell r="F37">
            <v>53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38</v>
          </cell>
          <cell r="D38">
            <v>18</v>
          </cell>
          <cell r="F38">
            <v>3</v>
          </cell>
          <cell r="G38">
            <v>59</v>
          </cell>
        </row>
        <row r="39">
          <cell r="A39" t="str">
            <v>天竜区</v>
          </cell>
          <cell r="B39">
            <v>140</v>
          </cell>
          <cell r="C39">
            <v>6</v>
          </cell>
          <cell r="F39">
            <v>2</v>
          </cell>
          <cell r="G39">
            <v>8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672</v>
          </cell>
          <cell r="D42">
            <v>391</v>
          </cell>
          <cell r="E42">
            <v>4</v>
          </cell>
          <cell r="F42">
            <v>314</v>
          </cell>
          <cell r="G42">
            <v>1381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83</v>
          </cell>
        </row>
        <row r="9">
          <cell r="A9" t="str">
            <v/>
          </cell>
          <cell r="B9" t="str">
            <v>総計</v>
          </cell>
          <cell r="C9">
            <v>83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43</v>
          </cell>
          <cell r="D6">
            <v>12</v>
          </cell>
          <cell r="F6">
            <v>9</v>
          </cell>
          <cell r="G6">
            <v>64</v>
          </cell>
        </row>
        <row r="7">
          <cell r="A7" t="str">
            <v>駿河区</v>
          </cell>
          <cell r="B7">
            <v>102</v>
          </cell>
          <cell r="C7">
            <v>37</v>
          </cell>
          <cell r="D7">
            <v>47</v>
          </cell>
          <cell r="F7">
            <v>10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47</v>
          </cell>
          <cell r="D8">
            <v>12</v>
          </cell>
          <cell r="E8">
            <v>1</v>
          </cell>
          <cell r="F8">
            <v>8</v>
          </cell>
          <cell r="G8">
            <v>68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F9">
            <v>12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G10">
            <v>2</v>
          </cell>
        </row>
        <row r="11">
          <cell r="A11" t="str">
            <v>三島市</v>
          </cell>
          <cell r="B11">
            <v>206</v>
          </cell>
          <cell r="C11">
            <v>16</v>
          </cell>
          <cell r="D11">
            <v>9</v>
          </cell>
          <cell r="F11">
            <v>8</v>
          </cell>
          <cell r="G11">
            <v>33</v>
          </cell>
        </row>
        <row r="12">
          <cell r="A12" t="str">
            <v>富士宮市</v>
          </cell>
          <cell r="B12">
            <v>207</v>
          </cell>
          <cell r="C12">
            <v>14</v>
          </cell>
          <cell r="D12">
            <v>5</v>
          </cell>
          <cell r="F12">
            <v>12</v>
          </cell>
          <cell r="G12">
            <v>31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2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26</v>
          </cell>
          <cell r="F14">
            <v>6</v>
          </cell>
          <cell r="G14">
            <v>32</v>
          </cell>
        </row>
        <row r="15">
          <cell r="A15" t="str">
            <v>富士市</v>
          </cell>
          <cell r="B15">
            <v>210</v>
          </cell>
          <cell r="C15">
            <v>41</v>
          </cell>
          <cell r="D15">
            <v>8</v>
          </cell>
          <cell r="F15">
            <v>21</v>
          </cell>
          <cell r="G15">
            <v>70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38</v>
          </cell>
          <cell r="F16">
            <v>13</v>
          </cell>
          <cell r="G16">
            <v>83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4</v>
          </cell>
          <cell r="F17">
            <v>11</v>
          </cell>
          <cell r="G17">
            <v>44</v>
          </cell>
        </row>
        <row r="18">
          <cell r="A18" t="str">
            <v>掛川市</v>
          </cell>
          <cell r="B18">
            <v>213</v>
          </cell>
          <cell r="C18">
            <v>18</v>
          </cell>
          <cell r="F18">
            <v>3</v>
          </cell>
          <cell r="G18">
            <v>21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25</v>
          </cell>
          <cell r="F19">
            <v>21</v>
          </cell>
          <cell r="G19">
            <v>79</v>
          </cell>
        </row>
        <row r="20">
          <cell r="A20" t="str">
            <v>御殿場市</v>
          </cell>
          <cell r="B20">
            <v>215</v>
          </cell>
          <cell r="C20">
            <v>16</v>
          </cell>
          <cell r="F20">
            <v>1</v>
          </cell>
          <cell r="G20">
            <v>17</v>
          </cell>
        </row>
        <row r="21">
          <cell r="A21" t="str">
            <v>袋井市</v>
          </cell>
          <cell r="B21">
            <v>216</v>
          </cell>
          <cell r="C21">
            <v>17</v>
          </cell>
          <cell r="F21">
            <v>8</v>
          </cell>
          <cell r="G21">
            <v>25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D22">
            <v>28</v>
          </cell>
          <cell r="G22">
            <v>30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F23">
            <v>2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8</v>
          </cell>
          <cell r="D24">
            <v>6</v>
          </cell>
          <cell r="F24">
            <v>4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F26">
            <v>4</v>
          </cell>
          <cell r="G26">
            <v>10</v>
          </cell>
        </row>
        <row r="27">
          <cell r="A27" t="str">
            <v>菊川市</v>
          </cell>
          <cell r="B27">
            <v>224</v>
          </cell>
          <cell r="C27">
            <v>16</v>
          </cell>
          <cell r="F27">
            <v>4</v>
          </cell>
          <cell r="G27">
            <v>20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3</v>
          </cell>
          <cell r="G28">
            <v>13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G29">
            <v>7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4</v>
          </cell>
          <cell r="F31">
            <v>3</v>
          </cell>
          <cell r="G31">
            <v>7</v>
          </cell>
        </row>
        <row r="32">
          <cell r="A32" t="str">
            <v>清水町</v>
          </cell>
          <cell r="B32">
            <v>341</v>
          </cell>
          <cell r="C32">
            <v>2</v>
          </cell>
          <cell r="D32">
            <v>6</v>
          </cell>
          <cell r="F32">
            <v>4</v>
          </cell>
          <cell r="G32">
            <v>12</v>
          </cell>
        </row>
        <row r="33">
          <cell r="A33" t="str">
            <v>長泉町</v>
          </cell>
          <cell r="B33">
            <v>342</v>
          </cell>
          <cell r="C33">
            <v>9</v>
          </cell>
          <cell r="D33">
            <v>51</v>
          </cell>
          <cell r="E33">
            <v>1</v>
          </cell>
          <cell r="F33">
            <v>5</v>
          </cell>
          <cell r="G33">
            <v>66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D34">
            <v>27</v>
          </cell>
          <cell r="F34">
            <v>1</v>
          </cell>
          <cell r="G34">
            <v>33</v>
          </cell>
        </row>
        <row r="35">
          <cell r="A35" t="str">
            <v>吉田町</v>
          </cell>
          <cell r="B35">
            <v>424</v>
          </cell>
          <cell r="C35">
            <v>5</v>
          </cell>
          <cell r="F35">
            <v>1</v>
          </cell>
          <cell r="G35">
            <v>6</v>
          </cell>
        </row>
        <row r="36">
          <cell r="A36" t="str">
            <v>森町</v>
          </cell>
          <cell r="B36">
            <v>461</v>
          </cell>
          <cell r="C36">
            <v>1</v>
          </cell>
          <cell r="G36">
            <v>1</v>
          </cell>
        </row>
        <row r="37">
          <cell r="A37" t="str">
            <v>中央区</v>
          </cell>
          <cell r="B37">
            <v>138</v>
          </cell>
          <cell r="C37">
            <v>123</v>
          </cell>
          <cell r="D37">
            <v>93</v>
          </cell>
          <cell r="F37">
            <v>128</v>
          </cell>
          <cell r="G37">
            <v>344</v>
          </cell>
        </row>
        <row r="38">
          <cell r="A38" t="str">
            <v>浜名区</v>
          </cell>
          <cell r="B38">
            <v>139</v>
          </cell>
          <cell r="C38">
            <v>37</v>
          </cell>
          <cell r="D38">
            <v>21</v>
          </cell>
          <cell r="F38">
            <v>4</v>
          </cell>
          <cell r="G38">
            <v>62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F39">
            <v>2</v>
          </cell>
          <cell r="G39">
            <v>7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667</v>
          </cell>
          <cell r="D41">
            <v>392</v>
          </cell>
          <cell r="E41">
            <v>2</v>
          </cell>
          <cell r="F41">
            <v>310</v>
          </cell>
          <cell r="G41">
            <v>1371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53</v>
          </cell>
          <cell r="F6">
            <v>13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47</v>
          </cell>
          <cell r="E7">
            <v>1</v>
          </cell>
          <cell r="F7">
            <v>14</v>
          </cell>
          <cell r="G7">
            <v>97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18</v>
          </cell>
          <cell r="F9">
            <v>4</v>
          </cell>
          <cell r="G9">
            <v>46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D10">
            <v>6</v>
          </cell>
          <cell r="F10">
            <v>1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22</v>
          </cell>
          <cell r="F11">
            <v>12</v>
          </cell>
          <cell r="G11">
            <v>54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6</v>
          </cell>
          <cell r="F12">
            <v>8</v>
          </cell>
          <cell r="G12">
            <v>33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16</v>
          </cell>
          <cell r="F14">
            <v>8</v>
          </cell>
          <cell r="G14">
            <v>40</v>
          </cell>
        </row>
        <row r="15">
          <cell r="A15" t="str">
            <v>富士市</v>
          </cell>
          <cell r="B15">
            <v>210</v>
          </cell>
          <cell r="C15">
            <v>24</v>
          </cell>
          <cell r="D15">
            <v>6</v>
          </cell>
          <cell r="F15">
            <v>4</v>
          </cell>
          <cell r="G15">
            <v>34</v>
          </cell>
        </row>
        <row r="16">
          <cell r="A16" t="str">
            <v>磐田市</v>
          </cell>
          <cell r="B16">
            <v>211</v>
          </cell>
          <cell r="C16">
            <v>48</v>
          </cell>
          <cell r="D16">
            <v>8</v>
          </cell>
          <cell r="F16">
            <v>28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4</v>
          </cell>
          <cell r="F17">
            <v>8</v>
          </cell>
          <cell r="G17">
            <v>43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F18">
            <v>12</v>
          </cell>
          <cell r="G18">
            <v>40</v>
          </cell>
        </row>
        <row r="19">
          <cell r="A19" t="str">
            <v>藤枝市</v>
          </cell>
          <cell r="B19">
            <v>214</v>
          </cell>
          <cell r="C19">
            <v>17</v>
          </cell>
          <cell r="D19">
            <v>16</v>
          </cell>
          <cell r="F19">
            <v>4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13</v>
          </cell>
          <cell r="G20">
            <v>22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8</v>
          </cell>
          <cell r="F21">
            <v>9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4</v>
          </cell>
          <cell r="D22">
            <v>4</v>
          </cell>
          <cell r="G22">
            <v>8</v>
          </cell>
        </row>
        <row r="23">
          <cell r="A23" t="str">
            <v>裾野市</v>
          </cell>
          <cell r="B23">
            <v>220</v>
          </cell>
          <cell r="C23">
            <v>5</v>
          </cell>
          <cell r="F23">
            <v>2</v>
          </cell>
          <cell r="G23">
            <v>7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4</v>
          </cell>
          <cell r="F24">
            <v>10</v>
          </cell>
          <cell r="G24">
            <v>26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6</v>
          </cell>
          <cell r="D27">
            <v>10</v>
          </cell>
          <cell r="F27">
            <v>1</v>
          </cell>
          <cell r="G27">
            <v>17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F28">
            <v>4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2</v>
          </cell>
          <cell r="G29">
            <v>6</v>
          </cell>
        </row>
        <row r="30">
          <cell r="A30" t="str">
            <v>河津町</v>
          </cell>
          <cell r="B30">
            <v>302</v>
          </cell>
          <cell r="F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4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13</v>
          </cell>
          <cell r="D33">
            <v>8</v>
          </cell>
          <cell r="F33">
            <v>4</v>
          </cell>
          <cell r="G33">
            <v>25</v>
          </cell>
        </row>
        <row r="34">
          <cell r="A34" t="str">
            <v>長泉町</v>
          </cell>
          <cell r="B34">
            <v>342</v>
          </cell>
          <cell r="C34">
            <v>2</v>
          </cell>
          <cell r="D34">
            <v>9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1</v>
          </cell>
          <cell r="D35">
            <v>8</v>
          </cell>
          <cell r="G35">
            <v>9</v>
          </cell>
        </row>
        <row r="36">
          <cell r="A36" t="str">
            <v>吉田町</v>
          </cell>
          <cell r="B36">
            <v>424</v>
          </cell>
          <cell r="C36">
            <v>4</v>
          </cell>
          <cell r="D36">
            <v>6</v>
          </cell>
          <cell r="F36">
            <v>7</v>
          </cell>
          <cell r="G36">
            <v>17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95</v>
          </cell>
          <cell r="D38">
            <v>183</v>
          </cell>
          <cell r="E38">
            <v>1</v>
          </cell>
          <cell r="F38">
            <v>34</v>
          </cell>
          <cell r="G38">
            <v>313</v>
          </cell>
        </row>
        <row r="39">
          <cell r="A39" t="str">
            <v>浜名区</v>
          </cell>
          <cell r="B39">
            <v>139</v>
          </cell>
          <cell r="C39">
            <v>36</v>
          </cell>
          <cell r="D39">
            <v>34</v>
          </cell>
          <cell r="F39">
            <v>4</v>
          </cell>
          <cell r="G39">
            <v>74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>松崎町</v>
          </cell>
          <cell r="B42">
            <v>305</v>
          </cell>
          <cell r="C42">
            <v>1</v>
          </cell>
          <cell r="G42">
            <v>1</v>
          </cell>
        </row>
        <row r="43">
          <cell r="A43" t="str">
            <v>西伊豆町</v>
          </cell>
          <cell r="B43">
            <v>306</v>
          </cell>
          <cell r="D43">
            <v>5</v>
          </cell>
          <cell r="G43">
            <v>5</v>
          </cell>
        </row>
        <row r="44">
          <cell r="A44" t="str">
            <v/>
          </cell>
          <cell r="B44" t="str">
            <v>総計</v>
          </cell>
          <cell r="C44">
            <v>602</v>
          </cell>
          <cell r="D44">
            <v>502</v>
          </cell>
          <cell r="E44">
            <v>2</v>
          </cell>
          <cell r="F44">
            <v>210</v>
          </cell>
          <cell r="G44">
            <v>1316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45</v>
          </cell>
          <cell r="F6">
            <v>10</v>
          </cell>
          <cell r="G6">
            <v>88</v>
          </cell>
        </row>
        <row r="7">
          <cell r="A7" t="str">
            <v>駿河区</v>
          </cell>
          <cell r="B7">
            <v>102</v>
          </cell>
          <cell r="C7">
            <v>22</v>
          </cell>
          <cell r="D7">
            <v>16</v>
          </cell>
          <cell r="F7">
            <v>14</v>
          </cell>
          <cell r="G7">
            <v>52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106</v>
          </cell>
          <cell r="F8">
            <v>11</v>
          </cell>
          <cell r="G8">
            <v>152</v>
          </cell>
        </row>
        <row r="9">
          <cell r="A9" t="str">
            <v>沼津市</v>
          </cell>
          <cell r="B9">
            <v>203</v>
          </cell>
          <cell r="C9">
            <v>20</v>
          </cell>
          <cell r="D9">
            <v>18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G10">
            <v>2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9</v>
          </cell>
          <cell r="F11">
            <v>8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11</v>
          </cell>
          <cell r="F12">
            <v>7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4</v>
          </cell>
          <cell r="G13">
            <v>4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5</v>
          </cell>
          <cell r="F14">
            <v>6</v>
          </cell>
          <cell r="G14">
            <v>26</v>
          </cell>
        </row>
        <row r="15">
          <cell r="A15" t="str">
            <v>富士市</v>
          </cell>
          <cell r="B15">
            <v>210</v>
          </cell>
          <cell r="C15">
            <v>45</v>
          </cell>
          <cell r="D15">
            <v>28</v>
          </cell>
          <cell r="E15">
            <v>1</v>
          </cell>
          <cell r="F15">
            <v>17</v>
          </cell>
          <cell r="G15">
            <v>91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26</v>
          </cell>
          <cell r="F16">
            <v>14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24</v>
          </cell>
          <cell r="F17">
            <v>16</v>
          </cell>
          <cell r="G17">
            <v>65</v>
          </cell>
        </row>
        <row r="18">
          <cell r="A18" t="str">
            <v>掛川市</v>
          </cell>
          <cell r="B18">
            <v>213</v>
          </cell>
          <cell r="C18">
            <v>15</v>
          </cell>
          <cell r="F18">
            <v>1</v>
          </cell>
          <cell r="G18">
            <v>16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6</v>
          </cell>
          <cell r="F19">
            <v>6</v>
          </cell>
          <cell r="G19">
            <v>34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8</v>
          </cell>
          <cell r="F20">
            <v>8</v>
          </cell>
          <cell r="G20">
            <v>33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15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3</v>
          </cell>
          <cell r="D23">
            <v>4</v>
          </cell>
          <cell r="F23">
            <v>1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14</v>
          </cell>
          <cell r="F24">
            <v>2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12</v>
          </cell>
          <cell r="F27">
            <v>7</v>
          </cell>
          <cell r="G27">
            <v>29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函南町</v>
          </cell>
          <cell r="B30">
            <v>325</v>
          </cell>
          <cell r="C30">
            <v>2</v>
          </cell>
          <cell r="F30">
            <v>5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D31">
            <v>19</v>
          </cell>
          <cell r="F31">
            <v>5</v>
          </cell>
          <cell r="G31">
            <v>32</v>
          </cell>
        </row>
        <row r="32">
          <cell r="A32" t="str">
            <v>長泉町</v>
          </cell>
          <cell r="B32">
            <v>342</v>
          </cell>
          <cell r="C32">
            <v>4</v>
          </cell>
          <cell r="D32">
            <v>17</v>
          </cell>
          <cell r="F32">
            <v>2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2</v>
          </cell>
          <cell r="G33">
            <v>6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G34">
            <v>7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88</v>
          </cell>
          <cell r="D36">
            <v>98</v>
          </cell>
          <cell r="F36">
            <v>46</v>
          </cell>
          <cell r="G36">
            <v>232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28</v>
          </cell>
          <cell r="F37">
            <v>7</v>
          </cell>
          <cell r="G37">
            <v>67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東伊豆町</v>
          </cell>
          <cell r="B39">
            <v>301</v>
          </cell>
          <cell r="C39">
            <v>2</v>
          </cell>
          <cell r="G39">
            <v>2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536</v>
          </cell>
          <cell r="D42">
            <v>509</v>
          </cell>
          <cell r="E42">
            <v>1</v>
          </cell>
          <cell r="F42">
            <v>215</v>
          </cell>
          <cell r="G42">
            <v>1261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178</v>
          </cell>
        </row>
        <row r="9">
          <cell r="A9" t="str">
            <v>磐田市</v>
          </cell>
          <cell r="B9">
            <v>211</v>
          </cell>
          <cell r="C9">
            <v>12</v>
          </cell>
        </row>
        <row r="10">
          <cell r="A10" t="str">
            <v>藤枝市</v>
          </cell>
          <cell r="B10">
            <v>214</v>
          </cell>
          <cell r="C10">
            <v>57</v>
          </cell>
        </row>
        <row r="11">
          <cell r="A11" t="str">
            <v>袋井市</v>
          </cell>
          <cell r="B11">
            <v>216</v>
          </cell>
          <cell r="C11">
            <v>9</v>
          </cell>
        </row>
        <row r="12">
          <cell r="A12" t="str">
            <v>菊川市</v>
          </cell>
          <cell r="B12">
            <v>224</v>
          </cell>
          <cell r="C12">
            <v>55</v>
          </cell>
        </row>
        <row r="13">
          <cell r="A13" t="str">
            <v>中央区</v>
          </cell>
          <cell r="B13">
            <v>138</v>
          </cell>
          <cell r="C13">
            <v>182</v>
          </cell>
        </row>
        <row r="14">
          <cell r="A14" t="str">
            <v/>
          </cell>
          <cell r="B14" t="str">
            <v>総計</v>
          </cell>
          <cell r="C14">
            <v>493</v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521</v>
          </cell>
          <cell r="D6">
            <v>556</v>
          </cell>
          <cell r="E6">
            <v>6</v>
          </cell>
          <cell r="F6">
            <v>360</v>
          </cell>
          <cell r="G6">
            <v>1443</v>
          </cell>
        </row>
        <row r="7">
          <cell r="A7" t="str">
            <v>駿河区</v>
          </cell>
          <cell r="B7">
            <v>102</v>
          </cell>
          <cell r="C7">
            <v>436</v>
          </cell>
          <cell r="D7">
            <v>593</v>
          </cell>
          <cell r="E7">
            <v>2</v>
          </cell>
          <cell r="F7">
            <v>198</v>
          </cell>
          <cell r="G7">
            <v>1229</v>
          </cell>
        </row>
        <row r="8">
          <cell r="A8" t="str">
            <v>清水区</v>
          </cell>
          <cell r="B8">
            <v>103</v>
          </cell>
          <cell r="C8">
            <v>467</v>
          </cell>
          <cell r="D8">
            <v>230</v>
          </cell>
          <cell r="E8">
            <v>1</v>
          </cell>
          <cell r="F8">
            <v>162</v>
          </cell>
          <cell r="G8">
            <v>860</v>
          </cell>
        </row>
        <row r="9">
          <cell r="A9" t="str">
            <v>沼津市</v>
          </cell>
          <cell r="B9">
            <v>203</v>
          </cell>
          <cell r="C9">
            <v>353</v>
          </cell>
          <cell r="D9">
            <v>457</v>
          </cell>
          <cell r="E9">
            <v>3</v>
          </cell>
          <cell r="F9">
            <v>162</v>
          </cell>
          <cell r="G9">
            <v>975</v>
          </cell>
        </row>
        <row r="10">
          <cell r="A10" t="str">
            <v>熱海市</v>
          </cell>
          <cell r="B10">
            <v>205</v>
          </cell>
          <cell r="C10">
            <v>40</v>
          </cell>
          <cell r="D10">
            <v>30</v>
          </cell>
          <cell r="E10">
            <v>3</v>
          </cell>
          <cell r="F10">
            <v>3</v>
          </cell>
          <cell r="G10">
            <v>76</v>
          </cell>
        </row>
        <row r="11">
          <cell r="A11" t="str">
            <v>三島市</v>
          </cell>
          <cell r="B11">
            <v>206</v>
          </cell>
          <cell r="C11">
            <v>198</v>
          </cell>
          <cell r="D11">
            <v>162</v>
          </cell>
          <cell r="E11">
            <v>2</v>
          </cell>
          <cell r="F11">
            <v>90</v>
          </cell>
          <cell r="G11">
            <v>452</v>
          </cell>
        </row>
        <row r="12">
          <cell r="A12" t="str">
            <v>富士宮市</v>
          </cell>
          <cell r="B12">
            <v>207</v>
          </cell>
          <cell r="C12">
            <v>270</v>
          </cell>
          <cell r="D12">
            <v>80</v>
          </cell>
          <cell r="F12">
            <v>136</v>
          </cell>
          <cell r="G12">
            <v>486</v>
          </cell>
        </row>
        <row r="13">
          <cell r="A13" t="str">
            <v>伊東市</v>
          </cell>
          <cell r="B13">
            <v>208</v>
          </cell>
          <cell r="C13">
            <v>91</v>
          </cell>
          <cell r="D13">
            <v>20</v>
          </cell>
          <cell r="E13">
            <v>3</v>
          </cell>
          <cell r="F13">
            <v>20</v>
          </cell>
          <cell r="G13">
            <v>134</v>
          </cell>
        </row>
        <row r="14">
          <cell r="A14" t="str">
            <v>島田市</v>
          </cell>
          <cell r="B14">
            <v>209</v>
          </cell>
          <cell r="C14">
            <v>244</v>
          </cell>
          <cell r="D14">
            <v>43</v>
          </cell>
          <cell r="F14">
            <v>84</v>
          </cell>
          <cell r="G14">
            <v>371</v>
          </cell>
        </row>
        <row r="15">
          <cell r="A15" t="str">
            <v>富士市</v>
          </cell>
          <cell r="B15">
            <v>210</v>
          </cell>
          <cell r="C15">
            <v>586</v>
          </cell>
          <cell r="D15">
            <v>264</v>
          </cell>
          <cell r="E15">
            <v>12</v>
          </cell>
          <cell r="F15">
            <v>178</v>
          </cell>
          <cell r="G15">
            <v>1040</v>
          </cell>
        </row>
        <row r="16">
          <cell r="A16" t="str">
            <v>磐田市</v>
          </cell>
          <cell r="B16">
            <v>211</v>
          </cell>
          <cell r="C16">
            <v>431</v>
          </cell>
          <cell r="D16">
            <v>250</v>
          </cell>
          <cell r="E16">
            <v>16</v>
          </cell>
          <cell r="F16">
            <v>194</v>
          </cell>
          <cell r="G16">
            <v>891</v>
          </cell>
        </row>
        <row r="17">
          <cell r="A17" t="str">
            <v>焼津市</v>
          </cell>
          <cell r="B17">
            <v>212</v>
          </cell>
          <cell r="C17">
            <v>341</v>
          </cell>
          <cell r="D17">
            <v>197</v>
          </cell>
          <cell r="F17">
            <v>104</v>
          </cell>
          <cell r="G17">
            <v>642</v>
          </cell>
        </row>
        <row r="18">
          <cell r="A18" t="str">
            <v>掛川市</v>
          </cell>
          <cell r="B18">
            <v>213</v>
          </cell>
          <cell r="C18">
            <v>320</v>
          </cell>
          <cell r="D18">
            <v>126</v>
          </cell>
          <cell r="E18">
            <v>3</v>
          </cell>
          <cell r="F18">
            <v>69</v>
          </cell>
          <cell r="G18">
            <v>518</v>
          </cell>
        </row>
        <row r="19">
          <cell r="A19" t="str">
            <v>藤枝市</v>
          </cell>
          <cell r="B19">
            <v>214</v>
          </cell>
          <cell r="C19">
            <v>331</v>
          </cell>
          <cell r="D19">
            <v>189</v>
          </cell>
          <cell r="E19">
            <v>1</v>
          </cell>
          <cell r="F19">
            <v>136</v>
          </cell>
          <cell r="G19">
            <v>657</v>
          </cell>
        </row>
        <row r="20">
          <cell r="A20" t="str">
            <v>御殿場市</v>
          </cell>
          <cell r="B20">
            <v>215</v>
          </cell>
          <cell r="C20">
            <v>176</v>
          </cell>
          <cell r="D20">
            <v>205</v>
          </cell>
          <cell r="E20">
            <v>3</v>
          </cell>
          <cell r="F20">
            <v>58</v>
          </cell>
          <cell r="G20">
            <v>442</v>
          </cell>
        </row>
        <row r="21">
          <cell r="A21" t="str">
            <v>袋井市</v>
          </cell>
          <cell r="B21">
            <v>216</v>
          </cell>
          <cell r="C21">
            <v>244</v>
          </cell>
          <cell r="D21">
            <v>108</v>
          </cell>
          <cell r="F21">
            <v>95</v>
          </cell>
          <cell r="G21">
            <v>447</v>
          </cell>
        </row>
        <row r="22">
          <cell r="A22" t="str">
            <v>下田市</v>
          </cell>
          <cell r="B22">
            <v>219</v>
          </cell>
          <cell r="C22">
            <v>19</v>
          </cell>
          <cell r="D22">
            <v>32</v>
          </cell>
          <cell r="E22">
            <v>3</v>
          </cell>
          <cell r="G22">
            <v>54</v>
          </cell>
        </row>
        <row r="23">
          <cell r="A23" t="str">
            <v>裾野市</v>
          </cell>
          <cell r="B23">
            <v>220</v>
          </cell>
          <cell r="C23">
            <v>99</v>
          </cell>
          <cell r="D23">
            <v>49</v>
          </cell>
          <cell r="F23">
            <v>61</v>
          </cell>
          <cell r="G23">
            <v>209</v>
          </cell>
        </row>
        <row r="24">
          <cell r="A24" t="str">
            <v>湖西市</v>
          </cell>
          <cell r="B24">
            <v>221</v>
          </cell>
          <cell r="C24">
            <v>120</v>
          </cell>
          <cell r="D24">
            <v>155</v>
          </cell>
          <cell r="E24">
            <v>1</v>
          </cell>
          <cell r="F24">
            <v>60</v>
          </cell>
          <cell r="G24">
            <v>336</v>
          </cell>
        </row>
        <row r="25">
          <cell r="A25" t="str">
            <v>伊豆市</v>
          </cell>
          <cell r="B25">
            <v>222</v>
          </cell>
          <cell r="C25">
            <v>32</v>
          </cell>
          <cell r="D25">
            <v>8</v>
          </cell>
          <cell r="F25">
            <v>2</v>
          </cell>
          <cell r="G25">
            <v>42</v>
          </cell>
        </row>
        <row r="26">
          <cell r="A26" t="str">
            <v>御前崎市</v>
          </cell>
          <cell r="B26">
            <v>223</v>
          </cell>
          <cell r="C26">
            <v>46</v>
          </cell>
          <cell r="D26">
            <v>8</v>
          </cell>
          <cell r="F26">
            <v>5</v>
          </cell>
          <cell r="G26">
            <v>59</v>
          </cell>
        </row>
        <row r="27">
          <cell r="A27" t="str">
            <v>菊川市</v>
          </cell>
          <cell r="B27">
            <v>224</v>
          </cell>
          <cell r="C27">
            <v>94</v>
          </cell>
          <cell r="D27">
            <v>57</v>
          </cell>
          <cell r="F27">
            <v>83</v>
          </cell>
          <cell r="G27">
            <v>234</v>
          </cell>
        </row>
        <row r="28">
          <cell r="A28" t="str">
            <v>伊豆の国市</v>
          </cell>
          <cell r="B28">
            <v>225</v>
          </cell>
          <cell r="C28">
            <v>95</v>
          </cell>
          <cell r="D28">
            <v>53</v>
          </cell>
          <cell r="F28">
            <v>31</v>
          </cell>
          <cell r="G28">
            <v>179</v>
          </cell>
        </row>
        <row r="29">
          <cell r="A29" t="str">
            <v>牧之原市</v>
          </cell>
          <cell r="B29">
            <v>226</v>
          </cell>
          <cell r="C29">
            <v>94</v>
          </cell>
          <cell r="D29">
            <v>10</v>
          </cell>
          <cell r="E29">
            <v>1</v>
          </cell>
          <cell r="F29">
            <v>12</v>
          </cell>
          <cell r="G29">
            <v>117</v>
          </cell>
        </row>
        <row r="30">
          <cell r="A30" t="str">
            <v>河津町</v>
          </cell>
          <cell r="B30">
            <v>302</v>
          </cell>
          <cell r="C30">
            <v>6</v>
          </cell>
          <cell r="F30">
            <v>3</v>
          </cell>
          <cell r="G30">
            <v>9</v>
          </cell>
        </row>
        <row r="31">
          <cell r="A31" t="str">
            <v>南伊豆町</v>
          </cell>
          <cell r="B31">
            <v>304</v>
          </cell>
          <cell r="C31">
            <v>8</v>
          </cell>
          <cell r="G31">
            <v>8</v>
          </cell>
        </row>
        <row r="32">
          <cell r="A32" t="str">
            <v>函南町</v>
          </cell>
          <cell r="B32">
            <v>325</v>
          </cell>
          <cell r="C32">
            <v>51</v>
          </cell>
          <cell r="D32">
            <v>34</v>
          </cell>
          <cell r="F32">
            <v>47</v>
          </cell>
          <cell r="G32">
            <v>132</v>
          </cell>
        </row>
        <row r="33">
          <cell r="A33" t="str">
            <v>清水町</v>
          </cell>
          <cell r="B33">
            <v>341</v>
          </cell>
          <cell r="C33">
            <v>73</v>
          </cell>
          <cell r="D33">
            <v>48</v>
          </cell>
          <cell r="F33">
            <v>63</v>
          </cell>
          <cell r="G33">
            <v>184</v>
          </cell>
        </row>
        <row r="34">
          <cell r="A34" t="str">
            <v>長泉町</v>
          </cell>
          <cell r="B34">
            <v>342</v>
          </cell>
          <cell r="C34">
            <v>101</v>
          </cell>
          <cell r="D34">
            <v>207</v>
          </cell>
          <cell r="E34">
            <v>1</v>
          </cell>
          <cell r="F34">
            <v>23</v>
          </cell>
          <cell r="G34">
            <v>332</v>
          </cell>
        </row>
        <row r="35">
          <cell r="A35" t="str">
            <v>小山町</v>
          </cell>
          <cell r="B35">
            <v>344</v>
          </cell>
          <cell r="C35">
            <v>50</v>
          </cell>
          <cell r="D35">
            <v>50</v>
          </cell>
          <cell r="E35">
            <v>1</v>
          </cell>
          <cell r="F35">
            <v>7</v>
          </cell>
          <cell r="G35">
            <v>108</v>
          </cell>
        </row>
        <row r="36">
          <cell r="A36" t="str">
            <v>吉田町</v>
          </cell>
          <cell r="B36">
            <v>424</v>
          </cell>
          <cell r="C36">
            <v>64</v>
          </cell>
          <cell r="D36">
            <v>16</v>
          </cell>
          <cell r="F36">
            <v>32</v>
          </cell>
          <cell r="G36">
            <v>112</v>
          </cell>
        </row>
        <row r="37">
          <cell r="A37" t="str">
            <v>森町</v>
          </cell>
          <cell r="B37">
            <v>461</v>
          </cell>
          <cell r="C37">
            <v>31</v>
          </cell>
          <cell r="D37">
            <v>10</v>
          </cell>
          <cell r="F37">
            <v>6</v>
          </cell>
          <cell r="G37">
            <v>47</v>
          </cell>
        </row>
        <row r="38">
          <cell r="A38" t="str">
            <v>中央区</v>
          </cell>
          <cell r="B38">
            <v>138</v>
          </cell>
          <cell r="C38">
            <v>1373</v>
          </cell>
          <cell r="D38">
            <v>1369</v>
          </cell>
          <cell r="E38">
            <v>40</v>
          </cell>
          <cell r="F38">
            <v>674</v>
          </cell>
          <cell r="G38">
            <v>3456</v>
          </cell>
        </row>
        <row r="39">
          <cell r="A39" t="str">
            <v>浜名区</v>
          </cell>
          <cell r="B39">
            <v>139</v>
          </cell>
          <cell r="C39">
            <v>398</v>
          </cell>
          <cell r="D39">
            <v>238</v>
          </cell>
          <cell r="E39">
            <v>3</v>
          </cell>
          <cell r="F39">
            <v>82</v>
          </cell>
          <cell r="G39">
            <v>721</v>
          </cell>
        </row>
        <row r="40">
          <cell r="A40" t="str">
            <v>天竜区</v>
          </cell>
          <cell r="B40">
            <v>140</v>
          </cell>
          <cell r="C40">
            <v>43</v>
          </cell>
          <cell r="D40">
            <v>42</v>
          </cell>
          <cell r="F40">
            <v>4</v>
          </cell>
          <cell r="G40">
            <v>89</v>
          </cell>
        </row>
        <row r="41">
          <cell r="A41" t="str">
            <v>東伊豆町</v>
          </cell>
          <cell r="B41">
            <v>301</v>
          </cell>
          <cell r="C41">
            <v>5</v>
          </cell>
          <cell r="G41">
            <v>5</v>
          </cell>
        </row>
        <row r="42">
          <cell r="A42" t="str">
            <v>松崎町</v>
          </cell>
          <cell r="B42">
            <v>305</v>
          </cell>
          <cell r="C42">
            <v>5</v>
          </cell>
          <cell r="G42">
            <v>5</v>
          </cell>
        </row>
        <row r="43">
          <cell r="A43" t="str">
            <v>西伊豆町</v>
          </cell>
          <cell r="B43">
            <v>306</v>
          </cell>
          <cell r="C43">
            <v>1</v>
          </cell>
          <cell r="D43">
            <v>5</v>
          </cell>
          <cell r="E43">
            <v>1</v>
          </cell>
          <cell r="G43">
            <v>7</v>
          </cell>
        </row>
        <row r="44">
          <cell r="A44" t="str">
            <v>川根本町</v>
          </cell>
          <cell r="B44">
            <v>429</v>
          </cell>
          <cell r="C44">
            <v>9</v>
          </cell>
          <cell r="G44">
            <v>9</v>
          </cell>
        </row>
        <row r="45">
          <cell r="A45" t="str">
            <v/>
          </cell>
          <cell r="B45" t="str">
            <v>総計</v>
          </cell>
          <cell r="C45">
            <v>7866</v>
          </cell>
          <cell r="D45">
            <v>5901</v>
          </cell>
          <cell r="E45">
            <v>106</v>
          </cell>
          <cell r="F45">
            <v>3244</v>
          </cell>
          <cell r="G45">
            <v>17117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70</v>
          </cell>
          <cell r="F6">
            <v>28</v>
          </cell>
          <cell r="G6">
            <v>153</v>
          </cell>
        </row>
        <row r="7">
          <cell r="A7" t="str">
            <v>駿河区</v>
          </cell>
          <cell r="B7">
            <v>102</v>
          </cell>
          <cell r="C7">
            <v>48</v>
          </cell>
          <cell r="D7">
            <v>118</v>
          </cell>
          <cell r="F7">
            <v>17</v>
          </cell>
          <cell r="G7">
            <v>183</v>
          </cell>
        </row>
        <row r="8">
          <cell r="A8" t="str">
            <v>清水区</v>
          </cell>
          <cell r="B8">
            <v>103</v>
          </cell>
          <cell r="C8">
            <v>53</v>
          </cell>
          <cell r="D8">
            <v>21</v>
          </cell>
          <cell r="F8">
            <v>27</v>
          </cell>
          <cell r="G8">
            <v>101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35</v>
          </cell>
          <cell r="E9">
            <v>1</v>
          </cell>
          <cell r="F9">
            <v>16</v>
          </cell>
          <cell r="G9">
            <v>88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E10">
            <v>18</v>
          </cell>
          <cell r="G10">
            <v>24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48</v>
          </cell>
          <cell r="F12">
            <v>28</v>
          </cell>
          <cell r="G12">
            <v>95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F13">
            <v>2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D14">
            <v>20</v>
          </cell>
          <cell r="F14">
            <v>9</v>
          </cell>
          <cell r="G14">
            <v>59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44</v>
          </cell>
          <cell r="F15">
            <v>17</v>
          </cell>
          <cell r="G15">
            <v>124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24</v>
          </cell>
          <cell r="F16">
            <v>14</v>
          </cell>
          <cell r="G16">
            <v>70</v>
          </cell>
        </row>
        <row r="17">
          <cell r="A17" t="str">
            <v>焼津市</v>
          </cell>
          <cell r="B17">
            <v>212</v>
          </cell>
          <cell r="C17">
            <v>28</v>
          </cell>
          <cell r="F17">
            <v>2</v>
          </cell>
          <cell r="G17">
            <v>30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40</v>
          </cell>
          <cell r="F18">
            <v>11</v>
          </cell>
          <cell r="G18">
            <v>73</v>
          </cell>
        </row>
        <row r="19">
          <cell r="A19" t="str">
            <v>藤枝市</v>
          </cell>
          <cell r="B19">
            <v>214</v>
          </cell>
          <cell r="C19">
            <v>27</v>
          </cell>
          <cell r="D19">
            <v>148</v>
          </cell>
          <cell r="E19">
            <v>1</v>
          </cell>
          <cell r="F19">
            <v>16</v>
          </cell>
          <cell r="G19">
            <v>192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D20">
            <v>30</v>
          </cell>
          <cell r="F20">
            <v>6</v>
          </cell>
          <cell r="G20">
            <v>50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10</v>
          </cell>
          <cell r="F21">
            <v>6</v>
          </cell>
          <cell r="G21">
            <v>31</v>
          </cell>
        </row>
        <row r="22">
          <cell r="A22" t="str">
            <v>裾野市</v>
          </cell>
          <cell r="B22">
            <v>220</v>
          </cell>
          <cell r="C22">
            <v>10</v>
          </cell>
          <cell r="F22">
            <v>5</v>
          </cell>
          <cell r="G22">
            <v>15</v>
          </cell>
        </row>
        <row r="23">
          <cell r="A23" t="str">
            <v>湖西市</v>
          </cell>
          <cell r="B23">
            <v>221</v>
          </cell>
          <cell r="C23">
            <v>11</v>
          </cell>
          <cell r="D23">
            <v>31</v>
          </cell>
          <cell r="F23">
            <v>3</v>
          </cell>
          <cell r="G23">
            <v>45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11</v>
          </cell>
          <cell r="D26">
            <v>20</v>
          </cell>
          <cell r="F26">
            <v>10</v>
          </cell>
          <cell r="G26">
            <v>41</v>
          </cell>
        </row>
        <row r="27">
          <cell r="A27" t="str">
            <v>伊豆の国市</v>
          </cell>
          <cell r="B27">
            <v>225</v>
          </cell>
          <cell r="C27">
            <v>14</v>
          </cell>
          <cell r="D27">
            <v>4</v>
          </cell>
          <cell r="F27">
            <v>4</v>
          </cell>
          <cell r="G27">
            <v>22</v>
          </cell>
        </row>
        <row r="28">
          <cell r="A28" t="str">
            <v>牧之原市</v>
          </cell>
          <cell r="B28">
            <v>226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河津町</v>
          </cell>
          <cell r="B29">
            <v>302</v>
          </cell>
          <cell r="C29">
            <v>1</v>
          </cell>
          <cell r="D29">
            <v>10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D31">
            <v>6</v>
          </cell>
          <cell r="G31">
            <v>14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24</v>
          </cell>
          <cell r="F32">
            <v>1</v>
          </cell>
          <cell r="G32">
            <v>30</v>
          </cell>
        </row>
        <row r="33">
          <cell r="A33" t="str">
            <v>長泉町</v>
          </cell>
          <cell r="B33">
            <v>342</v>
          </cell>
          <cell r="C33">
            <v>11</v>
          </cell>
          <cell r="D33">
            <v>67</v>
          </cell>
          <cell r="F33">
            <v>2</v>
          </cell>
          <cell r="G33">
            <v>80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6</v>
          </cell>
          <cell r="D35">
            <v>10</v>
          </cell>
          <cell r="F35">
            <v>4</v>
          </cell>
          <cell r="G35">
            <v>20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137</v>
          </cell>
          <cell r="F37">
            <v>51</v>
          </cell>
          <cell r="G37">
            <v>317</v>
          </cell>
        </row>
        <row r="38">
          <cell r="A38" t="str">
            <v>浜名区</v>
          </cell>
          <cell r="B38">
            <v>139</v>
          </cell>
          <cell r="C38">
            <v>41</v>
          </cell>
          <cell r="F38">
            <v>9</v>
          </cell>
          <cell r="G38">
            <v>50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F39">
            <v>3</v>
          </cell>
          <cell r="G39">
            <v>6</v>
          </cell>
        </row>
        <row r="40">
          <cell r="A40" t="str">
            <v>東伊豆町</v>
          </cell>
          <cell r="B40">
            <v>301</v>
          </cell>
          <cell r="C40">
            <v>3</v>
          </cell>
          <cell r="G40">
            <v>3</v>
          </cell>
        </row>
        <row r="41">
          <cell r="A41" t="str">
            <v/>
          </cell>
          <cell r="B41" t="str">
            <v>総計</v>
          </cell>
          <cell r="C41">
            <v>761</v>
          </cell>
          <cell r="D41">
            <v>919</v>
          </cell>
          <cell r="E41">
            <v>20</v>
          </cell>
          <cell r="F41">
            <v>295</v>
          </cell>
          <cell r="G41">
            <v>1995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21</v>
          </cell>
        </row>
        <row r="9">
          <cell r="A9" t="str">
            <v/>
          </cell>
          <cell r="B9" t="str">
            <v>総計</v>
          </cell>
          <cell r="C9">
            <v>21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18</v>
          </cell>
          <cell r="F6">
            <v>7</v>
          </cell>
          <cell r="G6">
            <v>54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26</v>
          </cell>
          <cell r="F7">
            <v>22</v>
          </cell>
          <cell r="G7">
            <v>73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6</v>
          </cell>
          <cell r="F8">
            <v>25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23</v>
          </cell>
          <cell r="D9">
            <v>85</v>
          </cell>
          <cell r="F9">
            <v>23</v>
          </cell>
          <cell r="G9">
            <v>131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10</v>
          </cell>
          <cell r="D11">
            <v>2</v>
          </cell>
          <cell r="F11">
            <v>6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F12">
            <v>5</v>
          </cell>
          <cell r="G12">
            <v>25</v>
          </cell>
        </row>
        <row r="13">
          <cell r="A13" t="str">
            <v>伊東市</v>
          </cell>
          <cell r="B13">
            <v>208</v>
          </cell>
          <cell r="C13">
            <v>3</v>
          </cell>
          <cell r="E13">
            <v>1</v>
          </cell>
          <cell r="F13">
            <v>3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F14">
            <v>9</v>
          </cell>
          <cell r="G14">
            <v>21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10</v>
          </cell>
          <cell r="E15">
            <v>1</v>
          </cell>
          <cell r="F15">
            <v>10</v>
          </cell>
          <cell r="G15">
            <v>50</v>
          </cell>
        </row>
        <row r="16">
          <cell r="A16" t="str">
            <v>磐田市</v>
          </cell>
          <cell r="B16">
            <v>211</v>
          </cell>
          <cell r="C16">
            <v>24</v>
          </cell>
          <cell r="F16">
            <v>23</v>
          </cell>
          <cell r="G16">
            <v>47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10</v>
          </cell>
          <cell r="G17">
            <v>29</v>
          </cell>
        </row>
        <row r="18">
          <cell r="A18" t="str">
            <v>掛川市</v>
          </cell>
          <cell r="B18">
            <v>213</v>
          </cell>
          <cell r="C18">
            <v>21</v>
          </cell>
          <cell r="E18">
            <v>2</v>
          </cell>
          <cell r="F18">
            <v>8</v>
          </cell>
          <cell r="G18">
            <v>31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8</v>
          </cell>
          <cell r="F19">
            <v>2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11</v>
          </cell>
          <cell r="D20">
            <v>10</v>
          </cell>
          <cell r="F20">
            <v>8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20</v>
          </cell>
          <cell r="F21">
            <v>9</v>
          </cell>
          <cell r="G21">
            <v>54</v>
          </cell>
        </row>
        <row r="22">
          <cell r="A22" t="str">
            <v>裾野市</v>
          </cell>
          <cell r="B22">
            <v>220</v>
          </cell>
          <cell r="C22">
            <v>19</v>
          </cell>
          <cell r="F22">
            <v>6</v>
          </cell>
          <cell r="G22">
            <v>25</v>
          </cell>
        </row>
        <row r="23">
          <cell r="A23" t="str">
            <v>湖西市</v>
          </cell>
          <cell r="B23">
            <v>221</v>
          </cell>
          <cell r="C23">
            <v>8</v>
          </cell>
          <cell r="D23">
            <v>10</v>
          </cell>
          <cell r="F23">
            <v>2</v>
          </cell>
          <cell r="G23">
            <v>20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南伊豆町</v>
          </cell>
          <cell r="B29">
            <v>304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G30">
            <v>4</v>
          </cell>
        </row>
        <row r="31">
          <cell r="A31" t="str">
            <v>清水町</v>
          </cell>
          <cell r="B31">
            <v>341</v>
          </cell>
          <cell r="C31">
            <v>2</v>
          </cell>
          <cell r="F31">
            <v>5</v>
          </cell>
          <cell r="G31">
            <v>7</v>
          </cell>
        </row>
        <row r="32">
          <cell r="A32" t="str">
            <v>長泉町</v>
          </cell>
          <cell r="B32">
            <v>342</v>
          </cell>
          <cell r="C32">
            <v>10</v>
          </cell>
          <cell r="D32">
            <v>12</v>
          </cell>
          <cell r="G32">
            <v>22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1</v>
          </cell>
          <cell r="G34">
            <v>5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F35">
            <v>3</v>
          </cell>
          <cell r="G35">
            <v>4</v>
          </cell>
        </row>
        <row r="36">
          <cell r="A36" t="str">
            <v>中央区</v>
          </cell>
          <cell r="B36">
            <v>138</v>
          </cell>
          <cell r="C36">
            <v>150</v>
          </cell>
          <cell r="D36">
            <v>132</v>
          </cell>
          <cell r="E36">
            <v>4</v>
          </cell>
          <cell r="F36">
            <v>55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14</v>
          </cell>
          <cell r="F37">
            <v>6</v>
          </cell>
          <cell r="G37">
            <v>52</v>
          </cell>
        </row>
        <row r="38">
          <cell r="A38" t="str">
            <v>天竜区</v>
          </cell>
          <cell r="B38">
            <v>140</v>
          </cell>
          <cell r="C38">
            <v>1</v>
          </cell>
          <cell r="G38">
            <v>1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560</v>
          </cell>
          <cell r="D40">
            <v>363</v>
          </cell>
          <cell r="E40">
            <v>9</v>
          </cell>
          <cell r="F40">
            <v>242</v>
          </cell>
          <cell r="G40">
            <v>1174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15</v>
          </cell>
        </row>
        <row r="9">
          <cell r="A9" t="str">
            <v/>
          </cell>
          <cell r="B9" t="str">
            <v>総計</v>
          </cell>
          <cell r="C9">
            <v>15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45</v>
          </cell>
          <cell r="E6">
            <v>2</v>
          </cell>
          <cell r="F6">
            <v>21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46</v>
          </cell>
          <cell r="D7">
            <v>75</v>
          </cell>
          <cell r="F7">
            <v>12</v>
          </cell>
          <cell r="G7">
            <v>133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6</v>
          </cell>
          <cell r="F8">
            <v>20</v>
          </cell>
          <cell r="G8">
            <v>67</v>
          </cell>
        </row>
        <row r="9">
          <cell r="A9" t="str">
            <v>沼津市</v>
          </cell>
          <cell r="B9">
            <v>203</v>
          </cell>
          <cell r="C9">
            <v>38</v>
          </cell>
          <cell r="D9">
            <v>20</v>
          </cell>
          <cell r="E9">
            <v>1</v>
          </cell>
          <cell r="F9">
            <v>17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E10">
            <v>1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E11">
            <v>1</v>
          </cell>
          <cell r="F11">
            <v>11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26</v>
          </cell>
          <cell r="F14">
            <v>12</v>
          </cell>
          <cell r="G14">
            <v>38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10</v>
          </cell>
          <cell r="E15">
            <v>1</v>
          </cell>
          <cell r="F15">
            <v>26</v>
          </cell>
          <cell r="G15">
            <v>99</v>
          </cell>
        </row>
        <row r="16">
          <cell r="A16" t="str">
            <v>磐田市</v>
          </cell>
          <cell r="B16">
            <v>211</v>
          </cell>
          <cell r="C16">
            <v>52</v>
          </cell>
          <cell r="D16">
            <v>18</v>
          </cell>
          <cell r="E16">
            <v>1</v>
          </cell>
          <cell r="F16">
            <v>13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8</v>
          </cell>
          <cell r="F17">
            <v>13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29</v>
          </cell>
          <cell r="D18">
            <v>14</v>
          </cell>
          <cell r="F18">
            <v>5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8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34</v>
          </cell>
          <cell r="E20">
            <v>1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裾野市</v>
          </cell>
          <cell r="B22">
            <v>220</v>
          </cell>
          <cell r="C22">
            <v>9</v>
          </cell>
          <cell r="F22">
            <v>7</v>
          </cell>
          <cell r="G22">
            <v>16</v>
          </cell>
        </row>
        <row r="23">
          <cell r="A23" t="str">
            <v>湖西市</v>
          </cell>
          <cell r="B23">
            <v>221</v>
          </cell>
          <cell r="C23">
            <v>10</v>
          </cell>
          <cell r="D23">
            <v>26</v>
          </cell>
          <cell r="F23">
            <v>7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5</v>
          </cell>
          <cell r="G24">
            <v>5</v>
          </cell>
        </row>
        <row r="25">
          <cell r="A25" t="str">
            <v>御前崎市</v>
          </cell>
          <cell r="B25">
            <v>223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F27">
            <v>3</v>
          </cell>
          <cell r="G27">
            <v>14</v>
          </cell>
        </row>
        <row r="28">
          <cell r="A28" t="str">
            <v>牧之原市</v>
          </cell>
          <cell r="B28">
            <v>226</v>
          </cell>
          <cell r="C28">
            <v>14</v>
          </cell>
          <cell r="F28">
            <v>3</v>
          </cell>
          <cell r="G28">
            <v>17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16</v>
          </cell>
          <cell r="G30">
            <v>24</v>
          </cell>
        </row>
        <row r="31">
          <cell r="A31" t="str">
            <v>清水町</v>
          </cell>
          <cell r="B31">
            <v>341</v>
          </cell>
          <cell r="C31">
            <v>10</v>
          </cell>
          <cell r="F31">
            <v>11</v>
          </cell>
          <cell r="G31">
            <v>21</v>
          </cell>
        </row>
        <row r="32">
          <cell r="A32" t="str">
            <v>長泉町</v>
          </cell>
          <cell r="B32">
            <v>342</v>
          </cell>
          <cell r="C32">
            <v>15</v>
          </cell>
          <cell r="D32">
            <v>2</v>
          </cell>
          <cell r="F32">
            <v>6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11</v>
          </cell>
          <cell r="G33">
            <v>11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G35">
            <v>1</v>
          </cell>
        </row>
        <row r="36">
          <cell r="A36" t="str">
            <v>中央区</v>
          </cell>
          <cell r="B36">
            <v>138</v>
          </cell>
          <cell r="C36">
            <v>102</v>
          </cell>
          <cell r="D36">
            <v>113</v>
          </cell>
          <cell r="F36">
            <v>60</v>
          </cell>
          <cell r="G36">
            <v>275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F37">
            <v>10</v>
          </cell>
          <cell r="G37">
            <v>50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D38">
            <v>8</v>
          </cell>
          <cell r="G38">
            <v>12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755</v>
          </cell>
          <cell r="D40">
            <v>393</v>
          </cell>
          <cell r="E40">
            <v>8</v>
          </cell>
          <cell r="F40">
            <v>300</v>
          </cell>
          <cell r="G40">
            <v>1456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30</v>
          </cell>
          <cell r="E6">
            <v>2</v>
          </cell>
          <cell r="F6">
            <v>24</v>
          </cell>
          <cell r="G6">
            <v>102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106</v>
          </cell>
          <cell r="F7">
            <v>27</v>
          </cell>
          <cell r="G7">
            <v>167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30</v>
          </cell>
          <cell r="F8">
            <v>12</v>
          </cell>
          <cell r="G8">
            <v>85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5</v>
          </cell>
          <cell r="E9">
            <v>1</v>
          </cell>
          <cell r="F9">
            <v>5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E10">
            <v>1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12</v>
          </cell>
          <cell r="D11">
            <v>1</v>
          </cell>
          <cell r="F11">
            <v>9</v>
          </cell>
          <cell r="G11">
            <v>22</v>
          </cell>
        </row>
        <row r="12">
          <cell r="A12" t="str">
            <v>富士宮市</v>
          </cell>
          <cell r="B12">
            <v>207</v>
          </cell>
          <cell r="C12">
            <v>16</v>
          </cell>
          <cell r="D12">
            <v>12</v>
          </cell>
          <cell r="F12">
            <v>8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F14">
            <v>6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20</v>
          </cell>
          <cell r="F15">
            <v>14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20</v>
          </cell>
          <cell r="E16">
            <v>1</v>
          </cell>
          <cell r="F16">
            <v>19</v>
          </cell>
          <cell r="G16">
            <v>81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8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40</v>
          </cell>
          <cell r="D18">
            <v>27</v>
          </cell>
          <cell r="F18">
            <v>8</v>
          </cell>
          <cell r="G18">
            <v>75</v>
          </cell>
        </row>
        <row r="19">
          <cell r="A19" t="str">
            <v>藤枝市</v>
          </cell>
          <cell r="B19">
            <v>214</v>
          </cell>
          <cell r="C19">
            <v>25</v>
          </cell>
          <cell r="D19">
            <v>12</v>
          </cell>
          <cell r="F19">
            <v>6</v>
          </cell>
          <cell r="G19">
            <v>43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6</v>
          </cell>
          <cell r="F20">
            <v>2</v>
          </cell>
          <cell r="G20">
            <v>18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14</v>
          </cell>
          <cell r="G21">
            <v>33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11</v>
          </cell>
          <cell r="G22">
            <v>19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2</v>
          </cell>
          <cell r="F23">
            <v>5</v>
          </cell>
          <cell r="G23">
            <v>16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D26">
            <v>4</v>
          </cell>
          <cell r="F26">
            <v>1</v>
          </cell>
          <cell r="G26">
            <v>9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函南町</v>
          </cell>
          <cell r="B29">
            <v>325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清水町</v>
          </cell>
          <cell r="B30">
            <v>341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長泉町</v>
          </cell>
          <cell r="B31">
            <v>342</v>
          </cell>
          <cell r="C31">
            <v>4</v>
          </cell>
          <cell r="F31">
            <v>2</v>
          </cell>
          <cell r="G31">
            <v>6</v>
          </cell>
        </row>
        <row r="32">
          <cell r="A32" t="str">
            <v>小山町</v>
          </cell>
          <cell r="B32">
            <v>344</v>
          </cell>
          <cell r="C32">
            <v>1</v>
          </cell>
          <cell r="F32">
            <v>2</v>
          </cell>
          <cell r="G32">
            <v>3</v>
          </cell>
        </row>
        <row r="33">
          <cell r="A33" t="str">
            <v>吉田町</v>
          </cell>
          <cell r="B33">
            <v>424</v>
          </cell>
          <cell r="C33">
            <v>12</v>
          </cell>
          <cell r="D33">
            <v>4</v>
          </cell>
          <cell r="F33">
            <v>6</v>
          </cell>
          <cell r="G33">
            <v>22</v>
          </cell>
        </row>
        <row r="34">
          <cell r="A34" t="str">
            <v>森町</v>
          </cell>
          <cell r="B34">
            <v>461</v>
          </cell>
          <cell r="C34">
            <v>2</v>
          </cell>
          <cell r="G34">
            <v>2</v>
          </cell>
        </row>
        <row r="35">
          <cell r="A35" t="str">
            <v>中央区</v>
          </cell>
          <cell r="B35">
            <v>138</v>
          </cell>
          <cell r="C35">
            <v>136</v>
          </cell>
          <cell r="D35">
            <v>94</v>
          </cell>
          <cell r="E35">
            <v>1</v>
          </cell>
          <cell r="F35">
            <v>51</v>
          </cell>
          <cell r="G35">
            <v>282</v>
          </cell>
        </row>
        <row r="36">
          <cell r="A36" t="str">
            <v>浜名区</v>
          </cell>
          <cell r="B36">
            <v>139</v>
          </cell>
          <cell r="C36">
            <v>32</v>
          </cell>
          <cell r="D36">
            <v>4</v>
          </cell>
          <cell r="F36">
            <v>14</v>
          </cell>
          <cell r="G36">
            <v>50</v>
          </cell>
        </row>
        <row r="37">
          <cell r="A37" t="str">
            <v>天竜区</v>
          </cell>
          <cell r="B37">
            <v>140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川根本町</v>
          </cell>
          <cell r="B39">
            <v>429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672</v>
          </cell>
          <cell r="D40">
            <v>385</v>
          </cell>
          <cell r="E40">
            <v>7</v>
          </cell>
          <cell r="F40">
            <v>263</v>
          </cell>
          <cell r="G40">
            <v>1327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46"/>
  <sheetViews>
    <sheetView view="pageBreakPreview" topLeftCell="A10" zoomScaleSheetLayoutView="100" workbookViewId="0">
      <selection activeCell="I2" sqref="I2"/>
    </sheetView>
  </sheetViews>
  <sheetFormatPr defaultRowHeight="13.5"/>
  <cols>
    <col min="1" max="1" width="11.25" customWidth="1"/>
    <col min="6" max="7" width="10.75" bestFit="1" customWidth="1"/>
  </cols>
  <sheetData>
    <row r="2" spans="1:7" ht="17.25">
      <c r="B2" s="6"/>
      <c r="C2" s="6"/>
      <c r="D2" s="10"/>
      <c r="F2" s="10" t="s">
        <v>21</v>
      </c>
      <c r="G2" s="12">
        <v>45658</v>
      </c>
    </row>
    <row r="3" spans="1:7">
      <c r="B3" s="7"/>
      <c r="C3" s="7"/>
      <c r="D3" s="7"/>
      <c r="E3" s="7"/>
      <c r="F3" s="7"/>
      <c r="G3" s="13" t="s">
        <v>5</v>
      </c>
    </row>
    <row r="4" spans="1:7">
      <c r="A4" s="1" t="s">
        <v>50</v>
      </c>
      <c r="B4" s="8" t="s">
        <v>47</v>
      </c>
      <c r="C4" s="1" t="s">
        <v>44</v>
      </c>
      <c r="D4" s="1" t="s">
        <v>8</v>
      </c>
      <c r="E4" s="11" t="s">
        <v>51</v>
      </c>
      <c r="F4" s="1" t="s">
        <v>16</v>
      </c>
      <c r="G4" s="14" t="s">
        <v>17</v>
      </c>
    </row>
    <row r="5" spans="1:7">
      <c r="A5" s="2" t="s">
        <v>30</v>
      </c>
      <c r="B5" s="9">
        <f>IFERROR(VLOOKUP($A5,'[6]11市町別戸数'!$A:$G,7,FALSE),0)</f>
        <v>153</v>
      </c>
      <c r="C5" s="9">
        <f>IFERROR(VLOOKUP($A5,'[6]11市町別戸数'!$A:$G,3,FALSE),0)</f>
        <v>55</v>
      </c>
      <c r="D5" s="9">
        <f>IFERROR(VLOOKUP($A5,'[6]11市町別戸数'!$A:$G,4,FALSE),0)</f>
        <v>70</v>
      </c>
      <c r="E5" s="9">
        <f>IFERROR(VLOOKUP($A5,'[6]11市町別戸数'!$A:$G,5,FALSE),0)</f>
        <v>0</v>
      </c>
      <c r="F5" s="9">
        <f>IFERROR(VLOOKUP($A5,'[6]11市町別戸数'!$A:$G,6,FALSE),0)</f>
        <v>28</v>
      </c>
      <c r="G5" s="9">
        <f>IFERROR(VLOOKUP($A5,'[6]11市町別マンション戸数'!A:C,3,FALSE),0)</f>
        <v>0</v>
      </c>
    </row>
    <row r="6" spans="1:7">
      <c r="A6" s="2" t="s">
        <v>9</v>
      </c>
      <c r="B6" s="9">
        <f>IFERROR(VLOOKUP($A6,'[6]11市町別戸数'!$A:$G,7,FALSE),0)</f>
        <v>183</v>
      </c>
      <c r="C6" s="9">
        <f>IFERROR(VLOOKUP($A6,'[6]11市町別戸数'!$A:$G,3,FALSE),0)</f>
        <v>48</v>
      </c>
      <c r="D6" s="9">
        <f>IFERROR(VLOOKUP($A6,'[6]11市町別戸数'!$A:$G,4,FALSE),0)</f>
        <v>118</v>
      </c>
      <c r="E6" s="9">
        <f>IFERROR(VLOOKUP($A6,'[6]11市町別戸数'!$A:$G,5,FALSE),0)</f>
        <v>0</v>
      </c>
      <c r="F6" s="9">
        <f>IFERROR(VLOOKUP($A6,'[6]11市町別戸数'!$A:$G,6,FALSE),0)</f>
        <v>17</v>
      </c>
      <c r="G6" s="9">
        <f>IFERROR(VLOOKUP($A6,'[6]11市町別マンション戸数'!A:C,3,FALSE),0)</f>
        <v>0</v>
      </c>
    </row>
    <row r="7" spans="1:7">
      <c r="A7" s="2" t="s">
        <v>7</v>
      </c>
      <c r="B7" s="9">
        <f>IFERROR(VLOOKUP($A7,'[6]11市町別戸数'!$A:$G,7,FALSE),0)</f>
        <v>101</v>
      </c>
      <c r="C7" s="9">
        <f>IFERROR(VLOOKUP($A7,'[6]11市町別戸数'!$A:$G,3,FALSE),0)</f>
        <v>53</v>
      </c>
      <c r="D7" s="9">
        <f>IFERROR(VLOOKUP($A7,'[6]11市町別戸数'!$A:$G,4,FALSE),0)</f>
        <v>21</v>
      </c>
      <c r="E7" s="9">
        <f>IFERROR(VLOOKUP($A7,'[6]11市町別戸数'!$A:$G,5,FALSE),0)</f>
        <v>0</v>
      </c>
      <c r="F7" s="9">
        <f>IFERROR(VLOOKUP($A7,'[6]11市町別戸数'!$A:$G,6,FALSE),0)</f>
        <v>27</v>
      </c>
      <c r="G7" s="9">
        <f>IFERROR(VLOOKUP($A7,'[6]11市町別マンション戸数'!A:C,3,FALSE),0)</f>
        <v>0</v>
      </c>
    </row>
    <row r="8" spans="1:7">
      <c r="A8" s="2" t="s">
        <v>31</v>
      </c>
      <c r="B8" s="9">
        <f t="shared" ref="B8:G8" si="0">SUM(B5:B7)</f>
        <v>437</v>
      </c>
      <c r="C8" s="9">
        <f t="shared" si="0"/>
        <v>156</v>
      </c>
      <c r="D8" s="9">
        <f t="shared" si="0"/>
        <v>209</v>
      </c>
      <c r="E8" s="9">
        <f t="shared" si="0"/>
        <v>0</v>
      </c>
      <c r="F8" s="9">
        <f t="shared" si="0"/>
        <v>72</v>
      </c>
      <c r="G8" s="9">
        <f t="shared" si="0"/>
        <v>0</v>
      </c>
    </row>
    <row r="9" spans="1:7">
      <c r="A9" s="2" t="s">
        <v>32</v>
      </c>
      <c r="B9" s="9">
        <f>IFERROR(VLOOKUP($A9,'[6]11市町別戸数'!$A:$G,7,FALSE),0)</f>
        <v>317</v>
      </c>
      <c r="C9" s="9">
        <f>IFERROR(VLOOKUP($A9,'[6]11市町別戸数'!$A:$G,3,FALSE),0)</f>
        <v>129</v>
      </c>
      <c r="D9" s="9">
        <f>IFERROR(VLOOKUP($A9,'[6]11市町別戸数'!$A:$G,4,FALSE),0)</f>
        <v>137</v>
      </c>
      <c r="E9" s="9">
        <f>IFERROR(VLOOKUP($A9,'[6]11市町別戸数'!$A:$G,5,FALSE),0)</f>
        <v>0</v>
      </c>
      <c r="F9" s="9">
        <f>IFERROR(VLOOKUP($A9,'[6]11市町別戸数'!$A:$G,6,FALSE),0)</f>
        <v>51</v>
      </c>
      <c r="G9" s="9">
        <f>IFERROR(VLOOKUP($A9,'[6]11市町別マンション戸数'!A:C,3,FALSE),0)</f>
        <v>0</v>
      </c>
    </row>
    <row r="10" spans="1:7">
      <c r="A10" s="2" t="s">
        <v>28</v>
      </c>
      <c r="B10" s="9">
        <f>IFERROR(VLOOKUP($A10,'[6]11市町別戸数'!$A:$G,7,FALSE),0)</f>
        <v>50</v>
      </c>
      <c r="C10" s="9">
        <f>IFERROR(VLOOKUP($A10,'[6]11市町別戸数'!$A:$G,3,FALSE),0)</f>
        <v>41</v>
      </c>
      <c r="D10" s="9">
        <f>IFERROR(VLOOKUP($A10,'[6]11市町別戸数'!$A:$G,4,FALSE),0)</f>
        <v>0</v>
      </c>
      <c r="E10" s="9">
        <f>IFERROR(VLOOKUP($A10,'[6]11市町別戸数'!$A:$G,5,FALSE),0)</f>
        <v>0</v>
      </c>
      <c r="F10" s="9">
        <f>IFERROR(VLOOKUP($A10,'[6]11市町別戸数'!$A:$G,6,FALSE),0)</f>
        <v>9</v>
      </c>
      <c r="G10" s="9">
        <f>IFERROR(VLOOKUP($A10,'[6]11市町別マンション戸数'!A:C,3,FALSE),0)</f>
        <v>0</v>
      </c>
    </row>
    <row r="11" spans="1:7">
      <c r="A11" s="2" t="s">
        <v>52</v>
      </c>
      <c r="B11" s="9">
        <f>IFERROR(VLOOKUP($A11,'[6]11市町別戸数'!$A:$G,7,FALSE),0)</f>
        <v>6</v>
      </c>
      <c r="C11" s="9">
        <f>IFERROR(VLOOKUP($A11,'[6]11市町別戸数'!$A:$G,3,FALSE),0)</f>
        <v>3</v>
      </c>
      <c r="D11" s="9">
        <f>IFERROR(VLOOKUP($A11,'[6]11市町別戸数'!$A:$G,4,FALSE),0)</f>
        <v>0</v>
      </c>
      <c r="E11" s="9">
        <f>IFERROR(VLOOKUP($A11,'[6]11市町別戸数'!$A:$G,5,FALSE),0)</f>
        <v>0</v>
      </c>
      <c r="F11" s="9">
        <f>IFERROR(VLOOKUP($A11,'[6]11市町別戸数'!$A:$G,6,FALSE),0)</f>
        <v>3</v>
      </c>
      <c r="G11" s="9">
        <f>IFERROR(VLOOKUP($A11,'[6]11市町別マンション戸数'!A:C,3,FALSE),0)</f>
        <v>0</v>
      </c>
    </row>
    <row r="12" spans="1:7">
      <c r="A12" s="2" t="s">
        <v>4</v>
      </c>
      <c r="B12" s="9">
        <f t="shared" ref="B12:G12" si="1">SUM(B9:B11)</f>
        <v>373</v>
      </c>
      <c r="C12" s="9">
        <f t="shared" si="1"/>
        <v>173</v>
      </c>
      <c r="D12" s="9">
        <f t="shared" si="1"/>
        <v>137</v>
      </c>
      <c r="E12" s="9">
        <f t="shared" si="1"/>
        <v>0</v>
      </c>
      <c r="F12" s="9">
        <f t="shared" si="1"/>
        <v>63</v>
      </c>
      <c r="G12" s="9">
        <f t="shared" si="1"/>
        <v>0</v>
      </c>
    </row>
    <row r="13" spans="1:7">
      <c r="A13" s="2" t="s">
        <v>6</v>
      </c>
      <c r="B13" s="9">
        <f>IFERROR(VLOOKUP($A13,'[6]11市町別戸数'!$A:$G,7,FALSE),0)</f>
        <v>88</v>
      </c>
      <c r="C13" s="9">
        <f>IFERROR(VLOOKUP($A13,'[6]11市町別戸数'!$A:$G,3,FALSE),0)</f>
        <v>36</v>
      </c>
      <c r="D13" s="9">
        <f>IFERROR(VLOOKUP($A13,'[6]11市町別戸数'!$A:$G,4,FALSE),0)</f>
        <v>35</v>
      </c>
      <c r="E13" s="9">
        <f>IFERROR(VLOOKUP($A13,'[6]11市町別戸数'!$A:$G,5,FALSE),0)</f>
        <v>1</v>
      </c>
      <c r="F13" s="9">
        <f>IFERROR(VLOOKUP($A13,'[6]11市町別戸数'!$A:$G,6,FALSE),0)</f>
        <v>16</v>
      </c>
      <c r="G13" s="9">
        <f>IFERROR(VLOOKUP($A13,'[6]11市町別マンション戸数'!A:C,3,FALSE),0)</f>
        <v>0</v>
      </c>
    </row>
    <row r="14" spans="1:7">
      <c r="A14" s="2" t="s">
        <v>20</v>
      </c>
      <c r="B14" s="9">
        <f>IFERROR(VLOOKUP($A14,'[6]11市町別戸数'!$A:$G,7,FALSE),0)</f>
        <v>24</v>
      </c>
      <c r="C14" s="9">
        <f>IFERROR(VLOOKUP($A14,'[6]11市町別戸数'!$A:$G,3,FALSE),0)</f>
        <v>6</v>
      </c>
      <c r="D14" s="9">
        <f>IFERROR(VLOOKUP($A14,'[6]11市町別戸数'!$A:$G,4,FALSE),0)</f>
        <v>0</v>
      </c>
      <c r="E14" s="9">
        <f>IFERROR(VLOOKUP($A14,'[6]11市町別戸数'!$A:$G,5,FALSE),0)</f>
        <v>18</v>
      </c>
      <c r="F14" s="9">
        <f>IFERROR(VLOOKUP($A14,'[6]11市町別戸数'!$A:$G,6,FALSE),0)</f>
        <v>0</v>
      </c>
      <c r="G14" s="9">
        <f>IFERROR(VLOOKUP($A14,'[6]11市町別マンション戸数'!A:C,3,FALSE),0)</f>
        <v>0</v>
      </c>
    </row>
    <row r="15" spans="1:7">
      <c r="A15" s="2" t="s">
        <v>36</v>
      </c>
      <c r="B15" s="9">
        <f>IFERROR(VLOOKUP($A15,'[6]11市町別戸数'!$A:$G,7,FALSE),0)</f>
        <v>26</v>
      </c>
      <c r="C15" s="9">
        <f>IFERROR(VLOOKUP($A15,'[6]11市町別戸数'!$A:$G,3,FALSE),0)</f>
        <v>24</v>
      </c>
      <c r="D15" s="9">
        <f>IFERROR(VLOOKUP($A15,'[6]11市町別戸数'!$A:$G,4,FALSE),0)</f>
        <v>0</v>
      </c>
      <c r="E15" s="9">
        <f>IFERROR(VLOOKUP($A15,'[6]11市町別戸数'!$A:$G,5,FALSE),0)</f>
        <v>0</v>
      </c>
      <c r="F15" s="9">
        <f>IFERROR(VLOOKUP($A15,'[6]11市町別戸数'!$A:$G,6,FALSE),0)</f>
        <v>2</v>
      </c>
      <c r="G15" s="9">
        <f>IFERROR(VLOOKUP($A15,'[6]11市町別マンション戸数'!A:C,3,FALSE),0)</f>
        <v>0</v>
      </c>
    </row>
    <row r="16" spans="1:7">
      <c r="A16" s="2" t="s">
        <v>38</v>
      </c>
      <c r="B16" s="9">
        <f>IFERROR(VLOOKUP($A16,'[6]11市町別戸数'!$A:$G,7,FALSE),0)</f>
        <v>95</v>
      </c>
      <c r="C16" s="9">
        <f>IFERROR(VLOOKUP($A16,'[6]11市町別戸数'!$A:$G,3,FALSE),0)</f>
        <v>19</v>
      </c>
      <c r="D16" s="9">
        <f>IFERROR(VLOOKUP($A16,'[6]11市町別戸数'!$A:$G,4,FALSE),0)</f>
        <v>48</v>
      </c>
      <c r="E16" s="9">
        <f>IFERROR(VLOOKUP($A16,'[6]11市町別戸数'!$A:$G,5,FALSE),0)</f>
        <v>0</v>
      </c>
      <c r="F16" s="9">
        <f>IFERROR(VLOOKUP($A16,'[6]11市町別戸数'!$A:$G,6,FALSE),0)</f>
        <v>28</v>
      </c>
      <c r="G16" s="9">
        <f>IFERROR(VLOOKUP($A16,'[6]11市町別マンション戸数'!A:C,3,FALSE),0)</f>
        <v>0</v>
      </c>
    </row>
    <row r="17" spans="1:7">
      <c r="A17" s="2" t="s">
        <v>42</v>
      </c>
      <c r="B17" s="9">
        <f>IFERROR(VLOOKUP($A17,'[6]11市町別戸数'!$A:$G,7,FALSE),0)</f>
        <v>14</v>
      </c>
      <c r="C17" s="9">
        <f>IFERROR(VLOOKUP($A17,'[6]11市町別戸数'!$A:$G,3,FALSE),0)</f>
        <v>10</v>
      </c>
      <c r="D17" s="9">
        <f>IFERROR(VLOOKUP($A17,'[6]11市町別戸数'!$A:$G,4,FALSE),0)</f>
        <v>2</v>
      </c>
      <c r="E17" s="9">
        <f>IFERROR(VLOOKUP($A17,'[6]11市町別戸数'!$A:$G,5,FALSE),0)</f>
        <v>0</v>
      </c>
      <c r="F17" s="9">
        <f>IFERROR(VLOOKUP($A17,'[6]11市町別戸数'!$A:$G,6,FALSE),0)</f>
        <v>2</v>
      </c>
      <c r="G17" s="9">
        <f>IFERROR(VLOOKUP($A17,'[6]11市町別マンション戸数'!A:C,3,FALSE),0)</f>
        <v>0</v>
      </c>
    </row>
    <row r="18" spans="1:7">
      <c r="A18" s="2" t="s">
        <v>45</v>
      </c>
      <c r="B18" s="9">
        <f>IFERROR(VLOOKUP($A18,'[6]11市町別戸数'!$A:$G,7,FALSE),0)</f>
        <v>59</v>
      </c>
      <c r="C18" s="9">
        <f>IFERROR(VLOOKUP($A18,'[6]11市町別戸数'!$A:$G,3,FALSE),0)</f>
        <v>30</v>
      </c>
      <c r="D18" s="9">
        <f>IFERROR(VLOOKUP($A18,'[6]11市町別戸数'!$A:$G,4,FALSE),0)</f>
        <v>20</v>
      </c>
      <c r="E18" s="9">
        <f>IFERROR(VLOOKUP($A18,'[6]11市町別戸数'!$A:$G,5,FALSE),0)</f>
        <v>0</v>
      </c>
      <c r="F18" s="9">
        <f>IFERROR(VLOOKUP($A18,'[6]11市町別戸数'!$A:$G,6,FALSE),0)</f>
        <v>9</v>
      </c>
      <c r="G18" s="9">
        <f>IFERROR(VLOOKUP($A18,'[6]11市町別マンション戸数'!A:C,3,FALSE),0)</f>
        <v>0</v>
      </c>
    </row>
    <row r="19" spans="1:7">
      <c r="A19" s="2" t="s">
        <v>11</v>
      </c>
      <c r="B19" s="9">
        <f>IFERROR(VLOOKUP($A19,'[6]11市町別戸数'!$A:$G,7,FALSE),0)</f>
        <v>124</v>
      </c>
      <c r="C19" s="9">
        <f>IFERROR(VLOOKUP($A19,'[6]11市町別戸数'!$A:$G,3,FALSE),0)</f>
        <v>63</v>
      </c>
      <c r="D19" s="9">
        <f>IFERROR(VLOOKUP($A19,'[6]11市町別戸数'!$A:$G,4,FALSE),0)</f>
        <v>44</v>
      </c>
      <c r="E19" s="9">
        <f>IFERROR(VLOOKUP($A19,'[6]11市町別戸数'!$A:$G,5,FALSE),0)</f>
        <v>0</v>
      </c>
      <c r="F19" s="9">
        <f>IFERROR(VLOOKUP($A19,'[6]11市町別戸数'!$A:$G,6,FALSE),0)</f>
        <v>17</v>
      </c>
      <c r="G19" s="9">
        <f>IFERROR(VLOOKUP($A19,'[6]11市町別マンション戸数'!A:C,3,FALSE),0)</f>
        <v>0</v>
      </c>
    </row>
    <row r="20" spans="1:7">
      <c r="A20" s="2" t="s">
        <v>34</v>
      </c>
      <c r="B20" s="9">
        <f>IFERROR(VLOOKUP($A20,'[6]11市町別戸数'!$A:$G,7,FALSE),0)</f>
        <v>70</v>
      </c>
      <c r="C20" s="9">
        <f>IFERROR(VLOOKUP($A20,'[6]11市町別戸数'!$A:$G,3,FALSE),0)</f>
        <v>32</v>
      </c>
      <c r="D20" s="9">
        <f>IFERROR(VLOOKUP($A20,'[6]11市町別戸数'!$A:$G,4,FALSE),0)</f>
        <v>24</v>
      </c>
      <c r="E20" s="9">
        <f>IFERROR(VLOOKUP($A20,'[6]11市町別戸数'!$A:$G,5,FALSE),0)</f>
        <v>0</v>
      </c>
      <c r="F20" s="9">
        <f>IFERROR(VLOOKUP($A20,'[6]11市町別戸数'!$A:$G,6,FALSE),0)</f>
        <v>14</v>
      </c>
      <c r="G20" s="9">
        <f>IFERROR(VLOOKUP($A20,'[6]11市町別マンション戸数'!A:C,3,FALSE),0)</f>
        <v>0</v>
      </c>
    </row>
    <row r="21" spans="1:7">
      <c r="A21" s="2" t="s">
        <v>25</v>
      </c>
      <c r="B21" s="9">
        <f>IFERROR(VLOOKUP($A21,'[6]11市町別戸数'!$A:$G,7,FALSE),0)</f>
        <v>30</v>
      </c>
      <c r="C21" s="9">
        <f>IFERROR(VLOOKUP($A21,'[6]11市町別戸数'!$A:$G,3,FALSE),0)</f>
        <v>28</v>
      </c>
      <c r="D21" s="9">
        <f>IFERROR(VLOOKUP($A21,'[6]11市町別戸数'!$A:$G,4,FALSE),0)</f>
        <v>0</v>
      </c>
      <c r="E21" s="9">
        <f>IFERROR(VLOOKUP($A21,'[6]11市町別戸数'!$A:$G,5,FALSE),0)</f>
        <v>0</v>
      </c>
      <c r="F21" s="9">
        <f>IFERROR(VLOOKUP($A21,'[6]11市町別戸数'!$A:$G,6,FALSE),0)</f>
        <v>2</v>
      </c>
      <c r="G21" s="9">
        <f>IFERROR(VLOOKUP($A21,'[6]11市町別マンション戸数'!A:C,3,FALSE),0)</f>
        <v>0</v>
      </c>
    </row>
    <row r="22" spans="1:7">
      <c r="A22" s="2" t="s">
        <v>0</v>
      </c>
      <c r="B22" s="9">
        <f>IFERROR(VLOOKUP($A22,'[6]11市町別戸数'!$A:$G,7,FALSE),0)</f>
        <v>73</v>
      </c>
      <c r="C22" s="9">
        <f>IFERROR(VLOOKUP($A22,'[6]11市町別戸数'!$A:$G,3,FALSE),0)</f>
        <v>22</v>
      </c>
      <c r="D22" s="9">
        <f>IFERROR(VLOOKUP($A22,'[6]11市町別戸数'!$A:$G,4,FALSE),0)</f>
        <v>40</v>
      </c>
      <c r="E22" s="9">
        <f>IFERROR(VLOOKUP($A22,'[6]11市町別戸数'!$A:$G,5,FALSE),0)</f>
        <v>0</v>
      </c>
      <c r="F22" s="9">
        <f>IFERROR(VLOOKUP($A22,'[6]11市町別戸数'!$A:$G,6,FALSE),0)</f>
        <v>11</v>
      </c>
      <c r="G22" s="9">
        <f>IFERROR(VLOOKUP($A22,'[6]11市町別マンション戸数'!A:C,3,FALSE),0)</f>
        <v>0</v>
      </c>
    </row>
    <row r="23" spans="1:7">
      <c r="A23" s="2" t="s">
        <v>35</v>
      </c>
      <c r="B23" s="9">
        <f>IFERROR(VLOOKUP($A23,'[6]11市町別戸数'!$A:$G,7,FALSE),0)</f>
        <v>192</v>
      </c>
      <c r="C23" s="9">
        <f>IFERROR(VLOOKUP($A23,'[6]11市町別戸数'!$A:$G,3,FALSE),0)</f>
        <v>27</v>
      </c>
      <c r="D23" s="9">
        <f>IFERROR(VLOOKUP($A23,'[6]11市町別戸数'!$A:$G,4,FALSE),0)</f>
        <v>148</v>
      </c>
      <c r="E23" s="9">
        <f>IFERROR(VLOOKUP($A23,'[6]11市町別戸数'!$A:$G,5,FALSE),0)</f>
        <v>1</v>
      </c>
      <c r="F23" s="9">
        <f>IFERROR(VLOOKUP($A23,'[6]11市町別戸数'!$A:$G,6,FALSE),0)</f>
        <v>16</v>
      </c>
      <c r="G23" s="9">
        <f>IFERROR(VLOOKUP($A23,'[6]11市町別マンション戸数'!A:C,3,FALSE),0)</f>
        <v>0</v>
      </c>
    </row>
    <row r="24" spans="1:7">
      <c r="A24" s="2" t="s">
        <v>43</v>
      </c>
      <c r="B24" s="9">
        <f>IFERROR(VLOOKUP($A24,'[6]11市町別戸数'!$A:$G,7,FALSE),0)</f>
        <v>50</v>
      </c>
      <c r="C24" s="9">
        <f>IFERROR(VLOOKUP($A24,'[6]11市町別戸数'!$A:$G,3,FALSE),0)</f>
        <v>14</v>
      </c>
      <c r="D24" s="9">
        <f>IFERROR(VLOOKUP($A24,'[6]11市町別戸数'!$A:$G,4,FALSE),0)</f>
        <v>30</v>
      </c>
      <c r="E24" s="9">
        <f>IFERROR(VLOOKUP($A24,'[6]11市町別戸数'!$A:$G,5,FALSE),0)</f>
        <v>0</v>
      </c>
      <c r="F24" s="9">
        <f>IFERROR(VLOOKUP($A24,'[6]11市町別戸数'!$A:$G,6,FALSE),0)</f>
        <v>6</v>
      </c>
      <c r="G24" s="9">
        <f>IFERROR(VLOOKUP($A24,'[6]11市町別マンション戸数'!A:C,3,FALSE),0)</f>
        <v>0</v>
      </c>
    </row>
    <row r="25" spans="1:7">
      <c r="A25" s="2" t="s">
        <v>19</v>
      </c>
      <c r="B25" s="9">
        <f>IFERROR(VLOOKUP($A25,'[6]11市町別戸数'!$A:$G,7,FALSE),0)</f>
        <v>31</v>
      </c>
      <c r="C25" s="9">
        <f>IFERROR(VLOOKUP($A25,'[6]11市町別戸数'!$A:$G,3,FALSE),0)</f>
        <v>15</v>
      </c>
      <c r="D25" s="9">
        <f>IFERROR(VLOOKUP($A25,'[6]11市町別戸数'!$A:$G,4,FALSE),0)</f>
        <v>10</v>
      </c>
      <c r="E25" s="9">
        <f>IFERROR(VLOOKUP($A25,'[6]11市町別戸数'!$A:$G,5,FALSE),0)</f>
        <v>0</v>
      </c>
      <c r="F25" s="9">
        <f>IFERROR(VLOOKUP($A25,'[6]11市町別戸数'!$A:$G,6,FALSE),0)</f>
        <v>6</v>
      </c>
      <c r="G25" s="9">
        <f>IFERROR(VLOOKUP($A25,'[6]11市町別マンション戸数'!A:C,3,FALSE),0)</f>
        <v>0</v>
      </c>
    </row>
    <row r="26" spans="1:7">
      <c r="A26" s="2" t="s">
        <v>41</v>
      </c>
      <c r="B26" s="9">
        <f>IFERROR(VLOOKUP($A26,'[6]11市町別戸数'!$A:$G,7,FALSE),0)</f>
        <v>0</v>
      </c>
      <c r="C26" s="9">
        <f>IFERROR(VLOOKUP($A26,'[6]11市町別戸数'!$A:$G,3,FALSE),0)</f>
        <v>0</v>
      </c>
      <c r="D26" s="9">
        <f>IFERROR(VLOOKUP($A26,'[6]11市町別戸数'!$A:$G,4,FALSE),0)</f>
        <v>0</v>
      </c>
      <c r="E26" s="9">
        <f>IFERROR(VLOOKUP($A26,'[6]11市町別戸数'!$A:$G,5,FALSE),0)</f>
        <v>0</v>
      </c>
      <c r="F26" s="9">
        <f>IFERROR(VLOOKUP($A26,'[6]11市町別戸数'!$A:$G,6,FALSE),0)</f>
        <v>0</v>
      </c>
      <c r="G26" s="9">
        <f>IFERROR(VLOOKUP($A26,'[6]11市町別マンション戸数'!A:C,3,FALSE),0)</f>
        <v>0</v>
      </c>
    </row>
    <row r="27" spans="1:7">
      <c r="A27" s="2" t="s">
        <v>33</v>
      </c>
      <c r="B27" s="9">
        <f>IFERROR(VLOOKUP($A27,'[6]11市町別戸数'!$A:$G,7,FALSE),0)</f>
        <v>15</v>
      </c>
      <c r="C27" s="9">
        <f>IFERROR(VLOOKUP($A27,'[6]11市町別戸数'!$A:$G,3,FALSE),0)</f>
        <v>10</v>
      </c>
      <c r="D27" s="9">
        <f>IFERROR(VLOOKUP($A27,'[6]11市町別戸数'!$A:$G,4,FALSE),0)</f>
        <v>0</v>
      </c>
      <c r="E27" s="9">
        <f>IFERROR(VLOOKUP($A27,'[6]11市町別戸数'!$A:$G,5,FALSE),0)</f>
        <v>0</v>
      </c>
      <c r="F27" s="9">
        <f>IFERROR(VLOOKUP($A27,'[6]11市町別戸数'!$A:$G,6,FALSE),0)</f>
        <v>5</v>
      </c>
      <c r="G27" s="9">
        <f>IFERROR(VLOOKUP($A27,'[6]11市町別マンション戸数'!A:C,3,FALSE),0)</f>
        <v>0</v>
      </c>
    </row>
    <row r="28" spans="1:7">
      <c r="A28" s="2" t="s">
        <v>2</v>
      </c>
      <c r="B28" s="9">
        <f>IFERROR(VLOOKUP($A28,'[6]11市町別戸数'!$A:$G,7,FALSE),0)</f>
        <v>45</v>
      </c>
      <c r="C28" s="9">
        <f>IFERROR(VLOOKUP($A28,'[6]11市町別戸数'!$A:$G,3,FALSE),0)</f>
        <v>11</v>
      </c>
      <c r="D28" s="9">
        <f>IFERROR(VLOOKUP($A28,'[6]11市町別戸数'!$A:$G,4,FALSE),0)</f>
        <v>31</v>
      </c>
      <c r="E28" s="9">
        <f>IFERROR(VLOOKUP($A28,'[6]11市町別戸数'!$A:$G,5,FALSE),0)</f>
        <v>0</v>
      </c>
      <c r="F28" s="9">
        <f>IFERROR(VLOOKUP($A28,'[6]11市町別戸数'!$A:$G,6,FALSE),0)</f>
        <v>3</v>
      </c>
      <c r="G28" s="9">
        <f>IFERROR(VLOOKUP($A28,'[6]11市町別マンション戸数'!A:C,3,FALSE),0)</f>
        <v>0</v>
      </c>
    </row>
    <row r="29" spans="1:7">
      <c r="A29" s="2" t="s">
        <v>40</v>
      </c>
      <c r="B29" s="9">
        <f>IFERROR(VLOOKUP($A29,'[6]11市町別戸数'!$A:$G,7,FALSE),0)</f>
        <v>3</v>
      </c>
      <c r="C29" s="9">
        <f>IFERROR(VLOOKUP($A29,'[6]11市町別戸数'!$A:$G,3,FALSE),0)</f>
        <v>3</v>
      </c>
      <c r="D29" s="9">
        <f>IFERROR(VLOOKUP($A29,'[6]11市町別戸数'!$A:$G,4,FALSE),0)</f>
        <v>0</v>
      </c>
      <c r="E29" s="9">
        <f>IFERROR(VLOOKUP($A29,'[6]11市町別戸数'!$A:$G,5,FALSE),0)</f>
        <v>0</v>
      </c>
      <c r="F29" s="9">
        <f>IFERROR(VLOOKUP($A29,'[6]11市町別戸数'!$A:$G,6,FALSE),0)</f>
        <v>0</v>
      </c>
      <c r="G29" s="9">
        <f>IFERROR(VLOOKUP($A29,'[6]11市町別マンション戸数'!A:C,3,FALSE),0)</f>
        <v>0</v>
      </c>
    </row>
    <row r="30" spans="1:7">
      <c r="A30" s="2" t="s">
        <v>27</v>
      </c>
      <c r="B30" s="9">
        <f>IFERROR(VLOOKUP($A30,'[6]11市町別戸数'!$A:$G,7,FALSE),0)</f>
        <v>9</v>
      </c>
      <c r="C30" s="9">
        <f>IFERROR(VLOOKUP($A30,'[6]11市町別戸数'!$A:$G,3,FALSE),0)</f>
        <v>9</v>
      </c>
      <c r="D30" s="9">
        <f>IFERROR(VLOOKUP($A30,'[6]11市町別戸数'!$A:$G,4,FALSE),0)</f>
        <v>0</v>
      </c>
      <c r="E30" s="9">
        <f>IFERROR(VLOOKUP($A30,'[6]11市町別戸数'!$A:$G,5,FALSE),0)</f>
        <v>0</v>
      </c>
      <c r="F30" s="9">
        <f>IFERROR(VLOOKUP($A30,'[6]11市町別戸数'!$A:$G,6,FALSE),0)</f>
        <v>0</v>
      </c>
      <c r="G30" s="9">
        <f>IFERROR(VLOOKUP($A30,'[6]11市町別マンション戸数'!A:C,3,FALSE),0)</f>
        <v>0</v>
      </c>
    </row>
    <row r="31" spans="1:7">
      <c r="A31" s="2" t="s">
        <v>24</v>
      </c>
      <c r="B31" s="9">
        <f>IFERROR(VLOOKUP($A31,'[6]11市町別戸数'!$A:$G,7,FALSE),0)</f>
        <v>41</v>
      </c>
      <c r="C31" s="9">
        <f>IFERROR(VLOOKUP($A31,'[6]11市町別戸数'!$A:$G,3,FALSE),0)</f>
        <v>11</v>
      </c>
      <c r="D31" s="9">
        <f>IFERROR(VLOOKUP($A31,'[6]11市町別戸数'!$A:$G,4,FALSE),0)</f>
        <v>20</v>
      </c>
      <c r="E31" s="9">
        <f>IFERROR(VLOOKUP($A31,'[6]11市町別戸数'!$A:$G,5,FALSE),0)</f>
        <v>0</v>
      </c>
      <c r="F31" s="9">
        <f>IFERROR(VLOOKUP($A31,'[6]11市町別戸数'!$A:$G,6,FALSE),0)</f>
        <v>10</v>
      </c>
      <c r="G31" s="9">
        <f>IFERROR(VLOOKUP($A31,'[6]11市町別マンション戸数'!A:C,3,FALSE),0)</f>
        <v>0</v>
      </c>
    </row>
    <row r="32" spans="1:7">
      <c r="A32" s="2" t="s">
        <v>15</v>
      </c>
      <c r="B32" s="9">
        <f>IFERROR(VLOOKUP($A32,'[6]11市町別戸数'!$A:$G,7,FALSE),0)</f>
        <v>22</v>
      </c>
      <c r="C32" s="9">
        <f>IFERROR(VLOOKUP($A32,'[6]11市町別戸数'!$A:$G,3,FALSE),0)</f>
        <v>14</v>
      </c>
      <c r="D32" s="9">
        <f>IFERROR(VLOOKUP($A32,'[6]11市町別戸数'!$A:$G,4,FALSE),0)</f>
        <v>4</v>
      </c>
      <c r="E32" s="9">
        <f>IFERROR(VLOOKUP($A32,'[6]11市町別戸数'!$A:$G,5,FALSE),0)</f>
        <v>0</v>
      </c>
      <c r="F32" s="9">
        <f>IFERROR(VLOOKUP($A32,'[6]11市町別戸数'!$A:$G,6,FALSE),0)</f>
        <v>4</v>
      </c>
      <c r="G32" s="9">
        <f>IFERROR(VLOOKUP($A32,'[6]11市町別マンション戸数'!A:C,3,FALSE),0)</f>
        <v>0</v>
      </c>
    </row>
    <row r="33" spans="1:7">
      <c r="A33" s="2" t="s">
        <v>22</v>
      </c>
      <c r="B33" s="9">
        <f>IFERROR(VLOOKUP($A33,'[6]11市町別戸数'!$A:$G,7,FALSE),0)</f>
        <v>6</v>
      </c>
      <c r="C33" s="9">
        <f>IFERROR(VLOOKUP($A33,'[6]11市町別戸数'!$A:$G,3,FALSE),0)</f>
        <v>4</v>
      </c>
      <c r="D33" s="9">
        <f>IFERROR(VLOOKUP($A33,'[6]11市町別戸数'!$A:$G,4,FALSE),0)</f>
        <v>0</v>
      </c>
      <c r="E33" s="9">
        <f>IFERROR(VLOOKUP($A33,'[6]11市町別戸数'!$A:$G,5,FALSE),0)</f>
        <v>0</v>
      </c>
      <c r="F33" s="9">
        <f>IFERROR(VLOOKUP($A33,'[6]11市町別戸数'!$A:$G,6,FALSE),0)</f>
        <v>2</v>
      </c>
      <c r="G33" s="9">
        <f>IFERROR(VLOOKUP($A33,'[6]11市町別マンション戸数'!A:C,3,FALSE),0)</f>
        <v>0</v>
      </c>
    </row>
    <row r="34" spans="1:7">
      <c r="A34" s="2" t="s">
        <v>14</v>
      </c>
      <c r="B34" s="9">
        <f>IFERROR(VLOOKUP($A34,'[6]11市町別戸数'!$A:$G,7,FALSE),0)</f>
        <v>3</v>
      </c>
      <c r="C34" s="9">
        <f>IFERROR(VLOOKUP($A34,'[6]11市町別戸数'!$A:$G,3,FALSE),0)</f>
        <v>3</v>
      </c>
      <c r="D34" s="9">
        <f>IFERROR(VLOOKUP($A34,'[6]11市町別戸数'!$A:$G,4,FALSE),0)</f>
        <v>0</v>
      </c>
      <c r="E34" s="9">
        <f>IFERROR(VLOOKUP($A34,'[6]11市町別戸数'!$A:$G,5,FALSE),0)</f>
        <v>0</v>
      </c>
      <c r="F34" s="9">
        <f>IFERROR(VLOOKUP($A34,'[6]11市町別戸数'!$A:$G,6,FALSE),0)</f>
        <v>0</v>
      </c>
      <c r="G34" s="9">
        <f>IFERROR(VLOOKUP($A34,'[6]11市町別マンション戸数'!A:C,3,FALSE),0)</f>
        <v>0</v>
      </c>
    </row>
    <row r="35" spans="1:7">
      <c r="A35" s="3" t="s">
        <v>49</v>
      </c>
      <c r="B35" s="9">
        <f>IFERROR(VLOOKUP($A35,'[6]11市町別戸数'!$A:$G,7,FALSE),0)</f>
        <v>11</v>
      </c>
      <c r="C35" s="9">
        <f>IFERROR(VLOOKUP($A35,'[6]11市町別戸数'!$A:$G,3,FALSE),0)</f>
        <v>1</v>
      </c>
      <c r="D35" s="9">
        <f>IFERROR(VLOOKUP($A35,'[6]11市町別戸数'!$A:$G,4,FALSE),0)</f>
        <v>10</v>
      </c>
      <c r="E35" s="9">
        <f>IFERROR(VLOOKUP($A35,'[6]11市町別戸数'!$A:$G,5,FALSE),0)</f>
        <v>0</v>
      </c>
      <c r="F35" s="9">
        <f>IFERROR(VLOOKUP($A35,'[6]11市町別戸数'!$A:$G,6,FALSE),0)</f>
        <v>0</v>
      </c>
      <c r="G35" s="9">
        <f>IFERROR(VLOOKUP($A35,'[6]11市町別マンション戸数'!A:C,3,FALSE),0)</f>
        <v>0</v>
      </c>
    </row>
    <row r="36" spans="1:7">
      <c r="A36" s="2" t="s">
        <v>46</v>
      </c>
      <c r="B36" s="9">
        <f>IFERROR(VLOOKUP($A36,'[6]11市町別戸数'!$A:$G,7,FALSE),0)</f>
        <v>3</v>
      </c>
      <c r="C36" s="9">
        <f>IFERROR(VLOOKUP($A36,'[6]11市町別戸数'!$A:$G,3,FALSE),0)</f>
        <v>3</v>
      </c>
      <c r="D36" s="9">
        <f>IFERROR(VLOOKUP($A36,'[6]11市町別戸数'!$A:$G,4,FALSE),0)</f>
        <v>0</v>
      </c>
      <c r="E36" s="9">
        <f>IFERROR(VLOOKUP($A36,'[6]11市町別戸数'!$A:$G,5,FALSE),0)</f>
        <v>0</v>
      </c>
      <c r="F36" s="9">
        <f>IFERROR(VLOOKUP($A36,'[6]11市町別戸数'!$A:$G,6,FALSE),0)</f>
        <v>0</v>
      </c>
      <c r="G36" s="9">
        <f>IFERROR(VLOOKUP($A36,'[6]11市町別マンション戸数'!A:C,3,FALSE),0)</f>
        <v>0</v>
      </c>
    </row>
    <row r="37" spans="1:7">
      <c r="A37" s="2" t="s">
        <v>12</v>
      </c>
      <c r="B37" s="9">
        <f>IFERROR(VLOOKUP($A37,'[6]11市町別戸数'!$A:$G,7,FALSE),0)</f>
        <v>0</v>
      </c>
      <c r="C37" s="9">
        <f>IFERROR(VLOOKUP($A37,'[6]11市町別戸数'!$A:$G,3,FALSE),0)</f>
        <v>0</v>
      </c>
      <c r="D37" s="9">
        <f>IFERROR(VLOOKUP($A37,'[6]11市町別戸数'!$A:$G,4,FALSE),0)</f>
        <v>0</v>
      </c>
      <c r="E37" s="9">
        <f>IFERROR(VLOOKUP($A37,'[6]11市町別戸数'!$A:$G,5,FALSE),0)</f>
        <v>0</v>
      </c>
      <c r="F37" s="9">
        <f>IFERROR(VLOOKUP($A37,'[6]11市町別戸数'!$A:$G,6,FALSE),0)</f>
        <v>0</v>
      </c>
      <c r="G37" s="9">
        <f>IFERROR(VLOOKUP($A37,'[6]11市町別マンション戸数'!A:C,3,FALSE),0)</f>
        <v>0</v>
      </c>
    </row>
    <row r="38" spans="1:7">
      <c r="A38" s="3" t="s">
        <v>26</v>
      </c>
      <c r="B38" s="9">
        <f>IFERROR(VLOOKUP($A38,'[6]11市町別戸数'!$A:$G,7,FALSE),0)</f>
        <v>0</v>
      </c>
      <c r="C38" s="9">
        <f>IFERROR(VLOOKUP($A38,'[6]11市町別戸数'!$A:$G,3,FALSE),0)</f>
        <v>0</v>
      </c>
      <c r="D38" s="9">
        <f>IFERROR(VLOOKUP($A38,'[6]11市町別戸数'!$A:$G,4,FALSE),0)</f>
        <v>0</v>
      </c>
      <c r="E38" s="9">
        <f>IFERROR(VLOOKUP($A38,'[6]11市町別戸数'!$A:$G,5,FALSE),0)</f>
        <v>0</v>
      </c>
      <c r="F38" s="9">
        <f>IFERROR(VLOOKUP($A38,'[6]11市町別戸数'!$A:$G,6,FALSE),0)</f>
        <v>0</v>
      </c>
      <c r="G38" s="9">
        <f>IFERROR(VLOOKUP($A38,'[6]11市町別マンション戸数'!A:C,3,FALSE),0)</f>
        <v>0</v>
      </c>
    </row>
    <row r="39" spans="1:7">
      <c r="A39" s="2" t="s">
        <v>23</v>
      </c>
      <c r="B39" s="9">
        <f>IFERROR(VLOOKUP($A39,'[6]11市町別戸数'!$A:$G,7,FALSE),0)</f>
        <v>14</v>
      </c>
      <c r="C39" s="9">
        <f>IFERROR(VLOOKUP($A39,'[6]11市町別戸数'!$A:$G,3,FALSE),0)</f>
        <v>8</v>
      </c>
      <c r="D39" s="9">
        <f>IFERROR(VLOOKUP($A39,'[6]11市町別戸数'!$A:$G,4,FALSE),0)</f>
        <v>6</v>
      </c>
      <c r="E39" s="9">
        <f>IFERROR(VLOOKUP($A39,'[6]11市町別戸数'!$A:$G,5,FALSE),0)</f>
        <v>0</v>
      </c>
      <c r="F39" s="9">
        <f>IFERROR(VLOOKUP($A39,'[6]11市町別戸数'!$A:$G,6,FALSE),0)</f>
        <v>0</v>
      </c>
      <c r="G39" s="9">
        <f>IFERROR(VLOOKUP($A39,'[6]11市町別マンション戸数'!A:C,3,FALSE),0)</f>
        <v>0</v>
      </c>
    </row>
    <row r="40" spans="1:7">
      <c r="A40" s="2" t="s">
        <v>39</v>
      </c>
      <c r="B40" s="9">
        <f>IFERROR(VLOOKUP($A40,'[6]11市町別戸数'!$A:$G,7,FALSE),0)</f>
        <v>30</v>
      </c>
      <c r="C40" s="9">
        <f>IFERROR(VLOOKUP($A40,'[6]11市町別戸数'!$A:$G,3,FALSE),0)</f>
        <v>5</v>
      </c>
      <c r="D40" s="9">
        <f>IFERROR(VLOOKUP($A40,'[6]11市町別戸数'!$A:$G,4,FALSE),0)</f>
        <v>24</v>
      </c>
      <c r="E40" s="9">
        <f>IFERROR(VLOOKUP($A40,'[6]11市町別戸数'!$A:$G,5,FALSE),0)</f>
        <v>0</v>
      </c>
      <c r="F40" s="9">
        <f>IFERROR(VLOOKUP($A40,'[6]11市町別戸数'!$A:$G,6,FALSE),0)</f>
        <v>1</v>
      </c>
      <c r="G40" s="9">
        <f>IFERROR(VLOOKUP($A40,'[6]11市町別マンション戸数'!A:C,3,FALSE),0)</f>
        <v>0</v>
      </c>
    </row>
    <row r="41" spans="1:7">
      <c r="A41" s="2" t="s">
        <v>13</v>
      </c>
      <c r="B41" s="9">
        <f>IFERROR(VLOOKUP($A41,'[6]11市町別戸数'!$A:$G,7,FALSE),0)</f>
        <v>80</v>
      </c>
      <c r="C41" s="9">
        <f>IFERROR(VLOOKUP($A41,'[6]11市町別戸数'!$A:$G,3,FALSE),0)</f>
        <v>11</v>
      </c>
      <c r="D41" s="9">
        <f>IFERROR(VLOOKUP($A41,'[6]11市町別戸数'!$A:$G,4,FALSE),0)</f>
        <v>67</v>
      </c>
      <c r="E41" s="9">
        <f>IFERROR(VLOOKUP($A41,'[6]11市町別戸数'!$A:$G,5,FALSE),0)</f>
        <v>0</v>
      </c>
      <c r="F41" s="9">
        <f>IFERROR(VLOOKUP($A41,'[6]11市町別戸数'!$A:$G,6,FALSE),0)</f>
        <v>2</v>
      </c>
      <c r="G41" s="9">
        <f>IFERROR(VLOOKUP($A41,'[6]11市町別マンション戸数'!A:C,3,FALSE),0)</f>
        <v>0</v>
      </c>
    </row>
    <row r="42" spans="1:7">
      <c r="A42" s="2" t="s">
        <v>1</v>
      </c>
      <c r="B42" s="9">
        <f>IFERROR(VLOOKUP($A42,'[6]11市町別戸数'!$A:$G,7,FALSE),0)</f>
        <v>3</v>
      </c>
      <c r="C42" s="9">
        <f>IFERROR(VLOOKUP($A42,'[6]11市町別戸数'!$A:$G,3,FALSE),0)</f>
        <v>3</v>
      </c>
      <c r="D42" s="9">
        <f>IFERROR(VLOOKUP($A42,'[6]11市町別戸数'!$A:$G,4,FALSE),0)</f>
        <v>0</v>
      </c>
      <c r="E42" s="9">
        <f>IFERROR(VLOOKUP($A42,'[6]11市町別戸数'!$A:$G,5,FALSE),0)</f>
        <v>0</v>
      </c>
      <c r="F42" s="9">
        <f>IFERROR(VLOOKUP($A42,'[6]11市町別戸数'!$A:$G,6,FALSE),0)</f>
        <v>0</v>
      </c>
      <c r="G42" s="9">
        <f>IFERROR(VLOOKUP($A42,'[6]11市町別マンション戸数'!A:C,3,FALSE),0)</f>
        <v>0</v>
      </c>
    </row>
    <row r="43" spans="1:7">
      <c r="A43" s="2" t="s">
        <v>37</v>
      </c>
      <c r="B43" s="9">
        <f>IFERROR(VLOOKUP($A43,'[6]11市町別戸数'!$A:$G,7,FALSE),0)</f>
        <v>20</v>
      </c>
      <c r="C43" s="9">
        <f>IFERROR(VLOOKUP($A43,'[6]11市町別戸数'!$A:$G,3,FALSE),0)</f>
        <v>6</v>
      </c>
      <c r="D43" s="9">
        <f>IFERROR(VLOOKUP($A43,'[6]11市町別戸数'!$A:$G,4,FALSE),0)</f>
        <v>10</v>
      </c>
      <c r="E43" s="9">
        <f>IFERROR(VLOOKUP($A43,'[6]11市町別戸数'!$A:$G,5,FALSE),0)</f>
        <v>0</v>
      </c>
      <c r="F43" s="9">
        <f>IFERROR(VLOOKUP($A43,'[6]11市町別戸数'!$A:$G,6,FALSE),0)</f>
        <v>4</v>
      </c>
      <c r="G43" s="9">
        <f>IFERROR(VLOOKUP($A43,'[6]11市町別マンション戸数'!A:C,3,FALSE),0)</f>
        <v>0</v>
      </c>
    </row>
    <row r="44" spans="1:7">
      <c r="A44" s="2" t="s">
        <v>3</v>
      </c>
      <c r="B44" s="9">
        <f>IFERROR(VLOOKUP($A44,'[6]11市町別戸数'!$A:$G,7,FALSE),0)</f>
        <v>0</v>
      </c>
      <c r="C44" s="9">
        <f>IFERROR(VLOOKUP($A44,'[6]11市町別戸数'!$A:$G,3,FALSE),0)</f>
        <v>0</v>
      </c>
      <c r="D44" s="9">
        <f>IFERROR(VLOOKUP($A44,'[6]11市町別戸数'!$A:$G,4,FALSE),0)</f>
        <v>0</v>
      </c>
      <c r="E44" s="9">
        <f>IFERROR(VLOOKUP($A44,'[6]11市町別戸数'!$A:$G,5,FALSE),0)</f>
        <v>0</v>
      </c>
      <c r="F44" s="9">
        <f>IFERROR(VLOOKUP($A44,'[6]11市町別戸数'!$A:$G,6,FALSE),0)</f>
        <v>0</v>
      </c>
      <c r="G44" s="9">
        <f>IFERROR(VLOOKUP($A44,'[6]11市町別マンション戸数'!A:C,3,FALSE),0)</f>
        <v>0</v>
      </c>
    </row>
    <row r="45" spans="1:7">
      <c r="A45" s="4" t="s">
        <v>48</v>
      </c>
      <c r="B45" s="9">
        <f>IFERROR(VLOOKUP($A45,'[6]11市町別戸数'!$A:$G,7,FALSE),0)</f>
        <v>4</v>
      </c>
      <c r="C45" s="9">
        <f>IFERROR(VLOOKUP($A45,'[6]11市町別戸数'!$A:$G,3,FALSE),0)</f>
        <v>4</v>
      </c>
      <c r="D45" s="9">
        <f>IFERROR(VLOOKUP($A45,'[6]11市町別戸数'!$A:$G,4,FALSE),0)</f>
        <v>0</v>
      </c>
      <c r="E45" s="9">
        <f>IFERROR(VLOOKUP($A45,'[6]11市町別戸数'!$A:$G,5,FALSE),0)</f>
        <v>0</v>
      </c>
      <c r="F45" s="9">
        <f>IFERROR(VLOOKUP($A45,'[6]11市町別戸数'!$A:$G,6,FALSE),0)</f>
        <v>0</v>
      </c>
      <c r="G45" s="9">
        <f>IFERROR(VLOOKUP($A45,'[6]11市町別マンション戸数'!A:C,3,FALSE),0)</f>
        <v>0</v>
      </c>
    </row>
    <row r="46" spans="1:7">
      <c r="A46" s="5" t="s">
        <v>18</v>
      </c>
      <c r="B46" s="9">
        <f t="shared" ref="B46:G46" si="2">SUM(B5:B45)-B8-B12</f>
        <v>1995</v>
      </c>
      <c r="C46" s="9">
        <f t="shared" si="2"/>
        <v>761</v>
      </c>
      <c r="D46" s="9">
        <f t="shared" si="2"/>
        <v>919</v>
      </c>
      <c r="E46" s="9">
        <f t="shared" si="2"/>
        <v>20</v>
      </c>
      <c r="F46" s="9">
        <f t="shared" si="2"/>
        <v>295</v>
      </c>
      <c r="G46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[10]データ!A2&amp;"年"&amp;[10]データ!B2&amp;"月"</f>
        <v>2025年10月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IFERROR(VLOOKUP($B5,'[10]11市町別戸数'!$A:$G,7,FALSE),0)</f>
        <v>156</v>
      </c>
      <c r="D5" s="9">
        <f>IFERROR(VLOOKUP($B5,'[10]11市町別戸数'!$A:$G,3,FALSE),0)</f>
        <v>49</v>
      </c>
      <c r="E5" s="9">
        <f>IFERROR(VLOOKUP($B5,'[10]11市町別戸数'!$A:$G,4,FALSE),0)</f>
        <v>17</v>
      </c>
      <c r="F5" s="9">
        <f>IFERROR(VLOOKUP($B5,'[10]11市町別戸数'!$A:$G,5,FALSE),0)</f>
        <v>0</v>
      </c>
      <c r="G5" s="9">
        <f>IFERROR(VLOOKUP($B5,'[10]11市町別戸数'!$A:$G,6,FALSE),0)</f>
        <v>90</v>
      </c>
      <c r="H5" s="9">
        <f>IFERROR(VLOOKUP($B5,'[10]11市町別マンション戸数'!A:C,3,FALSE),0)</f>
        <v>68</v>
      </c>
    </row>
    <row r="6" spans="1:8">
      <c r="A6" s="17"/>
      <c r="B6" s="2" t="s">
        <v>9</v>
      </c>
      <c r="C6" s="9">
        <f>IFERROR(VLOOKUP($B6,'[10]11市町別戸数'!$A:$G,7,FALSE),0)</f>
        <v>137</v>
      </c>
      <c r="D6" s="9">
        <f>IFERROR(VLOOKUP($B6,'[10]11市町別戸数'!$A:$G,3,FALSE),0)</f>
        <v>36</v>
      </c>
      <c r="E6" s="9">
        <f>IFERROR(VLOOKUP($B6,'[10]11市町別戸数'!$A:$G,4,FALSE),0)</f>
        <v>69</v>
      </c>
      <c r="F6" s="9">
        <f>IFERROR(VLOOKUP($B6,'[10]11市町別戸数'!$A:$G,5,FALSE),0)</f>
        <v>0</v>
      </c>
      <c r="G6" s="9">
        <f>IFERROR(VLOOKUP($B6,'[10]11市町別戸数'!$A:$G,6,FALSE),0)</f>
        <v>32</v>
      </c>
      <c r="H6" s="9">
        <f>IFERROR(VLOOKUP($B6,'[10]11市町別マンション戸数'!A:C,3,FALSE),0)</f>
        <v>0</v>
      </c>
    </row>
    <row r="7" spans="1:8">
      <c r="A7" s="17"/>
      <c r="B7" s="2" t="s">
        <v>7</v>
      </c>
      <c r="C7" s="9">
        <f>IFERROR(VLOOKUP($B7,'[10]11市町別戸数'!$A:$G,7,FALSE),0)</f>
        <v>61</v>
      </c>
      <c r="D7" s="9">
        <f>IFERROR(VLOOKUP($B7,'[10]11市町別戸数'!$A:$G,3,FALSE),0)</f>
        <v>42</v>
      </c>
      <c r="E7" s="9">
        <f>IFERROR(VLOOKUP($B7,'[10]11市町別戸数'!$A:$G,4,FALSE),0)</f>
        <v>6</v>
      </c>
      <c r="F7" s="9">
        <f>IFERROR(VLOOKUP($B7,'[10]11市町別戸数'!$A:$G,5,FALSE),0)</f>
        <v>0</v>
      </c>
      <c r="G7" s="9">
        <f>IFERROR(VLOOKUP($B7,'[10]11市町別戸数'!$A:$G,6,FALSE),0)</f>
        <v>13</v>
      </c>
      <c r="H7" s="9">
        <f>IFERROR(VLOOKUP($B7,'[10]11市町別マンション戸数'!A:C,3,FALSE),0)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354</v>
      </c>
      <c r="D8" s="9">
        <f t="shared" si="0"/>
        <v>127</v>
      </c>
      <c r="E8" s="9">
        <f t="shared" si="0"/>
        <v>92</v>
      </c>
      <c r="F8" s="9">
        <f t="shared" si="0"/>
        <v>0</v>
      </c>
      <c r="G8" s="9">
        <f t="shared" si="0"/>
        <v>135</v>
      </c>
      <c r="H8" s="9">
        <f t="shared" si="0"/>
        <v>68</v>
      </c>
    </row>
    <row r="9" spans="1:8">
      <c r="A9" s="17"/>
      <c r="B9" s="2" t="s">
        <v>32</v>
      </c>
      <c r="C9" s="9">
        <f>IFERROR(VLOOKUP($B9,'[10]11市町別戸数'!$A:$G,7,FALSE),0)</f>
        <v>385</v>
      </c>
      <c r="D9" s="9">
        <f>IFERROR(VLOOKUP($B9,'[10]11市町別戸数'!$A:$G,3,FALSE),0)</f>
        <v>154</v>
      </c>
      <c r="E9" s="9">
        <f>IFERROR(VLOOKUP($B9,'[10]11市町別戸数'!$A:$G,4,FALSE),0)</f>
        <v>146</v>
      </c>
      <c r="F9" s="9">
        <f>IFERROR(VLOOKUP($B9,'[10]11市町別戸数'!$A:$G,5,FALSE),0)</f>
        <v>0</v>
      </c>
      <c r="G9" s="9">
        <f>IFERROR(VLOOKUP($B9,'[10]11市町別戸数'!$A:$G,6,FALSE),0)</f>
        <v>85</v>
      </c>
      <c r="H9" s="9">
        <f>IFERROR(VLOOKUP($B9,'[10]11市町別マンション戸数'!A:C,3,FALSE),0)</f>
        <v>36</v>
      </c>
    </row>
    <row r="10" spans="1:8">
      <c r="A10" s="17"/>
      <c r="B10" s="2" t="s">
        <v>28</v>
      </c>
      <c r="C10" s="9">
        <f>IFERROR(VLOOKUP($B10,'[10]11市町別戸数'!$A:$G,7,FALSE),0)</f>
        <v>103</v>
      </c>
      <c r="D10" s="9">
        <f>IFERROR(VLOOKUP($B10,'[10]11市町別戸数'!$A:$G,3,FALSE),0)</f>
        <v>40</v>
      </c>
      <c r="E10" s="9">
        <f>IFERROR(VLOOKUP($B10,'[10]11市町別戸数'!$A:$G,4,FALSE),0)</f>
        <v>53</v>
      </c>
      <c r="F10" s="9">
        <f>IFERROR(VLOOKUP($B10,'[10]11市町別戸数'!$A:$G,5,FALSE),0)</f>
        <v>1</v>
      </c>
      <c r="G10" s="9">
        <f>IFERROR(VLOOKUP($B10,'[10]11市町別戸数'!$A:$G,6,FALSE),0)</f>
        <v>9</v>
      </c>
      <c r="H10" s="9">
        <f>IFERROR(VLOOKUP($B10,'[10]11市町別マンション戸数'!A:C,3,FALSE),0)</f>
        <v>0</v>
      </c>
    </row>
    <row r="11" spans="1:8">
      <c r="A11" s="17"/>
      <c r="B11" s="2" t="s">
        <v>52</v>
      </c>
      <c r="C11" s="9">
        <f>IFERROR(VLOOKUP($B11,'[10]11市町別戸数'!$A:$G,7,FALSE),0)</f>
        <v>2</v>
      </c>
      <c r="D11" s="9">
        <f>IFERROR(VLOOKUP($B11,'[10]11市町別戸数'!$A:$G,3,FALSE),0)</f>
        <v>2</v>
      </c>
      <c r="E11" s="9">
        <f>IFERROR(VLOOKUP($B11,'[10]11市町別戸数'!$A:$G,4,FALSE),0)</f>
        <v>0</v>
      </c>
      <c r="F11" s="9">
        <f>IFERROR(VLOOKUP($B11,'[10]11市町別戸数'!$A:$G,5,FALSE),0)</f>
        <v>0</v>
      </c>
      <c r="G11" s="9">
        <f>IFERROR(VLOOKUP($B11,'[10]11市町別戸数'!$A:$G,6,FALSE),0)</f>
        <v>0</v>
      </c>
      <c r="H11" s="9">
        <f>IFERROR(VLOOKUP($B11,'[10]11市町別マンション戸数'!A:C,3,FALSE),0)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490</v>
      </c>
      <c r="D12" s="9">
        <f t="shared" si="1"/>
        <v>196</v>
      </c>
      <c r="E12" s="9">
        <f t="shared" si="1"/>
        <v>199</v>
      </c>
      <c r="F12" s="9">
        <f t="shared" si="1"/>
        <v>1</v>
      </c>
      <c r="G12" s="9">
        <f t="shared" si="1"/>
        <v>94</v>
      </c>
      <c r="H12" s="9">
        <f t="shared" si="1"/>
        <v>36</v>
      </c>
    </row>
    <row r="13" spans="1:8">
      <c r="A13" s="17"/>
      <c r="B13" s="2" t="s">
        <v>6</v>
      </c>
      <c r="C13" s="9">
        <f>IFERROR(VLOOKUP($B13,'[10]11市町別戸数'!$A:$G,7,FALSE),0)</f>
        <v>109</v>
      </c>
      <c r="D13" s="9">
        <f>IFERROR(VLOOKUP($B13,'[10]11市町別戸数'!$A:$G,3,FALSE),0)</f>
        <v>37</v>
      </c>
      <c r="E13" s="9">
        <f>IFERROR(VLOOKUP($B13,'[10]11市町別戸数'!$A:$G,4,FALSE),0)</f>
        <v>66</v>
      </c>
      <c r="F13" s="9">
        <f>IFERROR(VLOOKUP($B13,'[10]11市町別戸数'!$A:$G,5,FALSE),0)</f>
        <v>0</v>
      </c>
      <c r="G13" s="9">
        <f>IFERROR(VLOOKUP($B13,'[10]11市町別戸数'!$A:$G,6,FALSE),0)</f>
        <v>6</v>
      </c>
      <c r="H13" s="9">
        <f>IFERROR(VLOOKUP($B13,'[10]11市町別マンション戸数'!A:C,3,FALSE),0)</f>
        <v>0</v>
      </c>
    </row>
    <row r="14" spans="1:8">
      <c r="A14" s="17"/>
      <c r="B14" s="2" t="s">
        <v>20</v>
      </c>
      <c r="C14" s="9">
        <f>IFERROR(VLOOKUP($B14,'[10]11市町別戸数'!$A:$G,7,FALSE),0)</f>
        <v>3</v>
      </c>
      <c r="D14" s="9">
        <f>IFERROR(VLOOKUP($B14,'[10]11市町別戸数'!$A:$G,3,FALSE),0)</f>
        <v>3</v>
      </c>
      <c r="E14" s="9">
        <f>IFERROR(VLOOKUP($B14,'[10]11市町別戸数'!$A:$G,4,FALSE),0)</f>
        <v>0</v>
      </c>
      <c r="F14" s="9">
        <f>IFERROR(VLOOKUP($B14,'[10]11市町別戸数'!$A:$G,5,FALSE),0)</f>
        <v>0</v>
      </c>
      <c r="G14" s="9">
        <f>IFERROR(VLOOKUP($B14,'[10]11市町別戸数'!$A:$G,6,FALSE),0)</f>
        <v>0</v>
      </c>
      <c r="H14" s="9">
        <f>IFERROR(VLOOKUP($B14,'[10]11市町別マンション戸数'!A:C,3,FALSE),0)</f>
        <v>0</v>
      </c>
    </row>
    <row r="15" spans="1:8">
      <c r="A15" s="17"/>
      <c r="B15" s="2" t="s">
        <v>36</v>
      </c>
      <c r="C15" s="9">
        <f>IFERROR(VLOOKUP($B15,'[10]11市町別戸数'!$A:$G,7,FALSE),0)</f>
        <v>53</v>
      </c>
      <c r="D15" s="9">
        <f>IFERROR(VLOOKUP($B15,'[10]11市町別戸数'!$A:$G,3,FALSE),0)</f>
        <v>21</v>
      </c>
      <c r="E15" s="9">
        <f>IFERROR(VLOOKUP($B15,'[10]11市町別戸数'!$A:$G,4,FALSE),0)</f>
        <v>22</v>
      </c>
      <c r="F15" s="9">
        <f>IFERROR(VLOOKUP($B15,'[10]11市町別戸数'!$A:$G,5,FALSE),0)</f>
        <v>1</v>
      </c>
      <c r="G15" s="9">
        <f>IFERROR(VLOOKUP($B15,'[10]11市町別戸数'!$A:$G,6,FALSE),0)</f>
        <v>9</v>
      </c>
      <c r="H15" s="9">
        <f>IFERROR(VLOOKUP($B15,'[10]11市町別マンション戸数'!A:C,3,FALSE),0)</f>
        <v>0</v>
      </c>
    </row>
    <row r="16" spans="1:8">
      <c r="A16" s="17"/>
      <c r="B16" s="2" t="s">
        <v>38</v>
      </c>
      <c r="C16" s="9">
        <f>IFERROR(VLOOKUP($B16,'[10]11市町別戸数'!$A:$G,7,FALSE),0)</f>
        <v>46</v>
      </c>
      <c r="D16" s="9">
        <f>IFERROR(VLOOKUP($B16,'[10]11市町別戸数'!$A:$G,3,FALSE),0)</f>
        <v>27</v>
      </c>
      <c r="E16" s="9">
        <f>IFERROR(VLOOKUP($B16,'[10]11市町別戸数'!$A:$G,4,FALSE),0)</f>
        <v>4</v>
      </c>
      <c r="F16" s="9">
        <f>IFERROR(VLOOKUP($B16,'[10]11市町別戸数'!$A:$G,5,FALSE),0)</f>
        <v>0</v>
      </c>
      <c r="G16" s="9">
        <f>IFERROR(VLOOKUP($B16,'[10]11市町別戸数'!$A:$G,6,FALSE),0)</f>
        <v>15</v>
      </c>
      <c r="H16" s="9">
        <f>IFERROR(VLOOKUP($B16,'[10]11市町別マンション戸数'!A:C,3,FALSE),0)</f>
        <v>0</v>
      </c>
    </row>
    <row r="17" spans="1:8">
      <c r="A17" s="17"/>
      <c r="B17" s="2" t="s">
        <v>42</v>
      </c>
      <c r="C17" s="9">
        <f>IFERROR(VLOOKUP($B17,'[10]11市町別戸数'!$A:$G,7,FALSE),0)</f>
        <v>9</v>
      </c>
      <c r="D17" s="9">
        <f>IFERROR(VLOOKUP($B17,'[10]11市町別戸数'!$A:$G,3,FALSE),0)</f>
        <v>8</v>
      </c>
      <c r="E17" s="9">
        <f>IFERROR(VLOOKUP($B17,'[10]11市町別戸数'!$A:$G,4,FALSE),0)</f>
        <v>0</v>
      </c>
      <c r="F17" s="9">
        <f>IFERROR(VLOOKUP($B17,'[10]11市町別戸数'!$A:$G,5,FALSE),0)</f>
        <v>0</v>
      </c>
      <c r="G17" s="9">
        <f>IFERROR(VLOOKUP($B17,'[10]11市町別戸数'!$A:$G,6,FALSE),0)</f>
        <v>1</v>
      </c>
      <c r="H17" s="9">
        <f>IFERROR(VLOOKUP($B17,'[10]11市町別マンション戸数'!A:C,3,FALSE),0)</f>
        <v>0</v>
      </c>
    </row>
    <row r="18" spans="1:8">
      <c r="A18" s="17"/>
      <c r="B18" s="2" t="s">
        <v>45</v>
      </c>
      <c r="C18" s="9">
        <f>IFERROR(VLOOKUP($B18,'[10]11市町別戸数'!$A:$G,7,FALSE),0)</f>
        <v>35</v>
      </c>
      <c r="D18" s="9">
        <f>IFERROR(VLOOKUP($B18,'[10]11市町別戸数'!$A:$G,3,FALSE),0)</f>
        <v>15</v>
      </c>
      <c r="E18" s="9">
        <f>IFERROR(VLOOKUP($B18,'[10]11市町別戸数'!$A:$G,4,FALSE),0)</f>
        <v>14</v>
      </c>
      <c r="F18" s="9">
        <f>IFERROR(VLOOKUP($B18,'[10]11市町別戸数'!$A:$G,5,FALSE),0)</f>
        <v>0</v>
      </c>
      <c r="G18" s="9">
        <f>IFERROR(VLOOKUP($B18,'[10]11市町別戸数'!$A:$G,6,FALSE),0)</f>
        <v>6</v>
      </c>
      <c r="H18" s="9">
        <f>IFERROR(VLOOKUP($B18,'[10]11市町別マンション戸数'!A:C,3,FALSE),0)</f>
        <v>0</v>
      </c>
    </row>
    <row r="19" spans="1:8">
      <c r="A19" s="17"/>
      <c r="B19" s="2" t="s">
        <v>11</v>
      </c>
      <c r="C19" s="9">
        <f>IFERROR(VLOOKUP($B19,'[10]11市町別戸数'!$A:$G,7,FALSE),0)</f>
        <v>111</v>
      </c>
      <c r="D19" s="9">
        <f>IFERROR(VLOOKUP($B19,'[10]11市町別戸数'!$A:$G,3,FALSE),0)</f>
        <v>63</v>
      </c>
      <c r="E19" s="9">
        <f>IFERROR(VLOOKUP($B19,'[10]11市町別戸数'!$A:$G,4,FALSE),0)</f>
        <v>22</v>
      </c>
      <c r="F19" s="9">
        <f>IFERROR(VLOOKUP($B19,'[10]11市町別戸数'!$A:$G,5,FALSE),0)</f>
        <v>8</v>
      </c>
      <c r="G19" s="9">
        <f>IFERROR(VLOOKUP($B19,'[10]11市町別戸数'!$A:$G,6,FALSE),0)</f>
        <v>18</v>
      </c>
      <c r="H19" s="9">
        <f>IFERROR(VLOOKUP($B19,'[10]11市町別マンション戸数'!A:C,3,FALSE),0)</f>
        <v>0</v>
      </c>
    </row>
    <row r="20" spans="1:8">
      <c r="A20" s="17"/>
      <c r="B20" s="2" t="s">
        <v>34</v>
      </c>
      <c r="C20" s="9">
        <f>IFERROR(VLOOKUP($B20,'[10]11市町別戸数'!$A:$G,7,FALSE),0)</f>
        <v>76</v>
      </c>
      <c r="D20" s="9">
        <f>IFERROR(VLOOKUP($B20,'[10]11市町別戸数'!$A:$G,3,FALSE),0)</f>
        <v>41</v>
      </c>
      <c r="E20" s="9">
        <f>IFERROR(VLOOKUP($B20,'[10]11市町別戸数'!$A:$G,4,FALSE),0)</f>
        <v>11</v>
      </c>
      <c r="F20" s="9">
        <f>IFERROR(VLOOKUP($B20,'[10]11市町別戸数'!$A:$G,5,FALSE),0)</f>
        <v>0</v>
      </c>
      <c r="G20" s="9">
        <f>IFERROR(VLOOKUP($B20,'[10]11市町別戸数'!$A:$G,6,FALSE),0)</f>
        <v>24</v>
      </c>
      <c r="H20" s="9">
        <f>IFERROR(VLOOKUP($B20,'[10]11市町別マンション戸数'!A:C,3,FALSE),0)</f>
        <v>12</v>
      </c>
    </row>
    <row r="21" spans="1:8">
      <c r="A21" s="17"/>
      <c r="B21" s="2" t="s">
        <v>25</v>
      </c>
      <c r="C21" s="9">
        <f>IFERROR(VLOOKUP($B21,'[10]11市町別戸数'!$A:$G,7,FALSE),0)</f>
        <v>45</v>
      </c>
      <c r="D21" s="9">
        <f>IFERROR(VLOOKUP($B21,'[10]11市町別戸数'!$A:$G,3,FALSE),0)</f>
        <v>19</v>
      </c>
      <c r="E21" s="9">
        <f>IFERROR(VLOOKUP($B21,'[10]11市町別戸数'!$A:$G,4,FALSE),0)</f>
        <v>24</v>
      </c>
      <c r="F21" s="9">
        <f>IFERROR(VLOOKUP($B21,'[10]11市町別戸数'!$A:$G,5,FALSE),0)</f>
        <v>0</v>
      </c>
      <c r="G21" s="9">
        <f>IFERROR(VLOOKUP($B21,'[10]11市町別戸数'!$A:$G,6,FALSE),0)</f>
        <v>2</v>
      </c>
      <c r="H21" s="9">
        <f>IFERROR(VLOOKUP($B21,'[10]11市町別マンション戸数'!A:C,3,FALSE),0)</f>
        <v>0</v>
      </c>
    </row>
    <row r="22" spans="1:8">
      <c r="A22" s="17"/>
      <c r="B22" s="2" t="s">
        <v>0</v>
      </c>
      <c r="C22" s="9">
        <f>IFERROR(VLOOKUP($B22,'[10]11市町別戸数'!$A:$G,7,FALSE),0)</f>
        <v>58</v>
      </c>
      <c r="D22" s="9">
        <f>IFERROR(VLOOKUP($B22,'[10]11市町別戸数'!$A:$G,3,FALSE),0)</f>
        <v>28</v>
      </c>
      <c r="E22" s="9">
        <f>IFERROR(VLOOKUP($B22,'[10]11市町別戸数'!$A:$G,4,FALSE),0)</f>
        <v>24</v>
      </c>
      <c r="F22" s="9">
        <f>IFERROR(VLOOKUP($B22,'[10]11市町別戸数'!$A:$G,5,FALSE),0)</f>
        <v>0</v>
      </c>
      <c r="G22" s="9">
        <f>IFERROR(VLOOKUP($B22,'[10]11市町別戸数'!$A:$G,6,FALSE),0)</f>
        <v>6</v>
      </c>
      <c r="H22" s="9">
        <f>IFERROR(VLOOKUP($B22,'[10]11市町別マンション戸数'!A:C,3,FALSE),0)</f>
        <v>0</v>
      </c>
    </row>
    <row r="23" spans="1:8">
      <c r="A23" s="17"/>
      <c r="B23" s="2" t="s">
        <v>35</v>
      </c>
      <c r="C23" s="9">
        <f>IFERROR(VLOOKUP($B23,'[10]11市町別戸数'!$A:$G,7,FALSE),0)</f>
        <v>109</v>
      </c>
      <c r="D23" s="9">
        <f>IFERROR(VLOOKUP($B23,'[10]11市町別戸数'!$A:$G,3,FALSE),0)</f>
        <v>33</v>
      </c>
      <c r="E23" s="9">
        <f>IFERROR(VLOOKUP($B23,'[10]11市町別戸数'!$A:$G,4,FALSE),0)</f>
        <v>12</v>
      </c>
      <c r="F23" s="9">
        <f>IFERROR(VLOOKUP($B23,'[10]11市町別戸数'!$A:$G,5,FALSE),0)</f>
        <v>0</v>
      </c>
      <c r="G23" s="9">
        <f>IFERROR(VLOOKUP($B23,'[10]11市町別戸数'!$A:$G,6,FALSE),0)</f>
        <v>64</v>
      </c>
      <c r="H23" s="9">
        <f>IFERROR(VLOOKUP($B23,'[10]11市町別マンション戸数'!A:C,3,FALSE),0)</f>
        <v>57</v>
      </c>
    </row>
    <row r="24" spans="1:8">
      <c r="A24" s="17"/>
      <c r="B24" s="2" t="s">
        <v>43</v>
      </c>
      <c r="C24" s="9">
        <f>IFERROR(VLOOKUP($B24,'[10]11市町別戸数'!$A:$G,7,FALSE),0)</f>
        <v>51</v>
      </c>
      <c r="D24" s="9">
        <f>IFERROR(VLOOKUP($B24,'[10]11市町別戸数'!$A:$G,3,FALSE),0)</f>
        <v>9</v>
      </c>
      <c r="E24" s="9">
        <f>IFERROR(VLOOKUP($B24,'[10]11市町別戸数'!$A:$G,4,FALSE),0)</f>
        <v>35</v>
      </c>
      <c r="F24" s="9">
        <f>IFERROR(VLOOKUP($B24,'[10]11市町別戸数'!$A:$G,5,FALSE),0)</f>
        <v>0</v>
      </c>
      <c r="G24" s="9">
        <f>IFERROR(VLOOKUP($B24,'[10]11市町別戸数'!$A:$G,6,FALSE),0)</f>
        <v>7</v>
      </c>
      <c r="H24" s="9">
        <f>IFERROR(VLOOKUP($B24,'[10]11市町別マンション戸数'!A:C,3,FALSE),0)</f>
        <v>0</v>
      </c>
    </row>
    <row r="25" spans="1:8">
      <c r="A25" s="17"/>
      <c r="B25" s="2" t="s">
        <v>19</v>
      </c>
      <c r="C25" s="9">
        <f>IFERROR(VLOOKUP($B25,'[10]11市町別戸数'!$A:$G,7,FALSE),0)</f>
        <v>41</v>
      </c>
      <c r="D25" s="9">
        <f>IFERROR(VLOOKUP($B25,'[10]11市町別戸数'!$A:$G,3,FALSE),0)</f>
        <v>21</v>
      </c>
      <c r="E25" s="9">
        <f>IFERROR(VLOOKUP($B25,'[10]11市町別戸数'!$A:$G,4,FALSE),0)</f>
        <v>17</v>
      </c>
      <c r="F25" s="9">
        <f>IFERROR(VLOOKUP($B25,'[10]11市町別戸数'!$A:$G,5,FALSE),0)</f>
        <v>0</v>
      </c>
      <c r="G25" s="9">
        <f>IFERROR(VLOOKUP($B25,'[10]11市町別戸数'!$A:$G,6,FALSE),0)</f>
        <v>3</v>
      </c>
      <c r="H25" s="9">
        <f>IFERROR(VLOOKUP($B25,'[10]11市町別マンション戸数'!A:C,3,FALSE),0)</f>
        <v>0</v>
      </c>
    </row>
    <row r="26" spans="1:8">
      <c r="A26" s="17"/>
      <c r="B26" s="2" t="s">
        <v>41</v>
      </c>
      <c r="C26" s="9">
        <f>IFERROR(VLOOKUP($B26,'[10]11市町別戸数'!$A:$G,7,FALSE),0)</f>
        <v>1</v>
      </c>
      <c r="D26" s="9">
        <f>IFERROR(VLOOKUP($B26,'[10]11市町別戸数'!$A:$G,3,FALSE),0)</f>
        <v>1</v>
      </c>
      <c r="E26" s="9">
        <f>IFERROR(VLOOKUP($B26,'[10]11市町別戸数'!$A:$G,4,FALSE),0)</f>
        <v>0</v>
      </c>
      <c r="F26" s="9">
        <f>IFERROR(VLOOKUP($B26,'[10]11市町別戸数'!$A:$G,5,FALSE),0)</f>
        <v>0</v>
      </c>
      <c r="G26" s="9">
        <f>IFERROR(VLOOKUP($B26,'[10]11市町別戸数'!$A:$G,6,FALSE),0)</f>
        <v>0</v>
      </c>
      <c r="H26" s="9">
        <f>IFERROR(VLOOKUP($B26,'[10]11市町別マンション戸数'!A:C,3,FALSE),0)</f>
        <v>0</v>
      </c>
    </row>
    <row r="27" spans="1:8">
      <c r="A27" s="17"/>
      <c r="B27" s="2" t="s">
        <v>33</v>
      </c>
      <c r="C27" s="9">
        <f>IFERROR(VLOOKUP($B27,'[10]11市町別戸数'!$A:$G,7,FALSE),0)</f>
        <v>21</v>
      </c>
      <c r="D27" s="9">
        <f>IFERROR(VLOOKUP($B27,'[10]11市町別戸数'!$A:$G,3,FALSE),0)</f>
        <v>6</v>
      </c>
      <c r="E27" s="9">
        <f>IFERROR(VLOOKUP($B27,'[10]11市町別戸数'!$A:$G,4,FALSE),0)</f>
        <v>8</v>
      </c>
      <c r="F27" s="9">
        <f>IFERROR(VLOOKUP($B27,'[10]11市町別戸数'!$A:$G,5,FALSE),0)</f>
        <v>0</v>
      </c>
      <c r="G27" s="9">
        <f>IFERROR(VLOOKUP($B27,'[10]11市町別戸数'!$A:$G,6,FALSE),0)</f>
        <v>7</v>
      </c>
      <c r="H27" s="9">
        <f>IFERROR(VLOOKUP($B27,'[10]11市町別マンション戸数'!A:C,3,FALSE),0)</f>
        <v>0</v>
      </c>
    </row>
    <row r="28" spans="1:8">
      <c r="A28" s="17"/>
      <c r="B28" s="2" t="s">
        <v>2</v>
      </c>
      <c r="C28" s="9">
        <f>IFERROR(VLOOKUP($B28,'[10]11市町別戸数'!$A:$G,7,FALSE),0)</f>
        <v>18</v>
      </c>
      <c r="D28" s="9">
        <f>IFERROR(VLOOKUP($B28,'[10]11市町別戸数'!$A:$G,3,FALSE),0)</f>
        <v>7</v>
      </c>
      <c r="E28" s="9">
        <f>IFERROR(VLOOKUP($B28,'[10]11市町別戸数'!$A:$G,4,FALSE),0)</f>
        <v>5</v>
      </c>
      <c r="F28" s="9">
        <f>IFERROR(VLOOKUP($B28,'[10]11市町別戸数'!$A:$G,5,FALSE),0)</f>
        <v>0</v>
      </c>
      <c r="G28" s="9">
        <f>IFERROR(VLOOKUP($B28,'[10]11市町別戸数'!$A:$G,6,FALSE),0)</f>
        <v>6</v>
      </c>
      <c r="H28" s="9">
        <f>IFERROR(VLOOKUP($B28,'[10]11市町別マンション戸数'!A:C,3,FALSE),0)</f>
        <v>0</v>
      </c>
    </row>
    <row r="29" spans="1:8">
      <c r="A29" s="17"/>
      <c r="B29" s="2" t="s">
        <v>40</v>
      </c>
      <c r="C29" s="9">
        <f>IFERROR(VLOOKUP($B29,'[10]11市町別戸数'!$A:$G,7,FALSE),0)</f>
        <v>11</v>
      </c>
      <c r="D29" s="9">
        <f>IFERROR(VLOOKUP($B29,'[10]11市町別戸数'!$A:$G,3,FALSE),0)</f>
        <v>3</v>
      </c>
      <c r="E29" s="9">
        <f>IFERROR(VLOOKUP($B29,'[10]11市町別戸数'!$A:$G,4,FALSE),0)</f>
        <v>8</v>
      </c>
      <c r="F29" s="9">
        <f>IFERROR(VLOOKUP($B29,'[10]11市町別戸数'!$A:$G,5,FALSE),0)</f>
        <v>0</v>
      </c>
      <c r="G29" s="9">
        <f>IFERROR(VLOOKUP($B29,'[10]11市町別戸数'!$A:$G,6,FALSE),0)</f>
        <v>0</v>
      </c>
      <c r="H29" s="9">
        <f>IFERROR(VLOOKUP($B29,'[10]11市町別マンション戸数'!A:C,3,FALSE),0)</f>
        <v>0</v>
      </c>
    </row>
    <row r="30" spans="1:8">
      <c r="A30" s="17"/>
      <c r="B30" s="2" t="s">
        <v>27</v>
      </c>
      <c r="C30" s="9">
        <f>IFERROR(VLOOKUP($B30,'[10]11市町別戸数'!$A:$G,7,FALSE),0)</f>
        <v>6</v>
      </c>
      <c r="D30" s="9">
        <f>IFERROR(VLOOKUP($B30,'[10]11市町別戸数'!$A:$G,3,FALSE),0)</f>
        <v>6</v>
      </c>
      <c r="E30" s="9">
        <f>IFERROR(VLOOKUP($B30,'[10]11市町別戸数'!$A:$G,4,FALSE),0)</f>
        <v>0</v>
      </c>
      <c r="F30" s="9">
        <f>IFERROR(VLOOKUP($B30,'[10]11市町別戸数'!$A:$G,5,FALSE),0)</f>
        <v>0</v>
      </c>
      <c r="G30" s="9">
        <f>IFERROR(VLOOKUP($B30,'[10]11市町別戸数'!$A:$G,6,FALSE),0)</f>
        <v>0</v>
      </c>
      <c r="H30" s="9">
        <f>IFERROR(VLOOKUP($B30,'[10]11市町別マンション戸数'!A:C,3,FALSE),0)</f>
        <v>0</v>
      </c>
    </row>
    <row r="31" spans="1:8">
      <c r="A31" s="17"/>
      <c r="B31" s="2" t="s">
        <v>24</v>
      </c>
      <c r="C31" s="9">
        <f>IFERROR(VLOOKUP($B31,'[10]11市町別戸数'!$A:$G,7,FALSE),0)</f>
        <v>14</v>
      </c>
      <c r="D31" s="9">
        <f>IFERROR(VLOOKUP($B31,'[10]11市町別戸数'!$A:$G,3,FALSE),0)</f>
        <v>12</v>
      </c>
      <c r="E31" s="9">
        <f>IFERROR(VLOOKUP($B31,'[10]11市町別戸数'!$A:$G,4,FALSE),0)</f>
        <v>0</v>
      </c>
      <c r="F31" s="9">
        <f>IFERROR(VLOOKUP($B31,'[10]11市町別戸数'!$A:$G,5,FALSE),0)</f>
        <v>0</v>
      </c>
      <c r="G31" s="9">
        <f>IFERROR(VLOOKUP($B31,'[10]11市町別戸数'!$A:$G,6,FALSE),0)</f>
        <v>2</v>
      </c>
      <c r="H31" s="9">
        <f>IFERROR(VLOOKUP($B31,'[10]11市町別マンション戸数'!A:C,3,FALSE),0)</f>
        <v>0</v>
      </c>
    </row>
    <row r="32" spans="1:8">
      <c r="A32" s="17"/>
      <c r="B32" s="2" t="s">
        <v>15</v>
      </c>
      <c r="C32" s="9">
        <f>IFERROR(VLOOKUP($B32,'[10]11市町別戸数'!$A:$G,7,FALSE),0)</f>
        <v>12</v>
      </c>
      <c r="D32" s="9">
        <f>IFERROR(VLOOKUP($B32,'[10]11市町別戸数'!$A:$G,3,FALSE),0)</f>
        <v>10</v>
      </c>
      <c r="E32" s="9">
        <f>IFERROR(VLOOKUP($B32,'[10]11市町別戸数'!$A:$G,4,FALSE),0)</f>
        <v>0</v>
      </c>
      <c r="F32" s="9">
        <f>IFERROR(VLOOKUP($B32,'[10]11市町別戸数'!$A:$G,5,FALSE),0)</f>
        <v>0</v>
      </c>
      <c r="G32" s="9">
        <f>IFERROR(VLOOKUP($B32,'[10]11市町別戸数'!$A:$G,6,FALSE),0)</f>
        <v>2</v>
      </c>
      <c r="H32" s="9">
        <f>IFERROR(VLOOKUP($B32,'[10]11市町別マンション戸数'!A:C,3,FALSE),0)</f>
        <v>0</v>
      </c>
    </row>
    <row r="33" spans="1:8">
      <c r="A33" s="17"/>
      <c r="B33" s="2" t="s">
        <v>22</v>
      </c>
      <c r="C33" s="9">
        <f>IFERROR(VLOOKUP($B33,'[10]11市町別戸数'!$A:$G,7,FALSE),0)</f>
        <v>8</v>
      </c>
      <c r="D33" s="9">
        <f>IFERROR(VLOOKUP($B33,'[10]11市町別戸数'!$A:$G,3,FALSE),0)</f>
        <v>4</v>
      </c>
      <c r="E33" s="9">
        <f>IFERROR(VLOOKUP($B33,'[10]11市町別戸数'!$A:$G,4,FALSE),0)</f>
        <v>0</v>
      </c>
      <c r="F33" s="9">
        <f>IFERROR(VLOOKUP($B33,'[10]11市町別戸数'!$A:$G,5,FALSE),0)</f>
        <v>1</v>
      </c>
      <c r="G33" s="9">
        <f>IFERROR(VLOOKUP($B33,'[10]11市町別戸数'!$A:$G,6,FALSE),0)</f>
        <v>3</v>
      </c>
      <c r="H33" s="9">
        <f>IFERROR(VLOOKUP($B33,'[10]11市町別マンション戸数'!A:C,3,FALSE),0)</f>
        <v>0</v>
      </c>
    </row>
    <row r="34" spans="1:8">
      <c r="A34" s="17"/>
      <c r="B34" s="2" t="s">
        <v>14</v>
      </c>
      <c r="C34" s="9">
        <f>IFERROR(VLOOKUP($B34,'[10]11市町別戸数'!$A:$G,7,FALSE),0)</f>
        <v>0</v>
      </c>
      <c r="D34" s="9">
        <f>IFERROR(VLOOKUP($B34,'[10]11市町別戸数'!$A:$G,3,FALSE),0)</f>
        <v>0</v>
      </c>
      <c r="E34" s="9">
        <f>IFERROR(VLOOKUP($B34,'[10]11市町別戸数'!$A:$G,4,FALSE),0)</f>
        <v>0</v>
      </c>
      <c r="F34" s="9">
        <f>IFERROR(VLOOKUP($B34,'[10]11市町別戸数'!$A:$G,5,FALSE),0)</f>
        <v>0</v>
      </c>
      <c r="G34" s="9">
        <f>IFERROR(VLOOKUP($B34,'[10]11市町別戸数'!$A:$G,6,FALSE),0)</f>
        <v>0</v>
      </c>
      <c r="H34" s="9">
        <f>IFERROR(VLOOKUP($B34,'[10]11市町別マンション戸数'!A:C,3,FALSE),0)</f>
        <v>0</v>
      </c>
    </row>
    <row r="35" spans="1:8">
      <c r="A35" s="17"/>
      <c r="B35" s="3" t="s">
        <v>49</v>
      </c>
      <c r="C35" s="9">
        <f>IFERROR(VLOOKUP($B35,'[10]11市町別戸数'!$A:$G,7,FALSE),0)</f>
        <v>0</v>
      </c>
      <c r="D35" s="9">
        <f>IFERROR(VLOOKUP($B35,'[10]11市町別戸数'!$A:$G,3,FALSE),0)</f>
        <v>0</v>
      </c>
      <c r="E35" s="9">
        <f>IFERROR(VLOOKUP($B35,'[10]11市町別戸数'!$A:$G,4,FALSE),0)</f>
        <v>0</v>
      </c>
      <c r="F35" s="9">
        <f>IFERROR(VLOOKUP($B35,'[10]11市町別戸数'!$A:$G,5,FALSE),0)</f>
        <v>0</v>
      </c>
      <c r="G35" s="9">
        <f>IFERROR(VLOOKUP($B35,'[10]11市町別戸数'!$A:$G,6,FALSE),0)</f>
        <v>0</v>
      </c>
      <c r="H35" s="9">
        <f>IFERROR(VLOOKUP($B35,'[10]11市町別マンション戸数'!A:C,3,FALSE),0)</f>
        <v>0</v>
      </c>
    </row>
    <row r="36" spans="1:8">
      <c r="A36" s="17"/>
      <c r="B36" s="2" t="s">
        <v>46</v>
      </c>
      <c r="C36" s="9">
        <f>IFERROR(VLOOKUP($B36,'[10]11市町別戸数'!$A:$G,7,FALSE),0)</f>
        <v>0</v>
      </c>
      <c r="D36" s="9">
        <f>IFERROR(VLOOKUP($B36,'[10]11市町別戸数'!$A:$G,3,FALSE),0)</f>
        <v>0</v>
      </c>
      <c r="E36" s="9">
        <f>IFERROR(VLOOKUP($B36,'[10]11市町別戸数'!$A:$G,4,FALSE),0)</f>
        <v>0</v>
      </c>
      <c r="F36" s="9">
        <f>IFERROR(VLOOKUP($B36,'[10]11市町別戸数'!$A:$G,5,FALSE),0)</f>
        <v>0</v>
      </c>
      <c r="G36" s="9">
        <f>IFERROR(VLOOKUP($B36,'[10]11市町別戸数'!$A:$G,6,FALSE),0)</f>
        <v>0</v>
      </c>
      <c r="H36" s="9">
        <f>IFERROR(VLOOKUP($B36,'[10]11市町別マンション戸数'!A:C,3,FALSE),0)</f>
        <v>0</v>
      </c>
    </row>
    <row r="37" spans="1:8">
      <c r="A37" s="17"/>
      <c r="B37" s="2" t="s">
        <v>12</v>
      </c>
      <c r="C37" s="9">
        <f>IFERROR(VLOOKUP($B37,'[10]11市町別戸数'!$A:$G,7,FALSE),0)</f>
        <v>1</v>
      </c>
      <c r="D37" s="9">
        <f>IFERROR(VLOOKUP($B37,'[10]11市町別戸数'!$A:$G,3,FALSE),0)</f>
        <v>1</v>
      </c>
      <c r="E37" s="9">
        <f>IFERROR(VLOOKUP($B37,'[10]11市町別戸数'!$A:$G,4,FALSE),0)</f>
        <v>0</v>
      </c>
      <c r="F37" s="9">
        <f>IFERROR(VLOOKUP($B37,'[10]11市町別戸数'!$A:$G,5,FALSE),0)</f>
        <v>0</v>
      </c>
      <c r="G37" s="9">
        <f>IFERROR(VLOOKUP($B37,'[10]11市町別戸数'!$A:$G,6,FALSE),0)</f>
        <v>0</v>
      </c>
      <c r="H37" s="9">
        <f>IFERROR(VLOOKUP($B37,'[10]11市町別マンション戸数'!A:C,3,FALSE),0)</f>
        <v>0</v>
      </c>
    </row>
    <row r="38" spans="1:8">
      <c r="A38" s="17"/>
      <c r="B38" s="3" t="s">
        <v>26</v>
      </c>
      <c r="C38" s="9">
        <f>IFERROR(VLOOKUP($B38,'[10]11市町別戸数'!$A:$G,7,FALSE),0)</f>
        <v>1</v>
      </c>
      <c r="D38" s="9">
        <f>IFERROR(VLOOKUP($B38,'[10]11市町別戸数'!$A:$G,3,FALSE),0)</f>
        <v>0</v>
      </c>
      <c r="E38" s="9">
        <f>IFERROR(VLOOKUP($B38,'[10]11市町別戸数'!$A:$G,4,FALSE),0)</f>
        <v>0</v>
      </c>
      <c r="F38" s="9">
        <f>IFERROR(VLOOKUP($B38,'[10]11市町別戸数'!$A:$G,5,FALSE),0)</f>
        <v>1</v>
      </c>
      <c r="G38" s="9">
        <f>IFERROR(VLOOKUP($B38,'[10]11市町別戸数'!$A:$G,6,FALSE),0)</f>
        <v>0</v>
      </c>
      <c r="H38" s="9">
        <f>IFERROR(VLOOKUP($B38,'[10]11市町別マンション戸数'!A:C,3,FALSE),0)</f>
        <v>0</v>
      </c>
    </row>
    <row r="39" spans="1:8">
      <c r="A39" s="17"/>
      <c r="B39" s="2" t="s">
        <v>23</v>
      </c>
      <c r="C39" s="9">
        <f>IFERROR(VLOOKUP($B39,'[10]11市町別戸数'!$A:$G,7,FALSE),0)</f>
        <v>10</v>
      </c>
      <c r="D39" s="9">
        <f>IFERROR(VLOOKUP($B39,'[10]11市町別戸数'!$A:$G,3,FALSE),0)</f>
        <v>8</v>
      </c>
      <c r="E39" s="9">
        <f>IFERROR(VLOOKUP($B39,'[10]11市町別戸数'!$A:$G,4,FALSE),0)</f>
        <v>0</v>
      </c>
      <c r="F39" s="9">
        <f>IFERROR(VLOOKUP($B39,'[10]11市町別戸数'!$A:$G,5,FALSE),0)</f>
        <v>0</v>
      </c>
      <c r="G39" s="9">
        <f>IFERROR(VLOOKUP($B39,'[10]11市町別戸数'!$A:$G,6,FALSE),0)</f>
        <v>2</v>
      </c>
      <c r="H39" s="9">
        <f>IFERROR(VLOOKUP($B39,'[10]11市町別マンション戸数'!A:C,3,FALSE),0)</f>
        <v>0</v>
      </c>
    </row>
    <row r="40" spans="1:8">
      <c r="A40" s="17"/>
      <c r="B40" s="2" t="s">
        <v>39</v>
      </c>
      <c r="C40" s="9">
        <f>IFERROR(VLOOKUP($B40,'[10]11市町別戸数'!$A:$G,7,FALSE),0)</f>
        <v>9</v>
      </c>
      <c r="D40" s="9">
        <f>IFERROR(VLOOKUP($B40,'[10]11市町別戸数'!$A:$G,3,FALSE),0)</f>
        <v>5</v>
      </c>
      <c r="E40" s="9">
        <f>IFERROR(VLOOKUP($B40,'[10]11市町別戸数'!$A:$G,4,FALSE),0)</f>
        <v>3</v>
      </c>
      <c r="F40" s="9">
        <f>IFERROR(VLOOKUP($B40,'[10]11市町別戸数'!$A:$G,5,FALSE),0)</f>
        <v>0</v>
      </c>
      <c r="G40" s="9">
        <f>IFERROR(VLOOKUP($B40,'[10]11市町別戸数'!$A:$G,6,FALSE),0)</f>
        <v>1</v>
      </c>
      <c r="H40" s="9">
        <f>IFERROR(VLOOKUP($B40,'[10]11市町別マンション戸数'!A:C,3,FALSE),0)</f>
        <v>0</v>
      </c>
    </row>
    <row r="41" spans="1:8">
      <c r="A41" s="17"/>
      <c r="B41" s="2" t="s">
        <v>13</v>
      </c>
      <c r="C41" s="9">
        <f>IFERROR(VLOOKUP($B41,'[10]11市町別戸数'!$A:$G,7,FALSE),0)</f>
        <v>26</v>
      </c>
      <c r="D41" s="9">
        <f>IFERROR(VLOOKUP($B41,'[10]11市町別戸数'!$A:$G,3,FALSE),0)</f>
        <v>14</v>
      </c>
      <c r="E41" s="9">
        <f>IFERROR(VLOOKUP($B41,'[10]11市町別戸数'!$A:$G,4,FALSE),0)</f>
        <v>12</v>
      </c>
      <c r="F41" s="9">
        <f>IFERROR(VLOOKUP($B41,'[10]11市町別戸数'!$A:$G,5,FALSE),0)</f>
        <v>0</v>
      </c>
      <c r="G41" s="9">
        <f>IFERROR(VLOOKUP($B41,'[10]11市町別戸数'!$A:$G,6,FALSE),0)</f>
        <v>0</v>
      </c>
      <c r="H41" s="9">
        <f>IFERROR(VLOOKUP($B41,'[10]11市町別マンション戸数'!A:C,3,FALSE),0)</f>
        <v>0</v>
      </c>
    </row>
    <row r="42" spans="1:8">
      <c r="A42" s="17"/>
      <c r="B42" s="2" t="s">
        <v>1</v>
      </c>
      <c r="C42" s="9">
        <f>IFERROR(VLOOKUP($B42,'[10]11市町別戸数'!$A:$G,7,FALSE),0)</f>
        <v>18</v>
      </c>
      <c r="D42" s="9">
        <f>IFERROR(VLOOKUP($B42,'[10]11市町別戸数'!$A:$G,3,FALSE),0)</f>
        <v>3</v>
      </c>
      <c r="E42" s="9">
        <f>IFERROR(VLOOKUP($B42,'[10]11市町別戸数'!$A:$G,4,FALSE),0)</f>
        <v>15</v>
      </c>
      <c r="F42" s="9">
        <f>IFERROR(VLOOKUP($B42,'[10]11市町別戸数'!$A:$G,5,FALSE),0)</f>
        <v>0</v>
      </c>
      <c r="G42" s="9">
        <f>IFERROR(VLOOKUP($B42,'[10]11市町別戸数'!$A:$G,6,FALSE),0)</f>
        <v>0</v>
      </c>
      <c r="H42" s="9">
        <f>IFERROR(VLOOKUP($B42,'[10]11市町別マンション戸数'!A:C,3,FALSE),0)</f>
        <v>0</v>
      </c>
    </row>
    <row r="43" spans="1:8">
      <c r="A43" s="17"/>
      <c r="B43" s="2" t="s">
        <v>37</v>
      </c>
      <c r="C43" s="9">
        <f>IFERROR(VLOOKUP($B43,'[10]11市町別戸数'!$A:$G,7,FALSE),0)</f>
        <v>6</v>
      </c>
      <c r="D43" s="9">
        <f>IFERROR(VLOOKUP($B43,'[10]11市町別戸数'!$A:$G,3,FALSE),0)</f>
        <v>4</v>
      </c>
      <c r="E43" s="9">
        <f>IFERROR(VLOOKUP($B43,'[10]11市町別戸数'!$A:$G,4,FALSE),0)</f>
        <v>0</v>
      </c>
      <c r="F43" s="9">
        <f>IFERROR(VLOOKUP($B43,'[10]11市町別戸数'!$A:$G,5,FALSE),0)</f>
        <v>0</v>
      </c>
      <c r="G43" s="9">
        <f>IFERROR(VLOOKUP($B43,'[10]11市町別戸数'!$A:$G,6,FALSE),0)</f>
        <v>2</v>
      </c>
      <c r="H43" s="9">
        <f>IFERROR(VLOOKUP($B43,'[10]11市町別マンション戸数'!A:C,3,FALSE),0)</f>
        <v>0</v>
      </c>
    </row>
    <row r="44" spans="1:8">
      <c r="A44" s="17"/>
      <c r="B44" s="2" t="s">
        <v>3</v>
      </c>
      <c r="C44" s="9">
        <f>IFERROR(VLOOKUP($B44,'[10]11市町別戸数'!$A:$G,7,FALSE),0)</f>
        <v>1</v>
      </c>
      <c r="D44" s="9">
        <f>IFERROR(VLOOKUP($B44,'[10]11市町別戸数'!$A:$G,3,FALSE),0)</f>
        <v>1</v>
      </c>
      <c r="E44" s="9">
        <f>IFERROR(VLOOKUP($B44,'[10]11市町別戸数'!$A:$G,4,FALSE),0)</f>
        <v>0</v>
      </c>
      <c r="F44" s="9">
        <f>IFERROR(VLOOKUP($B44,'[10]11市町別戸数'!$A:$G,5,FALSE),0)</f>
        <v>0</v>
      </c>
      <c r="G44" s="9">
        <f>IFERROR(VLOOKUP($B44,'[10]11市町別戸数'!$A:$G,6,FALSE),0)</f>
        <v>0</v>
      </c>
      <c r="H44" s="9">
        <f>IFERROR(VLOOKUP($B44,'[10]11市町別マンション戸数'!A:C,3,FALSE),0)</f>
        <v>0</v>
      </c>
    </row>
    <row r="45" spans="1:8">
      <c r="A45" s="17"/>
      <c r="B45" s="4" t="s">
        <v>48</v>
      </c>
      <c r="C45" s="9">
        <f>IFERROR(VLOOKUP($B45,'[10]11市町別戸数'!$A:$G,7,FALSE),0)</f>
        <v>13</v>
      </c>
      <c r="D45" s="9">
        <f>IFERROR(VLOOKUP($B45,'[10]11市町別戸数'!$A:$G,3,FALSE),0)</f>
        <v>3</v>
      </c>
      <c r="E45" s="9">
        <f>IFERROR(VLOOKUP($B45,'[10]11市町別戸数'!$A:$G,4,FALSE),0)</f>
        <v>10</v>
      </c>
      <c r="F45" s="9">
        <f>IFERROR(VLOOKUP($B45,'[10]11市町別戸数'!$A:$G,5,FALSE),0)</f>
        <v>0</v>
      </c>
      <c r="G45" s="9">
        <f>IFERROR(VLOOKUP($B45,'[10]11市町別戸数'!$A:$G,6,FALSE),0)</f>
        <v>0</v>
      </c>
      <c r="H45" s="9">
        <f>IFERROR(VLOOKUP($B45,'[10]11市町別マンション戸数'!A:C,3,FALSE),0)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1766</v>
      </c>
      <c r="D46" s="9">
        <f t="shared" si="2"/>
        <v>736</v>
      </c>
      <c r="E46" s="9">
        <f t="shared" si="2"/>
        <v>603</v>
      </c>
      <c r="F46" s="9">
        <f t="shared" si="2"/>
        <v>12</v>
      </c>
      <c r="G46" s="9">
        <f t="shared" si="2"/>
        <v>415</v>
      </c>
      <c r="H46" s="9">
        <f t="shared" si="2"/>
        <v>173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5" sqref="J5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[9]データ!A2&amp;"年"&amp;[9]データ!B2&amp;"月"</f>
        <v>2025年11月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IFERROR(VLOOKUP($B5,'[9]11市町別戸数'!$A:$G,7,FALSE),0)</f>
        <v>102</v>
      </c>
      <c r="D5" s="9">
        <f>IFERROR(VLOOKUP($B5,'[9]11市町別戸数'!$A:$G,3,FALSE),0)</f>
        <v>46</v>
      </c>
      <c r="E5" s="9">
        <f>IFERROR(VLOOKUP($B5,'[9]11市町別戸数'!$A:$G,4,FALSE),0)</f>
        <v>30</v>
      </c>
      <c r="F5" s="9">
        <f>IFERROR(VLOOKUP($B5,'[9]11市町別戸数'!$A:$G,5,FALSE),0)</f>
        <v>2</v>
      </c>
      <c r="G5" s="9">
        <f>IFERROR(VLOOKUP($B5,'[9]11市町別戸数'!$A:$G,6,FALSE),0)</f>
        <v>24</v>
      </c>
      <c r="H5" s="9">
        <f>IFERROR(VLOOKUP($B5,'[9]11市町別マンション戸数'!A:C,3,FALSE),0)</f>
        <v>0</v>
      </c>
    </row>
    <row r="6" spans="1:8">
      <c r="A6" s="17"/>
      <c r="B6" s="2" t="s">
        <v>9</v>
      </c>
      <c r="C6" s="9">
        <f>IFERROR(VLOOKUP($B6,'[9]11市町別戸数'!$A:$G,7,FALSE),0)</f>
        <v>167</v>
      </c>
      <c r="D6" s="9">
        <f>IFERROR(VLOOKUP($B6,'[9]11市町別戸数'!$A:$G,3,FALSE),0)</f>
        <v>34</v>
      </c>
      <c r="E6" s="9">
        <f>IFERROR(VLOOKUP($B6,'[9]11市町別戸数'!$A:$G,4,FALSE),0)</f>
        <v>106</v>
      </c>
      <c r="F6" s="9">
        <f>IFERROR(VLOOKUP($B6,'[9]11市町別戸数'!$A:$G,5,FALSE),0)</f>
        <v>0</v>
      </c>
      <c r="G6" s="9">
        <f>IFERROR(VLOOKUP($B6,'[9]11市町別戸数'!$A:$G,6,FALSE),0)</f>
        <v>27</v>
      </c>
      <c r="H6" s="9">
        <f>IFERROR(VLOOKUP($B6,'[9]11市町別マンション戸数'!A:C,3,FALSE),0)</f>
        <v>0</v>
      </c>
    </row>
    <row r="7" spans="1:8">
      <c r="A7" s="17"/>
      <c r="B7" s="2" t="s">
        <v>7</v>
      </c>
      <c r="C7" s="9">
        <f>IFERROR(VLOOKUP($B7,'[9]11市町別戸数'!$A:$G,7,FALSE),0)</f>
        <v>85</v>
      </c>
      <c r="D7" s="9">
        <f>IFERROR(VLOOKUP($B7,'[9]11市町別戸数'!$A:$G,3,FALSE),0)</f>
        <v>43</v>
      </c>
      <c r="E7" s="9">
        <f>IFERROR(VLOOKUP($B7,'[9]11市町別戸数'!$A:$G,4,FALSE),0)</f>
        <v>30</v>
      </c>
      <c r="F7" s="9">
        <f>IFERROR(VLOOKUP($B7,'[9]11市町別戸数'!$A:$G,5,FALSE),0)</f>
        <v>0</v>
      </c>
      <c r="G7" s="9">
        <f>IFERROR(VLOOKUP($B7,'[9]11市町別戸数'!$A:$G,6,FALSE),0)</f>
        <v>12</v>
      </c>
      <c r="H7" s="9">
        <f>IFERROR(VLOOKUP($B7,'[9]11市町別マンション戸数'!A:C,3,FALSE),0)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354</v>
      </c>
      <c r="D8" s="9">
        <f t="shared" si="0"/>
        <v>123</v>
      </c>
      <c r="E8" s="9">
        <f t="shared" si="0"/>
        <v>166</v>
      </c>
      <c r="F8" s="9">
        <f t="shared" si="0"/>
        <v>2</v>
      </c>
      <c r="G8" s="9">
        <f t="shared" si="0"/>
        <v>63</v>
      </c>
      <c r="H8" s="9">
        <f t="shared" si="0"/>
        <v>0</v>
      </c>
    </row>
    <row r="9" spans="1:8">
      <c r="A9" s="17"/>
      <c r="B9" s="2" t="s">
        <v>32</v>
      </c>
      <c r="C9" s="9">
        <f>IFERROR(VLOOKUP($B9,'[9]11市町別戸数'!$A:$G,7,FALSE),0)</f>
        <v>282</v>
      </c>
      <c r="D9" s="9">
        <f>IFERROR(VLOOKUP($B9,'[9]11市町別戸数'!$A:$G,3,FALSE),0)</f>
        <v>136</v>
      </c>
      <c r="E9" s="9">
        <f>IFERROR(VLOOKUP($B9,'[9]11市町別戸数'!$A:$G,4,FALSE),0)</f>
        <v>94</v>
      </c>
      <c r="F9" s="9">
        <f>IFERROR(VLOOKUP($B9,'[9]11市町別戸数'!$A:$G,5,FALSE),0)</f>
        <v>1</v>
      </c>
      <c r="G9" s="9">
        <f>IFERROR(VLOOKUP($B9,'[9]11市町別戸数'!$A:$G,6,FALSE),0)</f>
        <v>51</v>
      </c>
      <c r="H9" s="9">
        <f>IFERROR(VLOOKUP($B9,'[9]11市町別マンション戸数'!A:C,3,FALSE),0)</f>
        <v>0</v>
      </c>
    </row>
    <row r="10" spans="1:8">
      <c r="A10" s="17"/>
      <c r="B10" s="2" t="s">
        <v>28</v>
      </c>
      <c r="C10" s="9">
        <f>IFERROR(VLOOKUP($B10,'[9]11市町別戸数'!$A:$G,7,FALSE),0)</f>
        <v>50</v>
      </c>
      <c r="D10" s="9">
        <f>IFERROR(VLOOKUP($B10,'[9]11市町別戸数'!$A:$G,3,FALSE),0)</f>
        <v>32</v>
      </c>
      <c r="E10" s="9">
        <f>IFERROR(VLOOKUP($B10,'[9]11市町別戸数'!$A:$G,4,FALSE),0)</f>
        <v>4</v>
      </c>
      <c r="F10" s="9">
        <f>IFERROR(VLOOKUP($B10,'[9]11市町別戸数'!$A:$G,5,FALSE),0)</f>
        <v>0</v>
      </c>
      <c r="G10" s="9">
        <f>IFERROR(VLOOKUP($B10,'[9]11市町別戸数'!$A:$G,6,FALSE),0)</f>
        <v>14</v>
      </c>
      <c r="H10" s="9">
        <f>IFERROR(VLOOKUP($B10,'[9]11市町別マンション戸数'!A:C,3,FALSE),0)</f>
        <v>0</v>
      </c>
    </row>
    <row r="11" spans="1:8">
      <c r="A11" s="17"/>
      <c r="B11" s="2" t="s">
        <v>52</v>
      </c>
      <c r="C11" s="9">
        <f>IFERROR(VLOOKUP($B11,'[9]11市町別戸数'!$A:$G,7,FALSE),0)</f>
        <v>1</v>
      </c>
      <c r="D11" s="9">
        <f>IFERROR(VLOOKUP($B11,'[9]11市町別戸数'!$A:$G,3,FALSE),0)</f>
        <v>1</v>
      </c>
      <c r="E11" s="9">
        <f>IFERROR(VLOOKUP($B11,'[9]11市町別戸数'!$A:$G,4,FALSE),0)</f>
        <v>0</v>
      </c>
      <c r="F11" s="9">
        <f>IFERROR(VLOOKUP($B11,'[9]11市町別戸数'!$A:$G,5,FALSE),0)</f>
        <v>0</v>
      </c>
      <c r="G11" s="9">
        <f>IFERROR(VLOOKUP($B11,'[9]11市町別戸数'!$A:$G,6,FALSE),0)</f>
        <v>0</v>
      </c>
      <c r="H11" s="9">
        <f>IFERROR(VLOOKUP($B11,'[9]11市町別マンション戸数'!A:C,3,FALSE),0)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333</v>
      </c>
      <c r="D12" s="9">
        <f t="shared" si="1"/>
        <v>169</v>
      </c>
      <c r="E12" s="9">
        <f t="shared" si="1"/>
        <v>98</v>
      </c>
      <c r="F12" s="9">
        <f t="shared" si="1"/>
        <v>1</v>
      </c>
      <c r="G12" s="9">
        <f t="shared" si="1"/>
        <v>65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IFERROR(VLOOKUP($B13,'[9]11市町別戸数'!$A:$G,7,FALSE),0)</f>
        <v>44</v>
      </c>
      <c r="D13" s="9">
        <f>IFERROR(VLOOKUP($B13,'[9]11市町別戸数'!$A:$G,3,FALSE),0)</f>
        <v>33</v>
      </c>
      <c r="E13" s="9">
        <f>IFERROR(VLOOKUP($B13,'[9]11市町別戸数'!$A:$G,4,FALSE),0)</f>
        <v>5</v>
      </c>
      <c r="F13" s="9">
        <f>IFERROR(VLOOKUP($B13,'[9]11市町別戸数'!$A:$G,5,FALSE),0)</f>
        <v>1</v>
      </c>
      <c r="G13" s="9">
        <f>IFERROR(VLOOKUP($B13,'[9]11市町別戸数'!$A:$G,6,FALSE),0)</f>
        <v>5</v>
      </c>
      <c r="H13" s="9">
        <f>IFERROR(VLOOKUP($B13,'[9]11市町別マンション戸数'!A:C,3,FALSE),0)</f>
        <v>0</v>
      </c>
    </row>
    <row r="14" spans="1:8">
      <c r="A14" s="17"/>
      <c r="B14" s="2" t="s">
        <v>20</v>
      </c>
      <c r="C14" s="9">
        <f>IFERROR(VLOOKUP($B14,'[9]11市町別戸数'!$A:$G,7,FALSE),0)</f>
        <v>3</v>
      </c>
      <c r="D14" s="9">
        <f>IFERROR(VLOOKUP($B14,'[9]11市町別戸数'!$A:$G,3,FALSE),0)</f>
        <v>2</v>
      </c>
      <c r="E14" s="9">
        <f>IFERROR(VLOOKUP($B14,'[9]11市町別戸数'!$A:$G,4,FALSE),0)</f>
        <v>0</v>
      </c>
      <c r="F14" s="9">
        <f>IFERROR(VLOOKUP($B14,'[9]11市町別戸数'!$A:$G,5,FALSE),0)</f>
        <v>1</v>
      </c>
      <c r="G14" s="9">
        <f>IFERROR(VLOOKUP($B14,'[9]11市町別戸数'!$A:$G,6,FALSE),0)</f>
        <v>0</v>
      </c>
      <c r="H14" s="9">
        <f>IFERROR(VLOOKUP($B14,'[9]11市町別マンション戸数'!A:C,3,FALSE),0)</f>
        <v>0</v>
      </c>
    </row>
    <row r="15" spans="1:8">
      <c r="A15" s="17"/>
      <c r="B15" s="2" t="s">
        <v>36</v>
      </c>
      <c r="C15" s="9">
        <f>IFERROR(VLOOKUP($B15,'[9]11市町別戸数'!$A:$G,7,FALSE),0)</f>
        <v>22</v>
      </c>
      <c r="D15" s="9">
        <f>IFERROR(VLOOKUP($B15,'[9]11市町別戸数'!$A:$G,3,FALSE),0)</f>
        <v>12</v>
      </c>
      <c r="E15" s="9">
        <f>IFERROR(VLOOKUP($B15,'[9]11市町別戸数'!$A:$G,4,FALSE),0)</f>
        <v>1</v>
      </c>
      <c r="F15" s="9">
        <f>IFERROR(VLOOKUP($B15,'[9]11市町別戸数'!$A:$G,5,FALSE),0)</f>
        <v>0</v>
      </c>
      <c r="G15" s="9">
        <f>IFERROR(VLOOKUP($B15,'[9]11市町別戸数'!$A:$G,6,FALSE),0)</f>
        <v>9</v>
      </c>
      <c r="H15" s="9">
        <f>IFERROR(VLOOKUP($B15,'[9]11市町別マンション戸数'!A:C,3,FALSE),0)</f>
        <v>0</v>
      </c>
    </row>
    <row r="16" spans="1:8">
      <c r="A16" s="17"/>
      <c r="B16" s="2" t="s">
        <v>38</v>
      </c>
      <c r="C16" s="9">
        <f>IFERROR(VLOOKUP($B16,'[9]11市町別戸数'!$A:$G,7,FALSE),0)</f>
        <v>36</v>
      </c>
      <c r="D16" s="9">
        <f>IFERROR(VLOOKUP($B16,'[9]11市町別戸数'!$A:$G,3,FALSE),0)</f>
        <v>16</v>
      </c>
      <c r="E16" s="9">
        <f>IFERROR(VLOOKUP($B16,'[9]11市町別戸数'!$A:$G,4,FALSE),0)</f>
        <v>12</v>
      </c>
      <c r="F16" s="9">
        <f>IFERROR(VLOOKUP($B16,'[9]11市町別戸数'!$A:$G,5,FALSE),0)</f>
        <v>0</v>
      </c>
      <c r="G16" s="9">
        <f>IFERROR(VLOOKUP($B16,'[9]11市町別戸数'!$A:$G,6,FALSE),0)</f>
        <v>8</v>
      </c>
      <c r="H16" s="9">
        <f>IFERROR(VLOOKUP($B16,'[9]11市町別マンション戸数'!A:C,3,FALSE),0)</f>
        <v>0</v>
      </c>
    </row>
    <row r="17" spans="1:8">
      <c r="A17" s="17"/>
      <c r="B17" s="2" t="s">
        <v>42</v>
      </c>
      <c r="C17" s="9">
        <f>IFERROR(VLOOKUP($B17,'[9]11市町別戸数'!$A:$G,7,FALSE),0)</f>
        <v>9</v>
      </c>
      <c r="D17" s="9">
        <f>IFERROR(VLOOKUP($B17,'[9]11市町別戸数'!$A:$G,3,FALSE),0)</f>
        <v>7</v>
      </c>
      <c r="E17" s="9">
        <f>IFERROR(VLOOKUP($B17,'[9]11市町別戸数'!$A:$G,4,FALSE),0)</f>
        <v>0</v>
      </c>
      <c r="F17" s="9">
        <f>IFERROR(VLOOKUP($B17,'[9]11市町別戸数'!$A:$G,5,FALSE),0)</f>
        <v>1</v>
      </c>
      <c r="G17" s="9">
        <f>IFERROR(VLOOKUP($B17,'[9]11市町別戸数'!$A:$G,6,FALSE),0)</f>
        <v>1</v>
      </c>
      <c r="H17" s="9">
        <f>IFERROR(VLOOKUP($B17,'[9]11市町別マンション戸数'!A:C,3,FALSE),0)</f>
        <v>0</v>
      </c>
    </row>
    <row r="18" spans="1:8">
      <c r="A18" s="17"/>
      <c r="B18" s="2" t="s">
        <v>45</v>
      </c>
      <c r="C18" s="9">
        <f>IFERROR(VLOOKUP($B18,'[9]11市町別戸数'!$A:$G,7,FALSE),0)</f>
        <v>36</v>
      </c>
      <c r="D18" s="9">
        <f>IFERROR(VLOOKUP($B18,'[9]11市町別戸数'!$A:$G,3,FALSE),0)</f>
        <v>30</v>
      </c>
      <c r="E18" s="9">
        <f>IFERROR(VLOOKUP($B18,'[9]11市町別戸数'!$A:$G,4,FALSE),0)</f>
        <v>0</v>
      </c>
      <c r="F18" s="9">
        <f>IFERROR(VLOOKUP($B18,'[9]11市町別戸数'!$A:$G,5,FALSE),0)</f>
        <v>0</v>
      </c>
      <c r="G18" s="9">
        <f>IFERROR(VLOOKUP($B18,'[9]11市町別戸数'!$A:$G,6,FALSE),0)</f>
        <v>6</v>
      </c>
      <c r="H18" s="9">
        <f>IFERROR(VLOOKUP($B18,'[9]11市町別マンション戸数'!A:C,3,FALSE),0)</f>
        <v>0</v>
      </c>
    </row>
    <row r="19" spans="1:8">
      <c r="A19" s="17"/>
      <c r="B19" s="2" t="s">
        <v>11</v>
      </c>
      <c r="C19" s="9">
        <f>IFERROR(VLOOKUP($B19,'[9]11市町別戸数'!$A:$G,7,FALSE),0)</f>
        <v>85</v>
      </c>
      <c r="D19" s="9">
        <f>IFERROR(VLOOKUP($B19,'[9]11市町別戸数'!$A:$G,3,FALSE),0)</f>
        <v>51</v>
      </c>
      <c r="E19" s="9">
        <f>IFERROR(VLOOKUP($B19,'[9]11市町別戸数'!$A:$G,4,FALSE),0)</f>
        <v>20</v>
      </c>
      <c r="F19" s="9">
        <f>IFERROR(VLOOKUP($B19,'[9]11市町別戸数'!$A:$G,5,FALSE),0)</f>
        <v>0</v>
      </c>
      <c r="G19" s="9">
        <f>IFERROR(VLOOKUP($B19,'[9]11市町別戸数'!$A:$G,6,FALSE),0)</f>
        <v>14</v>
      </c>
      <c r="H19" s="9">
        <f>IFERROR(VLOOKUP($B19,'[9]11市町別マンション戸数'!A:C,3,FALSE),0)</f>
        <v>0</v>
      </c>
    </row>
    <row r="20" spans="1:8">
      <c r="A20" s="17"/>
      <c r="B20" s="2" t="s">
        <v>34</v>
      </c>
      <c r="C20" s="9">
        <f>IFERROR(VLOOKUP($B20,'[9]11市町別戸数'!$A:$G,7,FALSE),0)</f>
        <v>81</v>
      </c>
      <c r="D20" s="9">
        <f>IFERROR(VLOOKUP($B20,'[9]11市町別戸数'!$A:$G,3,FALSE),0)</f>
        <v>41</v>
      </c>
      <c r="E20" s="9">
        <f>IFERROR(VLOOKUP($B20,'[9]11市町別戸数'!$A:$G,4,FALSE),0)</f>
        <v>20</v>
      </c>
      <c r="F20" s="9">
        <f>IFERROR(VLOOKUP($B20,'[9]11市町別戸数'!$A:$G,5,FALSE),0)</f>
        <v>1</v>
      </c>
      <c r="G20" s="9">
        <f>IFERROR(VLOOKUP($B20,'[9]11市町別戸数'!$A:$G,6,FALSE),0)</f>
        <v>19</v>
      </c>
      <c r="H20" s="9">
        <f>IFERROR(VLOOKUP($B20,'[9]11市町別マンション戸数'!A:C,3,FALSE),0)</f>
        <v>0</v>
      </c>
    </row>
    <row r="21" spans="1:8">
      <c r="A21" s="17"/>
      <c r="B21" s="2" t="s">
        <v>25</v>
      </c>
      <c r="C21" s="9">
        <f>IFERROR(VLOOKUP($B21,'[9]11市町別戸数'!$A:$G,7,FALSE),0)</f>
        <v>49</v>
      </c>
      <c r="D21" s="9">
        <f>IFERROR(VLOOKUP($B21,'[9]11市町別戸数'!$A:$G,3,FALSE),0)</f>
        <v>29</v>
      </c>
      <c r="E21" s="9">
        <f>IFERROR(VLOOKUP($B21,'[9]11市町別戸数'!$A:$G,4,FALSE),0)</f>
        <v>8</v>
      </c>
      <c r="F21" s="9">
        <f>IFERROR(VLOOKUP($B21,'[9]11市町別戸数'!$A:$G,5,FALSE),0)</f>
        <v>0</v>
      </c>
      <c r="G21" s="9">
        <f>IFERROR(VLOOKUP($B21,'[9]11市町別戸数'!$A:$G,6,FALSE),0)</f>
        <v>12</v>
      </c>
      <c r="H21" s="9">
        <f>IFERROR(VLOOKUP($B21,'[9]11市町別マンション戸数'!A:C,3,FALSE),0)</f>
        <v>0</v>
      </c>
    </row>
    <row r="22" spans="1:8">
      <c r="A22" s="17"/>
      <c r="B22" s="2" t="s">
        <v>0</v>
      </c>
      <c r="C22" s="9">
        <f>IFERROR(VLOOKUP($B22,'[9]11市町別戸数'!$A:$G,7,FALSE),0)</f>
        <v>75</v>
      </c>
      <c r="D22" s="9">
        <f>IFERROR(VLOOKUP($B22,'[9]11市町別戸数'!$A:$G,3,FALSE),0)</f>
        <v>40</v>
      </c>
      <c r="E22" s="9">
        <f>IFERROR(VLOOKUP($B22,'[9]11市町別戸数'!$A:$G,4,FALSE),0)</f>
        <v>27</v>
      </c>
      <c r="F22" s="9">
        <f>IFERROR(VLOOKUP($B22,'[9]11市町別戸数'!$A:$G,5,FALSE),0)</f>
        <v>0</v>
      </c>
      <c r="G22" s="9">
        <f>IFERROR(VLOOKUP($B22,'[9]11市町別戸数'!$A:$G,6,FALSE),0)</f>
        <v>8</v>
      </c>
      <c r="H22" s="9">
        <f>IFERROR(VLOOKUP($B22,'[9]11市町別マンション戸数'!A:C,3,FALSE),0)</f>
        <v>0</v>
      </c>
    </row>
    <row r="23" spans="1:8">
      <c r="A23" s="17"/>
      <c r="B23" s="2" t="s">
        <v>35</v>
      </c>
      <c r="C23" s="9">
        <f>IFERROR(VLOOKUP($B23,'[9]11市町別戸数'!$A:$G,7,FALSE),0)</f>
        <v>43</v>
      </c>
      <c r="D23" s="9">
        <f>IFERROR(VLOOKUP($B23,'[9]11市町別戸数'!$A:$G,3,FALSE),0)</f>
        <v>25</v>
      </c>
      <c r="E23" s="9">
        <f>IFERROR(VLOOKUP($B23,'[9]11市町別戸数'!$A:$G,4,FALSE),0)</f>
        <v>12</v>
      </c>
      <c r="F23" s="9">
        <f>IFERROR(VLOOKUP($B23,'[9]11市町別戸数'!$A:$G,5,FALSE),0)</f>
        <v>0</v>
      </c>
      <c r="G23" s="9">
        <f>IFERROR(VLOOKUP($B23,'[9]11市町別戸数'!$A:$G,6,FALSE),0)</f>
        <v>6</v>
      </c>
      <c r="H23" s="9">
        <f>IFERROR(VLOOKUP($B23,'[9]11市町別マンション戸数'!A:C,3,FALSE),0)</f>
        <v>0</v>
      </c>
    </row>
    <row r="24" spans="1:8">
      <c r="A24" s="17"/>
      <c r="B24" s="2" t="s">
        <v>43</v>
      </c>
      <c r="C24" s="9">
        <f>IFERROR(VLOOKUP($B24,'[9]11市町別戸数'!$A:$G,7,FALSE),0)</f>
        <v>18</v>
      </c>
      <c r="D24" s="9">
        <f>IFERROR(VLOOKUP($B24,'[9]11市町別戸数'!$A:$G,3,FALSE),0)</f>
        <v>10</v>
      </c>
      <c r="E24" s="9">
        <f>IFERROR(VLOOKUP($B24,'[9]11市町別戸数'!$A:$G,4,FALSE),0)</f>
        <v>6</v>
      </c>
      <c r="F24" s="9">
        <f>IFERROR(VLOOKUP($B24,'[9]11市町別戸数'!$A:$G,5,FALSE),0)</f>
        <v>0</v>
      </c>
      <c r="G24" s="9">
        <f>IFERROR(VLOOKUP($B24,'[9]11市町別戸数'!$A:$G,6,FALSE),0)</f>
        <v>2</v>
      </c>
      <c r="H24" s="9">
        <f>IFERROR(VLOOKUP($B24,'[9]11市町別マンション戸数'!A:C,3,FALSE),0)</f>
        <v>0</v>
      </c>
    </row>
    <row r="25" spans="1:8">
      <c r="A25" s="17"/>
      <c r="B25" s="2" t="s">
        <v>19</v>
      </c>
      <c r="C25" s="9">
        <f>IFERROR(VLOOKUP($B25,'[9]11市町別戸数'!$A:$G,7,FALSE),0)</f>
        <v>33</v>
      </c>
      <c r="D25" s="9">
        <f>IFERROR(VLOOKUP($B25,'[9]11市町別戸数'!$A:$G,3,FALSE),0)</f>
        <v>19</v>
      </c>
      <c r="E25" s="9">
        <f>IFERROR(VLOOKUP($B25,'[9]11市町別戸数'!$A:$G,4,FALSE),0)</f>
        <v>0</v>
      </c>
      <c r="F25" s="9">
        <f>IFERROR(VLOOKUP($B25,'[9]11市町別戸数'!$A:$G,5,FALSE),0)</f>
        <v>0</v>
      </c>
      <c r="G25" s="9">
        <f>IFERROR(VLOOKUP($B25,'[9]11市町別戸数'!$A:$G,6,FALSE),0)</f>
        <v>14</v>
      </c>
      <c r="H25" s="9">
        <f>IFERROR(VLOOKUP($B25,'[9]11市町別マンション戸数'!A:C,3,FALSE),0)</f>
        <v>0</v>
      </c>
    </row>
    <row r="26" spans="1:8">
      <c r="A26" s="17"/>
      <c r="B26" s="2" t="s">
        <v>41</v>
      </c>
      <c r="C26" s="9">
        <f>IFERROR(VLOOKUP($B26,'[9]11市町別戸数'!$A:$G,7,FALSE),0)</f>
        <v>0</v>
      </c>
      <c r="D26" s="9">
        <f>IFERROR(VLOOKUP($B26,'[9]11市町別戸数'!$A:$G,3,FALSE),0)</f>
        <v>0</v>
      </c>
      <c r="E26" s="9">
        <f>IFERROR(VLOOKUP($B26,'[9]11市町別戸数'!$A:$G,4,FALSE),0)</f>
        <v>0</v>
      </c>
      <c r="F26" s="9">
        <f>IFERROR(VLOOKUP($B26,'[9]11市町別戸数'!$A:$G,5,FALSE),0)</f>
        <v>0</v>
      </c>
      <c r="G26" s="9">
        <f>IFERROR(VLOOKUP($B26,'[9]11市町別戸数'!$A:$G,6,FALSE),0)</f>
        <v>0</v>
      </c>
      <c r="H26" s="9">
        <f>IFERROR(VLOOKUP($B26,'[9]11市町別マンション戸数'!A:C,3,FALSE),0)</f>
        <v>0</v>
      </c>
    </row>
    <row r="27" spans="1:8">
      <c r="A27" s="17"/>
      <c r="B27" s="2" t="s">
        <v>33</v>
      </c>
      <c r="C27" s="9">
        <f>IFERROR(VLOOKUP($B27,'[9]11市町別戸数'!$A:$G,7,FALSE),0)</f>
        <v>19</v>
      </c>
      <c r="D27" s="9">
        <f>IFERROR(VLOOKUP($B27,'[9]11市町別戸数'!$A:$G,3,FALSE),0)</f>
        <v>8</v>
      </c>
      <c r="E27" s="9">
        <f>IFERROR(VLOOKUP($B27,'[9]11市町別戸数'!$A:$G,4,FALSE),0)</f>
        <v>0</v>
      </c>
      <c r="F27" s="9">
        <f>IFERROR(VLOOKUP($B27,'[9]11市町別戸数'!$A:$G,5,FALSE),0)</f>
        <v>0</v>
      </c>
      <c r="G27" s="9">
        <f>IFERROR(VLOOKUP($B27,'[9]11市町別戸数'!$A:$G,6,FALSE),0)</f>
        <v>11</v>
      </c>
      <c r="H27" s="9">
        <f>IFERROR(VLOOKUP($B27,'[9]11市町別マンション戸数'!A:C,3,FALSE),0)</f>
        <v>0</v>
      </c>
    </row>
    <row r="28" spans="1:8">
      <c r="A28" s="17"/>
      <c r="B28" s="2" t="s">
        <v>2</v>
      </c>
      <c r="C28" s="9">
        <f>IFERROR(VLOOKUP($B28,'[9]11市町別戸数'!$A:$G,7,FALSE),0)</f>
        <v>16</v>
      </c>
      <c r="D28" s="9">
        <f>IFERROR(VLOOKUP($B28,'[9]11市町別戸数'!$A:$G,3,FALSE),0)</f>
        <v>9</v>
      </c>
      <c r="E28" s="9">
        <f>IFERROR(VLOOKUP($B28,'[9]11市町別戸数'!$A:$G,4,FALSE),0)</f>
        <v>2</v>
      </c>
      <c r="F28" s="9">
        <f>IFERROR(VLOOKUP($B28,'[9]11市町別戸数'!$A:$G,5,FALSE),0)</f>
        <v>0</v>
      </c>
      <c r="G28" s="9">
        <f>IFERROR(VLOOKUP($B28,'[9]11市町別戸数'!$A:$G,6,FALSE),0)</f>
        <v>5</v>
      </c>
      <c r="H28" s="9">
        <f>IFERROR(VLOOKUP($B28,'[9]11市町別マンション戸数'!A:C,3,FALSE),0)</f>
        <v>0</v>
      </c>
    </row>
    <row r="29" spans="1:8">
      <c r="A29" s="17"/>
      <c r="B29" s="2" t="s">
        <v>40</v>
      </c>
      <c r="C29" s="9">
        <f>IFERROR(VLOOKUP($B29,'[9]11市町別戸数'!$A:$G,7,FALSE),0)</f>
        <v>2</v>
      </c>
      <c r="D29" s="9">
        <f>IFERROR(VLOOKUP($B29,'[9]11市町別戸数'!$A:$G,3,FALSE),0)</f>
        <v>2</v>
      </c>
      <c r="E29" s="9">
        <f>IFERROR(VLOOKUP($B29,'[9]11市町別戸数'!$A:$G,4,FALSE),0)</f>
        <v>0</v>
      </c>
      <c r="F29" s="9">
        <f>IFERROR(VLOOKUP($B29,'[9]11市町別戸数'!$A:$G,5,FALSE),0)</f>
        <v>0</v>
      </c>
      <c r="G29" s="9">
        <f>IFERROR(VLOOKUP($B29,'[9]11市町別戸数'!$A:$G,6,FALSE),0)</f>
        <v>0</v>
      </c>
      <c r="H29" s="9">
        <f>IFERROR(VLOOKUP($B29,'[9]11市町別マンション戸数'!A:C,3,FALSE),0)</f>
        <v>0</v>
      </c>
    </row>
    <row r="30" spans="1:8">
      <c r="A30" s="17"/>
      <c r="B30" s="2" t="s">
        <v>27</v>
      </c>
      <c r="C30" s="9">
        <f>IFERROR(VLOOKUP($B30,'[9]11市町別戸数'!$A:$G,7,FALSE),0)</f>
        <v>2</v>
      </c>
      <c r="D30" s="9">
        <f>IFERROR(VLOOKUP($B30,'[9]11市町別戸数'!$A:$G,3,FALSE),0)</f>
        <v>2</v>
      </c>
      <c r="E30" s="9">
        <f>IFERROR(VLOOKUP($B30,'[9]11市町別戸数'!$A:$G,4,FALSE),0)</f>
        <v>0</v>
      </c>
      <c r="F30" s="9">
        <f>IFERROR(VLOOKUP($B30,'[9]11市町別戸数'!$A:$G,5,FALSE),0)</f>
        <v>0</v>
      </c>
      <c r="G30" s="9">
        <f>IFERROR(VLOOKUP($B30,'[9]11市町別戸数'!$A:$G,6,FALSE),0)</f>
        <v>0</v>
      </c>
      <c r="H30" s="9">
        <f>IFERROR(VLOOKUP($B30,'[9]11市町別マンション戸数'!A:C,3,FALSE),0)</f>
        <v>0</v>
      </c>
    </row>
    <row r="31" spans="1:8">
      <c r="A31" s="17"/>
      <c r="B31" s="2" t="s">
        <v>24</v>
      </c>
      <c r="C31" s="9">
        <f>IFERROR(VLOOKUP($B31,'[9]11市町別戸数'!$A:$G,7,FALSE),0)</f>
        <v>9</v>
      </c>
      <c r="D31" s="9">
        <f>IFERROR(VLOOKUP($B31,'[9]11市町別戸数'!$A:$G,3,FALSE),0)</f>
        <v>4</v>
      </c>
      <c r="E31" s="9">
        <f>IFERROR(VLOOKUP($B31,'[9]11市町別戸数'!$A:$G,4,FALSE),0)</f>
        <v>4</v>
      </c>
      <c r="F31" s="9">
        <f>IFERROR(VLOOKUP($B31,'[9]11市町別戸数'!$A:$G,5,FALSE),0)</f>
        <v>0</v>
      </c>
      <c r="G31" s="9">
        <f>IFERROR(VLOOKUP($B31,'[9]11市町別戸数'!$A:$G,6,FALSE),0)</f>
        <v>1</v>
      </c>
      <c r="H31" s="9">
        <f>IFERROR(VLOOKUP($B31,'[9]11市町別マンション戸数'!A:C,3,FALSE),0)</f>
        <v>0</v>
      </c>
    </row>
    <row r="32" spans="1:8">
      <c r="A32" s="17"/>
      <c r="B32" s="2" t="s">
        <v>15</v>
      </c>
      <c r="C32" s="9">
        <f>IFERROR(VLOOKUP($B32,'[9]11市町別戸数'!$A:$G,7,FALSE),0)</f>
        <v>3</v>
      </c>
      <c r="D32" s="9">
        <f>IFERROR(VLOOKUP($B32,'[9]11市町別戸数'!$A:$G,3,FALSE),0)</f>
        <v>2</v>
      </c>
      <c r="E32" s="9">
        <f>IFERROR(VLOOKUP($B32,'[9]11市町別戸数'!$A:$G,4,FALSE),0)</f>
        <v>0</v>
      </c>
      <c r="F32" s="9">
        <f>IFERROR(VLOOKUP($B32,'[9]11市町別戸数'!$A:$G,5,FALSE),0)</f>
        <v>0</v>
      </c>
      <c r="G32" s="9">
        <f>IFERROR(VLOOKUP($B32,'[9]11市町別戸数'!$A:$G,6,FALSE),0)</f>
        <v>1</v>
      </c>
      <c r="H32" s="9">
        <f>IFERROR(VLOOKUP($B32,'[9]11市町別マンション戸数'!A:C,3,FALSE),0)</f>
        <v>0</v>
      </c>
    </row>
    <row r="33" spans="1:8">
      <c r="A33" s="17"/>
      <c r="B33" s="2" t="s">
        <v>22</v>
      </c>
      <c r="C33" s="9">
        <f>IFERROR(VLOOKUP($B33,'[9]11市町別戸数'!$A:$G,7,FALSE),0)</f>
        <v>6</v>
      </c>
      <c r="D33" s="9">
        <f>IFERROR(VLOOKUP($B33,'[9]11市町別戸数'!$A:$G,3,FALSE),0)</f>
        <v>6</v>
      </c>
      <c r="E33" s="9">
        <f>IFERROR(VLOOKUP($B33,'[9]11市町別戸数'!$A:$G,4,FALSE),0)</f>
        <v>0</v>
      </c>
      <c r="F33" s="9">
        <f>IFERROR(VLOOKUP($B33,'[9]11市町別戸数'!$A:$G,5,FALSE),0)</f>
        <v>0</v>
      </c>
      <c r="G33" s="9">
        <f>IFERROR(VLOOKUP($B33,'[9]11市町別戸数'!$A:$G,6,FALSE),0)</f>
        <v>0</v>
      </c>
      <c r="H33" s="9">
        <f>IFERROR(VLOOKUP($B33,'[9]11市町別マンション戸数'!A:C,3,FALSE),0)</f>
        <v>0</v>
      </c>
    </row>
    <row r="34" spans="1:8">
      <c r="A34" s="17"/>
      <c r="B34" s="2" t="s">
        <v>14</v>
      </c>
      <c r="C34" s="9">
        <f>IFERROR(VLOOKUP($B34,'[9]11市町別戸数'!$A:$G,7,FALSE),0)</f>
        <v>0</v>
      </c>
      <c r="D34" s="9">
        <f>IFERROR(VLOOKUP($B34,'[9]11市町別戸数'!$A:$G,3,FALSE),0)</f>
        <v>0</v>
      </c>
      <c r="E34" s="9">
        <f>IFERROR(VLOOKUP($B34,'[9]11市町別戸数'!$A:$G,4,FALSE),0)</f>
        <v>0</v>
      </c>
      <c r="F34" s="9">
        <f>IFERROR(VLOOKUP($B34,'[9]11市町別戸数'!$A:$G,5,FALSE),0)</f>
        <v>0</v>
      </c>
      <c r="G34" s="9">
        <f>IFERROR(VLOOKUP($B34,'[9]11市町別戸数'!$A:$G,6,FALSE),0)</f>
        <v>0</v>
      </c>
      <c r="H34" s="9">
        <f>IFERROR(VLOOKUP($B34,'[9]11市町別マンション戸数'!A:C,3,FALSE),0)</f>
        <v>0</v>
      </c>
    </row>
    <row r="35" spans="1:8">
      <c r="A35" s="17"/>
      <c r="B35" s="3" t="s">
        <v>49</v>
      </c>
      <c r="C35" s="9">
        <f>IFERROR(VLOOKUP($B35,'[9]11市町別戸数'!$A:$G,7,FALSE),0)</f>
        <v>0</v>
      </c>
      <c r="D35" s="9">
        <f>IFERROR(VLOOKUP($B35,'[9]11市町別戸数'!$A:$G,3,FALSE),0)</f>
        <v>0</v>
      </c>
      <c r="E35" s="9">
        <f>IFERROR(VLOOKUP($B35,'[9]11市町別戸数'!$A:$G,4,FALSE),0)</f>
        <v>0</v>
      </c>
      <c r="F35" s="9">
        <f>IFERROR(VLOOKUP($B35,'[9]11市町別戸数'!$A:$G,5,FALSE),0)</f>
        <v>0</v>
      </c>
      <c r="G35" s="9">
        <f>IFERROR(VLOOKUP($B35,'[9]11市町別戸数'!$A:$G,6,FALSE),0)</f>
        <v>0</v>
      </c>
      <c r="H35" s="9">
        <f>IFERROR(VLOOKUP($B35,'[9]11市町別マンション戸数'!A:C,3,FALSE),0)</f>
        <v>0</v>
      </c>
    </row>
    <row r="36" spans="1:8">
      <c r="A36" s="17"/>
      <c r="B36" s="2" t="s">
        <v>46</v>
      </c>
      <c r="C36" s="9">
        <f>IFERROR(VLOOKUP($B36,'[9]11市町別戸数'!$A:$G,7,FALSE),0)</f>
        <v>0</v>
      </c>
      <c r="D36" s="9">
        <f>IFERROR(VLOOKUP($B36,'[9]11市町別戸数'!$A:$G,3,FALSE),0)</f>
        <v>0</v>
      </c>
      <c r="E36" s="9">
        <f>IFERROR(VLOOKUP($B36,'[9]11市町別戸数'!$A:$G,4,FALSE),0)</f>
        <v>0</v>
      </c>
      <c r="F36" s="9">
        <f>IFERROR(VLOOKUP($B36,'[9]11市町別戸数'!$A:$G,5,FALSE),0)</f>
        <v>0</v>
      </c>
      <c r="G36" s="9">
        <f>IFERROR(VLOOKUP($B36,'[9]11市町別戸数'!$A:$G,6,FALSE),0)</f>
        <v>0</v>
      </c>
      <c r="H36" s="9">
        <f>IFERROR(VLOOKUP($B36,'[9]11市町別マンション戸数'!A:C,3,FALSE),0)</f>
        <v>0</v>
      </c>
    </row>
    <row r="37" spans="1:8">
      <c r="A37" s="17"/>
      <c r="B37" s="2" t="s">
        <v>12</v>
      </c>
      <c r="C37" s="9">
        <f>IFERROR(VLOOKUP($B37,'[9]11市町別戸数'!$A:$G,7,FALSE),0)</f>
        <v>1</v>
      </c>
      <c r="D37" s="9">
        <f>IFERROR(VLOOKUP($B37,'[9]11市町別戸数'!$A:$G,3,FALSE),0)</f>
        <v>1</v>
      </c>
      <c r="E37" s="9">
        <f>IFERROR(VLOOKUP($B37,'[9]11市町別戸数'!$A:$G,4,FALSE),0)</f>
        <v>0</v>
      </c>
      <c r="F37" s="9">
        <f>IFERROR(VLOOKUP($B37,'[9]11市町別戸数'!$A:$G,5,FALSE),0)</f>
        <v>0</v>
      </c>
      <c r="G37" s="9">
        <f>IFERROR(VLOOKUP($B37,'[9]11市町別戸数'!$A:$G,6,FALSE),0)</f>
        <v>0</v>
      </c>
      <c r="H37" s="9">
        <f>IFERROR(VLOOKUP($B37,'[9]11市町別マンション戸数'!A:C,3,FALSE),0)</f>
        <v>0</v>
      </c>
    </row>
    <row r="38" spans="1:8">
      <c r="A38" s="17"/>
      <c r="B38" s="3" t="s">
        <v>26</v>
      </c>
      <c r="C38" s="9">
        <f>IFERROR(VLOOKUP($B38,'[9]11市町別戸数'!$A:$G,7,FALSE),0)</f>
        <v>0</v>
      </c>
      <c r="D38" s="9">
        <f>IFERROR(VLOOKUP($B38,'[9]11市町別戸数'!$A:$G,3,FALSE),0)</f>
        <v>0</v>
      </c>
      <c r="E38" s="9">
        <f>IFERROR(VLOOKUP($B38,'[9]11市町別戸数'!$A:$G,4,FALSE),0)</f>
        <v>0</v>
      </c>
      <c r="F38" s="9">
        <f>IFERROR(VLOOKUP($B38,'[9]11市町別戸数'!$A:$G,5,FALSE),0)</f>
        <v>0</v>
      </c>
      <c r="G38" s="9">
        <f>IFERROR(VLOOKUP($B38,'[9]11市町別戸数'!$A:$G,6,FALSE),0)</f>
        <v>0</v>
      </c>
      <c r="H38" s="9">
        <f>IFERROR(VLOOKUP($B38,'[9]11市町別マンション戸数'!A:C,3,FALSE),0)</f>
        <v>0</v>
      </c>
    </row>
    <row r="39" spans="1:8">
      <c r="A39" s="17"/>
      <c r="B39" s="2" t="s">
        <v>23</v>
      </c>
      <c r="C39" s="9">
        <f>IFERROR(VLOOKUP($B39,'[9]11市町別戸数'!$A:$G,7,FALSE),0)</f>
        <v>5</v>
      </c>
      <c r="D39" s="9">
        <f>IFERROR(VLOOKUP($B39,'[9]11市町別戸数'!$A:$G,3,FALSE),0)</f>
        <v>4</v>
      </c>
      <c r="E39" s="9">
        <f>IFERROR(VLOOKUP($B39,'[9]11市町別戸数'!$A:$G,4,FALSE),0)</f>
        <v>0</v>
      </c>
      <c r="F39" s="9">
        <f>IFERROR(VLOOKUP($B39,'[9]11市町別戸数'!$A:$G,5,FALSE),0)</f>
        <v>0</v>
      </c>
      <c r="G39" s="9">
        <f>IFERROR(VLOOKUP($B39,'[9]11市町別戸数'!$A:$G,6,FALSE),0)</f>
        <v>1</v>
      </c>
      <c r="H39" s="9">
        <f>IFERROR(VLOOKUP($B39,'[9]11市町別マンション戸数'!A:C,3,FALSE),0)</f>
        <v>0</v>
      </c>
    </row>
    <row r="40" spans="1:8">
      <c r="A40" s="17"/>
      <c r="B40" s="2" t="s">
        <v>39</v>
      </c>
      <c r="C40" s="9">
        <f>IFERROR(VLOOKUP($B40,'[9]11市町別戸数'!$A:$G,7,FALSE),0)</f>
        <v>8</v>
      </c>
      <c r="D40" s="9">
        <f>IFERROR(VLOOKUP($B40,'[9]11市町別戸数'!$A:$G,3,FALSE),0)</f>
        <v>6</v>
      </c>
      <c r="E40" s="9">
        <f>IFERROR(VLOOKUP($B40,'[9]11市町別戸数'!$A:$G,4,FALSE),0)</f>
        <v>0</v>
      </c>
      <c r="F40" s="9">
        <f>IFERROR(VLOOKUP($B40,'[9]11市町別戸数'!$A:$G,5,FALSE),0)</f>
        <v>0</v>
      </c>
      <c r="G40" s="9">
        <f>IFERROR(VLOOKUP($B40,'[9]11市町別戸数'!$A:$G,6,FALSE),0)</f>
        <v>2</v>
      </c>
      <c r="H40" s="9">
        <f>IFERROR(VLOOKUP($B40,'[9]11市町別マンション戸数'!A:C,3,FALSE),0)</f>
        <v>0</v>
      </c>
    </row>
    <row r="41" spans="1:8">
      <c r="A41" s="17"/>
      <c r="B41" s="2" t="s">
        <v>13</v>
      </c>
      <c r="C41" s="9">
        <f>IFERROR(VLOOKUP($B41,'[9]11市町別戸数'!$A:$G,7,FALSE),0)</f>
        <v>6</v>
      </c>
      <c r="D41" s="9">
        <f>IFERROR(VLOOKUP($B41,'[9]11市町別戸数'!$A:$G,3,FALSE),0)</f>
        <v>4</v>
      </c>
      <c r="E41" s="9">
        <f>IFERROR(VLOOKUP($B41,'[9]11市町別戸数'!$A:$G,4,FALSE),0)</f>
        <v>0</v>
      </c>
      <c r="F41" s="9">
        <f>IFERROR(VLOOKUP($B41,'[9]11市町別戸数'!$A:$G,5,FALSE),0)</f>
        <v>0</v>
      </c>
      <c r="G41" s="9">
        <f>IFERROR(VLOOKUP($B41,'[9]11市町別戸数'!$A:$G,6,FALSE),0)</f>
        <v>2</v>
      </c>
      <c r="H41" s="9">
        <f>IFERROR(VLOOKUP($B41,'[9]11市町別マンション戸数'!A:C,3,FALSE),0)</f>
        <v>0</v>
      </c>
    </row>
    <row r="42" spans="1:8">
      <c r="A42" s="17"/>
      <c r="B42" s="2" t="s">
        <v>1</v>
      </c>
      <c r="C42" s="9">
        <f>IFERROR(VLOOKUP($B42,'[9]11市町別戸数'!$A:$G,7,FALSE),0)</f>
        <v>3</v>
      </c>
      <c r="D42" s="9">
        <f>IFERROR(VLOOKUP($B42,'[9]11市町別戸数'!$A:$G,3,FALSE),0)</f>
        <v>1</v>
      </c>
      <c r="E42" s="9">
        <f>IFERROR(VLOOKUP($B42,'[9]11市町別戸数'!$A:$G,4,FALSE),0)</f>
        <v>0</v>
      </c>
      <c r="F42" s="9">
        <f>IFERROR(VLOOKUP($B42,'[9]11市町別戸数'!$A:$G,5,FALSE),0)</f>
        <v>0</v>
      </c>
      <c r="G42" s="9">
        <f>IFERROR(VLOOKUP($B42,'[9]11市町別戸数'!$A:$G,6,FALSE),0)</f>
        <v>2</v>
      </c>
      <c r="H42" s="9">
        <f>IFERROR(VLOOKUP($B42,'[9]11市町別マンション戸数'!A:C,3,FALSE),0)</f>
        <v>0</v>
      </c>
    </row>
    <row r="43" spans="1:8">
      <c r="A43" s="17"/>
      <c r="B43" s="2" t="s">
        <v>37</v>
      </c>
      <c r="C43" s="9">
        <f>IFERROR(VLOOKUP($B43,'[9]11市町別戸数'!$A:$G,7,FALSE),0)</f>
        <v>22</v>
      </c>
      <c r="D43" s="9">
        <f>IFERROR(VLOOKUP($B43,'[9]11市町別戸数'!$A:$G,3,FALSE),0)</f>
        <v>12</v>
      </c>
      <c r="E43" s="9">
        <f>IFERROR(VLOOKUP($B43,'[9]11市町別戸数'!$A:$G,4,FALSE),0)</f>
        <v>4</v>
      </c>
      <c r="F43" s="9">
        <f>IFERROR(VLOOKUP($B43,'[9]11市町別戸数'!$A:$G,5,FALSE),0)</f>
        <v>0</v>
      </c>
      <c r="G43" s="9">
        <f>IFERROR(VLOOKUP($B43,'[9]11市町別戸数'!$A:$G,6,FALSE),0)</f>
        <v>6</v>
      </c>
      <c r="H43" s="9">
        <f>IFERROR(VLOOKUP($B43,'[9]11市町別マンション戸数'!A:C,3,FALSE),0)</f>
        <v>0</v>
      </c>
    </row>
    <row r="44" spans="1:8">
      <c r="A44" s="17"/>
      <c r="B44" s="2" t="s">
        <v>3</v>
      </c>
      <c r="C44" s="9">
        <f>IFERROR(VLOOKUP($B44,'[9]11市町別戸数'!$A:$G,7,FALSE),0)</f>
        <v>2</v>
      </c>
      <c r="D44" s="9">
        <f>IFERROR(VLOOKUP($B44,'[9]11市町別戸数'!$A:$G,3,FALSE),0)</f>
        <v>2</v>
      </c>
      <c r="E44" s="9">
        <f>IFERROR(VLOOKUP($B44,'[9]11市町別戸数'!$A:$G,4,FALSE),0)</f>
        <v>0</v>
      </c>
      <c r="F44" s="9">
        <f>IFERROR(VLOOKUP($B44,'[9]11市町別戸数'!$A:$G,5,FALSE),0)</f>
        <v>0</v>
      </c>
      <c r="G44" s="9">
        <f>IFERROR(VLOOKUP($B44,'[9]11市町別戸数'!$A:$G,6,FALSE),0)</f>
        <v>0</v>
      </c>
      <c r="H44" s="9">
        <f>IFERROR(VLOOKUP($B44,'[9]11市町別マンション戸数'!A:C,3,FALSE),0)</f>
        <v>0</v>
      </c>
    </row>
    <row r="45" spans="1:8">
      <c r="A45" s="17"/>
      <c r="B45" s="4" t="s">
        <v>48</v>
      </c>
      <c r="C45" s="9">
        <f>IFERROR(VLOOKUP($B45,'[9]11市町別戸数'!$A:$G,7,FALSE),0)</f>
        <v>2</v>
      </c>
      <c r="D45" s="9">
        <f>IFERROR(VLOOKUP($B45,'[9]11市町別戸数'!$A:$G,3,FALSE),0)</f>
        <v>2</v>
      </c>
      <c r="E45" s="9">
        <f>IFERROR(VLOOKUP($B45,'[9]11市町別戸数'!$A:$G,4,FALSE),0)</f>
        <v>0</v>
      </c>
      <c r="F45" s="9">
        <f>IFERROR(VLOOKUP($B45,'[9]11市町別戸数'!$A:$G,5,FALSE),0)</f>
        <v>0</v>
      </c>
      <c r="G45" s="9">
        <f>IFERROR(VLOOKUP($B45,'[9]11市町別戸数'!$A:$G,6,FALSE),0)</f>
        <v>0</v>
      </c>
      <c r="H45" s="9">
        <f>IFERROR(VLOOKUP($B45,'[9]11市町別マンション戸数'!A:C,3,FALSE),0)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1327</v>
      </c>
      <c r="D46" s="9">
        <f t="shared" si="2"/>
        <v>672</v>
      </c>
      <c r="E46" s="9">
        <f t="shared" si="2"/>
        <v>385</v>
      </c>
      <c r="F46" s="9">
        <f t="shared" si="2"/>
        <v>7</v>
      </c>
      <c r="G46" s="9">
        <f t="shared" si="2"/>
        <v>263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12" sqref="K12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[8]データ!A2&amp;"年"&amp;[8]データ!B2&amp;"月"</f>
        <v>2025年12月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IFERROR(VLOOKUP($B5,'[8]11市町別戸数'!$A:$G,7,FALSE),0)</f>
        <v>114</v>
      </c>
      <c r="D5" s="9">
        <f>IFERROR(VLOOKUP($B5,'[8]11市町別戸数'!$A:$G,3,FALSE),0)</f>
        <v>46</v>
      </c>
      <c r="E5" s="9">
        <f>IFERROR(VLOOKUP($B5,'[8]11市町別戸数'!$A:$G,4,FALSE),0)</f>
        <v>45</v>
      </c>
      <c r="F5" s="9">
        <f>IFERROR(VLOOKUP($B5,'[8]11市町別戸数'!$A:$G,5,FALSE),0)</f>
        <v>2</v>
      </c>
      <c r="G5" s="9">
        <f>IFERROR(VLOOKUP($B5,'[8]11市町別戸数'!$A:$G,6,FALSE),0)</f>
        <v>21</v>
      </c>
      <c r="H5" s="9">
        <f>IFERROR(VLOOKUP($B5,'[8]11市町別マンション戸数'!A:C,3,FALSE),0)</f>
        <v>0</v>
      </c>
    </row>
    <row r="6" spans="1:8">
      <c r="A6" s="17"/>
      <c r="B6" s="2" t="s">
        <v>9</v>
      </c>
      <c r="C6" s="9">
        <f>IFERROR(VLOOKUP($B6,'[8]11市町別戸数'!$A:$G,7,FALSE),0)</f>
        <v>133</v>
      </c>
      <c r="D6" s="9">
        <f>IFERROR(VLOOKUP($B6,'[8]11市町別戸数'!$A:$G,3,FALSE),0)</f>
        <v>46</v>
      </c>
      <c r="E6" s="9">
        <f>IFERROR(VLOOKUP($B6,'[8]11市町別戸数'!$A:$G,4,FALSE),0)</f>
        <v>75</v>
      </c>
      <c r="F6" s="9">
        <f>IFERROR(VLOOKUP($B6,'[8]11市町別戸数'!$A:$G,5,FALSE),0)</f>
        <v>0</v>
      </c>
      <c r="G6" s="9">
        <f>IFERROR(VLOOKUP($B6,'[8]11市町別戸数'!$A:$G,6,FALSE),0)</f>
        <v>12</v>
      </c>
      <c r="H6" s="9">
        <f>IFERROR(VLOOKUP($B6,'[8]11市町別マンション戸数'!A:C,3,FALSE),0)</f>
        <v>0</v>
      </c>
    </row>
    <row r="7" spans="1:8">
      <c r="A7" s="17"/>
      <c r="B7" s="2" t="s">
        <v>7</v>
      </c>
      <c r="C7" s="9">
        <f>IFERROR(VLOOKUP($B7,'[8]11市町別戸数'!$A:$G,7,FALSE),0)</f>
        <v>67</v>
      </c>
      <c r="D7" s="9">
        <f>IFERROR(VLOOKUP($B7,'[8]11市町別戸数'!$A:$G,3,FALSE),0)</f>
        <v>41</v>
      </c>
      <c r="E7" s="9">
        <f>IFERROR(VLOOKUP($B7,'[8]11市町別戸数'!$A:$G,4,FALSE),0)</f>
        <v>6</v>
      </c>
      <c r="F7" s="9">
        <f>IFERROR(VLOOKUP($B7,'[8]11市町別戸数'!$A:$G,5,FALSE),0)</f>
        <v>0</v>
      </c>
      <c r="G7" s="9">
        <f>IFERROR(VLOOKUP($B7,'[8]11市町別戸数'!$A:$G,6,FALSE),0)</f>
        <v>20</v>
      </c>
      <c r="H7" s="9">
        <f>IFERROR(VLOOKUP($B7,'[8]11市町別マンション戸数'!A:C,3,FALSE),0)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314</v>
      </c>
      <c r="D8" s="9">
        <f t="shared" si="0"/>
        <v>133</v>
      </c>
      <c r="E8" s="9">
        <f t="shared" si="0"/>
        <v>126</v>
      </c>
      <c r="F8" s="9">
        <f t="shared" si="0"/>
        <v>2</v>
      </c>
      <c r="G8" s="9">
        <f t="shared" si="0"/>
        <v>53</v>
      </c>
      <c r="H8" s="9">
        <f t="shared" si="0"/>
        <v>0</v>
      </c>
    </row>
    <row r="9" spans="1:8">
      <c r="A9" s="17"/>
      <c r="B9" s="2" t="s">
        <v>32</v>
      </c>
      <c r="C9" s="9">
        <f>IFERROR(VLOOKUP($B9,'[8]11市町別戸数'!$A:$G,7,FALSE),0)</f>
        <v>275</v>
      </c>
      <c r="D9" s="9">
        <f>IFERROR(VLOOKUP($B9,'[8]11市町別戸数'!$A:$G,3,FALSE),0)</f>
        <v>102</v>
      </c>
      <c r="E9" s="9">
        <f>IFERROR(VLOOKUP($B9,'[8]11市町別戸数'!$A:$G,4,FALSE),0)</f>
        <v>113</v>
      </c>
      <c r="F9" s="9">
        <f>IFERROR(VLOOKUP($B9,'[8]11市町別戸数'!$A:$G,5,FALSE),0)</f>
        <v>0</v>
      </c>
      <c r="G9" s="9">
        <f>IFERROR(VLOOKUP($B9,'[8]11市町別戸数'!$A:$G,6,FALSE),0)</f>
        <v>60</v>
      </c>
      <c r="H9" s="9">
        <f>IFERROR(VLOOKUP($B9,'[8]11市町別マンション戸数'!A:C,3,FALSE),0)</f>
        <v>15</v>
      </c>
    </row>
    <row r="10" spans="1:8">
      <c r="A10" s="17"/>
      <c r="B10" s="2" t="s">
        <v>28</v>
      </c>
      <c r="C10" s="9">
        <f>IFERROR(VLOOKUP($B10,'[8]11市町別戸数'!$A:$G,7,FALSE),0)</f>
        <v>50</v>
      </c>
      <c r="D10" s="9">
        <f>IFERROR(VLOOKUP($B10,'[8]11市町別戸数'!$A:$G,3,FALSE),0)</f>
        <v>40</v>
      </c>
      <c r="E10" s="9">
        <f>IFERROR(VLOOKUP($B10,'[8]11市町別戸数'!$A:$G,4,FALSE),0)</f>
        <v>0</v>
      </c>
      <c r="F10" s="9">
        <f>IFERROR(VLOOKUP($B10,'[8]11市町別戸数'!$A:$G,5,FALSE),0)</f>
        <v>0</v>
      </c>
      <c r="G10" s="9">
        <f>IFERROR(VLOOKUP($B10,'[8]11市町別戸数'!$A:$G,6,FALSE),0)</f>
        <v>10</v>
      </c>
      <c r="H10" s="9">
        <f>IFERROR(VLOOKUP($B10,'[8]11市町別マンション戸数'!A:C,3,FALSE),0)</f>
        <v>0</v>
      </c>
    </row>
    <row r="11" spans="1:8">
      <c r="A11" s="17"/>
      <c r="B11" s="2" t="s">
        <v>52</v>
      </c>
      <c r="C11" s="9">
        <f>IFERROR(VLOOKUP($B11,'[8]11市町別戸数'!$A:$G,7,FALSE),0)</f>
        <v>12</v>
      </c>
      <c r="D11" s="9">
        <f>IFERROR(VLOOKUP($B11,'[8]11市町別戸数'!$A:$G,3,FALSE),0)</f>
        <v>4</v>
      </c>
      <c r="E11" s="9">
        <f>IFERROR(VLOOKUP($B11,'[8]11市町別戸数'!$A:$G,4,FALSE),0)</f>
        <v>8</v>
      </c>
      <c r="F11" s="9">
        <f>IFERROR(VLOOKUP($B11,'[8]11市町別戸数'!$A:$G,5,FALSE),0)</f>
        <v>0</v>
      </c>
      <c r="G11" s="9">
        <f>IFERROR(VLOOKUP($B11,'[8]11市町別戸数'!$A:$G,6,FALSE),0)</f>
        <v>0</v>
      </c>
      <c r="H11" s="9">
        <f>IFERROR(VLOOKUP($B11,'[8]11市町別マンション戸数'!A:C,3,FALSE),0)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337</v>
      </c>
      <c r="D12" s="9">
        <f t="shared" si="1"/>
        <v>146</v>
      </c>
      <c r="E12" s="9">
        <f t="shared" si="1"/>
        <v>121</v>
      </c>
      <c r="F12" s="9">
        <f t="shared" si="1"/>
        <v>0</v>
      </c>
      <c r="G12" s="9">
        <f t="shared" si="1"/>
        <v>70</v>
      </c>
      <c r="H12" s="9">
        <f t="shared" si="1"/>
        <v>15</v>
      </c>
    </row>
    <row r="13" spans="1:8">
      <c r="A13" s="17"/>
      <c r="B13" s="2" t="s">
        <v>6</v>
      </c>
      <c r="C13" s="9">
        <f>IFERROR(VLOOKUP($B13,'[8]11市町別戸数'!$A:$G,7,FALSE),0)</f>
        <v>76</v>
      </c>
      <c r="D13" s="9">
        <f>IFERROR(VLOOKUP($B13,'[8]11市町別戸数'!$A:$G,3,FALSE),0)</f>
        <v>38</v>
      </c>
      <c r="E13" s="9">
        <f>IFERROR(VLOOKUP($B13,'[8]11市町別戸数'!$A:$G,4,FALSE),0)</f>
        <v>20</v>
      </c>
      <c r="F13" s="9">
        <f>IFERROR(VLOOKUP($B13,'[8]11市町別戸数'!$A:$G,5,FALSE),0)</f>
        <v>1</v>
      </c>
      <c r="G13" s="9">
        <f>IFERROR(VLOOKUP($B13,'[8]11市町別戸数'!$A:$G,6,FALSE),0)</f>
        <v>17</v>
      </c>
      <c r="H13" s="9">
        <f>IFERROR(VLOOKUP($B13,'[8]11市町別マンション戸数'!A:C,3,FALSE),0)</f>
        <v>0</v>
      </c>
    </row>
    <row r="14" spans="1:8">
      <c r="A14" s="17"/>
      <c r="B14" s="2" t="s">
        <v>20</v>
      </c>
      <c r="C14" s="9">
        <f>IFERROR(VLOOKUP($B14,'[8]11市町別戸数'!$A:$G,7,FALSE),0)</f>
        <v>4</v>
      </c>
      <c r="D14" s="9">
        <f>IFERROR(VLOOKUP($B14,'[8]11市町別戸数'!$A:$G,3,FALSE),0)</f>
        <v>3</v>
      </c>
      <c r="E14" s="9">
        <f>IFERROR(VLOOKUP($B14,'[8]11市町別戸数'!$A:$G,4,FALSE),0)</f>
        <v>0</v>
      </c>
      <c r="F14" s="9">
        <f>IFERROR(VLOOKUP($B14,'[8]11市町別戸数'!$A:$G,5,FALSE),0)</f>
        <v>1</v>
      </c>
      <c r="G14" s="9">
        <f>IFERROR(VLOOKUP($B14,'[8]11市町別戸数'!$A:$G,6,FALSE),0)</f>
        <v>0</v>
      </c>
      <c r="H14" s="9">
        <f>IFERROR(VLOOKUP($B14,'[8]11市町別マンション戸数'!A:C,3,FALSE),0)</f>
        <v>0</v>
      </c>
    </row>
    <row r="15" spans="1:8">
      <c r="A15" s="17"/>
      <c r="B15" s="2" t="s">
        <v>36</v>
      </c>
      <c r="C15" s="9">
        <f>IFERROR(VLOOKUP($B15,'[8]11市町別戸数'!$A:$G,7,FALSE),0)</f>
        <v>32</v>
      </c>
      <c r="D15" s="9">
        <f>IFERROR(VLOOKUP($B15,'[8]11市町別戸数'!$A:$G,3,FALSE),0)</f>
        <v>20</v>
      </c>
      <c r="E15" s="9">
        <f>IFERROR(VLOOKUP($B15,'[8]11市町別戸数'!$A:$G,4,FALSE),0)</f>
        <v>0</v>
      </c>
      <c r="F15" s="9">
        <f>IFERROR(VLOOKUP($B15,'[8]11市町別戸数'!$A:$G,5,FALSE),0)</f>
        <v>1</v>
      </c>
      <c r="G15" s="9">
        <f>IFERROR(VLOOKUP($B15,'[8]11市町別戸数'!$A:$G,6,FALSE),0)</f>
        <v>11</v>
      </c>
      <c r="H15" s="9">
        <f>IFERROR(VLOOKUP($B15,'[8]11市町別マンション戸数'!A:C,3,FALSE),0)</f>
        <v>0</v>
      </c>
    </row>
    <row r="16" spans="1:8">
      <c r="A16" s="17"/>
      <c r="B16" s="2" t="s">
        <v>38</v>
      </c>
      <c r="C16" s="9">
        <f>IFERROR(VLOOKUP($B16,'[8]11市町別戸数'!$A:$G,7,FALSE),0)</f>
        <v>36</v>
      </c>
      <c r="D16" s="9">
        <f>IFERROR(VLOOKUP($B16,'[8]11市町別戸数'!$A:$G,3,FALSE),0)</f>
        <v>26</v>
      </c>
      <c r="E16" s="9">
        <f>IFERROR(VLOOKUP($B16,'[8]11市町別戸数'!$A:$G,4,FALSE),0)</f>
        <v>0</v>
      </c>
      <c r="F16" s="9">
        <f>IFERROR(VLOOKUP($B16,'[8]11市町別戸数'!$A:$G,5,FALSE),0)</f>
        <v>0</v>
      </c>
      <c r="G16" s="9">
        <f>IFERROR(VLOOKUP($B16,'[8]11市町別戸数'!$A:$G,6,FALSE),0)</f>
        <v>10</v>
      </c>
      <c r="H16" s="9">
        <f>IFERROR(VLOOKUP($B16,'[8]11市町別マンション戸数'!A:C,3,FALSE),0)</f>
        <v>0</v>
      </c>
    </row>
    <row r="17" spans="1:8">
      <c r="A17" s="17"/>
      <c r="B17" s="2" t="s">
        <v>42</v>
      </c>
      <c r="C17" s="9">
        <f>IFERROR(VLOOKUP($B17,'[8]11市町別戸数'!$A:$G,7,FALSE),0)</f>
        <v>9</v>
      </c>
      <c r="D17" s="9">
        <f>IFERROR(VLOOKUP($B17,'[8]11市町別戸数'!$A:$G,3,FALSE),0)</f>
        <v>9</v>
      </c>
      <c r="E17" s="9">
        <f>IFERROR(VLOOKUP($B17,'[8]11市町別戸数'!$A:$G,4,FALSE),0)</f>
        <v>0</v>
      </c>
      <c r="F17" s="9">
        <f>IFERROR(VLOOKUP($B17,'[8]11市町別戸数'!$A:$G,5,FALSE),0)</f>
        <v>0</v>
      </c>
      <c r="G17" s="9">
        <f>IFERROR(VLOOKUP($B17,'[8]11市町別戸数'!$A:$G,6,FALSE),0)</f>
        <v>0</v>
      </c>
      <c r="H17" s="9">
        <f>IFERROR(VLOOKUP($B17,'[8]11市町別マンション戸数'!A:C,3,FALSE),0)</f>
        <v>0</v>
      </c>
    </row>
    <row r="18" spans="1:8">
      <c r="A18" s="17"/>
      <c r="B18" s="2" t="s">
        <v>45</v>
      </c>
      <c r="C18" s="9">
        <f>IFERROR(VLOOKUP($B18,'[8]11市町別戸数'!$A:$G,7,FALSE),0)</f>
        <v>38</v>
      </c>
      <c r="D18" s="9">
        <f>IFERROR(VLOOKUP($B18,'[8]11市町別戸数'!$A:$G,3,FALSE),0)</f>
        <v>26</v>
      </c>
      <c r="E18" s="9">
        <f>IFERROR(VLOOKUP($B18,'[8]11市町別戸数'!$A:$G,4,FALSE),0)</f>
        <v>0</v>
      </c>
      <c r="F18" s="9">
        <f>IFERROR(VLOOKUP($B18,'[8]11市町別戸数'!$A:$G,5,FALSE),0)</f>
        <v>0</v>
      </c>
      <c r="G18" s="9">
        <f>IFERROR(VLOOKUP($B18,'[8]11市町別戸数'!$A:$G,6,FALSE),0)</f>
        <v>12</v>
      </c>
      <c r="H18" s="9">
        <f>IFERROR(VLOOKUP($B18,'[8]11市町別マンション戸数'!A:C,3,FALSE),0)</f>
        <v>0</v>
      </c>
    </row>
    <row r="19" spans="1:8">
      <c r="A19" s="17"/>
      <c r="B19" s="2" t="s">
        <v>11</v>
      </c>
      <c r="C19" s="9">
        <f>IFERROR(VLOOKUP($B19,'[8]11市町別戸数'!$A:$G,7,FALSE),0)</f>
        <v>99</v>
      </c>
      <c r="D19" s="9">
        <f>IFERROR(VLOOKUP($B19,'[8]11市町別戸数'!$A:$G,3,FALSE),0)</f>
        <v>62</v>
      </c>
      <c r="E19" s="9">
        <f>IFERROR(VLOOKUP($B19,'[8]11市町別戸数'!$A:$G,4,FALSE),0)</f>
        <v>10</v>
      </c>
      <c r="F19" s="9">
        <f>IFERROR(VLOOKUP($B19,'[8]11市町別戸数'!$A:$G,5,FALSE),0)</f>
        <v>1</v>
      </c>
      <c r="G19" s="9">
        <f>IFERROR(VLOOKUP($B19,'[8]11市町別戸数'!$A:$G,6,FALSE),0)</f>
        <v>26</v>
      </c>
      <c r="H19" s="9">
        <f>IFERROR(VLOOKUP($B19,'[8]11市町別マンション戸数'!A:C,3,FALSE),0)</f>
        <v>0</v>
      </c>
    </row>
    <row r="20" spans="1:8">
      <c r="A20" s="17"/>
      <c r="B20" s="2" t="s">
        <v>34</v>
      </c>
      <c r="C20" s="9">
        <f>IFERROR(VLOOKUP($B20,'[8]11市町別戸数'!$A:$G,7,FALSE),0)</f>
        <v>84</v>
      </c>
      <c r="D20" s="9">
        <f>IFERROR(VLOOKUP($B20,'[8]11市町別戸数'!$A:$G,3,FALSE),0)</f>
        <v>52</v>
      </c>
      <c r="E20" s="9">
        <f>IFERROR(VLOOKUP($B20,'[8]11市町別戸数'!$A:$G,4,FALSE),0)</f>
        <v>18</v>
      </c>
      <c r="F20" s="9">
        <f>IFERROR(VLOOKUP($B20,'[8]11市町別戸数'!$A:$G,5,FALSE),0)</f>
        <v>1</v>
      </c>
      <c r="G20" s="9">
        <f>IFERROR(VLOOKUP($B20,'[8]11市町別戸数'!$A:$G,6,FALSE),0)</f>
        <v>13</v>
      </c>
      <c r="H20" s="9">
        <f>IFERROR(VLOOKUP($B20,'[8]11市町別マンション戸数'!A:C,3,FALSE),0)</f>
        <v>0</v>
      </c>
    </row>
    <row r="21" spans="1:8">
      <c r="A21" s="17"/>
      <c r="B21" s="2" t="s">
        <v>25</v>
      </c>
      <c r="C21" s="9">
        <f>IFERROR(VLOOKUP($B21,'[8]11市町別戸数'!$A:$G,7,FALSE),0)</f>
        <v>52</v>
      </c>
      <c r="D21" s="9">
        <f>IFERROR(VLOOKUP($B21,'[8]11市町別戸数'!$A:$G,3,FALSE),0)</f>
        <v>31</v>
      </c>
      <c r="E21" s="9">
        <f>IFERROR(VLOOKUP($B21,'[8]11市町別戸数'!$A:$G,4,FALSE),0)</f>
        <v>8</v>
      </c>
      <c r="F21" s="9">
        <f>IFERROR(VLOOKUP($B21,'[8]11市町別戸数'!$A:$G,5,FALSE),0)</f>
        <v>0</v>
      </c>
      <c r="G21" s="9">
        <f>IFERROR(VLOOKUP($B21,'[8]11市町別戸数'!$A:$G,6,FALSE),0)</f>
        <v>13</v>
      </c>
      <c r="H21" s="9">
        <f>IFERROR(VLOOKUP($B21,'[8]11市町別マンション戸数'!A:C,3,FALSE),0)</f>
        <v>0</v>
      </c>
    </row>
    <row r="22" spans="1:8">
      <c r="A22" s="17"/>
      <c r="B22" s="2" t="s">
        <v>0</v>
      </c>
      <c r="C22" s="9">
        <f>IFERROR(VLOOKUP($B22,'[8]11市町別戸数'!$A:$G,7,FALSE),0)</f>
        <v>48</v>
      </c>
      <c r="D22" s="9">
        <f>IFERROR(VLOOKUP($B22,'[8]11市町別戸数'!$A:$G,3,FALSE),0)</f>
        <v>29</v>
      </c>
      <c r="E22" s="9">
        <f>IFERROR(VLOOKUP($B22,'[8]11市町別戸数'!$A:$G,4,FALSE),0)</f>
        <v>14</v>
      </c>
      <c r="F22" s="9">
        <f>IFERROR(VLOOKUP($B22,'[8]11市町別戸数'!$A:$G,5,FALSE),0)</f>
        <v>0</v>
      </c>
      <c r="G22" s="9">
        <f>IFERROR(VLOOKUP($B22,'[8]11市町別戸数'!$A:$G,6,FALSE),0)</f>
        <v>5</v>
      </c>
      <c r="H22" s="9">
        <f>IFERROR(VLOOKUP($B22,'[8]11市町別マンション戸数'!A:C,3,FALSE),0)</f>
        <v>0</v>
      </c>
    </row>
    <row r="23" spans="1:8">
      <c r="A23" s="17"/>
      <c r="B23" s="2" t="s">
        <v>35</v>
      </c>
      <c r="C23" s="9">
        <f>IFERROR(VLOOKUP($B23,'[8]11市町別戸数'!$A:$G,7,FALSE),0)</f>
        <v>52</v>
      </c>
      <c r="D23" s="9">
        <f>IFERROR(VLOOKUP($B23,'[8]11市町別戸数'!$A:$G,3,FALSE),0)</f>
        <v>30</v>
      </c>
      <c r="E23" s="9">
        <f>IFERROR(VLOOKUP($B23,'[8]11市町別戸数'!$A:$G,4,FALSE),0)</f>
        <v>14</v>
      </c>
      <c r="F23" s="9">
        <f>IFERROR(VLOOKUP($B23,'[8]11市町別戸数'!$A:$G,5,FALSE),0)</f>
        <v>0</v>
      </c>
      <c r="G23" s="9">
        <f>IFERROR(VLOOKUP($B23,'[8]11市町別戸数'!$A:$G,6,FALSE),0)</f>
        <v>8</v>
      </c>
      <c r="H23" s="9">
        <f>IFERROR(VLOOKUP($B23,'[8]11市町別マンション戸数'!A:C,3,FALSE),0)</f>
        <v>0</v>
      </c>
    </row>
    <row r="24" spans="1:8">
      <c r="A24" s="17"/>
      <c r="B24" s="2" t="s">
        <v>43</v>
      </c>
      <c r="C24" s="9">
        <f>IFERROR(VLOOKUP($B24,'[8]11市町別戸数'!$A:$G,7,FALSE),0)</f>
        <v>57</v>
      </c>
      <c r="D24" s="9">
        <f>IFERROR(VLOOKUP($B24,'[8]11市町別戸数'!$A:$G,3,FALSE),0)</f>
        <v>22</v>
      </c>
      <c r="E24" s="9">
        <f>IFERROR(VLOOKUP($B24,'[8]11市町別戸数'!$A:$G,4,FALSE),0)</f>
        <v>34</v>
      </c>
      <c r="F24" s="9">
        <f>IFERROR(VLOOKUP($B24,'[8]11市町別戸数'!$A:$G,5,FALSE),0)</f>
        <v>1</v>
      </c>
      <c r="G24" s="9">
        <f>IFERROR(VLOOKUP($B24,'[8]11市町別戸数'!$A:$G,6,FALSE),0)</f>
        <v>0</v>
      </c>
      <c r="H24" s="9">
        <f>IFERROR(VLOOKUP($B24,'[8]11市町別マンション戸数'!A:C,3,FALSE),0)</f>
        <v>0</v>
      </c>
    </row>
    <row r="25" spans="1:8">
      <c r="A25" s="17"/>
      <c r="B25" s="2" t="s">
        <v>19</v>
      </c>
      <c r="C25" s="9">
        <f>IFERROR(VLOOKUP($B25,'[8]11市町別戸数'!$A:$G,7,FALSE),0)</f>
        <v>27</v>
      </c>
      <c r="D25" s="9">
        <f>IFERROR(VLOOKUP($B25,'[8]11市町別戸数'!$A:$G,3,FALSE),0)</f>
        <v>22</v>
      </c>
      <c r="E25" s="9">
        <f>IFERROR(VLOOKUP($B25,'[8]11市町別戸数'!$A:$G,4,FALSE),0)</f>
        <v>0</v>
      </c>
      <c r="F25" s="9">
        <f>IFERROR(VLOOKUP($B25,'[8]11市町別戸数'!$A:$G,5,FALSE),0)</f>
        <v>0</v>
      </c>
      <c r="G25" s="9">
        <f>IFERROR(VLOOKUP($B25,'[8]11市町別戸数'!$A:$G,6,FALSE),0)</f>
        <v>5</v>
      </c>
      <c r="H25" s="9">
        <f>IFERROR(VLOOKUP($B25,'[8]11市町別マンション戸数'!A:C,3,FALSE),0)</f>
        <v>0</v>
      </c>
    </row>
    <row r="26" spans="1:8">
      <c r="A26" s="17"/>
      <c r="B26" s="2" t="s">
        <v>41</v>
      </c>
      <c r="C26" s="9">
        <f>IFERROR(VLOOKUP($B26,'[8]11市町別戸数'!$A:$G,7,FALSE),0)</f>
        <v>0</v>
      </c>
      <c r="D26" s="9">
        <f>IFERROR(VLOOKUP($B26,'[8]11市町別戸数'!$A:$G,3,FALSE),0)</f>
        <v>0</v>
      </c>
      <c r="E26" s="9">
        <f>IFERROR(VLOOKUP($B26,'[8]11市町別戸数'!$A:$G,4,FALSE),0)</f>
        <v>0</v>
      </c>
      <c r="F26" s="9">
        <f>IFERROR(VLOOKUP($B26,'[8]11市町別戸数'!$A:$G,5,FALSE),0)</f>
        <v>0</v>
      </c>
      <c r="G26" s="9">
        <f>IFERROR(VLOOKUP($B26,'[8]11市町別戸数'!$A:$G,6,FALSE),0)</f>
        <v>0</v>
      </c>
      <c r="H26" s="9">
        <f>IFERROR(VLOOKUP($B26,'[8]11市町別マンション戸数'!A:C,3,FALSE),0)</f>
        <v>0</v>
      </c>
    </row>
    <row r="27" spans="1:8">
      <c r="A27" s="17"/>
      <c r="B27" s="2" t="s">
        <v>33</v>
      </c>
      <c r="C27" s="9">
        <f>IFERROR(VLOOKUP($B27,'[8]11市町別戸数'!$A:$G,7,FALSE),0)</f>
        <v>16</v>
      </c>
      <c r="D27" s="9">
        <f>IFERROR(VLOOKUP($B27,'[8]11市町別戸数'!$A:$G,3,FALSE),0)</f>
        <v>9</v>
      </c>
      <c r="E27" s="9">
        <f>IFERROR(VLOOKUP($B27,'[8]11市町別戸数'!$A:$G,4,FALSE),0)</f>
        <v>0</v>
      </c>
      <c r="F27" s="9">
        <f>IFERROR(VLOOKUP($B27,'[8]11市町別戸数'!$A:$G,5,FALSE),0)</f>
        <v>0</v>
      </c>
      <c r="G27" s="9">
        <f>IFERROR(VLOOKUP($B27,'[8]11市町別戸数'!$A:$G,6,FALSE),0)</f>
        <v>7</v>
      </c>
      <c r="H27" s="9">
        <f>IFERROR(VLOOKUP($B27,'[8]11市町別マンション戸数'!A:C,3,FALSE),0)</f>
        <v>0</v>
      </c>
    </row>
    <row r="28" spans="1:8">
      <c r="A28" s="17"/>
      <c r="B28" s="2" t="s">
        <v>2</v>
      </c>
      <c r="C28" s="9">
        <f>IFERROR(VLOOKUP($B28,'[8]11市町別戸数'!$A:$G,7,FALSE),0)</f>
        <v>43</v>
      </c>
      <c r="D28" s="9">
        <f>IFERROR(VLOOKUP($B28,'[8]11市町別戸数'!$A:$G,3,FALSE),0)</f>
        <v>10</v>
      </c>
      <c r="E28" s="9">
        <f>IFERROR(VLOOKUP($B28,'[8]11市町別戸数'!$A:$G,4,FALSE),0)</f>
        <v>26</v>
      </c>
      <c r="F28" s="9">
        <f>IFERROR(VLOOKUP($B28,'[8]11市町別戸数'!$A:$G,5,FALSE),0)</f>
        <v>0</v>
      </c>
      <c r="G28" s="9">
        <f>IFERROR(VLOOKUP($B28,'[8]11市町別戸数'!$A:$G,6,FALSE),0)</f>
        <v>7</v>
      </c>
      <c r="H28" s="9">
        <f>IFERROR(VLOOKUP($B28,'[8]11市町別マンション戸数'!A:C,3,FALSE),0)</f>
        <v>0</v>
      </c>
    </row>
    <row r="29" spans="1:8">
      <c r="A29" s="17"/>
      <c r="B29" s="2" t="s">
        <v>40</v>
      </c>
      <c r="C29" s="9">
        <f>IFERROR(VLOOKUP($B29,'[8]11市町別戸数'!$A:$G,7,FALSE),0)</f>
        <v>5</v>
      </c>
      <c r="D29" s="9">
        <f>IFERROR(VLOOKUP($B29,'[8]11市町別戸数'!$A:$G,3,FALSE),0)</f>
        <v>5</v>
      </c>
      <c r="E29" s="9">
        <f>IFERROR(VLOOKUP($B29,'[8]11市町別戸数'!$A:$G,4,FALSE),0)</f>
        <v>0</v>
      </c>
      <c r="F29" s="9">
        <f>IFERROR(VLOOKUP($B29,'[8]11市町別戸数'!$A:$G,5,FALSE),0)</f>
        <v>0</v>
      </c>
      <c r="G29" s="9">
        <f>IFERROR(VLOOKUP($B29,'[8]11市町別戸数'!$A:$G,6,FALSE),0)</f>
        <v>0</v>
      </c>
      <c r="H29" s="9">
        <f>IFERROR(VLOOKUP($B29,'[8]11市町別マンション戸数'!A:C,3,FALSE),0)</f>
        <v>0</v>
      </c>
    </row>
    <row r="30" spans="1:8">
      <c r="A30" s="17"/>
      <c r="B30" s="2" t="s">
        <v>27</v>
      </c>
      <c r="C30" s="9">
        <f>IFERROR(VLOOKUP($B30,'[8]11市町別戸数'!$A:$G,7,FALSE),0)</f>
        <v>1</v>
      </c>
      <c r="D30" s="9">
        <f>IFERROR(VLOOKUP($B30,'[8]11市町別戸数'!$A:$G,3,FALSE),0)</f>
        <v>1</v>
      </c>
      <c r="E30" s="9">
        <f>IFERROR(VLOOKUP($B30,'[8]11市町別戸数'!$A:$G,4,FALSE),0)</f>
        <v>0</v>
      </c>
      <c r="F30" s="9">
        <f>IFERROR(VLOOKUP($B30,'[8]11市町別戸数'!$A:$G,5,FALSE),0)</f>
        <v>0</v>
      </c>
      <c r="G30" s="9">
        <f>IFERROR(VLOOKUP($B30,'[8]11市町別戸数'!$A:$G,6,FALSE),0)</f>
        <v>0</v>
      </c>
      <c r="H30" s="9">
        <f>IFERROR(VLOOKUP($B30,'[8]11市町別マンション戸数'!A:C,3,FALSE),0)</f>
        <v>0</v>
      </c>
    </row>
    <row r="31" spans="1:8">
      <c r="A31" s="17"/>
      <c r="B31" s="2" t="s">
        <v>24</v>
      </c>
      <c r="C31" s="9">
        <f>IFERROR(VLOOKUP($B31,'[8]11市町別戸数'!$A:$G,7,FALSE),0)</f>
        <v>6</v>
      </c>
      <c r="D31" s="9">
        <f>IFERROR(VLOOKUP($B31,'[8]11市町別戸数'!$A:$G,3,FALSE),0)</f>
        <v>4</v>
      </c>
      <c r="E31" s="9">
        <f>IFERROR(VLOOKUP($B31,'[8]11市町別戸数'!$A:$G,4,FALSE),0)</f>
        <v>0</v>
      </c>
      <c r="F31" s="9">
        <f>IFERROR(VLOOKUP($B31,'[8]11市町別戸数'!$A:$G,5,FALSE),0)</f>
        <v>0</v>
      </c>
      <c r="G31" s="9">
        <f>IFERROR(VLOOKUP($B31,'[8]11市町別戸数'!$A:$G,6,FALSE),0)</f>
        <v>2</v>
      </c>
      <c r="H31" s="9">
        <f>IFERROR(VLOOKUP($B31,'[8]11市町別マンション戸数'!A:C,3,FALSE),0)</f>
        <v>0</v>
      </c>
    </row>
    <row r="32" spans="1:8">
      <c r="A32" s="17"/>
      <c r="B32" s="2" t="s">
        <v>15</v>
      </c>
      <c r="C32" s="9">
        <f>IFERROR(VLOOKUP($B32,'[8]11市町別戸数'!$A:$G,7,FALSE),0)</f>
        <v>14</v>
      </c>
      <c r="D32" s="9">
        <f>IFERROR(VLOOKUP($B32,'[8]11市町別戸数'!$A:$G,3,FALSE),0)</f>
        <v>11</v>
      </c>
      <c r="E32" s="9">
        <f>IFERROR(VLOOKUP($B32,'[8]11市町別戸数'!$A:$G,4,FALSE),0)</f>
        <v>0</v>
      </c>
      <c r="F32" s="9">
        <f>IFERROR(VLOOKUP($B32,'[8]11市町別戸数'!$A:$G,5,FALSE),0)</f>
        <v>0</v>
      </c>
      <c r="G32" s="9">
        <f>IFERROR(VLOOKUP($B32,'[8]11市町別戸数'!$A:$G,6,FALSE),0)</f>
        <v>3</v>
      </c>
      <c r="H32" s="9">
        <f>IFERROR(VLOOKUP($B32,'[8]11市町別マンション戸数'!A:C,3,FALSE),0)</f>
        <v>0</v>
      </c>
    </row>
    <row r="33" spans="1:8">
      <c r="A33" s="17"/>
      <c r="B33" s="2" t="s">
        <v>22</v>
      </c>
      <c r="C33" s="9">
        <f>IFERROR(VLOOKUP($B33,'[8]11市町別戸数'!$A:$G,7,FALSE),0)</f>
        <v>17</v>
      </c>
      <c r="D33" s="9">
        <f>IFERROR(VLOOKUP($B33,'[8]11市町別戸数'!$A:$G,3,FALSE),0)</f>
        <v>14</v>
      </c>
      <c r="E33" s="9">
        <f>IFERROR(VLOOKUP($B33,'[8]11市町別戸数'!$A:$G,4,FALSE),0)</f>
        <v>0</v>
      </c>
      <c r="F33" s="9">
        <f>IFERROR(VLOOKUP($B33,'[8]11市町別戸数'!$A:$G,5,FALSE),0)</f>
        <v>0</v>
      </c>
      <c r="G33" s="9">
        <f>IFERROR(VLOOKUP($B33,'[8]11市町別戸数'!$A:$G,6,FALSE),0)</f>
        <v>3</v>
      </c>
      <c r="H33" s="9">
        <f>IFERROR(VLOOKUP($B33,'[8]11市町別マンション戸数'!A:C,3,FALSE),0)</f>
        <v>0</v>
      </c>
    </row>
    <row r="34" spans="1:8">
      <c r="A34" s="17"/>
      <c r="B34" s="2" t="s">
        <v>14</v>
      </c>
      <c r="C34" s="9">
        <f>IFERROR(VLOOKUP($B34,'[8]11市町別戸数'!$A:$G,7,FALSE),0)</f>
        <v>0</v>
      </c>
      <c r="D34" s="9">
        <f>IFERROR(VLOOKUP($B34,'[8]11市町別戸数'!$A:$G,3,FALSE),0)</f>
        <v>0</v>
      </c>
      <c r="E34" s="9">
        <f>IFERROR(VLOOKUP($B34,'[8]11市町別戸数'!$A:$G,4,FALSE),0)</f>
        <v>0</v>
      </c>
      <c r="F34" s="9">
        <f>IFERROR(VLOOKUP($B34,'[8]11市町別戸数'!$A:$G,5,FALSE),0)</f>
        <v>0</v>
      </c>
      <c r="G34" s="9">
        <f>IFERROR(VLOOKUP($B34,'[8]11市町別戸数'!$A:$G,6,FALSE),0)</f>
        <v>0</v>
      </c>
      <c r="H34" s="9">
        <f>IFERROR(VLOOKUP($B34,'[8]11市町別マンション戸数'!A:C,3,FALSE),0)</f>
        <v>0</v>
      </c>
    </row>
    <row r="35" spans="1:8">
      <c r="A35" s="17"/>
      <c r="B35" s="3" t="s">
        <v>49</v>
      </c>
      <c r="C35" s="9">
        <f>IFERROR(VLOOKUP($B35,'[8]11市町別戸数'!$A:$G,7,FALSE),0)</f>
        <v>2</v>
      </c>
      <c r="D35" s="9">
        <f>IFERROR(VLOOKUP($B35,'[8]11市町別戸数'!$A:$G,3,FALSE),0)</f>
        <v>2</v>
      </c>
      <c r="E35" s="9">
        <f>IFERROR(VLOOKUP($B35,'[8]11市町別戸数'!$A:$G,4,FALSE),0)</f>
        <v>0</v>
      </c>
      <c r="F35" s="9">
        <f>IFERROR(VLOOKUP($B35,'[8]11市町別戸数'!$A:$G,5,FALSE),0)</f>
        <v>0</v>
      </c>
      <c r="G35" s="9">
        <f>IFERROR(VLOOKUP($B35,'[8]11市町別戸数'!$A:$G,6,FALSE),0)</f>
        <v>0</v>
      </c>
      <c r="H35" s="9">
        <f>IFERROR(VLOOKUP($B35,'[8]11市町別マンション戸数'!A:C,3,FALSE),0)</f>
        <v>0</v>
      </c>
    </row>
    <row r="36" spans="1:8">
      <c r="A36" s="17"/>
      <c r="B36" s="2" t="s">
        <v>46</v>
      </c>
      <c r="C36" s="9">
        <f>IFERROR(VLOOKUP($B36,'[8]11市町別戸数'!$A:$G,7,FALSE),0)</f>
        <v>0</v>
      </c>
      <c r="D36" s="9">
        <f>IFERROR(VLOOKUP($B36,'[8]11市町別戸数'!$A:$G,3,FALSE),0)</f>
        <v>0</v>
      </c>
      <c r="E36" s="9">
        <f>IFERROR(VLOOKUP($B36,'[8]11市町別戸数'!$A:$G,4,FALSE),0)</f>
        <v>0</v>
      </c>
      <c r="F36" s="9">
        <f>IFERROR(VLOOKUP($B36,'[8]11市町別戸数'!$A:$G,5,FALSE),0)</f>
        <v>0</v>
      </c>
      <c r="G36" s="9">
        <f>IFERROR(VLOOKUP($B36,'[8]11市町別戸数'!$A:$G,6,FALSE),0)</f>
        <v>0</v>
      </c>
      <c r="H36" s="9">
        <f>IFERROR(VLOOKUP($B36,'[8]11市町別マンション戸数'!A:C,3,FALSE),0)</f>
        <v>0</v>
      </c>
    </row>
    <row r="37" spans="1:8">
      <c r="A37" s="17"/>
      <c r="B37" s="2" t="s">
        <v>12</v>
      </c>
      <c r="C37" s="9">
        <f>IFERROR(VLOOKUP($B37,'[8]11市町別戸数'!$A:$G,7,FALSE),0)</f>
        <v>0</v>
      </c>
      <c r="D37" s="9">
        <f>IFERROR(VLOOKUP($B37,'[8]11市町別戸数'!$A:$G,3,FALSE),0)</f>
        <v>0</v>
      </c>
      <c r="E37" s="9">
        <f>IFERROR(VLOOKUP($B37,'[8]11市町別戸数'!$A:$G,4,FALSE),0)</f>
        <v>0</v>
      </c>
      <c r="F37" s="9">
        <f>IFERROR(VLOOKUP($B37,'[8]11市町別戸数'!$A:$G,5,FALSE),0)</f>
        <v>0</v>
      </c>
      <c r="G37" s="9">
        <f>IFERROR(VLOOKUP($B37,'[8]11市町別戸数'!$A:$G,6,FALSE),0)</f>
        <v>0</v>
      </c>
      <c r="H37" s="9">
        <f>IFERROR(VLOOKUP($B37,'[8]11市町別マンション戸数'!A:C,3,FALSE),0)</f>
        <v>0</v>
      </c>
    </row>
    <row r="38" spans="1:8">
      <c r="A38" s="17"/>
      <c r="B38" s="3" t="s">
        <v>26</v>
      </c>
      <c r="C38" s="9">
        <f>IFERROR(VLOOKUP($B38,'[8]11市町別戸数'!$A:$G,7,FALSE),0)</f>
        <v>0</v>
      </c>
      <c r="D38" s="9">
        <f>IFERROR(VLOOKUP($B38,'[8]11市町別戸数'!$A:$G,3,FALSE),0)</f>
        <v>0</v>
      </c>
      <c r="E38" s="9">
        <f>IFERROR(VLOOKUP($B38,'[8]11市町別戸数'!$A:$G,4,FALSE),0)</f>
        <v>0</v>
      </c>
      <c r="F38" s="9">
        <f>IFERROR(VLOOKUP($B38,'[8]11市町別戸数'!$A:$G,5,FALSE),0)</f>
        <v>0</v>
      </c>
      <c r="G38" s="9">
        <f>IFERROR(VLOOKUP($B38,'[8]11市町別戸数'!$A:$G,6,FALSE),0)</f>
        <v>0</v>
      </c>
      <c r="H38" s="9">
        <f>IFERROR(VLOOKUP($B38,'[8]11市町別マンション戸数'!A:C,3,FALSE),0)</f>
        <v>0</v>
      </c>
    </row>
    <row r="39" spans="1:8">
      <c r="A39" s="17"/>
      <c r="B39" s="2" t="s">
        <v>23</v>
      </c>
      <c r="C39" s="9">
        <f>IFERROR(VLOOKUP($B39,'[8]11市町別戸数'!$A:$G,7,FALSE),0)</f>
        <v>24</v>
      </c>
      <c r="D39" s="9">
        <f>IFERROR(VLOOKUP($B39,'[8]11市町別戸数'!$A:$G,3,FALSE),0)</f>
        <v>8</v>
      </c>
      <c r="E39" s="9">
        <f>IFERROR(VLOOKUP($B39,'[8]11市町別戸数'!$A:$G,4,FALSE),0)</f>
        <v>0</v>
      </c>
      <c r="F39" s="9">
        <f>IFERROR(VLOOKUP($B39,'[8]11市町別戸数'!$A:$G,5,FALSE),0)</f>
        <v>0</v>
      </c>
      <c r="G39" s="9">
        <f>IFERROR(VLOOKUP($B39,'[8]11市町別戸数'!$A:$G,6,FALSE),0)</f>
        <v>16</v>
      </c>
      <c r="H39" s="9">
        <f>IFERROR(VLOOKUP($B39,'[8]11市町別マンション戸数'!A:C,3,FALSE),0)</f>
        <v>0</v>
      </c>
    </row>
    <row r="40" spans="1:8">
      <c r="A40" s="17"/>
      <c r="B40" s="2" t="s">
        <v>39</v>
      </c>
      <c r="C40" s="9">
        <f>IFERROR(VLOOKUP($B40,'[8]11市町別戸数'!$A:$G,7,FALSE),0)</f>
        <v>21</v>
      </c>
      <c r="D40" s="9">
        <f>IFERROR(VLOOKUP($B40,'[8]11市町別戸数'!$A:$G,3,FALSE),0)</f>
        <v>10</v>
      </c>
      <c r="E40" s="9">
        <f>IFERROR(VLOOKUP($B40,'[8]11市町別戸数'!$A:$G,4,FALSE),0)</f>
        <v>0</v>
      </c>
      <c r="F40" s="9">
        <f>IFERROR(VLOOKUP($B40,'[8]11市町別戸数'!$A:$G,5,FALSE),0)</f>
        <v>0</v>
      </c>
      <c r="G40" s="9">
        <f>IFERROR(VLOOKUP($B40,'[8]11市町別戸数'!$A:$G,6,FALSE),0)</f>
        <v>11</v>
      </c>
      <c r="H40" s="9">
        <f>IFERROR(VLOOKUP($B40,'[8]11市町別マンション戸数'!A:C,3,FALSE),0)</f>
        <v>0</v>
      </c>
    </row>
    <row r="41" spans="1:8">
      <c r="A41" s="17"/>
      <c r="B41" s="2" t="s">
        <v>13</v>
      </c>
      <c r="C41" s="9">
        <f>IFERROR(VLOOKUP($B41,'[8]11市町別戸数'!$A:$G,7,FALSE),0)</f>
        <v>23</v>
      </c>
      <c r="D41" s="9">
        <f>IFERROR(VLOOKUP($B41,'[8]11市町別戸数'!$A:$G,3,FALSE),0)</f>
        <v>15</v>
      </c>
      <c r="E41" s="9">
        <f>IFERROR(VLOOKUP($B41,'[8]11市町別戸数'!$A:$G,4,FALSE),0)</f>
        <v>2</v>
      </c>
      <c r="F41" s="9">
        <f>IFERROR(VLOOKUP($B41,'[8]11市町別戸数'!$A:$G,5,FALSE),0)</f>
        <v>0</v>
      </c>
      <c r="G41" s="9">
        <f>IFERROR(VLOOKUP($B41,'[8]11市町別戸数'!$A:$G,6,FALSE),0)</f>
        <v>6</v>
      </c>
      <c r="H41" s="9">
        <f>IFERROR(VLOOKUP($B41,'[8]11市町別マンション戸数'!A:C,3,FALSE),0)</f>
        <v>0</v>
      </c>
    </row>
    <row r="42" spans="1:8">
      <c r="A42" s="17"/>
      <c r="B42" s="2" t="s">
        <v>1</v>
      </c>
      <c r="C42" s="9">
        <f>IFERROR(VLOOKUP($B42,'[8]11市町別戸数'!$A:$G,7,FALSE),0)</f>
        <v>11</v>
      </c>
      <c r="D42" s="9">
        <f>IFERROR(VLOOKUP($B42,'[8]11市町別戸数'!$A:$G,3,FALSE),0)</f>
        <v>11</v>
      </c>
      <c r="E42" s="9">
        <f>IFERROR(VLOOKUP($B42,'[8]11市町別戸数'!$A:$G,4,FALSE),0)</f>
        <v>0</v>
      </c>
      <c r="F42" s="9">
        <f>IFERROR(VLOOKUP($B42,'[8]11市町別戸数'!$A:$G,5,FALSE),0)</f>
        <v>0</v>
      </c>
      <c r="G42" s="9">
        <f>IFERROR(VLOOKUP($B42,'[8]11市町別戸数'!$A:$G,6,FALSE),0)</f>
        <v>0</v>
      </c>
      <c r="H42" s="9">
        <f>IFERROR(VLOOKUP($B42,'[8]11市町別マンション戸数'!A:C,3,FALSE),0)</f>
        <v>0</v>
      </c>
    </row>
    <row r="43" spans="1:8">
      <c r="A43" s="17"/>
      <c r="B43" s="2" t="s">
        <v>37</v>
      </c>
      <c r="C43" s="9">
        <f>IFERROR(VLOOKUP($B43,'[8]11市町別戸数'!$A:$G,7,FALSE),0)</f>
        <v>6</v>
      </c>
      <c r="D43" s="9">
        <f>IFERROR(VLOOKUP($B43,'[8]11市町別戸数'!$A:$G,3,FALSE),0)</f>
        <v>4</v>
      </c>
      <c r="E43" s="9">
        <f>IFERROR(VLOOKUP($B43,'[8]11市町別戸数'!$A:$G,4,FALSE),0)</f>
        <v>0</v>
      </c>
      <c r="F43" s="9">
        <f>IFERROR(VLOOKUP($B43,'[8]11市町別戸数'!$A:$G,5,FALSE),0)</f>
        <v>0</v>
      </c>
      <c r="G43" s="9">
        <f>IFERROR(VLOOKUP($B43,'[8]11市町別戸数'!$A:$G,6,FALSE),0)</f>
        <v>2</v>
      </c>
      <c r="H43" s="9">
        <f>IFERROR(VLOOKUP($B43,'[8]11市町別マンション戸数'!A:C,3,FALSE),0)</f>
        <v>0</v>
      </c>
    </row>
    <row r="44" spans="1:8">
      <c r="A44" s="17"/>
      <c r="B44" s="2" t="s">
        <v>3</v>
      </c>
      <c r="C44" s="9">
        <f>IFERROR(VLOOKUP($B44,'[8]11市町別戸数'!$A:$G,7,FALSE),0)</f>
        <v>1</v>
      </c>
      <c r="D44" s="9">
        <f>IFERROR(VLOOKUP($B44,'[8]11市町別戸数'!$A:$G,3,FALSE),0)</f>
        <v>1</v>
      </c>
      <c r="E44" s="9">
        <f>IFERROR(VLOOKUP($B44,'[8]11市町別戸数'!$A:$G,4,FALSE),0)</f>
        <v>0</v>
      </c>
      <c r="F44" s="9">
        <f>IFERROR(VLOOKUP($B44,'[8]11市町別戸数'!$A:$G,5,FALSE),0)</f>
        <v>0</v>
      </c>
      <c r="G44" s="9">
        <f>IFERROR(VLOOKUP($B44,'[8]11市町別戸数'!$A:$G,6,FALSE),0)</f>
        <v>0</v>
      </c>
      <c r="H44" s="9">
        <f>IFERROR(VLOOKUP($B44,'[8]11市町別マンション戸数'!A:C,3,FALSE),0)</f>
        <v>0</v>
      </c>
    </row>
    <row r="45" spans="1:8">
      <c r="A45" s="17"/>
      <c r="B45" s="4" t="s">
        <v>48</v>
      </c>
      <c r="C45" s="9">
        <f>IFERROR(VLOOKUP($B45,'[8]11市町別戸数'!$A:$G,7,FALSE),0)</f>
        <v>1</v>
      </c>
      <c r="D45" s="9">
        <f>IFERROR(VLOOKUP($B45,'[8]11市町別戸数'!$A:$G,3,FALSE),0)</f>
        <v>1</v>
      </c>
      <c r="E45" s="9">
        <f>IFERROR(VLOOKUP($B45,'[8]11市町別戸数'!$A:$G,4,FALSE),0)</f>
        <v>0</v>
      </c>
      <c r="F45" s="9">
        <f>IFERROR(VLOOKUP($B45,'[8]11市町別戸数'!$A:$G,5,FALSE),0)</f>
        <v>0</v>
      </c>
      <c r="G45" s="9">
        <f>IFERROR(VLOOKUP($B45,'[8]11市町別戸数'!$A:$G,6,FALSE),0)</f>
        <v>0</v>
      </c>
      <c r="H45" s="9">
        <f>IFERROR(VLOOKUP($B45,'[8]11市町別マンション戸数'!A:C,3,FALSE),0)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1456</v>
      </c>
      <c r="D46" s="9">
        <f t="shared" si="2"/>
        <v>755</v>
      </c>
      <c r="E46" s="9">
        <f t="shared" si="2"/>
        <v>393</v>
      </c>
      <c r="F46" s="9">
        <f t="shared" si="2"/>
        <v>8</v>
      </c>
      <c r="G46" s="9">
        <f t="shared" si="2"/>
        <v>300</v>
      </c>
      <c r="H46" s="9">
        <f t="shared" si="2"/>
        <v>15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[3]データ!A2&amp;"年"&amp;[3]データ!B2&amp;"月"</f>
        <v>2026年1月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IFERROR(VLOOKUP($B5,'[3]11市町別戸数'!$A:$G,7,FALSE),0)</f>
        <v>117</v>
      </c>
      <c r="D5" s="9">
        <f>IFERROR(VLOOKUP($B5,'[3]11市町別戸数'!$A:$G,3,FALSE),0)</f>
        <v>51</v>
      </c>
      <c r="E5" s="9">
        <f>IFERROR(VLOOKUP($B5,'[3]11市町別戸数'!$A:$G,4,FALSE),0)</f>
        <v>53</v>
      </c>
      <c r="F5" s="9">
        <f>IFERROR(VLOOKUP($B5,'[3]11市町別戸数'!$A:$G,5,FALSE),0)</f>
        <v>0</v>
      </c>
      <c r="G5" s="9">
        <f>IFERROR(VLOOKUP($B5,'[3]11市町別戸数'!$A:$G,6,FALSE),0)</f>
        <v>13</v>
      </c>
      <c r="H5" s="9">
        <f>IFERROR(VLOOKUP($B5,'[3]11市町別マンション戸数'!A:C,3,FALSE),0)</f>
        <v>0</v>
      </c>
    </row>
    <row r="6" spans="1:8">
      <c r="A6" s="17"/>
      <c r="B6" s="2" t="s">
        <v>9</v>
      </c>
      <c r="C6" s="9">
        <f>IFERROR(VLOOKUP($B6,'[3]11市町別戸数'!$A:$G,7,FALSE),0)</f>
        <v>97</v>
      </c>
      <c r="D6" s="9">
        <f>IFERROR(VLOOKUP($B6,'[3]11市町別戸数'!$A:$G,3,FALSE),0)</f>
        <v>35</v>
      </c>
      <c r="E6" s="9">
        <f>IFERROR(VLOOKUP($B6,'[3]11市町別戸数'!$A:$G,4,FALSE),0)</f>
        <v>47</v>
      </c>
      <c r="F6" s="9">
        <f>IFERROR(VLOOKUP($B6,'[3]11市町別戸数'!$A:$G,5,FALSE),0)</f>
        <v>1</v>
      </c>
      <c r="G6" s="9">
        <f>IFERROR(VLOOKUP($B6,'[3]11市町別戸数'!$A:$G,6,FALSE),0)</f>
        <v>14</v>
      </c>
      <c r="H6" s="9">
        <f>IFERROR(VLOOKUP($B6,'[3]11市町別マンション戸数'!A:C,3,FALSE),0)</f>
        <v>0</v>
      </c>
    </row>
    <row r="7" spans="1:8">
      <c r="A7" s="17"/>
      <c r="B7" s="2" t="s">
        <v>7</v>
      </c>
      <c r="C7" s="9">
        <f>IFERROR(VLOOKUP($B7,'[3]11市町別戸数'!$A:$G,7,FALSE),0)</f>
        <v>62</v>
      </c>
      <c r="D7" s="9">
        <f>IFERROR(VLOOKUP($B7,'[3]11市町別戸数'!$A:$G,3,FALSE),0)</f>
        <v>43</v>
      </c>
      <c r="E7" s="9">
        <f>IFERROR(VLOOKUP($B7,'[3]11市町別戸数'!$A:$G,4,FALSE),0)</f>
        <v>8</v>
      </c>
      <c r="F7" s="9">
        <f>IFERROR(VLOOKUP($B7,'[3]11市町別戸数'!$A:$G,5,FALSE),0)</f>
        <v>0</v>
      </c>
      <c r="G7" s="9">
        <f>IFERROR(VLOOKUP($B7,'[3]11市町別戸数'!$A:$G,6,FALSE),0)</f>
        <v>11</v>
      </c>
      <c r="H7" s="9">
        <f>IFERROR(VLOOKUP($B7,'[3]11市町別マンション戸数'!A:C,3,FALSE),0)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276</v>
      </c>
      <c r="D8" s="9">
        <f t="shared" si="0"/>
        <v>129</v>
      </c>
      <c r="E8" s="9">
        <f t="shared" si="0"/>
        <v>108</v>
      </c>
      <c r="F8" s="9">
        <f t="shared" si="0"/>
        <v>1</v>
      </c>
      <c r="G8" s="9">
        <f t="shared" si="0"/>
        <v>38</v>
      </c>
      <c r="H8" s="9">
        <f t="shared" si="0"/>
        <v>0</v>
      </c>
    </row>
    <row r="9" spans="1:8">
      <c r="A9" s="17"/>
      <c r="B9" s="2" t="s">
        <v>32</v>
      </c>
      <c r="C9" s="9">
        <f>IFERROR(VLOOKUP($B9,'[3]11市町別戸数'!$A:$G,7,FALSE),0)</f>
        <v>313</v>
      </c>
      <c r="D9" s="9">
        <f>IFERROR(VLOOKUP($B9,'[3]11市町別戸数'!$A:$G,3,FALSE),0)</f>
        <v>95</v>
      </c>
      <c r="E9" s="9">
        <f>IFERROR(VLOOKUP($B9,'[3]11市町別戸数'!$A:$G,4,FALSE),0)</f>
        <v>183</v>
      </c>
      <c r="F9" s="9">
        <f>IFERROR(VLOOKUP($B9,'[3]11市町別戸数'!$A:$G,5,FALSE),0)</f>
        <v>1</v>
      </c>
      <c r="G9" s="9">
        <f>IFERROR(VLOOKUP($B9,'[3]11市町別戸数'!$A:$G,6,FALSE),0)</f>
        <v>34</v>
      </c>
      <c r="H9" s="9">
        <f>IFERROR(VLOOKUP($B9,'[3]11市町別マンション戸数'!A:C,3,FALSE),0)</f>
        <v>0</v>
      </c>
    </row>
    <row r="10" spans="1:8">
      <c r="A10" s="17"/>
      <c r="B10" s="2" t="s">
        <v>28</v>
      </c>
      <c r="C10" s="9">
        <f>IFERROR(VLOOKUP($B10,'[3]11市町別戸数'!$A:$G,7,FALSE),0)</f>
        <v>74</v>
      </c>
      <c r="D10" s="9">
        <f>IFERROR(VLOOKUP($B10,'[3]11市町別戸数'!$A:$G,3,FALSE),0)</f>
        <v>36</v>
      </c>
      <c r="E10" s="9">
        <f>IFERROR(VLOOKUP($B10,'[3]11市町別戸数'!$A:$G,4,FALSE),0)</f>
        <v>34</v>
      </c>
      <c r="F10" s="9">
        <f>IFERROR(VLOOKUP($B10,'[3]11市町別戸数'!$A:$G,5,FALSE),0)</f>
        <v>0</v>
      </c>
      <c r="G10" s="9">
        <f>IFERROR(VLOOKUP($B10,'[3]11市町別戸数'!$A:$G,6,FALSE),0)</f>
        <v>4</v>
      </c>
      <c r="H10" s="9">
        <f>IFERROR(VLOOKUP($B10,'[3]11市町別マンション戸数'!A:C,3,FALSE),0)</f>
        <v>0</v>
      </c>
    </row>
    <row r="11" spans="1:8">
      <c r="A11" s="17"/>
      <c r="B11" s="2" t="s">
        <v>52</v>
      </c>
      <c r="C11" s="9">
        <f>IFERROR(VLOOKUP($B11,'[3]11市町別戸数'!$A:$G,7,FALSE),0)</f>
        <v>4</v>
      </c>
      <c r="D11" s="9">
        <f>IFERROR(VLOOKUP($B11,'[3]11市町別戸数'!$A:$G,3,FALSE),0)</f>
        <v>4</v>
      </c>
      <c r="E11" s="9">
        <f>IFERROR(VLOOKUP($B11,'[3]11市町別戸数'!$A:$G,4,FALSE),0)</f>
        <v>0</v>
      </c>
      <c r="F11" s="9">
        <f>IFERROR(VLOOKUP($B11,'[3]11市町別戸数'!$A:$G,5,FALSE),0)</f>
        <v>0</v>
      </c>
      <c r="G11" s="9">
        <f>IFERROR(VLOOKUP($B11,'[3]11市町別戸数'!$A:$G,6,FALSE),0)</f>
        <v>0</v>
      </c>
      <c r="H11" s="9">
        <f>IFERROR(VLOOKUP($B11,'[3]11市町別マンション戸数'!A:C,3,FALSE),0)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391</v>
      </c>
      <c r="D12" s="9">
        <f t="shared" si="1"/>
        <v>135</v>
      </c>
      <c r="E12" s="9">
        <f t="shared" si="1"/>
        <v>217</v>
      </c>
      <c r="F12" s="9">
        <f t="shared" si="1"/>
        <v>1</v>
      </c>
      <c r="G12" s="9">
        <f t="shared" si="1"/>
        <v>38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IFERROR(VLOOKUP($B13,'[3]11市町別戸数'!$A:$G,7,FALSE),0)</f>
        <v>46</v>
      </c>
      <c r="D13" s="9">
        <f>IFERROR(VLOOKUP($B13,'[3]11市町別戸数'!$A:$G,3,FALSE),0)</f>
        <v>24</v>
      </c>
      <c r="E13" s="9">
        <f>IFERROR(VLOOKUP($B13,'[3]11市町別戸数'!$A:$G,4,FALSE),0)</f>
        <v>18</v>
      </c>
      <c r="F13" s="9">
        <f>IFERROR(VLOOKUP($B13,'[3]11市町別戸数'!$A:$G,5,FALSE),0)</f>
        <v>0</v>
      </c>
      <c r="G13" s="9">
        <f>IFERROR(VLOOKUP($B13,'[3]11市町別戸数'!$A:$G,6,FALSE),0)</f>
        <v>4</v>
      </c>
      <c r="H13" s="9">
        <f>IFERROR(VLOOKUP($B13,'[3]11市町別マンション戸数'!A:C,3,FALSE),0)</f>
        <v>0</v>
      </c>
    </row>
    <row r="14" spans="1:8">
      <c r="A14" s="17"/>
      <c r="B14" s="2" t="s">
        <v>20</v>
      </c>
      <c r="C14" s="9">
        <f>IFERROR(VLOOKUP($B14,'[3]11市町別戸数'!$A:$G,7,FALSE),0)</f>
        <v>9</v>
      </c>
      <c r="D14" s="9">
        <f>IFERROR(VLOOKUP($B14,'[3]11市町別戸数'!$A:$G,3,FALSE),0)</f>
        <v>2</v>
      </c>
      <c r="E14" s="9">
        <f>IFERROR(VLOOKUP($B14,'[3]11市町別戸数'!$A:$G,4,FALSE),0)</f>
        <v>6</v>
      </c>
      <c r="F14" s="9">
        <f>IFERROR(VLOOKUP($B14,'[3]11市町別戸数'!$A:$G,5,FALSE),0)</f>
        <v>0</v>
      </c>
      <c r="G14" s="9">
        <f>IFERROR(VLOOKUP($B14,'[3]11市町別戸数'!$A:$G,6,FALSE),0)</f>
        <v>1</v>
      </c>
      <c r="H14" s="9">
        <f>IFERROR(VLOOKUP($B14,'[3]11市町別マンション戸数'!A:C,3,FALSE),0)</f>
        <v>0</v>
      </c>
    </row>
    <row r="15" spans="1:8">
      <c r="A15" s="17"/>
      <c r="B15" s="2" t="s">
        <v>36</v>
      </c>
      <c r="C15" s="9">
        <f>IFERROR(VLOOKUP($B15,'[3]11市町別戸数'!$A:$G,7,FALSE),0)</f>
        <v>54</v>
      </c>
      <c r="D15" s="9">
        <f>IFERROR(VLOOKUP($B15,'[3]11市町別戸数'!$A:$G,3,FALSE),0)</f>
        <v>20</v>
      </c>
      <c r="E15" s="9">
        <f>IFERROR(VLOOKUP($B15,'[3]11市町別戸数'!$A:$G,4,FALSE),0)</f>
        <v>22</v>
      </c>
      <c r="F15" s="9">
        <f>IFERROR(VLOOKUP($B15,'[3]11市町別戸数'!$A:$G,5,FALSE),0)</f>
        <v>0</v>
      </c>
      <c r="G15" s="9">
        <f>IFERROR(VLOOKUP($B15,'[3]11市町別戸数'!$A:$G,6,FALSE),0)</f>
        <v>12</v>
      </c>
      <c r="H15" s="9">
        <f>IFERROR(VLOOKUP($B15,'[3]11市町別マンション戸数'!A:C,3,FALSE),0)</f>
        <v>0</v>
      </c>
    </row>
    <row r="16" spans="1:8">
      <c r="A16" s="17"/>
      <c r="B16" s="2" t="s">
        <v>38</v>
      </c>
      <c r="C16" s="9">
        <f>IFERROR(VLOOKUP($B16,'[3]11市町別戸数'!$A:$G,7,FALSE),0)</f>
        <v>33</v>
      </c>
      <c r="D16" s="9">
        <f>IFERROR(VLOOKUP($B16,'[3]11市町別戸数'!$A:$G,3,FALSE),0)</f>
        <v>19</v>
      </c>
      <c r="E16" s="9">
        <f>IFERROR(VLOOKUP($B16,'[3]11市町別戸数'!$A:$G,4,FALSE),0)</f>
        <v>6</v>
      </c>
      <c r="F16" s="9">
        <f>IFERROR(VLOOKUP($B16,'[3]11市町別戸数'!$A:$G,5,FALSE),0)</f>
        <v>0</v>
      </c>
      <c r="G16" s="9">
        <f>IFERROR(VLOOKUP($B16,'[3]11市町別戸数'!$A:$G,6,FALSE),0)</f>
        <v>8</v>
      </c>
      <c r="H16" s="9">
        <f>IFERROR(VLOOKUP($B16,'[3]11市町別マンション戸数'!A:C,3,FALSE),0)</f>
        <v>0</v>
      </c>
    </row>
    <row r="17" spans="1:8">
      <c r="A17" s="17"/>
      <c r="B17" s="2" t="s">
        <v>42</v>
      </c>
      <c r="C17" s="9">
        <f>IFERROR(VLOOKUP($B17,'[3]11市町別戸数'!$A:$G,7,FALSE),0)</f>
        <v>7</v>
      </c>
      <c r="D17" s="9">
        <f>IFERROR(VLOOKUP($B17,'[3]11市町別戸数'!$A:$G,3,FALSE),0)</f>
        <v>6</v>
      </c>
      <c r="E17" s="9">
        <f>IFERROR(VLOOKUP($B17,'[3]11市町別戸数'!$A:$G,4,FALSE),0)</f>
        <v>0</v>
      </c>
      <c r="F17" s="9">
        <f>IFERROR(VLOOKUP($B17,'[3]11市町別戸数'!$A:$G,5,FALSE),0)</f>
        <v>0</v>
      </c>
      <c r="G17" s="9">
        <f>IFERROR(VLOOKUP($B17,'[3]11市町別戸数'!$A:$G,6,FALSE),0)</f>
        <v>1</v>
      </c>
      <c r="H17" s="9">
        <f>IFERROR(VLOOKUP($B17,'[3]11市町別マンション戸数'!A:C,3,FALSE),0)</f>
        <v>0</v>
      </c>
    </row>
    <row r="18" spans="1:8">
      <c r="A18" s="17"/>
      <c r="B18" s="2" t="s">
        <v>45</v>
      </c>
      <c r="C18" s="9">
        <f>IFERROR(VLOOKUP($B18,'[3]11市町別戸数'!$A:$G,7,FALSE),0)</f>
        <v>40</v>
      </c>
      <c r="D18" s="9">
        <f>IFERROR(VLOOKUP($B18,'[3]11市町別戸数'!$A:$G,3,FALSE),0)</f>
        <v>16</v>
      </c>
      <c r="E18" s="9">
        <f>IFERROR(VLOOKUP($B18,'[3]11市町別戸数'!$A:$G,4,FALSE),0)</f>
        <v>16</v>
      </c>
      <c r="F18" s="9">
        <f>IFERROR(VLOOKUP($B18,'[3]11市町別戸数'!$A:$G,5,FALSE),0)</f>
        <v>0</v>
      </c>
      <c r="G18" s="9">
        <f>IFERROR(VLOOKUP($B18,'[3]11市町別戸数'!$A:$G,6,FALSE),0)</f>
        <v>8</v>
      </c>
      <c r="H18" s="9">
        <f>IFERROR(VLOOKUP($B18,'[3]11市町別マンション戸数'!A:C,3,FALSE),0)</f>
        <v>0</v>
      </c>
    </row>
    <row r="19" spans="1:8">
      <c r="A19" s="17"/>
      <c r="B19" s="2" t="s">
        <v>11</v>
      </c>
      <c r="C19" s="9">
        <f>IFERROR(VLOOKUP($B19,'[3]11市町別戸数'!$A:$G,7,FALSE),0)</f>
        <v>34</v>
      </c>
      <c r="D19" s="9">
        <f>IFERROR(VLOOKUP($B19,'[3]11市町別戸数'!$A:$G,3,FALSE),0)</f>
        <v>24</v>
      </c>
      <c r="E19" s="9">
        <f>IFERROR(VLOOKUP($B19,'[3]11市町別戸数'!$A:$G,4,FALSE),0)</f>
        <v>6</v>
      </c>
      <c r="F19" s="9">
        <f>IFERROR(VLOOKUP($B19,'[3]11市町別戸数'!$A:$G,5,FALSE),0)</f>
        <v>0</v>
      </c>
      <c r="G19" s="9">
        <f>IFERROR(VLOOKUP($B19,'[3]11市町別戸数'!$A:$G,6,FALSE),0)</f>
        <v>4</v>
      </c>
      <c r="H19" s="9">
        <f>IFERROR(VLOOKUP($B19,'[3]11市町別マンション戸数'!A:C,3,FALSE),0)</f>
        <v>0</v>
      </c>
    </row>
    <row r="20" spans="1:8">
      <c r="A20" s="17"/>
      <c r="B20" s="2" t="s">
        <v>34</v>
      </c>
      <c r="C20" s="9">
        <f>IFERROR(VLOOKUP($B20,'[3]11市町別戸数'!$A:$G,7,FALSE),0)</f>
        <v>84</v>
      </c>
      <c r="D20" s="9">
        <f>IFERROR(VLOOKUP($B20,'[3]11市町別戸数'!$A:$G,3,FALSE),0)</f>
        <v>48</v>
      </c>
      <c r="E20" s="9">
        <f>IFERROR(VLOOKUP($B20,'[3]11市町別戸数'!$A:$G,4,FALSE),0)</f>
        <v>8</v>
      </c>
      <c r="F20" s="9">
        <f>IFERROR(VLOOKUP($B20,'[3]11市町別戸数'!$A:$G,5,FALSE),0)</f>
        <v>0</v>
      </c>
      <c r="G20" s="9">
        <f>IFERROR(VLOOKUP($B20,'[3]11市町別戸数'!$A:$G,6,FALSE),0)</f>
        <v>28</v>
      </c>
      <c r="H20" s="9">
        <f>IFERROR(VLOOKUP($B20,'[3]11市町別マンション戸数'!A:C,3,FALSE),0)</f>
        <v>0</v>
      </c>
    </row>
    <row r="21" spans="1:8">
      <c r="A21" s="17"/>
      <c r="B21" s="2" t="s">
        <v>25</v>
      </c>
      <c r="C21" s="9">
        <f>IFERROR(VLOOKUP($B21,'[3]11市町別戸数'!$A:$G,7,FALSE),0)</f>
        <v>43</v>
      </c>
      <c r="D21" s="9">
        <f>IFERROR(VLOOKUP($B21,'[3]11市町別戸数'!$A:$G,3,FALSE),0)</f>
        <v>31</v>
      </c>
      <c r="E21" s="9">
        <f>IFERROR(VLOOKUP($B21,'[3]11市町別戸数'!$A:$G,4,FALSE),0)</f>
        <v>4</v>
      </c>
      <c r="F21" s="9">
        <f>IFERROR(VLOOKUP($B21,'[3]11市町別戸数'!$A:$G,5,FALSE),0)</f>
        <v>0</v>
      </c>
      <c r="G21" s="9">
        <f>IFERROR(VLOOKUP($B21,'[3]11市町別戸数'!$A:$G,6,FALSE),0)</f>
        <v>8</v>
      </c>
      <c r="H21" s="9">
        <f>IFERROR(VLOOKUP($B21,'[3]11市町別マンション戸数'!A:C,3,FALSE),0)</f>
        <v>0</v>
      </c>
    </row>
    <row r="22" spans="1:8">
      <c r="A22" s="17"/>
      <c r="B22" s="2" t="s">
        <v>0</v>
      </c>
      <c r="C22" s="9">
        <f>IFERROR(VLOOKUP($B22,'[3]11市町別戸数'!$A:$G,7,FALSE),0)</f>
        <v>40</v>
      </c>
      <c r="D22" s="9">
        <f>IFERROR(VLOOKUP($B22,'[3]11市町別戸数'!$A:$G,3,FALSE),0)</f>
        <v>28</v>
      </c>
      <c r="E22" s="9">
        <f>IFERROR(VLOOKUP($B22,'[3]11市町別戸数'!$A:$G,4,FALSE),0)</f>
        <v>0</v>
      </c>
      <c r="F22" s="9">
        <f>IFERROR(VLOOKUP($B22,'[3]11市町別戸数'!$A:$G,5,FALSE),0)</f>
        <v>0</v>
      </c>
      <c r="G22" s="9">
        <f>IFERROR(VLOOKUP($B22,'[3]11市町別戸数'!$A:$G,6,FALSE),0)</f>
        <v>12</v>
      </c>
      <c r="H22" s="9">
        <f>IFERROR(VLOOKUP($B22,'[3]11市町別マンション戸数'!A:C,3,FALSE),0)</f>
        <v>0</v>
      </c>
    </row>
    <row r="23" spans="1:8">
      <c r="A23" s="17"/>
      <c r="B23" s="2" t="s">
        <v>35</v>
      </c>
      <c r="C23" s="9">
        <f>IFERROR(VLOOKUP($B23,'[3]11市町別戸数'!$A:$G,7,FALSE),0)</f>
        <v>37</v>
      </c>
      <c r="D23" s="9">
        <f>IFERROR(VLOOKUP($B23,'[3]11市町別戸数'!$A:$G,3,FALSE),0)</f>
        <v>17</v>
      </c>
      <c r="E23" s="9">
        <f>IFERROR(VLOOKUP($B23,'[3]11市町別戸数'!$A:$G,4,FALSE),0)</f>
        <v>16</v>
      </c>
      <c r="F23" s="9">
        <f>IFERROR(VLOOKUP($B23,'[3]11市町別戸数'!$A:$G,5,FALSE),0)</f>
        <v>0</v>
      </c>
      <c r="G23" s="9">
        <f>IFERROR(VLOOKUP($B23,'[3]11市町別戸数'!$A:$G,6,FALSE),0)</f>
        <v>4</v>
      </c>
      <c r="H23" s="9">
        <f>IFERROR(VLOOKUP($B23,'[3]11市町別マンション戸数'!A:C,3,FALSE),0)</f>
        <v>0</v>
      </c>
    </row>
    <row r="24" spans="1:8">
      <c r="A24" s="17"/>
      <c r="B24" s="2" t="s">
        <v>43</v>
      </c>
      <c r="C24" s="9">
        <f>IFERROR(VLOOKUP($B24,'[3]11市町別戸数'!$A:$G,7,FALSE),0)</f>
        <v>22</v>
      </c>
      <c r="D24" s="9">
        <f>IFERROR(VLOOKUP($B24,'[3]11市町別戸数'!$A:$G,3,FALSE),0)</f>
        <v>9</v>
      </c>
      <c r="E24" s="9">
        <f>IFERROR(VLOOKUP($B24,'[3]11市町別戸数'!$A:$G,4,FALSE),0)</f>
        <v>13</v>
      </c>
      <c r="F24" s="9">
        <f>IFERROR(VLOOKUP($B24,'[3]11市町別戸数'!$A:$G,5,FALSE),0)</f>
        <v>0</v>
      </c>
      <c r="G24" s="9">
        <f>IFERROR(VLOOKUP($B24,'[3]11市町別戸数'!$A:$G,6,FALSE),0)</f>
        <v>0</v>
      </c>
      <c r="H24" s="9">
        <f>IFERROR(VLOOKUP($B24,'[3]11市町別マンション戸数'!A:C,3,FALSE),0)</f>
        <v>0</v>
      </c>
    </row>
    <row r="25" spans="1:8">
      <c r="A25" s="17"/>
      <c r="B25" s="2" t="s">
        <v>19</v>
      </c>
      <c r="C25" s="9">
        <f>IFERROR(VLOOKUP($B25,'[3]11市町別戸数'!$A:$G,7,FALSE),0)</f>
        <v>38</v>
      </c>
      <c r="D25" s="9">
        <f>IFERROR(VLOOKUP($B25,'[3]11市町別戸数'!$A:$G,3,FALSE),0)</f>
        <v>21</v>
      </c>
      <c r="E25" s="9">
        <f>IFERROR(VLOOKUP($B25,'[3]11市町別戸数'!$A:$G,4,FALSE),0)</f>
        <v>8</v>
      </c>
      <c r="F25" s="9">
        <f>IFERROR(VLOOKUP($B25,'[3]11市町別戸数'!$A:$G,5,FALSE),0)</f>
        <v>0</v>
      </c>
      <c r="G25" s="9">
        <f>IFERROR(VLOOKUP($B25,'[3]11市町別戸数'!$A:$G,6,FALSE),0)</f>
        <v>9</v>
      </c>
      <c r="H25" s="9">
        <f>IFERROR(VLOOKUP($B25,'[3]11市町別マンション戸数'!A:C,3,FALSE),0)</f>
        <v>0</v>
      </c>
    </row>
    <row r="26" spans="1:8">
      <c r="A26" s="17"/>
      <c r="B26" s="2" t="s">
        <v>41</v>
      </c>
      <c r="C26" s="9">
        <f>IFERROR(VLOOKUP($B26,'[3]11市町別戸数'!$A:$G,7,FALSE),0)</f>
        <v>8</v>
      </c>
      <c r="D26" s="9">
        <f>IFERROR(VLOOKUP($B26,'[3]11市町別戸数'!$A:$G,3,FALSE),0)</f>
        <v>4</v>
      </c>
      <c r="E26" s="9">
        <f>IFERROR(VLOOKUP($B26,'[3]11市町別戸数'!$A:$G,4,FALSE),0)</f>
        <v>4</v>
      </c>
      <c r="F26" s="9">
        <f>IFERROR(VLOOKUP($B26,'[3]11市町別戸数'!$A:$G,5,FALSE),0)</f>
        <v>0</v>
      </c>
      <c r="G26" s="9">
        <f>IFERROR(VLOOKUP($B26,'[3]11市町別戸数'!$A:$G,6,FALSE),0)</f>
        <v>0</v>
      </c>
      <c r="H26" s="9">
        <f>IFERROR(VLOOKUP($B26,'[3]11市町別マンション戸数'!A:C,3,FALSE),0)</f>
        <v>0</v>
      </c>
    </row>
    <row r="27" spans="1:8">
      <c r="A27" s="17"/>
      <c r="B27" s="2" t="s">
        <v>33</v>
      </c>
      <c r="C27" s="9">
        <f>IFERROR(VLOOKUP($B27,'[3]11市町別戸数'!$A:$G,7,FALSE),0)</f>
        <v>7</v>
      </c>
      <c r="D27" s="9">
        <f>IFERROR(VLOOKUP($B27,'[3]11市町別戸数'!$A:$G,3,FALSE),0)</f>
        <v>5</v>
      </c>
      <c r="E27" s="9">
        <f>IFERROR(VLOOKUP($B27,'[3]11市町別戸数'!$A:$G,4,FALSE),0)</f>
        <v>0</v>
      </c>
      <c r="F27" s="9">
        <f>IFERROR(VLOOKUP($B27,'[3]11市町別戸数'!$A:$G,5,FALSE),0)</f>
        <v>0</v>
      </c>
      <c r="G27" s="9">
        <f>IFERROR(VLOOKUP($B27,'[3]11市町別戸数'!$A:$G,6,FALSE),0)</f>
        <v>2</v>
      </c>
      <c r="H27" s="9">
        <f>IFERROR(VLOOKUP($B27,'[3]11市町別マンション戸数'!A:C,3,FALSE),0)</f>
        <v>0</v>
      </c>
    </row>
    <row r="28" spans="1:8">
      <c r="A28" s="17"/>
      <c r="B28" s="2" t="s">
        <v>2</v>
      </c>
      <c r="C28" s="9">
        <f>IFERROR(VLOOKUP($B28,'[3]11市町別戸数'!$A:$G,7,FALSE),0)</f>
        <v>26</v>
      </c>
      <c r="D28" s="9">
        <f>IFERROR(VLOOKUP($B28,'[3]11市町別戸数'!$A:$G,3,FALSE),0)</f>
        <v>12</v>
      </c>
      <c r="E28" s="9">
        <f>IFERROR(VLOOKUP($B28,'[3]11市町別戸数'!$A:$G,4,FALSE),0)</f>
        <v>4</v>
      </c>
      <c r="F28" s="9">
        <f>IFERROR(VLOOKUP($B28,'[3]11市町別戸数'!$A:$G,5,FALSE),0)</f>
        <v>0</v>
      </c>
      <c r="G28" s="9">
        <f>IFERROR(VLOOKUP($B28,'[3]11市町別戸数'!$A:$G,6,FALSE),0)</f>
        <v>10</v>
      </c>
      <c r="H28" s="9">
        <f>IFERROR(VLOOKUP($B28,'[3]11市町別マンション戸数'!A:C,3,FALSE),0)</f>
        <v>0</v>
      </c>
    </row>
    <row r="29" spans="1:8">
      <c r="A29" s="17"/>
      <c r="B29" s="2" t="s">
        <v>40</v>
      </c>
      <c r="C29" s="9">
        <f>IFERROR(VLOOKUP($B29,'[3]11市町別戸数'!$A:$G,7,FALSE),0)</f>
        <v>1</v>
      </c>
      <c r="D29" s="9">
        <f>IFERROR(VLOOKUP($B29,'[3]11市町別戸数'!$A:$G,3,FALSE),0)</f>
        <v>1</v>
      </c>
      <c r="E29" s="9">
        <f>IFERROR(VLOOKUP($B29,'[3]11市町別戸数'!$A:$G,4,FALSE),0)</f>
        <v>0</v>
      </c>
      <c r="F29" s="9">
        <f>IFERROR(VLOOKUP($B29,'[3]11市町別戸数'!$A:$G,5,FALSE),0)</f>
        <v>0</v>
      </c>
      <c r="G29" s="9">
        <f>IFERROR(VLOOKUP($B29,'[3]11市町別戸数'!$A:$G,6,FALSE),0)</f>
        <v>0</v>
      </c>
      <c r="H29" s="9">
        <f>IFERROR(VLOOKUP($B29,'[3]11市町別マンション戸数'!A:C,3,FALSE),0)</f>
        <v>0</v>
      </c>
    </row>
    <row r="30" spans="1:8">
      <c r="A30" s="17"/>
      <c r="B30" s="2" t="s">
        <v>27</v>
      </c>
      <c r="C30" s="9">
        <f>IFERROR(VLOOKUP($B30,'[3]11市町別戸数'!$A:$G,7,FALSE),0)</f>
        <v>5</v>
      </c>
      <c r="D30" s="9">
        <f>IFERROR(VLOOKUP($B30,'[3]11市町別戸数'!$A:$G,3,FALSE),0)</f>
        <v>5</v>
      </c>
      <c r="E30" s="9">
        <f>IFERROR(VLOOKUP($B30,'[3]11市町別戸数'!$A:$G,4,FALSE),0)</f>
        <v>0</v>
      </c>
      <c r="F30" s="9">
        <f>IFERROR(VLOOKUP($B30,'[3]11市町別戸数'!$A:$G,5,FALSE),0)</f>
        <v>0</v>
      </c>
      <c r="G30" s="9">
        <f>IFERROR(VLOOKUP($B30,'[3]11市町別戸数'!$A:$G,6,FALSE),0)</f>
        <v>0</v>
      </c>
      <c r="H30" s="9">
        <f>IFERROR(VLOOKUP($B30,'[3]11市町別マンション戸数'!A:C,3,FALSE),0)</f>
        <v>0</v>
      </c>
    </row>
    <row r="31" spans="1:8">
      <c r="A31" s="17"/>
      <c r="B31" s="2" t="s">
        <v>24</v>
      </c>
      <c r="C31" s="9">
        <f>IFERROR(VLOOKUP($B31,'[3]11市町別戸数'!$A:$G,7,FALSE),0)</f>
        <v>17</v>
      </c>
      <c r="D31" s="9">
        <f>IFERROR(VLOOKUP($B31,'[3]11市町別戸数'!$A:$G,3,FALSE),0)</f>
        <v>6</v>
      </c>
      <c r="E31" s="9">
        <f>IFERROR(VLOOKUP($B31,'[3]11市町別戸数'!$A:$G,4,FALSE),0)</f>
        <v>10</v>
      </c>
      <c r="F31" s="9">
        <f>IFERROR(VLOOKUP($B31,'[3]11市町別戸数'!$A:$G,5,FALSE),0)</f>
        <v>0</v>
      </c>
      <c r="G31" s="9">
        <f>IFERROR(VLOOKUP($B31,'[3]11市町別戸数'!$A:$G,6,FALSE),0)</f>
        <v>1</v>
      </c>
      <c r="H31" s="9">
        <f>IFERROR(VLOOKUP($B31,'[3]11市町別マンション戸数'!A:C,3,FALSE),0)</f>
        <v>0</v>
      </c>
    </row>
    <row r="32" spans="1:8">
      <c r="A32" s="17"/>
      <c r="B32" s="2" t="s">
        <v>15</v>
      </c>
      <c r="C32" s="9">
        <f>IFERROR(VLOOKUP($B32,'[3]11市町別戸数'!$A:$G,7,FALSE),0)</f>
        <v>12</v>
      </c>
      <c r="D32" s="9">
        <f>IFERROR(VLOOKUP($B32,'[3]11市町別戸数'!$A:$G,3,FALSE),0)</f>
        <v>8</v>
      </c>
      <c r="E32" s="9">
        <f>IFERROR(VLOOKUP($B32,'[3]11市町別戸数'!$A:$G,4,FALSE),0)</f>
        <v>0</v>
      </c>
      <c r="F32" s="9">
        <f>IFERROR(VLOOKUP($B32,'[3]11市町別戸数'!$A:$G,5,FALSE),0)</f>
        <v>0</v>
      </c>
      <c r="G32" s="9">
        <f>IFERROR(VLOOKUP($B32,'[3]11市町別戸数'!$A:$G,6,FALSE),0)</f>
        <v>4</v>
      </c>
      <c r="H32" s="9">
        <f>IFERROR(VLOOKUP($B32,'[3]11市町別マンション戸数'!A:C,3,FALSE),0)</f>
        <v>0</v>
      </c>
    </row>
    <row r="33" spans="1:8">
      <c r="A33" s="17"/>
      <c r="B33" s="2" t="s">
        <v>22</v>
      </c>
      <c r="C33" s="9">
        <f>IFERROR(VLOOKUP($B33,'[3]11市町別戸数'!$A:$G,7,FALSE),0)</f>
        <v>6</v>
      </c>
      <c r="D33" s="9">
        <f>IFERROR(VLOOKUP($B33,'[3]11市町別戸数'!$A:$G,3,FALSE),0)</f>
        <v>4</v>
      </c>
      <c r="E33" s="9">
        <f>IFERROR(VLOOKUP($B33,'[3]11市町別戸数'!$A:$G,4,FALSE),0)</f>
        <v>0</v>
      </c>
      <c r="F33" s="9">
        <f>IFERROR(VLOOKUP($B33,'[3]11市町別戸数'!$A:$G,5,FALSE),0)</f>
        <v>0</v>
      </c>
      <c r="G33" s="9">
        <f>IFERROR(VLOOKUP($B33,'[3]11市町別戸数'!$A:$G,6,FALSE),0)</f>
        <v>2</v>
      </c>
      <c r="H33" s="9">
        <f>IFERROR(VLOOKUP($B33,'[3]11市町別マンション戸数'!A:C,3,FALSE),0)</f>
        <v>0</v>
      </c>
    </row>
    <row r="34" spans="1:8">
      <c r="A34" s="17"/>
      <c r="B34" s="2" t="s">
        <v>14</v>
      </c>
      <c r="C34" s="9">
        <f>IFERROR(VLOOKUP($B34,'[3]11市町別戸数'!$A:$G,7,FALSE),0)</f>
        <v>1</v>
      </c>
      <c r="D34" s="9">
        <f>IFERROR(VLOOKUP($B34,'[3]11市町別戸数'!$A:$G,3,FALSE),0)</f>
        <v>1</v>
      </c>
      <c r="E34" s="9">
        <f>IFERROR(VLOOKUP($B34,'[3]11市町別戸数'!$A:$G,4,FALSE),0)</f>
        <v>0</v>
      </c>
      <c r="F34" s="9">
        <f>IFERROR(VLOOKUP($B34,'[3]11市町別戸数'!$A:$G,5,FALSE),0)</f>
        <v>0</v>
      </c>
      <c r="G34" s="9">
        <f>IFERROR(VLOOKUP($B34,'[3]11市町別戸数'!$A:$G,6,FALSE),0)</f>
        <v>0</v>
      </c>
      <c r="H34" s="9">
        <f>IFERROR(VLOOKUP($B34,'[3]11市町別マンション戸数'!A:C,3,FALSE),0)</f>
        <v>0</v>
      </c>
    </row>
    <row r="35" spans="1:8">
      <c r="A35" s="17"/>
      <c r="B35" s="3" t="s">
        <v>49</v>
      </c>
      <c r="C35" s="9">
        <f>IFERROR(VLOOKUP($B35,'[3]11市町別戸数'!$A:$G,7,FALSE),0)</f>
        <v>1</v>
      </c>
      <c r="D35" s="9">
        <f>IFERROR(VLOOKUP($B35,'[3]11市町別戸数'!$A:$G,3,FALSE),0)</f>
        <v>0</v>
      </c>
      <c r="E35" s="9">
        <f>IFERROR(VLOOKUP($B35,'[3]11市町別戸数'!$A:$G,4,FALSE),0)</f>
        <v>0</v>
      </c>
      <c r="F35" s="9">
        <f>IFERROR(VLOOKUP($B35,'[3]11市町別戸数'!$A:$G,5,FALSE),0)</f>
        <v>0</v>
      </c>
      <c r="G35" s="9">
        <f>IFERROR(VLOOKUP($B35,'[3]11市町別戸数'!$A:$G,6,FALSE),0)</f>
        <v>1</v>
      </c>
      <c r="H35" s="9">
        <f>IFERROR(VLOOKUP($B35,'[3]11市町別マンション戸数'!A:C,3,FALSE),0)</f>
        <v>0</v>
      </c>
    </row>
    <row r="36" spans="1:8">
      <c r="A36" s="17"/>
      <c r="B36" s="2" t="s">
        <v>46</v>
      </c>
      <c r="C36" s="9">
        <f>IFERROR(VLOOKUP($B36,'[3]11市町別戸数'!$A:$G,7,FALSE),0)</f>
        <v>1</v>
      </c>
      <c r="D36" s="9">
        <f>IFERROR(VLOOKUP($B36,'[3]11市町別戸数'!$A:$G,3,FALSE),0)</f>
        <v>1</v>
      </c>
      <c r="E36" s="9">
        <f>IFERROR(VLOOKUP($B36,'[3]11市町別戸数'!$A:$G,4,FALSE),0)</f>
        <v>0</v>
      </c>
      <c r="F36" s="9">
        <f>IFERROR(VLOOKUP($B36,'[3]11市町別戸数'!$A:$G,5,FALSE),0)</f>
        <v>0</v>
      </c>
      <c r="G36" s="9">
        <f>IFERROR(VLOOKUP($B36,'[3]11市町別戸数'!$A:$G,6,FALSE),0)</f>
        <v>0</v>
      </c>
      <c r="H36" s="9">
        <f>IFERROR(VLOOKUP($B36,'[3]11市町別マンション戸数'!A:C,3,FALSE),0)</f>
        <v>0</v>
      </c>
    </row>
    <row r="37" spans="1:8">
      <c r="A37" s="17"/>
      <c r="B37" s="2" t="s">
        <v>12</v>
      </c>
      <c r="C37" s="9">
        <f>IFERROR(VLOOKUP($B37,'[3]11市町別戸数'!$A:$G,7,FALSE),0)</f>
        <v>1</v>
      </c>
      <c r="D37" s="9">
        <f>IFERROR(VLOOKUP($B37,'[3]11市町別戸数'!$A:$G,3,FALSE),0)</f>
        <v>1</v>
      </c>
      <c r="E37" s="9">
        <f>IFERROR(VLOOKUP($B37,'[3]11市町別戸数'!$A:$G,4,FALSE),0)</f>
        <v>0</v>
      </c>
      <c r="F37" s="9">
        <f>IFERROR(VLOOKUP($B37,'[3]11市町別戸数'!$A:$G,5,FALSE),0)</f>
        <v>0</v>
      </c>
      <c r="G37" s="9">
        <f>IFERROR(VLOOKUP($B37,'[3]11市町別戸数'!$A:$G,6,FALSE),0)</f>
        <v>0</v>
      </c>
      <c r="H37" s="9">
        <f>IFERROR(VLOOKUP($B37,'[3]11市町別マンション戸数'!A:C,3,FALSE),0)</f>
        <v>0</v>
      </c>
    </row>
    <row r="38" spans="1:8">
      <c r="A38" s="17"/>
      <c r="B38" s="3" t="s">
        <v>26</v>
      </c>
      <c r="C38" s="9">
        <f>IFERROR(VLOOKUP($B38,'[3]11市町別戸数'!$A:$G,7,FALSE),0)</f>
        <v>5</v>
      </c>
      <c r="D38" s="9">
        <f>IFERROR(VLOOKUP($B38,'[3]11市町別戸数'!$A:$G,3,FALSE),0)</f>
        <v>0</v>
      </c>
      <c r="E38" s="9">
        <f>IFERROR(VLOOKUP($B38,'[3]11市町別戸数'!$A:$G,4,FALSE),0)</f>
        <v>5</v>
      </c>
      <c r="F38" s="9">
        <f>IFERROR(VLOOKUP($B38,'[3]11市町別戸数'!$A:$G,5,FALSE),0)</f>
        <v>0</v>
      </c>
      <c r="G38" s="9">
        <f>IFERROR(VLOOKUP($B38,'[3]11市町別戸数'!$A:$G,6,FALSE),0)</f>
        <v>0</v>
      </c>
      <c r="H38" s="9">
        <f>IFERROR(VLOOKUP($B38,'[3]11市町別マンション戸数'!A:C,3,FALSE),0)</f>
        <v>0</v>
      </c>
    </row>
    <row r="39" spans="1:8">
      <c r="A39" s="17"/>
      <c r="B39" s="2" t="s">
        <v>23</v>
      </c>
      <c r="C39" s="9">
        <f>IFERROR(VLOOKUP($B39,'[3]11市町別戸数'!$A:$G,7,FALSE),0)</f>
        <v>6</v>
      </c>
      <c r="D39" s="9">
        <f>IFERROR(VLOOKUP($B39,'[3]11市町別戸数'!$A:$G,3,FALSE),0)</f>
        <v>2</v>
      </c>
      <c r="E39" s="9">
        <f>IFERROR(VLOOKUP($B39,'[3]11市町別戸数'!$A:$G,4,FALSE),0)</f>
        <v>0</v>
      </c>
      <c r="F39" s="9">
        <f>IFERROR(VLOOKUP($B39,'[3]11市町別戸数'!$A:$G,5,FALSE),0)</f>
        <v>0</v>
      </c>
      <c r="G39" s="9">
        <f>IFERROR(VLOOKUP($B39,'[3]11市町別戸数'!$A:$G,6,FALSE),0)</f>
        <v>4</v>
      </c>
      <c r="H39" s="9">
        <f>IFERROR(VLOOKUP($B39,'[3]11市町別マンション戸数'!A:C,3,FALSE),0)</f>
        <v>0</v>
      </c>
    </row>
    <row r="40" spans="1:8">
      <c r="A40" s="17"/>
      <c r="B40" s="2" t="s">
        <v>39</v>
      </c>
      <c r="C40" s="9">
        <f>IFERROR(VLOOKUP($B40,'[3]11市町別戸数'!$A:$G,7,FALSE),0)</f>
        <v>25</v>
      </c>
      <c r="D40" s="9">
        <f>IFERROR(VLOOKUP($B40,'[3]11市町別戸数'!$A:$G,3,FALSE),0)</f>
        <v>13</v>
      </c>
      <c r="E40" s="9">
        <f>IFERROR(VLOOKUP($B40,'[3]11市町別戸数'!$A:$G,4,FALSE),0)</f>
        <v>8</v>
      </c>
      <c r="F40" s="9">
        <f>IFERROR(VLOOKUP($B40,'[3]11市町別戸数'!$A:$G,5,FALSE),0)</f>
        <v>0</v>
      </c>
      <c r="G40" s="9">
        <f>IFERROR(VLOOKUP($B40,'[3]11市町別戸数'!$A:$G,6,FALSE),0)</f>
        <v>4</v>
      </c>
      <c r="H40" s="9">
        <f>IFERROR(VLOOKUP($B40,'[3]11市町別マンション戸数'!A:C,3,FALSE),0)</f>
        <v>0</v>
      </c>
    </row>
    <row r="41" spans="1:8">
      <c r="A41" s="17"/>
      <c r="B41" s="2" t="s">
        <v>13</v>
      </c>
      <c r="C41" s="9">
        <f>IFERROR(VLOOKUP($B41,'[3]11市町別戸数'!$A:$G,7,FALSE),0)</f>
        <v>11</v>
      </c>
      <c r="D41" s="9">
        <f>IFERROR(VLOOKUP($B41,'[3]11市町別戸数'!$A:$G,3,FALSE),0)</f>
        <v>2</v>
      </c>
      <c r="E41" s="9">
        <f>IFERROR(VLOOKUP($B41,'[3]11市町別戸数'!$A:$G,4,FALSE),0)</f>
        <v>9</v>
      </c>
      <c r="F41" s="9">
        <f>IFERROR(VLOOKUP($B41,'[3]11市町別戸数'!$A:$G,5,FALSE),0)</f>
        <v>0</v>
      </c>
      <c r="G41" s="9">
        <f>IFERROR(VLOOKUP($B41,'[3]11市町別戸数'!$A:$G,6,FALSE),0)</f>
        <v>0</v>
      </c>
      <c r="H41" s="9">
        <f>IFERROR(VLOOKUP($B41,'[3]11市町別マンション戸数'!A:C,3,FALSE),0)</f>
        <v>0</v>
      </c>
    </row>
    <row r="42" spans="1:8">
      <c r="A42" s="17"/>
      <c r="B42" s="2" t="s">
        <v>1</v>
      </c>
      <c r="C42" s="9">
        <f>IFERROR(VLOOKUP($B42,'[3]11市町別戸数'!$A:$G,7,FALSE),0)</f>
        <v>9</v>
      </c>
      <c r="D42" s="9">
        <f>IFERROR(VLOOKUP($B42,'[3]11市町別戸数'!$A:$G,3,FALSE),0)</f>
        <v>1</v>
      </c>
      <c r="E42" s="9">
        <f>IFERROR(VLOOKUP($B42,'[3]11市町別戸数'!$A:$G,4,FALSE),0)</f>
        <v>8</v>
      </c>
      <c r="F42" s="9">
        <f>IFERROR(VLOOKUP($B42,'[3]11市町別戸数'!$A:$G,5,FALSE),0)</f>
        <v>0</v>
      </c>
      <c r="G42" s="9">
        <f>IFERROR(VLOOKUP($B42,'[3]11市町別戸数'!$A:$G,6,FALSE),0)</f>
        <v>0</v>
      </c>
      <c r="H42" s="9">
        <f>IFERROR(VLOOKUP($B42,'[3]11市町別マンション戸数'!A:C,3,FALSE),0)</f>
        <v>0</v>
      </c>
    </row>
    <row r="43" spans="1:8">
      <c r="A43" s="17"/>
      <c r="B43" s="2" t="s">
        <v>37</v>
      </c>
      <c r="C43" s="9">
        <f>IFERROR(VLOOKUP($B43,'[3]11市町別戸数'!$A:$G,7,FALSE),0)</f>
        <v>17</v>
      </c>
      <c r="D43" s="9">
        <f>IFERROR(VLOOKUP($B43,'[3]11市町別戸数'!$A:$G,3,FALSE),0)</f>
        <v>4</v>
      </c>
      <c r="E43" s="9">
        <f>IFERROR(VLOOKUP($B43,'[3]11市町別戸数'!$A:$G,4,FALSE),0)</f>
        <v>6</v>
      </c>
      <c r="F43" s="9">
        <f>IFERROR(VLOOKUP($B43,'[3]11市町別戸数'!$A:$G,5,FALSE),0)</f>
        <v>0</v>
      </c>
      <c r="G43" s="9">
        <f>IFERROR(VLOOKUP($B43,'[3]11市町別戸数'!$A:$G,6,FALSE),0)</f>
        <v>7</v>
      </c>
      <c r="H43" s="9">
        <f>IFERROR(VLOOKUP($B43,'[3]11市町別マンション戸数'!A:C,3,FALSE),0)</f>
        <v>0</v>
      </c>
    </row>
    <row r="44" spans="1:8">
      <c r="A44" s="17"/>
      <c r="B44" s="2" t="s">
        <v>3</v>
      </c>
      <c r="C44" s="9">
        <f>IFERROR(VLOOKUP($B44,'[3]11市町別戸数'!$A:$G,7,FALSE),0)</f>
        <v>0</v>
      </c>
      <c r="D44" s="9">
        <f>IFERROR(VLOOKUP($B44,'[3]11市町別戸数'!$A:$G,3,FALSE),0)</f>
        <v>0</v>
      </c>
      <c r="E44" s="9">
        <f>IFERROR(VLOOKUP($B44,'[3]11市町別戸数'!$A:$G,4,FALSE),0)</f>
        <v>0</v>
      </c>
      <c r="F44" s="9">
        <f>IFERROR(VLOOKUP($B44,'[3]11市町別戸数'!$A:$G,5,FALSE),0)</f>
        <v>0</v>
      </c>
      <c r="G44" s="9">
        <f>IFERROR(VLOOKUP($B44,'[3]11市町別戸数'!$A:$G,6,FALSE),0)</f>
        <v>0</v>
      </c>
      <c r="H44" s="9">
        <f>IFERROR(VLOOKUP($B44,'[3]11市町別マンション戸数'!A:C,3,FALSE),0)</f>
        <v>0</v>
      </c>
    </row>
    <row r="45" spans="1:8">
      <c r="A45" s="17"/>
      <c r="B45" s="4" t="s">
        <v>48</v>
      </c>
      <c r="C45" s="9">
        <f>IFERROR(VLOOKUP($B45,'[3]11市町別戸数'!$A:$G,7,FALSE),0)</f>
        <v>3</v>
      </c>
      <c r="D45" s="9">
        <f>IFERROR(VLOOKUP($B45,'[3]11市町別戸数'!$A:$G,3,FALSE),0)</f>
        <v>3</v>
      </c>
      <c r="E45" s="9">
        <f>IFERROR(VLOOKUP($B45,'[3]11市町別戸数'!$A:$G,4,FALSE),0)</f>
        <v>0</v>
      </c>
      <c r="F45" s="9">
        <f>IFERROR(VLOOKUP($B45,'[3]11市町別戸数'!$A:$G,5,FALSE),0)</f>
        <v>0</v>
      </c>
      <c r="G45" s="9">
        <f>IFERROR(VLOOKUP($B45,'[3]11市町別戸数'!$A:$G,6,FALSE),0)</f>
        <v>0</v>
      </c>
      <c r="H45" s="9">
        <f>IFERROR(VLOOKUP($B45,'[3]11市町別マンション戸数'!A:C,3,FALSE),0)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1316</v>
      </c>
      <c r="D46" s="9">
        <f t="shared" si="2"/>
        <v>602</v>
      </c>
      <c r="E46" s="9">
        <f t="shared" si="2"/>
        <v>502</v>
      </c>
      <c r="F46" s="9">
        <f t="shared" si="2"/>
        <v>2</v>
      </c>
      <c r="G46" s="9">
        <f t="shared" si="2"/>
        <v>210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[4]データ!A2&amp;"年"&amp;[4]データ!B2&amp;"月"</f>
        <v>2026年2月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IFERROR(VLOOKUP($B5,'[4]11市町別戸数'!$A:$G,7,FALSE),0)</f>
        <v>88</v>
      </c>
      <c r="D5" s="9">
        <f>IFERROR(VLOOKUP($B5,'[4]11市町別戸数'!$A:$G,3,FALSE),0)</f>
        <v>33</v>
      </c>
      <c r="E5" s="9">
        <f>IFERROR(VLOOKUP($B5,'[4]11市町別戸数'!$A:$G,4,FALSE),0)</f>
        <v>45</v>
      </c>
      <c r="F5" s="9">
        <f>IFERROR(VLOOKUP($B5,'[4]11市町別戸数'!$A:$G,5,FALSE),0)</f>
        <v>0</v>
      </c>
      <c r="G5" s="9">
        <f>IFERROR(VLOOKUP($B5,'[4]11市町別戸数'!$A:$G,6,FALSE),0)</f>
        <v>10</v>
      </c>
      <c r="H5" s="9">
        <f>IFERROR(VLOOKUP($B5,'[4]11市町別マンション戸数'!A:C,3,FALSE),0)</f>
        <v>0</v>
      </c>
    </row>
    <row r="6" spans="1:8">
      <c r="A6" s="17"/>
      <c r="B6" s="2" t="s">
        <v>9</v>
      </c>
      <c r="C6" s="9">
        <f>IFERROR(VLOOKUP($B6,'[4]11市町別戸数'!$A:$G,7,FALSE),0)</f>
        <v>52</v>
      </c>
      <c r="D6" s="9">
        <f>IFERROR(VLOOKUP($B6,'[4]11市町別戸数'!$A:$G,3,FALSE),0)</f>
        <v>22</v>
      </c>
      <c r="E6" s="9">
        <f>IFERROR(VLOOKUP($B6,'[4]11市町別戸数'!$A:$G,4,FALSE),0)</f>
        <v>16</v>
      </c>
      <c r="F6" s="9">
        <f>IFERROR(VLOOKUP($B6,'[4]11市町別戸数'!$A:$G,5,FALSE),0)</f>
        <v>0</v>
      </c>
      <c r="G6" s="9">
        <f>IFERROR(VLOOKUP($B6,'[4]11市町別戸数'!$A:$G,6,FALSE),0)</f>
        <v>14</v>
      </c>
      <c r="H6" s="9">
        <f>IFERROR(VLOOKUP($B6,'[4]11市町別マンション戸数'!A:C,3,FALSE),0)</f>
        <v>0</v>
      </c>
    </row>
    <row r="7" spans="1:8">
      <c r="A7" s="17"/>
      <c r="B7" s="2" t="s">
        <v>7</v>
      </c>
      <c r="C7" s="9">
        <f>IFERROR(VLOOKUP($B7,'[4]11市町別戸数'!$A:$G,7,FALSE),0)</f>
        <v>152</v>
      </c>
      <c r="D7" s="9">
        <f>IFERROR(VLOOKUP($B7,'[4]11市町別戸数'!$A:$G,3,FALSE),0)</f>
        <v>35</v>
      </c>
      <c r="E7" s="9">
        <f>IFERROR(VLOOKUP($B7,'[4]11市町別戸数'!$A:$G,4,FALSE),0)</f>
        <v>106</v>
      </c>
      <c r="F7" s="9">
        <f>IFERROR(VLOOKUP($B7,'[4]11市町別戸数'!$A:$G,5,FALSE),0)</f>
        <v>0</v>
      </c>
      <c r="G7" s="9">
        <f>IFERROR(VLOOKUP($B7,'[4]11市町別戸数'!$A:$G,6,FALSE),0)</f>
        <v>11</v>
      </c>
      <c r="H7" s="9">
        <f>IFERROR(VLOOKUP($B7,'[4]11市町別マンション戸数'!A:C,3,FALSE),0)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292</v>
      </c>
      <c r="D8" s="9">
        <f t="shared" si="0"/>
        <v>90</v>
      </c>
      <c r="E8" s="9">
        <f t="shared" si="0"/>
        <v>167</v>
      </c>
      <c r="F8" s="9">
        <f t="shared" si="0"/>
        <v>0</v>
      </c>
      <c r="G8" s="9">
        <f t="shared" si="0"/>
        <v>35</v>
      </c>
      <c r="H8" s="9">
        <f t="shared" si="0"/>
        <v>0</v>
      </c>
    </row>
    <row r="9" spans="1:8">
      <c r="A9" s="17"/>
      <c r="B9" s="2" t="s">
        <v>32</v>
      </c>
      <c r="C9" s="9">
        <f>IFERROR(VLOOKUP($B9,'[4]11市町別戸数'!$A:$G,7,FALSE),0)</f>
        <v>232</v>
      </c>
      <c r="D9" s="9">
        <f>IFERROR(VLOOKUP($B9,'[4]11市町別戸数'!$A:$G,3,FALSE),0)</f>
        <v>88</v>
      </c>
      <c r="E9" s="9">
        <f>IFERROR(VLOOKUP($B9,'[4]11市町別戸数'!$A:$G,4,FALSE),0)</f>
        <v>98</v>
      </c>
      <c r="F9" s="9">
        <f>IFERROR(VLOOKUP($B9,'[4]11市町別戸数'!$A:$G,5,FALSE),0)</f>
        <v>0</v>
      </c>
      <c r="G9" s="9">
        <f>IFERROR(VLOOKUP($B9,'[4]11市町別戸数'!$A:$G,6,FALSE),0)</f>
        <v>46</v>
      </c>
      <c r="H9" s="9">
        <f>IFERROR(VLOOKUP($B9,'[4]11市町別マンション戸数'!A:C,3,FALSE),0)</f>
        <v>0</v>
      </c>
    </row>
    <row r="10" spans="1:8">
      <c r="A10" s="17"/>
      <c r="B10" s="2" t="s">
        <v>28</v>
      </c>
      <c r="C10" s="9">
        <f>IFERROR(VLOOKUP($B10,'[4]11市町別戸数'!$A:$G,7,FALSE),0)</f>
        <v>67</v>
      </c>
      <c r="D10" s="9">
        <f>IFERROR(VLOOKUP($B10,'[4]11市町別戸数'!$A:$G,3,FALSE),0)</f>
        <v>32</v>
      </c>
      <c r="E10" s="9">
        <f>IFERROR(VLOOKUP($B10,'[4]11市町別戸数'!$A:$G,4,FALSE),0)</f>
        <v>28</v>
      </c>
      <c r="F10" s="9">
        <f>IFERROR(VLOOKUP($B10,'[4]11市町別戸数'!$A:$G,5,FALSE),0)</f>
        <v>0</v>
      </c>
      <c r="G10" s="9">
        <f>IFERROR(VLOOKUP($B10,'[4]11市町別戸数'!$A:$G,6,FALSE),0)</f>
        <v>7</v>
      </c>
      <c r="H10" s="9">
        <f>IFERROR(VLOOKUP($B10,'[4]11市町別マンション戸数'!A:C,3,FALSE),0)</f>
        <v>0</v>
      </c>
    </row>
    <row r="11" spans="1:8">
      <c r="A11" s="17"/>
      <c r="B11" s="2" t="s">
        <v>52</v>
      </c>
      <c r="C11" s="9">
        <f>IFERROR(VLOOKUP($B11,'[4]11市町別戸数'!$A:$G,7,FALSE),0)</f>
        <v>4</v>
      </c>
      <c r="D11" s="9">
        <f>IFERROR(VLOOKUP($B11,'[4]11市町別戸数'!$A:$G,3,FALSE),0)</f>
        <v>4</v>
      </c>
      <c r="E11" s="9">
        <f>IFERROR(VLOOKUP($B11,'[4]11市町別戸数'!$A:$G,4,FALSE),0)</f>
        <v>0</v>
      </c>
      <c r="F11" s="9">
        <f>IFERROR(VLOOKUP($B11,'[4]11市町別戸数'!$A:$G,5,FALSE),0)</f>
        <v>0</v>
      </c>
      <c r="G11" s="9">
        <f>IFERROR(VLOOKUP($B11,'[4]11市町別戸数'!$A:$G,6,FALSE),0)</f>
        <v>0</v>
      </c>
      <c r="H11" s="9">
        <f>IFERROR(VLOOKUP($B11,'[4]11市町別マンション戸数'!A:C,3,FALSE),0)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303</v>
      </c>
      <c r="D12" s="9">
        <f t="shared" si="1"/>
        <v>124</v>
      </c>
      <c r="E12" s="9">
        <f t="shared" si="1"/>
        <v>126</v>
      </c>
      <c r="F12" s="9">
        <f t="shared" si="1"/>
        <v>0</v>
      </c>
      <c r="G12" s="9">
        <f t="shared" si="1"/>
        <v>53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IFERROR(VLOOKUP($B13,'[4]11市町別戸数'!$A:$G,7,FALSE),0)</f>
        <v>50</v>
      </c>
      <c r="D13" s="9">
        <f>IFERROR(VLOOKUP($B13,'[4]11市町別戸数'!$A:$G,3,FALSE),0)</f>
        <v>20</v>
      </c>
      <c r="E13" s="9">
        <f>IFERROR(VLOOKUP($B13,'[4]11市町別戸数'!$A:$G,4,FALSE),0)</f>
        <v>18</v>
      </c>
      <c r="F13" s="9">
        <f>IFERROR(VLOOKUP($B13,'[4]11市町別戸数'!$A:$G,5,FALSE),0)</f>
        <v>0</v>
      </c>
      <c r="G13" s="9">
        <f>IFERROR(VLOOKUP($B13,'[4]11市町別戸数'!$A:$G,6,FALSE),0)</f>
        <v>12</v>
      </c>
      <c r="H13" s="9">
        <f>IFERROR(VLOOKUP($B13,'[4]11市町別マンション戸数'!A:C,3,FALSE),0)</f>
        <v>0</v>
      </c>
    </row>
    <row r="14" spans="1:8">
      <c r="A14" s="17"/>
      <c r="B14" s="2" t="s">
        <v>20</v>
      </c>
      <c r="C14" s="9">
        <f>IFERROR(VLOOKUP($B14,'[4]11市町別戸数'!$A:$G,7,FALSE),0)</f>
        <v>2</v>
      </c>
      <c r="D14" s="9">
        <f>IFERROR(VLOOKUP($B14,'[4]11市町別戸数'!$A:$G,3,FALSE),0)</f>
        <v>2</v>
      </c>
      <c r="E14" s="9">
        <f>IFERROR(VLOOKUP($B14,'[4]11市町別戸数'!$A:$G,4,FALSE),0)</f>
        <v>0</v>
      </c>
      <c r="F14" s="9">
        <f>IFERROR(VLOOKUP($B14,'[4]11市町別戸数'!$A:$G,5,FALSE),0)</f>
        <v>0</v>
      </c>
      <c r="G14" s="9">
        <f>IFERROR(VLOOKUP($B14,'[4]11市町別戸数'!$A:$G,6,FALSE),0)</f>
        <v>0</v>
      </c>
      <c r="H14" s="9">
        <f>IFERROR(VLOOKUP($B14,'[4]11市町別マンション戸数'!A:C,3,FALSE),0)</f>
        <v>0</v>
      </c>
    </row>
    <row r="15" spans="1:8">
      <c r="A15" s="17"/>
      <c r="B15" s="2" t="s">
        <v>36</v>
      </c>
      <c r="C15" s="9">
        <f>IFERROR(VLOOKUP($B15,'[4]11市町別戸数'!$A:$G,7,FALSE),0)</f>
        <v>32</v>
      </c>
      <c r="D15" s="9">
        <f>IFERROR(VLOOKUP($B15,'[4]11市町別戸数'!$A:$G,3,FALSE),0)</f>
        <v>15</v>
      </c>
      <c r="E15" s="9">
        <f>IFERROR(VLOOKUP($B15,'[4]11市町別戸数'!$A:$G,4,FALSE),0)</f>
        <v>9</v>
      </c>
      <c r="F15" s="9">
        <f>IFERROR(VLOOKUP($B15,'[4]11市町別戸数'!$A:$G,5,FALSE),0)</f>
        <v>0</v>
      </c>
      <c r="G15" s="9">
        <f>IFERROR(VLOOKUP($B15,'[4]11市町別戸数'!$A:$G,6,FALSE),0)</f>
        <v>8</v>
      </c>
      <c r="H15" s="9">
        <f>IFERROR(VLOOKUP($B15,'[4]11市町別マンション戸数'!A:C,3,FALSE),0)</f>
        <v>0</v>
      </c>
    </row>
    <row r="16" spans="1:8">
      <c r="A16" s="17"/>
      <c r="B16" s="2" t="s">
        <v>38</v>
      </c>
      <c r="C16" s="9">
        <f>IFERROR(VLOOKUP($B16,'[4]11市町別戸数'!$A:$G,7,FALSE),0)</f>
        <v>40</v>
      </c>
      <c r="D16" s="9">
        <f>IFERROR(VLOOKUP($B16,'[4]11市町別戸数'!$A:$G,3,FALSE),0)</f>
        <v>22</v>
      </c>
      <c r="E16" s="9">
        <f>IFERROR(VLOOKUP($B16,'[4]11市町別戸数'!$A:$G,4,FALSE),0)</f>
        <v>11</v>
      </c>
      <c r="F16" s="9">
        <f>IFERROR(VLOOKUP($B16,'[4]11市町別戸数'!$A:$G,5,FALSE),0)</f>
        <v>0</v>
      </c>
      <c r="G16" s="9">
        <f>IFERROR(VLOOKUP($B16,'[4]11市町別戸数'!$A:$G,6,FALSE),0)</f>
        <v>7</v>
      </c>
      <c r="H16" s="9">
        <f>IFERROR(VLOOKUP($B16,'[4]11市町別マンション戸数'!A:C,3,FALSE),0)</f>
        <v>0</v>
      </c>
    </row>
    <row r="17" spans="1:8">
      <c r="A17" s="17"/>
      <c r="B17" s="2" t="s">
        <v>42</v>
      </c>
      <c r="C17" s="9">
        <f>IFERROR(VLOOKUP($B17,'[4]11市町別戸数'!$A:$G,7,FALSE),0)</f>
        <v>4</v>
      </c>
      <c r="D17" s="9">
        <f>IFERROR(VLOOKUP($B17,'[4]11市町別戸数'!$A:$G,3,FALSE),0)</f>
        <v>4</v>
      </c>
      <c r="E17" s="9">
        <f>IFERROR(VLOOKUP($B17,'[4]11市町別戸数'!$A:$G,4,FALSE),0)</f>
        <v>0</v>
      </c>
      <c r="F17" s="9">
        <f>IFERROR(VLOOKUP($B17,'[4]11市町別戸数'!$A:$G,5,FALSE),0)</f>
        <v>0</v>
      </c>
      <c r="G17" s="9">
        <f>IFERROR(VLOOKUP($B17,'[4]11市町別戸数'!$A:$G,6,FALSE),0)</f>
        <v>0</v>
      </c>
      <c r="H17" s="9">
        <f>IFERROR(VLOOKUP($B17,'[4]11市町別マンション戸数'!A:C,3,FALSE),0)</f>
        <v>0</v>
      </c>
    </row>
    <row r="18" spans="1:8">
      <c r="A18" s="17"/>
      <c r="B18" s="2" t="s">
        <v>45</v>
      </c>
      <c r="C18" s="9">
        <f>IFERROR(VLOOKUP($B18,'[4]11市町別戸数'!$A:$G,7,FALSE),0)</f>
        <v>26</v>
      </c>
      <c r="D18" s="9">
        <f>IFERROR(VLOOKUP($B18,'[4]11市町別戸数'!$A:$G,3,FALSE),0)</f>
        <v>15</v>
      </c>
      <c r="E18" s="9">
        <f>IFERROR(VLOOKUP($B18,'[4]11市町別戸数'!$A:$G,4,FALSE),0)</f>
        <v>5</v>
      </c>
      <c r="F18" s="9">
        <f>IFERROR(VLOOKUP($B18,'[4]11市町別戸数'!$A:$G,5,FALSE),0)</f>
        <v>0</v>
      </c>
      <c r="G18" s="9">
        <f>IFERROR(VLOOKUP($B18,'[4]11市町別戸数'!$A:$G,6,FALSE),0)</f>
        <v>6</v>
      </c>
      <c r="H18" s="9">
        <f>IFERROR(VLOOKUP($B18,'[4]11市町別マンション戸数'!A:C,3,FALSE),0)</f>
        <v>0</v>
      </c>
    </row>
    <row r="19" spans="1:8">
      <c r="A19" s="17"/>
      <c r="B19" s="2" t="s">
        <v>11</v>
      </c>
      <c r="C19" s="9">
        <f>IFERROR(VLOOKUP($B19,'[4]11市町別戸数'!$A:$G,7,FALSE),0)</f>
        <v>91</v>
      </c>
      <c r="D19" s="9">
        <f>IFERROR(VLOOKUP($B19,'[4]11市町別戸数'!$A:$G,3,FALSE),0)</f>
        <v>45</v>
      </c>
      <c r="E19" s="9">
        <f>IFERROR(VLOOKUP($B19,'[4]11市町別戸数'!$A:$G,4,FALSE),0)</f>
        <v>28</v>
      </c>
      <c r="F19" s="9">
        <f>IFERROR(VLOOKUP($B19,'[4]11市町別戸数'!$A:$G,5,FALSE),0)</f>
        <v>1</v>
      </c>
      <c r="G19" s="9">
        <f>IFERROR(VLOOKUP($B19,'[4]11市町別戸数'!$A:$G,6,FALSE),0)</f>
        <v>17</v>
      </c>
      <c r="H19" s="9">
        <f>IFERROR(VLOOKUP($B19,'[4]11市町別マンション戸数'!A:C,3,FALSE),0)</f>
        <v>0</v>
      </c>
    </row>
    <row r="20" spans="1:8">
      <c r="A20" s="17"/>
      <c r="B20" s="2" t="s">
        <v>34</v>
      </c>
      <c r="C20" s="9">
        <f>IFERROR(VLOOKUP($B20,'[4]11市町別戸数'!$A:$G,7,FALSE),0)</f>
        <v>62</v>
      </c>
      <c r="D20" s="9">
        <f>IFERROR(VLOOKUP($B20,'[4]11市町別戸数'!$A:$G,3,FALSE),0)</f>
        <v>22</v>
      </c>
      <c r="E20" s="9">
        <f>IFERROR(VLOOKUP($B20,'[4]11市町別戸数'!$A:$G,4,FALSE),0)</f>
        <v>26</v>
      </c>
      <c r="F20" s="9">
        <f>IFERROR(VLOOKUP($B20,'[4]11市町別戸数'!$A:$G,5,FALSE),0)</f>
        <v>0</v>
      </c>
      <c r="G20" s="9">
        <f>IFERROR(VLOOKUP($B20,'[4]11市町別戸数'!$A:$G,6,FALSE),0)</f>
        <v>14</v>
      </c>
      <c r="H20" s="9">
        <f>IFERROR(VLOOKUP($B20,'[4]11市町別マンション戸数'!A:C,3,FALSE),0)</f>
        <v>0</v>
      </c>
    </row>
    <row r="21" spans="1:8">
      <c r="A21" s="17"/>
      <c r="B21" s="2" t="s">
        <v>25</v>
      </c>
      <c r="C21" s="9">
        <f>IFERROR(VLOOKUP($B21,'[4]11市町別戸数'!$A:$G,7,FALSE),0)</f>
        <v>65</v>
      </c>
      <c r="D21" s="9">
        <f>IFERROR(VLOOKUP($B21,'[4]11市町別戸数'!$A:$G,3,FALSE),0)</f>
        <v>25</v>
      </c>
      <c r="E21" s="9">
        <f>IFERROR(VLOOKUP($B21,'[4]11市町別戸数'!$A:$G,4,FALSE),0)</f>
        <v>24</v>
      </c>
      <c r="F21" s="9">
        <f>IFERROR(VLOOKUP($B21,'[4]11市町別戸数'!$A:$G,5,FALSE),0)</f>
        <v>0</v>
      </c>
      <c r="G21" s="9">
        <f>IFERROR(VLOOKUP($B21,'[4]11市町別戸数'!$A:$G,6,FALSE),0)</f>
        <v>16</v>
      </c>
      <c r="H21" s="9">
        <f>IFERROR(VLOOKUP($B21,'[4]11市町別マンション戸数'!A:C,3,FALSE),0)</f>
        <v>0</v>
      </c>
    </row>
    <row r="22" spans="1:8">
      <c r="A22" s="17"/>
      <c r="B22" s="2" t="s">
        <v>0</v>
      </c>
      <c r="C22" s="9">
        <f>IFERROR(VLOOKUP($B22,'[4]11市町別戸数'!$A:$G,7,FALSE),0)</f>
        <v>16</v>
      </c>
      <c r="D22" s="9">
        <f>IFERROR(VLOOKUP($B22,'[4]11市町別戸数'!$A:$G,3,FALSE),0)</f>
        <v>15</v>
      </c>
      <c r="E22" s="9">
        <f>IFERROR(VLOOKUP($B22,'[4]11市町別戸数'!$A:$G,4,FALSE),0)</f>
        <v>0</v>
      </c>
      <c r="F22" s="9">
        <f>IFERROR(VLOOKUP($B22,'[4]11市町別戸数'!$A:$G,5,FALSE),0)</f>
        <v>0</v>
      </c>
      <c r="G22" s="9">
        <f>IFERROR(VLOOKUP($B22,'[4]11市町別戸数'!$A:$G,6,FALSE),0)</f>
        <v>1</v>
      </c>
      <c r="H22" s="9">
        <f>IFERROR(VLOOKUP($B22,'[4]11市町別マンション戸数'!A:C,3,FALSE),0)</f>
        <v>0</v>
      </c>
    </row>
    <row r="23" spans="1:8">
      <c r="A23" s="17"/>
      <c r="B23" s="2" t="s">
        <v>35</v>
      </c>
      <c r="C23" s="9">
        <f>IFERROR(VLOOKUP($B23,'[4]11市町別戸数'!$A:$G,7,FALSE),0)</f>
        <v>34</v>
      </c>
      <c r="D23" s="9">
        <f>IFERROR(VLOOKUP($B23,'[4]11市町別戸数'!$A:$G,3,FALSE),0)</f>
        <v>22</v>
      </c>
      <c r="E23" s="9">
        <f>IFERROR(VLOOKUP($B23,'[4]11市町別戸数'!$A:$G,4,FALSE),0)</f>
        <v>6</v>
      </c>
      <c r="F23" s="9">
        <f>IFERROR(VLOOKUP($B23,'[4]11市町別戸数'!$A:$G,5,FALSE),0)</f>
        <v>0</v>
      </c>
      <c r="G23" s="9">
        <f>IFERROR(VLOOKUP($B23,'[4]11市町別戸数'!$A:$G,6,FALSE),0)</f>
        <v>6</v>
      </c>
      <c r="H23" s="9">
        <f>IFERROR(VLOOKUP($B23,'[4]11市町別マンション戸数'!A:C,3,FALSE),0)</f>
        <v>0</v>
      </c>
    </row>
    <row r="24" spans="1:8">
      <c r="A24" s="17"/>
      <c r="B24" s="2" t="s">
        <v>43</v>
      </c>
      <c r="C24" s="9">
        <f>IFERROR(VLOOKUP($B24,'[4]11市町別戸数'!$A:$G,7,FALSE),0)</f>
        <v>33</v>
      </c>
      <c r="D24" s="9">
        <f>IFERROR(VLOOKUP($B24,'[4]11市町別戸数'!$A:$G,3,FALSE),0)</f>
        <v>17</v>
      </c>
      <c r="E24" s="9">
        <f>IFERROR(VLOOKUP($B24,'[4]11市町別戸数'!$A:$G,4,FALSE),0)</f>
        <v>8</v>
      </c>
      <c r="F24" s="9">
        <f>IFERROR(VLOOKUP($B24,'[4]11市町別戸数'!$A:$G,5,FALSE),0)</f>
        <v>0</v>
      </c>
      <c r="G24" s="9">
        <f>IFERROR(VLOOKUP($B24,'[4]11市町別戸数'!$A:$G,6,FALSE),0)</f>
        <v>8</v>
      </c>
      <c r="H24" s="9">
        <f>IFERROR(VLOOKUP($B24,'[4]11市町別マンション戸数'!A:C,3,FALSE),0)</f>
        <v>0</v>
      </c>
    </row>
    <row r="25" spans="1:8">
      <c r="A25" s="17"/>
      <c r="B25" s="2" t="s">
        <v>19</v>
      </c>
      <c r="C25" s="9">
        <f>IFERROR(VLOOKUP($B25,'[4]11市町別戸数'!$A:$G,7,FALSE),0)</f>
        <v>44</v>
      </c>
      <c r="D25" s="9">
        <f>IFERROR(VLOOKUP($B25,'[4]11市町別戸数'!$A:$G,3,FALSE),0)</f>
        <v>23</v>
      </c>
      <c r="E25" s="9">
        <f>IFERROR(VLOOKUP($B25,'[4]11市町別戸数'!$A:$G,4,FALSE),0)</f>
        <v>15</v>
      </c>
      <c r="F25" s="9">
        <f>IFERROR(VLOOKUP($B25,'[4]11市町別戸数'!$A:$G,5,FALSE),0)</f>
        <v>0</v>
      </c>
      <c r="G25" s="9">
        <f>IFERROR(VLOOKUP($B25,'[4]11市町別戸数'!$A:$G,6,FALSE),0)</f>
        <v>6</v>
      </c>
      <c r="H25" s="9">
        <f>IFERROR(VLOOKUP($B25,'[4]11市町別マンション戸数'!A:C,3,FALSE),0)</f>
        <v>0</v>
      </c>
    </row>
    <row r="26" spans="1:8">
      <c r="A26" s="17"/>
      <c r="B26" s="2" t="s">
        <v>41</v>
      </c>
      <c r="C26" s="9">
        <f>IFERROR(VLOOKUP($B26,'[4]11市町別戸数'!$A:$G,7,FALSE),0)</f>
        <v>2</v>
      </c>
      <c r="D26" s="9">
        <f>IFERROR(VLOOKUP($B26,'[4]11市町別戸数'!$A:$G,3,FALSE),0)</f>
        <v>2</v>
      </c>
      <c r="E26" s="9">
        <f>IFERROR(VLOOKUP($B26,'[4]11市町別戸数'!$A:$G,4,FALSE),0)</f>
        <v>0</v>
      </c>
      <c r="F26" s="9">
        <f>IFERROR(VLOOKUP($B26,'[4]11市町別戸数'!$A:$G,5,FALSE),0)</f>
        <v>0</v>
      </c>
      <c r="G26" s="9">
        <f>IFERROR(VLOOKUP($B26,'[4]11市町別戸数'!$A:$G,6,FALSE),0)</f>
        <v>0</v>
      </c>
      <c r="H26" s="9">
        <f>IFERROR(VLOOKUP($B26,'[4]11市町別マンション戸数'!A:C,3,FALSE),0)</f>
        <v>0</v>
      </c>
    </row>
    <row r="27" spans="1:8">
      <c r="A27" s="17"/>
      <c r="B27" s="2" t="s">
        <v>33</v>
      </c>
      <c r="C27" s="9">
        <f>IFERROR(VLOOKUP($B27,'[4]11市町別戸数'!$A:$G,7,FALSE),0)</f>
        <v>8</v>
      </c>
      <c r="D27" s="9">
        <f>IFERROR(VLOOKUP($B27,'[4]11市町別戸数'!$A:$G,3,FALSE),0)</f>
        <v>3</v>
      </c>
      <c r="E27" s="9">
        <f>IFERROR(VLOOKUP($B27,'[4]11市町別戸数'!$A:$G,4,FALSE),0)</f>
        <v>4</v>
      </c>
      <c r="F27" s="9">
        <f>IFERROR(VLOOKUP($B27,'[4]11市町別戸数'!$A:$G,5,FALSE),0)</f>
        <v>0</v>
      </c>
      <c r="G27" s="9">
        <f>IFERROR(VLOOKUP($B27,'[4]11市町別戸数'!$A:$G,6,FALSE),0)</f>
        <v>1</v>
      </c>
      <c r="H27" s="9">
        <f>IFERROR(VLOOKUP($B27,'[4]11市町別マンション戸数'!A:C,3,FALSE),0)</f>
        <v>0</v>
      </c>
    </row>
    <row r="28" spans="1:8">
      <c r="A28" s="17"/>
      <c r="B28" s="2" t="s">
        <v>2</v>
      </c>
      <c r="C28" s="9">
        <f>IFERROR(VLOOKUP($B28,'[4]11市町別戸数'!$A:$G,7,FALSE),0)</f>
        <v>25</v>
      </c>
      <c r="D28" s="9">
        <f>IFERROR(VLOOKUP($B28,'[4]11市町別戸数'!$A:$G,3,FALSE),0)</f>
        <v>9</v>
      </c>
      <c r="E28" s="9">
        <f>IFERROR(VLOOKUP($B28,'[4]11市町別戸数'!$A:$G,4,FALSE),0)</f>
        <v>14</v>
      </c>
      <c r="F28" s="9">
        <f>IFERROR(VLOOKUP($B28,'[4]11市町別戸数'!$A:$G,5,FALSE),0)</f>
        <v>0</v>
      </c>
      <c r="G28" s="9">
        <f>IFERROR(VLOOKUP($B28,'[4]11市町別戸数'!$A:$G,6,FALSE),0)</f>
        <v>2</v>
      </c>
      <c r="H28" s="9">
        <f>IFERROR(VLOOKUP($B28,'[4]11市町別マンション戸数'!A:C,3,FALSE),0)</f>
        <v>0</v>
      </c>
    </row>
    <row r="29" spans="1:8">
      <c r="A29" s="17"/>
      <c r="B29" s="2" t="s">
        <v>40</v>
      </c>
      <c r="C29" s="9">
        <f>IFERROR(VLOOKUP($B29,'[4]11市町別戸数'!$A:$G,7,FALSE),0)</f>
        <v>1</v>
      </c>
      <c r="D29" s="9">
        <f>IFERROR(VLOOKUP($B29,'[4]11市町別戸数'!$A:$G,3,FALSE),0)</f>
        <v>1</v>
      </c>
      <c r="E29" s="9">
        <f>IFERROR(VLOOKUP($B29,'[4]11市町別戸数'!$A:$G,4,FALSE),0)</f>
        <v>0</v>
      </c>
      <c r="F29" s="9">
        <f>IFERROR(VLOOKUP($B29,'[4]11市町別戸数'!$A:$G,5,FALSE),0)</f>
        <v>0</v>
      </c>
      <c r="G29" s="9">
        <f>IFERROR(VLOOKUP($B29,'[4]11市町別戸数'!$A:$G,6,FALSE),0)</f>
        <v>0</v>
      </c>
      <c r="H29" s="9">
        <f>IFERROR(VLOOKUP($B29,'[4]11市町別マンション戸数'!A:C,3,FALSE),0)</f>
        <v>0</v>
      </c>
    </row>
    <row r="30" spans="1:8">
      <c r="A30" s="17"/>
      <c r="B30" s="2" t="s">
        <v>27</v>
      </c>
      <c r="C30" s="9">
        <f>IFERROR(VLOOKUP($B30,'[4]11市町別戸数'!$A:$G,7,FALSE),0)</f>
        <v>5</v>
      </c>
      <c r="D30" s="9">
        <f>IFERROR(VLOOKUP($B30,'[4]11市町別戸数'!$A:$G,3,FALSE),0)</f>
        <v>5</v>
      </c>
      <c r="E30" s="9">
        <f>IFERROR(VLOOKUP($B30,'[4]11市町別戸数'!$A:$G,4,FALSE),0)</f>
        <v>0</v>
      </c>
      <c r="F30" s="9">
        <f>IFERROR(VLOOKUP($B30,'[4]11市町別戸数'!$A:$G,5,FALSE),0)</f>
        <v>0</v>
      </c>
      <c r="G30" s="9">
        <f>IFERROR(VLOOKUP($B30,'[4]11市町別戸数'!$A:$G,6,FALSE),0)</f>
        <v>0</v>
      </c>
      <c r="H30" s="9">
        <f>IFERROR(VLOOKUP($B30,'[4]11市町別マンション戸数'!A:C,3,FALSE),0)</f>
        <v>0</v>
      </c>
    </row>
    <row r="31" spans="1:8">
      <c r="A31" s="17"/>
      <c r="B31" s="2" t="s">
        <v>24</v>
      </c>
      <c r="C31" s="9">
        <f>IFERROR(VLOOKUP($B31,'[4]11市町別戸数'!$A:$G,7,FALSE),0)</f>
        <v>29</v>
      </c>
      <c r="D31" s="9">
        <f>IFERROR(VLOOKUP($B31,'[4]11市町別戸数'!$A:$G,3,FALSE),0)</f>
        <v>10</v>
      </c>
      <c r="E31" s="9">
        <f>IFERROR(VLOOKUP($B31,'[4]11市町別戸数'!$A:$G,4,FALSE),0)</f>
        <v>12</v>
      </c>
      <c r="F31" s="9">
        <f>IFERROR(VLOOKUP($B31,'[4]11市町別戸数'!$A:$G,5,FALSE),0)</f>
        <v>0</v>
      </c>
      <c r="G31" s="9">
        <f>IFERROR(VLOOKUP($B31,'[4]11市町別戸数'!$A:$G,6,FALSE),0)</f>
        <v>7</v>
      </c>
      <c r="H31" s="9">
        <f>IFERROR(VLOOKUP($B31,'[4]11市町別マンション戸数'!A:C,3,FALSE),0)</f>
        <v>0</v>
      </c>
    </row>
    <row r="32" spans="1:8">
      <c r="A32" s="17"/>
      <c r="B32" s="2" t="s">
        <v>15</v>
      </c>
      <c r="C32" s="9">
        <f>IFERROR(VLOOKUP($B32,'[4]11市町別戸数'!$A:$G,7,FALSE),0)</f>
        <v>6</v>
      </c>
      <c r="D32" s="9">
        <f>IFERROR(VLOOKUP($B32,'[4]11市町別戸数'!$A:$G,3,FALSE),0)</f>
        <v>4</v>
      </c>
      <c r="E32" s="9">
        <f>IFERROR(VLOOKUP($B32,'[4]11市町別戸数'!$A:$G,4,FALSE),0)</f>
        <v>0</v>
      </c>
      <c r="F32" s="9">
        <f>IFERROR(VLOOKUP($B32,'[4]11市町別戸数'!$A:$G,5,FALSE),0)</f>
        <v>0</v>
      </c>
      <c r="G32" s="9">
        <f>IFERROR(VLOOKUP($B32,'[4]11市町別戸数'!$A:$G,6,FALSE),0)</f>
        <v>2</v>
      </c>
      <c r="H32" s="9">
        <f>IFERROR(VLOOKUP($B32,'[4]11市町別マンション戸数'!A:C,3,FALSE),0)</f>
        <v>0</v>
      </c>
    </row>
    <row r="33" spans="1:8">
      <c r="A33" s="17"/>
      <c r="B33" s="2" t="s">
        <v>22</v>
      </c>
      <c r="C33" s="9">
        <f>IFERROR(VLOOKUP($B33,'[4]11市町別戸数'!$A:$G,7,FALSE),0)</f>
        <v>9</v>
      </c>
      <c r="D33" s="9">
        <f>IFERROR(VLOOKUP($B33,'[4]11市町別戸数'!$A:$G,3,FALSE),0)</f>
        <v>9</v>
      </c>
      <c r="E33" s="9">
        <f>IFERROR(VLOOKUP($B33,'[4]11市町別戸数'!$A:$G,4,FALSE),0)</f>
        <v>0</v>
      </c>
      <c r="F33" s="9">
        <f>IFERROR(VLOOKUP($B33,'[4]11市町別戸数'!$A:$G,5,FALSE),0)</f>
        <v>0</v>
      </c>
      <c r="G33" s="9">
        <f>IFERROR(VLOOKUP($B33,'[4]11市町別戸数'!$A:$G,6,FALSE),0)</f>
        <v>0</v>
      </c>
      <c r="H33" s="9">
        <f>IFERROR(VLOOKUP($B33,'[4]11市町別マンション戸数'!A:C,3,FALSE),0)</f>
        <v>0</v>
      </c>
    </row>
    <row r="34" spans="1:8">
      <c r="A34" s="17"/>
      <c r="B34" s="2" t="s">
        <v>14</v>
      </c>
      <c r="C34" s="9">
        <f>IFERROR(VLOOKUP($B34,'[4]11市町別戸数'!$A:$G,7,FALSE),0)</f>
        <v>2</v>
      </c>
      <c r="D34" s="9">
        <f>IFERROR(VLOOKUP($B34,'[4]11市町別戸数'!$A:$G,3,FALSE),0)</f>
        <v>2</v>
      </c>
      <c r="E34" s="9">
        <f>IFERROR(VLOOKUP($B34,'[4]11市町別戸数'!$A:$G,4,FALSE),0)</f>
        <v>0</v>
      </c>
      <c r="F34" s="9">
        <f>IFERROR(VLOOKUP($B34,'[4]11市町別戸数'!$A:$G,5,FALSE),0)</f>
        <v>0</v>
      </c>
      <c r="G34" s="9">
        <f>IFERROR(VLOOKUP($B34,'[4]11市町別戸数'!$A:$G,6,FALSE),0)</f>
        <v>0</v>
      </c>
      <c r="H34" s="9">
        <f>IFERROR(VLOOKUP($B34,'[4]11市町別マンション戸数'!A:C,3,FALSE),0)</f>
        <v>0</v>
      </c>
    </row>
    <row r="35" spans="1:8">
      <c r="A35" s="17"/>
      <c r="B35" s="3" t="s">
        <v>49</v>
      </c>
      <c r="C35" s="9">
        <f>IFERROR(VLOOKUP($B35,'[4]11市町別戸数'!$A:$G,7,FALSE),0)</f>
        <v>0</v>
      </c>
      <c r="D35" s="9">
        <f>IFERROR(VLOOKUP($B35,'[4]11市町別戸数'!$A:$G,3,FALSE),0)</f>
        <v>0</v>
      </c>
      <c r="E35" s="9">
        <f>IFERROR(VLOOKUP($B35,'[4]11市町別戸数'!$A:$G,4,FALSE),0)</f>
        <v>0</v>
      </c>
      <c r="F35" s="9">
        <f>IFERROR(VLOOKUP($B35,'[4]11市町別戸数'!$A:$G,5,FALSE),0)</f>
        <v>0</v>
      </c>
      <c r="G35" s="9">
        <f>IFERROR(VLOOKUP($B35,'[4]11市町別戸数'!$A:$G,6,FALSE),0)</f>
        <v>0</v>
      </c>
      <c r="H35" s="9">
        <f>IFERROR(VLOOKUP($B35,'[4]11市町別マンション戸数'!A:C,3,FALSE),0)</f>
        <v>0</v>
      </c>
    </row>
    <row r="36" spans="1:8">
      <c r="A36" s="17"/>
      <c r="B36" s="2" t="s">
        <v>46</v>
      </c>
      <c r="C36" s="9">
        <f>IFERROR(VLOOKUP($B36,'[4]11市町別戸数'!$A:$G,7,FALSE),0)</f>
        <v>0</v>
      </c>
      <c r="D36" s="9">
        <f>IFERROR(VLOOKUP($B36,'[4]11市町別戸数'!$A:$G,3,FALSE),0)</f>
        <v>0</v>
      </c>
      <c r="E36" s="9">
        <f>IFERROR(VLOOKUP($B36,'[4]11市町別戸数'!$A:$G,4,FALSE),0)</f>
        <v>0</v>
      </c>
      <c r="F36" s="9">
        <f>IFERROR(VLOOKUP($B36,'[4]11市町別戸数'!$A:$G,5,FALSE),0)</f>
        <v>0</v>
      </c>
      <c r="G36" s="9">
        <f>IFERROR(VLOOKUP($B36,'[4]11市町別戸数'!$A:$G,6,FALSE),0)</f>
        <v>0</v>
      </c>
      <c r="H36" s="9">
        <f>IFERROR(VLOOKUP($B36,'[4]11市町別マンション戸数'!A:C,3,FALSE),0)</f>
        <v>0</v>
      </c>
    </row>
    <row r="37" spans="1:8">
      <c r="A37" s="17"/>
      <c r="B37" s="2" t="s">
        <v>12</v>
      </c>
      <c r="C37" s="9">
        <f>IFERROR(VLOOKUP($B37,'[4]11市町別戸数'!$A:$G,7,FALSE),0)</f>
        <v>1</v>
      </c>
      <c r="D37" s="9">
        <f>IFERROR(VLOOKUP($B37,'[4]11市町別戸数'!$A:$G,3,FALSE),0)</f>
        <v>1</v>
      </c>
      <c r="E37" s="9">
        <f>IFERROR(VLOOKUP($B37,'[4]11市町別戸数'!$A:$G,4,FALSE),0)</f>
        <v>0</v>
      </c>
      <c r="F37" s="9">
        <f>IFERROR(VLOOKUP($B37,'[4]11市町別戸数'!$A:$G,5,FALSE),0)</f>
        <v>0</v>
      </c>
      <c r="G37" s="9">
        <f>IFERROR(VLOOKUP($B37,'[4]11市町別戸数'!$A:$G,6,FALSE),0)</f>
        <v>0</v>
      </c>
      <c r="H37" s="9">
        <f>IFERROR(VLOOKUP($B37,'[4]11市町別マンション戸数'!A:C,3,FALSE),0)</f>
        <v>0</v>
      </c>
    </row>
    <row r="38" spans="1:8">
      <c r="A38" s="17"/>
      <c r="B38" s="3" t="s">
        <v>26</v>
      </c>
      <c r="C38" s="9">
        <f>IFERROR(VLOOKUP($B38,'[4]11市町別戸数'!$A:$G,7,FALSE),0)</f>
        <v>1</v>
      </c>
      <c r="D38" s="9">
        <f>IFERROR(VLOOKUP($B38,'[4]11市町別戸数'!$A:$G,3,FALSE),0)</f>
        <v>1</v>
      </c>
      <c r="E38" s="9">
        <f>IFERROR(VLOOKUP($B38,'[4]11市町別戸数'!$A:$G,4,FALSE),0)</f>
        <v>0</v>
      </c>
      <c r="F38" s="9">
        <f>IFERROR(VLOOKUP($B38,'[4]11市町別戸数'!$A:$G,5,FALSE),0)</f>
        <v>0</v>
      </c>
      <c r="G38" s="9">
        <f>IFERROR(VLOOKUP($B38,'[4]11市町別戸数'!$A:$G,6,FALSE),0)</f>
        <v>0</v>
      </c>
      <c r="H38" s="9">
        <f>IFERROR(VLOOKUP($B38,'[4]11市町別マンション戸数'!A:C,3,FALSE),0)</f>
        <v>0</v>
      </c>
    </row>
    <row r="39" spans="1:8">
      <c r="A39" s="17"/>
      <c r="B39" s="2" t="s">
        <v>23</v>
      </c>
      <c r="C39" s="9">
        <f>IFERROR(VLOOKUP($B39,'[4]11市町別戸数'!$A:$G,7,FALSE),0)</f>
        <v>7</v>
      </c>
      <c r="D39" s="9">
        <f>IFERROR(VLOOKUP($B39,'[4]11市町別戸数'!$A:$G,3,FALSE),0)</f>
        <v>2</v>
      </c>
      <c r="E39" s="9">
        <f>IFERROR(VLOOKUP($B39,'[4]11市町別戸数'!$A:$G,4,FALSE),0)</f>
        <v>0</v>
      </c>
      <c r="F39" s="9">
        <f>IFERROR(VLOOKUP($B39,'[4]11市町別戸数'!$A:$G,5,FALSE),0)</f>
        <v>0</v>
      </c>
      <c r="G39" s="9">
        <f>IFERROR(VLOOKUP($B39,'[4]11市町別戸数'!$A:$G,6,FALSE),0)</f>
        <v>5</v>
      </c>
      <c r="H39" s="9">
        <f>IFERROR(VLOOKUP($B39,'[4]11市町別マンション戸数'!A:C,3,FALSE),0)</f>
        <v>0</v>
      </c>
    </row>
    <row r="40" spans="1:8">
      <c r="A40" s="17"/>
      <c r="B40" s="2" t="s">
        <v>39</v>
      </c>
      <c r="C40" s="9">
        <f>IFERROR(VLOOKUP($B40,'[4]11市町別戸数'!$A:$G,7,FALSE),0)</f>
        <v>32</v>
      </c>
      <c r="D40" s="9">
        <f>IFERROR(VLOOKUP($B40,'[4]11市町別戸数'!$A:$G,3,FALSE),0)</f>
        <v>8</v>
      </c>
      <c r="E40" s="9">
        <f>IFERROR(VLOOKUP($B40,'[4]11市町別戸数'!$A:$G,4,FALSE),0)</f>
        <v>19</v>
      </c>
      <c r="F40" s="9">
        <f>IFERROR(VLOOKUP($B40,'[4]11市町別戸数'!$A:$G,5,FALSE),0)</f>
        <v>0</v>
      </c>
      <c r="G40" s="9">
        <f>IFERROR(VLOOKUP($B40,'[4]11市町別戸数'!$A:$G,6,FALSE),0)</f>
        <v>5</v>
      </c>
      <c r="H40" s="9">
        <f>IFERROR(VLOOKUP($B40,'[4]11市町別マンション戸数'!A:C,3,FALSE),0)</f>
        <v>0</v>
      </c>
    </row>
    <row r="41" spans="1:8">
      <c r="A41" s="17"/>
      <c r="B41" s="2" t="s">
        <v>13</v>
      </c>
      <c r="C41" s="9">
        <f>IFERROR(VLOOKUP($B41,'[4]11市町別戸数'!$A:$G,7,FALSE),0)</f>
        <v>23</v>
      </c>
      <c r="D41" s="9">
        <f>IFERROR(VLOOKUP($B41,'[4]11市町別戸数'!$A:$G,3,FALSE),0)</f>
        <v>4</v>
      </c>
      <c r="E41" s="9">
        <f>IFERROR(VLOOKUP($B41,'[4]11市町別戸数'!$A:$G,4,FALSE),0)</f>
        <v>17</v>
      </c>
      <c r="F41" s="9">
        <f>IFERROR(VLOOKUP($B41,'[4]11市町別戸数'!$A:$G,5,FALSE),0)</f>
        <v>0</v>
      </c>
      <c r="G41" s="9">
        <f>IFERROR(VLOOKUP($B41,'[4]11市町別戸数'!$A:$G,6,FALSE),0)</f>
        <v>2</v>
      </c>
      <c r="H41" s="9">
        <f>IFERROR(VLOOKUP($B41,'[4]11市町別マンション戸数'!A:C,3,FALSE),0)</f>
        <v>0</v>
      </c>
    </row>
    <row r="42" spans="1:8">
      <c r="A42" s="17"/>
      <c r="B42" s="2" t="s">
        <v>1</v>
      </c>
      <c r="C42" s="9">
        <f>IFERROR(VLOOKUP($B42,'[4]11市町別戸数'!$A:$G,7,FALSE),0)</f>
        <v>6</v>
      </c>
      <c r="D42" s="9">
        <f>IFERROR(VLOOKUP($B42,'[4]11市町別戸数'!$A:$G,3,FALSE),0)</f>
        <v>4</v>
      </c>
      <c r="E42" s="9">
        <f>IFERROR(VLOOKUP($B42,'[4]11市町別戸数'!$A:$G,4,FALSE),0)</f>
        <v>0</v>
      </c>
      <c r="F42" s="9">
        <f>IFERROR(VLOOKUP($B42,'[4]11市町別戸数'!$A:$G,5,FALSE),0)</f>
        <v>0</v>
      </c>
      <c r="G42" s="9">
        <f>IFERROR(VLOOKUP($B42,'[4]11市町別戸数'!$A:$G,6,FALSE),0)</f>
        <v>2</v>
      </c>
      <c r="H42" s="9">
        <f>IFERROR(VLOOKUP($B42,'[4]11市町別マンション戸数'!A:C,3,FALSE),0)</f>
        <v>0</v>
      </c>
    </row>
    <row r="43" spans="1:8">
      <c r="A43" s="17"/>
      <c r="B43" s="2" t="s">
        <v>37</v>
      </c>
      <c r="C43" s="9">
        <f>IFERROR(VLOOKUP($B43,'[4]11市町別戸数'!$A:$G,7,FALSE),0)</f>
        <v>7</v>
      </c>
      <c r="D43" s="9">
        <f>IFERROR(VLOOKUP($B43,'[4]11市町別戸数'!$A:$G,3,FALSE),0)</f>
        <v>7</v>
      </c>
      <c r="E43" s="9">
        <f>IFERROR(VLOOKUP($B43,'[4]11市町別戸数'!$A:$G,4,FALSE),0)</f>
        <v>0</v>
      </c>
      <c r="F43" s="9">
        <f>IFERROR(VLOOKUP($B43,'[4]11市町別戸数'!$A:$G,5,FALSE),0)</f>
        <v>0</v>
      </c>
      <c r="G43" s="9">
        <f>IFERROR(VLOOKUP($B43,'[4]11市町別戸数'!$A:$G,6,FALSE),0)</f>
        <v>0</v>
      </c>
      <c r="H43" s="9">
        <f>IFERROR(VLOOKUP($B43,'[4]11市町別マンション戸数'!A:C,3,FALSE),0)</f>
        <v>0</v>
      </c>
    </row>
    <row r="44" spans="1:8">
      <c r="A44" s="17"/>
      <c r="B44" s="2" t="s">
        <v>3</v>
      </c>
      <c r="C44" s="9">
        <f>IFERROR(VLOOKUP($B44,'[4]11市町別戸数'!$A:$G,7,FALSE),0)</f>
        <v>0</v>
      </c>
      <c r="D44" s="9">
        <f>IFERROR(VLOOKUP($B44,'[4]11市町別戸数'!$A:$G,3,FALSE),0)</f>
        <v>0</v>
      </c>
      <c r="E44" s="9">
        <f>IFERROR(VLOOKUP($B44,'[4]11市町別戸数'!$A:$G,4,FALSE),0)</f>
        <v>0</v>
      </c>
      <c r="F44" s="9">
        <f>IFERROR(VLOOKUP($B44,'[4]11市町別戸数'!$A:$G,5,FALSE),0)</f>
        <v>0</v>
      </c>
      <c r="G44" s="9">
        <f>IFERROR(VLOOKUP($B44,'[4]11市町別戸数'!$A:$G,6,FALSE),0)</f>
        <v>0</v>
      </c>
      <c r="H44" s="9">
        <f>IFERROR(VLOOKUP($B44,'[4]11市町別マンション戸数'!A:C,3,FALSE),0)</f>
        <v>0</v>
      </c>
    </row>
    <row r="45" spans="1:8">
      <c r="A45" s="17"/>
      <c r="B45" s="4" t="s">
        <v>48</v>
      </c>
      <c r="C45" s="9">
        <f>IFERROR(VLOOKUP($B45,'[4]11市町別戸数'!$A:$G,7,FALSE),0)</f>
        <v>3</v>
      </c>
      <c r="D45" s="9">
        <f>IFERROR(VLOOKUP($B45,'[4]11市町別戸数'!$A:$G,3,FALSE),0)</f>
        <v>3</v>
      </c>
      <c r="E45" s="9">
        <f>IFERROR(VLOOKUP($B45,'[4]11市町別戸数'!$A:$G,4,FALSE),0)</f>
        <v>0</v>
      </c>
      <c r="F45" s="9">
        <f>IFERROR(VLOOKUP($B45,'[4]11市町別戸数'!$A:$G,5,FALSE),0)</f>
        <v>0</v>
      </c>
      <c r="G45" s="9">
        <f>IFERROR(VLOOKUP($B45,'[4]11市町別戸数'!$A:$G,6,FALSE),0)</f>
        <v>0</v>
      </c>
      <c r="H45" s="9">
        <f>IFERROR(VLOOKUP($B45,'[4]11市町別マンション戸数'!A:C,3,FALSE),0)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1261</v>
      </c>
      <c r="D46" s="9">
        <f t="shared" si="2"/>
        <v>536</v>
      </c>
      <c r="E46" s="9">
        <f t="shared" si="2"/>
        <v>509</v>
      </c>
      <c r="F46" s="9">
        <f t="shared" si="2"/>
        <v>1</v>
      </c>
      <c r="G46" s="9">
        <f t="shared" si="2"/>
        <v>215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[2]データ!A2&amp;"年"&amp;[2]データ!B2&amp;"月"</f>
        <v>2026年3月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IFERROR(VLOOKUP($B5,'[2]11市町別戸数'!$A:$G,7,FALSE),0)</f>
        <v>64</v>
      </c>
      <c r="D5" s="9">
        <f>IFERROR(VLOOKUP($B5,'[2]11市町別戸数'!$A:$G,3,FALSE),0)</f>
        <v>43</v>
      </c>
      <c r="E5" s="9">
        <f>IFERROR(VLOOKUP($B5,'[2]11市町別戸数'!$A:$G,4,FALSE),0)</f>
        <v>12</v>
      </c>
      <c r="F5" s="9">
        <f>IFERROR(VLOOKUP($B5,'[2]11市町別戸数'!$A:$G,5,FALSE),0)</f>
        <v>0</v>
      </c>
      <c r="G5" s="9">
        <f>IFERROR(VLOOKUP($B5,'[2]11市町別戸数'!$A:$G,6,FALSE),0)</f>
        <v>9</v>
      </c>
      <c r="H5" s="9">
        <f>IFERROR(VLOOKUP($B5,'[2]11市町別マンション戸数'!A:C,3,FALSE),0)</f>
        <v>0</v>
      </c>
    </row>
    <row r="6" spans="1:8">
      <c r="A6" s="17"/>
      <c r="B6" s="2" t="s">
        <v>9</v>
      </c>
      <c r="C6" s="9">
        <f>IFERROR(VLOOKUP($B6,'[2]11市町別戸数'!$A:$G,7,FALSE),0)</f>
        <v>94</v>
      </c>
      <c r="D6" s="9">
        <f>IFERROR(VLOOKUP($B6,'[2]11市町別戸数'!$A:$G,3,FALSE),0)</f>
        <v>37</v>
      </c>
      <c r="E6" s="9">
        <f>IFERROR(VLOOKUP($B6,'[2]11市町別戸数'!$A:$G,4,FALSE),0)</f>
        <v>47</v>
      </c>
      <c r="F6" s="9">
        <f>IFERROR(VLOOKUP($B6,'[2]11市町別戸数'!$A:$G,5,FALSE),0)</f>
        <v>0</v>
      </c>
      <c r="G6" s="9">
        <f>IFERROR(VLOOKUP($B6,'[2]11市町別戸数'!$A:$G,6,FALSE),0)</f>
        <v>10</v>
      </c>
      <c r="H6" s="9">
        <f>IFERROR(VLOOKUP($B6,'[2]11市町別マンション戸数'!A:C,3,FALSE),0)</f>
        <v>0</v>
      </c>
    </row>
    <row r="7" spans="1:8">
      <c r="A7" s="17"/>
      <c r="B7" s="2" t="s">
        <v>7</v>
      </c>
      <c r="C7" s="9">
        <f>IFERROR(VLOOKUP($B7,'[2]11市町別戸数'!$A:$G,7,FALSE),0)</f>
        <v>68</v>
      </c>
      <c r="D7" s="9">
        <f>IFERROR(VLOOKUP($B7,'[2]11市町別戸数'!$A:$G,3,FALSE),0)</f>
        <v>47</v>
      </c>
      <c r="E7" s="9">
        <f>IFERROR(VLOOKUP($B7,'[2]11市町別戸数'!$A:$G,4,FALSE),0)</f>
        <v>12</v>
      </c>
      <c r="F7" s="9">
        <f>IFERROR(VLOOKUP($B7,'[2]11市町別戸数'!$A:$G,5,FALSE),0)</f>
        <v>1</v>
      </c>
      <c r="G7" s="9">
        <f>IFERROR(VLOOKUP($B7,'[2]11市町別戸数'!$A:$G,6,FALSE),0)</f>
        <v>8</v>
      </c>
      <c r="H7" s="9">
        <f>IFERROR(VLOOKUP($B7,'[2]11市町別マンション戸数'!A:C,3,FALSE),0)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226</v>
      </c>
      <c r="D8" s="9">
        <f t="shared" si="0"/>
        <v>127</v>
      </c>
      <c r="E8" s="9">
        <f t="shared" si="0"/>
        <v>71</v>
      </c>
      <c r="F8" s="9">
        <f t="shared" si="0"/>
        <v>1</v>
      </c>
      <c r="G8" s="9">
        <f t="shared" si="0"/>
        <v>27</v>
      </c>
      <c r="H8" s="9">
        <f t="shared" si="0"/>
        <v>0</v>
      </c>
    </row>
    <row r="9" spans="1:8">
      <c r="A9" s="17"/>
      <c r="B9" s="2" t="s">
        <v>32</v>
      </c>
      <c r="C9" s="9">
        <f>IFERROR(VLOOKUP($B9,'[2]11市町別戸数'!$A:$G,7,FALSE),0)</f>
        <v>344</v>
      </c>
      <c r="D9" s="9">
        <f>IFERROR(VLOOKUP($B9,'[2]11市町別戸数'!$A:$G,3,FALSE),0)</f>
        <v>123</v>
      </c>
      <c r="E9" s="9">
        <f>IFERROR(VLOOKUP($B9,'[2]11市町別戸数'!$A:$G,4,FALSE),0)</f>
        <v>93</v>
      </c>
      <c r="F9" s="9">
        <f>IFERROR(VLOOKUP($B9,'[2]11市町別戸数'!$A:$G,5,FALSE),0)</f>
        <v>0</v>
      </c>
      <c r="G9" s="9">
        <f>IFERROR(VLOOKUP($B9,'[2]11市町別戸数'!$A:$G,6,FALSE),0)</f>
        <v>128</v>
      </c>
      <c r="H9" s="9">
        <f>IFERROR(VLOOKUP($B9,'[2]11市町別マンション戸数'!A:C,3,FALSE),0)</f>
        <v>83</v>
      </c>
    </row>
    <row r="10" spans="1:8">
      <c r="A10" s="17"/>
      <c r="B10" s="2" t="s">
        <v>28</v>
      </c>
      <c r="C10" s="9">
        <f>IFERROR(VLOOKUP($B10,'[2]11市町別戸数'!$A:$G,7,FALSE),0)</f>
        <v>62</v>
      </c>
      <c r="D10" s="9">
        <f>IFERROR(VLOOKUP($B10,'[2]11市町別戸数'!$A:$G,3,FALSE),0)</f>
        <v>37</v>
      </c>
      <c r="E10" s="9">
        <f>IFERROR(VLOOKUP($B10,'[2]11市町別戸数'!$A:$G,4,FALSE),0)</f>
        <v>21</v>
      </c>
      <c r="F10" s="9">
        <f>IFERROR(VLOOKUP($B10,'[2]11市町別戸数'!$A:$G,5,FALSE),0)</f>
        <v>0</v>
      </c>
      <c r="G10" s="9">
        <f>IFERROR(VLOOKUP($B10,'[2]11市町別戸数'!$A:$G,6,FALSE),0)</f>
        <v>4</v>
      </c>
      <c r="H10" s="9">
        <f>IFERROR(VLOOKUP($B10,'[2]11市町別マンション戸数'!A:C,3,FALSE),0)</f>
        <v>0</v>
      </c>
    </row>
    <row r="11" spans="1:8">
      <c r="A11" s="17"/>
      <c r="B11" s="2" t="s">
        <v>52</v>
      </c>
      <c r="C11" s="9">
        <f>IFERROR(VLOOKUP($B11,'[2]11市町別戸数'!$A:$G,7,FALSE),0)</f>
        <v>7</v>
      </c>
      <c r="D11" s="9">
        <f>IFERROR(VLOOKUP($B11,'[2]11市町別戸数'!$A:$G,3,FALSE),0)</f>
        <v>5</v>
      </c>
      <c r="E11" s="9">
        <f>IFERROR(VLOOKUP($B11,'[2]11市町別戸数'!$A:$G,4,FALSE),0)</f>
        <v>0</v>
      </c>
      <c r="F11" s="9">
        <f>IFERROR(VLOOKUP($B11,'[2]11市町別戸数'!$A:$G,5,FALSE),0)</f>
        <v>0</v>
      </c>
      <c r="G11" s="9">
        <f>IFERROR(VLOOKUP($B11,'[2]11市町別戸数'!$A:$G,6,FALSE),0)</f>
        <v>2</v>
      </c>
      <c r="H11" s="9">
        <f>IFERROR(VLOOKUP($B11,'[2]11市町別マンション戸数'!A:C,3,FALSE),0)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413</v>
      </c>
      <c r="D12" s="9">
        <f t="shared" si="1"/>
        <v>165</v>
      </c>
      <c r="E12" s="9">
        <f t="shared" si="1"/>
        <v>114</v>
      </c>
      <c r="F12" s="9">
        <f t="shared" si="1"/>
        <v>0</v>
      </c>
      <c r="G12" s="9">
        <f t="shared" si="1"/>
        <v>134</v>
      </c>
      <c r="H12" s="9">
        <f t="shared" si="1"/>
        <v>83</v>
      </c>
    </row>
    <row r="13" spans="1:8">
      <c r="A13" s="17"/>
      <c r="B13" s="2" t="s">
        <v>6</v>
      </c>
      <c r="C13" s="9">
        <f>IFERROR(VLOOKUP($B13,'[2]11市町別戸数'!$A:$G,7,FALSE),0)</f>
        <v>44</v>
      </c>
      <c r="D13" s="9">
        <f>IFERROR(VLOOKUP($B13,'[2]11市町別戸数'!$A:$G,3,FALSE),0)</f>
        <v>32</v>
      </c>
      <c r="E13" s="9">
        <f>IFERROR(VLOOKUP($B13,'[2]11市町別戸数'!$A:$G,4,FALSE),0)</f>
        <v>0</v>
      </c>
      <c r="F13" s="9">
        <f>IFERROR(VLOOKUP($B13,'[2]11市町別戸数'!$A:$G,5,FALSE),0)</f>
        <v>0</v>
      </c>
      <c r="G13" s="9">
        <f>IFERROR(VLOOKUP($B13,'[2]11市町別戸数'!$A:$G,6,FALSE),0)</f>
        <v>12</v>
      </c>
      <c r="H13" s="9">
        <f>IFERROR(VLOOKUP($B13,'[2]11市町別マンション戸数'!A:C,3,FALSE),0)</f>
        <v>0</v>
      </c>
    </row>
    <row r="14" spans="1:8">
      <c r="A14" s="17"/>
      <c r="B14" s="2" t="s">
        <v>20</v>
      </c>
      <c r="C14" s="9">
        <f>IFERROR(VLOOKUP($B14,'[2]11市町別戸数'!$A:$G,7,FALSE),0)</f>
        <v>2</v>
      </c>
      <c r="D14" s="9">
        <f>IFERROR(VLOOKUP($B14,'[2]11市町別戸数'!$A:$G,3,FALSE),0)</f>
        <v>2</v>
      </c>
      <c r="E14" s="9">
        <f>IFERROR(VLOOKUP($B14,'[2]11市町別戸数'!$A:$G,4,FALSE),0)</f>
        <v>0</v>
      </c>
      <c r="F14" s="9">
        <f>IFERROR(VLOOKUP($B14,'[2]11市町別戸数'!$A:$G,5,FALSE),0)</f>
        <v>0</v>
      </c>
      <c r="G14" s="9">
        <f>IFERROR(VLOOKUP($B14,'[2]11市町別戸数'!$A:$G,6,FALSE),0)</f>
        <v>0</v>
      </c>
      <c r="H14" s="9">
        <f>IFERROR(VLOOKUP($B14,'[2]11市町別マンション戸数'!A:C,3,FALSE),0)</f>
        <v>0</v>
      </c>
    </row>
    <row r="15" spans="1:8">
      <c r="A15" s="17"/>
      <c r="B15" s="2" t="s">
        <v>36</v>
      </c>
      <c r="C15" s="9">
        <f>IFERROR(VLOOKUP($B15,'[2]11市町別戸数'!$A:$G,7,FALSE),0)</f>
        <v>33</v>
      </c>
      <c r="D15" s="9">
        <f>IFERROR(VLOOKUP($B15,'[2]11市町別戸数'!$A:$G,3,FALSE),0)</f>
        <v>16</v>
      </c>
      <c r="E15" s="9">
        <f>IFERROR(VLOOKUP($B15,'[2]11市町別戸数'!$A:$G,4,FALSE),0)</f>
        <v>9</v>
      </c>
      <c r="F15" s="9">
        <f>IFERROR(VLOOKUP($B15,'[2]11市町別戸数'!$A:$G,5,FALSE),0)</f>
        <v>0</v>
      </c>
      <c r="G15" s="9">
        <f>IFERROR(VLOOKUP($B15,'[2]11市町別戸数'!$A:$G,6,FALSE),0)</f>
        <v>8</v>
      </c>
      <c r="H15" s="9">
        <f>IFERROR(VLOOKUP($B15,'[2]11市町別マンション戸数'!A:C,3,FALSE),0)</f>
        <v>0</v>
      </c>
    </row>
    <row r="16" spans="1:8">
      <c r="A16" s="17"/>
      <c r="B16" s="2" t="s">
        <v>38</v>
      </c>
      <c r="C16" s="9">
        <f>IFERROR(VLOOKUP($B16,'[2]11市町別戸数'!$A:$G,7,FALSE),0)</f>
        <v>31</v>
      </c>
      <c r="D16" s="9">
        <f>IFERROR(VLOOKUP($B16,'[2]11市町別戸数'!$A:$G,3,FALSE),0)</f>
        <v>14</v>
      </c>
      <c r="E16" s="9">
        <f>IFERROR(VLOOKUP($B16,'[2]11市町別戸数'!$A:$G,4,FALSE),0)</f>
        <v>5</v>
      </c>
      <c r="F16" s="9">
        <f>IFERROR(VLOOKUP($B16,'[2]11市町別戸数'!$A:$G,5,FALSE),0)</f>
        <v>0</v>
      </c>
      <c r="G16" s="9">
        <f>IFERROR(VLOOKUP($B16,'[2]11市町別戸数'!$A:$G,6,FALSE),0)</f>
        <v>12</v>
      </c>
      <c r="H16" s="9">
        <f>IFERROR(VLOOKUP($B16,'[2]11市町別マンション戸数'!A:C,3,FALSE),0)</f>
        <v>0</v>
      </c>
    </row>
    <row r="17" spans="1:8">
      <c r="A17" s="17"/>
      <c r="B17" s="2" t="s">
        <v>42</v>
      </c>
      <c r="C17" s="9">
        <f>IFERROR(VLOOKUP($B17,'[2]11市町別戸数'!$A:$G,7,FALSE),0)</f>
        <v>12</v>
      </c>
      <c r="D17" s="9">
        <f>IFERROR(VLOOKUP($B17,'[2]11市町別戸数'!$A:$G,3,FALSE),0)</f>
        <v>10</v>
      </c>
      <c r="E17" s="9">
        <f>IFERROR(VLOOKUP($B17,'[2]11市町別戸数'!$A:$G,4,FALSE),0)</f>
        <v>0</v>
      </c>
      <c r="F17" s="9">
        <f>IFERROR(VLOOKUP($B17,'[2]11市町別戸数'!$A:$G,5,FALSE),0)</f>
        <v>0</v>
      </c>
      <c r="G17" s="9">
        <f>IFERROR(VLOOKUP($B17,'[2]11市町別戸数'!$A:$G,6,FALSE),0)</f>
        <v>2</v>
      </c>
      <c r="H17" s="9">
        <f>IFERROR(VLOOKUP($B17,'[2]11市町別マンション戸数'!A:C,3,FALSE),0)</f>
        <v>0</v>
      </c>
    </row>
    <row r="18" spans="1:8">
      <c r="A18" s="17"/>
      <c r="B18" s="2" t="s">
        <v>45</v>
      </c>
      <c r="C18" s="9">
        <f>IFERROR(VLOOKUP($B18,'[2]11市町別戸数'!$A:$G,7,FALSE),0)</f>
        <v>32</v>
      </c>
      <c r="D18" s="9">
        <f>IFERROR(VLOOKUP($B18,'[2]11市町別戸数'!$A:$G,3,FALSE),0)</f>
        <v>26</v>
      </c>
      <c r="E18" s="9">
        <f>IFERROR(VLOOKUP($B18,'[2]11市町別戸数'!$A:$G,4,FALSE),0)</f>
        <v>0</v>
      </c>
      <c r="F18" s="9">
        <f>IFERROR(VLOOKUP($B18,'[2]11市町別戸数'!$A:$G,5,FALSE),0)</f>
        <v>0</v>
      </c>
      <c r="G18" s="9">
        <f>IFERROR(VLOOKUP($B18,'[2]11市町別戸数'!$A:$G,6,FALSE),0)</f>
        <v>6</v>
      </c>
      <c r="H18" s="9">
        <f>IFERROR(VLOOKUP($B18,'[2]11市町別マンション戸数'!A:C,3,FALSE),0)</f>
        <v>0</v>
      </c>
    </row>
    <row r="19" spans="1:8">
      <c r="A19" s="17"/>
      <c r="B19" s="2" t="s">
        <v>11</v>
      </c>
      <c r="C19" s="9">
        <f>IFERROR(VLOOKUP($B19,'[2]11市町別戸数'!$A:$G,7,FALSE),0)</f>
        <v>70</v>
      </c>
      <c r="D19" s="9">
        <f>IFERROR(VLOOKUP($B19,'[2]11市町別戸数'!$A:$G,3,FALSE),0)</f>
        <v>41</v>
      </c>
      <c r="E19" s="9">
        <f>IFERROR(VLOOKUP($B19,'[2]11市町別戸数'!$A:$G,4,FALSE),0)</f>
        <v>8</v>
      </c>
      <c r="F19" s="9">
        <f>IFERROR(VLOOKUP($B19,'[2]11市町別戸数'!$A:$G,5,FALSE),0)</f>
        <v>0</v>
      </c>
      <c r="G19" s="9">
        <f>IFERROR(VLOOKUP($B19,'[2]11市町別戸数'!$A:$G,6,FALSE),0)</f>
        <v>21</v>
      </c>
      <c r="H19" s="9">
        <f>IFERROR(VLOOKUP($B19,'[2]11市町別マンション戸数'!A:C,3,FALSE),0)</f>
        <v>0</v>
      </c>
    </row>
    <row r="20" spans="1:8">
      <c r="A20" s="17"/>
      <c r="B20" s="2" t="s">
        <v>34</v>
      </c>
      <c r="C20" s="9">
        <f>IFERROR(VLOOKUP($B20,'[2]11市町別戸数'!$A:$G,7,FALSE),0)</f>
        <v>83</v>
      </c>
      <c r="D20" s="9">
        <f>IFERROR(VLOOKUP($B20,'[2]11市町別戸数'!$A:$G,3,FALSE),0)</f>
        <v>32</v>
      </c>
      <c r="E20" s="9">
        <f>IFERROR(VLOOKUP($B20,'[2]11市町別戸数'!$A:$G,4,FALSE),0)</f>
        <v>38</v>
      </c>
      <c r="F20" s="9">
        <f>IFERROR(VLOOKUP($B20,'[2]11市町別戸数'!$A:$G,5,FALSE),0)</f>
        <v>0</v>
      </c>
      <c r="G20" s="9">
        <f>IFERROR(VLOOKUP($B20,'[2]11市町別戸数'!$A:$G,6,FALSE),0)</f>
        <v>13</v>
      </c>
      <c r="H20" s="9">
        <f>IFERROR(VLOOKUP($B20,'[2]11市町別マンション戸数'!A:C,3,FALSE),0)</f>
        <v>0</v>
      </c>
    </row>
    <row r="21" spans="1:8">
      <c r="A21" s="17"/>
      <c r="B21" s="2" t="s">
        <v>25</v>
      </c>
      <c r="C21" s="9">
        <f>IFERROR(VLOOKUP($B21,'[2]11市町別戸数'!$A:$G,7,FALSE),0)</f>
        <v>44</v>
      </c>
      <c r="D21" s="9">
        <f>IFERROR(VLOOKUP($B21,'[2]11市町別戸数'!$A:$G,3,FALSE),0)</f>
        <v>29</v>
      </c>
      <c r="E21" s="9">
        <f>IFERROR(VLOOKUP($B21,'[2]11市町別戸数'!$A:$G,4,FALSE),0)</f>
        <v>4</v>
      </c>
      <c r="F21" s="9">
        <f>IFERROR(VLOOKUP($B21,'[2]11市町別戸数'!$A:$G,5,FALSE),0)</f>
        <v>0</v>
      </c>
      <c r="G21" s="9">
        <f>IFERROR(VLOOKUP($B21,'[2]11市町別戸数'!$A:$G,6,FALSE),0)</f>
        <v>11</v>
      </c>
      <c r="H21" s="9">
        <f>IFERROR(VLOOKUP($B21,'[2]11市町別マンション戸数'!A:C,3,FALSE),0)</f>
        <v>0</v>
      </c>
    </row>
    <row r="22" spans="1:8">
      <c r="A22" s="17"/>
      <c r="B22" s="2" t="s">
        <v>0</v>
      </c>
      <c r="C22" s="9">
        <f>IFERROR(VLOOKUP($B22,'[2]11市町別戸数'!$A:$G,7,FALSE),0)</f>
        <v>21</v>
      </c>
      <c r="D22" s="9">
        <f>IFERROR(VLOOKUP($B22,'[2]11市町別戸数'!$A:$G,3,FALSE),0)</f>
        <v>18</v>
      </c>
      <c r="E22" s="9">
        <f>IFERROR(VLOOKUP($B22,'[2]11市町別戸数'!$A:$G,4,FALSE),0)</f>
        <v>0</v>
      </c>
      <c r="F22" s="9">
        <f>IFERROR(VLOOKUP($B22,'[2]11市町別戸数'!$A:$G,5,FALSE),0)</f>
        <v>0</v>
      </c>
      <c r="G22" s="9">
        <f>IFERROR(VLOOKUP($B22,'[2]11市町別戸数'!$A:$G,6,FALSE),0)</f>
        <v>3</v>
      </c>
      <c r="H22" s="9">
        <f>IFERROR(VLOOKUP($B22,'[2]11市町別マンション戸数'!A:C,3,FALSE),0)</f>
        <v>0</v>
      </c>
    </row>
    <row r="23" spans="1:8">
      <c r="A23" s="17"/>
      <c r="B23" s="2" t="s">
        <v>35</v>
      </c>
      <c r="C23" s="9">
        <f>IFERROR(VLOOKUP($B23,'[2]11市町別戸数'!$A:$G,7,FALSE),0)</f>
        <v>79</v>
      </c>
      <c r="D23" s="9">
        <f>IFERROR(VLOOKUP($B23,'[2]11市町別戸数'!$A:$G,3,FALSE),0)</f>
        <v>33</v>
      </c>
      <c r="E23" s="9">
        <f>IFERROR(VLOOKUP($B23,'[2]11市町別戸数'!$A:$G,4,FALSE),0)</f>
        <v>25</v>
      </c>
      <c r="F23" s="9">
        <f>IFERROR(VLOOKUP($B23,'[2]11市町別戸数'!$A:$G,5,FALSE),0)</f>
        <v>0</v>
      </c>
      <c r="G23" s="9">
        <f>IFERROR(VLOOKUP($B23,'[2]11市町別戸数'!$A:$G,6,FALSE),0)</f>
        <v>21</v>
      </c>
      <c r="H23" s="9">
        <f>IFERROR(VLOOKUP($B23,'[2]11市町別マンション戸数'!A:C,3,FALSE),0)</f>
        <v>0</v>
      </c>
    </row>
    <row r="24" spans="1:8">
      <c r="A24" s="17"/>
      <c r="B24" s="2" t="s">
        <v>43</v>
      </c>
      <c r="C24" s="9">
        <f>IFERROR(VLOOKUP($B24,'[2]11市町別戸数'!$A:$G,7,FALSE),0)</f>
        <v>17</v>
      </c>
      <c r="D24" s="9">
        <f>IFERROR(VLOOKUP($B24,'[2]11市町別戸数'!$A:$G,3,FALSE),0)</f>
        <v>16</v>
      </c>
      <c r="E24" s="9">
        <f>IFERROR(VLOOKUP($B24,'[2]11市町別戸数'!$A:$G,4,FALSE),0)</f>
        <v>0</v>
      </c>
      <c r="F24" s="9">
        <f>IFERROR(VLOOKUP($B24,'[2]11市町別戸数'!$A:$G,5,FALSE),0)</f>
        <v>0</v>
      </c>
      <c r="G24" s="9">
        <f>IFERROR(VLOOKUP($B24,'[2]11市町別戸数'!$A:$G,6,FALSE),0)</f>
        <v>1</v>
      </c>
      <c r="H24" s="9">
        <f>IFERROR(VLOOKUP($B24,'[2]11市町別マンション戸数'!A:C,3,FALSE),0)</f>
        <v>0</v>
      </c>
    </row>
    <row r="25" spans="1:8">
      <c r="A25" s="17"/>
      <c r="B25" s="2" t="s">
        <v>19</v>
      </c>
      <c r="C25" s="9">
        <f>IFERROR(VLOOKUP($B25,'[2]11市町別戸数'!$A:$G,7,FALSE),0)</f>
        <v>25</v>
      </c>
      <c r="D25" s="9">
        <f>IFERROR(VLOOKUP($B25,'[2]11市町別戸数'!$A:$G,3,FALSE),0)</f>
        <v>17</v>
      </c>
      <c r="E25" s="9">
        <f>IFERROR(VLOOKUP($B25,'[2]11市町別戸数'!$A:$G,4,FALSE),0)</f>
        <v>0</v>
      </c>
      <c r="F25" s="9">
        <f>IFERROR(VLOOKUP($B25,'[2]11市町別戸数'!$A:$G,5,FALSE),0)</f>
        <v>0</v>
      </c>
      <c r="G25" s="9">
        <f>IFERROR(VLOOKUP($B25,'[2]11市町別戸数'!$A:$G,6,FALSE),0)</f>
        <v>8</v>
      </c>
      <c r="H25" s="9">
        <f>IFERROR(VLOOKUP($B25,'[2]11市町別マンション戸数'!A:C,3,FALSE),0)</f>
        <v>0</v>
      </c>
    </row>
    <row r="26" spans="1:8">
      <c r="A26" s="17"/>
      <c r="B26" s="2" t="s">
        <v>41</v>
      </c>
      <c r="C26" s="9">
        <f>IFERROR(VLOOKUP($B26,'[2]11市町別戸数'!$A:$G,7,FALSE),0)</f>
        <v>30</v>
      </c>
      <c r="D26" s="9">
        <f>IFERROR(VLOOKUP($B26,'[2]11市町別戸数'!$A:$G,3,FALSE),0)</f>
        <v>2</v>
      </c>
      <c r="E26" s="9">
        <f>IFERROR(VLOOKUP($B26,'[2]11市町別戸数'!$A:$G,4,FALSE),0)</f>
        <v>28</v>
      </c>
      <c r="F26" s="9">
        <f>IFERROR(VLOOKUP($B26,'[2]11市町別戸数'!$A:$G,5,FALSE),0)</f>
        <v>0</v>
      </c>
      <c r="G26" s="9">
        <f>IFERROR(VLOOKUP($B26,'[2]11市町別戸数'!$A:$G,6,FALSE),0)</f>
        <v>0</v>
      </c>
      <c r="H26" s="9">
        <f>IFERROR(VLOOKUP($B26,'[2]11市町別マンション戸数'!A:C,3,FALSE),0)</f>
        <v>0</v>
      </c>
    </row>
    <row r="27" spans="1:8">
      <c r="A27" s="17"/>
      <c r="B27" s="2" t="s">
        <v>33</v>
      </c>
      <c r="C27" s="9">
        <f>IFERROR(VLOOKUP($B27,'[2]11市町別戸数'!$A:$G,7,FALSE),0)</f>
        <v>10</v>
      </c>
      <c r="D27" s="9">
        <f>IFERROR(VLOOKUP($B27,'[2]11市町別戸数'!$A:$G,3,FALSE),0)</f>
        <v>8</v>
      </c>
      <c r="E27" s="9">
        <f>IFERROR(VLOOKUP($B27,'[2]11市町別戸数'!$A:$G,4,FALSE),0)</f>
        <v>0</v>
      </c>
      <c r="F27" s="9">
        <f>IFERROR(VLOOKUP($B27,'[2]11市町別戸数'!$A:$G,5,FALSE),0)</f>
        <v>0</v>
      </c>
      <c r="G27" s="9">
        <f>IFERROR(VLOOKUP($B27,'[2]11市町別戸数'!$A:$G,6,FALSE),0)</f>
        <v>2</v>
      </c>
      <c r="H27" s="9">
        <f>IFERROR(VLOOKUP($B27,'[2]11市町別マンション戸数'!A:C,3,FALSE),0)</f>
        <v>0</v>
      </c>
    </row>
    <row r="28" spans="1:8">
      <c r="A28" s="17"/>
      <c r="B28" s="2" t="s">
        <v>2</v>
      </c>
      <c r="C28" s="9">
        <f>IFERROR(VLOOKUP($B28,'[2]11市町別戸数'!$A:$G,7,FALSE),0)</f>
        <v>18</v>
      </c>
      <c r="D28" s="9">
        <f>IFERROR(VLOOKUP($B28,'[2]11市町別戸数'!$A:$G,3,FALSE),0)</f>
        <v>8</v>
      </c>
      <c r="E28" s="9">
        <f>IFERROR(VLOOKUP($B28,'[2]11市町別戸数'!$A:$G,4,FALSE),0)</f>
        <v>6</v>
      </c>
      <c r="F28" s="9">
        <f>IFERROR(VLOOKUP($B28,'[2]11市町別戸数'!$A:$G,5,FALSE),0)</f>
        <v>0</v>
      </c>
      <c r="G28" s="9">
        <f>IFERROR(VLOOKUP($B28,'[2]11市町別戸数'!$A:$G,6,FALSE),0)</f>
        <v>4</v>
      </c>
      <c r="H28" s="9">
        <f>IFERROR(VLOOKUP($B28,'[2]11市町別マンション戸数'!A:C,3,FALSE),0)</f>
        <v>0</v>
      </c>
    </row>
    <row r="29" spans="1:8">
      <c r="A29" s="17"/>
      <c r="B29" s="2" t="s">
        <v>40</v>
      </c>
      <c r="C29" s="9">
        <f>IFERROR(VLOOKUP($B29,'[2]11市町別戸数'!$A:$G,7,FALSE),0)</f>
        <v>3</v>
      </c>
      <c r="D29" s="9">
        <f>IFERROR(VLOOKUP($B29,'[2]11市町別戸数'!$A:$G,3,FALSE),0)</f>
        <v>3</v>
      </c>
      <c r="E29" s="9">
        <f>IFERROR(VLOOKUP($B29,'[2]11市町別戸数'!$A:$G,4,FALSE),0)</f>
        <v>0</v>
      </c>
      <c r="F29" s="9">
        <f>IFERROR(VLOOKUP($B29,'[2]11市町別戸数'!$A:$G,5,FALSE),0)</f>
        <v>0</v>
      </c>
      <c r="G29" s="9">
        <f>IFERROR(VLOOKUP($B29,'[2]11市町別戸数'!$A:$G,6,FALSE),0)</f>
        <v>0</v>
      </c>
      <c r="H29" s="9">
        <f>IFERROR(VLOOKUP($B29,'[2]11市町別マンション戸数'!A:C,3,FALSE),0)</f>
        <v>0</v>
      </c>
    </row>
    <row r="30" spans="1:8">
      <c r="A30" s="17"/>
      <c r="B30" s="2" t="s">
        <v>27</v>
      </c>
      <c r="C30" s="9">
        <f>IFERROR(VLOOKUP($B30,'[2]11市町別戸数'!$A:$G,7,FALSE),0)</f>
        <v>10</v>
      </c>
      <c r="D30" s="9">
        <f>IFERROR(VLOOKUP($B30,'[2]11市町別戸数'!$A:$G,3,FALSE),0)</f>
        <v>6</v>
      </c>
      <c r="E30" s="9">
        <f>IFERROR(VLOOKUP($B30,'[2]11市町別戸数'!$A:$G,4,FALSE),0)</f>
        <v>0</v>
      </c>
      <c r="F30" s="9">
        <f>IFERROR(VLOOKUP($B30,'[2]11市町別戸数'!$A:$G,5,FALSE),0)</f>
        <v>0</v>
      </c>
      <c r="G30" s="9">
        <f>IFERROR(VLOOKUP($B30,'[2]11市町別戸数'!$A:$G,6,FALSE),0)</f>
        <v>4</v>
      </c>
      <c r="H30" s="9">
        <f>IFERROR(VLOOKUP($B30,'[2]11市町別マンション戸数'!A:C,3,FALSE),0)</f>
        <v>0</v>
      </c>
    </row>
    <row r="31" spans="1:8">
      <c r="A31" s="17"/>
      <c r="B31" s="2" t="s">
        <v>24</v>
      </c>
      <c r="C31" s="9">
        <f>IFERROR(VLOOKUP($B31,'[2]11市町別戸数'!$A:$G,7,FALSE),0)</f>
        <v>20</v>
      </c>
      <c r="D31" s="9">
        <f>IFERROR(VLOOKUP($B31,'[2]11市町別戸数'!$A:$G,3,FALSE),0)</f>
        <v>16</v>
      </c>
      <c r="E31" s="9">
        <f>IFERROR(VLOOKUP($B31,'[2]11市町別戸数'!$A:$G,4,FALSE),0)</f>
        <v>0</v>
      </c>
      <c r="F31" s="9">
        <f>IFERROR(VLOOKUP($B31,'[2]11市町別戸数'!$A:$G,5,FALSE),0)</f>
        <v>0</v>
      </c>
      <c r="G31" s="9">
        <f>IFERROR(VLOOKUP($B31,'[2]11市町別戸数'!$A:$G,6,FALSE),0)</f>
        <v>4</v>
      </c>
      <c r="H31" s="9">
        <f>IFERROR(VLOOKUP($B31,'[2]11市町別マンション戸数'!A:C,3,FALSE),0)</f>
        <v>0</v>
      </c>
    </row>
    <row r="32" spans="1:8">
      <c r="A32" s="17"/>
      <c r="B32" s="2" t="s">
        <v>15</v>
      </c>
      <c r="C32" s="9">
        <f>IFERROR(VLOOKUP($B32,'[2]11市町別戸数'!$A:$G,7,FALSE),0)</f>
        <v>13</v>
      </c>
      <c r="D32" s="9">
        <f>IFERROR(VLOOKUP($B32,'[2]11市町別戸数'!$A:$G,3,FALSE),0)</f>
        <v>10</v>
      </c>
      <c r="E32" s="9">
        <f>IFERROR(VLOOKUP($B32,'[2]11市町別戸数'!$A:$G,4,FALSE),0)</f>
        <v>0</v>
      </c>
      <c r="F32" s="9">
        <f>IFERROR(VLOOKUP($B32,'[2]11市町別戸数'!$A:$G,5,FALSE),0)</f>
        <v>0</v>
      </c>
      <c r="G32" s="9">
        <f>IFERROR(VLOOKUP($B32,'[2]11市町別戸数'!$A:$G,6,FALSE),0)</f>
        <v>3</v>
      </c>
      <c r="H32" s="9">
        <f>IFERROR(VLOOKUP($B32,'[2]11市町別マンション戸数'!A:C,3,FALSE),0)</f>
        <v>0</v>
      </c>
    </row>
    <row r="33" spans="1:8">
      <c r="A33" s="17"/>
      <c r="B33" s="2" t="s">
        <v>22</v>
      </c>
      <c r="C33" s="9">
        <f>IFERROR(VLOOKUP($B33,'[2]11市町別戸数'!$A:$G,7,FALSE),0)</f>
        <v>7</v>
      </c>
      <c r="D33" s="9">
        <f>IFERROR(VLOOKUP($B33,'[2]11市町別戸数'!$A:$G,3,FALSE),0)</f>
        <v>7</v>
      </c>
      <c r="E33" s="9">
        <f>IFERROR(VLOOKUP($B33,'[2]11市町別戸数'!$A:$G,4,FALSE),0)</f>
        <v>0</v>
      </c>
      <c r="F33" s="9">
        <f>IFERROR(VLOOKUP($B33,'[2]11市町別戸数'!$A:$G,5,FALSE),0)</f>
        <v>0</v>
      </c>
      <c r="G33" s="9">
        <f>IFERROR(VLOOKUP($B33,'[2]11市町別戸数'!$A:$G,6,FALSE),0)</f>
        <v>0</v>
      </c>
      <c r="H33" s="9">
        <f>IFERROR(VLOOKUP($B33,'[2]11市町別マンション戸数'!A:C,3,FALSE),0)</f>
        <v>0</v>
      </c>
    </row>
    <row r="34" spans="1:8">
      <c r="A34" s="17"/>
      <c r="B34" s="2" t="s">
        <v>14</v>
      </c>
      <c r="C34" s="9">
        <f>IFERROR(VLOOKUP($B34,'[2]11市町別戸数'!$A:$G,7,FALSE),0)</f>
        <v>0</v>
      </c>
      <c r="D34" s="9">
        <f>IFERROR(VLOOKUP($B34,'[2]11市町別戸数'!$A:$G,3,FALSE),0)</f>
        <v>0</v>
      </c>
      <c r="E34" s="9">
        <f>IFERROR(VLOOKUP($B34,'[2]11市町別戸数'!$A:$G,4,FALSE),0)</f>
        <v>0</v>
      </c>
      <c r="F34" s="9">
        <f>IFERROR(VLOOKUP($B34,'[2]11市町別戸数'!$A:$G,5,FALSE),0)</f>
        <v>0</v>
      </c>
      <c r="G34" s="9">
        <f>IFERROR(VLOOKUP($B34,'[2]11市町別戸数'!$A:$G,6,FALSE),0)</f>
        <v>0</v>
      </c>
      <c r="H34" s="9">
        <f>IFERROR(VLOOKUP($B34,'[2]11市町別マンション戸数'!A:C,3,FALSE),0)</f>
        <v>0</v>
      </c>
    </row>
    <row r="35" spans="1:8">
      <c r="A35" s="17"/>
      <c r="B35" s="3" t="s">
        <v>49</v>
      </c>
      <c r="C35" s="9">
        <f>IFERROR(VLOOKUP($B35,'[2]11市町別戸数'!$A:$G,7,FALSE),0)</f>
        <v>0</v>
      </c>
      <c r="D35" s="9">
        <f>IFERROR(VLOOKUP($B35,'[2]11市町別戸数'!$A:$G,3,FALSE),0)</f>
        <v>0</v>
      </c>
      <c r="E35" s="9">
        <f>IFERROR(VLOOKUP($B35,'[2]11市町別戸数'!$A:$G,4,FALSE),0)</f>
        <v>0</v>
      </c>
      <c r="F35" s="9">
        <f>IFERROR(VLOOKUP($B35,'[2]11市町別戸数'!$A:$G,5,FALSE),0)</f>
        <v>0</v>
      </c>
      <c r="G35" s="9">
        <f>IFERROR(VLOOKUP($B35,'[2]11市町別戸数'!$A:$G,6,FALSE),0)</f>
        <v>0</v>
      </c>
      <c r="H35" s="9">
        <f>IFERROR(VLOOKUP($B35,'[2]11市町別マンション戸数'!A:C,3,FALSE),0)</f>
        <v>0</v>
      </c>
    </row>
    <row r="36" spans="1:8">
      <c r="A36" s="17"/>
      <c r="B36" s="2" t="s">
        <v>46</v>
      </c>
      <c r="C36" s="9">
        <f>IFERROR(VLOOKUP($B36,'[2]11市町別戸数'!$A:$G,7,FALSE),0)</f>
        <v>2</v>
      </c>
      <c r="D36" s="9">
        <f>IFERROR(VLOOKUP($B36,'[2]11市町別戸数'!$A:$G,3,FALSE),0)</f>
        <v>2</v>
      </c>
      <c r="E36" s="9">
        <f>IFERROR(VLOOKUP($B36,'[2]11市町別戸数'!$A:$G,4,FALSE),0)</f>
        <v>0</v>
      </c>
      <c r="F36" s="9">
        <f>IFERROR(VLOOKUP($B36,'[2]11市町別戸数'!$A:$G,5,FALSE),0)</f>
        <v>0</v>
      </c>
      <c r="G36" s="9">
        <f>IFERROR(VLOOKUP($B36,'[2]11市町別戸数'!$A:$G,6,FALSE),0)</f>
        <v>0</v>
      </c>
      <c r="H36" s="9">
        <f>IFERROR(VLOOKUP($B36,'[2]11市町別マンション戸数'!A:C,3,FALSE),0)</f>
        <v>0</v>
      </c>
    </row>
    <row r="37" spans="1:8">
      <c r="A37" s="17"/>
      <c r="B37" s="2" t="s">
        <v>12</v>
      </c>
      <c r="C37" s="9">
        <f>IFERROR(VLOOKUP($B37,'[2]11市町別戸数'!$A:$G,7,FALSE),0)</f>
        <v>0</v>
      </c>
      <c r="D37" s="9">
        <f>IFERROR(VLOOKUP($B37,'[2]11市町別戸数'!$A:$G,3,FALSE),0)</f>
        <v>0</v>
      </c>
      <c r="E37" s="9">
        <f>IFERROR(VLOOKUP($B37,'[2]11市町別戸数'!$A:$G,4,FALSE),0)</f>
        <v>0</v>
      </c>
      <c r="F37" s="9">
        <f>IFERROR(VLOOKUP($B37,'[2]11市町別戸数'!$A:$G,5,FALSE),0)</f>
        <v>0</v>
      </c>
      <c r="G37" s="9">
        <f>IFERROR(VLOOKUP($B37,'[2]11市町別戸数'!$A:$G,6,FALSE),0)</f>
        <v>0</v>
      </c>
      <c r="H37" s="9">
        <f>IFERROR(VLOOKUP($B37,'[2]11市町別マンション戸数'!A:C,3,FALSE),0)</f>
        <v>0</v>
      </c>
    </row>
    <row r="38" spans="1:8">
      <c r="A38" s="17"/>
      <c r="B38" s="3" t="s">
        <v>26</v>
      </c>
      <c r="C38" s="9">
        <f>IFERROR(VLOOKUP($B38,'[2]11市町別戸数'!$A:$G,7,FALSE),0)</f>
        <v>0</v>
      </c>
      <c r="D38" s="9">
        <f>IFERROR(VLOOKUP($B38,'[2]11市町別戸数'!$A:$G,3,FALSE),0)</f>
        <v>0</v>
      </c>
      <c r="E38" s="9">
        <f>IFERROR(VLOOKUP($B38,'[2]11市町別戸数'!$A:$G,4,FALSE),0)</f>
        <v>0</v>
      </c>
      <c r="F38" s="9">
        <f>IFERROR(VLOOKUP($B38,'[2]11市町別戸数'!$A:$G,5,FALSE),0)</f>
        <v>0</v>
      </c>
      <c r="G38" s="9">
        <f>IFERROR(VLOOKUP($B38,'[2]11市町別戸数'!$A:$G,6,FALSE),0)</f>
        <v>0</v>
      </c>
      <c r="H38" s="9">
        <f>IFERROR(VLOOKUP($B38,'[2]11市町別マンション戸数'!A:C,3,FALSE),0)</f>
        <v>0</v>
      </c>
    </row>
    <row r="39" spans="1:8">
      <c r="A39" s="17"/>
      <c r="B39" s="2" t="s">
        <v>23</v>
      </c>
      <c r="C39" s="9">
        <f>IFERROR(VLOOKUP($B39,'[2]11市町別戸数'!$A:$G,7,FALSE),0)</f>
        <v>7</v>
      </c>
      <c r="D39" s="9">
        <f>IFERROR(VLOOKUP($B39,'[2]11市町別戸数'!$A:$G,3,FALSE),0)</f>
        <v>4</v>
      </c>
      <c r="E39" s="9">
        <f>IFERROR(VLOOKUP($B39,'[2]11市町別戸数'!$A:$G,4,FALSE),0)</f>
        <v>0</v>
      </c>
      <c r="F39" s="9">
        <f>IFERROR(VLOOKUP($B39,'[2]11市町別戸数'!$A:$G,5,FALSE),0)</f>
        <v>0</v>
      </c>
      <c r="G39" s="9">
        <f>IFERROR(VLOOKUP($B39,'[2]11市町別戸数'!$A:$G,6,FALSE),0)</f>
        <v>3</v>
      </c>
      <c r="H39" s="9">
        <f>IFERROR(VLOOKUP($B39,'[2]11市町別マンション戸数'!A:C,3,FALSE),0)</f>
        <v>0</v>
      </c>
    </row>
    <row r="40" spans="1:8">
      <c r="A40" s="17"/>
      <c r="B40" s="2" t="s">
        <v>39</v>
      </c>
      <c r="C40" s="9">
        <f>IFERROR(VLOOKUP($B40,'[2]11市町別戸数'!$A:$G,7,FALSE),0)</f>
        <v>12</v>
      </c>
      <c r="D40" s="9">
        <f>IFERROR(VLOOKUP($B40,'[2]11市町別戸数'!$A:$G,3,FALSE),0)</f>
        <v>2</v>
      </c>
      <c r="E40" s="9">
        <f>IFERROR(VLOOKUP($B40,'[2]11市町別戸数'!$A:$G,4,FALSE),0)</f>
        <v>6</v>
      </c>
      <c r="F40" s="9">
        <f>IFERROR(VLOOKUP($B40,'[2]11市町別戸数'!$A:$G,5,FALSE),0)</f>
        <v>0</v>
      </c>
      <c r="G40" s="9">
        <f>IFERROR(VLOOKUP($B40,'[2]11市町別戸数'!$A:$G,6,FALSE),0)</f>
        <v>4</v>
      </c>
      <c r="H40" s="9">
        <f>IFERROR(VLOOKUP($B40,'[2]11市町別マンション戸数'!A:C,3,FALSE),0)</f>
        <v>0</v>
      </c>
    </row>
    <row r="41" spans="1:8">
      <c r="A41" s="17"/>
      <c r="B41" s="2" t="s">
        <v>13</v>
      </c>
      <c r="C41" s="9">
        <f>IFERROR(VLOOKUP($B41,'[2]11市町別戸数'!$A:$G,7,FALSE),0)</f>
        <v>66</v>
      </c>
      <c r="D41" s="9">
        <f>IFERROR(VLOOKUP($B41,'[2]11市町別戸数'!$A:$G,3,FALSE),0)</f>
        <v>9</v>
      </c>
      <c r="E41" s="9">
        <f>IFERROR(VLOOKUP($B41,'[2]11市町別戸数'!$A:$G,4,FALSE),0)</f>
        <v>51</v>
      </c>
      <c r="F41" s="9">
        <f>IFERROR(VLOOKUP($B41,'[2]11市町別戸数'!$A:$G,5,FALSE),0)</f>
        <v>1</v>
      </c>
      <c r="G41" s="9">
        <f>IFERROR(VLOOKUP($B41,'[2]11市町別戸数'!$A:$G,6,FALSE),0)</f>
        <v>5</v>
      </c>
      <c r="H41" s="9">
        <f>IFERROR(VLOOKUP($B41,'[2]11市町別マンション戸数'!A:C,3,FALSE),0)</f>
        <v>0</v>
      </c>
    </row>
    <row r="42" spans="1:8">
      <c r="A42" s="17"/>
      <c r="B42" s="2" t="s">
        <v>1</v>
      </c>
      <c r="C42" s="9">
        <f>IFERROR(VLOOKUP($B42,'[2]11市町別戸数'!$A:$G,7,FALSE),0)</f>
        <v>33</v>
      </c>
      <c r="D42" s="9">
        <f>IFERROR(VLOOKUP($B42,'[2]11市町別戸数'!$A:$G,3,FALSE),0)</f>
        <v>5</v>
      </c>
      <c r="E42" s="9">
        <f>IFERROR(VLOOKUP($B42,'[2]11市町別戸数'!$A:$G,4,FALSE),0)</f>
        <v>27</v>
      </c>
      <c r="F42" s="9">
        <f>IFERROR(VLOOKUP($B42,'[2]11市町別戸数'!$A:$G,5,FALSE),0)</f>
        <v>0</v>
      </c>
      <c r="G42" s="9">
        <f>IFERROR(VLOOKUP($B42,'[2]11市町別戸数'!$A:$G,6,FALSE),0)</f>
        <v>1</v>
      </c>
      <c r="H42" s="9">
        <f>IFERROR(VLOOKUP($B42,'[2]11市町別マンション戸数'!A:C,3,FALSE),0)</f>
        <v>0</v>
      </c>
    </row>
    <row r="43" spans="1:8">
      <c r="A43" s="17"/>
      <c r="B43" s="2" t="s">
        <v>37</v>
      </c>
      <c r="C43" s="9">
        <f>IFERROR(VLOOKUP($B43,'[2]11市町別戸数'!$A:$G,7,FALSE),0)</f>
        <v>6</v>
      </c>
      <c r="D43" s="9">
        <f>IFERROR(VLOOKUP($B43,'[2]11市町別戸数'!$A:$G,3,FALSE),0)</f>
        <v>5</v>
      </c>
      <c r="E43" s="9">
        <f>IFERROR(VLOOKUP($B43,'[2]11市町別戸数'!$A:$G,4,FALSE),0)</f>
        <v>0</v>
      </c>
      <c r="F43" s="9">
        <f>IFERROR(VLOOKUP($B43,'[2]11市町別戸数'!$A:$G,5,FALSE),0)</f>
        <v>0</v>
      </c>
      <c r="G43" s="9">
        <f>IFERROR(VLOOKUP($B43,'[2]11市町別戸数'!$A:$G,6,FALSE),0)</f>
        <v>1</v>
      </c>
      <c r="H43" s="9">
        <f>IFERROR(VLOOKUP($B43,'[2]11市町別マンション戸数'!A:C,3,FALSE),0)</f>
        <v>0</v>
      </c>
    </row>
    <row r="44" spans="1:8">
      <c r="A44" s="17"/>
      <c r="B44" s="2" t="s">
        <v>3</v>
      </c>
      <c r="C44" s="9">
        <f>IFERROR(VLOOKUP($B44,'[2]11市町別戸数'!$A:$G,7,FALSE),0)</f>
        <v>1</v>
      </c>
      <c r="D44" s="9">
        <f>IFERROR(VLOOKUP($B44,'[2]11市町別戸数'!$A:$G,3,FALSE),0)</f>
        <v>1</v>
      </c>
      <c r="E44" s="9">
        <f>IFERROR(VLOOKUP($B44,'[2]11市町別戸数'!$A:$G,4,FALSE),0)</f>
        <v>0</v>
      </c>
      <c r="F44" s="9">
        <f>IFERROR(VLOOKUP($B44,'[2]11市町別戸数'!$A:$G,5,FALSE),0)</f>
        <v>0</v>
      </c>
      <c r="G44" s="9">
        <f>IFERROR(VLOOKUP($B44,'[2]11市町別戸数'!$A:$G,6,FALSE),0)</f>
        <v>0</v>
      </c>
      <c r="H44" s="9">
        <f>IFERROR(VLOOKUP($B44,'[2]11市町別マンション戸数'!A:C,3,FALSE),0)</f>
        <v>0</v>
      </c>
    </row>
    <row r="45" spans="1:8">
      <c r="A45" s="17"/>
      <c r="B45" s="4" t="s">
        <v>48</v>
      </c>
      <c r="C45" s="9">
        <f>IFERROR(VLOOKUP($B45,'[2]11市町別戸数'!$A:$G,7,FALSE),0)</f>
        <v>1</v>
      </c>
      <c r="D45" s="9">
        <f>IFERROR(VLOOKUP($B45,'[2]11市町別戸数'!$A:$G,3,FALSE),0)</f>
        <v>1</v>
      </c>
      <c r="E45" s="9">
        <f>IFERROR(VLOOKUP($B45,'[2]11市町別戸数'!$A:$G,4,FALSE),0)</f>
        <v>0</v>
      </c>
      <c r="F45" s="9">
        <f>IFERROR(VLOOKUP($B45,'[2]11市町別戸数'!$A:$G,5,FALSE),0)</f>
        <v>0</v>
      </c>
      <c r="G45" s="9">
        <f>IFERROR(VLOOKUP($B45,'[2]11市町別戸数'!$A:$G,6,FALSE),0)</f>
        <v>0</v>
      </c>
      <c r="H45" s="9">
        <f>IFERROR(VLOOKUP($B45,'[2]11市町別マンション戸数'!A:C,3,FALSE),0)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1371</v>
      </c>
      <c r="D46" s="9">
        <f t="shared" si="2"/>
        <v>667</v>
      </c>
      <c r="E46" s="9">
        <f t="shared" si="2"/>
        <v>392</v>
      </c>
      <c r="F46" s="9">
        <f t="shared" si="2"/>
        <v>2</v>
      </c>
      <c r="G46" s="9">
        <f t="shared" si="2"/>
        <v>310</v>
      </c>
      <c r="H46" s="9">
        <f t="shared" si="2"/>
        <v>83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">
        <v>53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IFERROR(VLOOKUP($B5,'[1]11市町別戸数'!$A:$G,7,FALSE),0)</f>
        <v>1548</v>
      </c>
      <c r="D5" s="9">
        <f>IFERROR(VLOOKUP($B5,'[1]11市町別戸数'!$A:$G,3,FALSE),0)</f>
        <v>540</v>
      </c>
      <c r="E5" s="9">
        <f>IFERROR(VLOOKUP($B5,'[1]11市町別戸数'!$A:$G,4,FALSE),0)</f>
        <v>619</v>
      </c>
      <c r="F5" s="9">
        <f>IFERROR(VLOOKUP($B5,'[1]11市町別戸数'!$A:$G,5,FALSE),0)</f>
        <v>6</v>
      </c>
      <c r="G5" s="9">
        <f>IFERROR(VLOOKUP($B5,'[1]11市町別戸数'!$A:$G,6,FALSE),0)</f>
        <v>383</v>
      </c>
      <c r="H5" s="9">
        <f>IFERROR(VLOOKUP($B5,'[1]11市町別マンション戸数'!A:C,3,FALSE),0)</f>
        <v>178</v>
      </c>
    </row>
    <row r="6" spans="1:8">
      <c r="A6" s="17"/>
      <c r="B6" s="2" t="s">
        <v>9</v>
      </c>
      <c r="C6" s="9">
        <f>IFERROR(VLOOKUP($B6,'[1]11市町別戸数'!$A:$G,7,FALSE),0)</f>
        <v>1345</v>
      </c>
      <c r="D6" s="9">
        <f>IFERROR(VLOOKUP($B6,'[1]11市町別戸数'!$A:$G,3,FALSE),0)</f>
        <v>449</v>
      </c>
      <c r="E6" s="9">
        <f>IFERROR(VLOOKUP($B6,'[1]11市町別戸数'!$A:$G,4,FALSE),0)</f>
        <v>678</v>
      </c>
      <c r="F6" s="9">
        <f>IFERROR(VLOOKUP($B6,'[1]11市町別戸数'!$A:$G,5,FALSE),0)</f>
        <v>5</v>
      </c>
      <c r="G6" s="9">
        <f>IFERROR(VLOOKUP($B6,'[1]11市町別戸数'!$A:$G,6,FALSE),0)</f>
        <v>213</v>
      </c>
      <c r="H6" s="9">
        <f>IFERROR(VLOOKUP($B6,'[1]11市町別マンション戸数'!A:C,3,FALSE),0)</f>
        <v>0</v>
      </c>
    </row>
    <row r="7" spans="1:8">
      <c r="A7" s="17"/>
      <c r="B7" s="2" t="s">
        <v>7</v>
      </c>
      <c r="C7" s="9">
        <f>IFERROR(VLOOKUP($B7,'[1]11市町別戸数'!$A:$G,7,FALSE),0)</f>
        <v>788</v>
      </c>
      <c r="D7" s="9">
        <f>IFERROR(VLOOKUP($B7,'[1]11市町別戸数'!$A:$G,3,FALSE),0)</f>
        <v>478</v>
      </c>
      <c r="E7" s="9">
        <f>IFERROR(VLOOKUP($B7,'[1]11市町別戸数'!$A:$G,4,FALSE),0)</f>
        <v>133</v>
      </c>
      <c r="F7" s="9">
        <f>IFERROR(VLOOKUP($B7,'[1]11市町別戸数'!$A:$G,5,FALSE),0)</f>
        <v>1</v>
      </c>
      <c r="G7" s="9">
        <f>IFERROR(VLOOKUP($B7,'[1]11市町別戸数'!$A:$G,6,FALSE),0)</f>
        <v>176</v>
      </c>
      <c r="H7" s="9">
        <f>IFERROR(VLOOKUP($B7,'[1]11市町別マンション戸数'!A:C,3,FALSE),0)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3681</v>
      </c>
      <c r="D8" s="9">
        <f t="shared" si="0"/>
        <v>1467</v>
      </c>
      <c r="E8" s="9">
        <f t="shared" si="0"/>
        <v>1430</v>
      </c>
      <c r="F8" s="9">
        <f t="shared" si="0"/>
        <v>12</v>
      </c>
      <c r="G8" s="9">
        <f t="shared" si="0"/>
        <v>772</v>
      </c>
      <c r="H8" s="9">
        <f t="shared" si="0"/>
        <v>178</v>
      </c>
    </row>
    <row r="9" spans="1:8">
      <c r="A9" s="17"/>
      <c r="B9" s="2" t="s">
        <v>32</v>
      </c>
      <c r="C9" s="9">
        <f>IFERROR(VLOOKUP($B9,'[1]11市町別戸数'!$A:$G,7,FALSE),0)</f>
        <v>3642</v>
      </c>
      <c r="D9" s="9">
        <f>IFERROR(VLOOKUP($B9,'[1]11市町別戸数'!$A:$G,3,FALSE),0)</f>
        <v>1446</v>
      </c>
      <c r="E9" s="9">
        <f>IFERROR(VLOOKUP($B9,'[1]11市町別戸数'!$A:$G,4,FALSE),0)</f>
        <v>1505</v>
      </c>
      <c r="F9" s="9">
        <f>IFERROR(VLOOKUP($B9,'[1]11市町別戸数'!$A:$G,5,FALSE),0)</f>
        <v>40</v>
      </c>
      <c r="G9" s="9">
        <f>IFERROR(VLOOKUP($B9,'[1]11市町別戸数'!$A:$G,6,FALSE),0)</f>
        <v>651</v>
      </c>
      <c r="H9" s="9">
        <f>IFERROR(VLOOKUP($B9,'[1]11市町別マンション戸数'!A:C,3,FALSE),0)</f>
        <v>166</v>
      </c>
    </row>
    <row r="10" spans="1:8">
      <c r="A10" s="17"/>
      <c r="B10" s="2" t="s">
        <v>28</v>
      </c>
      <c r="C10" s="9">
        <f>IFERROR(VLOOKUP($B10,'[1]11市町別戸数'!$A:$G,7,FALSE),0)</f>
        <v>685</v>
      </c>
      <c r="D10" s="9">
        <f>IFERROR(VLOOKUP($B10,'[1]11市町別戸数'!$A:$G,3,FALSE),0)</f>
        <v>398</v>
      </c>
      <c r="E10" s="9">
        <f>IFERROR(VLOOKUP($B10,'[1]11市町別戸数'!$A:$G,4,FALSE),0)</f>
        <v>193</v>
      </c>
      <c r="F10" s="9">
        <f>IFERROR(VLOOKUP($B10,'[1]11市町別戸数'!$A:$G,5,FALSE),0)</f>
        <v>3</v>
      </c>
      <c r="G10" s="9">
        <f>IFERROR(VLOOKUP($B10,'[1]11市町別戸数'!$A:$G,6,FALSE),0)</f>
        <v>91</v>
      </c>
      <c r="H10" s="9">
        <f>IFERROR(VLOOKUP($B10,'[1]11市町別マンション戸数'!A:C,3,FALSE),0)</f>
        <v>0</v>
      </c>
    </row>
    <row r="11" spans="1:8">
      <c r="A11" s="17"/>
      <c r="B11" s="2" t="s">
        <v>52</v>
      </c>
      <c r="C11" s="9">
        <f>IFERROR(VLOOKUP($B11,'[1]11市町別戸数'!$A:$G,7,FALSE),0)</f>
        <v>92</v>
      </c>
      <c r="D11" s="9">
        <f>IFERROR(VLOOKUP($B11,'[1]11市町別戸数'!$A:$G,3,FALSE),0)</f>
        <v>42</v>
      </c>
      <c r="E11" s="9">
        <f>IFERROR(VLOOKUP($B11,'[1]11市町別戸数'!$A:$G,4,FALSE),0)</f>
        <v>42</v>
      </c>
      <c r="F11" s="9">
        <f>IFERROR(VLOOKUP($B11,'[1]11市町別戸数'!$A:$G,5,FALSE),0)</f>
        <v>1</v>
      </c>
      <c r="G11" s="9">
        <f>IFERROR(VLOOKUP($B11,'[1]11市町別戸数'!$A:$G,6,FALSE),0)</f>
        <v>7</v>
      </c>
      <c r="H11" s="9">
        <f>IFERROR(VLOOKUP($B11,'[1]11市町別マンション戸数'!A:C,3,FALSE),0)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4419</v>
      </c>
      <c r="D12" s="9">
        <f t="shared" si="1"/>
        <v>1886</v>
      </c>
      <c r="E12" s="9">
        <f t="shared" si="1"/>
        <v>1740</v>
      </c>
      <c r="F12" s="9">
        <f t="shared" si="1"/>
        <v>44</v>
      </c>
      <c r="G12" s="9">
        <f t="shared" si="1"/>
        <v>749</v>
      </c>
      <c r="H12" s="9">
        <f t="shared" si="1"/>
        <v>166</v>
      </c>
    </row>
    <row r="13" spans="1:8">
      <c r="A13" s="17"/>
      <c r="B13" s="2" t="s">
        <v>6</v>
      </c>
      <c r="C13" s="9">
        <f>IFERROR(VLOOKUP($B13,'[1]11市町別戸数'!$A:$G,7,FALSE),0)</f>
        <v>1064</v>
      </c>
      <c r="D13" s="9">
        <f>IFERROR(VLOOKUP($B13,'[1]11市町別戸数'!$A:$G,3,FALSE),0)</f>
        <v>370</v>
      </c>
      <c r="E13" s="9">
        <f>IFERROR(VLOOKUP($B13,'[1]11市町別戸数'!$A:$G,4,FALSE),0)</f>
        <v>516</v>
      </c>
      <c r="F13" s="9">
        <f>IFERROR(VLOOKUP($B13,'[1]11市町別戸数'!$A:$G,5,FALSE),0)</f>
        <v>5</v>
      </c>
      <c r="G13" s="9">
        <f>IFERROR(VLOOKUP($B13,'[1]11市町別戸数'!$A:$G,6,FALSE),0)</f>
        <v>173</v>
      </c>
      <c r="H13" s="9">
        <f>IFERROR(VLOOKUP($B13,'[1]11市町別マンション戸数'!A:C,3,FALSE),0)</f>
        <v>0</v>
      </c>
    </row>
    <row r="14" spans="1:8">
      <c r="A14" s="17"/>
      <c r="B14" s="2" t="s">
        <v>20</v>
      </c>
      <c r="C14" s="9">
        <f>IFERROR(VLOOKUP($B14,'[1]11市町別戸数'!$A:$G,7,FALSE),0)</f>
        <v>95</v>
      </c>
      <c r="D14" s="9">
        <f>IFERROR(VLOOKUP($B14,'[1]11市町別戸数'!$A:$G,3,FALSE),0)</f>
        <v>46</v>
      </c>
      <c r="E14" s="9">
        <f>IFERROR(VLOOKUP($B14,'[1]11市町別戸数'!$A:$G,4,FALSE),0)</f>
        <v>24</v>
      </c>
      <c r="F14" s="9">
        <f>IFERROR(VLOOKUP($B14,'[1]11市町別戸数'!$A:$G,5,FALSE),0)</f>
        <v>21</v>
      </c>
      <c r="G14" s="9">
        <f>IFERROR(VLOOKUP($B14,'[1]11市町別戸数'!$A:$G,6,FALSE),0)</f>
        <v>4</v>
      </c>
      <c r="H14" s="9">
        <f>IFERROR(VLOOKUP($B14,'[1]11市町別マンション戸数'!A:C,3,FALSE),0)</f>
        <v>0</v>
      </c>
    </row>
    <row r="15" spans="1:8">
      <c r="A15" s="17"/>
      <c r="B15" s="2" t="s">
        <v>36</v>
      </c>
      <c r="C15" s="9">
        <f>IFERROR(VLOOKUP($B15,'[1]11市町別戸数'!$A:$G,7,FALSE),0)</f>
        <v>559</v>
      </c>
      <c r="D15" s="9">
        <f>IFERROR(VLOOKUP($B15,'[1]11市町別戸数'!$A:$G,3,FALSE),0)</f>
        <v>200</v>
      </c>
      <c r="E15" s="9">
        <f>IFERROR(VLOOKUP($B15,'[1]11市町別戸数'!$A:$G,4,FALSE),0)</f>
        <v>178</v>
      </c>
      <c r="F15" s="9">
        <f>IFERROR(VLOOKUP($B15,'[1]11市町別戸数'!$A:$G,5,FALSE),0)</f>
        <v>2</v>
      </c>
      <c r="G15" s="9">
        <f>IFERROR(VLOOKUP($B15,'[1]11市町別戸数'!$A:$G,6,FALSE),0)</f>
        <v>179</v>
      </c>
      <c r="H15" s="9">
        <f>IFERROR(VLOOKUP($B15,'[1]11市町別マンション戸数'!A:C,3,FALSE),0)</f>
        <v>95</v>
      </c>
    </row>
    <row r="16" spans="1:8">
      <c r="A16" s="17"/>
      <c r="B16" s="2" t="s">
        <v>38</v>
      </c>
      <c r="C16" s="9">
        <f>IFERROR(VLOOKUP($B16,'[1]11市町別戸数'!$A:$G,7,FALSE),0)</f>
        <v>564</v>
      </c>
      <c r="D16" s="9">
        <f>IFERROR(VLOOKUP($B16,'[1]11市町別戸数'!$A:$G,3,FALSE),0)</f>
        <v>279</v>
      </c>
      <c r="E16" s="9">
        <f>IFERROR(VLOOKUP($B16,'[1]11市町別戸数'!$A:$G,4,FALSE),0)</f>
        <v>134</v>
      </c>
      <c r="F16" s="9">
        <f>IFERROR(VLOOKUP($B16,'[1]11市町別戸数'!$A:$G,5,FALSE),0)</f>
        <v>0</v>
      </c>
      <c r="G16" s="9">
        <f>IFERROR(VLOOKUP($B16,'[1]11市町別戸数'!$A:$G,6,FALSE),0)</f>
        <v>151</v>
      </c>
      <c r="H16" s="9">
        <f>IFERROR(VLOOKUP($B16,'[1]11市町別マンション戸数'!A:C,3,FALSE),0)</f>
        <v>0</v>
      </c>
    </row>
    <row r="17" spans="1:8">
      <c r="A17" s="17"/>
      <c r="B17" s="2" t="s">
        <v>42</v>
      </c>
      <c r="C17" s="9">
        <f>IFERROR(VLOOKUP($B17,'[1]11市町別戸数'!$A:$G,7,FALSE),0)</f>
        <v>144</v>
      </c>
      <c r="D17" s="9">
        <f>IFERROR(VLOOKUP($B17,'[1]11市町別戸数'!$A:$G,3,FALSE),0)</f>
        <v>99</v>
      </c>
      <c r="E17" s="9">
        <f>IFERROR(VLOOKUP($B17,'[1]11市町別戸数'!$A:$G,4,FALSE),0)</f>
        <v>22</v>
      </c>
      <c r="F17" s="9">
        <f>IFERROR(VLOOKUP($B17,'[1]11市町別戸数'!$A:$G,5,FALSE),0)</f>
        <v>3</v>
      </c>
      <c r="G17" s="9">
        <f>IFERROR(VLOOKUP($B17,'[1]11市町別戸数'!$A:$G,6,FALSE),0)</f>
        <v>20</v>
      </c>
      <c r="H17" s="9">
        <f>IFERROR(VLOOKUP($B17,'[1]11市町別マンション戸数'!A:C,3,FALSE),0)</f>
        <v>0</v>
      </c>
    </row>
    <row r="18" spans="1:8">
      <c r="A18" s="17"/>
      <c r="B18" s="2" t="s">
        <v>45</v>
      </c>
      <c r="C18" s="9">
        <f>IFERROR(VLOOKUP($B18,'[1]11市町別戸数'!$A:$G,7,FALSE),0)</f>
        <v>390</v>
      </c>
      <c r="D18" s="9">
        <f>IFERROR(VLOOKUP($B18,'[1]11市町別戸数'!$A:$G,3,FALSE),0)</f>
        <v>250</v>
      </c>
      <c r="E18" s="9">
        <f>IFERROR(VLOOKUP($B18,'[1]11市町別戸数'!$A:$G,4,FALSE),0)</f>
        <v>50</v>
      </c>
      <c r="F18" s="9">
        <f>IFERROR(VLOOKUP($B18,'[1]11市町別戸数'!$A:$G,5,FALSE),0)</f>
        <v>0</v>
      </c>
      <c r="G18" s="9">
        <f>IFERROR(VLOOKUP($B18,'[1]11市町別戸数'!$A:$G,6,FALSE),0)</f>
        <v>90</v>
      </c>
      <c r="H18" s="9">
        <f>IFERROR(VLOOKUP($B18,'[1]11市町別マンション戸数'!A:C,3,FALSE),0)</f>
        <v>0</v>
      </c>
    </row>
    <row r="19" spans="1:8">
      <c r="A19" s="17"/>
      <c r="B19" s="2" t="s">
        <v>11</v>
      </c>
      <c r="C19" s="9">
        <f>IFERROR(VLOOKUP($B19,'[1]11市町別戸数'!$A:$G,7,FALSE),0)</f>
        <v>1150</v>
      </c>
      <c r="D19" s="9">
        <f>IFERROR(VLOOKUP($B19,'[1]11市町別戸数'!$A:$G,3,FALSE),0)</f>
        <v>627</v>
      </c>
      <c r="E19" s="9">
        <f>IFERROR(VLOOKUP($B19,'[1]11市町別戸数'!$A:$G,4,FALSE),0)</f>
        <v>316</v>
      </c>
      <c r="F19" s="9">
        <f>IFERROR(VLOOKUP($B19,'[1]11市町別戸数'!$A:$G,5,FALSE),0)</f>
        <v>11</v>
      </c>
      <c r="G19" s="9">
        <f>IFERROR(VLOOKUP($B19,'[1]11市町別戸数'!$A:$G,6,FALSE),0)</f>
        <v>196</v>
      </c>
      <c r="H19" s="9">
        <f>IFERROR(VLOOKUP($B19,'[1]11市町別マンション戸数'!A:C,3,FALSE),0)</f>
        <v>0</v>
      </c>
    </row>
    <row r="20" spans="1:8">
      <c r="A20" s="17"/>
      <c r="B20" s="2" t="s">
        <v>34</v>
      </c>
      <c r="C20" s="9">
        <f>IFERROR(VLOOKUP($B20,'[1]11市町別戸数'!$A:$G,7,FALSE),0)</f>
        <v>869</v>
      </c>
      <c r="D20" s="9">
        <f>IFERROR(VLOOKUP($B20,'[1]11市町別戸数'!$A:$G,3,FALSE),0)</f>
        <v>438</v>
      </c>
      <c r="E20" s="9">
        <f>IFERROR(VLOOKUP($B20,'[1]11市町別戸数'!$A:$G,4,FALSE),0)</f>
        <v>232</v>
      </c>
      <c r="F20" s="9">
        <f>IFERROR(VLOOKUP($B20,'[1]11市町別戸数'!$A:$G,5,FALSE),0)</f>
        <v>17</v>
      </c>
      <c r="G20" s="9">
        <f>IFERROR(VLOOKUP($B20,'[1]11市町別戸数'!$A:$G,6,FALSE),0)</f>
        <v>182</v>
      </c>
      <c r="H20" s="9">
        <f>IFERROR(VLOOKUP($B20,'[1]11市町別マンション戸数'!A:C,3,FALSE),0)</f>
        <v>12</v>
      </c>
    </row>
    <row r="21" spans="1:8">
      <c r="A21" s="17"/>
      <c r="B21" s="2" t="s">
        <v>25</v>
      </c>
      <c r="C21" s="9">
        <f>IFERROR(VLOOKUP($B21,'[1]11市町別戸数'!$A:$G,7,FALSE),0)</f>
        <v>609</v>
      </c>
      <c r="D21" s="9">
        <f>IFERROR(VLOOKUP($B21,'[1]11市町別戸数'!$A:$G,3,FALSE),0)</f>
        <v>343</v>
      </c>
      <c r="E21" s="9">
        <f>IFERROR(VLOOKUP($B21,'[1]11市町別戸数'!$A:$G,4,FALSE),0)</f>
        <v>187</v>
      </c>
      <c r="F21" s="9">
        <f>IFERROR(VLOOKUP($B21,'[1]11市町別戸数'!$A:$G,5,FALSE),0)</f>
        <v>0</v>
      </c>
      <c r="G21" s="9">
        <f>IFERROR(VLOOKUP($B21,'[1]11市町別戸数'!$A:$G,6,FALSE),0)</f>
        <v>79</v>
      </c>
      <c r="H21" s="9">
        <f>IFERROR(VLOOKUP($B21,'[1]11市町別マンション戸数'!A:C,3,FALSE),0)</f>
        <v>0</v>
      </c>
    </row>
    <row r="22" spans="1:8">
      <c r="A22" s="17"/>
      <c r="B22" s="2" t="s">
        <v>0</v>
      </c>
      <c r="C22" s="9">
        <f>IFERROR(VLOOKUP($B22,'[1]11市町別戸数'!$A:$G,7,FALSE),0)</f>
        <v>585</v>
      </c>
      <c r="D22" s="9">
        <f>IFERROR(VLOOKUP($B22,'[1]11市町別戸数'!$A:$G,3,FALSE),0)</f>
        <v>334</v>
      </c>
      <c r="E22" s="9">
        <f>IFERROR(VLOOKUP($B22,'[1]11市町別戸数'!$A:$G,4,FALSE),0)</f>
        <v>172</v>
      </c>
      <c r="F22" s="9">
        <f>IFERROR(VLOOKUP($B22,'[1]11市町別戸数'!$A:$G,5,FALSE),0)</f>
        <v>3</v>
      </c>
      <c r="G22" s="9">
        <f>IFERROR(VLOOKUP($B22,'[1]11市町別戸数'!$A:$G,6,FALSE),0)</f>
        <v>76</v>
      </c>
      <c r="H22" s="9">
        <f>IFERROR(VLOOKUP($B22,'[1]11市町別マンション戸数'!A:C,3,FALSE),0)</f>
        <v>0</v>
      </c>
    </row>
    <row r="23" spans="1:8">
      <c r="A23" s="17"/>
      <c r="B23" s="2" t="s">
        <v>35</v>
      </c>
      <c r="C23" s="9">
        <f>IFERROR(VLOOKUP($B23,'[1]11市町別戸数'!$A:$G,7,FALSE),0)</f>
        <v>808</v>
      </c>
      <c r="D23" s="9">
        <f>IFERROR(VLOOKUP($B23,'[1]11市町別戸数'!$A:$G,3,FALSE),0)</f>
        <v>362</v>
      </c>
      <c r="E23" s="9">
        <f>IFERROR(VLOOKUP($B23,'[1]11市町別戸数'!$A:$G,4,FALSE),0)</f>
        <v>314</v>
      </c>
      <c r="F23" s="9">
        <f>IFERROR(VLOOKUP($B23,'[1]11市町別戸数'!$A:$G,5,FALSE),0)</f>
        <v>2</v>
      </c>
      <c r="G23" s="9">
        <f>IFERROR(VLOOKUP($B23,'[1]11市町別戸数'!$A:$G,6,FALSE),0)</f>
        <v>130</v>
      </c>
      <c r="H23" s="9">
        <f>IFERROR(VLOOKUP($B23,'[1]11市町別マンション戸数'!A:C,3,FALSE),0)</f>
        <v>57</v>
      </c>
    </row>
    <row r="24" spans="1:8">
      <c r="A24" s="17"/>
      <c r="B24" s="2" t="s">
        <v>43</v>
      </c>
      <c r="C24" s="9">
        <f>IFERROR(VLOOKUP($B24,'[1]11市町別戸数'!$A:$G,7,FALSE),0)</f>
        <v>465</v>
      </c>
      <c r="D24" s="9">
        <f>IFERROR(VLOOKUP($B24,'[1]11市町別戸数'!$A:$G,3,FALSE),0)</f>
        <v>165</v>
      </c>
      <c r="E24" s="9">
        <f>IFERROR(VLOOKUP($B24,'[1]11市町別戸数'!$A:$G,4,FALSE),0)</f>
        <v>241</v>
      </c>
      <c r="F24" s="9">
        <f>IFERROR(VLOOKUP($B24,'[1]11市町別戸数'!$A:$G,5,FALSE),0)</f>
        <v>3</v>
      </c>
      <c r="G24" s="9">
        <f>IFERROR(VLOOKUP($B24,'[1]11市町別戸数'!$A:$G,6,FALSE),0)</f>
        <v>56</v>
      </c>
      <c r="H24" s="9">
        <f>IFERROR(VLOOKUP($B24,'[1]11市町別マンション戸数'!A:C,3,FALSE),0)</f>
        <v>0</v>
      </c>
    </row>
    <row r="25" spans="1:8">
      <c r="A25" s="17"/>
      <c r="B25" s="2" t="s">
        <v>19</v>
      </c>
      <c r="C25" s="9">
        <f>IFERROR(VLOOKUP($B25,'[1]11市町別戸数'!$A:$G,7,FALSE),0)</f>
        <v>441</v>
      </c>
      <c r="D25" s="9">
        <f>IFERROR(VLOOKUP($B25,'[1]11市町別戸数'!$A:$G,3,FALSE),0)</f>
        <v>251</v>
      </c>
      <c r="E25" s="9">
        <f>IFERROR(VLOOKUP($B25,'[1]11市町別戸数'!$A:$G,4,FALSE),0)</f>
        <v>103</v>
      </c>
      <c r="F25" s="9">
        <f>IFERROR(VLOOKUP($B25,'[1]11市町別戸数'!$A:$G,5,FALSE),0)</f>
        <v>0</v>
      </c>
      <c r="G25" s="9">
        <f>IFERROR(VLOOKUP($B25,'[1]11市町別戸数'!$A:$G,6,FALSE),0)</f>
        <v>87</v>
      </c>
      <c r="H25" s="9">
        <f>IFERROR(VLOOKUP($B25,'[1]11市町別マンション戸数'!A:C,3,FALSE),0)</f>
        <v>9</v>
      </c>
    </row>
    <row r="26" spans="1:8">
      <c r="A26" s="17"/>
      <c r="B26" s="2" t="s">
        <v>41</v>
      </c>
      <c r="C26" s="9">
        <f>IFERROR(VLOOKUP($B26,'[1]11市町別戸数'!$A:$G,7,FALSE),0)</f>
        <v>19</v>
      </c>
      <c r="D26" s="9">
        <f>IFERROR(VLOOKUP($B26,'[1]11市町別戸数'!$A:$G,3,FALSE),0)</f>
        <v>16</v>
      </c>
      <c r="E26" s="9">
        <f>IFERROR(VLOOKUP($B26,'[1]11市町別戸数'!$A:$G,4,FALSE),0)</f>
        <v>0</v>
      </c>
      <c r="F26" s="9">
        <f>IFERROR(VLOOKUP($B26,'[1]11市町別戸数'!$A:$G,5,FALSE),0)</f>
        <v>3</v>
      </c>
      <c r="G26" s="9">
        <f>IFERROR(VLOOKUP($B26,'[1]11市町別戸数'!$A:$G,6,FALSE),0)</f>
        <v>0</v>
      </c>
      <c r="H26" s="9">
        <f>IFERROR(VLOOKUP($B26,'[1]11市町別マンション戸数'!A:C,3,FALSE),0)</f>
        <v>0</v>
      </c>
    </row>
    <row r="27" spans="1:8">
      <c r="A27" s="17"/>
      <c r="B27" s="2" t="s">
        <v>33</v>
      </c>
      <c r="C27" s="9">
        <f>IFERROR(VLOOKUP($B27,'[1]11市町別戸数'!$A:$G,7,FALSE),0)</f>
        <v>221</v>
      </c>
      <c r="D27" s="9">
        <f>IFERROR(VLOOKUP($B27,'[1]11市町別戸数'!$A:$G,3,FALSE),0)</f>
        <v>111</v>
      </c>
      <c r="E27" s="9">
        <f>IFERROR(VLOOKUP($B27,'[1]11市町別戸数'!$A:$G,4,FALSE),0)</f>
        <v>45</v>
      </c>
      <c r="F27" s="9">
        <f>IFERROR(VLOOKUP($B27,'[1]11市町別戸数'!$A:$G,5,FALSE),0)</f>
        <v>0</v>
      </c>
      <c r="G27" s="9">
        <f>IFERROR(VLOOKUP($B27,'[1]11市町別戸数'!$A:$G,6,FALSE),0)</f>
        <v>65</v>
      </c>
      <c r="H27" s="9">
        <f>IFERROR(VLOOKUP($B27,'[1]11市町別マンション戸数'!A:C,3,FALSE),0)</f>
        <v>0</v>
      </c>
    </row>
    <row r="28" spans="1:8">
      <c r="A28" s="17"/>
      <c r="B28" s="2" t="s">
        <v>2</v>
      </c>
      <c r="C28" s="9">
        <f>IFERROR(VLOOKUP($B28,'[1]11市町別戸数'!$A:$G,7,FALSE),0)</f>
        <v>360</v>
      </c>
      <c r="D28" s="9">
        <f>IFERROR(VLOOKUP($B28,'[1]11市町別戸数'!$A:$G,3,FALSE),0)</f>
        <v>123</v>
      </c>
      <c r="E28" s="9">
        <f>IFERROR(VLOOKUP($B28,'[1]11市町別戸数'!$A:$G,4,FALSE),0)</f>
        <v>178</v>
      </c>
      <c r="F28" s="9">
        <f>IFERROR(VLOOKUP($B28,'[1]11市町別戸数'!$A:$G,5,FALSE),0)</f>
        <v>1</v>
      </c>
      <c r="G28" s="9">
        <f>IFERROR(VLOOKUP($B28,'[1]11市町別戸数'!$A:$G,6,FALSE),0)</f>
        <v>58</v>
      </c>
      <c r="H28" s="9">
        <f>IFERROR(VLOOKUP($B28,'[1]11市町別マンション戸数'!A:C,3,FALSE),0)</f>
        <v>0</v>
      </c>
    </row>
    <row r="29" spans="1:8">
      <c r="A29" s="17"/>
      <c r="B29" s="2" t="s">
        <v>40</v>
      </c>
      <c r="C29" s="9">
        <f>IFERROR(VLOOKUP($B29,'[1]11市町別戸数'!$A:$G,7,FALSE),0)</f>
        <v>49</v>
      </c>
      <c r="D29" s="9">
        <f>IFERROR(VLOOKUP($B29,'[1]11市町別戸数'!$A:$G,3,FALSE),0)</f>
        <v>39</v>
      </c>
      <c r="E29" s="9">
        <f>IFERROR(VLOOKUP($B29,'[1]11市町別戸数'!$A:$G,4,FALSE),0)</f>
        <v>8</v>
      </c>
      <c r="F29" s="9">
        <f>IFERROR(VLOOKUP($B29,'[1]11市町別戸数'!$A:$G,5,FALSE),0)</f>
        <v>0</v>
      </c>
      <c r="G29" s="9">
        <f>IFERROR(VLOOKUP($B29,'[1]11市町別戸数'!$A:$G,6,FALSE),0)</f>
        <v>2</v>
      </c>
      <c r="H29" s="9">
        <f>IFERROR(VLOOKUP($B29,'[1]11市町別マンション戸数'!A:C,3,FALSE),0)</f>
        <v>0</v>
      </c>
    </row>
    <row r="30" spans="1:8">
      <c r="A30" s="17"/>
      <c r="B30" s="2" t="s">
        <v>27</v>
      </c>
      <c r="C30" s="9">
        <f>IFERROR(VLOOKUP($B30,'[1]11市町別戸数'!$A:$G,7,FALSE),0)</f>
        <v>67</v>
      </c>
      <c r="D30" s="9">
        <f>IFERROR(VLOOKUP($B30,'[1]11市町別戸数'!$A:$G,3,FALSE),0)</f>
        <v>50</v>
      </c>
      <c r="E30" s="9">
        <f>IFERROR(VLOOKUP($B30,'[1]11市町別戸数'!$A:$G,4,FALSE),0)</f>
        <v>16</v>
      </c>
      <c r="F30" s="9">
        <f>IFERROR(VLOOKUP($B30,'[1]11市町別戸数'!$A:$G,5,FALSE),0)</f>
        <v>0</v>
      </c>
      <c r="G30" s="9">
        <f>IFERROR(VLOOKUP($B30,'[1]11市町別戸数'!$A:$G,6,FALSE),0)</f>
        <v>1</v>
      </c>
      <c r="H30" s="9">
        <f>IFERROR(VLOOKUP($B30,'[1]11市町別マンション戸数'!A:C,3,FALSE),0)</f>
        <v>0</v>
      </c>
    </row>
    <row r="31" spans="1:8">
      <c r="A31" s="17"/>
      <c r="B31" s="2" t="s">
        <v>24</v>
      </c>
      <c r="C31" s="9">
        <f>IFERROR(VLOOKUP($B31,'[1]11市町別戸数'!$A:$G,7,FALSE),0)</f>
        <v>245</v>
      </c>
      <c r="D31" s="9">
        <f>IFERROR(VLOOKUP($B31,'[1]11市町別戸数'!$A:$G,3,FALSE),0)</f>
        <v>94</v>
      </c>
      <c r="E31" s="9">
        <f>IFERROR(VLOOKUP($B31,'[1]11市町別戸数'!$A:$G,4,FALSE),0)</f>
        <v>59</v>
      </c>
      <c r="F31" s="9">
        <f>IFERROR(VLOOKUP($B31,'[1]11市町別戸数'!$A:$G,5,FALSE),0)</f>
        <v>0</v>
      </c>
      <c r="G31" s="9">
        <f>IFERROR(VLOOKUP($B31,'[1]11市町別戸数'!$A:$G,6,FALSE),0)</f>
        <v>92</v>
      </c>
      <c r="H31" s="9">
        <f>IFERROR(VLOOKUP($B31,'[1]11市町別マンション戸数'!A:C,3,FALSE),0)</f>
        <v>55</v>
      </c>
    </row>
    <row r="32" spans="1:8">
      <c r="A32" s="17"/>
      <c r="B32" s="2" t="s">
        <v>15</v>
      </c>
      <c r="C32" s="9">
        <f>IFERROR(VLOOKUP($B32,'[1]11市町別戸数'!$A:$G,7,FALSE),0)</f>
        <v>196</v>
      </c>
      <c r="D32" s="9">
        <f>IFERROR(VLOOKUP($B32,'[1]11市町別戸数'!$A:$G,3,FALSE),0)</f>
        <v>99</v>
      </c>
      <c r="E32" s="9">
        <f>IFERROR(VLOOKUP($B32,'[1]11市町別戸数'!$A:$G,4,FALSE),0)</f>
        <v>71</v>
      </c>
      <c r="F32" s="9">
        <f>IFERROR(VLOOKUP($B32,'[1]11市町別戸数'!$A:$G,5,FALSE),0)</f>
        <v>0</v>
      </c>
      <c r="G32" s="9">
        <f>IFERROR(VLOOKUP($B32,'[1]11市町別戸数'!$A:$G,6,FALSE),0)</f>
        <v>26</v>
      </c>
      <c r="H32" s="9">
        <f>IFERROR(VLOOKUP($B32,'[1]11市町別マンション戸数'!A:C,3,FALSE),0)</f>
        <v>0</v>
      </c>
    </row>
    <row r="33" spans="1:8">
      <c r="A33" s="17"/>
      <c r="B33" s="2" t="s">
        <v>22</v>
      </c>
      <c r="C33" s="9">
        <f>IFERROR(VLOOKUP($B33,'[1]11市町別戸数'!$A:$G,7,FALSE),0)</f>
        <v>123</v>
      </c>
      <c r="D33" s="9">
        <f>IFERROR(VLOOKUP($B33,'[1]11市町別戸数'!$A:$G,3,FALSE),0)</f>
        <v>97</v>
      </c>
      <c r="E33" s="9">
        <f>IFERROR(VLOOKUP($B33,'[1]11市町別戸数'!$A:$G,4,FALSE),0)</f>
        <v>11</v>
      </c>
      <c r="F33" s="9">
        <f>IFERROR(VLOOKUP($B33,'[1]11市町別戸数'!$A:$G,5,FALSE),0)</f>
        <v>1</v>
      </c>
      <c r="G33" s="9">
        <f>IFERROR(VLOOKUP($B33,'[1]11市町別戸数'!$A:$G,6,FALSE),0)</f>
        <v>14</v>
      </c>
      <c r="H33" s="9">
        <f>IFERROR(VLOOKUP($B33,'[1]11市町別マンション戸数'!A:C,3,FALSE),0)</f>
        <v>0</v>
      </c>
    </row>
    <row r="34" spans="1:8">
      <c r="A34" s="17"/>
      <c r="B34" s="2" t="s">
        <v>14</v>
      </c>
      <c r="C34" s="9">
        <f>IFERROR(VLOOKUP($B34,'[1]11市町別戸数'!$A:$G,7,FALSE),0)</f>
        <v>7</v>
      </c>
      <c r="D34" s="9">
        <f>IFERROR(VLOOKUP($B34,'[1]11市町別戸数'!$A:$G,3,FALSE),0)</f>
        <v>7</v>
      </c>
      <c r="E34" s="9">
        <f>IFERROR(VLOOKUP($B34,'[1]11市町別戸数'!$A:$G,4,FALSE),0)</f>
        <v>0</v>
      </c>
      <c r="F34" s="9">
        <f>IFERROR(VLOOKUP($B34,'[1]11市町別戸数'!$A:$G,5,FALSE),0)</f>
        <v>0</v>
      </c>
      <c r="G34" s="9">
        <f>IFERROR(VLOOKUP($B34,'[1]11市町別戸数'!$A:$G,6,FALSE),0)</f>
        <v>0</v>
      </c>
      <c r="H34" s="9">
        <f>IFERROR(VLOOKUP($B34,'[1]11市町別マンション戸数'!A:C,3,FALSE),0)</f>
        <v>0</v>
      </c>
    </row>
    <row r="35" spans="1:8">
      <c r="A35" s="17"/>
      <c r="B35" s="3" t="s">
        <v>49</v>
      </c>
      <c r="C35" s="9">
        <f>IFERROR(VLOOKUP($B35,'[1]11市町別戸数'!$A:$G,7,FALSE),0)</f>
        <v>20</v>
      </c>
      <c r="D35" s="9">
        <f>IFERROR(VLOOKUP($B35,'[1]11市町別戸数'!$A:$G,3,FALSE),0)</f>
        <v>8</v>
      </c>
      <c r="E35" s="9">
        <f>IFERROR(VLOOKUP($B35,'[1]11市町別戸数'!$A:$G,4,FALSE),0)</f>
        <v>10</v>
      </c>
      <c r="F35" s="9">
        <f>IFERROR(VLOOKUP($B35,'[1]11市町別戸数'!$A:$G,5,FALSE),0)</f>
        <v>0</v>
      </c>
      <c r="G35" s="9">
        <f>IFERROR(VLOOKUP($B35,'[1]11市町別戸数'!$A:$G,6,FALSE),0)</f>
        <v>2</v>
      </c>
      <c r="H35" s="9">
        <f>IFERROR(VLOOKUP($B35,'[1]11市町別マンション戸数'!A:C,3,FALSE),0)</f>
        <v>0</v>
      </c>
    </row>
    <row r="36" spans="1:8">
      <c r="A36" s="17"/>
      <c r="B36" s="2" t="s">
        <v>46</v>
      </c>
      <c r="C36" s="9">
        <f>IFERROR(VLOOKUP($B36,'[1]11市町別戸数'!$A:$G,7,FALSE),0)</f>
        <v>11</v>
      </c>
      <c r="D36" s="9">
        <f>IFERROR(VLOOKUP($B36,'[1]11市町別戸数'!$A:$G,3,FALSE),0)</f>
        <v>11</v>
      </c>
      <c r="E36" s="9">
        <f>IFERROR(VLOOKUP($B36,'[1]11市町別戸数'!$A:$G,4,FALSE),0)</f>
        <v>0</v>
      </c>
      <c r="F36" s="9">
        <f>IFERROR(VLOOKUP($B36,'[1]11市町別戸数'!$A:$G,5,FALSE),0)</f>
        <v>0</v>
      </c>
      <c r="G36" s="9">
        <f>IFERROR(VLOOKUP($B36,'[1]11市町別戸数'!$A:$G,6,FALSE),0)</f>
        <v>0</v>
      </c>
      <c r="H36" s="9">
        <f>IFERROR(VLOOKUP($B36,'[1]11市町別マンション戸数'!A:C,3,FALSE),0)</f>
        <v>0</v>
      </c>
    </row>
    <row r="37" spans="1:8">
      <c r="A37" s="17"/>
      <c r="B37" s="2" t="s">
        <v>12</v>
      </c>
      <c r="C37" s="9">
        <f>IFERROR(VLOOKUP($B37,'[1]11市町別戸数'!$A:$G,7,FALSE),0)</f>
        <v>4</v>
      </c>
      <c r="D37" s="9">
        <f>IFERROR(VLOOKUP($B37,'[1]11市町別戸数'!$A:$G,3,FALSE),0)</f>
        <v>4</v>
      </c>
      <c r="E37" s="9">
        <f>IFERROR(VLOOKUP($B37,'[1]11市町別戸数'!$A:$G,4,FALSE),0)</f>
        <v>0</v>
      </c>
      <c r="F37" s="9">
        <f>IFERROR(VLOOKUP($B37,'[1]11市町別戸数'!$A:$G,5,FALSE),0)</f>
        <v>0</v>
      </c>
      <c r="G37" s="9">
        <f>IFERROR(VLOOKUP($B37,'[1]11市町別戸数'!$A:$G,6,FALSE),0)</f>
        <v>0</v>
      </c>
      <c r="H37" s="9">
        <f>IFERROR(VLOOKUP($B37,'[1]11市町別マンション戸数'!A:C,3,FALSE),0)</f>
        <v>0</v>
      </c>
    </row>
    <row r="38" spans="1:8">
      <c r="A38" s="17"/>
      <c r="B38" s="3" t="s">
        <v>26</v>
      </c>
      <c r="C38" s="9">
        <f>IFERROR(VLOOKUP($B38,'[1]11市町別戸数'!$A:$G,7,FALSE),0)</f>
        <v>1</v>
      </c>
      <c r="D38" s="9">
        <f>IFERROR(VLOOKUP($B38,'[1]11市町別戸数'!$A:$G,3,FALSE),0)</f>
        <v>0</v>
      </c>
      <c r="E38" s="9">
        <f>IFERROR(VLOOKUP($B38,'[1]11市町別戸数'!$A:$G,4,FALSE),0)</f>
        <v>0</v>
      </c>
      <c r="F38" s="9">
        <f>IFERROR(VLOOKUP($B38,'[1]11市町別戸数'!$A:$G,5,FALSE),0)</f>
        <v>1</v>
      </c>
      <c r="G38" s="9">
        <f>IFERROR(VLOOKUP($B38,'[1]11市町別戸数'!$A:$G,6,FALSE),0)</f>
        <v>0</v>
      </c>
      <c r="H38" s="9">
        <f>IFERROR(VLOOKUP($B38,'[1]11市町別マンション戸数'!A:C,3,FALSE),0)</f>
        <v>0</v>
      </c>
    </row>
    <row r="39" spans="1:8">
      <c r="A39" s="17"/>
      <c r="B39" s="2" t="s">
        <v>23</v>
      </c>
      <c r="C39" s="9">
        <f>IFERROR(VLOOKUP($B39,'[1]11市町別戸数'!$A:$G,7,FALSE),0)</f>
        <v>143</v>
      </c>
      <c r="D39" s="9">
        <f>IFERROR(VLOOKUP($B39,'[1]11市町別戸数'!$A:$G,3,FALSE),0)</f>
        <v>64</v>
      </c>
      <c r="E39" s="9">
        <f>IFERROR(VLOOKUP($B39,'[1]11市町別戸数'!$A:$G,4,FALSE),0)</f>
        <v>40</v>
      </c>
      <c r="F39" s="9">
        <f>IFERROR(VLOOKUP($B39,'[1]11市町別戸数'!$A:$G,5,FALSE),0)</f>
        <v>0</v>
      </c>
      <c r="G39" s="9">
        <f>IFERROR(VLOOKUP($B39,'[1]11市町別戸数'!$A:$G,6,FALSE),0)</f>
        <v>39</v>
      </c>
      <c r="H39" s="9">
        <f>IFERROR(VLOOKUP($B39,'[1]11市町別マンション戸数'!A:C,3,FALSE),0)</f>
        <v>0</v>
      </c>
    </row>
    <row r="40" spans="1:8">
      <c r="A40" s="17"/>
      <c r="B40" s="2" t="s">
        <v>39</v>
      </c>
      <c r="C40" s="9">
        <f>IFERROR(VLOOKUP($B40,'[1]11市町別戸数'!$A:$G,7,FALSE),0)</f>
        <v>163</v>
      </c>
      <c r="D40" s="9">
        <f>IFERROR(VLOOKUP($B40,'[1]11市町別戸数'!$A:$G,3,FALSE),0)</f>
        <v>64</v>
      </c>
      <c r="E40" s="9">
        <f>IFERROR(VLOOKUP($B40,'[1]11市町別戸数'!$A:$G,4,FALSE),0)</f>
        <v>39</v>
      </c>
      <c r="F40" s="9">
        <f>IFERROR(VLOOKUP($B40,'[1]11市町別戸数'!$A:$G,5,FALSE),0)</f>
        <v>0</v>
      </c>
      <c r="G40" s="9">
        <f>IFERROR(VLOOKUP($B40,'[1]11市町別戸数'!$A:$G,6,FALSE),0)</f>
        <v>60</v>
      </c>
      <c r="H40" s="9">
        <f>IFERROR(VLOOKUP($B40,'[1]11市町別マンション戸数'!A:C,3,FALSE),0)</f>
        <v>0</v>
      </c>
    </row>
    <row r="41" spans="1:8">
      <c r="A41" s="17"/>
      <c r="B41" s="2" t="s">
        <v>13</v>
      </c>
      <c r="C41" s="9">
        <f>IFERROR(VLOOKUP($B41,'[1]11市町別戸数'!$A:$G,7,FALSE),0)</f>
        <v>327</v>
      </c>
      <c r="D41" s="9">
        <f>IFERROR(VLOOKUP($B41,'[1]11市町別戸数'!$A:$G,3,FALSE),0)</f>
        <v>111</v>
      </c>
      <c r="E41" s="9">
        <f>IFERROR(VLOOKUP($B41,'[1]11市町別戸数'!$A:$G,4,FALSE),0)</f>
        <v>197</v>
      </c>
      <c r="F41" s="9">
        <f>IFERROR(VLOOKUP($B41,'[1]11市町別戸数'!$A:$G,5,FALSE),0)</f>
        <v>0</v>
      </c>
      <c r="G41" s="9">
        <f>IFERROR(VLOOKUP($B41,'[1]11市町別戸数'!$A:$G,6,FALSE),0)</f>
        <v>19</v>
      </c>
      <c r="H41" s="9">
        <f>IFERROR(VLOOKUP($B41,'[1]11市町別マンション戸数'!A:C,3,FALSE),0)</f>
        <v>0</v>
      </c>
    </row>
    <row r="42" spans="1:8">
      <c r="A42" s="17"/>
      <c r="B42" s="2" t="s">
        <v>1</v>
      </c>
      <c r="C42" s="9">
        <f>IFERROR(VLOOKUP($B42,'[1]11市町別戸数'!$A:$G,7,FALSE),0)</f>
        <v>91</v>
      </c>
      <c r="D42" s="9">
        <f>IFERROR(VLOOKUP($B42,'[1]11市町別戸数'!$A:$G,3,FALSE),0)</f>
        <v>51</v>
      </c>
      <c r="E42" s="9">
        <f>IFERROR(VLOOKUP($B42,'[1]11市町別戸数'!$A:$G,4,FALSE),0)</f>
        <v>35</v>
      </c>
      <c r="F42" s="9">
        <f>IFERROR(VLOOKUP($B42,'[1]11市町別戸数'!$A:$G,5,FALSE),0)</f>
        <v>1</v>
      </c>
      <c r="G42" s="9">
        <f>IFERROR(VLOOKUP($B42,'[1]11市町別戸数'!$A:$G,6,FALSE),0)</f>
        <v>4</v>
      </c>
      <c r="H42" s="9">
        <f>IFERROR(VLOOKUP($B42,'[1]11市町別マンション戸数'!A:C,3,FALSE),0)</f>
        <v>0</v>
      </c>
    </row>
    <row r="43" spans="1:8">
      <c r="A43" s="17"/>
      <c r="B43" s="2" t="s">
        <v>37</v>
      </c>
      <c r="C43" s="9">
        <f>IFERROR(VLOOKUP($B43,'[1]11市町別戸数'!$A:$G,7,FALSE),0)</f>
        <v>123</v>
      </c>
      <c r="D43" s="9">
        <f>IFERROR(VLOOKUP($B43,'[1]11市町別戸数'!$A:$G,3,FALSE),0)</f>
        <v>66</v>
      </c>
      <c r="E43" s="9">
        <f>IFERROR(VLOOKUP($B43,'[1]11市町別戸数'!$A:$G,4,FALSE),0)</f>
        <v>20</v>
      </c>
      <c r="F43" s="9">
        <f>IFERROR(VLOOKUP($B43,'[1]11市町別戸数'!$A:$G,5,FALSE),0)</f>
        <v>0</v>
      </c>
      <c r="G43" s="9">
        <f>IFERROR(VLOOKUP($B43,'[1]11市町別戸数'!$A:$G,6,FALSE),0)</f>
        <v>37</v>
      </c>
      <c r="H43" s="9">
        <f>IFERROR(VLOOKUP($B43,'[1]11市町別マンション戸数'!A:C,3,FALSE),0)</f>
        <v>0</v>
      </c>
    </row>
    <row r="44" spans="1:8">
      <c r="A44" s="17"/>
      <c r="B44" s="2" t="s">
        <v>3</v>
      </c>
      <c r="C44" s="9">
        <f>IFERROR(VLOOKUP($B44,'[1]11市町別戸数'!$A:$G,7,FALSE),0)</f>
        <v>8</v>
      </c>
      <c r="D44" s="9">
        <f>IFERROR(VLOOKUP($B44,'[1]11市町別戸数'!$A:$G,3,FALSE),0)</f>
        <v>8</v>
      </c>
      <c r="E44" s="9">
        <f>IFERROR(VLOOKUP($B44,'[1]11市町別戸数'!$A:$G,4,FALSE),0)</f>
        <v>0</v>
      </c>
      <c r="F44" s="9">
        <f>IFERROR(VLOOKUP($B44,'[1]11市町別戸数'!$A:$G,5,FALSE),0)</f>
        <v>0</v>
      </c>
      <c r="G44" s="9">
        <f>IFERROR(VLOOKUP($B44,'[1]11市町別戸数'!$A:$G,6,FALSE),0)</f>
        <v>0</v>
      </c>
      <c r="H44" s="9">
        <f>IFERROR(VLOOKUP($B44,'[1]11市町別マンション戸数'!A:C,3,FALSE),0)</f>
        <v>0</v>
      </c>
    </row>
    <row r="45" spans="1:8">
      <c r="A45" s="17"/>
      <c r="B45" s="4" t="s">
        <v>48</v>
      </c>
      <c r="C45" s="9">
        <f>IFERROR(VLOOKUP($B45,'[1]11市町別戸数'!$A:$G,7,FALSE),0)</f>
        <v>49</v>
      </c>
      <c r="D45" s="9">
        <f>IFERROR(VLOOKUP($B45,'[1]11市町別戸数'!$A:$G,3,FALSE),0)</f>
        <v>33</v>
      </c>
      <c r="E45" s="9">
        <f>IFERROR(VLOOKUP($B45,'[1]11市町別戸数'!$A:$G,4,FALSE),0)</f>
        <v>10</v>
      </c>
      <c r="F45" s="9">
        <f>IFERROR(VLOOKUP($B45,'[1]11市町別戸数'!$A:$G,5,FALSE),0)</f>
        <v>0</v>
      </c>
      <c r="G45" s="9">
        <f>IFERROR(VLOOKUP($B45,'[1]11市町別戸数'!$A:$G,6,FALSE),0)</f>
        <v>6</v>
      </c>
      <c r="H45" s="9">
        <f>IFERROR(VLOOKUP($B45,'[1]11市町別マンション戸数'!A:C,3,FALSE),0)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18070</v>
      </c>
      <c r="D46" s="9">
        <f t="shared" si="2"/>
        <v>8173</v>
      </c>
      <c r="E46" s="9">
        <f t="shared" si="2"/>
        <v>6398</v>
      </c>
      <c r="F46" s="9">
        <f t="shared" si="2"/>
        <v>130</v>
      </c>
      <c r="G46" s="9">
        <f t="shared" si="2"/>
        <v>3369</v>
      </c>
      <c r="H46" s="9">
        <f t="shared" si="2"/>
        <v>572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">
        <v>10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IFERROR(VLOOKUP($B5,'[5]11市町別戸数'!$A:$G,7,FALSE),0)</f>
        <v>1443</v>
      </c>
      <c r="D5" s="9">
        <f>IFERROR(VLOOKUP($B5,'[5]11市町別戸数'!$A:$G,3,FALSE),0)</f>
        <v>521</v>
      </c>
      <c r="E5" s="9">
        <f>IFERROR(VLOOKUP($B5,'[5]11市町別戸数'!$A:$G,4,FALSE),0)</f>
        <v>556</v>
      </c>
      <c r="F5" s="9">
        <f>IFERROR(VLOOKUP($B5,'[5]11市町別戸数'!$A:$G,5,FALSE),0)</f>
        <v>6</v>
      </c>
      <c r="G5" s="9">
        <f>IFERROR(VLOOKUP($B5,'[5]11市町別戸数'!$A:$G,6,FALSE),0)</f>
        <v>360</v>
      </c>
      <c r="H5" s="9">
        <f>IFERROR(VLOOKUP($B5,'[5]11市町別マンション戸数'!A:C,3,FALSE),0)</f>
        <v>178</v>
      </c>
    </row>
    <row r="6" spans="1:8">
      <c r="A6" s="17"/>
      <c r="B6" s="2" t="s">
        <v>9</v>
      </c>
      <c r="C6" s="9">
        <f>IFERROR(VLOOKUP($B6,'[5]11市町別戸数'!$A:$G,7,FALSE),0)</f>
        <v>1229</v>
      </c>
      <c r="D6" s="9">
        <f>IFERROR(VLOOKUP($B6,'[5]11市町別戸数'!$A:$G,3,FALSE),0)</f>
        <v>436</v>
      </c>
      <c r="E6" s="9">
        <f>IFERROR(VLOOKUP($B6,'[5]11市町別戸数'!$A:$G,4,FALSE),0)</f>
        <v>593</v>
      </c>
      <c r="F6" s="9">
        <f>IFERROR(VLOOKUP($B6,'[5]11市町別戸数'!$A:$G,5,FALSE),0)</f>
        <v>2</v>
      </c>
      <c r="G6" s="9">
        <f>IFERROR(VLOOKUP($B6,'[5]11市町別戸数'!$A:$G,6,FALSE),0)</f>
        <v>198</v>
      </c>
      <c r="H6" s="9">
        <f>IFERROR(VLOOKUP($B6,'[5]11市町別マンション戸数'!A:C,3,FALSE),0)</f>
        <v>0</v>
      </c>
    </row>
    <row r="7" spans="1:8">
      <c r="A7" s="17"/>
      <c r="B7" s="2" t="s">
        <v>7</v>
      </c>
      <c r="C7" s="9">
        <f>IFERROR(VLOOKUP($B7,'[5]11市町別戸数'!$A:$G,7,FALSE),0)</f>
        <v>860</v>
      </c>
      <c r="D7" s="9">
        <f>IFERROR(VLOOKUP($B7,'[5]11市町別戸数'!$A:$G,3,FALSE),0)</f>
        <v>467</v>
      </c>
      <c r="E7" s="9">
        <f>IFERROR(VLOOKUP($B7,'[5]11市町別戸数'!$A:$G,4,FALSE),0)</f>
        <v>230</v>
      </c>
      <c r="F7" s="9">
        <f>IFERROR(VLOOKUP($B7,'[5]11市町別戸数'!$A:$G,5,FALSE),0)</f>
        <v>1</v>
      </c>
      <c r="G7" s="9">
        <f>IFERROR(VLOOKUP($B7,'[5]11市町別戸数'!$A:$G,6,FALSE),0)</f>
        <v>162</v>
      </c>
      <c r="H7" s="9">
        <f>IFERROR(VLOOKUP($B7,'[5]11市町別マンション戸数'!A:C,3,FALSE),0)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3532</v>
      </c>
      <c r="D8" s="9">
        <f t="shared" si="0"/>
        <v>1424</v>
      </c>
      <c r="E8" s="9">
        <f t="shared" si="0"/>
        <v>1379</v>
      </c>
      <c r="F8" s="9">
        <f t="shared" si="0"/>
        <v>9</v>
      </c>
      <c r="G8" s="9">
        <f t="shared" si="0"/>
        <v>720</v>
      </c>
      <c r="H8" s="9">
        <f t="shared" si="0"/>
        <v>178</v>
      </c>
    </row>
    <row r="9" spans="1:8">
      <c r="A9" s="17"/>
      <c r="B9" s="2" t="s">
        <v>32</v>
      </c>
      <c r="C9" s="9">
        <f>IFERROR(VLOOKUP($B9,'[5]11市町別戸数'!$A:$G,7,FALSE),0)</f>
        <v>3456</v>
      </c>
      <c r="D9" s="9">
        <f>IFERROR(VLOOKUP($B9,'[5]11市町別戸数'!$A:$G,3,FALSE),0)</f>
        <v>1373</v>
      </c>
      <c r="E9" s="9">
        <f>IFERROR(VLOOKUP($B9,'[5]11市町別戸数'!$A:$G,4,FALSE),0)</f>
        <v>1369</v>
      </c>
      <c r="F9" s="9">
        <f>IFERROR(VLOOKUP($B9,'[5]11市町別戸数'!$A:$G,5,FALSE),0)</f>
        <v>40</v>
      </c>
      <c r="G9" s="9">
        <f>IFERROR(VLOOKUP($B9,'[5]11市町別戸数'!$A:$G,6,FALSE),0)</f>
        <v>674</v>
      </c>
      <c r="H9" s="9">
        <f>IFERROR(VLOOKUP($B9,'[5]11市町別マンション戸数'!A:C,3,FALSE),0)</f>
        <v>182</v>
      </c>
    </row>
    <row r="10" spans="1:8">
      <c r="A10" s="17"/>
      <c r="B10" s="2" t="s">
        <v>28</v>
      </c>
      <c r="C10" s="9">
        <f>IFERROR(VLOOKUP($B10,'[5]11市町別戸数'!$A:$G,7,FALSE),0)</f>
        <v>721</v>
      </c>
      <c r="D10" s="9">
        <f>IFERROR(VLOOKUP($B10,'[5]11市町別戸数'!$A:$G,3,FALSE),0)</f>
        <v>398</v>
      </c>
      <c r="E10" s="9">
        <f>IFERROR(VLOOKUP($B10,'[5]11市町別戸数'!$A:$G,4,FALSE),0)</f>
        <v>238</v>
      </c>
      <c r="F10" s="9">
        <f>IFERROR(VLOOKUP($B10,'[5]11市町別戸数'!$A:$G,5,FALSE),0)</f>
        <v>3</v>
      </c>
      <c r="G10" s="9">
        <f>IFERROR(VLOOKUP($B10,'[5]11市町別戸数'!$A:$G,6,FALSE),0)</f>
        <v>82</v>
      </c>
      <c r="H10" s="9">
        <f>IFERROR(VLOOKUP($B10,'[5]11市町別マンション戸数'!A:C,3,FALSE),0)</f>
        <v>0</v>
      </c>
    </row>
    <row r="11" spans="1:8">
      <c r="A11" s="17"/>
      <c r="B11" s="2" t="s">
        <v>52</v>
      </c>
      <c r="C11" s="9">
        <f>IFERROR(VLOOKUP($B11,'[5]11市町別戸数'!$A:$G,7,FALSE),0)</f>
        <v>89</v>
      </c>
      <c r="D11" s="9">
        <f>IFERROR(VLOOKUP($B11,'[5]11市町別戸数'!$A:$G,3,FALSE),0)</f>
        <v>43</v>
      </c>
      <c r="E11" s="9">
        <f>IFERROR(VLOOKUP($B11,'[5]11市町別戸数'!$A:$G,4,FALSE),0)</f>
        <v>42</v>
      </c>
      <c r="F11" s="9">
        <f>IFERROR(VLOOKUP($B11,'[5]11市町別戸数'!$A:$G,5,FALSE),0)</f>
        <v>0</v>
      </c>
      <c r="G11" s="9">
        <f>IFERROR(VLOOKUP($B11,'[5]11市町別戸数'!$A:$G,6,FALSE),0)</f>
        <v>4</v>
      </c>
      <c r="H11" s="9">
        <f>IFERROR(VLOOKUP($B11,'[5]11市町別マンション戸数'!A:C,3,FALSE),0)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4266</v>
      </c>
      <c r="D12" s="9">
        <f t="shared" si="1"/>
        <v>1814</v>
      </c>
      <c r="E12" s="9">
        <f t="shared" si="1"/>
        <v>1649</v>
      </c>
      <c r="F12" s="9">
        <f t="shared" si="1"/>
        <v>43</v>
      </c>
      <c r="G12" s="9">
        <f t="shared" si="1"/>
        <v>760</v>
      </c>
      <c r="H12" s="9">
        <f t="shared" si="1"/>
        <v>182</v>
      </c>
    </row>
    <row r="13" spans="1:8">
      <c r="A13" s="17"/>
      <c r="B13" s="2" t="s">
        <v>6</v>
      </c>
      <c r="C13" s="9">
        <f>IFERROR(VLOOKUP($B13,'[5]11市町別戸数'!$A:$G,7,FALSE),0)</f>
        <v>975</v>
      </c>
      <c r="D13" s="9">
        <f>IFERROR(VLOOKUP($B13,'[5]11市町別戸数'!$A:$G,3,FALSE),0)</f>
        <v>353</v>
      </c>
      <c r="E13" s="9">
        <f>IFERROR(VLOOKUP($B13,'[5]11市町別戸数'!$A:$G,4,FALSE),0)</f>
        <v>457</v>
      </c>
      <c r="F13" s="9">
        <f>IFERROR(VLOOKUP($B13,'[5]11市町別戸数'!$A:$G,5,FALSE),0)</f>
        <v>3</v>
      </c>
      <c r="G13" s="9">
        <f>IFERROR(VLOOKUP($B13,'[5]11市町別戸数'!$A:$G,6,FALSE),0)</f>
        <v>162</v>
      </c>
      <c r="H13" s="9">
        <f>IFERROR(VLOOKUP($B13,'[5]11市町別マンション戸数'!A:C,3,FALSE),0)</f>
        <v>0</v>
      </c>
    </row>
    <row r="14" spans="1:8">
      <c r="A14" s="17"/>
      <c r="B14" s="2" t="s">
        <v>20</v>
      </c>
      <c r="C14" s="9">
        <f>IFERROR(VLOOKUP($B14,'[5]11市町別戸数'!$A:$G,7,FALSE),0)</f>
        <v>76</v>
      </c>
      <c r="D14" s="9">
        <f>IFERROR(VLOOKUP($B14,'[5]11市町別戸数'!$A:$G,3,FALSE),0)</f>
        <v>40</v>
      </c>
      <c r="E14" s="9">
        <f>IFERROR(VLOOKUP($B14,'[5]11市町別戸数'!$A:$G,4,FALSE),0)</f>
        <v>30</v>
      </c>
      <c r="F14" s="9">
        <f>IFERROR(VLOOKUP($B14,'[5]11市町別戸数'!$A:$G,5,FALSE),0)</f>
        <v>3</v>
      </c>
      <c r="G14" s="9">
        <f>IFERROR(VLOOKUP($B14,'[5]11市町別戸数'!$A:$G,6,FALSE),0)</f>
        <v>3</v>
      </c>
      <c r="H14" s="9">
        <f>IFERROR(VLOOKUP($B14,'[5]11市町別マンション戸数'!A:C,3,FALSE),0)</f>
        <v>0</v>
      </c>
    </row>
    <row r="15" spans="1:8">
      <c r="A15" s="17"/>
      <c r="B15" s="2" t="s">
        <v>36</v>
      </c>
      <c r="C15" s="9">
        <f>IFERROR(VLOOKUP($B15,'[5]11市町別戸数'!$A:$G,7,FALSE),0)</f>
        <v>452</v>
      </c>
      <c r="D15" s="9">
        <f>IFERROR(VLOOKUP($B15,'[5]11市町別戸数'!$A:$G,3,FALSE),0)</f>
        <v>198</v>
      </c>
      <c r="E15" s="9">
        <f>IFERROR(VLOOKUP($B15,'[5]11市町別戸数'!$A:$G,4,FALSE),0)</f>
        <v>162</v>
      </c>
      <c r="F15" s="9">
        <f>IFERROR(VLOOKUP($B15,'[5]11市町別戸数'!$A:$G,5,FALSE),0)</f>
        <v>2</v>
      </c>
      <c r="G15" s="9">
        <f>IFERROR(VLOOKUP($B15,'[5]11市町別戸数'!$A:$G,6,FALSE),0)</f>
        <v>90</v>
      </c>
      <c r="H15" s="9">
        <f>IFERROR(VLOOKUP($B15,'[5]11市町別マンション戸数'!A:C,3,FALSE),0)</f>
        <v>0</v>
      </c>
    </row>
    <row r="16" spans="1:8">
      <c r="A16" s="17"/>
      <c r="B16" s="2" t="s">
        <v>38</v>
      </c>
      <c r="C16" s="9">
        <f>IFERROR(VLOOKUP($B16,'[5]11市町別戸数'!$A:$G,7,FALSE),0)</f>
        <v>486</v>
      </c>
      <c r="D16" s="9">
        <f>IFERROR(VLOOKUP($B16,'[5]11市町別戸数'!$A:$G,3,FALSE),0)</f>
        <v>270</v>
      </c>
      <c r="E16" s="9">
        <f>IFERROR(VLOOKUP($B16,'[5]11市町別戸数'!$A:$G,4,FALSE),0)</f>
        <v>80</v>
      </c>
      <c r="F16" s="9">
        <f>IFERROR(VLOOKUP($B16,'[5]11市町別戸数'!$A:$G,5,FALSE),0)</f>
        <v>0</v>
      </c>
      <c r="G16" s="9">
        <f>IFERROR(VLOOKUP($B16,'[5]11市町別戸数'!$A:$G,6,FALSE),0)</f>
        <v>136</v>
      </c>
      <c r="H16" s="9">
        <f>IFERROR(VLOOKUP($B16,'[5]11市町別マンション戸数'!A:C,3,FALSE),0)</f>
        <v>0</v>
      </c>
    </row>
    <row r="17" spans="1:8">
      <c r="A17" s="17"/>
      <c r="B17" s="2" t="s">
        <v>42</v>
      </c>
      <c r="C17" s="9">
        <f>IFERROR(VLOOKUP($B17,'[5]11市町別戸数'!$A:$G,7,FALSE),0)</f>
        <v>134</v>
      </c>
      <c r="D17" s="9">
        <f>IFERROR(VLOOKUP($B17,'[5]11市町別戸数'!$A:$G,3,FALSE),0)</f>
        <v>91</v>
      </c>
      <c r="E17" s="9">
        <f>IFERROR(VLOOKUP($B17,'[5]11市町別戸数'!$A:$G,4,FALSE),0)</f>
        <v>20</v>
      </c>
      <c r="F17" s="9">
        <f>IFERROR(VLOOKUP($B17,'[5]11市町別戸数'!$A:$G,5,FALSE),0)</f>
        <v>3</v>
      </c>
      <c r="G17" s="9">
        <f>IFERROR(VLOOKUP($B17,'[5]11市町別戸数'!$A:$G,6,FALSE),0)</f>
        <v>20</v>
      </c>
      <c r="H17" s="9">
        <f>IFERROR(VLOOKUP($B17,'[5]11市町別マンション戸数'!A:C,3,FALSE),0)</f>
        <v>0</v>
      </c>
    </row>
    <row r="18" spans="1:8">
      <c r="A18" s="17"/>
      <c r="B18" s="2" t="s">
        <v>45</v>
      </c>
      <c r="C18" s="9">
        <f>IFERROR(VLOOKUP($B18,'[5]11市町別戸数'!$A:$G,7,FALSE),0)</f>
        <v>371</v>
      </c>
      <c r="D18" s="9">
        <f>IFERROR(VLOOKUP($B18,'[5]11市町別戸数'!$A:$G,3,FALSE),0)</f>
        <v>244</v>
      </c>
      <c r="E18" s="9">
        <f>IFERROR(VLOOKUP($B18,'[5]11市町別戸数'!$A:$G,4,FALSE),0)</f>
        <v>43</v>
      </c>
      <c r="F18" s="9">
        <f>IFERROR(VLOOKUP($B18,'[5]11市町別戸数'!$A:$G,5,FALSE),0)</f>
        <v>0</v>
      </c>
      <c r="G18" s="9">
        <f>IFERROR(VLOOKUP($B18,'[5]11市町別戸数'!$A:$G,6,FALSE),0)</f>
        <v>84</v>
      </c>
      <c r="H18" s="9">
        <f>IFERROR(VLOOKUP($B18,'[5]11市町別マンション戸数'!A:C,3,FALSE),0)</f>
        <v>0</v>
      </c>
    </row>
    <row r="19" spans="1:8">
      <c r="A19" s="17"/>
      <c r="B19" s="2" t="s">
        <v>11</v>
      </c>
      <c r="C19" s="9">
        <f>IFERROR(VLOOKUP($B19,'[5]11市町別戸数'!$A:$G,7,FALSE),0)</f>
        <v>1040</v>
      </c>
      <c r="D19" s="9">
        <f>IFERROR(VLOOKUP($B19,'[5]11市町別戸数'!$A:$G,3,FALSE),0)</f>
        <v>586</v>
      </c>
      <c r="E19" s="9">
        <f>IFERROR(VLOOKUP($B19,'[5]11市町別戸数'!$A:$G,4,FALSE),0)</f>
        <v>264</v>
      </c>
      <c r="F19" s="9">
        <f>IFERROR(VLOOKUP($B19,'[5]11市町別戸数'!$A:$G,5,FALSE),0)</f>
        <v>12</v>
      </c>
      <c r="G19" s="9">
        <f>IFERROR(VLOOKUP($B19,'[5]11市町別戸数'!$A:$G,6,FALSE),0)</f>
        <v>178</v>
      </c>
      <c r="H19" s="9">
        <f>IFERROR(VLOOKUP($B19,'[5]11市町別マンション戸数'!A:C,3,FALSE),0)</f>
        <v>0</v>
      </c>
    </row>
    <row r="20" spans="1:8">
      <c r="A20" s="17"/>
      <c r="B20" s="2" t="s">
        <v>34</v>
      </c>
      <c r="C20" s="9">
        <f>IFERROR(VLOOKUP($B20,'[5]11市町別戸数'!$A:$G,7,FALSE),0)</f>
        <v>891</v>
      </c>
      <c r="D20" s="9">
        <f>IFERROR(VLOOKUP($B20,'[5]11市町別戸数'!$A:$G,3,FALSE),0)</f>
        <v>431</v>
      </c>
      <c r="E20" s="9">
        <f>IFERROR(VLOOKUP($B20,'[5]11市町別戸数'!$A:$G,4,FALSE),0)</f>
        <v>250</v>
      </c>
      <c r="F20" s="9">
        <f>IFERROR(VLOOKUP($B20,'[5]11市町別戸数'!$A:$G,5,FALSE),0)</f>
        <v>16</v>
      </c>
      <c r="G20" s="9">
        <f>IFERROR(VLOOKUP($B20,'[5]11市町別戸数'!$A:$G,6,FALSE),0)</f>
        <v>194</v>
      </c>
      <c r="H20" s="9">
        <f>IFERROR(VLOOKUP($B20,'[5]11市町別マンション戸数'!A:C,3,FALSE),0)</f>
        <v>12</v>
      </c>
    </row>
    <row r="21" spans="1:8">
      <c r="A21" s="17"/>
      <c r="B21" s="2" t="s">
        <v>25</v>
      </c>
      <c r="C21" s="9">
        <f>IFERROR(VLOOKUP($B21,'[5]11市町別戸数'!$A:$G,7,FALSE),0)</f>
        <v>642</v>
      </c>
      <c r="D21" s="9">
        <f>IFERROR(VLOOKUP($B21,'[5]11市町別戸数'!$A:$G,3,FALSE),0)</f>
        <v>341</v>
      </c>
      <c r="E21" s="9">
        <f>IFERROR(VLOOKUP($B21,'[5]11市町別戸数'!$A:$G,4,FALSE),0)</f>
        <v>197</v>
      </c>
      <c r="F21" s="9">
        <f>IFERROR(VLOOKUP($B21,'[5]11市町別戸数'!$A:$G,5,FALSE),0)</f>
        <v>0</v>
      </c>
      <c r="G21" s="9">
        <f>IFERROR(VLOOKUP($B21,'[5]11市町別戸数'!$A:$G,6,FALSE),0)</f>
        <v>104</v>
      </c>
      <c r="H21" s="9">
        <f>IFERROR(VLOOKUP($B21,'[5]11市町別マンション戸数'!A:C,3,FALSE),0)</f>
        <v>0</v>
      </c>
    </row>
    <row r="22" spans="1:8">
      <c r="A22" s="17"/>
      <c r="B22" s="2" t="s">
        <v>0</v>
      </c>
      <c r="C22" s="9">
        <f>IFERROR(VLOOKUP($B22,'[5]11市町別戸数'!$A:$G,7,FALSE),0)</f>
        <v>518</v>
      </c>
      <c r="D22" s="9">
        <f>IFERROR(VLOOKUP($B22,'[5]11市町別戸数'!$A:$G,3,FALSE),0)</f>
        <v>320</v>
      </c>
      <c r="E22" s="9">
        <f>IFERROR(VLOOKUP($B22,'[5]11市町別戸数'!$A:$G,4,FALSE),0)</f>
        <v>126</v>
      </c>
      <c r="F22" s="9">
        <f>IFERROR(VLOOKUP($B22,'[5]11市町別戸数'!$A:$G,5,FALSE),0)</f>
        <v>3</v>
      </c>
      <c r="G22" s="9">
        <f>IFERROR(VLOOKUP($B22,'[5]11市町別戸数'!$A:$G,6,FALSE),0)</f>
        <v>69</v>
      </c>
      <c r="H22" s="9">
        <f>IFERROR(VLOOKUP($B22,'[5]11市町別マンション戸数'!A:C,3,FALSE),0)</f>
        <v>0</v>
      </c>
    </row>
    <row r="23" spans="1:8">
      <c r="A23" s="17"/>
      <c r="B23" s="2" t="s">
        <v>35</v>
      </c>
      <c r="C23" s="9">
        <f>IFERROR(VLOOKUP($B23,'[5]11市町別戸数'!$A:$G,7,FALSE),0)</f>
        <v>657</v>
      </c>
      <c r="D23" s="9">
        <f>IFERROR(VLOOKUP($B23,'[5]11市町別戸数'!$A:$G,3,FALSE),0)</f>
        <v>331</v>
      </c>
      <c r="E23" s="9">
        <f>IFERROR(VLOOKUP($B23,'[5]11市町別戸数'!$A:$G,4,FALSE),0)</f>
        <v>189</v>
      </c>
      <c r="F23" s="9">
        <f>IFERROR(VLOOKUP($B23,'[5]11市町別戸数'!$A:$G,5,FALSE),0)</f>
        <v>1</v>
      </c>
      <c r="G23" s="9">
        <f>IFERROR(VLOOKUP($B23,'[5]11市町別戸数'!$A:$G,6,FALSE),0)</f>
        <v>136</v>
      </c>
      <c r="H23" s="9">
        <f>IFERROR(VLOOKUP($B23,'[5]11市町別マンション戸数'!A:C,3,FALSE),0)</f>
        <v>57</v>
      </c>
    </row>
    <row r="24" spans="1:8">
      <c r="A24" s="17"/>
      <c r="B24" s="2" t="s">
        <v>43</v>
      </c>
      <c r="C24" s="9">
        <f>IFERROR(VLOOKUP($B24,'[5]11市町別戸数'!$A:$G,7,FALSE),0)</f>
        <v>442</v>
      </c>
      <c r="D24" s="9">
        <f>IFERROR(VLOOKUP($B24,'[5]11市町別戸数'!$A:$G,3,FALSE),0)</f>
        <v>176</v>
      </c>
      <c r="E24" s="9">
        <f>IFERROR(VLOOKUP($B24,'[5]11市町別戸数'!$A:$G,4,FALSE),0)</f>
        <v>205</v>
      </c>
      <c r="F24" s="9">
        <f>IFERROR(VLOOKUP($B24,'[5]11市町別戸数'!$A:$G,5,FALSE),0)</f>
        <v>3</v>
      </c>
      <c r="G24" s="9">
        <f>IFERROR(VLOOKUP($B24,'[5]11市町別戸数'!$A:$G,6,FALSE),0)</f>
        <v>58</v>
      </c>
      <c r="H24" s="9">
        <f>IFERROR(VLOOKUP($B24,'[5]11市町別マンション戸数'!A:C,3,FALSE),0)</f>
        <v>0</v>
      </c>
    </row>
    <row r="25" spans="1:8">
      <c r="A25" s="17"/>
      <c r="B25" s="2" t="s">
        <v>19</v>
      </c>
      <c r="C25" s="9">
        <f>IFERROR(VLOOKUP($B25,'[5]11市町別戸数'!$A:$G,7,FALSE),0)</f>
        <v>447</v>
      </c>
      <c r="D25" s="9">
        <f>IFERROR(VLOOKUP($B25,'[5]11市町別戸数'!$A:$G,3,FALSE),0)</f>
        <v>244</v>
      </c>
      <c r="E25" s="9">
        <f>IFERROR(VLOOKUP($B25,'[5]11市町別戸数'!$A:$G,4,FALSE),0)</f>
        <v>108</v>
      </c>
      <c r="F25" s="9">
        <f>IFERROR(VLOOKUP($B25,'[5]11市町別戸数'!$A:$G,5,FALSE),0)</f>
        <v>0</v>
      </c>
      <c r="G25" s="9">
        <f>IFERROR(VLOOKUP($B25,'[5]11市町別戸数'!$A:$G,6,FALSE),0)</f>
        <v>95</v>
      </c>
      <c r="H25" s="9">
        <f>IFERROR(VLOOKUP($B25,'[5]11市町別マンション戸数'!A:C,3,FALSE),0)</f>
        <v>9</v>
      </c>
    </row>
    <row r="26" spans="1:8">
      <c r="A26" s="17"/>
      <c r="B26" s="2" t="s">
        <v>41</v>
      </c>
      <c r="C26" s="9">
        <f>IFERROR(VLOOKUP($B26,'[5]11市町別戸数'!$A:$G,7,FALSE),0)</f>
        <v>54</v>
      </c>
      <c r="D26" s="9">
        <f>IFERROR(VLOOKUP($B26,'[5]11市町別戸数'!$A:$G,3,FALSE),0)</f>
        <v>19</v>
      </c>
      <c r="E26" s="9">
        <f>IFERROR(VLOOKUP($B26,'[5]11市町別戸数'!$A:$G,4,FALSE),0)</f>
        <v>32</v>
      </c>
      <c r="F26" s="9">
        <f>IFERROR(VLOOKUP($B26,'[5]11市町別戸数'!$A:$G,5,FALSE),0)</f>
        <v>3</v>
      </c>
      <c r="G26" s="9">
        <f>IFERROR(VLOOKUP($B26,'[5]11市町別戸数'!$A:$G,6,FALSE),0)</f>
        <v>0</v>
      </c>
      <c r="H26" s="9">
        <f>IFERROR(VLOOKUP($B26,'[5]11市町別マンション戸数'!A:C,3,FALSE),0)</f>
        <v>0</v>
      </c>
    </row>
    <row r="27" spans="1:8">
      <c r="A27" s="17"/>
      <c r="B27" s="2" t="s">
        <v>33</v>
      </c>
      <c r="C27" s="9">
        <f>IFERROR(VLOOKUP($B27,'[5]11市町別戸数'!$A:$G,7,FALSE),0)</f>
        <v>209</v>
      </c>
      <c r="D27" s="9">
        <f>IFERROR(VLOOKUP($B27,'[5]11市町別戸数'!$A:$G,3,FALSE),0)</f>
        <v>99</v>
      </c>
      <c r="E27" s="9">
        <f>IFERROR(VLOOKUP($B27,'[5]11市町別戸数'!$A:$G,4,FALSE),0)</f>
        <v>49</v>
      </c>
      <c r="F27" s="9">
        <f>IFERROR(VLOOKUP($B27,'[5]11市町別戸数'!$A:$G,5,FALSE),0)</f>
        <v>0</v>
      </c>
      <c r="G27" s="9">
        <f>IFERROR(VLOOKUP($B27,'[5]11市町別戸数'!$A:$G,6,FALSE),0)</f>
        <v>61</v>
      </c>
      <c r="H27" s="9">
        <f>IFERROR(VLOOKUP($B27,'[5]11市町別マンション戸数'!A:C,3,FALSE),0)</f>
        <v>0</v>
      </c>
    </row>
    <row r="28" spans="1:8">
      <c r="A28" s="17"/>
      <c r="B28" s="2" t="s">
        <v>2</v>
      </c>
      <c r="C28" s="9">
        <f>IFERROR(VLOOKUP($B28,'[5]11市町別戸数'!$A:$G,7,FALSE),0)</f>
        <v>336</v>
      </c>
      <c r="D28" s="9">
        <f>IFERROR(VLOOKUP($B28,'[5]11市町別戸数'!$A:$G,3,FALSE),0)</f>
        <v>120</v>
      </c>
      <c r="E28" s="9">
        <f>IFERROR(VLOOKUP($B28,'[5]11市町別戸数'!$A:$G,4,FALSE),0)</f>
        <v>155</v>
      </c>
      <c r="F28" s="9">
        <f>IFERROR(VLOOKUP($B28,'[5]11市町別戸数'!$A:$G,5,FALSE),0)</f>
        <v>1</v>
      </c>
      <c r="G28" s="9">
        <f>IFERROR(VLOOKUP($B28,'[5]11市町別戸数'!$A:$G,6,FALSE),0)</f>
        <v>60</v>
      </c>
      <c r="H28" s="9">
        <f>IFERROR(VLOOKUP($B28,'[5]11市町別マンション戸数'!A:C,3,FALSE),0)</f>
        <v>0</v>
      </c>
    </row>
    <row r="29" spans="1:8">
      <c r="A29" s="17"/>
      <c r="B29" s="2" t="s">
        <v>40</v>
      </c>
      <c r="C29" s="9">
        <f>IFERROR(VLOOKUP($B29,'[5]11市町別戸数'!$A:$G,7,FALSE),0)</f>
        <v>42</v>
      </c>
      <c r="D29" s="9">
        <f>IFERROR(VLOOKUP($B29,'[5]11市町別戸数'!$A:$G,3,FALSE),0)</f>
        <v>32</v>
      </c>
      <c r="E29" s="9">
        <f>IFERROR(VLOOKUP($B29,'[5]11市町別戸数'!$A:$G,4,FALSE),0)</f>
        <v>8</v>
      </c>
      <c r="F29" s="9">
        <f>IFERROR(VLOOKUP($B29,'[5]11市町別戸数'!$A:$G,5,FALSE),0)</f>
        <v>0</v>
      </c>
      <c r="G29" s="9">
        <f>IFERROR(VLOOKUP($B29,'[5]11市町別戸数'!$A:$G,6,FALSE),0)</f>
        <v>2</v>
      </c>
      <c r="H29" s="9">
        <f>IFERROR(VLOOKUP($B29,'[5]11市町別マンション戸数'!A:C,3,FALSE),0)</f>
        <v>0</v>
      </c>
    </row>
    <row r="30" spans="1:8">
      <c r="A30" s="17"/>
      <c r="B30" s="2" t="s">
        <v>27</v>
      </c>
      <c r="C30" s="9">
        <f>IFERROR(VLOOKUP($B30,'[5]11市町別戸数'!$A:$G,7,FALSE),0)</f>
        <v>59</v>
      </c>
      <c r="D30" s="9">
        <f>IFERROR(VLOOKUP($B30,'[5]11市町別戸数'!$A:$G,3,FALSE),0)</f>
        <v>46</v>
      </c>
      <c r="E30" s="9">
        <f>IFERROR(VLOOKUP($B30,'[5]11市町別戸数'!$A:$G,4,FALSE),0)</f>
        <v>8</v>
      </c>
      <c r="F30" s="9">
        <f>IFERROR(VLOOKUP($B30,'[5]11市町別戸数'!$A:$G,5,FALSE),0)</f>
        <v>0</v>
      </c>
      <c r="G30" s="9">
        <f>IFERROR(VLOOKUP($B30,'[5]11市町別戸数'!$A:$G,6,FALSE),0)</f>
        <v>5</v>
      </c>
      <c r="H30" s="9">
        <f>IFERROR(VLOOKUP($B30,'[5]11市町別マンション戸数'!A:C,3,FALSE),0)</f>
        <v>0</v>
      </c>
    </row>
    <row r="31" spans="1:8">
      <c r="A31" s="17"/>
      <c r="B31" s="2" t="s">
        <v>24</v>
      </c>
      <c r="C31" s="9">
        <f>IFERROR(VLOOKUP($B31,'[5]11市町別戸数'!$A:$G,7,FALSE),0)</f>
        <v>234</v>
      </c>
      <c r="D31" s="9">
        <f>IFERROR(VLOOKUP($B31,'[5]11市町別戸数'!$A:$G,3,FALSE),0)</f>
        <v>94</v>
      </c>
      <c r="E31" s="9">
        <f>IFERROR(VLOOKUP($B31,'[5]11市町別戸数'!$A:$G,4,FALSE),0)</f>
        <v>57</v>
      </c>
      <c r="F31" s="9">
        <f>IFERROR(VLOOKUP($B31,'[5]11市町別戸数'!$A:$G,5,FALSE),0)</f>
        <v>0</v>
      </c>
      <c r="G31" s="9">
        <f>IFERROR(VLOOKUP($B31,'[5]11市町別戸数'!$A:$G,6,FALSE),0)</f>
        <v>83</v>
      </c>
      <c r="H31" s="9">
        <f>IFERROR(VLOOKUP($B31,'[5]11市町別マンション戸数'!A:C,3,FALSE),0)</f>
        <v>55</v>
      </c>
    </row>
    <row r="32" spans="1:8">
      <c r="A32" s="17"/>
      <c r="B32" s="2" t="s">
        <v>15</v>
      </c>
      <c r="C32" s="9">
        <f>IFERROR(VLOOKUP($B32,'[5]11市町別戸数'!$A:$G,7,FALSE),0)</f>
        <v>179</v>
      </c>
      <c r="D32" s="9">
        <f>IFERROR(VLOOKUP($B32,'[5]11市町別戸数'!$A:$G,3,FALSE),0)</f>
        <v>95</v>
      </c>
      <c r="E32" s="9">
        <f>IFERROR(VLOOKUP($B32,'[5]11市町別戸数'!$A:$G,4,FALSE),0)</f>
        <v>53</v>
      </c>
      <c r="F32" s="9">
        <f>IFERROR(VLOOKUP($B32,'[5]11市町別戸数'!$A:$G,5,FALSE),0)</f>
        <v>0</v>
      </c>
      <c r="G32" s="9">
        <f>IFERROR(VLOOKUP($B32,'[5]11市町別戸数'!$A:$G,6,FALSE),0)</f>
        <v>31</v>
      </c>
      <c r="H32" s="9">
        <f>IFERROR(VLOOKUP($B32,'[5]11市町別マンション戸数'!A:C,3,FALSE),0)</f>
        <v>0</v>
      </c>
    </row>
    <row r="33" spans="1:8">
      <c r="A33" s="17"/>
      <c r="B33" s="2" t="s">
        <v>22</v>
      </c>
      <c r="C33" s="9">
        <f>IFERROR(VLOOKUP($B33,'[5]11市町別戸数'!$A:$G,7,FALSE),0)</f>
        <v>117</v>
      </c>
      <c r="D33" s="9">
        <f>IFERROR(VLOOKUP($B33,'[5]11市町別戸数'!$A:$G,3,FALSE),0)</f>
        <v>94</v>
      </c>
      <c r="E33" s="9">
        <f>IFERROR(VLOOKUP($B33,'[5]11市町別戸数'!$A:$G,4,FALSE),0)</f>
        <v>10</v>
      </c>
      <c r="F33" s="9">
        <f>IFERROR(VLOOKUP($B33,'[5]11市町別戸数'!$A:$G,5,FALSE),0)</f>
        <v>1</v>
      </c>
      <c r="G33" s="9">
        <f>IFERROR(VLOOKUP($B33,'[5]11市町別戸数'!$A:$G,6,FALSE),0)</f>
        <v>12</v>
      </c>
      <c r="H33" s="9">
        <f>IFERROR(VLOOKUP($B33,'[5]11市町別マンション戸数'!A:C,3,FALSE),0)</f>
        <v>0</v>
      </c>
    </row>
    <row r="34" spans="1:8">
      <c r="A34" s="17"/>
      <c r="B34" s="2" t="s">
        <v>14</v>
      </c>
      <c r="C34" s="9">
        <f>IFERROR(VLOOKUP($B34,'[5]11市町別戸数'!$A:$G,7,FALSE),0)</f>
        <v>5</v>
      </c>
      <c r="D34" s="9">
        <f>IFERROR(VLOOKUP($B34,'[5]11市町別戸数'!$A:$G,3,FALSE),0)</f>
        <v>5</v>
      </c>
      <c r="E34" s="9">
        <f>IFERROR(VLOOKUP($B34,'[5]11市町別戸数'!$A:$G,4,FALSE),0)</f>
        <v>0</v>
      </c>
      <c r="F34" s="9">
        <f>IFERROR(VLOOKUP($B34,'[5]11市町別戸数'!$A:$G,5,FALSE),0)</f>
        <v>0</v>
      </c>
      <c r="G34" s="9">
        <f>IFERROR(VLOOKUP($B34,'[5]11市町別戸数'!$A:$G,6,FALSE),0)</f>
        <v>0</v>
      </c>
      <c r="H34" s="9">
        <f>IFERROR(VLOOKUP($B34,'[5]11市町別マンション戸数'!A:C,3,FALSE),0)</f>
        <v>0</v>
      </c>
    </row>
    <row r="35" spans="1:8">
      <c r="A35" s="17"/>
      <c r="B35" s="3" t="s">
        <v>49</v>
      </c>
      <c r="C35" s="9">
        <f>IFERROR(VLOOKUP($B35,'[5]11市町別戸数'!$A:$G,7,FALSE),0)</f>
        <v>9</v>
      </c>
      <c r="D35" s="9">
        <f>IFERROR(VLOOKUP($B35,'[5]11市町別戸数'!$A:$G,3,FALSE),0)</f>
        <v>6</v>
      </c>
      <c r="E35" s="9">
        <f>IFERROR(VLOOKUP($B35,'[5]11市町別戸数'!$A:$G,4,FALSE),0)</f>
        <v>0</v>
      </c>
      <c r="F35" s="9">
        <f>IFERROR(VLOOKUP($B35,'[5]11市町別戸数'!$A:$G,5,FALSE),0)</f>
        <v>0</v>
      </c>
      <c r="G35" s="9">
        <f>IFERROR(VLOOKUP($B35,'[5]11市町別戸数'!$A:$G,6,FALSE),0)</f>
        <v>3</v>
      </c>
      <c r="H35" s="9">
        <f>IFERROR(VLOOKUP($B35,'[5]11市町別マンション戸数'!A:C,3,FALSE),0)</f>
        <v>0</v>
      </c>
    </row>
    <row r="36" spans="1:8">
      <c r="A36" s="17"/>
      <c r="B36" s="2" t="s">
        <v>46</v>
      </c>
      <c r="C36" s="9">
        <f>IFERROR(VLOOKUP($B36,'[5]11市町別戸数'!$A:$G,7,FALSE),0)</f>
        <v>8</v>
      </c>
      <c r="D36" s="9">
        <f>IFERROR(VLOOKUP($B36,'[5]11市町別戸数'!$A:$G,3,FALSE),0)</f>
        <v>8</v>
      </c>
      <c r="E36" s="9">
        <f>IFERROR(VLOOKUP($B36,'[5]11市町別戸数'!$A:$G,4,FALSE),0)</f>
        <v>0</v>
      </c>
      <c r="F36" s="9">
        <f>IFERROR(VLOOKUP($B36,'[5]11市町別戸数'!$A:$G,5,FALSE),0)</f>
        <v>0</v>
      </c>
      <c r="G36" s="9">
        <f>IFERROR(VLOOKUP($B36,'[5]11市町別戸数'!$A:$G,6,FALSE),0)</f>
        <v>0</v>
      </c>
      <c r="H36" s="9">
        <f>IFERROR(VLOOKUP($B36,'[5]11市町別マンション戸数'!A:C,3,FALSE),0)</f>
        <v>0</v>
      </c>
    </row>
    <row r="37" spans="1:8">
      <c r="A37" s="17"/>
      <c r="B37" s="2" t="s">
        <v>12</v>
      </c>
      <c r="C37" s="9">
        <f>IFERROR(VLOOKUP($B37,'[5]11市町別戸数'!$A:$G,7,FALSE),0)</f>
        <v>5</v>
      </c>
      <c r="D37" s="9">
        <f>IFERROR(VLOOKUP($B37,'[5]11市町別戸数'!$A:$G,3,FALSE),0)</f>
        <v>5</v>
      </c>
      <c r="E37" s="9">
        <f>IFERROR(VLOOKUP($B37,'[5]11市町別戸数'!$A:$G,4,FALSE),0)</f>
        <v>0</v>
      </c>
      <c r="F37" s="9">
        <f>IFERROR(VLOOKUP($B37,'[5]11市町別戸数'!$A:$G,5,FALSE),0)</f>
        <v>0</v>
      </c>
      <c r="G37" s="9">
        <f>IFERROR(VLOOKUP($B37,'[5]11市町別戸数'!$A:$G,6,FALSE),0)</f>
        <v>0</v>
      </c>
      <c r="H37" s="9">
        <f>IFERROR(VLOOKUP($B37,'[5]11市町別マンション戸数'!A:C,3,FALSE),0)</f>
        <v>0</v>
      </c>
    </row>
    <row r="38" spans="1:8">
      <c r="A38" s="17"/>
      <c r="B38" s="3" t="s">
        <v>26</v>
      </c>
      <c r="C38" s="9">
        <f>IFERROR(VLOOKUP($B38,'[5]11市町別戸数'!$A:$G,7,FALSE),0)</f>
        <v>7</v>
      </c>
      <c r="D38" s="9">
        <f>IFERROR(VLOOKUP($B38,'[5]11市町別戸数'!$A:$G,3,FALSE),0)</f>
        <v>1</v>
      </c>
      <c r="E38" s="9">
        <f>IFERROR(VLOOKUP($B38,'[5]11市町別戸数'!$A:$G,4,FALSE),0)</f>
        <v>5</v>
      </c>
      <c r="F38" s="9">
        <f>IFERROR(VLOOKUP($B38,'[5]11市町別戸数'!$A:$G,5,FALSE),0)</f>
        <v>1</v>
      </c>
      <c r="G38" s="9">
        <f>IFERROR(VLOOKUP($B38,'[5]11市町別戸数'!$A:$G,6,FALSE),0)</f>
        <v>0</v>
      </c>
      <c r="H38" s="9">
        <f>IFERROR(VLOOKUP($B38,'[5]11市町別マンション戸数'!A:C,3,FALSE),0)</f>
        <v>0</v>
      </c>
    </row>
    <row r="39" spans="1:8">
      <c r="A39" s="17"/>
      <c r="B39" s="2" t="s">
        <v>23</v>
      </c>
      <c r="C39" s="9">
        <f>IFERROR(VLOOKUP($B39,'[5]11市町別戸数'!$A:$G,7,FALSE),0)</f>
        <v>132</v>
      </c>
      <c r="D39" s="9">
        <f>IFERROR(VLOOKUP($B39,'[5]11市町別戸数'!$A:$G,3,FALSE),0)</f>
        <v>51</v>
      </c>
      <c r="E39" s="9">
        <f>IFERROR(VLOOKUP($B39,'[5]11市町別戸数'!$A:$G,4,FALSE),0)</f>
        <v>34</v>
      </c>
      <c r="F39" s="9">
        <f>IFERROR(VLOOKUP($B39,'[5]11市町別戸数'!$A:$G,5,FALSE),0)</f>
        <v>0</v>
      </c>
      <c r="G39" s="9">
        <f>IFERROR(VLOOKUP($B39,'[5]11市町別戸数'!$A:$G,6,FALSE),0)</f>
        <v>47</v>
      </c>
      <c r="H39" s="9">
        <f>IFERROR(VLOOKUP($B39,'[5]11市町別マンション戸数'!A:C,3,FALSE),0)</f>
        <v>0</v>
      </c>
    </row>
    <row r="40" spans="1:8">
      <c r="A40" s="17"/>
      <c r="B40" s="2" t="s">
        <v>39</v>
      </c>
      <c r="C40" s="9">
        <f>IFERROR(VLOOKUP($B40,'[5]11市町別戸数'!$A:$G,7,FALSE),0)</f>
        <v>184</v>
      </c>
      <c r="D40" s="9">
        <f>IFERROR(VLOOKUP($B40,'[5]11市町別戸数'!$A:$G,3,FALSE),0)</f>
        <v>73</v>
      </c>
      <c r="E40" s="9">
        <f>IFERROR(VLOOKUP($B40,'[5]11市町別戸数'!$A:$G,4,FALSE),0)</f>
        <v>48</v>
      </c>
      <c r="F40" s="9">
        <f>IFERROR(VLOOKUP($B40,'[5]11市町別戸数'!$A:$G,5,FALSE),0)</f>
        <v>0</v>
      </c>
      <c r="G40" s="9">
        <f>IFERROR(VLOOKUP($B40,'[5]11市町別戸数'!$A:$G,6,FALSE),0)</f>
        <v>63</v>
      </c>
      <c r="H40" s="9">
        <f>IFERROR(VLOOKUP($B40,'[5]11市町別マンション戸数'!A:C,3,FALSE),0)</f>
        <v>0</v>
      </c>
    </row>
    <row r="41" spans="1:8">
      <c r="A41" s="17"/>
      <c r="B41" s="2" t="s">
        <v>13</v>
      </c>
      <c r="C41" s="9">
        <f>IFERROR(VLOOKUP($B41,'[5]11市町別戸数'!$A:$G,7,FALSE),0)</f>
        <v>332</v>
      </c>
      <c r="D41" s="9">
        <f>IFERROR(VLOOKUP($B41,'[5]11市町別戸数'!$A:$G,3,FALSE),0)</f>
        <v>101</v>
      </c>
      <c r="E41" s="9">
        <f>IFERROR(VLOOKUP($B41,'[5]11市町別戸数'!$A:$G,4,FALSE),0)</f>
        <v>207</v>
      </c>
      <c r="F41" s="9">
        <f>IFERROR(VLOOKUP($B41,'[5]11市町別戸数'!$A:$G,5,FALSE),0)</f>
        <v>1</v>
      </c>
      <c r="G41" s="9">
        <f>IFERROR(VLOOKUP($B41,'[5]11市町別戸数'!$A:$G,6,FALSE),0)</f>
        <v>23</v>
      </c>
      <c r="H41" s="9">
        <f>IFERROR(VLOOKUP($B41,'[5]11市町別マンション戸数'!A:C,3,FALSE),0)</f>
        <v>0</v>
      </c>
    </row>
    <row r="42" spans="1:8">
      <c r="A42" s="17"/>
      <c r="B42" s="2" t="s">
        <v>1</v>
      </c>
      <c r="C42" s="9">
        <f>IFERROR(VLOOKUP($B42,'[5]11市町別戸数'!$A:$G,7,FALSE),0)</f>
        <v>108</v>
      </c>
      <c r="D42" s="9">
        <f>IFERROR(VLOOKUP($B42,'[5]11市町別戸数'!$A:$G,3,FALSE),0)</f>
        <v>50</v>
      </c>
      <c r="E42" s="9">
        <f>IFERROR(VLOOKUP($B42,'[5]11市町別戸数'!$A:$G,4,FALSE),0)</f>
        <v>50</v>
      </c>
      <c r="F42" s="9">
        <f>IFERROR(VLOOKUP($B42,'[5]11市町別戸数'!$A:$G,5,FALSE),0)</f>
        <v>1</v>
      </c>
      <c r="G42" s="9">
        <f>IFERROR(VLOOKUP($B42,'[5]11市町別戸数'!$A:$G,6,FALSE),0)</f>
        <v>7</v>
      </c>
      <c r="H42" s="9">
        <f>IFERROR(VLOOKUP($B42,'[5]11市町別マンション戸数'!A:C,3,FALSE),0)</f>
        <v>0</v>
      </c>
    </row>
    <row r="43" spans="1:8">
      <c r="A43" s="17"/>
      <c r="B43" s="2" t="s">
        <v>37</v>
      </c>
      <c r="C43" s="9">
        <f>IFERROR(VLOOKUP($B43,'[5]11市町別戸数'!$A:$G,7,FALSE),0)</f>
        <v>112</v>
      </c>
      <c r="D43" s="9">
        <f>IFERROR(VLOOKUP($B43,'[5]11市町別戸数'!$A:$G,3,FALSE),0)</f>
        <v>64</v>
      </c>
      <c r="E43" s="9">
        <f>IFERROR(VLOOKUP($B43,'[5]11市町別戸数'!$A:$G,4,FALSE),0)</f>
        <v>16</v>
      </c>
      <c r="F43" s="9">
        <f>IFERROR(VLOOKUP($B43,'[5]11市町別戸数'!$A:$G,5,FALSE),0)</f>
        <v>0</v>
      </c>
      <c r="G43" s="9">
        <f>IFERROR(VLOOKUP($B43,'[5]11市町別戸数'!$A:$G,6,FALSE),0)</f>
        <v>32</v>
      </c>
      <c r="H43" s="9">
        <f>IFERROR(VLOOKUP($B43,'[5]11市町別マンション戸数'!A:C,3,FALSE),0)</f>
        <v>0</v>
      </c>
    </row>
    <row r="44" spans="1:8">
      <c r="A44" s="17"/>
      <c r="B44" s="2" t="s">
        <v>3</v>
      </c>
      <c r="C44" s="9">
        <f>IFERROR(VLOOKUP($B44,'[5]11市町別戸数'!$A:$G,7,FALSE),0)</f>
        <v>9</v>
      </c>
      <c r="D44" s="9">
        <f>IFERROR(VLOOKUP($B44,'[5]11市町別戸数'!$A:$G,3,FALSE),0)</f>
        <v>9</v>
      </c>
      <c r="E44" s="9">
        <f>IFERROR(VLOOKUP($B44,'[5]11市町別戸数'!$A:$G,4,FALSE),0)</f>
        <v>0</v>
      </c>
      <c r="F44" s="9">
        <f>IFERROR(VLOOKUP($B44,'[5]11市町別戸数'!$A:$G,5,FALSE),0)</f>
        <v>0</v>
      </c>
      <c r="G44" s="9">
        <f>IFERROR(VLOOKUP($B44,'[5]11市町別戸数'!$A:$G,6,FALSE),0)</f>
        <v>0</v>
      </c>
      <c r="H44" s="9">
        <f>IFERROR(VLOOKUP($B44,'[5]11市町別マンション戸数'!A:C,3,FALSE),0)</f>
        <v>0</v>
      </c>
    </row>
    <row r="45" spans="1:8">
      <c r="A45" s="17"/>
      <c r="B45" s="4" t="s">
        <v>48</v>
      </c>
      <c r="C45" s="9">
        <f>IFERROR(VLOOKUP($B45,'[5]11市町別戸数'!$A:$G,7,FALSE),0)</f>
        <v>47</v>
      </c>
      <c r="D45" s="9">
        <f>IFERROR(VLOOKUP($B45,'[5]11市町別戸数'!$A:$G,3,FALSE),0)</f>
        <v>31</v>
      </c>
      <c r="E45" s="9">
        <f>IFERROR(VLOOKUP($B45,'[5]11市町別戸数'!$A:$G,4,FALSE),0)</f>
        <v>10</v>
      </c>
      <c r="F45" s="9">
        <f>IFERROR(VLOOKUP($B45,'[5]11市町別戸数'!$A:$G,5,FALSE),0)</f>
        <v>0</v>
      </c>
      <c r="G45" s="9">
        <f>IFERROR(VLOOKUP($B45,'[5]11市町別戸数'!$A:$G,6,FALSE),0)</f>
        <v>6</v>
      </c>
      <c r="H45" s="9">
        <f>IFERROR(VLOOKUP($B45,'[5]11市町別マンション戸数'!A:C,3,FALSE),0)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17117</v>
      </c>
      <c r="D46" s="9">
        <f t="shared" si="2"/>
        <v>7866</v>
      </c>
      <c r="E46" s="9">
        <f t="shared" si="2"/>
        <v>5901</v>
      </c>
      <c r="F46" s="9">
        <f t="shared" si="2"/>
        <v>106</v>
      </c>
      <c r="G46" s="9">
        <f t="shared" si="2"/>
        <v>3244</v>
      </c>
      <c r="H46" s="9">
        <f t="shared" si="2"/>
        <v>493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topLeftCell="A10" workbookViewId="0">
      <selection activeCell="D5" sqref="D5"/>
    </sheetView>
  </sheetViews>
  <sheetFormatPr defaultRowHeight="13.5"/>
  <sheetData>
    <row r="2" spans="2:8" ht="17.25">
      <c r="C2" s="6"/>
      <c r="D2" s="6"/>
      <c r="E2" s="10"/>
      <c r="F2" s="10" t="s">
        <v>21</v>
      </c>
      <c r="G2" s="15" t="str">
        <f>[17]データ!A2&amp;"年"&amp;[17]データ!B2&amp;"月"</f>
        <v>2025年2月</v>
      </c>
      <c r="H2" s="16"/>
    </row>
    <row r="3" spans="2:8">
      <c r="C3" s="7"/>
      <c r="D3" s="7"/>
      <c r="E3" s="7"/>
      <c r="F3" s="7"/>
      <c r="G3" s="7"/>
      <c r="H3" s="13" t="s">
        <v>5</v>
      </c>
    </row>
    <row r="4" spans="2:8"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2:8">
      <c r="B5" s="2" t="s">
        <v>30</v>
      </c>
      <c r="C5" s="9">
        <f>IFERROR(VLOOKUP($B5,'[17]11市町別戸数'!$A:$G,7,FALSE),0)</f>
        <v>65</v>
      </c>
      <c r="D5" s="9">
        <f>IFERROR(VLOOKUP($B5,'[17]11市町別戸数'!$A:$G,3,FALSE),0)</f>
        <v>39</v>
      </c>
      <c r="E5" s="9">
        <f>IFERROR(VLOOKUP($B5,'[17]11市町別戸数'!$A:$G,4,FALSE),0)</f>
        <v>11</v>
      </c>
      <c r="F5" s="9">
        <f>IFERROR(VLOOKUP($B5,'[17]11市町別戸数'!$A:$G,5,FALSE),0)</f>
        <v>0</v>
      </c>
      <c r="G5" s="9">
        <f>IFERROR(VLOOKUP($B5,'[17]11市町別戸数'!$A:$G,6,FALSE),0)</f>
        <v>15</v>
      </c>
      <c r="H5" s="9">
        <f>IFERROR(VLOOKUP($B5,'[17]11市町別マンション戸数'!A:C,3,FALSE),0)</f>
        <v>0</v>
      </c>
    </row>
    <row r="6" spans="2:8">
      <c r="B6" s="2" t="s">
        <v>9</v>
      </c>
      <c r="C6" s="9">
        <f>IFERROR(VLOOKUP($B6,'[17]11市町別戸数'!$A:$G,7,FALSE),0)</f>
        <v>92</v>
      </c>
      <c r="D6" s="9">
        <f>IFERROR(VLOOKUP($B6,'[17]11市町別戸数'!$A:$G,3,FALSE),0)</f>
        <v>31</v>
      </c>
      <c r="E6" s="9">
        <f>IFERROR(VLOOKUP($B6,'[17]11市町別戸数'!$A:$G,4,FALSE),0)</f>
        <v>33</v>
      </c>
      <c r="F6" s="9">
        <f>IFERROR(VLOOKUP($B6,'[17]11市町別戸数'!$A:$G,5,FALSE),0)</f>
        <v>4</v>
      </c>
      <c r="G6" s="9">
        <f>IFERROR(VLOOKUP($B6,'[17]11市町別戸数'!$A:$G,6,FALSE),0)</f>
        <v>24</v>
      </c>
      <c r="H6" s="9">
        <f>IFERROR(VLOOKUP($B6,'[17]11市町別マンション戸数'!A:C,3,FALSE),0)</f>
        <v>0</v>
      </c>
    </row>
    <row r="7" spans="2:8">
      <c r="B7" s="2" t="s">
        <v>7</v>
      </c>
      <c r="C7" s="9">
        <f>IFERROR(VLOOKUP($B7,'[17]11市町別戸数'!$A:$G,7,FALSE),0)</f>
        <v>55</v>
      </c>
      <c r="D7" s="9">
        <f>IFERROR(VLOOKUP($B7,'[17]11市町別戸数'!$A:$G,3,FALSE),0)</f>
        <v>40</v>
      </c>
      <c r="E7" s="9">
        <f>IFERROR(VLOOKUP($B7,'[17]11市町別戸数'!$A:$G,4,FALSE),0)</f>
        <v>8</v>
      </c>
      <c r="F7" s="9">
        <f>IFERROR(VLOOKUP($B7,'[17]11市町別戸数'!$A:$G,5,FALSE),0)</f>
        <v>0</v>
      </c>
      <c r="G7" s="9">
        <f>IFERROR(VLOOKUP($B7,'[17]11市町別戸数'!$A:$G,6,FALSE),0)</f>
        <v>7</v>
      </c>
      <c r="H7" s="9">
        <f>IFERROR(VLOOKUP($B7,'[17]11市町別マンション戸数'!A:C,3,FALSE),0)</f>
        <v>0</v>
      </c>
    </row>
    <row r="8" spans="2:8">
      <c r="B8" s="2" t="s">
        <v>31</v>
      </c>
      <c r="C8" s="9">
        <f t="shared" ref="C8:H8" si="0">SUM(C5:C7)</f>
        <v>212</v>
      </c>
      <c r="D8" s="9">
        <f t="shared" si="0"/>
        <v>110</v>
      </c>
      <c r="E8" s="9">
        <f t="shared" si="0"/>
        <v>52</v>
      </c>
      <c r="F8" s="9">
        <f t="shared" si="0"/>
        <v>4</v>
      </c>
      <c r="G8" s="9">
        <f t="shared" si="0"/>
        <v>46</v>
      </c>
      <c r="H8" s="9">
        <f t="shared" si="0"/>
        <v>0</v>
      </c>
    </row>
    <row r="9" spans="2:8">
      <c r="B9" s="2" t="s">
        <v>32</v>
      </c>
      <c r="C9" s="9">
        <f>IFERROR(VLOOKUP($B9,'[17]11市町別戸数'!$A:$G,7,FALSE),0)</f>
        <v>358</v>
      </c>
      <c r="D9" s="9">
        <f>IFERROR(VLOOKUP($B9,'[17]11市町別戸数'!$A:$G,3,FALSE),0)</f>
        <v>135</v>
      </c>
      <c r="E9" s="9">
        <f>IFERROR(VLOOKUP($B9,'[17]11市町別戸数'!$A:$G,4,FALSE),0)</f>
        <v>170</v>
      </c>
      <c r="F9" s="9">
        <f>IFERROR(VLOOKUP($B9,'[17]11市町別戸数'!$A:$G,5,FALSE),0)</f>
        <v>0</v>
      </c>
      <c r="G9" s="9">
        <f>IFERROR(VLOOKUP($B9,'[17]11市町別戸数'!$A:$G,6,FALSE),0)</f>
        <v>53</v>
      </c>
      <c r="H9" s="9">
        <f>IFERROR(VLOOKUP($B9,'[17]11市町別マンション戸数'!A:C,3,FALSE),0)</f>
        <v>15</v>
      </c>
    </row>
    <row r="10" spans="2:8">
      <c r="B10" s="2" t="s">
        <v>28</v>
      </c>
      <c r="C10" s="9">
        <f>IFERROR(VLOOKUP($B10,'[17]11市町別戸数'!$A:$G,7,FALSE),0)</f>
        <v>59</v>
      </c>
      <c r="D10" s="9">
        <f>IFERROR(VLOOKUP($B10,'[17]11市町別戸数'!$A:$G,3,FALSE),0)</f>
        <v>38</v>
      </c>
      <c r="E10" s="9">
        <f>IFERROR(VLOOKUP($B10,'[17]11市町別戸数'!$A:$G,4,FALSE),0)</f>
        <v>18</v>
      </c>
      <c r="F10" s="9">
        <f>IFERROR(VLOOKUP($B10,'[17]11市町別戸数'!$A:$G,5,FALSE),0)</f>
        <v>0</v>
      </c>
      <c r="G10" s="9">
        <f>IFERROR(VLOOKUP($B10,'[17]11市町別戸数'!$A:$G,6,FALSE),0)</f>
        <v>3</v>
      </c>
      <c r="H10" s="9">
        <f>IFERROR(VLOOKUP($B10,'[17]11市町別マンション戸数'!A:C,3,FALSE),0)</f>
        <v>0</v>
      </c>
    </row>
    <row r="11" spans="2:8">
      <c r="B11" s="2" t="s">
        <v>52</v>
      </c>
      <c r="C11" s="9">
        <f>IFERROR(VLOOKUP($B11,'[17]11市町別戸数'!$A:$G,7,FALSE),0)</f>
        <v>8</v>
      </c>
      <c r="D11" s="9">
        <f>IFERROR(VLOOKUP($B11,'[17]11市町別戸数'!$A:$G,3,FALSE),0)</f>
        <v>6</v>
      </c>
      <c r="E11" s="9">
        <f>IFERROR(VLOOKUP($B11,'[17]11市町別戸数'!$A:$G,4,FALSE),0)</f>
        <v>0</v>
      </c>
      <c r="F11" s="9">
        <f>IFERROR(VLOOKUP($B11,'[17]11市町別戸数'!$A:$G,5,FALSE),0)</f>
        <v>0</v>
      </c>
      <c r="G11" s="9">
        <f>IFERROR(VLOOKUP($B11,'[17]11市町別戸数'!$A:$G,6,FALSE),0)</f>
        <v>2</v>
      </c>
      <c r="H11" s="9">
        <f>IFERROR(VLOOKUP($B11,'[17]11市町別マンション戸数'!A:C,3,FALSE),0)</f>
        <v>0</v>
      </c>
    </row>
    <row r="12" spans="2:8">
      <c r="B12" s="2" t="s">
        <v>4</v>
      </c>
      <c r="C12" s="9">
        <f t="shared" ref="C12:H12" si="1">SUM(C9:C11)</f>
        <v>425</v>
      </c>
      <c r="D12" s="9">
        <f t="shared" si="1"/>
        <v>179</v>
      </c>
      <c r="E12" s="9">
        <f t="shared" si="1"/>
        <v>188</v>
      </c>
      <c r="F12" s="9">
        <f t="shared" si="1"/>
        <v>0</v>
      </c>
      <c r="G12" s="9">
        <f t="shared" si="1"/>
        <v>58</v>
      </c>
      <c r="H12" s="9">
        <f t="shared" si="1"/>
        <v>15</v>
      </c>
    </row>
    <row r="13" spans="2:8">
      <c r="B13" s="2" t="s">
        <v>6</v>
      </c>
      <c r="C13" s="9">
        <f>IFERROR(VLOOKUP($B13,'[17]11市町別戸数'!$A:$G,7,FALSE),0)</f>
        <v>79</v>
      </c>
      <c r="D13" s="9">
        <f>IFERROR(VLOOKUP($B13,'[17]11市町別戸数'!$A:$G,3,FALSE),0)</f>
        <v>25</v>
      </c>
      <c r="E13" s="9">
        <f>IFERROR(VLOOKUP($B13,'[17]11市町別戸数'!$A:$G,4,FALSE),0)</f>
        <v>44</v>
      </c>
      <c r="F13" s="9">
        <f>IFERROR(VLOOKUP($B13,'[17]11市町別戸数'!$A:$G,5,FALSE),0)</f>
        <v>0</v>
      </c>
      <c r="G13" s="9">
        <f>IFERROR(VLOOKUP($B13,'[17]11市町別戸数'!$A:$G,6,FALSE),0)</f>
        <v>10</v>
      </c>
      <c r="H13" s="9">
        <f>IFERROR(VLOOKUP($B13,'[17]11市町別マンション戸数'!A:C,3,FALSE),0)</f>
        <v>0</v>
      </c>
    </row>
    <row r="14" spans="2:8">
      <c r="B14" s="2" t="s">
        <v>20</v>
      </c>
      <c r="C14" s="9">
        <f>IFERROR(VLOOKUP($B14,'[17]11市町別戸数'!$A:$G,7,FALSE),0)</f>
        <v>5</v>
      </c>
      <c r="D14" s="9">
        <f>IFERROR(VLOOKUP($B14,'[17]11市町別戸数'!$A:$G,3,FALSE),0)</f>
        <v>3</v>
      </c>
      <c r="E14" s="9">
        <f>IFERROR(VLOOKUP($B14,'[17]11市町別戸数'!$A:$G,4,FALSE),0)</f>
        <v>0</v>
      </c>
      <c r="F14" s="9">
        <f>IFERROR(VLOOKUP($B14,'[17]11市町別戸数'!$A:$G,5,FALSE),0)</f>
        <v>0</v>
      </c>
      <c r="G14" s="9">
        <f>IFERROR(VLOOKUP($B14,'[17]11市町別戸数'!$A:$G,6,FALSE),0)</f>
        <v>2</v>
      </c>
      <c r="H14" s="9">
        <f>IFERROR(VLOOKUP($B14,'[17]11市町別マンション戸数'!A:C,3,FALSE),0)</f>
        <v>0</v>
      </c>
    </row>
    <row r="15" spans="2:8">
      <c r="B15" s="2" t="s">
        <v>36</v>
      </c>
      <c r="C15" s="9">
        <f>IFERROR(VLOOKUP($B15,'[17]11市町別戸数'!$A:$G,7,FALSE),0)</f>
        <v>121</v>
      </c>
      <c r="D15" s="9">
        <f>IFERROR(VLOOKUP($B15,'[17]11市町別戸数'!$A:$G,3,FALSE),0)</f>
        <v>7</v>
      </c>
      <c r="E15" s="9">
        <f>IFERROR(VLOOKUP($B15,'[17]11市町別戸数'!$A:$G,4,FALSE),0)</f>
        <v>8</v>
      </c>
      <c r="F15" s="9">
        <f>IFERROR(VLOOKUP($B15,'[17]11市町別戸数'!$A:$G,5,FALSE),0)</f>
        <v>0</v>
      </c>
      <c r="G15" s="9">
        <f>IFERROR(VLOOKUP($B15,'[17]11市町別戸数'!$A:$G,6,FALSE),0)</f>
        <v>106</v>
      </c>
      <c r="H15" s="9">
        <f>IFERROR(VLOOKUP($B15,'[17]11市町別マンション戸数'!A:C,3,FALSE),0)</f>
        <v>95</v>
      </c>
    </row>
    <row r="16" spans="2:8">
      <c r="B16" s="2" t="s">
        <v>38</v>
      </c>
      <c r="C16" s="9">
        <f>IFERROR(VLOOKUP($B16,'[17]11市町別戸数'!$A:$G,7,FALSE),0)</f>
        <v>50</v>
      </c>
      <c r="D16" s="9">
        <f>IFERROR(VLOOKUP($B16,'[17]11市町別戸数'!$A:$G,3,FALSE),0)</f>
        <v>24</v>
      </c>
      <c r="E16" s="9">
        <f>IFERROR(VLOOKUP($B16,'[17]11市町別戸数'!$A:$G,4,FALSE),0)</f>
        <v>18</v>
      </c>
      <c r="F16" s="9">
        <f>IFERROR(VLOOKUP($B16,'[17]11市町別戸数'!$A:$G,5,FALSE),0)</f>
        <v>0</v>
      </c>
      <c r="G16" s="9">
        <f>IFERROR(VLOOKUP($B16,'[17]11市町別戸数'!$A:$G,6,FALSE),0)</f>
        <v>8</v>
      </c>
      <c r="H16" s="9">
        <f>IFERROR(VLOOKUP($B16,'[17]11市町別マンション戸数'!A:C,3,FALSE),0)</f>
        <v>0</v>
      </c>
    </row>
    <row r="17" spans="2:8">
      <c r="B17" s="2" t="s">
        <v>42</v>
      </c>
      <c r="C17" s="9">
        <f>IFERROR(VLOOKUP($B17,'[17]11市町別戸数'!$A:$G,7,FALSE),0)</f>
        <v>7</v>
      </c>
      <c r="D17" s="9">
        <f>IFERROR(VLOOKUP($B17,'[17]11市町別戸数'!$A:$G,3,FALSE),0)</f>
        <v>7</v>
      </c>
      <c r="E17" s="9">
        <f>IFERROR(VLOOKUP($B17,'[17]11市町別戸数'!$A:$G,4,FALSE),0)</f>
        <v>0</v>
      </c>
      <c r="F17" s="9">
        <f>IFERROR(VLOOKUP($B17,'[17]11市町別戸数'!$A:$G,5,FALSE),0)</f>
        <v>0</v>
      </c>
      <c r="G17" s="9">
        <f>IFERROR(VLOOKUP($B17,'[17]11市町別戸数'!$A:$G,6,FALSE),0)</f>
        <v>0</v>
      </c>
      <c r="H17" s="9">
        <f>IFERROR(VLOOKUP($B17,'[17]11市町別マンション戸数'!A:C,3,FALSE),0)</f>
        <v>0</v>
      </c>
    </row>
    <row r="18" spans="2:8">
      <c r="B18" s="2" t="s">
        <v>45</v>
      </c>
      <c r="C18" s="9">
        <f>IFERROR(VLOOKUP($B18,'[17]11市町別戸数'!$A:$G,7,FALSE),0)</f>
        <v>27</v>
      </c>
      <c r="D18" s="9">
        <f>IFERROR(VLOOKUP($B18,'[17]11市町別戸数'!$A:$G,3,FALSE),0)</f>
        <v>17</v>
      </c>
      <c r="E18" s="9">
        <f>IFERROR(VLOOKUP($B18,'[17]11市町別戸数'!$A:$G,4,FALSE),0)</f>
        <v>0</v>
      </c>
      <c r="F18" s="9">
        <f>IFERROR(VLOOKUP($B18,'[17]11市町別戸数'!$A:$G,5,FALSE),0)</f>
        <v>0</v>
      </c>
      <c r="G18" s="9">
        <f>IFERROR(VLOOKUP($B18,'[17]11市町別戸数'!$A:$G,6,FALSE),0)</f>
        <v>10</v>
      </c>
      <c r="H18" s="9">
        <f>IFERROR(VLOOKUP($B18,'[17]11市町別マンション戸数'!A:C,3,FALSE),0)</f>
        <v>0</v>
      </c>
    </row>
    <row r="19" spans="2:8">
      <c r="B19" s="2" t="s">
        <v>11</v>
      </c>
      <c r="C19" s="9">
        <f>IFERROR(VLOOKUP($B19,'[17]11市町別戸数'!$A:$G,7,FALSE),0)</f>
        <v>71</v>
      </c>
      <c r="D19" s="9">
        <f>IFERROR(VLOOKUP($B19,'[17]11市町別戸数'!$A:$G,3,FALSE),0)</f>
        <v>37</v>
      </c>
      <c r="E19" s="9">
        <f>IFERROR(VLOOKUP($B19,'[17]11市町別戸数'!$A:$G,4,FALSE),0)</f>
        <v>12</v>
      </c>
      <c r="F19" s="9">
        <f>IFERROR(VLOOKUP($B19,'[17]11市町別戸数'!$A:$G,5,FALSE),0)</f>
        <v>0</v>
      </c>
      <c r="G19" s="9">
        <f>IFERROR(VLOOKUP($B19,'[17]11市町別戸数'!$A:$G,6,FALSE),0)</f>
        <v>22</v>
      </c>
      <c r="H19" s="9">
        <f>IFERROR(VLOOKUP($B19,'[17]11市町別マンション戸数'!A:C,3,FALSE),0)</f>
        <v>0</v>
      </c>
    </row>
    <row r="20" spans="2:8">
      <c r="B20" s="2" t="s">
        <v>34</v>
      </c>
      <c r="C20" s="9">
        <f>IFERROR(VLOOKUP($B20,'[17]11市町別戸数'!$A:$G,7,FALSE),0)</f>
        <v>58</v>
      </c>
      <c r="D20" s="9">
        <f>IFERROR(VLOOKUP($B20,'[17]11市町別戸数'!$A:$G,3,FALSE),0)</f>
        <v>33</v>
      </c>
      <c r="E20" s="9">
        <f>IFERROR(VLOOKUP($B20,'[17]11市町別戸数'!$A:$G,4,FALSE),0)</f>
        <v>14</v>
      </c>
      <c r="F20" s="9">
        <f>IFERROR(VLOOKUP($B20,'[17]11市町別戸数'!$A:$G,5,FALSE),0)</f>
        <v>0</v>
      </c>
      <c r="G20" s="9">
        <f>IFERROR(VLOOKUP($B20,'[17]11市町別戸数'!$A:$G,6,FALSE),0)</f>
        <v>11</v>
      </c>
      <c r="H20" s="9">
        <f>IFERROR(VLOOKUP($B20,'[17]11市町別マンション戸数'!A:C,3,FALSE),0)</f>
        <v>0</v>
      </c>
    </row>
    <row r="21" spans="2:8">
      <c r="B21" s="2" t="s">
        <v>25</v>
      </c>
      <c r="C21" s="9">
        <f>IFERROR(VLOOKUP($B21,'[17]11市町別戸数'!$A:$G,7,FALSE),0)</f>
        <v>33</v>
      </c>
      <c r="D21" s="9">
        <f>IFERROR(VLOOKUP($B21,'[17]11市町別戸数'!$A:$G,3,FALSE),0)</f>
        <v>24</v>
      </c>
      <c r="E21" s="9">
        <f>IFERROR(VLOOKUP($B21,'[17]11市町別戸数'!$A:$G,4,FALSE),0)</f>
        <v>6</v>
      </c>
      <c r="F21" s="9">
        <f>IFERROR(VLOOKUP($B21,'[17]11市町別戸数'!$A:$G,5,FALSE),0)</f>
        <v>0</v>
      </c>
      <c r="G21" s="9">
        <f>IFERROR(VLOOKUP($B21,'[17]11市町別戸数'!$A:$G,6,FALSE),0)</f>
        <v>3</v>
      </c>
      <c r="H21" s="9">
        <f>IFERROR(VLOOKUP($B21,'[17]11市町別マンション戸数'!A:C,3,FALSE),0)</f>
        <v>0</v>
      </c>
    </row>
    <row r="22" spans="2:8">
      <c r="B22" s="2" t="s">
        <v>0</v>
      </c>
      <c r="C22" s="9">
        <f>IFERROR(VLOOKUP($B22,'[17]11市町別戸数'!$A:$G,7,FALSE),0)</f>
        <v>27</v>
      </c>
      <c r="D22" s="9">
        <f>IFERROR(VLOOKUP($B22,'[17]11市町別戸数'!$A:$G,3,FALSE),0)</f>
        <v>22</v>
      </c>
      <c r="E22" s="9">
        <f>IFERROR(VLOOKUP($B22,'[17]11市町別戸数'!$A:$G,4,FALSE),0)</f>
        <v>0</v>
      </c>
      <c r="F22" s="9">
        <f>IFERROR(VLOOKUP($B22,'[17]11市町別戸数'!$A:$G,5,FALSE),0)</f>
        <v>0</v>
      </c>
      <c r="G22" s="9">
        <f>IFERROR(VLOOKUP($B22,'[17]11市町別戸数'!$A:$G,6,FALSE),0)</f>
        <v>5</v>
      </c>
      <c r="H22" s="9">
        <f>IFERROR(VLOOKUP($B22,'[17]11市町別マンション戸数'!A:C,3,FALSE),0)</f>
        <v>0</v>
      </c>
    </row>
    <row r="23" spans="2:8">
      <c r="B23" s="2" t="s">
        <v>35</v>
      </c>
      <c r="C23" s="9">
        <f>IFERROR(VLOOKUP($B23,'[17]11市町別戸数'!$A:$G,7,FALSE),0)</f>
        <v>49</v>
      </c>
      <c r="D23" s="9">
        <f>IFERROR(VLOOKUP($B23,'[17]11市町別戸数'!$A:$G,3,FALSE),0)</f>
        <v>41</v>
      </c>
      <c r="E23" s="9">
        <f>IFERROR(VLOOKUP($B23,'[17]11市町別戸数'!$A:$G,4,FALSE),0)</f>
        <v>0</v>
      </c>
      <c r="F23" s="9">
        <f>IFERROR(VLOOKUP($B23,'[17]11市町別戸数'!$A:$G,5,FALSE),0)</f>
        <v>0</v>
      </c>
      <c r="G23" s="9">
        <f>IFERROR(VLOOKUP($B23,'[17]11市町別戸数'!$A:$G,6,FALSE),0)</f>
        <v>8</v>
      </c>
      <c r="H23" s="9">
        <f>IFERROR(VLOOKUP($B23,'[17]11市町別マンション戸数'!A:C,3,FALSE),0)</f>
        <v>0</v>
      </c>
    </row>
    <row r="24" spans="2:8">
      <c r="B24" s="2" t="s">
        <v>43</v>
      </c>
      <c r="C24" s="9">
        <f>IFERROR(VLOOKUP($B24,'[17]11市町別戸数'!$A:$G,7,FALSE),0)</f>
        <v>20</v>
      </c>
      <c r="D24" s="9">
        <f>IFERROR(VLOOKUP($B24,'[17]11市町別戸数'!$A:$G,3,FALSE),0)</f>
        <v>8</v>
      </c>
      <c r="E24" s="9">
        <f>IFERROR(VLOOKUP($B24,'[17]11市町別戸数'!$A:$G,4,FALSE),0)</f>
        <v>11</v>
      </c>
      <c r="F24" s="9">
        <f>IFERROR(VLOOKUP($B24,'[17]11市町別戸数'!$A:$G,5,FALSE),0)</f>
        <v>0</v>
      </c>
      <c r="G24" s="9">
        <f>IFERROR(VLOOKUP($B24,'[17]11市町別戸数'!$A:$G,6,FALSE),0)</f>
        <v>1</v>
      </c>
      <c r="H24" s="9">
        <f>IFERROR(VLOOKUP($B24,'[17]11市町別マンション戸数'!A:C,3,FALSE),0)</f>
        <v>0</v>
      </c>
    </row>
    <row r="25" spans="2:8">
      <c r="B25" s="2" t="s">
        <v>19</v>
      </c>
      <c r="C25" s="9">
        <f>IFERROR(VLOOKUP($B25,'[17]11市町別戸数'!$A:$G,7,FALSE),0)</f>
        <v>38</v>
      </c>
      <c r="D25" s="9">
        <f>IFERROR(VLOOKUP($B25,'[17]11市町別戸数'!$A:$G,3,FALSE),0)</f>
        <v>37</v>
      </c>
      <c r="E25" s="9">
        <f>IFERROR(VLOOKUP($B25,'[17]11市町別戸数'!$A:$G,4,FALSE),0)</f>
        <v>0</v>
      </c>
      <c r="F25" s="9">
        <f>IFERROR(VLOOKUP($B25,'[17]11市町別戸数'!$A:$G,5,FALSE),0)</f>
        <v>0</v>
      </c>
      <c r="G25" s="9">
        <f>IFERROR(VLOOKUP($B25,'[17]11市町別戸数'!$A:$G,6,FALSE),0)</f>
        <v>1</v>
      </c>
      <c r="H25" s="9">
        <f>IFERROR(VLOOKUP($B25,'[17]11市町別マンション戸数'!A:C,3,FALSE),0)</f>
        <v>0</v>
      </c>
    </row>
    <row r="26" spans="2:8">
      <c r="B26" s="2" t="s">
        <v>41</v>
      </c>
      <c r="C26" s="9">
        <f>IFERROR(VLOOKUP($B26,'[17]11市町別戸数'!$A:$G,7,FALSE),0)</f>
        <v>3</v>
      </c>
      <c r="D26" s="9">
        <f>IFERROR(VLOOKUP($B26,'[17]11市町別戸数'!$A:$G,3,FALSE),0)</f>
        <v>3</v>
      </c>
      <c r="E26" s="9">
        <f>IFERROR(VLOOKUP($B26,'[17]11市町別戸数'!$A:$G,4,FALSE),0)</f>
        <v>0</v>
      </c>
      <c r="F26" s="9">
        <f>IFERROR(VLOOKUP($B26,'[17]11市町別戸数'!$A:$G,5,FALSE),0)</f>
        <v>0</v>
      </c>
      <c r="G26" s="9">
        <f>IFERROR(VLOOKUP($B26,'[17]11市町別戸数'!$A:$G,6,FALSE),0)</f>
        <v>0</v>
      </c>
      <c r="H26" s="9">
        <f>IFERROR(VLOOKUP($B26,'[17]11市町別マンション戸数'!A:C,3,FALSE),0)</f>
        <v>0</v>
      </c>
    </row>
    <row r="27" spans="2:8">
      <c r="B27" s="2" t="s">
        <v>33</v>
      </c>
      <c r="C27" s="9">
        <f>IFERROR(VLOOKUP($B27,'[17]11市町別戸数'!$A:$G,7,FALSE),0)</f>
        <v>12</v>
      </c>
      <c r="D27" s="9">
        <f>IFERROR(VLOOKUP($B27,'[17]11市町別戸数'!$A:$G,3,FALSE),0)</f>
        <v>11</v>
      </c>
      <c r="E27" s="9">
        <f>IFERROR(VLOOKUP($B27,'[17]11市町別戸数'!$A:$G,4,FALSE),0)</f>
        <v>0</v>
      </c>
      <c r="F27" s="9">
        <f>IFERROR(VLOOKUP($B27,'[17]11市町別戸数'!$A:$G,5,FALSE),0)</f>
        <v>0</v>
      </c>
      <c r="G27" s="9">
        <f>IFERROR(VLOOKUP($B27,'[17]11市町別戸数'!$A:$G,6,FALSE),0)</f>
        <v>1</v>
      </c>
      <c r="H27" s="9">
        <f>IFERROR(VLOOKUP($B27,'[17]11市町別マンション戸数'!A:C,3,FALSE),0)</f>
        <v>0</v>
      </c>
    </row>
    <row r="28" spans="2:8">
      <c r="B28" s="2" t="s">
        <v>2</v>
      </c>
      <c r="C28" s="9">
        <f>IFERROR(VLOOKUP($B28,'[17]11市町別戸数'!$A:$G,7,FALSE),0)</f>
        <v>41</v>
      </c>
      <c r="D28" s="9">
        <f>IFERROR(VLOOKUP($B28,'[17]11市町別戸数'!$A:$G,3,FALSE),0)</f>
        <v>16</v>
      </c>
      <c r="E28" s="9">
        <f>IFERROR(VLOOKUP($B28,'[17]11市町別戸数'!$A:$G,4,FALSE),0)</f>
        <v>16</v>
      </c>
      <c r="F28" s="9">
        <f>IFERROR(VLOOKUP($B28,'[17]11市町別戸数'!$A:$G,5,FALSE),0)</f>
        <v>0</v>
      </c>
      <c r="G28" s="9">
        <f>IFERROR(VLOOKUP($B28,'[17]11市町別戸数'!$A:$G,6,FALSE),0)</f>
        <v>9</v>
      </c>
      <c r="H28" s="9">
        <f>IFERROR(VLOOKUP($B28,'[17]11市町別マンション戸数'!A:C,3,FALSE),0)</f>
        <v>0</v>
      </c>
    </row>
    <row r="29" spans="2:8">
      <c r="B29" s="2" t="s">
        <v>40</v>
      </c>
      <c r="C29" s="9">
        <f>IFERROR(VLOOKUP($B29,'[17]11市町別戸数'!$A:$G,7,FALSE),0)</f>
        <v>4</v>
      </c>
      <c r="D29" s="9">
        <f>IFERROR(VLOOKUP($B29,'[17]11市町別戸数'!$A:$G,3,FALSE),0)</f>
        <v>4</v>
      </c>
      <c r="E29" s="9">
        <f>IFERROR(VLOOKUP($B29,'[17]11市町別戸数'!$A:$G,4,FALSE),0)</f>
        <v>0</v>
      </c>
      <c r="F29" s="9">
        <f>IFERROR(VLOOKUP($B29,'[17]11市町別戸数'!$A:$G,5,FALSE),0)</f>
        <v>0</v>
      </c>
      <c r="G29" s="9">
        <f>IFERROR(VLOOKUP($B29,'[17]11市町別戸数'!$A:$G,6,FALSE),0)</f>
        <v>0</v>
      </c>
      <c r="H29" s="9">
        <f>IFERROR(VLOOKUP($B29,'[17]11市町別マンション戸数'!A:C,3,FALSE),0)</f>
        <v>0</v>
      </c>
    </row>
    <row r="30" spans="2:8">
      <c r="B30" s="2" t="s">
        <v>27</v>
      </c>
      <c r="C30" s="9">
        <f>IFERROR(VLOOKUP($B30,'[17]11市町別戸数'!$A:$G,7,FALSE),0)</f>
        <v>6</v>
      </c>
      <c r="D30" s="9">
        <f>IFERROR(VLOOKUP($B30,'[17]11市町別戸数'!$A:$G,3,FALSE),0)</f>
        <v>6</v>
      </c>
      <c r="E30" s="9">
        <f>IFERROR(VLOOKUP($B30,'[17]11市町別戸数'!$A:$G,4,FALSE),0)</f>
        <v>0</v>
      </c>
      <c r="F30" s="9">
        <f>IFERROR(VLOOKUP($B30,'[17]11市町別戸数'!$A:$G,5,FALSE),0)</f>
        <v>0</v>
      </c>
      <c r="G30" s="9">
        <f>IFERROR(VLOOKUP($B30,'[17]11市町別戸数'!$A:$G,6,FALSE),0)</f>
        <v>0</v>
      </c>
      <c r="H30" s="9">
        <f>IFERROR(VLOOKUP($B30,'[17]11市町別マンション戸数'!A:C,3,FALSE),0)</f>
        <v>0</v>
      </c>
    </row>
    <row r="31" spans="2:8">
      <c r="B31" s="2" t="s">
        <v>24</v>
      </c>
      <c r="C31" s="9">
        <f>IFERROR(VLOOKUP($B31,'[17]11市町別戸数'!$A:$G,7,FALSE),0)</f>
        <v>15</v>
      </c>
      <c r="D31" s="9">
        <f>IFERROR(VLOOKUP($B31,'[17]11市町別戸数'!$A:$G,3,FALSE),0)</f>
        <v>12</v>
      </c>
      <c r="E31" s="9">
        <f>IFERROR(VLOOKUP($B31,'[17]11市町別戸数'!$A:$G,4,FALSE),0)</f>
        <v>0</v>
      </c>
      <c r="F31" s="9">
        <f>IFERROR(VLOOKUP($B31,'[17]11市町別戸数'!$A:$G,5,FALSE),0)</f>
        <v>0</v>
      </c>
      <c r="G31" s="9">
        <f>IFERROR(VLOOKUP($B31,'[17]11市町別戸数'!$A:$G,6,FALSE),0)</f>
        <v>3</v>
      </c>
      <c r="H31" s="9">
        <f>IFERROR(VLOOKUP($B31,'[17]11市町別マンション戸数'!A:C,3,FALSE),0)</f>
        <v>0</v>
      </c>
    </row>
    <row r="32" spans="2:8">
      <c r="B32" s="2" t="s">
        <v>15</v>
      </c>
      <c r="C32" s="9">
        <f>IFERROR(VLOOKUP($B32,'[17]11市町別戸数'!$A:$G,7,FALSE),0)</f>
        <v>20</v>
      </c>
      <c r="D32" s="9">
        <f>IFERROR(VLOOKUP($B32,'[17]11市町別戸数'!$A:$G,3,FALSE),0)</f>
        <v>6</v>
      </c>
      <c r="E32" s="9">
        <f>IFERROR(VLOOKUP($B32,'[17]11市町別戸数'!$A:$G,4,FALSE),0)</f>
        <v>14</v>
      </c>
      <c r="F32" s="9">
        <f>IFERROR(VLOOKUP($B32,'[17]11市町別戸数'!$A:$G,5,FALSE),0)</f>
        <v>0</v>
      </c>
      <c r="G32" s="9">
        <f>IFERROR(VLOOKUP($B32,'[17]11市町別戸数'!$A:$G,6,FALSE),0)</f>
        <v>0</v>
      </c>
      <c r="H32" s="9">
        <f>IFERROR(VLOOKUP($B32,'[17]11市町別マンション戸数'!A:C,3,FALSE),0)</f>
        <v>0</v>
      </c>
    </row>
    <row r="33" spans="2:8">
      <c r="B33" s="2" t="s">
        <v>22</v>
      </c>
      <c r="C33" s="9">
        <f>IFERROR(VLOOKUP($B33,'[17]11市町別戸数'!$A:$G,7,FALSE),0)</f>
        <v>9</v>
      </c>
      <c r="D33" s="9">
        <f>IFERROR(VLOOKUP($B33,'[17]11市町別戸数'!$A:$G,3,FALSE),0)</f>
        <v>9</v>
      </c>
      <c r="E33" s="9">
        <f>IFERROR(VLOOKUP($B33,'[17]11市町別戸数'!$A:$G,4,FALSE),0)</f>
        <v>0</v>
      </c>
      <c r="F33" s="9">
        <f>IFERROR(VLOOKUP($B33,'[17]11市町別戸数'!$A:$G,5,FALSE),0)</f>
        <v>0</v>
      </c>
      <c r="G33" s="9">
        <f>IFERROR(VLOOKUP($B33,'[17]11市町別戸数'!$A:$G,6,FALSE),0)</f>
        <v>0</v>
      </c>
      <c r="H33" s="9">
        <f>IFERROR(VLOOKUP($B33,'[17]11市町別マンション戸数'!A:C,3,FALSE),0)</f>
        <v>0</v>
      </c>
    </row>
    <row r="34" spans="2:8">
      <c r="B34" s="2" t="s">
        <v>14</v>
      </c>
      <c r="C34" s="9">
        <f>IFERROR(VLOOKUP($B34,'[17]11市町別戸数'!$A:$G,7,FALSE),0)</f>
        <v>1</v>
      </c>
      <c r="D34" s="9">
        <f>IFERROR(VLOOKUP($B34,'[17]11市町別戸数'!$A:$G,3,FALSE),0)</f>
        <v>1</v>
      </c>
      <c r="E34" s="9">
        <f>IFERROR(VLOOKUP($B34,'[17]11市町別戸数'!$A:$G,4,FALSE),0)</f>
        <v>0</v>
      </c>
      <c r="F34" s="9">
        <f>IFERROR(VLOOKUP($B34,'[17]11市町別戸数'!$A:$G,5,FALSE),0)</f>
        <v>0</v>
      </c>
      <c r="G34" s="9">
        <f>IFERROR(VLOOKUP($B34,'[17]11市町別戸数'!$A:$G,6,FALSE),0)</f>
        <v>0</v>
      </c>
      <c r="H34" s="9">
        <f>IFERROR(VLOOKUP($B34,'[17]11市町別マンション戸数'!A:C,3,FALSE),0)</f>
        <v>0</v>
      </c>
    </row>
    <row r="35" spans="2:8">
      <c r="B35" s="3" t="s">
        <v>49</v>
      </c>
      <c r="C35" s="9">
        <f>IFERROR(VLOOKUP($B35,'[17]11市町別戸数'!$A:$G,7,FALSE),0)</f>
        <v>0</v>
      </c>
      <c r="D35" s="9">
        <f>IFERROR(VLOOKUP($B35,'[17]11市町別戸数'!$A:$G,3,FALSE),0)</f>
        <v>0</v>
      </c>
      <c r="E35" s="9">
        <f>IFERROR(VLOOKUP($B35,'[17]11市町別戸数'!$A:$G,4,FALSE),0)</f>
        <v>0</v>
      </c>
      <c r="F35" s="9">
        <f>IFERROR(VLOOKUP($B35,'[17]11市町別戸数'!$A:$G,5,FALSE),0)</f>
        <v>0</v>
      </c>
      <c r="G35" s="9">
        <f>IFERROR(VLOOKUP($B35,'[17]11市町別戸数'!$A:$G,6,FALSE),0)</f>
        <v>0</v>
      </c>
      <c r="H35" s="9">
        <f>IFERROR(VLOOKUP($B35,'[17]11市町別マンション戸数'!A:C,3,FALSE),0)</f>
        <v>0</v>
      </c>
    </row>
    <row r="36" spans="2:8">
      <c r="B36" s="2" t="s">
        <v>46</v>
      </c>
      <c r="C36" s="9">
        <f>IFERROR(VLOOKUP($B36,'[17]11市町別戸数'!$A:$G,7,FALSE),0)</f>
        <v>2</v>
      </c>
      <c r="D36" s="9">
        <f>IFERROR(VLOOKUP($B36,'[17]11市町別戸数'!$A:$G,3,FALSE),0)</f>
        <v>2</v>
      </c>
      <c r="E36" s="9">
        <f>IFERROR(VLOOKUP($B36,'[17]11市町別戸数'!$A:$G,4,FALSE),0)</f>
        <v>0</v>
      </c>
      <c r="F36" s="9">
        <f>IFERROR(VLOOKUP($B36,'[17]11市町別戸数'!$A:$G,5,FALSE),0)</f>
        <v>0</v>
      </c>
      <c r="G36" s="9">
        <f>IFERROR(VLOOKUP($B36,'[17]11市町別戸数'!$A:$G,6,FALSE),0)</f>
        <v>0</v>
      </c>
      <c r="H36" s="9">
        <f>IFERROR(VLOOKUP($B36,'[17]11市町別マンション戸数'!A:C,3,FALSE),0)</f>
        <v>0</v>
      </c>
    </row>
    <row r="37" spans="2:8">
      <c r="B37" s="2" t="s">
        <v>12</v>
      </c>
      <c r="C37" s="9">
        <f>IFERROR(VLOOKUP($B37,'[17]11市町別戸数'!$A:$G,7,FALSE),0)</f>
        <v>1</v>
      </c>
      <c r="D37" s="9">
        <f>IFERROR(VLOOKUP($B37,'[17]11市町別戸数'!$A:$G,3,FALSE),0)</f>
        <v>1</v>
      </c>
      <c r="E37" s="9">
        <f>IFERROR(VLOOKUP($B37,'[17]11市町別戸数'!$A:$G,4,FALSE),0)</f>
        <v>0</v>
      </c>
      <c r="F37" s="9">
        <f>IFERROR(VLOOKUP($B37,'[17]11市町別戸数'!$A:$G,5,FALSE),0)</f>
        <v>0</v>
      </c>
      <c r="G37" s="9">
        <f>IFERROR(VLOOKUP($B37,'[17]11市町別戸数'!$A:$G,6,FALSE),0)</f>
        <v>0</v>
      </c>
      <c r="H37" s="9">
        <f>IFERROR(VLOOKUP($B37,'[17]11市町別マンション戸数'!A:C,3,FALSE),0)</f>
        <v>0</v>
      </c>
    </row>
    <row r="38" spans="2:8">
      <c r="B38" s="3" t="s">
        <v>26</v>
      </c>
      <c r="C38" s="9">
        <f>IFERROR(VLOOKUP($B38,'[17]11市町別戸数'!$A:$G,7,FALSE),0)</f>
        <v>0</v>
      </c>
      <c r="D38" s="9">
        <f>IFERROR(VLOOKUP($B38,'[17]11市町別戸数'!$A:$G,3,FALSE),0)</f>
        <v>0</v>
      </c>
      <c r="E38" s="9">
        <f>IFERROR(VLOOKUP($B38,'[17]11市町別戸数'!$A:$G,4,FALSE),0)</f>
        <v>0</v>
      </c>
      <c r="F38" s="9">
        <f>IFERROR(VLOOKUP($B38,'[17]11市町別戸数'!$A:$G,5,FALSE),0)</f>
        <v>0</v>
      </c>
      <c r="G38" s="9">
        <f>IFERROR(VLOOKUP($B38,'[17]11市町別戸数'!$A:$G,6,FALSE),0)</f>
        <v>0</v>
      </c>
      <c r="H38" s="9">
        <f>IFERROR(VLOOKUP($B38,'[17]11市町別マンション戸数'!A:C,3,FALSE),0)</f>
        <v>0</v>
      </c>
    </row>
    <row r="39" spans="2:8">
      <c r="B39" s="2" t="s">
        <v>23</v>
      </c>
      <c r="C39" s="9">
        <f>IFERROR(VLOOKUP($B39,'[17]11市町別戸数'!$A:$G,7,FALSE),0)</f>
        <v>10</v>
      </c>
      <c r="D39" s="9">
        <f>IFERROR(VLOOKUP($B39,'[17]11市町別戸数'!$A:$G,3,FALSE),0)</f>
        <v>8</v>
      </c>
      <c r="E39" s="9">
        <f>IFERROR(VLOOKUP($B39,'[17]11市町別戸数'!$A:$G,4,FALSE),0)</f>
        <v>0</v>
      </c>
      <c r="F39" s="9">
        <f>IFERROR(VLOOKUP($B39,'[17]11市町別戸数'!$A:$G,5,FALSE),0)</f>
        <v>0</v>
      </c>
      <c r="G39" s="9">
        <f>IFERROR(VLOOKUP($B39,'[17]11市町別戸数'!$A:$G,6,FALSE),0)</f>
        <v>2</v>
      </c>
      <c r="H39" s="9">
        <f>IFERROR(VLOOKUP($B39,'[17]11市町別マンション戸数'!A:C,3,FALSE),0)</f>
        <v>0</v>
      </c>
    </row>
    <row r="40" spans="2:8">
      <c r="B40" s="2" t="s">
        <v>39</v>
      </c>
      <c r="C40" s="9">
        <f>IFERROR(VLOOKUP($B40,'[17]11市町別戸数'!$A:$G,7,FALSE),0)</f>
        <v>7</v>
      </c>
      <c r="D40" s="9">
        <f>IFERROR(VLOOKUP($B40,'[17]11市町別戸数'!$A:$G,3,FALSE),0)</f>
        <v>4</v>
      </c>
      <c r="E40" s="9">
        <f>IFERROR(VLOOKUP($B40,'[17]11市町別戸数'!$A:$G,4,FALSE),0)</f>
        <v>0</v>
      </c>
      <c r="F40" s="9">
        <f>IFERROR(VLOOKUP($B40,'[17]11市町別戸数'!$A:$G,5,FALSE),0)</f>
        <v>0</v>
      </c>
      <c r="G40" s="9">
        <f>IFERROR(VLOOKUP($B40,'[17]11市町別戸数'!$A:$G,6,FALSE),0)</f>
        <v>3</v>
      </c>
      <c r="H40" s="9">
        <f>IFERROR(VLOOKUP($B40,'[17]11市町別マンション戸数'!A:C,3,FALSE),0)</f>
        <v>0</v>
      </c>
    </row>
    <row r="41" spans="2:8">
      <c r="B41" s="2" t="s">
        <v>13</v>
      </c>
      <c r="C41" s="9">
        <f>IFERROR(VLOOKUP($B41,'[17]11市町別戸数'!$A:$G,7,FALSE),0)</f>
        <v>7</v>
      </c>
      <c r="D41" s="9">
        <f>IFERROR(VLOOKUP($B41,'[17]11市町別戸数'!$A:$G,3,FALSE),0)</f>
        <v>7</v>
      </c>
      <c r="E41" s="9">
        <f>IFERROR(VLOOKUP($B41,'[17]11市町別戸数'!$A:$G,4,FALSE),0)</f>
        <v>0</v>
      </c>
      <c r="F41" s="9">
        <f>IFERROR(VLOOKUP($B41,'[17]11市町別戸数'!$A:$G,5,FALSE),0)</f>
        <v>0</v>
      </c>
      <c r="G41" s="9">
        <f>IFERROR(VLOOKUP($B41,'[17]11市町別戸数'!$A:$G,6,FALSE),0)</f>
        <v>0</v>
      </c>
      <c r="H41" s="9">
        <f>IFERROR(VLOOKUP($B41,'[17]11市町別マンション戸数'!A:C,3,FALSE),0)</f>
        <v>0</v>
      </c>
    </row>
    <row r="42" spans="2:8">
      <c r="B42" s="2" t="s">
        <v>1</v>
      </c>
      <c r="C42" s="9">
        <f>IFERROR(VLOOKUP($B42,'[17]11市町別戸数'!$A:$G,7,FALSE),0)</f>
        <v>10</v>
      </c>
      <c r="D42" s="9">
        <f>IFERROR(VLOOKUP($B42,'[17]11市町別戸数'!$A:$G,3,FALSE),0)</f>
        <v>2</v>
      </c>
      <c r="E42" s="9">
        <f>IFERROR(VLOOKUP($B42,'[17]11市町別戸数'!$A:$G,4,FALSE),0)</f>
        <v>8</v>
      </c>
      <c r="F42" s="9">
        <f>IFERROR(VLOOKUP($B42,'[17]11市町別戸数'!$A:$G,5,FALSE),0)</f>
        <v>0</v>
      </c>
      <c r="G42" s="9">
        <f>IFERROR(VLOOKUP($B42,'[17]11市町別戸数'!$A:$G,6,FALSE),0)</f>
        <v>0</v>
      </c>
      <c r="H42" s="9">
        <f>IFERROR(VLOOKUP($B42,'[17]11市町別マンション戸数'!A:C,3,FALSE),0)</f>
        <v>0</v>
      </c>
    </row>
    <row r="43" spans="2:8">
      <c r="B43" s="2" t="s">
        <v>37</v>
      </c>
      <c r="C43" s="9">
        <f>IFERROR(VLOOKUP($B43,'[17]11市町別戸数'!$A:$G,7,FALSE),0)</f>
        <v>9</v>
      </c>
      <c r="D43" s="9">
        <f>IFERROR(VLOOKUP($B43,'[17]11市町別戸数'!$A:$G,3,FALSE),0)</f>
        <v>4</v>
      </c>
      <c r="E43" s="9">
        <f>IFERROR(VLOOKUP($B43,'[17]11市町別戸数'!$A:$G,4,FALSE),0)</f>
        <v>0</v>
      </c>
      <c r="F43" s="9">
        <f>IFERROR(VLOOKUP($B43,'[17]11市町別戸数'!$A:$G,5,FALSE),0)</f>
        <v>0</v>
      </c>
      <c r="G43" s="9">
        <f>IFERROR(VLOOKUP($B43,'[17]11市町別戸数'!$A:$G,6,FALSE),0)</f>
        <v>5</v>
      </c>
      <c r="H43" s="9">
        <f>IFERROR(VLOOKUP($B43,'[17]11市町別マンション戸数'!A:C,3,FALSE),0)</f>
        <v>0</v>
      </c>
    </row>
    <row r="44" spans="2:8">
      <c r="B44" s="2" t="s">
        <v>3</v>
      </c>
      <c r="C44" s="9">
        <f>IFERROR(VLOOKUP($B44,'[17]11市町別戸数'!$A:$G,7,FALSE),0)</f>
        <v>0</v>
      </c>
      <c r="D44" s="9">
        <f>IFERROR(VLOOKUP($B44,'[17]11市町別戸数'!$A:$G,3,FALSE),0)</f>
        <v>0</v>
      </c>
      <c r="E44" s="9">
        <f>IFERROR(VLOOKUP($B44,'[17]11市町別戸数'!$A:$G,4,FALSE),0)</f>
        <v>0</v>
      </c>
      <c r="F44" s="9">
        <f>IFERROR(VLOOKUP($B44,'[17]11市町別戸数'!$A:$G,5,FALSE),0)</f>
        <v>0</v>
      </c>
      <c r="G44" s="9">
        <f>IFERROR(VLOOKUP($B44,'[17]11市町別戸数'!$A:$G,6,FALSE),0)</f>
        <v>0</v>
      </c>
      <c r="H44" s="9">
        <f>IFERROR(VLOOKUP($B44,'[17]11市町別マンション戸数'!A:C,3,FALSE),0)</f>
        <v>0</v>
      </c>
    </row>
    <row r="45" spans="2:8">
      <c r="B45" s="4" t="s">
        <v>48</v>
      </c>
      <c r="C45" s="9">
        <f>IFERROR(VLOOKUP($B45,'[17]11市町別戸数'!$A:$G,7,FALSE),0)</f>
        <v>2</v>
      </c>
      <c r="D45" s="9">
        <f>IFERROR(VLOOKUP($B45,'[17]11市町別戸数'!$A:$G,3,FALSE),0)</f>
        <v>2</v>
      </c>
      <c r="E45" s="9">
        <f>IFERROR(VLOOKUP($B45,'[17]11市町別戸数'!$A:$G,4,FALSE),0)</f>
        <v>0</v>
      </c>
      <c r="F45" s="9">
        <f>IFERROR(VLOOKUP($B45,'[17]11市町別戸数'!$A:$G,5,FALSE),0)</f>
        <v>0</v>
      </c>
      <c r="G45" s="9">
        <f>IFERROR(VLOOKUP($B45,'[17]11市町別戸数'!$A:$G,6,FALSE),0)</f>
        <v>0</v>
      </c>
      <c r="H45" s="9">
        <f>IFERROR(VLOOKUP($B45,'[17]11市町別マンション戸数'!A:C,3,FALSE),0)</f>
        <v>0</v>
      </c>
    </row>
    <row r="46" spans="2:8">
      <c r="B46" s="5" t="s">
        <v>18</v>
      </c>
      <c r="C46" s="9">
        <f t="shared" ref="C46:H46" si="2">SUM(C5:C45)-C8-C12</f>
        <v>1381</v>
      </c>
      <c r="D46" s="9">
        <f t="shared" si="2"/>
        <v>672</v>
      </c>
      <c r="E46" s="9">
        <f t="shared" si="2"/>
        <v>391</v>
      </c>
      <c r="F46" s="9">
        <f t="shared" si="2"/>
        <v>4</v>
      </c>
      <c r="G46" s="9">
        <f t="shared" si="2"/>
        <v>314</v>
      </c>
      <c r="H46" s="9">
        <f t="shared" si="2"/>
        <v>110</v>
      </c>
    </row>
  </sheetData>
  <phoneticPr fontId="4" type="Hiragana"/>
  <pageMargins left="0.7" right="0.7" top="0.75" bottom="0.75" header="0.3" footer="0.3"/>
  <pageSetup paperSize="9" scale="120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" sqref="J4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[16]データ!A2&amp;"年"&amp;[16]データ!B2&amp;"月"</f>
        <v>2025年3月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IFERROR(VLOOKUP($B5,'[16]11市町別戸数'!$A:$G,7,FALSE),0)</f>
        <v>156</v>
      </c>
      <c r="D5" s="9">
        <f>IFERROR(VLOOKUP($B5,'[16]11市町別戸数'!$A:$G,3,FALSE),0)</f>
        <v>52</v>
      </c>
      <c r="E5" s="9">
        <f>IFERROR(VLOOKUP($B5,'[16]11市町別戸数'!$A:$G,4,FALSE),0)</f>
        <v>92</v>
      </c>
      <c r="F5" s="9">
        <f>IFERROR(VLOOKUP($B5,'[16]11市町別戸数'!$A:$G,5,FALSE),0)</f>
        <v>0</v>
      </c>
      <c r="G5" s="9">
        <f>IFERROR(VLOOKUP($B5,'[16]11市町別戸数'!$A:$G,6,FALSE),0)</f>
        <v>12</v>
      </c>
      <c r="H5" s="9">
        <f>IFERROR(VLOOKUP($B5,'[16]11市町別マンション戸数'!A:C,3,FALSE),0)</f>
        <v>0</v>
      </c>
    </row>
    <row r="6" spans="1:8">
      <c r="A6" s="17"/>
      <c r="B6" s="2" t="s">
        <v>9</v>
      </c>
      <c r="C6" s="9">
        <f>IFERROR(VLOOKUP($B6,'[16]11市町別戸数'!$A:$G,7,FALSE),0)</f>
        <v>84</v>
      </c>
      <c r="D6" s="9">
        <f>IFERROR(VLOOKUP($B6,'[16]11市町別戸数'!$A:$G,3,FALSE),0)</f>
        <v>28</v>
      </c>
      <c r="E6" s="9">
        <f>IFERROR(VLOOKUP($B6,'[16]11市町別戸数'!$A:$G,4,FALSE),0)</f>
        <v>44</v>
      </c>
      <c r="F6" s="9">
        <f>IFERROR(VLOOKUP($B6,'[16]11市町別戸数'!$A:$G,5,FALSE),0)</f>
        <v>0</v>
      </c>
      <c r="G6" s="9">
        <f>IFERROR(VLOOKUP($B6,'[16]11市町別戸数'!$A:$G,6,FALSE),0)</f>
        <v>12</v>
      </c>
      <c r="H6" s="9">
        <f>IFERROR(VLOOKUP($B6,'[16]11市町別マンション戸数'!A:C,3,FALSE),0)</f>
        <v>0</v>
      </c>
    </row>
    <row r="7" spans="1:8">
      <c r="A7" s="17"/>
      <c r="B7" s="2" t="s">
        <v>7</v>
      </c>
      <c r="C7" s="9">
        <f>IFERROR(VLOOKUP($B7,'[16]11市町別戸数'!$A:$G,7,FALSE),0)</f>
        <v>54</v>
      </c>
      <c r="D7" s="9">
        <f>IFERROR(VLOOKUP($B7,'[16]11市町別戸数'!$A:$G,3,FALSE),0)</f>
        <v>43</v>
      </c>
      <c r="E7" s="9">
        <f>IFERROR(VLOOKUP($B7,'[16]11市町別戸数'!$A:$G,4,FALSE),0)</f>
        <v>0</v>
      </c>
      <c r="F7" s="9">
        <f>IFERROR(VLOOKUP($B7,'[16]11市町別戸数'!$A:$G,5,FALSE),0)</f>
        <v>1</v>
      </c>
      <c r="G7" s="9">
        <f>IFERROR(VLOOKUP($B7,'[16]11市町別戸数'!$A:$G,6,FALSE),0)</f>
        <v>10</v>
      </c>
      <c r="H7" s="9">
        <f>IFERROR(VLOOKUP($B7,'[16]11市町別マンション戸数'!A:C,3,FALSE),0)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294</v>
      </c>
      <c r="D8" s="9">
        <f t="shared" si="0"/>
        <v>123</v>
      </c>
      <c r="E8" s="9">
        <f t="shared" si="0"/>
        <v>136</v>
      </c>
      <c r="F8" s="9">
        <f t="shared" si="0"/>
        <v>1</v>
      </c>
      <c r="G8" s="9">
        <f t="shared" si="0"/>
        <v>34</v>
      </c>
      <c r="H8" s="9">
        <f t="shared" si="0"/>
        <v>0</v>
      </c>
    </row>
    <row r="9" spans="1:8">
      <c r="A9" s="17"/>
      <c r="B9" s="2" t="s">
        <v>32</v>
      </c>
      <c r="C9" s="9">
        <f>IFERROR(VLOOKUP($B9,'[16]11市町別戸数'!$A:$G,7,FALSE),0)</f>
        <v>400</v>
      </c>
      <c r="D9" s="9">
        <f>IFERROR(VLOOKUP($B9,'[16]11市町別戸数'!$A:$G,3,FALSE),0)</f>
        <v>115</v>
      </c>
      <c r="E9" s="9">
        <f>IFERROR(VLOOKUP($B9,'[16]11市町別戸数'!$A:$G,4,FALSE),0)</f>
        <v>203</v>
      </c>
      <c r="F9" s="9">
        <f>IFERROR(VLOOKUP($B9,'[16]11市町別戸数'!$A:$G,5,FALSE),0)</f>
        <v>1</v>
      </c>
      <c r="G9" s="9">
        <f>IFERROR(VLOOKUP($B9,'[16]11市町別戸数'!$A:$G,6,FALSE),0)</f>
        <v>81</v>
      </c>
      <c r="H9" s="9">
        <f>IFERROR(VLOOKUP($B9,'[16]11市町別マンション戸数'!A:C,3,FALSE),0)</f>
        <v>52</v>
      </c>
    </row>
    <row r="10" spans="1:8">
      <c r="A10" s="17"/>
      <c r="B10" s="2" t="s">
        <v>28</v>
      </c>
      <c r="C10" s="9">
        <f>IFERROR(VLOOKUP($B10,'[16]11市町別戸数'!$A:$G,7,FALSE),0)</f>
        <v>58</v>
      </c>
      <c r="D10" s="9">
        <f>IFERROR(VLOOKUP($B10,'[16]11市町別戸数'!$A:$G,3,FALSE),0)</f>
        <v>26</v>
      </c>
      <c r="E10" s="9">
        <f>IFERROR(VLOOKUP($B10,'[16]11市町別戸数'!$A:$G,4,FALSE),0)</f>
        <v>20</v>
      </c>
      <c r="F10" s="9">
        <f>IFERROR(VLOOKUP($B10,'[16]11市町別戸数'!$A:$G,5,FALSE),0)</f>
        <v>0</v>
      </c>
      <c r="G10" s="9">
        <f>IFERROR(VLOOKUP($B10,'[16]11市町別戸数'!$A:$G,6,FALSE),0)</f>
        <v>12</v>
      </c>
      <c r="H10" s="9">
        <f>IFERROR(VLOOKUP($B10,'[16]11市町別マンション戸数'!A:C,3,FALSE),0)</f>
        <v>0</v>
      </c>
    </row>
    <row r="11" spans="1:8">
      <c r="A11" s="17"/>
      <c r="B11" s="2" t="s">
        <v>52</v>
      </c>
      <c r="C11" s="9">
        <f>IFERROR(VLOOKUP($B11,'[16]11市町別戸数'!$A:$G,7,FALSE),0)</f>
        <v>4</v>
      </c>
      <c r="D11" s="9">
        <f>IFERROR(VLOOKUP($B11,'[16]11市町別戸数'!$A:$G,3,FALSE),0)</f>
        <v>3</v>
      </c>
      <c r="E11" s="9">
        <f>IFERROR(VLOOKUP($B11,'[16]11市町別戸数'!$A:$G,4,FALSE),0)</f>
        <v>0</v>
      </c>
      <c r="F11" s="9">
        <f>IFERROR(VLOOKUP($B11,'[16]11市町別戸数'!$A:$G,5,FALSE),0)</f>
        <v>1</v>
      </c>
      <c r="G11" s="9">
        <f>IFERROR(VLOOKUP($B11,'[16]11市町別戸数'!$A:$G,6,FALSE),0)</f>
        <v>0</v>
      </c>
      <c r="H11" s="9">
        <f>IFERROR(VLOOKUP($B11,'[16]11市町別マンション戸数'!A:C,3,FALSE),0)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462</v>
      </c>
      <c r="D12" s="9">
        <f t="shared" si="1"/>
        <v>144</v>
      </c>
      <c r="E12" s="9">
        <f t="shared" si="1"/>
        <v>223</v>
      </c>
      <c r="F12" s="9">
        <f t="shared" si="1"/>
        <v>2</v>
      </c>
      <c r="G12" s="9">
        <f t="shared" si="1"/>
        <v>93</v>
      </c>
      <c r="H12" s="9">
        <f t="shared" si="1"/>
        <v>52</v>
      </c>
    </row>
    <row r="13" spans="1:8">
      <c r="A13" s="17"/>
      <c r="B13" s="2" t="s">
        <v>6</v>
      </c>
      <c r="C13" s="9">
        <f>IFERROR(VLOOKUP($B13,'[16]11市町別戸数'!$A:$G,7,FALSE),0)</f>
        <v>62</v>
      </c>
      <c r="D13" s="9">
        <f>IFERROR(VLOOKUP($B13,'[16]11市町別戸数'!$A:$G,3,FALSE),0)</f>
        <v>32</v>
      </c>
      <c r="E13" s="9">
        <f>IFERROR(VLOOKUP($B13,'[16]11市町別戸数'!$A:$G,4,FALSE),0)</f>
        <v>16</v>
      </c>
      <c r="F13" s="9">
        <f>IFERROR(VLOOKUP($B13,'[16]11市町別戸数'!$A:$G,5,FALSE),0)</f>
        <v>1</v>
      </c>
      <c r="G13" s="9">
        <f>IFERROR(VLOOKUP($B13,'[16]11市町別戸数'!$A:$G,6,FALSE),0)</f>
        <v>13</v>
      </c>
      <c r="H13" s="9">
        <f>IFERROR(VLOOKUP($B13,'[16]11市町別マンション戸数'!A:C,3,FALSE),0)</f>
        <v>0</v>
      </c>
    </row>
    <row r="14" spans="1:8">
      <c r="A14" s="17"/>
      <c r="B14" s="2" t="s">
        <v>20</v>
      </c>
      <c r="C14" s="9">
        <f>IFERROR(VLOOKUP($B14,'[16]11市町別戸数'!$A:$G,7,FALSE),0)</f>
        <v>3</v>
      </c>
      <c r="D14" s="9">
        <f>IFERROR(VLOOKUP($B14,'[16]11市町別戸数'!$A:$G,3,FALSE),0)</f>
        <v>3</v>
      </c>
      <c r="E14" s="9">
        <f>IFERROR(VLOOKUP($B14,'[16]11市町別戸数'!$A:$G,4,FALSE),0)</f>
        <v>0</v>
      </c>
      <c r="F14" s="9">
        <f>IFERROR(VLOOKUP($B14,'[16]11市町別戸数'!$A:$G,5,FALSE),0)</f>
        <v>0</v>
      </c>
      <c r="G14" s="9">
        <f>IFERROR(VLOOKUP($B14,'[16]11市町別戸数'!$A:$G,6,FALSE),0)</f>
        <v>0</v>
      </c>
      <c r="H14" s="9">
        <f>IFERROR(VLOOKUP($B14,'[16]11市町別マンション戸数'!A:C,3,FALSE),0)</f>
        <v>0</v>
      </c>
    </row>
    <row r="15" spans="1:8">
      <c r="A15" s="17"/>
      <c r="B15" s="2" t="s">
        <v>36</v>
      </c>
      <c r="C15" s="9">
        <f>IFERROR(VLOOKUP($B15,'[16]11市町別戸数'!$A:$G,7,FALSE),0)</f>
        <v>79</v>
      </c>
      <c r="D15" s="9">
        <f>IFERROR(VLOOKUP($B15,'[16]11市町別戸数'!$A:$G,3,FALSE),0)</f>
        <v>22</v>
      </c>
      <c r="E15" s="9">
        <f>IFERROR(VLOOKUP($B15,'[16]11市町別戸数'!$A:$G,4,FALSE),0)</f>
        <v>48</v>
      </c>
      <c r="F15" s="9">
        <f>IFERROR(VLOOKUP($B15,'[16]11市町別戸数'!$A:$G,5,FALSE),0)</f>
        <v>0</v>
      </c>
      <c r="G15" s="9">
        <f>IFERROR(VLOOKUP($B15,'[16]11市町別戸数'!$A:$G,6,FALSE),0)</f>
        <v>9</v>
      </c>
      <c r="H15" s="9">
        <f>IFERROR(VLOOKUP($B15,'[16]11市町別マンション戸数'!A:C,3,FALSE),0)</f>
        <v>0</v>
      </c>
    </row>
    <row r="16" spans="1:8">
      <c r="A16" s="17"/>
      <c r="B16" s="2" t="s">
        <v>38</v>
      </c>
      <c r="C16" s="9">
        <f>IFERROR(VLOOKUP($B16,'[16]11市町別戸数'!$A:$G,7,FALSE),0)</f>
        <v>37</v>
      </c>
      <c r="D16" s="9">
        <f>IFERROR(VLOOKUP($B16,'[16]11市町別戸数'!$A:$G,3,FALSE),0)</f>
        <v>21</v>
      </c>
      <c r="E16" s="9">
        <f>IFERROR(VLOOKUP($B16,'[16]11市町別戸数'!$A:$G,4,FALSE),0)</f>
        <v>10</v>
      </c>
      <c r="F16" s="9">
        <f>IFERROR(VLOOKUP($B16,'[16]11市町別戸数'!$A:$G,5,FALSE),0)</f>
        <v>0</v>
      </c>
      <c r="G16" s="9">
        <f>IFERROR(VLOOKUP($B16,'[16]11市町別戸数'!$A:$G,6,FALSE),0)</f>
        <v>6</v>
      </c>
      <c r="H16" s="9">
        <f>IFERROR(VLOOKUP($B16,'[16]11市町別マンション戸数'!A:C,3,FALSE),0)</f>
        <v>0</v>
      </c>
    </row>
    <row r="17" spans="1:8">
      <c r="A17" s="17"/>
      <c r="B17" s="2" t="s">
        <v>42</v>
      </c>
      <c r="C17" s="9">
        <f>IFERROR(VLOOKUP($B17,'[16]11市町別戸数'!$A:$G,7,FALSE),0)</f>
        <v>12</v>
      </c>
      <c r="D17" s="9">
        <f>IFERROR(VLOOKUP($B17,'[16]11市町別戸数'!$A:$G,3,FALSE),0)</f>
        <v>11</v>
      </c>
      <c r="E17" s="9">
        <f>IFERROR(VLOOKUP($B17,'[16]11市町別戸数'!$A:$G,4,FALSE),0)</f>
        <v>0</v>
      </c>
      <c r="F17" s="9">
        <f>IFERROR(VLOOKUP($B17,'[16]11市町別戸数'!$A:$G,5,FALSE),0)</f>
        <v>0</v>
      </c>
      <c r="G17" s="9">
        <f>IFERROR(VLOOKUP($B17,'[16]11市町別戸数'!$A:$G,6,FALSE),0)</f>
        <v>1</v>
      </c>
      <c r="H17" s="9">
        <f>IFERROR(VLOOKUP($B17,'[16]11市町別マンション戸数'!A:C,3,FALSE),0)</f>
        <v>0</v>
      </c>
    </row>
    <row r="18" spans="1:8">
      <c r="A18" s="17"/>
      <c r="B18" s="2" t="s">
        <v>45</v>
      </c>
      <c r="C18" s="9">
        <f>IFERROR(VLOOKUP($B18,'[16]11市町別戸数'!$A:$G,7,FALSE),0)</f>
        <v>31</v>
      </c>
      <c r="D18" s="9">
        <f>IFERROR(VLOOKUP($B18,'[16]11市町別戸数'!$A:$G,3,FALSE),0)</f>
        <v>16</v>
      </c>
      <c r="E18" s="9">
        <f>IFERROR(VLOOKUP($B18,'[16]11市町別戸数'!$A:$G,4,FALSE),0)</f>
        <v>8</v>
      </c>
      <c r="F18" s="9">
        <f>IFERROR(VLOOKUP($B18,'[16]11市町別戸数'!$A:$G,5,FALSE),0)</f>
        <v>0</v>
      </c>
      <c r="G18" s="9">
        <f>IFERROR(VLOOKUP($B18,'[16]11市町別戸数'!$A:$G,6,FALSE),0)</f>
        <v>7</v>
      </c>
      <c r="H18" s="9">
        <f>IFERROR(VLOOKUP($B18,'[16]11市町別マンション戸数'!A:C,3,FALSE),0)</f>
        <v>0</v>
      </c>
    </row>
    <row r="19" spans="1:8">
      <c r="A19" s="17"/>
      <c r="B19" s="2" t="s">
        <v>11</v>
      </c>
      <c r="C19" s="9">
        <f>IFERROR(VLOOKUP($B19,'[16]11市町別戸数'!$A:$G,7,FALSE),0)</f>
        <v>110</v>
      </c>
      <c r="D19" s="9">
        <f>IFERROR(VLOOKUP($B19,'[16]11市町別戸数'!$A:$G,3,FALSE),0)</f>
        <v>51</v>
      </c>
      <c r="E19" s="9">
        <f>IFERROR(VLOOKUP($B19,'[16]11市町別戸数'!$A:$G,4,FALSE),0)</f>
        <v>38</v>
      </c>
      <c r="F19" s="9">
        <f>IFERROR(VLOOKUP($B19,'[16]11市町別戸数'!$A:$G,5,FALSE),0)</f>
        <v>0</v>
      </c>
      <c r="G19" s="9">
        <f>IFERROR(VLOOKUP($B19,'[16]11市町別戸数'!$A:$G,6,FALSE),0)</f>
        <v>21</v>
      </c>
      <c r="H19" s="9">
        <f>IFERROR(VLOOKUP($B19,'[16]11市町別マンション戸数'!A:C,3,FALSE),0)</f>
        <v>0</v>
      </c>
    </row>
    <row r="20" spans="1:8">
      <c r="A20" s="17"/>
      <c r="B20" s="2" t="s">
        <v>34</v>
      </c>
      <c r="C20" s="9">
        <f>IFERROR(VLOOKUP($B20,'[16]11市町別戸数'!$A:$G,7,FALSE),0)</f>
        <v>79</v>
      </c>
      <c r="D20" s="9">
        <f>IFERROR(VLOOKUP($B20,'[16]11市町別戸数'!$A:$G,3,FALSE),0)</f>
        <v>44</v>
      </c>
      <c r="E20" s="9">
        <f>IFERROR(VLOOKUP($B20,'[16]11市町別戸数'!$A:$G,4,FALSE),0)</f>
        <v>16</v>
      </c>
      <c r="F20" s="9">
        <f>IFERROR(VLOOKUP($B20,'[16]11市町別戸数'!$A:$G,5,FALSE),0)</f>
        <v>1</v>
      </c>
      <c r="G20" s="9">
        <f>IFERROR(VLOOKUP($B20,'[16]11市町別戸数'!$A:$G,6,FALSE),0)</f>
        <v>18</v>
      </c>
      <c r="H20" s="9">
        <f>IFERROR(VLOOKUP($B20,'[16]11市町別マンション戸数'!A:C,3,FALSE),0)</f>
        <v>0</v>
      </c>
    </row>
    <row r="21" spans="1:8">
      <c r="A21" s="17"/>
      <c r="B21" s="2" t="s">
        <v>25</v>
      </c>
      <c r="C21" s="9">
        <f>IFERROR(VLOOKUP($B21,'[16]11市町別戸数'!$A:$G,7,FALSE),0)</f>
        <v>56</v>
      </c>
      <c r="D21" s="9">
        <f>IFERROR(VLOOKUP($B21,'[16]11市町別戸数'!$A:$G,3,FALSE),0)</f>
        <v>35</v>
      </c>
      <c r="E21" s="9">
        <f>IFERROR(VLOOKUP($B21,'[16]11市町別戸数'!$A:$G,4,FALSE),0)</f>
        <v>16</v>
      </c>
      <c r="F21" s="9">
        <f>IFERROR(VLOOKUP($B21,'[16]11市町別戸数'!$A:$G,5,FALSE),0)</f>
        <v>0</v>
      </c>
      <c r="G21" s="9">
        <f>IFERROR(VLOOKUP($B21,'[16]11市町別戸数'!$A:$G,6,FALSE),0)</f>
        <v>5</v>
      </c>
      <c r="H21" s="9">
        <f>IFERROR(VLOOKUP($B21,'[16]11市町別マンション戸数'!A:C,3,FALSE),0)</f>
        <v>0</v>
      </c>
    </row>
    <row r="22" spans="1:8">
      <c r="A22" s="17"/>
      <c r="B22" s="2" t="s">
        <v>0</v>
      </c>
      <c r="C22" s="9">
        <f>IFERROR(VLOOKUP($B22,'[16]11市町別戸数'!$A:$G,7,FALSE),0)</f>
        <v>44</v>
      </c>
      <c r="D22" s="9">
        <f>IFERROR(VLOOKUP($B22,'[16]11市町別戸数'!$A:$G,3,FALSE),0)</f>
        <v>31</v>
      </c>
      <c r="E22" s="9">
        <f>IFERROR(VLOOKUP($B22,'[16]11市町別戸数'!$A:$G,4,FALSE),0)</f>
        <v>6</v>
      </c>
      <c r="F22" s="9">
        <f>IFERROR(VLOOKUP($B22,'[16]11市町別戸数'!$A:$G,5,FALSE),0)</f>
        <v>0</v>
      </c>
      <c r="G22" s="9">
        <f>IFERROR(VLOOKUP($B22,'[16]11市町別戸数'!$A:$G,6,FALSE),0)</f>
        <v>7</v>
      </c>
      <c r="H22" s="9">
        <f>IFERROR(VLOOKUP($B22,'[16]11市町別マンション戸数'!A:C,3,FALSE),0)</f>
        <v>0</v>
      </c>
    </row>
    <row r="23" spans="1:8">
      <c r="A23" s="17"/>
      <c r="B23" s="2" t="s">
        <v>35</v>
      </c>
      <c r="C23" s="9">
        <f>IFERROR(VLOOKUP($B23,'[16]11市町別戸数'!$A:$G,7,FALSE),0)</f>
        <v>60</v>
      </c>
      <c r="D23" s="9">
        <f>IFERROR(VLOOKUP($B23,'[16]11市町別戸数'!$A:$G,3,FALSE),0)</f>
        <v>35</v>
      </c>
      <c r="E23" s="9">
        <f>IFERROR(VLOOKUP($B23,'[16]11市町別戸数'!$A:$G,4,FALSE),0)</f>
        <v>24</v>
      </c>
      <c r="F23" s="9">
        <f>IFERROR(VLOOKUP($B23,'[16]11市町別戸数'!$A:$G,5,FALSE),0)</f>
        <v>0</v>
      </c>
      <c r="G23" s="9">
        <f>IFERROR(VLOOKUP($B23,'[16]11市町別戸数'!$A:$G,6,FALSE),0)</f>
        <v>1</v>
      </c>
      <c r="H23" s="9">
        <f>IFERROR(VLOOKUP($B23,'[16]11市町別マンション戸数'!A:C,3,FALSE),0)</f>
        <v>0</v>
      </c>
    </row>
    <row r="24" spans="1:8">
      <c r="A24" s="17"/>
      <c r="B24" s="2" t="s">
        <v>43</v>
      </c>
      <c r="C24" s="9">
        <f>IFERROR(VLOOKUP($B24,'[16]11市町別戸数'!$A:$G,7,FALSE),0)</f>
        <v>25</v>
      </c>
      <c r="D24" s="9">
        <f>IFERROR(VLOOKUP($B24,'[16]11市町別戸数'!$A:$G,3,FALSE),0)</f>
        <v>9</v>
      </c>
      <c r="E24" s="9">
        <f>IFERROR(VLOOKUP($B24,'[16]11市町別戸数'!$A:$G,4,FALSE),0)</f>
        <v>16</v>
      </c>
      <c r="F24" s="9">
        <f>IFERROR(VLOOKUP($B24,'[16]11市町別戸数'!$A:$G,5,FALSE),0)</f>
        <v>0</v>
      </c>
      <c r="G24" s="9">
        <f>IFERROR(VLOOKUP($B24,'[16]11市町別戸数'!$A:$G,6,FALSE),0)</f>
        <v>0</v>
      </c>
      <c r="H24" s="9">
        <f>IFERROR(VLOOKUP($B24,'[16]11市町別マンション戸数'!A:C,3,FALSE),0)</f>
        <v>0</v>
      </c>
    </row>
    <row r="25" spans="1:8">
      <c r="A25" s="17"/>
      <c r="B25" s="2" t="s">
        <v>19</v>
      </c>
      <c r="C25" s="9">
        <f>IFERROR(VLOOKUP($B25,'[16]11市町別戸数'!$A:$G,7,FALSE),0)</f>
        <v>32</v>
      </c>
      <c r="D25" s="9">
        <f>IFERROR(VLOOKUP($B25,'[16]11市町別戸数'!$A:$G,3,FALSE),0)</f>
        <v>16</v>
      </c>
      <c r="E25" s="9">
        <f>IFERROR(VLOOKUP($B25,'[16]11市町別戸数'!$A:$G,4,FALSE),0)</f>
        <v>8</v>
      </c>
      <c r="F25" s="9">
        <f>IFERROR(VLOOKUP($B25,'[16]11市町別戸数'!$A:$G,5,FALSE),0)</f>
        <v>0</v>
      </c>
      <c r="G25" s="9">
        <f>IFERROR(VLOOKUP($B25,'[16]11市町別戸数'!$A:$G,6,FALSE),0)</f>
        <v>8</v>
      </c>
      <c r="H25" s="9">
        <f>IFERROR(VLOOKUP($B25,'[16]11市町別マンション戸数'!A:C,3,FALSE),0)</f>
        <v>0</v>
      </c>
    </row>
    <row r="26" spans="1:8">
      <c r="A26" s="17"/>
      <c r="B26" s="2" t="s">
        <v>41</v>
      </c>
      <c r="C26" s="9">
        <f>IFERROR(VLOOKUP($B26,'[16]11市町別戸数'!$A:$G,7,FALSE),0)</f>
        <v>2</v>
      </c>
      <c r="D26" s="9">
        <f>IFERROR(VLOOKUP($B26,'[16]11市町別戸数'!$A:$G,3,FALSE),0)</f>
        <v>2</v>
      </c>
      <c r="E26" s="9">
        <f>IFERROR(VLOOKUP($B26,'[16]11市町別戸数'!$A:$G,4,FALSE),0)</f>
        <v>0</v>
      </c>
      <c r="F26" s="9">
        <f>IFERROR(VLOOKUP($B26,'[16]11市町別戸数'!$A:$G,5,FALSE),0)</f>
        <v>0</v>
      </c>
      <c r="G26" s="9">
        <f>IFERROR(VLOOKUP($B26,'[16]11市町別戸数'!$A:$G,6,FALSE),0)</f>
        <v>0</v>
      </c>
      <c r="H26" s="9">
        <f>IFERROR(VLOOKUP($B26,'[16]11市町別マンション戸数'!A:C,3,FALSE),0)</f>
        <v>0</v>
      </c>
    </row>
    <row r="27" spans="1:8">
      <c r="A27" s="17"/>
      <c r="B27" s="2" t="s">
        <v>33</v>
      </c>
      <c r="C27" s="9">
        <f>IFERROR(VLOOKUP($B27,'[16]11市町別戸数'!$A:$G,7,FALSE),0)</f>
        <v>10</v>
      </c>
      <c r="D27" s="9">
        <f>IFERROR(VLOOKUP($B27,'[16]11市町別戸数'!$A:$G,3,FALSE),0)</f>
        <v>7</v>
      </c>
      <c r="E27" s="9">
        <f>IFERROR(VLOOKUP($B27,'[16]11市町別戸数'!$A:$G,4,FALSE),0)</f>
        <v>0</v>
      </c>
      <c r="F27" s="9">
        <f>IFERROR(VLOOKUP($B27,'[16]11市町別戸数'!$A:$G,5,FALSE),0)</f>
        <v>0</v>
      </c>
      <c r="G27" s="9">
        <f>IFERROR(VLOOKUP($B27,'[16]11市町別戸数'!$A:$G,6,FALSE),0)</f>
        <v>3</v>
      </c>
      <c r="H27" s="9">
        <f>IFERROR(VLOOKUP($B27,'[16]11市町別マンション戸数'!A:C,3,FALSE),0)</f>
        <v>0</v>
      </c>
    </row>
    <row r="28" spans="1:8">
      <c r="A28" s="17"/>
      <c r="B28" s="2" t="s">
        <v>2</v>
      </c>
      <c r="C28" s="9">
        <f>IFERROR(VLOOKUP($B28,'[16]11市町別戸数'!$A:$G,7,FALSE),0)</f>
        <v>7</v>
      </c>
      <c r="D28" s="9">
        <f>IFERROR(VLOOKUP($B28,'[16]11市町別戸数'!$A:$G,3,FALSE),0)</f>
        <v>5</v>
      </c>
      <c r="E28" s="9">
        <f>IFERROR(VLOOKUP($B28,'[16]11市町別戸数'!$A:$G,4,FALSE),0)</f>
        <v>0</v>
      </c>
      <c r="F28" s="9">
        <f>IFERROR(VLOOKUP($B28,'[16]11市町別戸数'!$A:$G,5,FALSE),0)</f>
        <v>0</v>
      </c>
      <c r="G28" s="9">
        <f>IFERROR(VLOOKUP($B28,'[16]11市町別戸数'!$A:$G,6,FALSE),0)</f>
        <v>2</v>
      </c>
      <c r="H28" s="9">
        <f>IFERROR(VLOOKUP($B28,'[16]11市町別マンション戸数'!A:C,3,FALSE),0)</f>
        <v>0</v>
      </c>
    </row>
    <row r="29" spans="1:8">
      <c r="A29" s="17"/>
      <c r="B29" s="2" t="s">
        <v>40</v>
      </c>
      <c r="C29" s="9">
        <f>IFERROR(VLOOKUP($B29,'[16]11市町別戸数'!$A:$G,7,FALSE),0)</f>
        <v>5</v>
      </c>
      <c r="D29" s="9">
        <f>IFERROR(VLOOKUP($B29,'[16]11市町別戸数'!$A:$G,3,FALSE),0)</f>
        <v>5</v>
      </c>
      <c r="E29" s="9">
        <f>IFERROR(VLOOKUP($B29,'[16]11市町別戸数'!$A:$G,4,FALSE),0)</f>
        <v>0</v>
      </c>
      <c r="F29" s="9">
        <f>IFERROR(VLOOKUP($B29,'[16]11市町別戸数'!$A:$G,5,FALSE),0)</f>
        <v>0</v>
      </c>
      <c r="G29" s="9">
        <f>IFERROR(VLOOKUP($B29,'[16]11市町別戸数'!$A:$G,6,FALSE),0)</f>
        <v>0</v>
      </c>
      <c r="H29" s="9">
        <f>IFERROR(VLOOKUP($B29,'[16]11市町別マンション戸数'!A:C,3,FALSE),0)</f>
        <v>0</v>
      </c>
    </row>
    <row r="30" spans="1:8">
      <c r="A30" s="17"/>
      <c r="B30" s="2" t="s">
        <v>27</v>
      </c>
      <c r="C30" s="9">
        <f>IFERROR(VLOOKUP($B30,'[16]11市町別戸数'!$A:$G,7,FALSE),0)</f>
        <v>13</v>
      </c>
      <c r="D30" s="9">
        <f>IFERROR(VLOOKUP($B30,'[16]11市町別戸数'!$A:$G,3,FALSE),0)</f>
        <v>5</v>
      </c>
      <c r="E30" s="9">
        <f>IFERROR(VLOOKUP($B30,'[16]11市町別戸数'!$A:$G,4,FALSE),0)</f>
        <v>8</v>
      </c>
      <c r="F30" s="9">
        <f>IFERROR(VLOOKUP($B30,'[16]11市町別戸数'!$A:$G,5,FALSE),0)</f>
        <v>0</v>
      </c>
      <c r="G30" s="9">
        <f>IFERROR(VLOOKUP($B30,'[16]11市町別戸数'!$A:$G,6,FALSE),0)</f>
        <v>0</v>
      </c>
      <c r="H30" s="9">
        <f>IFERROR(VLOOKUP($B30,'[16]11市町別マンション戸数'!A:C,3,FALSE),0)</f>
        <v>0</v>
      </c>
    </row>
    <row r="31" spans="1:8">
      <c r="A31" s="17"/>
      <c r="B31" s="2" t="s">
        <v>24</v>
      </c>
      <c r="C31" s="9">
        <f>IFERROR(VLOOKUP($B31,'[16]11市町別戸数'!$A:$G,7,FALSE),0)</f>
        <v>21</v>
      </c>
      <c r="D31" s="9">
        <f>IFERROR(VLOOKUP($B31,'[16]11市町別戸数'!$A:$G,3,FALSE),0)</f>
        <v>9</v>
      </c>
      <c r="E31" s="9">
        <f>IFERROR(VLOOKUP($B31,'[16]11市町別戸数'!$A:$G,4,FALSE),0)</f>
        <v>4</v>
      </c>
      <c r="F31" s="9">
        <f>IFERROR(VLOOKUP($B31,'[16]11市町別戸数'!$A:$G,5,FALSE),0)</f>
        <v>0</v>
      </c>
      <c r="G31" s="9">
        <f>IFERROR(VLOOKUP($B31,'[16]11市町別戸数'!$A:$G,6,FALSE),0)</f>
        <v>8</v>
      </c>
      <c r="H31" s="9">
        <f>IFERROR(VLOOKUP($B31,'[16]11市町別マンション戸数'!A:C,3,FALSE),0)</f>
        <v>0</v>
      </c>
    </row>
    <row r="32" spans="1:8">
      <c r="A32" s="17"/>
      <c r="B32" s="2" t="s">
        <v>15</v>
      </c>
      <c r="C32" s="9">
        <f>IFERROR(VLOOKUP($B32,'[16]11市町別戸数'!$A:$G,7,FALSE),0)</f>
        <v>6</v>
      </c>
      <c r="D32" s="9">
        <f>IFERROR(VLOOKUP($B32,'[16]11市町別戸数'!$A:$G,3,FALSE),0)</f>
        <v>6</v>
      </c>
      <c r="E32" s="9">
        <f>IFERROR(VLOOKUP($B32,'[16]11市町別戸数'!$A:$G,4,FALSE),0)</f>
        <v>0</v>
      </c>
      <c r="F32" s="9">
        <f>IFERROR(VLOOKUP($B32,'[16]11市町別戸数'!$A:$G,5,FALSE),0)</f>
        <v>0</v>
      </c>
      <c r="G32" s="9">
        <f>IFERROR(VLOOKUP($B32,'[16]11市町別戸数'!$A:$G,6,FALSE),0)</f>
        <v>0</v>
      </c>
      <c r="H32" s="9">
        <f>IFERROR(VLOOKUP($B32,'[16]11市町別マンション戸数'!A:C,3,FALSE),0)</f>
        <v>0</v>
      </c>
    </row>
    <row r="33" spans="1:8">
      <c r="A33" s="17"/>
      <c r="B33" s="2" t="s">
        <v>22</v>
      </c>
      <c r="C33" s="9">
        <f>IFERROR(VLOOKUP($B33,'[16]11市町別戸数'!$A:$G,7,FALSE),0)</f>
        <v>13</v>
      </c>
      <c r="D33" s="9">
        <f>IFERROR(VLOOKUP($B33,'[16]11市町別戸数'!$A:$G,3,FALSE),0)</f>
        <v>10</v>
      </c>
      <c r="E33" s="9">
        <f>IFERROR(VLOOKUP($B33,'[16]11市町別戸数'!$A:$G,4,FALSE),0)</f>
        <v>1</v>
      </c>
      <c r="F33" s="9">
        <f>IFERROR(VLOOKUP($B33,'[16]11市町別戸数'!$A:$G,5,FALSE),0)</f>
        <v>0</v>
      </c>
      <c r="G33" s="9">
        <f>IFERROR(VLOOKUP($B33,'[16]11市町別戸数'!$A:$G,6,FALSE),0)</f>
        <v>2</v>
      </c>
      <c r="H33" s="9">
        <f>IFERROR(VLOOKUP($B33,'[16]11市町別マンション戸数'!A:C,3,FALSE),0)</f>
        <v>0</v>
      </c>
    </row>
    <row r="34" spans="1:8">
      <c r="A34" s="17"/>
      <c r="B34" s="2" t="s">
        <v>14</v>
      </c>
      <c r="C34" s="9">
        <f>IFERROR(VLOOKUP($B34,'[16]11市町別戸数'!$A:$G,7,FALSE),0)</f>
        <v>1</v>
      </c>
      <c r="D34" s="9">
        <f>IFERROR(VLOOKUP($B34,'[16]11市町別戸数'!$A:$G,3,FALSE),0)</f>
        <v>1</v>
      </c>
      <c r="E34" s="9">
        <f>IFERROR(VLOOKUP($B34,'[16]11市町別戸数'!$A:$G,4,FALSE),0)</f>
        <v>0</v>
      </c>
      <c r="F34" s="9">
        <f>IFERROR(VLOOKUP($B34,'[16]11市町別戸数'!$A:$G,5,FALSE),0)</f>
        <v>0</v>
      </c>
      <c r="G34" s="9">
        <f>IFERROR(VLOOKUP($B34,'[16]11市町別戸数'!$A:$G,6,FALSE),0)</f>
        <v>0</v>
      </c>
      <c r="H34" s="9">
        <f>IFERROR(VLOOKUP($B34,'[16]11市町別マンション戸数'!A:C,3,FALSE),0)</f>
        <v>0</v>
      </c>
    </row>
    <row r="35" spans="1:8">
      <c r="A35" s="17"/>
      <c r="B35" s="3" t="s">
        <v>49</v>
      </c>
      <c r="C35" s="9">
        <f>IFERROR(VLOOKUP($B35,'[16]11市町別戸数'!$A:$G,7,FALSE),0)</f>
        <v>1</v>
      </c>
      <c r="D35" s="9">
        <f>IFERROR(VLOOKUP($B35,'[16]11市町別戸数'!$A:$G,3,FALSE),0)</f>
        <v>1</v>
      </c>
      <c r="E35" s="9">
        <f>IFERROR(VLOOKUP($B35,'[16]11市町別戸数'!$A:$G,4,FALSE),0)</f>
        <v>0</v>
      </c>
      <c r="F35" s="9">
        <f>IFERROR(VLOOKUP($B35,'[16]11市町別戸数'!$A:$G,5,FALSE),0)</f>
        <v>0</v>
      </c>
      <c r="G35" s="9">
        <f>IFERROR(VLOOKUP($B35,'[16]11市町別戸数'!$A:$G,6,FALSE),0)</f>
        <v>0</v>
      </c>
      <c r="H35" s="9">
        <f>IFERROR(VLOOKUP($B35,'[16]11市町別マンション戸数'!A:C,3,FALSE),0)</f>
        <v>0</v>
      </c>
    </row>
    <row r="36" spans="1:8">
      <c r="A36" s="17"/>
      <c r="B36" s="2" t="s">
        <v>46</v>
      </c>
      <c r="C36" s="9">
        <f>IFERROR(VLOOKUP($B36,'[16]11市町別戸数'!$A:$G,7,FALSE),0)</f>
        <v>1</v>
      </c>
      <c r="D36" s="9">
        <f>IFERROR(VLOOKUP($B36,'[16]11市町別戸数'!$A:$G,3,FALSE),0)</f>
        <v>1</v>
      </c>
      <c r="E36" s="9">
        <f>IFERROR(VLOOKUP($B36,'[16]11市町別戸数'!$A:$G,4,FALSE),0)</f>
        <v>0</v>
      </c>
      <c r="F36" s="9">
        <f>IFERROR(VLOOKUP($B36,'[16]11市町別戸数'!$A:$G,5,FALSE),0)</f>
        <v>0</v>
      </c>
      <c r="G36" s="9">
        <f>IFERROR(VLOOKUP($B36,'[16]11市町別戸数'!$A:$G,6,FALSE),0)</f>
        <v>0</v>
      </c>
      <c r="H36" s="9">
        <f>IFERROR(VLOOKUP($B36,'[16]11市町別マンション戸数'!A:C,3,FALSE),0)</f>
        <v>0</v>
      </c>
    </row>
    <row r="37" spans="1:8">
      <c r="A37" s="17"/>
      <c r="B37" s="2" t="s">
        <v>12</v>
      </c>
      <c r="C37" s="9">
        <f>IFERROR(VLOOKUP($B37,'[16]11市町別戸数'!$A:$G,7,FALSE),0)</f>
        <v>0</v>
      </c>
      <c r="D37" s="9">
        <f>IFERROR(VLOOKUP($B37,'[16]11市町別戸数'!$A:$G,3,FALSE),0)</f>
        <v>0</v>
      </c>
      <c r="E37" s="9">
        <f>IFERROR(VLOOKUP($B37,'[16]11市町別戸数'!$A:$G,4,FALSE),0)</f>
        <v>0</v>
      </c>
      <c r="F37" s="9">
        <f>IFERROR(VLOOKUP($B37,'[16]11市町別戸数'!$A:$G,5,FALSE),0)</f>
        <v>0</v>
      </c>
      <c r="G37" s="9">
        <f>IFERROR(VLOOKUP($B37,'[16]11市町別戸数'!$A:$G,6,FALSE),0)</f>
        <v>0</v>
      </c>
      <c r="H37" s="9">
        <f>IFERROR(VLOOKUP($B37,'[16]11市町別マンション戸数'!A:C,3,FALSE),0)</f>
        <v>0</v>
      </c>
    </row>
    <row r="38" spans="1:8">
      <c r="A38" s="17"/>
      <c r="B38" s="3" t="s">
        <v>26</v>
      </c>
      <c r="C38" s="9">
        <f>IFERROR(VLOOKUP($B38,'[16]11市町別戸数'!$A:$G,7,FALSE),0)</f>
        <v>0</v>
      </c>
      <c r="D38" s="9">
        <f>IFERROR(VLOOKUP($B38,'[16]11市町別戸数'!$A:$G,3,FALSE),0)</f>
        <v>0</v>
      </c>
      <c r="E38" s="9">
        <f>IFERROR(VLOOKUP($B38,'[16]11市町別戸数'!$A:$G,4,FALSE),0)</f>
        <v>0</v>
      </c>
      <c r="F38" s="9">
        <f>IFERROR(VLOOKUP($B38,'[16]11市町別戸数'!$A:$G,5,FALSE),0)</f>
        <v>0</v>
      </c>
      <c r="G38" s="9">
        <f>IFERROR(VLOOKUP($B38,'[16]11市町別戸数'!$A:$G,6,FALSE),0)</f>
        <v>0</v>
      </c>
      <c r="H38" s="9">
        <f>IFERROR(VLOOKUP($B38,'[16]11市町別マンション戸数'!A:C,3,FALSE),0)</f>
        <v>0</v>
      </c>
    </row>
    <row r="39" spans="1:8">
      <c r="A39" s="17"/>
      <c r="B39" s="2" t="s">
        <v>23</v>
      </c>
      <c r="C39" s="9">
        <f>IFERROR(VLOOKUP($B39,'[16]11市町別戸数'!$A:$G,7,FALSE),0)</f>
        <v>7</v>
      </c>
      <c r="D39" s="9">
        <f>IFERROR(VLOOKUP($B39,'[16]11市町別戸数'!$A:$G,3,FALSE),0)</f>
        <v>5</v>
      </c>
      <c r="E39" s="9">
        <f>IFERROR(VLOOKUP($B39,'[16]11市町別戸数'!$A:$G,4,FALSE),0)</f>
        <v>0</v>
      </c>
      <c r="F39" s="9">
        <f>IFERROR(VLOOKUP($B39,'[16]11市町別戸数'!$A:$G,5,FALSE),0)</f>
        <v>0</v>
      </c>
      <c r="G39" s="9">
        <f>IFERROR(VLOOKUP($B39,'[16]11市町別戸数'!$A:$G,6,FALSE),0)</f>
        <v>2</v>
      </c>
      <c r="H39" s="9">
        <f>IFERROR(VLOOKUP($B39,'[16]11市町別マンション戸数'!A:C,3,FALSE),0)</f>
        <v>0</v>
      </c>
    </row>
    <row r="40" spans="1:8">
      <c r="A40" s="17"/>
      <c r="B40" s="2" t="s">
        <v>39</v>
      </c>
      <c r="C40" s="9">
        <f>IFERROR(VLOOKUP($B40,'[16]11市町別戸数'!$A:$G,7,FALSE),0)</f>
        <v>11</v>
      </c>
      <c r="D40" s="9">
        <f>IFERROR(VLOOKUP($B40,'[16]11市町別戸数'!$A:$G,3,FALSE),0)</f>
        <v>5</v>
      </c>
      <c r="E40" s="9">
        <f>IFERROR(VLOOKUP($B40,'[16]11市町別戸数'!$A:$G,4,FALSE),0)</f>
        <v>0</v>
      </c>
      <c r="F40" s="9">
        <f>IFERROR(VLOOKUP($B40,'[16]11市町別戸数'!$A:$G,5,FALSE),0)</f>
        <v>0</v>
      </c>
      <c r="G40" s="9">
        <f>IFERROR(VLOOKUP($B40,'[16]11市町別戸数'!$A:$G,6,FALSE),0)</f>
        <v>6</v>
      </c>
      <c r="H40" s="9">
        <f>IFERROR(VLOOKUP($B40,'[16]11市町別マンション戸数'!A:C,3,FALSE),0)</f>
        <v>0</v>
      </c>
    </row>
    <row r="41" spans="1:8">
      <c r="A41" s="17"/>
      <c r="B41" s="2" t="s">
        <v>13</v>
      </c>
      <c r="C41" s="9">
        <f>IFERROR(VLOOKUP($B41,'[16]11市町別戸数'!$A:$G,7,FALSE),0)</f>
        <v>8</v>
      </c>
      <c r="D41" s="9">
        <f>IFERROR(VLOOKUP($B41,'[16]11市町別戸数'!$A:$G,3,FALSE),0)</f>
        <v>7</v>
      </c>
      <c r="E41" s="9">
        <f>IFERROR(VLOOKUP($B41,'[16]11市町別戸数'!$A:$G,4,FALSE),0)</f>
        <v>0</v>
      </c>
      <c r="F41" s="9">
        <f>IFERROR(VLOOKUP($B41,'[16]11市町別戸数'!$A:$G,5,FALSE),0)</f>
        <v>0</v>
      </c>
      <c r="G41" s="9">
        <f>IFERROR(VLOOKUP($B41,'[16]11市町別戸数'!$A:$G,6,FALSE),0)</f>
        <v>1</v>
      </c>
      <c r="H41" s="9">
        <f>IFERROR(VLOOKUP($B41,'[16]11市町別マンション戸数'!A:C,3,FALSE),0)</f>
        <v>0</v>
      </c>
    </row>
    <row r="42" spans="1:8">
      <c r="A42" s="17"/>
      <c r="B42" s="2" t="s">
        <v>1</v>
      </c>
      <c r="C42" s="9">
        <f>IFERROR(VLOOKUP($B42,'[16]11市町別戸数'!$A:$G,7,FALSE),0)</f>
        <v>18</v>
      </c>
      <c r="D42" s="9">
        <f>IFERROR(VLOOKUP($B42,'[16]11市町別戸数'!$A:$G,3,FALSE),0)</f>
        <v>6</v>
      </c>
      <c r="E42" s="9">
        <f>IFERROR(VLOOKUP($B42,'[16]11市町別戸数'!$A:$G,4,FALSE),0)</f>
        <v>12</v>
      </c>
      <c r="F42" s="9">
        <f>IFERROR(VLOOKUP($B42,'[16]11市町別戸数'!$A:$G,5,FALSE),0)</f>
        <v>0</v>
      </c>
      <c r="G42" s="9">
        <f>IFERROR(VLOOKUP($B42,'[16]11市町別戸数'!$A:$G,6,FALSE),0)</f>
        <v>0</v>
      </c>
      <c r="H42" s="9">
        <f>IFERROR(VLOOKUP($B42,'[16]11市町別マンション戸数'!A:C,3,FALSE),0)</f>
        <v>0</v>
      </c>
    </row>
    <row r="43" spans="1:8">
      <c r="A43" s="17"/>
      <c r="B43" s="2" t="s">
        <v>37</v>
      </c>
      <c r="C43" s="9">
        <f>IFERROR(VLOOKUP($B43,'[16]11市町別戸数'!$A:$G,7,FALSE),0)</f>
        <v>12</v>
      </c>
      <c r="D43" s="9">
        <f>IFERROR(VLOOKUP($B43,'[16]11市町別戸数'!$A:$G,3,FALSE),0)</f>
        <v>8</v>
      </c>
      <c r="E43" s="9">
        <f>IFERROR(VLOOKUP($B43,'[16]11市町別戸数'!$A:$G,4,FALSE),0)</f>
        <v>0</v>
      </c>
      <c r="F43" s="9">
        <f>IFERROR(VLOOKUP($B43,'[16]11市町別戸数'!$A:$G,5,FALSE),0)</f>
        <v>0</v>
      </c>
      <c r="G43" s="9">
        <f>IFERROR(VLOOKUP($B43,'[16]11市町別戸数'!$A:$G,6,FALSE),0)</f>
        <v>4</v>
      </c>
      <c r="H43" s="9">
        <f>IFERROR(VLOOKUP($B43,'[16]11市町別マンション戸数'!A:C,3,FALSE),0)</f>
        <v>0</v>
      </c>
    </row>
    <row r="44" spans="1:8">
      <c r="A44" s="17"/>
      <c r="B44" s="2" t="s">
        <v>3</v>
      </c>
      <c r="C44" s="9">
        <f>IFERROR(VLOOKUP($B44,'[16]11市町別戸数'!$A:$G,7,FALSE),0)</f>
        <v>0</v>
      </c>
      <c r="D44" s="9">
        <f>IFERROR(VLOOKUP($B44,'[16]11市町別戸数'!$A:$G,3,FALSE),0)</f>
        <v>0</v>
      </c>
      <c r="E44" s="9">
        <f>IFERROR(VLOOKUP($B44,'[16]11市町別戸数'!$A:$G,4,FALSE),0)</f>
        <v>0</v>
      </c>
      <c r="F44" s="9">
        <f>IFERROR(VLOOKUP($B44,'[16]11市町別戸数'!$A:$G,5,FALSE),0)</f>
        <v>0</v>
      </c>
      <c r="G44" s="9">
        <f>IFERROR(VLOOKUP($B44,'[16]11市町別戸数'!$A:$G,6,FALSE),0)</f>
        <v>0</v>
      </c>
      <c r="H44" s="9">
        <f>IFERROR(VLOOKUP($B44,'[16]11市町別マンション戸数'!A:C,3,FALSE),0)</f>
        <v>0</v>
      </c>
    </row>
    <row r="45" spans="1:8">
      <c r="A45" s="17"/>
      <c r="B45" s="4" t="s">
        <v>48</v>
      </c>
      <c r="C45" s="9">
        <f>IFERROR(VLOOKUP($B45,'[16]11市町別戸数'!$A:$G,7,FALSE),0)</f>
        <v>3</v>
      </c>
      <c r="D45" s="9">
        <f>IFERROR(VLOOKUP($B45,'[16]11市町別戸数'!$A:$G,3,FALSE),0)</f>
        <v>3</v>
      </c>
      <c r="E45" s="9">
        <f>IFERROR(VLOOKUP($B45,'[16]11市町別戸数'!$A:$G,4,FALSE),0)</f>
        <v>0</v>
      </c>
      <c r="F45" s="9">
        <f>IFERROR(VLOOKUP($B45,'[16]11市町別戸数'!$A:$G,5,FALSE),0)</f>
        <v>0</v>
      </c>
      <c r="G45" s="9">
        <f>IFERROR(VLOOKUP($B45,'[16]11市町別戸数'!$A:$G,6,FALSE),0)</f>
        <v>0</v>
      </c>
      <c r="H45" s="9">
        <f>IFERROR(VLOOKUP($B45,'[16]11市町別マンション戸数'!A:C,3,FALSE),0)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1525</v>
      </c>
      <c r="D46" s="9">
        <f t="shared" si="2"/>
        <v>679</v>
      </c>
      <c r="E46" s="9">
        <f t="shared" si="2"/>
        <v>590</v>
      </c>
      <c r="F46" s="9">
        <f t="shared" si="2"/>
        <v>5</v>
      </c>
      <c r="G46" s="9">
        <f t="shared" si="2"/>
        <v>251</v>
      </c>
      <c r="H46" s="9">
        <f t="shared" si="2"/>
        <v>52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O40" sqref="O40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[15]データ!A2&amp;"年"&amp;[15]データ!B2&amp;"月"</f>
        <v>2025年4月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IFERROR(VLOOKUP($B5,'[15]11市町別戸数'!$A:$G,7,FALSE),0)</f>
        <v>213</v>
      </c>
      <c r="D5" s="9">
        <f>IFERROR(VLOOKUP($B5,'[15]11市町別戸数'!$A:$G,3,FALSE),0)</f>
        <v>42</v>
      </c>
      <c r="E5" s="9">
        <f>IFERROR(VLOOKUP($B5,'[15]11市町別戸数'!$A:$G,4,FALSE),0)</f>
        <v>88</v>
      </c>
      <c r="F5" s="9">
        <f>IFERROR(VLOOKUP($B5,'[15]11市町別戸数'!$A:$G,5,FALSE),0)</f>
        <v>0</v>
      </c>
      <c r="G5" s="9">
        <f>IFERROR(VLOOKUP($B5,'[15]11市町別戸数'!$A:$G,6,FALSE),0)</f>
        <v>83</v>
      </c>
      <c r="H5" s="9">
        <f>IFERROR(VLOOKUP($B5,'[15]11市町別マンション戸数'!A:C,3,FALSE),0)</f>
        <v>70</v>
      </c>
    </row>
    <row r="6" spans="1:8">
      <c r="A6" s="17"/>
      <c r="B6" s="2" t="s">
        <v>9</v>
      </c>
      <c r="C6" s="9">
        <f>IFERROR(VLOOKUP($B6,'[15]11市町別戸数'!$A:$G,7,FALSE),0)</f>
        <v>53</v>
      </c>
      <c r="D6" s="9">
        <f>IFERROR(VLOOKUP($B6,'[15]11市町別戸数'!$A:$G,3,FALSE),0)</f>
        <v>42</v>
      </c>
      <c r="E6" s="9">
        <f>IFERROR(VLOOKUP($B6,'[15]11市町別戸数'!$A:$G,4,FALSE),0)</f>
        <v>0</v>
      </c>
      <c r="F6" s="9">
        <f>IFERROR(VLOOKUP($B6,'[15]11市町別戸数'!$A:$G,5,FALSE),0)</f>
        <v>0</v>
      </c>
      <c r="G6" s="9">
        <f>IFERROR(VLOOKUP($B6,'[15]11市町別戸数'!$A:$G,6,FALSE),0)</f>
        <v>11</v>
      </c>
      <c r="H6" s="9">
        <f>IFERROR(VLOOKUP($B6,'[15]11市町別マンション戸数'!A:C,3,FALSE),0)</f>
        <v>0</v>
      </c>
    </row>
    <row r="7" spans="1:8">
      <c r="A7" s="17"/>
      <c r="B7" s="2" t="s">
        <v>7</v>
      </c>
      <c r="C7" s="9">
        <f>IFERROR(VLOOKUP($B7,'[15]11市町別戸数'!$A:$G,7,FALSE),0)</f>
        <v>56</v>
      </c>
      <c r="D7" s="9">
        <f>IFERROR(VLOOKUP($B7,'[15]11市町別戸数'!$A:$G,3,FALSE),0)</f>
        <v>33</v>
      </c>
      <c r="E7" s="9">
        <f>IFERROR(VLOOKUP($B7,'[15]11市町別戸数'!$A:$G,4,FALSE),0)</f>
        <v>9</v>
      </c>
      <c r="F7" s="9">
        <f>IFERROR(VLOOKUP($B7,'[15]11市町別戸数'!$A:$G,5,FALSE),0)</f>
        <v>0</v>
      </c>
      <c r="G7" s="9">
        <f>IFERROR(VLOOKUP($B7,'[15]11市町別戸数'!$A:$G,6,FALSE),0)</f>
        <v>14</v>
      </c>
      <c r="H7" s="9">
        <f>IFERROR(VLOOKUP($B7,'[15]11市町別マンション戸数'!A:C,3,FALSE),0)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322</v>
      </c>
      <c r="D8" s="9">
        <f t="shared" si="0"/>
        <v>117</v>
      </c>
      <c r="E8" s="9">
        <f t="shared" si="0"/>
        <v>97</v>
      </c>
      <c r="F8" s="9">
        <f t="shared" si="0"/>
        <v>0</v>
      </c>
      <c r="G8" s="9">
        <f t="shared" si="0"/>
        <v>108</v>
      </c>
      <c r="H8" s="9">
        <f t="shared" si="0"/>
        <v>70</v>
      </c>
    </row>
    <row r="9" spans="1:8">
      <c r="A9" s="17"/>
      <c r="B9" s="2" t="s">
        <v>32</v>
      </c>
      <c r="C9" s="9">
        <f>IFERROR(VLOOKUP($B9,'[15]11市町別戸数'!$A:$G,7,FALSE),0)</f>
        <v>218</v>
      </c>
      <c r="D9" s="9">
        <f>IFERROR(VLOOKUP($B9,'[15]11市町別戸数'!$A:$G,3,FALSE),0)</f>
        <v>69</v>
      </c>
      <c r="E9" s="9">
        <f>IFERROR(VLOOKUP($B9,'[15]11市町別戸数'!$A:$G,4,FALSE),0)</f>
        <v>83</v>
      </c>
      <c r="F9" s="9">
        <f>IFERROR(VLOOKUP($B9,'[15]11市町別戸数'!$A:$G,5,FALSE),0)</f>
        <v>31</v>
      </c>
      <c r="G9" s="9">
        <f>IFERROR(VLOOKUP($B9,'[15]11市町別戸数'!$A:$G,6,FALSE),0)</f>
        <v>35</v>
      </c>
      <c r="H9" s="9">
        <f>IFERROR(VLOOKUP($B9,'[15]11市町別マンション戸数'!A:C,3,FALSE),0)</f>
        <v>9</v>
      </c>
    </row>
    <row r="10" spans="1:8">
      <c r="A10" s="17"/>
      <c r="B10" s="2" t="s">
        <v>28</v>
      </c>
      <c r="C10" s="9">
        <f>IFERROR(VLOOKUP($B10,'[15]11市町別戸数'!$A:$G,7,FALSE),0)</f>
        <v>44</v>
      </c>
      <c r="D10" s="9">
        <f>IFERROR(VLOOKUP($B10,'[15]11市町別戸数'!$A:$G,3,FALSE),0)</f>
        <v>30</v>
      </c>
      <c r="E10" s="9">
        <f>IFERROR(VLOOKUP($B10,'[15]11市町別戸数'!$A:$G,4,FALSE),0)</f>
        <v>8</v>
      </c>
      <c r="F10" s="9">
        <f>IFERROR(VLOOKUP($B10,'[15]11市町別戸数'!$A:$G,5,FALSE),0)</f>
        <v>0</v>
      </c>
      <c r="G10" s="9">
        <f>IFERROR(VLOOKUP($B10,'[15]11市町別戸数'!$A:$G,6,FALSE),0)</f>
        <v>6</v>
      </c>
      <c r="H10" s="9">
        <f>IFERROR(VLOOKUP($B10,'[15]11市町別マンション戸数'!A:C,3,FALSE),0)</f>
        <v>0</v>
      </c>
    </row>
    <row r="11" spans="1:8">
      <c r="A11" s="17"/>
      <c r="B11" s="2" t="s">
        <v>52</v>
      </c>
      <c r="C11" s="9">
        <f>IFERROR(VLOOKUP($B11,'[15]11市町別戸数'!$A:$G,7,FALSE),0)</f>
        <v>5</v>
      </c>
      <c r="D11" s="9">
        <f>IFERROR(VLOOKUP($B11,'[15]11市町別戸数'!$A:$G,3,FALSE),0)</f>
        <v>5</v>
      </c>
      <c r="E11" s="9">
        <f>IFERROR(VLOOKUP($B11,'[15]11市町別戸数'!$A:$G,4,FALSE),0)</f>
        <v>0</v>
      </c>
      <c r="F11" s="9">
        <f>IFERROR(VLOOKUP($B11,'[15]11市町別戸数'!$A:$G,5,FALSE),0)</f>
        <v>0</v>
      </c>
      <c r="G11" s="9">
        <f>IFERROR(VLOOKUP($B11,'[15]11市町別戸数'!$A:$G,6,FALSE),0)</f>
        <v>0</v>
      </c>
      <c r="H11" s="9">
        <f>IFERROR(VLOOKUP($B11,'[15]11市町別マンション戸数'!A:C,3,FALSE),0)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267</v>
      </c>
      <c r="D12" s="9">
        <f t="shared" si="1"/>
        <v>104</v>
      </c>
      <c r="E12" s="9">
        <f t="shared" si="1"/>
        <v>91</v>
      </c>
      <c r="F12" s="9">
        <f t="shared" si="1"/>
        <v>31</v>
      </c>
      <c r="G12" s="9">
        <f t="shared" si="1"/>
        <v>41</v>
      </c>
      <c r="H12" s="9">
        <f t="shared" si="1"/>
        <v>9</v>
      </c>
    </row>
    <row r="13" spans="1:8">
      <c r="A13" s="17"/>
      <c r="B13" s="2" t="s">
        <v>6</v>
      </c>
      <c r="C13" s="9">
        <f>IFERROR(VLOOKUP($B13,'[15]11市町別戸数'!$A:$G,7,FALSE),0)</f>
        <v>40</v>
      </c>
      <c r="D13" s="9">
        <f>IFERROR(VLOOKUP($B13,'[15]11市町別戸数'!$A:$G,3,FALSE),0)</f>
        <v>24</v>
      </c>
      <c r="E13" s="9">
        <f>IFERROR(VLOOKUP($B13,'[15]11市町別戸数'!$A:$G,4,FALSE),0)</f>
        <v>4</v>
      </c>
      <c r="F13" s="9">
        <f>IFERROR(VLOOKUP($B13,'[15]11市町別戸数'!$A:$G,5,FALSE),0)</f>
        <v>0</v>
      </c>
      <c r="G13" s="9">
        <f>IFERROR(VLOOKUP($B13,'[15]11市町別戸数'!$A:$G,6,FALSE),0)</f>
        <v>12</v>
      </c>
      <c r="H13" s="9">
        <f>IFERROR(VLOOKUP($B13,'[15]11市町別マンション戸数'!A:C,3,FALSE),0)</f>
        <v>0</v>
      </c>
    </row>
    <row r="14" spans="1:8">
      <c r="A14" s="17"/>
      <c r="B14" s="2" t="s">
        <v>20</v>
      </c>
      <c r="C14" s="9">
        <f>IFERROR(VLOOKUP($B14,'[15]11市町別戸数'!$A:$G,7,FALSE),0)</f>
        <v>12</v>
      </c>
      <c r="D14" s="9">
        <f>IFERROR(VLOOKUP($B14,'[15]11市町別戸数'!$A:$G,3,FALSE),0)</f>
        <v>9</v>
      </c>
      <c r="E14" s="9">
        <f>IFERROR(VLOOKUP($B14,'[15]11市町別戸数'!$A:$G,4,FALSE),0)</f>
        <v>0</v>
      </c>
      <c r="F14" s="9">
        <f>IFERROR(VLOOKUP($B14,'[15]11市町別戸数'!$A:$G,5,FALSE),0)</f>
        <v>1</v>
      </c>
      <c r="G14" s="9">
        <f>IFERROR(VLOOKUP($B14,'[15]11市町別戸数'!$A:$G,6,FALSE),0)</f>
        <v>2</v>
      </c>
      <c r="H14" s="9">
        <f>IFERROR(VLOOKUP($B14,'[15]11市町別マンション戸数'!A:C,3,FALSE),0)</f>
        <v>0</v>
      </c>
    </row>
    <row r="15" spans="1:8">
      <c r="A15" s="17"/>
      <c r="B15" s="2" t="s">
        <v>36</v>
      </c>
      <c r="C15" s="9">
        <f>IFERROR(VLOOKUP($B15,'[15]11市町別戸数'!$A:$G,7,FALSE),0)</f>
        <v>21</v>
      </c>
      <c r="D15" s="9">
        <f>IFERROR(VLOOKUP($B15,'[15]11市町別戸数'!$A:$G,3,FALSE),0)</f>
        <v>14</v>
      </c>
      <c r="E15" s="9">
        <f>IFERROR(VLOOKUP($B15,'[15]11市町別戸数'!$A:$G,4,FALSE),0)</f>
        <v>3</v>
      </c>
      <c r="F15" s="9">
        <f>IFERROR(VLOOKUP($B15,'[15]11市町別戸数'!$A:$G,5,FALSE),0)</f>
        <v>0</v>
      </c>
      <c r="G15" s="9">
        <f>IFERROR(VLOOKUP($B15,'[15]11市町別戸数'!$A:$G,6,FALSE),0)</f>
        <v>4</v>
      </c>
      <c r="H15" s="9">
        <f>IFERROR(VLOOKUP($B15,'[15]11市町別マンション戸数'!A:C,3,FALSE),0)</f>
        <v>0</v>
      </c>
    </row>
    <row r="16" spans="1:8">
      <c r="A16" s="17"/>
      <c r="B16" s="2" t="s">
        <v>38</v>
      </c>
      <c r="C16" s="9">
        <f>IFERROR(VLOOKUP($B16,'[15]11市町別戸数'!$A:$G,7,FALSE),0)</f>
        <v>36</v>
      </c>
      <c r="D16" s="9">
        <f>IFERROR(VLOOKUP($B16,'[15]11市町別戸数'!$A:$G,3,FALSE),0)</f>
        <v>22</v>
      </c>
      <c r="E16" s="9">
        <f>IFERROR(VLOOKUP($B16,'[15]11市町別戸数'!$A:$G,4,FALSE),0)</f>
        <v>4</v>
      </c>
      <c r="F16" s="9">
        <f>IFERROR(VLOOKUP($B16,'[15]11市町別戸数'!$A:$G,5,FALSE),0)</f>
        <v>0</v>
      </c>
      <c r="G16" s="9">
        <f>IFERROR(VLOOKUP($B16,'[15]11市町別戸数'!$A:$G,6,FALSE),0)</f>
        <v>10</v>
      </c>
      <c r="H16" s="9">
        <f>IFERROR(VLOOKUP($B16,'[15]11市町別マンション戸数'!A:C,3,FALSE),0)</f>
        <v>0</v>
      </c>
    </row>
    <row r="17" spans="1:8">
      <c r="A17" s="17"/>
      <c r="B17" s="2" t="s">
        <v>42</v>
      </c>
      <c r="C17" s="9">
        <f>IFERROR(VLOOKUP($B17,'[15]11市町別戸数'!$A:$G,7,FALSE),0)</f>
        <v>26</v>
      </c>
      <c r="D17" s="9">
        <f>IFERROR(VLOOKUP($B17,'[15]11市町別戸数'!$A:$G,3,FALSE),0)</f>
        <v>14</v>
      </c>
      <c r="E17" s="9">
        <f>IFERROR(VLOOKUP($B17,'[15]11市町別戸数'!$A:$G,4,FALSE),0)</f>
        <v>10</v>
      </c>
      <c r="F17" s="9">
        <f>IFERROR(VLOOKUP($B17,'[15]11市町別戸数'!$A:$G,5,FALSE),0)</f>
        <v>1</v>
      </c>
      <c r="G17" s="9">
        <f>IFERROR(VLOOKUP($B17,'[15]11市町別戸数'!$A:$G,6,FALSE),0)</f>
        <v>1</v>
      </c>
      <c r="H17" s="9">
        <f>IFERROR(VLOOKUP($B17,'[15]11市町別マンション戸数'!A:C,3,FALSE),0)</f>
        <v>0</v>
      </c>
    </row>
    <row r="18" spans="1:8">
      <c r="A18" s="17"/>
      <c r="B18" s="2" t="s">
        <v>45</v>
      </c>
      <c r="C18" s="9">
        <f>IFERROR(VLOOKUP($B18,'[15]11市町別戸数'!$A:$G,7,FALSE),0)</f>
        <v>23</v>
      </c>
      <c r="D18" s="9">
        <f>IFERROR(VLOOKUP($B18,'[15]11市町別戸数'!$A:$G,3,FALSE),0)</f>
        <v>18</v>
      </c>
      <c r="E18" s="9">
        <f>IFERROR(VLOOKUP($B18,'[15]11市町別戸数'!$A:$G,4,FALSE),0)</f>
        <v>0</v>
      </c>
      <c r="F18" s="9">
        <f>IFERROR(VLOOKUP($B18,'[15]11市町別戸数'!$A:$G,5,FALSE),0)</f>
        <v>0</v>
      </c>
      <c r="G18" s="9">
        <f>IFERROR(VLOOKUP($B18,'[15]11市町別戸数'!$A:$G,6,FALSE),0)</f>
        <v>5</v>
      </c>
      <c r="H18" s="9">
        <f>IFERROR(VLOOKUP($B18,'[15]11市町別マンション戸数'!A:C,3,FALSE),0)</f>
        <v>0</v>
      </c>
    </row>
    <row r="19" spans="1:8">
      <c r="A19" s="17"/>
      <c r="B19" s="2" t="s">
        <v>11</v>
      </c>
      <c r="C19" s="9">
        <f>IFERROR(VLOOKUP($B19,'[15]11市町別戸数'!$A:$G,7,FALSE),0)</f>
        <v>73</v>
      </c>
      <c r="D19" s="9">
        <f>IFERROR(VLOOKUP($B19,'[15]11市町別戸数'!$A:$G,3,FALSE),0)</f>
        <v>47</v>
      </c>
      <c r="E19" s="9">
        <f>IFERROR(VLOOKUP($B19,'[15]11市町別戸数'!$A:$G,4,FALSE),0)</f>
        <v>14</v>
      </c>
      <c r="F19" s="9">
        <f>IFERROR(VLOOKUP($B19,'[15]11市町別戸数'!$A:$G,5,FALSE),0)</f>
        <v>0</v>
      </c>
      <c r="G19" s="9">
        <f>IFERROR(VLOOKUP($B19,'[15]11市町別戸数'!$A:$G,6,FALSE),0)</f>
        <v>12</v>
      </c>
      <c r="H19" s="9">
        <f>IFERROR(VLOOKUP($B19,'[15]11市町別マンション戸数'!A:C,3,FALSE),0)</f>
        <v>0</v>
      </c>
    </row>
    <row r="20" spans="1:8">
      <c r="A20" s="17"/>
      <c r="B20" s="2" t="s">
        <v>34</v>
      </c>
      <c r="C20" s="9">
        <f>IFERROR(VLOOKUP($B20,'[15]11市町別戸数'!$A:$G,7,FALSE),0)</f>
        <v>72</v>
      </c>
      <c r="D20" s="9">
        <f>IFERROR(VLOOKUP($B20,'[15]11市町別戸数'!$A:$G,3,FALSE),0)</f>
        <v>35</v>
      </c>
      <c r="E20" s="9">
        <f>IFERROR(VLOOKUP($B20,'[15]11市町別戸数'!$A:$G,4,FALSE),0)</f>
        <v>19</v>
      </c>
      <c r="F20" s="9">
        <f>IFERROR(VLOOKUP($B20,'[15]11市町別戸数'!$A:$G,5,FALSE),0)</f>
        <v>6</v>
      </c>
      <c r="G20" s="9">
        <f>IFERROR(VLOOKUP($B20,'[15]11市町別戸数'!$A:$G,6,FALSE),0)</f>
        <v>12</v>
      </c>
      <c r="H20" s="9">
        <f>IFERROR(VLOOKUP($B20,'[15]11市町別マンション戸数'!A:C,3,FALSE),0)</f>
        <v>0</v>
      </c>
    </row>
    <row r="21" spans="1:8">
      <c r="A21" s="17"/>
      <c r="B21" s="2" t="s">
        <v>25</v>
      </c>
      <c r="C21" s="9">
        <f>IFERROR(VLOOKUP($B21,'[15]11市町別戸数'!$A:$G,7,FALSE),0)</f>
        <v>66</v>
      </c>
      <c r="D21" s="9">
        <f>IFERROR(VLOOKUP($B21,'[15]11市町別戸数'!$A:$G,3,FALSE),0)</f>
        <v>39</v>
      </c>
      <c r="E21" s="9">
        <f>IFERROR(VLOOKUP($B21,'[15]11市町別戸数'!$A:$G,4,FALSE),0)</f>
        <v>17</v>
      </c>
      <c r="F21" s="9">
        <f>IFERROR(VLOOKUP($B21,'[15]11市町別戸数'!$A:$G,5,FALSE),0)</f>
        <v>0</v>
      </c>
      <c r="G21" s="9">
        <f>IFERROR(VLOOKUP($B21,'[15]11市町別戸数'!$A:$G,6,FALSE),0)</f>
        <v>10</v>
      </c>
      <c r="H21" s="9">
        <f>IFERROR(VLOOKUP($B21,'[15]11市町別マンション戸数'!A:C,3,FALSE),0)</f>
        <v>0</v>
      </c>
    </row>
    <row r="22" spans="1:8">
      <c r="A22" s="17"/>
      <c r="B22" s="2" t="s">
        <v>0</v>
      </c>
      <c r="C22" s="9">
        <f>IFERROR(VLOOKUP($B22,'[15]11市町別戸数'!$A:$G,7,FALSE),0)</f>
        <v>41</v>
      </c>
      <c r="D22" s="9">
        <f>IFERROR(VLOOKUP($B22,'[15]11市町別戸数'!$A:$G,3,FALSE),0)</f>
        <v>22</v>
      </c>
      <c r="E22" s="9">
        <f>IFERROR(VLOOKUP($B22,'[15]11市町別戸数'!$A:$G,4,FALSE),0)</f>
        <v>15</v>
      </c>
      <c r="F22" s="9">
        <f>IFERROR(VLOOKUP($B22,'[15]11市町別戸数'!$A:$G,5,FALSE),0)</f>
        <v>1</v>
      </c>
      <c r="G22" s="9">
        <f>IFERROR(VLOOKUP($B22,'[15]11市町別戸数'!$A:$G,6,FALSE),0)</f>
        <v>3</v>
      </c>
      <c r="H22" s="9">
        <f>IFERROR(VLOOKUP($B22,'[15]11市町別マンション戸数'!A:C,3,FALSE),0)</f>
        <v>0</v>
      </c>
    </row>
    <row r="23" spans="1:8">
      <c r="A23" s="17"/>
      <c r="B23" s="2" t="s">
        <v>35</v>
      </c>
      <c r="C23" s="9">
        <f>IFERROR(VLOOKUP($B23,'[15]11市町別戸数'!$A:$G,7,FALSE),0)</f>
        <v>40</v>
      </c>
      <c r="D23" s="9">
        <f>IFERROR(VLOOKUP($B23,'[15]11市町別戸数'!$A:$G,3,FALSE),0)</f>
        <v>32</v>
      </c>
      <c r="E23" s="9">
        <f>IFERROR(VLOOKUP($B23,'[15]11市町別戸数'!$A:$G,4,FALSE),0)</f>
        <v>0</v>
      </c>
      <c r="F23" s="9">
        <f>IFERROR(VLOOKUP($B23,'[15]11市町別戸数'!$A:$G,5,FALSE),0)</f>
        <v>1</v>
      </c>
      <c r="G23" s="9">
        <f>IFERROR(VLOOKUP($B23,'[15]11市町別戸数'!$A:$G,6,FALSE),0)</f>
        <v>7</v>
      </c>
      <c r="H23" s="9">
        <f>IFERROR(VLOOKUP($B23,'[15]11市町別マンション戸数'!A:C,3,FALSE),0)</f>
        <v>0</v>
      </c>
    </row>
    <row r="24" spans="1:8">
      <c r="A24" s="17"/>
      <c r="B24" s="2" t="s">
        <v>43</v>
      </c>
      <c r="C24" s="9">
        <f>IFERROR(VLOOKUP($B24,'[15]11市町別戸数'!$A:$G,7,FALSE),0)</f>
        <v>41</v>
      </c>
      <c r="D24" s="9">
        <f>IFERROR(VLOOKUP($B24,'[15]11市町別戸数'!$A:$G,3,FALSE),0)</f>
        <v>24</v>
      </c>
      <c r="E24" s="9">
        <f>IFERROR(VLOOKUP($B24,'[15]11市町別戸数'!$A:$G,4,FALSE),0)</f>
        <v>6</v>
      </c>
      <c r="F24" s="9">
        <f>IFERROR(VLOOKUP($B24,'[15]11市町別戸数'!$A:$G,5,FALSE),0)</f>
        <v>1</v>
      </c>
      <c r="G24" s="9">
        <f>IFERROR(VLOOKUP($B24,'[15]11市町別戸数'!$A:$G,6,FALSE),0)</f>
        <v>10</v>
      </c>
      <c r="H24" s="9">
        <f>IFERROR(VLOOKUP($B24,'[15]11市町別マンション戸数'!A:C,3,FALSE),0)</f>
        <v>0</v>
      </c>
    </row>
    <row r="25" spans="1:8">
      <c r="A25" s="17"/>
      <c r="B25" s="2" t="s">
        <v>19</v>
      </c>
      <c r="C25" s="9">
        <f>IFERROR(VLOOKUP($B25,'[15]11市町別戸数'!$A:$G,7,FALSE),0)</f>
        <v>28</v>
      </c>
      <c r="D25" s="9">
        <f>IFERROR(VLOOKUP($B25,'[15]11市町別戸数'!$A:$G,3,FALSE),0)</f>
        <v>12</v>
      </c>
      <c r="E25" s="9">
        <f>IFERROR(VLOOKUP($B25,'[15]11市町別戸数'!$A:$G,4,FALSE),0)</f>
        <v>6</v>
      </c>
      <c r="F25" s="9">
        <f>IFERROR(VLOOKUP($B25,'[15]11市町別戸数'!$A:$G,5,FALSE),0)</f>
        <v>0</v>
      </c>
      <c r="G25" s="9">
        <f>IFERROR(VLOOKUP($B25,'[15]11市町別戸数'!$A:$G,6,FALSE),0)</f>
        <v>10</v>
      </c>
      <c r="H25" s="9">
        <f>IFERROR(VLOOKUP($B25,'[15]11市町別マンション戸数'!A:C,3,FALSE),0)</f>
        <v>9</v>
      </c>
    </row>
    <row r="26" spans="1:8">
      <c r="A26" s="17"/>
      <c r="B26" s="2" t="s">
        <v>41</v>
      </c>
      <c r="C26" s="9">
        <f>IFERROR(VLOOKUP($B26,'[15]11市町別戸数'!$A:$G,7,FALSE),0)</f>
        <v>7</v>
      </c>
      <c r="D26" s="9">
        <f>IFERROR(VLOOKUP($B26,'[15]11市町別戸数'!$A:$G,3,FALSE),0)</f>
        <v>6</v>
      </c>
      <c r="E26" s="9">
        <f>IFERROR(VLOOKUP($B26,'[15]11市町別戸数'!$A:$G,4,FALSE),0)</f>
        <v>0</v>
      </c>
      <c r="F26" s="9">
        <f>IFERROR(VLOOKUP($B26,'[15]11市町別戸数'!$A:$G,5,FALSE),0)</f>
        <v>1</v>
      </c>
      <c r="G26" s="9">
        <f>IFERROR(VLOOKUP($B26,'[15]11市町別戸数'!$A:$G,6,FALSE),0)</f>
        <v>0</v>
      </c>
      <c r="H26" s="9">
        <f>IFERROR(VLOOKUP($B26,'[15]11市町別マンション戸数'!A:C,3,FALSE),0)</f>
        <v>0</v>
      </c>
    </row>
    <row r="27" spans="1:8">
      <c r="A27" s="17"/>
      <c r="B27" s="2" t="s">
        <v>33</v>
      </c>
      <c r="C27" s="9">
        <f>IFERROR(VLOOKUP($B27,'[15]11市町別戸数'!$A:$G,7,FALSE),0)</f>
        <v>24</v>
      </c>
      <c r="D27" s="9">
        <f>IFERROR(VLOOKUP($B27,'[15]11市町別戸数'!$A:$G,3,FALSE),0)</f>
        <v>10</v>
      </c>
      <c r="E27" s="9">
        <f>IFERROR(VLOOKUP($B27,'[15]11市町別戸数'!$A:$G,4,FALSE),0)</f>
        <v>7</v>
      </c>
      <c r="F27" s="9">
        <f>IFERROR(VLOOKUP($B27,'[15]11市町別戸数'!$A:$G,5,FALSE),0)</f>
        <v>0</v>
      </c>
      <c r="G27" s="9">
        <f>IFERROR(VLOOKUP($B27,'[15]11市町別戸数'!$A:$G,6,FALSE),0)</f>
        <v>7</v>
      </c>
      <c r="H27" s="9">
        <f>IFERROR(VLOOKUP($B27,'[15]11市町別マンション戸数'!A:C,3,FALSE),0)</f>
        <v>0</v>
      </c>
    </row>
    <row r="28" spans="1:8">
      <c r="A28" s="17"/>
      <c r="B28" s="2" t="s">
        <v>2</v>
      </c>
      <c r="C28" s="9">
        <f>IFERROR(VLOOKUP($B28,'[15]11市町別戸数'!$A:$G,7,FALSE),0)</f>
        <v>30</v>
      </c>
      <c r="D28" s="9">
        <f>IFERROR(VLOOKUP($B28,'[15]11市町別戸数'!$A:$G,3,FALSE),0)</f>
        <v>13</v>
      </c>
      <c r="E28" s="9">
        <f>IFERROR(VLOOKUP($B28,'[15]11市町別戸数'!$A:$G,4,FALSE),0)</f>
        <v>7</v>
      </c>
      <c r="F28" s="9">
        <f>IFERROR(VLOOKUP($B28,'[15]11市町別戸数'!$A:$G,5,FALSE),0)</f>
        <v>0</v>
      </c>
      <c r="G28" s="9">
        <f>IFERROR(VLOOKUP($B28,'[15]11市町別戸数'!$A:$G,6,FALSE),0)</f>
        <v>10</v>
      </c>
      <c r="H28" s="9">
        <f>IFERROR(VLOOKUP($B28,'[15]11市町別マンション戸数'!A:C,3,FALSE),0)</f>
        <v>0</v>
      </c>
    </row>
    <row r="29" spans="1:8">
      <c r="A29" s="17"/>
      <c r="B29" s="2" t="s">
        <v>40</v>
      </c>
      <c r="C29" s="9">
        <f>IFERROR(VLOOKUP($B29,'[15]11市町別戸数'!$A:$G,7,FALSE),0)</f>
        <v>3</v>
      </c>
      <c r="D29" s="9">
        <f>IFERROR(VLOOKUP($B29,'[15]11市町別戸数'!$A:$G,3,FALSE),0)</f>
        <v>2</v>
      </c>
      <c r="E29" s="9">
        <f>IFERROR(VLOOKUP($B29,'[15]11市町別戸数'!$A:$G,4,FALSE),0)</f>
        <v>0</v>
      </c>
      <c r="F29" s="9">
        <f>IFERROR(VLOOKUP($B29,'[15]11市町別戸数'!$A:$G,5,FALSE),0)</f>
        <v>0</v>
      </c>
      <c r="G29" s="9">
        <f>IFERROR(VLOOKUP($B29,'[15]11市町別戸数'!$A:$G,6,FALSE),0)</f>
        <v>1</v>
      </c>
      <c r="H29" s="9">
        <f>IFERROR(VLOOKUP($B29,'[15]11市町別マンション戸数'!A:C,3,FALSE),0)</f>
        <v>0</v>
      </c>
    </row>
    <row r="30" spans="1:8">
      <c r="A30" s="17"/>
      <c r="B30" s="2" t="s">
        <v>27</v>
      </c>
      <c r="C30" s="9">
        <f>IFERROR(VLOOKUP($B30,'[15]11市町別戸数'!$A:$G,7,FALSE),0)</f>
        <v>2</v>
      </c>
      <c r="D30" s="9">
        <f>IFERROR(VLOOKUP($B30,'[15]11市町別戸数'!$A:$G,3,FALSE),0)</f>
        <v>2</v>
      </c>
      <c r="E30" s="9">
        <f>IFERROR(VLOOKUP($B30,'[15]11市町別戸数'!$A:$G,4,FALSE),0)</f>
        <v>0</v>
      </c>
      <c r="F30" s="9">
        <f>IFERROR(VLOOKUP($B30,'[15]11市町別戸数'!$A:$G,5,FALSE),0)</f>
        <v>0</v>
      </c>
      <c r="G30" s="9">
        <f>IFERROR(VLOOKUP($B30,'[15]11市町別戸数'!$A:$G,6,FALSE),0)</f>
        <v>0</v>
      </c>
      <c r="H30" s="9">
        <f>IFERROR(VLOOKUP($B30,'[15]11市町別マンション戸数'!A:C,3,FALSE),0)</f>
        <v>0</v>
      </c>
    </row>
    <row r="31" spans="1:8">
      <c r="A31" s="17"/>
      <c r="B31" s="2" t="s">
        <v>24</v>
      </c>
      <c r="C31" s="9">
        <f>IFERROR(VLOOKUP($B31,'[15]11市町別戸数'!$A:$G,7,FALSE),0)</f>
        <v>90</v>
      </c>
      <c r="D31" s="9">
        <f>IFERROR(VLOOKUP($B31,'[15]11市町別戸数'!$A:$G,3,FALSE),0)</f>
        <v>10</v>
      </c>
      <c r="E31" s="9">
        <f>IFERROR(VLOOKUP($B31,'[15]11市町別戸数'!$A:$G,4,FALSE),0)</f>
        <v>25</v>
      </c>
      <c r="F31" s="9">
        <f>IFERROR(VLOOKUP($B31,'[15]11市町別戸数'!$A:$G,5,FALSE),0)</f>
        <v>0</v>
      </c>
      <c r="G31" s="9">
        <f>IFERROR(VLOOKUP($B31,'[15]11市町別戸数'!$A:$G,6,FALSE),0)</f>
        <v>55</v>
      </c>
      <c r="H31" s="9">
        <f>IFERROR(VLOOKUP($B31,'[15]11市町別マンション戸数'!A:C,3,FALSE),0)</f>
        <v>55</v>
      </c>
    </row>
    <row r="32" spans="1:8">
      <c r="A32" s="17"/>
      <c r="B32" s="2" t="s">
        <v>15</v>
      </c>
      <c r="C32" s="9">
        <f>IFERROR(VLOOKUP($B32,'[15]11市町別戸数'!$A:$G,7,FALSE),0)</f>
        <v>22</v>
      </c>
      <c r="D32" s="9">
        <f>IFERROR(VLOOKUP($B32,'[15]11市町別戸数'!$A:$G,3,FALSE),0)</f>
        <v>6</v>
      </c>
      <c r="E32" s="9">
        <f>IFERROR(VLOOKUP($B32,'[15]11市町別戸数'!$A:$G,4,FALSE),0)</f>
        <v>14</v>
      </c>
      <c r="F32" s="9">
        <f>IFERROR(VLOOKUP($B32,'[15]11市町別戸数'!$A:$G,5,FALSE),0)</f>
        <v>0</v>
      </c>
      <c r="G32" s="9">
        <f>IFERROR(VLOOKUP($B32,'[15]11市町別戸数'!$A:$G,6,FALSE),0)</f>
        <v>2</v>
      </c>
      <c r="H32" s="9">
        <f>IFERROR(VLOOKUP($B32,'[15]11市町別マンション戸数'!A:C,3,FALSE),0)</f>
        <v>0</v>
      </c>
    </row>
    <row r="33" spans="1:8">
      <c r="A33" s="17"/>
      <c r="B33" s="2" t="s">
        <v>22</v>
      </c>
      <c r="C33" s="9">
        <f>IFERROR(VLOOKUP($B33,'[15]11市町別戸数'!$A:$G,7,FALSE),0)</f>
        <v>11</v>
      </c>
      <c r="D33" s="9">
        <f>IFERROR(VLOOKUP($B33,'[15]11市町別戸数'!$A:$G,3,FALSE),0)</f>
        <v>11</v>
      </c>
      <c r="E33" s="9">
        <f>IFERROR(VLOOKUP($B33,'[15]11市町別戸数'!$A:$G,4,FALSE),0)</f>
        <v>0</v>
      </c>
      <c r="F33" s="9">
        <f>IFERROR(VLOOKUP($B33,'[15]11市町別戸数'!$A:$G,5,FALSE),0)</f>
        <v>0</v>
      </c>
      <c r="G33" s="9">
        <f>IFERROR(VLOOKUP($B33,'[15]11市町別戸数'!$A:$G,6,FALSE),0)</f>
        <v>0</v>
      </c>
      <c r="H33" s="9">
        <f>IFERROR(VLOOKUP($B33,'[15]11市町別マンション戸数'!A:C,3,FALSE),0)</f>
        <v>0</v>
      </c>
    </row>
    <row r="34" spans="1:8">
      <c r="A34" s="17"/>
      <c r="B34" s="2" t="s">
        <v>14</v>
      </c>
      <c r="C34" s="9">
        <f>IFERROR(VLOOKUP($B34,'[15]11市町別戸数'!$A:$G,7,FALSE),0)</f>
        <v>0</v>
      </c>
      <c r="D34" s="9">
        <f>IFERROR(VLOOKUP($B34,'[15]11市町別戸数'!$A:$G,3,FALSE),0)</f>
        <v>0</v>
      </c>
      <c r="E34" s="9">
        <f>IFERROR(VLOOKUP($B34,'[15]11市町別戸数'!$A:$G,4,FALSE),0)</f>
        <v>0</v>
      </c>
      <c r="F34" s="9">
        <f>IFERROR(VLOOKUP($B34,'[15]11市町別戸数'!$A:$G,5,FALSE),0)</f>
        <v>0</v>
      </c>
      <c r="G34" s="9">
        <f>IFERROR(VLOOKUP($B34,'[15]11市町別戸数'!$A:$G,6,FALSE),0)</f>
        <v>0</v>
      </c>
      <c r="H34" s="9">
        <f>IFERROR(VLOOKUP($B34,'[15]11市町別マンション戸数'!A:C,3,FALSE),0)</f>
        <v>0</v>
      </c>
    </row>
    <row r="35" spans="1:8">
      <c r="A35" s="17"/>
      <c r="B35" s="3" t="s">
        <v>49</v>
      </c>
      <c r="C35" s="9">
        <f>IFERROR(VLOOKUP($B35,'[15]11市町別戸数'!$A:$G,7,FALSE),0)</f>
        <v>1</v>
      </c>
      <c r="D35" s="9">
        <f>IFERROR(VLOOKUP($B35,'[15]11市町別戸数'!$A:$G,3,FALSE),0)</f>
        <v>1</v>
      </c>
      <c r="E35" s="9">
        <f>IFERROR(VLOOKUP($B35,'[15]11市町別戸数'!$A:$G,4,FALSE),0)</f>
        <v>0</v>
      </c>
      <c r="F35" s="9">
        <f>IFERROR(VLOOKUP($B35,'[15]11市町別戸数'!$A:$G,5,FALSE),0)</f>
        <v>0</v>
      </c>
      <c r="G35" s="9">
        <f>IFERROR(VLOOKUP($B35,'[15]11市町別戸数'!$A:$G,6,FALSE),0)</f>
        <v>0</v>
      </c>
      <c r="H35" s="9">
        <f>IFERROR(VLOOKUP($B35,'[15]11市町別マンション戸数'!A:C,3,FALSE),0)</f>
        <v>0</v>
      </c>
    </row>
    <row r="36" spans="1:8">
      <c r="A36" s="17"/>
      <c r="B36" s="2" t="s">
        <v>46</v>
      </c>
      <c r="C36" s="9">
        <f>IFERROR(VLOOKUP($B36,'[15]11市町別戸数'!$A:$G,7,FALSE),0)</f>
        <v>0</v>
      </c>
      <c r="D36" s="9">
        <f>IFERROR(VLOOKUP($B36,'[15]11市町別戸数'!$A:$G,3,FALSE),0)</f>
        <v>0</v>
      </c>
      <c r="E36" s="9">
        <f>IFERROR(VLOOKUP($B36,'[15]11市町別戸数'!$A:$G,4,FALSE),0)</f>
        <v>0</v>
      </c>
      <c r="F36" s="9">
        <f>IFERROR(VLOOKUP($B36,'[15]11市町別戸数'!$A:$G,5,FALSE),0)</f>
        <v>0</v>
      </c>
      <c r="G36" s="9">
        <f>IFERROR(VLOOKUP($B36,'[15]11市町別戸数'!$A:$G,6,FALSE),0)</f>
        <v>0</v>
      </c>
      <c r="H36" s="9">
        <f>IFERROR(VLOOKUP($B36,'[15]11市町別マンション戸数'!A:C,3,FALSE),0)</f>
        <v>0</v>
      </c>
    </row>
    <row r="37" spans="1:8">
      <c r="A37" s="17"/>
      <c r="B37" s="2" t="s">
        <v>12</v>
      </c>
      <c r="C37" s="9">
        <f>IFERROR(VLOOKUP($B37,'[15]11市町別戸数'!$A:$G,7,FALSE),0)</f>
        <v>1</v>
      </c>
      <c r="D37" s="9">
        <f>IFERROR(VLOOKUP($B37,'[15]11市町別戸数'!$A:$G,3,FALSE),0)</f>
        <v>1</v>
      </c>
      <c r="E37" s="9">
        <f>IFERROR(VLOOKUP($B37,'[15]11市町別戸数'!$A:$G,4,FALSE),0)</f>
        <v>0</v>
      </c>
      <c r="F37" s="9">
        <f>IFERROR(VLOOKUP($B37,'[15]11市町別戸数'!$A:$G,5,FALSE),0)</f>
        <v>0</v>
      </c>
      <c r="G37" s="9">
        <f>IFERROR(VLOOKUP($B37,'[15]11市町別戸数'!$A:$G,6,FALSE),0)</f>
        <v>0</v>
      </c>
      <c r="H37" s="9">
        <f>IFERROR(VLOOKUP($B37,'[15]11市町別マンション戸数'!A:C,3,FALSE),0)</f>
        <v>0</v>
      </c>
    </row>
    <row r="38" spans="1:8">
      <c r="A38" s="17"/>
      <c r="B38" s="3" t="s">
        <v>26</v>
      </c>
      <c r="C38" s="9">
        <f>IFERROR(VLOOKUP($B38,'[15]11市町別戸数'!$A:$G,7,FALSE),0)</f>
        <v>0</v>
      </c>
      <c r="D38" s="9">
        <f>IFERROR(VLOOKUP($B38,'[15]11市町別戸数'!$A:$G,3,FALSE),0)</f>
        <v>0</v>
      </c>
      <c r="E38" s="9">
        <f>IFERROR(VLOOKUP($B38,'[15]11市町別戸数'!$A:$G,4,FALSE),0)</f>
        <v>0</v>
      </c>
      <c r="F38" s="9">
        <f>IFERROR(VLOOKUP($B38,'[15]11市町別戸数'!$A:$G,5,FALSE),0)</f>
        <v>0</v>
      </c>
      <c r="G38" s="9">
        <f>IFERROR(VLOOKUP($B38,'[15]11市町別戸数'!$A:$G,6,FALSE),0)</f>
        <v>0</v>
      </c>
      <c r="H38" s="9">
        <f>IFERROR(VLOOKUP($B38,'[15]11市町別マンション戸数'!A:C,3,FALSE),0)</f>
        <v>0</v>
      </c>
    </row>
    <row r="39" spans="1:8">
      <c r="A39" s="17"/>
      <c r="B39" s="2" t="s">
        <v>23</v>
      </c>
      <c r="C39" s="9">
        <f>IFERROR(VLOOKUP($B39,'[15]11市町別戸数'!$A:$G,7,FALSE),0)</f>
        <v>16</v>
      </c>
      <c r="D39" s="9">
        <f>IFERROR(VLOOKUP($B39,'[15]11市町別戸数'!$A:$G,3,FALSE),0)</f>
        <v>2</v>
      </c>
      <c r="E39" s="9">
        <f>IFERROR(VLOOKUP($B39,'[15]11市町別戸数'!$A:$G,4,FALSE),0)</f>
        <v>12</v>
      </c>
      <c r="F39" s="9">
        <f>IFERROR(VLOOKUP($B39,'[15]11市町別戸数'!$A:$G,5,FALSE),0)</f>
        <v>0</v>
      </c>
      <c r="G39" s="9">
        <f>IFERROR(VLOOKUP($B39,'[15]11市町別戸数'!$A:$G,6,FALSE),0)</f>
        <v>2</v>
      </c>
      <c r="H39" s="9">
        <f>IFERROR(VLOOKUP($B39,'[15]11市町別マンション戸数'!A:C,3,FALSE),0)</f>
        <v>0</v>
      </c>
    </row>
    <row r="40" spans="1:8">
      <c r="A40" s="17"/>
      <c r="B40" s="2" t="s">
        <v>39</v>
      </c>
      <c r="C40" s="9">
        <f>IFERROR(VLOOKUP($B40,'[15]11市町別戸数'!$A:$G,7,FALSE),0)</f>
        <v>21</v>
      </c>
      <c r="D40" s="9">
        <f>IFERROR(VLOOKUP($B40,'[15]11市町別戸数'!$A:$G,3,FALSE),0)</f>
        <v>5</v>
      </c>
      <c r="E40" s="9">
        <f>IFERROR(VLOOKUP($B40,'[15]11市町別戸数'!$A:$G,4,FALSE),0)</f>
        <v>10</v>
      </c>
      <c r="F40" s="9">
        <f>IFERROR(VLOOKUP($B40,'[15]11市町別戸数'!$A:$G,5,FALSE),0)</f>
        <v>0</v>
      </c>
      <c r="G40" s="9">
        <f>IFERROR(VLOOKUP($B40,'[15]11市町別戸数'!$A:$G,6,FALSE),0)</f>
        <v>6</v>
      </c>
      <c r="H40" s="9">
        <f>IFERROR(VLOOKUP($B40,'[15]11市町別マンション戸数'!A:C,3,FALSE),0)</f>
        <v>0</v>
      </c>
    </row>
    <row r="41" spans="1:8">
      <c r="A41" s="17"/>
      <c r="B41" s="2" t="s">
        <v>13</v>
      </c>
      <c r="C41" s="9">
        <f>IFERROR(VLOOKUP($B41,'[15]11市町別戸数'!$A:$G,7,FALSE),0)</f>
        <v>57</v>
      </c>
      <c r="D41" s="9">
        <f>IFERROR(VLOOKUP($B41,'[15]11市町別戸数'!$A:$G,3,FALSE),0)</f>
        <v>8</v>
      </c>
      <c r="E41" s="9">
        <f>IFERROR(VLOOKUP($B41,'[15]11市町別戸数'!$A:$G,4,FALSE),0)</f>
        <v>48</v>
      </c>
      <c r="F41" s="9">
        <f>IFERROR(VLOOKUP($B41,'[15]11市町別戸数'!$A:$G,5,FALSE),0)</f>
        <v>0</v>
      </c>
      <c r="G41" s="9">
        <f>IFERROR(VLOOKUP($B41,'[15]11市町別戸数'!$A:$G,6,FALSE),0)</f>
        <v>1</v>
      </c>
      <c r="H41" s="9">
        <f>IFERROR(VLOOKUP($B41,'[15]11市町別マンション戸数'!A:C,3,FALSE),0)</f>
        <v>0</v>
      </c>
    </row>
    <row r="42" spans="1:8">
      <c r="A42" s="17"/>
      <c r="B42" s="2" t="s">
        <v>1</v>
      </c>
      <c r="C42" s="9">
        <f>IFERROR(VLOOKUP($B42,'[15]11市町別戸数'!$A:$G,7,FALSE),0)</f>
        <v>3</v>
      </c>
      <c r="D42" s="9">
        <f>IFERROR(VLOOKUP($B42,'[15]11市町別戸数'!$A:$G,3,FALSE),0)</f>
        <v>3</v>
      </c>
      <c r="E42" s="9">
        <f>IFERROR(VLOOKUP($B42,'[15]11市町別戸数'!$A:$G,4,FALSE),0)</f>
        <v>0</v>
      </c>
      <c r="F42" s="9">
        <f>IFERROR(VLOOKUP($B42,'[15]11市町別戸数'!$A:$G,5,FALSE),0)</f>
        <v>0</v>
      </c>
      <c r="G42" s="9">
        <f>IFERROR(VLOOKUP($B42,'[15]11市町別戸数'!$A:$G,6,FALSE),0)</f>
        <v>0</v>
      </c>
      <c r="H42" s="9">
        <f>IFERROR(VLOOKUP($B42,'[15]11市町別マンション戸数'!A:C,3,FALSE),0)</f>
        <v>0</v>
      </c>
    </row>
    <row r="43" spans="1:8">
      <c r="A43" s="17"/>
      <c r="B43" s="2" t="s">
        <v>37</v>
      </c>
      <c r="C43" s="9">
        <f>IFERROR(VLOOKUP($B43,'[15]11市町別戸数'!$A:$G,7,FALSE),0)</f>
        <v>13</v>
      </c>
      <c r="D43" s="9">
        <f>IFERROR(VLOOKUP($B43,'[15]11市町別戸数'!$A:$G,3,FALSE),0)</f>
        <v>10</v>
      </c>
      <c r="E43" s="9">
        <f>IFERROR(VLOOKUP($B43,'[15]11市町別戸数'!$A:$G,4,FALSE),0)</f>
        <v>0</v>
      </c>
      <c r="F43" s="9">
        <f>IFERROR(VLOOKUP($B43,'[15]11市町別戸数'!$A:$G,5,FALSE),0)</f>
        <v>0</v>
      </c>
      <c r="G43" s="9">
        <f>IFERROR(VLOOKUP($B43,'[15]11市町別戸数'!$A:$G,6,FALSE),0)</f>
        <v>3</v>
      </c>
      <c r="H43" s="9">
        <f>IFERROR(VLOOKUP($B43,'[15]11市町別マンション戸数'!A:C,3,FALSE),0)</f>
        <v>0</v>
      </c>
    </row>
    <row r="44" spans="1:8">
      <c r="A44" s="17"/>
      <c r="B44" s="2" t="s">
        <v>3</v>
      </c>
      <c r="C44" s="9">
        <f>IFERROR(VLOOKUP($B44,'[15]11市町別戸数'!$A:$G,7,FALSE),0)</f>
        <v>0</v>
      </c>
      <c r="D44" s="9">
        <f>IFERROR(VLOOKUP($B44,'[15]11市町別戸数'!$A:$G,3,FALSE),0)</f>
        <v>0</v>
      </c>
      <c r="E44" s="9">
        <f>IFERROR(VLOOKUP($B44,'[15]11市町別戸数'!$A:$G,4,FALSE),0)</f>
        <v>0</v>
      </c>
      <c r="F44" s="9">
        <f>IFERROR(VLOOKUP($B44,'[15]11市町別戸数'!$A:$G,5,FALSE),0)</f>
        <v>0</v>
      </c>
      <c r="G44" s="9">
        <f>IFERROR(VLOOKUP($B44,'[15]11市町別戸数'!$A:$G,6,FALSE),0)</f>
        <v>0</v>
      </c>
      <c r="H44" s="9">
        <f>IFERROR(VLOOKUP($B44,'[15]11市町別マンション戸数'!A:C,3,FALSE),0)</f>
        <v>0</v>
      </c>
    </row>
    <row r="45" spans="1:8">
      <c r="A45" s="17"/>
      <c r="B45" s="4" t="s">
        <v>48</v>
      </c>
      <c r="C45" s="9">
        <f>IFERROR(VLOOKUP($B45,'[15]11市町別戸数'!$A:$G,7,FALSE),0)</f>
        <v>3</v>
      </c>
      <c r="D45" s="9">
        <f>IFERROR(VLOOKUP($B45,'[15]11市町別戸数'!$A:$G,3,FALSE),0)</f>
        <v>3</v>
      </c>
      <c r="E45" s="9">
        <f>IFERROR(VLOOKUP($B45,'[15]11市町別戸数'!$A:$G,4,FALSE),0)</f>
        <v>0</v>
      </c>
      <c r="F45" s="9">
        <f>IFERROR(VLOOKUP($B45,'[15]11市町別戸数'!$A:$G,5,FALSE),0)</f>
        <v>0</v>
      </c>
      <c r="G45" s="9">
        <f>IFERROR(VLOOKUP($B45,'[15]11市町別戸数'!$A:$G,6,FALSE),0)</f>
        <v>0</v>
      </c>
      <c r="H45" s="9">
        <f>IFERROR(VLOOKUP($B45,'[15]11市町別マンション戸数'!A:C,3,FALSE),0)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1412</v>
      </c>
      <c r="D46" s="9">
        <f t="shared" si="2"/>
        <v>626</v>
      </c>
      <c r="E46" s="9">
        <f t="shared" si="2"/>
        <v>409</v>
      </c>
      <c r="F46" s="9">
        <f t="shared" si="2"/>
        <v>43</v>
      </c>
      <c r="G46" s="9">
        <f t="shared" si="2"/>
        <v>334</v>
      </c>
      <c r="H46" s="9">
        <f t="shared" si="2"/>
        <v>143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G48" sqref="G48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[7]データ!A2&amp;"年"&amp;[7]データ!B2&amp;"月"</f>
        <v>2025年5月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IFERROR(VLOOKUP($B5,'[7]11市町別戸数'!$A:$G,7,FALSE),0)</f>
        <v>54</v>
      </c>
      <c r="D5" s="9">
        <f>IFERROR(VLOOKUP($B5,'[7]11市町別戸数'!$A:$G,3,FALSE),0)</f>
        <v>29</v>
      </c>
      <c r="E5" s="9">
        <f>IFERROR(VLOOKUP($B5,'[7]11市町別戸数'!$A:$G,4,FALSE),0)</f>
        <v>18</v>
      </c>
      <c r="F5" s="9">
        <f>IFERROR(VLOOKUP($B5,'[7]11市町別戸数'!$A:$G,5,FALSE),0)</f>
        <v>0</v>
      </c>
      <c r="G5" s="9">
        <f>IFERROR(VLOOKUP($B5,'[7]11市町別戸数'!$A:$G,6,FALSE),0)</f>
        <v>7</v>
      </c>
      <c r="H5" s="9">
        <f>IFERROR(VLOOKUP($B5,'[7]11市町別マンション戸数'!A:C,3,FALSE),0)</f>
        <v>0</v>
      </c>
    </row>
    <row r="6" spans="1:8">
      <c r="A6" s="17"/>
      <c r="B6" s="2" t="s">
        <v>9</v>
      </c>
      <c r="C6" s="9">
        <f>IFERROR(VLOOKUP($B6,'[7]11市町別戸数'!$A:$G,7,FALSE),0)</f>
        <v>73</v>
      </c>
      <c r="D6" s="9">
        <f>IFERROR(VLOOKUP($B6,'[7]11市町別戸数'!$A:$G,3,FALSE),0)</f>
        <v>25</v>
      </c>
      <c r="E6" s="9">
        <f>IFERROR(VLOOKUP($B6,'[7]11市町別戸数'!$A:$G,4,FALSE),0)</f>
        <v>26</v>
      </c>
      <c r="F6" s="9">
        <f>IFERROR(VLOOKUP($B6,'[7]11市町別戸数'!$A:$G,5,FALSE),0)</f>
        <v>0</v>
      </c>
      <c r="G6" s="9">
        <f>IFERROR(VLOOKUP($B6,'[7]11市町別戸数'!$A:$G,6,FALSE),0)</f>
        <v>22</v>
      </c>
      <c r="H6" s="9">
        <f>IFERROR(VLOOKUP($B6,'[7]11市町別マンション戸数'!A:C,3,FALSE),0)</f>
        <v>0</v>
      </c>
    </row>
    <row r="7" spans="1:8">
      <c r="A7" s="17"/>
      <c r="B7" s="2" t="s">
        <v>7</v>
      </c>
      <c r="C7" s="9">
        <f>IFERROR(VLOOKUP($B7,'[7]11市町別戸数'!$A:$G,7,FALSE),0)</f>
        <v>62</v>
      </c>
      <c r="D7" s="9">
        <f>IFERROR(VLOOKUP($B7,'[7]11市町別戸数'!$A:$G,3,FALSE),0)</f>
        <v>31</v>
      </c>
      <c r="E7" s="9">
        <f>IFERROR(VLOOKUP($B7,'[7]11市町別戸数'!$A:$G,4,FALSE),0)</f>
        <v>6</v>
      </c>
      <c r="F7" s="9">
        <f>IFERROR(VLOOKUP($B7,'[7]11市町別戸数'!$A:$G,5,FALSE),0)</f>
        <v>0</v>
      </c>
      <c r="G7" s="9">
        <f>IFERROR(VLOOKUP($B7,'[7]11市町別戸数'!$A:$G,6,FALSE),0)</f>
        <v>25</v>
      </c>
      <c r="H7" s="9">
        <f>IFERROR(VLOOKUP($B7,'[7]11市町別マンション戸数'!A:C,3,FALSE),0)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189</v>
      </c>
      <c r="D8" s="9">
        <f t="shared" si="0"/>
        <v>85</v>
      </c>
      <c r="E8" s="9">
        <f t="shared" si="0"/>
        <v>50</v>
      </c>
      <c r="F8" s="9">
        <f t="shared" si="0"/>
        <v>0</v>
      </c>
      <c r="G8" s="9">
        <f t="shared" si="0"/>
        <v>54</v>
      </c>
      <c r="H8" s="9">
        <f t="shared" si="0"/>
        <v>0</v>
      </c>
    </row>
    <row r="9" spans="1:8">
      <c r="A9" s="17"/>
      <c r="B9" s="2" t="s">
        <v>32</v>
      </c>
      <c r="C9" s="9">
        <f>IFERROR(VLOOKUP($B9,'[7]11市町別戸数'!$A:$G,7,FALSE),0)</f>
        <v>341</v>
      </c>
      <c r="D9" s="9">
        <f>IFERROR(VLOOKUP($B9,'[7]11市町別戸数'!$A:$G,3,FALSE),0)</f>
        <v>150</v>
      </c>
      <c r="E9" s="9">
        <f>IFERROR(VLOOKUP($B9,'[7]11市町別戸数'!$A:$G,4,FALSE),0)</f>
        <v>132</v>
      </c>
      <c r="F9" s="9">
        <f>IFERROR(VLOOKUP($B9,'[7]11市町別戸数'!$A:$G,5,FALSE),0)</f>
        <v>4</v>
      </c>
      <c r="G9" s="9">
        <f>IFERROR(VLOOKUP($B9,'[7]11市町別戸数'!$A:$G,6,FALSE),0)</f>
        <v>55</v>
      </c>
      <c r="H9" s="9">
        <f>IFERROR(VLOOKUP($B9,'[7]11市町別マンション戸数'!A:C,3,FALSE),0)</f>
        <v>21</v>
      </c>
    </row>
    <row r="10" spans="1:8">
      <c r="A10" s="17"/>
      <c r="B10" s="2" t="s">
        <v>28</v>
      </c>
      <c r="C10" s="9">
        <f>IFERROR(VLOOKUP($B10,'[7]11市町別戸数'!$A:$G,7,FALSE),0)</f>
        <v>52</v>
      </c>
      <c r="D10" s="9">
        <f>IFERROR(VLOOKUP($B10,'[7]11市町別戸数'!$A:$G,3,FALSE),0)</f>
        <v>32</v>
      </c>
      <c r="E10" s="9">
        <f>IFERROR(VLOOKUP($B10,'[7]11市町別戸数'!$A:$G,4,FALSE),0)</f>
        <v>14</v>
      </c>
      <c r="F10" s="9">
        <f>IFERROR(VLOOKUP($B10,'[7]11市町別戸数'!$A:$G,5,FALSE),0)</f>
        <v>0</v>
      </c>
      <c r="G10" s="9">
        <f>IFERROR(VLOOKUP($B10,'[7]11市町別戸数'!$A:$G,6,FALSE),0)</f>
        <v>6</v>
      </c>
      <c r="H10" s="9">
        <f>IFERROR(VLOOKUP($B10,'[7]11市町別マンション戸数'!A:C,3,FALSE),0)</f>
        <v>0</v>
      </c>
    </row>
    <row r="11" spans="1:8">
      <c r="A11" s="17"/>
      <c r="B11" s="2" t="s">
        <v>52</v>
      </c>
      <c r="C11" s="9">
        <f>IFERROR(VLOOKUP($B11,'[7]11市町別戸数'!$A:$G,7,FALSE),0)</f>
        <v>1</v>
      </c>
      <c r="D11" s="9">
        <f>IFERROR(VLOOKUP($B11,'[7]11市町別戸数'!$A:$G,3,FALSE),0)</f>
        <v>1</v>
      </c>
      <c r="E11" s="9">
        <f>IFERROR(VLOOKUP($B11,'[7]11市町別戸数'!$A:$G,4,FALSE),0)</f>
        <v>0</v>
      </c>
      <c r="F11" s="9">
        <f>IFERROR(VLOOKUP($B11,'[7]11市町別戸数'!$A:$G,5,FALSE),0)</f>
        <v>0</v>
      </c>
      <c r="G11" s="9">
        <f>IFERROR(VLOOKUP($B11,'[7]11市町別戸数'!$A:$G,6,FALSE),0)</f>
        <v>0</v>
      </c>
      <c r="H11" s="9">
        <f>IFERROR(VLOOKUP($B11,'[7]11市町別マンション戸数'!A:C,3,FALSE),0)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394</v>
      </c>
      <c r="D12" s="9">
        <f t="shared" si="1"/>
        <v>183</v>
      </c>
      <c r="E12" s="9">
        <f t="shared" si="1"/>
        <v>146</v>
      </c>
      <c r="F12" s="9">
        <f t="shared" si="1"/>
        <v>4</v>
      </c>
      <c r="G12" s="9">
        <f t="shared" si="1"/>
        <v>61</v>
      </c>
      <c r="H12" s="9">
        <f t="shared" si="1"/>
        <v>21</v>
      </c>
    </row>
    <row r="13" spans="1:8">
      <c r="A13" s="17"/>
      <c r="B13" s="2" t="s">
        <v>6</v>
      </c>
      <c r="C13" s="9">
        <f>IFERROR(VLOOKUP($B13,'[7]11市町別戸数'!$A:$G,7,FALSE),0)</f>
        <v>131</v>
      </c>
      <c r="D13" s="9">
        <f>IFERROR(VLOOKUP($B13,'[7]11市町別戸数'!$A:$G,3,FALSE),0)</f>
        <v>23</v>
      </c>
      <c r="E13" s="9">
        <f>IFERROR(VLOOKUP($B13,'[7]11市町別戸数'!$A:$G,4,FALSE),0)</f>
        <v>85</v>
      </c>
      <c r="F13" s="9">
        <f>IFERROR(VLOOKUP($B13,'[7]11市町別戸数'!$A:$G,5,FALSE),0)</f>
        <v>0</v>
      </c>
      <c r="G13" s="9">
        <f>IFERROR(VLOOKUP($B13,'[7]11市町別戸数'!$A:$G,6,FALSE),0)</f>
        <v>23</v>
      </c>
      <c r="H13" s="9">
        <f>IFERROR(VLOOKUP($B13,'[7]11市町別マンション戸数'!A:C,3,FALSE),0)</f>
        <v>0</v>
      </c>
    </row>
    <row r="14" spans="1:8">
      <c r="A14" s="17"/>
      <c r="B14" s="2" t="s">
        <v>20</v>
      </c>
      <c r="C14" s="9">
        <f>IFERROR(VLOOKUP($B14,'[7]11市町別戸数'!$A:$G,7,FALSE),0)</f>
        <v>3</v>
      </c>
      <c r="D14" s="9">
        <f>IFERROR(VLOOKUP($B14,'[7]11市町別戸数'!$A:$G,3,FALSE),0)</f>
        <v>3</v>
      </c>
      <c r="E14" s="9">
        <f>IFERROR(VLOOKUP($B14,'[7]11市町別戸数'!$A:$G,4,FALSE),0)</f>
        <v>0</v>
      </c>
      <c r="F14" s="9">
        <f>IFERROR(VLOOKUP($B14,'[7]11市町別戸数'!$A:$G,5,FALSE),0)</f>
        <v>0</v>
      </c>
      <c r="G14" s="9">
        <f>IFERROR(VLOOKUP($B14,'[7]11市町別戸数'!$A:$G,6,FALSE),0)</f>
        <v>0</v>
      </c>
      <c r="H14" s="9">
        <f>IFERROR(VLOOKUP($B14,'[7]11市町別マンション戸数'!A:C,3,FALSE),0)</f>
        <v>0</v>
      </c>
    </row>
    <row r="15" spans="1:8">
      <c r="A15" s="17"/>
      <c r="B15" s="2" t="s">
        <v>36</v>
      </c>
      <c r="C15" s="9">
        <f>IFERROR(VLOOKUP($B15,'[7]11市町別戸数'!$A:$G,7,FALSE),0)</f>
        <v>18</v>
      </c>
      <c r="D15" s="9">
        <f>IFERROR(VLOOKUP($B15,'[7]11市町別戸数'!$A:$G,3,FALSE),0)</f>
        <v>10</v>
      </c>
      <c r="E15" s="9">
        <f>IFERROR(VLOOKUP($B15,'[7]11市町別戸数'!$A:$G,4,FALSE),0)</f>
        <v>2</v>
      </c>
      <c r="F15" s="9">
        <f>IFERROR(VLOOKUP($B15,'[7]11市町別戸数'!$A:$G,5,FALSE),0)</f>
        <v>0</v>
      </c>
      <c r="G15" s="9">
        <f>IFERROR(VLOOKUP($B15,'[7]11市町別戸数'!$A:$G,6,FALSE),0)</f>
        <v>6</v>
      </c>
      <c r="H15" s="9">
        <f>IFERROR(VLOOKUP($B15,'[7]11市町別マンション戸数'!A:C,3,FALSE),0)</f>
        <v>0</v>
      </c>
    </row>
    <row r="16" spans="1:8">
      <c r="A16" s="17"/>
      <c r="B16" s="2" t="s">
        <v>38</v>
      </c>
      <c r="C16" s="9">
        <f>IFERROR(VLOOKUP($B16,'[7]11市町別戸数'!$A:$G,7,FALSE),0)</f>
        <v>25</v>
      </c>
      <c r="D16" s="9">
        <f>IFERROR(VLOOKUP($B16,'[7]11市町別戸数'!$A:$G,3,FALSE),0)</f>
        <v>20</v>
      </c>
      <c r="E16" s="9">
        <f>IFERROR(VLOOKUP($B16,'[7]11市町別戸数'!$A:$G,4,FALSE),0)</f>
        <v>0</v>
      </c>
      <c r="F16" s="9">
        <f>IFERROR(VLOOKUP($B16,'[7]11市町別戸数'!$A:$G,5,FALSE),0)</f>
        <v>0</v>
      </c>
      <c r="G16" s="9">
        <f>IFERROR(VLOOKUP($B16,'[7]11市町別戸数'!$A:$G,6,FALSE),0)</f>
        <v>5</v>
      </c>
      <c r="H16" s="9">
        <f>IFERROR(VLOOKUP($B16,'[7]11市町別マンション戸数'!A:C,3,FALSE),0)</f>
        <v>0</v>
      </c>
    </row>
    <row r="17" spans="1:8">
      <c r="A17" s="17"/>
      <c r="B17" s="2" t="s">
        <v>42</v>
      </c>
      <c r="C17" s="9">
        <f>IFERROR(VLOOKUP($B17,'[7]11市町別戸数'!$A:$G,7,FALSE),0)</f>
        <v>7</v>
      </c>
      <c r="D17" s="9">
        <f>IFERROR(VLOOKUP($B17,'[7]11市町別戸数'!$A:$G,3,FALSE),0)</f>
        <v>3</v>
      </c>
      <c r="E17" s="9">
        <f>IFERROR(VLOOKUP($B17,'[7]11市町別戸数'!$A:$G,4,FALSE),0)</f>
        <v>0</v>
      </c>
      <c r="F17" s="9">
        <f>IFERROR(VLOOKUP($B17,'[7]11市町別戸数'!$A:$G,5,FALSE),0)</f>
        <v>1</v>
      </c>
      <c r="G17" s="9">
        <f>IFERROR(VLOOKUP($B17,'[7]11市町別戸数'!$A:$G,6,FALSE),0)</f>
        <v>3</v>
      </c>
      <c r="H17" s="9">
        <f>IFERROR(VLOOKUP($B17,'[7]11市町別マンション戸数'!A:C,3,FALSE),0)</f>
        <v>0</v>
      </c>
    </row>
    <row r="18" spans="1:8">
      <c r="A18" s="17"/>
      <c r="B18" s="2" t="s">
        <v>45</v>
      </c>
      <c r="C18" s="9">
        <f>IFERROR(VLOOKUP($B18,'[7]11市町別戸数'!$A:$G,7,FALSE),0)</f>
        <v>21</v>
      </c>
      <c r="D18" s="9">
        <f>IFERROR(VLOOKUP($B18,'[7]11市町別戸数'!$A:$G,3,FALSE),0)</f>
        <v>12</v>
      </c>
      <c r="E18" s="9">
        <f>IFERROR(VLOOKUP($B18,'[7]11市町別戸数'!$A:$G,4,FALSE),0)</f>
        <v>0</v>
      </c>
      <c r="F18" s="9">
        <f>IFERROR(VLOOKUP($B18,'[7]11市町別戸数'!$A:$G,5,FALSE),0)</f>
        <v>0</v>
      </c>
      <c r="G18" s="9">
        <f>IFERROR(VLOOKUP($B18,'[7]11市町別戸数'!$A:$G,6,FALSE),0)</f>
        <v>9</v>
      </c>
      <c r="H18" s="9">
        <f>IFERROR(VLOOKUP($B18,'[7]11市町別マンション戸数'!A:C,3,FALSE),0)</f>
        <v>0</v>
      </c>
    </row>
    <row r="19" spans="1:8">
      <c r="A19" s="17"/>
      <c r="B19" s="2" t="s">
        <v>11</v>
      </c>
      <c r="C19" s="9">
        <f>IFERROR(VLOOKUP($B19,'[7]11市町別戸数'!$A:$G,7,FALSE),0)</f>
        <v>50</v>
      </c>
      <c r="D19" s="9">
        <f>IFERROR(VLOOKUP($B19,'[7]11市町別戸数'!$A:$G,3,FALSE),0)</f>
        <v>29</v>
      </c>
      <c r="E19" s="9">
        <f>IFERROR(VLOOKUP($B19,'[7]11市町別戸数'!$A:$G,4,FALSE),0)</f>
        <v>10</v>
      </c>
      <c r="F19" s="9">
        <f>IFERROR(VLOOKUP($B19,'[7]11市町別戸数'!$A:$G,5,FALSE),0)</f>
        <v>1</v>
      </c>
      <c r="G19" s="9">
        <f>IFERROR(VLOOKUP($B19,'[7]11市町別戸数'!$A:$G,6,FALSE),0)</f>
        <v>10</v>
      </c>
      <c r="H19" s="9">
        <f>IFERROR(VLOOKUP($B19,'[7]11市町別マンション戸数'!A:C,3,FALSE),0)</f>
        <v>0</v>
      </c>
    </row>
    <row r="20" spans="1:8">
      <c r="A20" s="17"/>
      <c r="B20" s="2" t="s">
        <v>34</v>
      </c>
      <c r="C20" s="9">
        <f>IFERROR(VLOOKUP($B20,'[7]11市町別戸数'!$A:$G,7,FALSE),0)</f>
        <v>47</v>
      </c>
      <c r="D20" s="9">
        <f>IFERROR(VLOOKUP($B20,'[7]11市町別戸数'!$A:$G,3,FALSE),0)</f>
        <v>24</v>
      </c>
      <c r="E20" s="9">
        <f>IFERROR(VLOOKUP($B20,'[7]11市町別戸数'!$A:$G,4,FALSE),0)</f>
        <v>0</v>
      </c>
      <c r="F20" s="9">
        <f>IFERROR(VLOOKUP($B20,'[7]11市町別戸数'!$A:$G,5,FALSE),0)</f>
        <v>0</v>
      </c>
      <c r="G20" s="9">
        <f>IFERROR(VLOOKUP($B20,'[7]11市町別戸数'!$A:$G,6,FALSE),0)</f>
        <v>23</v>
      </c>
      <c r="H20" s="9">
        <f>IFERROR(VLOOKUP($B20,'[7]11市町別マンション戸数'!A:C,3,FALSE),0)</f>
        <v>0</v>
      </c>
    </row>
    <row r="21" spans="1:8">
      <c r="A21" s="17"/>
      <c r="B21" s="2" t="s">
        <v>25</v>
      </c>
      <c r="C21" s="9">
        <f>IFERROR(VLOOKUP($B21,'[7]11市町別戸数'!$A:$G,7,FALSE),0)</f>
        <v>29</v>
      </c>
      <c r="D21" s="9">
        <f>IFERROR(VLOOKUP($B21,'[7]11市町別戸数'!$A:$G,3,FALSE),0)</f>
        <v>19</v>
      </c>
      <c r="E21" s="9">
        <f>IFERROR(VLOOKUP($B21,'[7]11市町別戸数'!$A:$G,4,FALSE),0)</f>
        <v>10</v>
      </c>
      <c r="F21" s="9">
        <f>IFERROR(VLOOKUP($B21,'[7]11市町別戸数'!$A:$G,5,FALSE),0)</f>
        <v>0</v>
      </c>
      <c r="G21" s="9">
        <f>IFERROR(VLOOKUP($B21,'[7]11市町別戸数'!$A:$G,6,FALSE),0)</f>
        <v>0</v>
      </c>
      <c r="H21" s="9">
        <f>IFERROR(VLOOKUP($B21,'[7]11市町別マンション戸数'!A:C,3,FALSE),0)</f>
        <v>0</v>
      </c>
    </row>
    <row r="22" spans="1:8">
      <c r="A22" s="17"/>
      <c r="B22" s="2" t="s">
        <v>0</v>
      </c>
      <c r="C22" s="9">
        <f>IFERROR(VLOOKUP($B22,'[7]11市町別戸数'!$A:$G,7,FALSE),0)</f>
        <v>31</v>
      </c>
      <c r="D22" s="9">
        <f>IFERROR(VLOOKUP($B22,'[7]11市町別戸数'!$A:$G,3,FALSE),0)</f>
        <v>21</v>
      </c>
      <c r="E22" s="9">
        <f>IFERROR(VLOOKUP($B22,'[7]11市町別戸数'!$A:$G,4,FALSE),0)</f>
        <v>0</v>
      </c>
      <c r="F22" s="9">
        <f>IFERROR(VLOOKUP($B22,'[7]11市町別戸数'!$A:$G,5,FALSE),0)</f>
        <v>2</v>
      </c>
      <c r="G22" s="9">
        <f>IFERROR(VLOOKUP($B22,'[7]11市町別戸数'!$A:$G,6,FALSE),0)</f>
        <v>8</v>
      </c>
      <c r="H22" s="9">
        <f>IFERROR(VLOOKUP($B22,'[7]11市町別マンション戸数'!A:C,3,FALSE),0)</f>
        <v>0</v>
      </c>
    </row>
    <row r="23" spans="1:8">
      <c r="A23" s="17"/>
      <c r="B23" s="2" t="s">
        <v>35</v>
      </c>
      <c r="C23" s="9">
        <f>IFERROR(VLOOKUP($B23,'[7]11市町別戸数'!$A:$G,7,FALSE),0)</f>
        <v>30</v>
      </c>
      <c r="D23" s="9">
        <f>IFERROR(VLOOKUP($B23,'[7]11市町別戸数'!$A:$G,3,FALSE),0)</f>
        <v>20</v>
      </c>
      <c r="E23" s="9">
        <f>IFERROR(VLOOKUP($B23,'[7]11市町別戸数'!$A:$G,4,FALSE),0)</f>
        <v>8</v>
      </c>
      <c r="F23" s="9">
        <f>IFERROR(VLOOKUP($B23,'[7]11市町別戸数'!$A:$G,5,FALSE),0)</f>
        <v>0</v>
      </c>
      <c r="G23" s="9">
        <f>IFERROR(VLOOKUP($B23,'[7]11市町別戸数'!$A:$G,6,FALSE),0)</f>
        <v>2</v>
      </c>
      <c r="H23" s="9">
        <f>IFERROR(VLOOKUP($B23,'[7]11市町別マンション戸数'!A:C,3,FALSE),0)</f>
        <v>0</v>
      </c>
    </row>
    <row r="24" spans="1:8">
      <c r="A24" s="17"/>
      <c r="B24" s="2" t="s">
        <v>43</v>
      </c>
      <c r="C24" s="9">
        <f>IFERROR(VLOOKUP($B24,'[7]11市町別戸数'!$A:$G,7,FALSE),0)</f>
        <v>29</v>
      </c>
      <c r="D24" s="9">
        <f>IFERROR(VLOOKUP($B24,'[7]11市町別戸数'!$A:$G,3,FALSE),0)</f>
        <v>11</v>
      </c>
      <c r="E24" s="9">
        <f>IFERROR(VLOOKUP($B24,'[7]11市町別戸数'!$A:$G,4,FALSE),0)</f>
        <v>10</v>
      </c>
      <c r="F24" s="9">
        <f>IFERROR(VLOOKUP($B24,'[7]11市町別戸数'!$A:$G,5,FALSE),0)</f>
        <v>0</v>
      </c>
      <c r="G24" s="9">
        <f>IFERROR(VLOOKUP($B24,'[7]11市町別戸数'!$A:$G,6,FALSE),0)</f>
        <v>8</v>
      </c>
      <c r="H24" s="9">
        <f>IFERROR(VLOOKUP($B24,'[7]11市町別マンション戸数'!A:C,3,FALSE),0)</f>
        <v>0</v>
      </c>
    </row>
    <row r="25" spans="1:8">
      <c r="A25" s="17"/>
      <c r="B25" s="2" t="s">
        <v>19</v>
      </c>
      <c r="C25" s="9">
        <f>IFERROR(VLOOKUP($B25,'[7]11市町別戸数'!$A:$G,7,FALSE),0)</f>
        <v>54</v>
      </c>
      <c r="D25" s="9">
        <f>IFERROR(VLOOKUP($B25,'[7]11市町別戸数'!$A:$G,3,FALSE),0)</f>
        <v>25</v>
      </c>
      <c r="E25" s="9">
        <f>IFERROR(VLOOKUP($B25,'[7]11市町別戸数'!$A:$G,4,FALSE),0)</f>
        <v>20</v>
      </c>
      <c r="F25" s="9">
        <f>IFERROR(VLOOKUP($B25,'[7]11市町別戸数'!$A:$G,5,FALSE),0)</f>
        <v>0</v>
      </c>
      <c r="G25" s="9">
        <f>IFERROR(VLOOKUP($B25,'[7]11市町別戸数'!$A:$G,6,FALSE),0)</f>
        <v>9</v>
      </c>
      <c r="H25" s="9">
        <f>IFERROR(VLOOKUP($B25,'[7]11市町別マンション戸数'!A:C,3,FALSE),0)</f>
        <v>0</v>
      </c>
    </row>
    <row r="26" spans="1:8">
      <c r="A26" s="17"/>
      <c r="B26" s="2" t="s">
        <v>41</v>
      </c>
      <c r="C26" s="9">
        <f>IFERROR(VLOOKUP($B26,'[7]11市町別戸数'!$A:$G,7,FALSE),0)</f>
        <v>0</v>
      </c>
      <c r="D26" s="9">
        <f>IFERROR(VLOOKUP($B26,'[7]11市町別戸数'!$A:$G,3,FALSE),0)</f>
        <v>0</v>
      </c>
      <c r="E26" s="9">
        <f>IFERROR(VLOOKUP($B26,'[7]11市町別戸数'!$A:$G,4,FALSE),0)</f>
        <v>0</v>
      </c>
      <c r="F26" s="9">
        <f>IFERROR(VLOOKUP($B26,'[7]11市町別戸数'!$A:$G,5,FALSE),0)</f>
        <v>0</v>
      </c>
      <c r="G26" s="9">
        <f>IFERROR(VLOOKUP($B26,'[7]11市町別戸数'!$A:$G,6,FALSE),0)</f>
        <v>0</v>
      </c>
      <c r="H26" s="9">
        <f>IFERROR(VLOOKUP($B26,'[7]11市町別マンション戸数'!A:C,3,FALSE),0)</f>
        <v>0</v>
      </c>
    </row>
    <row r="27" spans="1:8">
      <c r="A27" s="17"/>
      <c r="B27" s="2" t="s">
        <v>33</v>
      </c>
      <c r="C27" s="9">
        <f>IFERROR(VLOOKUP($B27,'[7]11市町別戸数'!$A:$G,7,FALSE),0)</f>
        <v>25</v>
      </c>
      <c r="D27" s="9">
        <f>IFERROR(VLOOKUP($B27,'[7]11市町別戸数'!$A:$G,3,FALSE),0)</f>
        <v>19</v>
      </c>
      <c r="E27" s="9">
        <f>IFERROR(VLOOKUP($B27,'[7]11市町別戸数'!$A:$G,4,FALSE),0)</f>
        <v>0</v>
      </c>
      <c r="F27" s="9">
        <f>IFERROR(VLOOKUP($B27,'[7]11市町別戸数'!$A:$G,5,FALSE),0)</f>
        <v>0</v>
      </c>
      <c r="G27" s="9">
        <f>IFERROR(VLOOKUP($B27,'[7]11市町別戸数'!$A:$G,6,FALSE),0)</f>
        <v>6</v>
      </c>
      <c r="H27" s="9">
        <f>IFERROR(VLOOKUP($B27,'[7]11市町別マンション戸数'!A:C,3,FALSE),0)</f>
        <v>0</v>
      </c>
    </row>
    <row r="28" spans="1:8">
      <c r="A28" s="17"/>
      <c r="B28" s="2" t="s">
        <v>2</v>
      </c>
      <c r="C28" s="9">
        <f>IFERROR(VLOOKUP($B28,'[7]11市町別戸数'!$A:$G,7,FALSE),0)</f>
        <v>20</v>
      </c>
      <c r="D28" s="9">
        <f>IFERROR(VLOOKUP($B28,'[7]11市町別戸数'!$A:$G,3,FALSE),0)</f>
        <v>8</v>
      </c>
      <c r="E28" s="9">
        <f>IFERROR(VLOOKUP($B28,'[7]11市町別戸数'!$A:$G,4,FALSE),0)</f>
        <v>10</v>
      </c>
      <c r="F28" s="9">
        <f>IFERROR(VLOOKUP($B28,'[7]11市町別戸数'!$A:$G,5,FALSE),0)</f>
        <v>0</v>
      </c>
      <c r="G28" s="9">
        <f>IFERROR(VLOOKUP($B28,'[7]11市町別戸数'!$A:$G,6,FALSE),0)</f>
        <v>2</v>
      </c>
      <c r="H28" s="9">
        <f>IFERROR(VLOOKUP($B28,'[7]11市町別マンション戸数'!A:C,3,FALSE),0)</f>
        <v>0</v>
      </c>
    </row>
    <row r="29" spans="1:8">
      <c r="A29" s="17"/>
      <c r="B29" s="2" t="s">
        <v>40</v>
      </c>
      <c r="C29" s="9">
        <f>IFERROR(VLOOKUP($B29,'[7]11市町別戸数'!$A:$G,7,FALSE),0)</f>
        <v>3</v>
      </c>
      <c r="D29" s="9">
        <f>IFERROR(VLOOKUP($B29,'[7]11市町別戸数'!$A:$G,3,FALSE),0)</f>
        <v>3</v>
      </c>
      <c r="E29" s="9">
        <f>IFERROR(VLOOKUP($B29,'[7]11市町別戸数'!$A:$G,4,FALSE),0)</f>
        <v>0</v>
      </c>
      <c r="F29" s="9">
        <f>IFERROR(VLOOKUP($B29,'[7]11市町別戸数'!$A:$G,5,FALSE),0)</f>
        <v>0</v>
      </c>
      <c r="G29" s="9">
        <f>IFERROR(VLOOKUP($B29,'[7]11市町別戸数'!$A:$G,6,FALSE),0)</f>
        <v>0</v>
      </c>
      <c r="H29" s="9">
        <f>IFERROR(VLOOKUP($B29,'[7]11市町別マンション戸数'!A:C,3,FALSE),0)</f>
        <v>0</v>
      </c>
    </row>
    <row r="30" spans="1:8">
      <c r="A30" s="17"/>
      <c r="B30" s="2" t="s">
        <v>27</v>
      </c>
      <c r="C30" s="9">
        <f>IFERROR(VLOOKUP($B30,'[7]11市町別戸数'!$A:$G,7,FALSE),0)</f>
        <v>3</v>
      </c>
      <c r="D30" s="9">
        <f>IFERROR(VLOOKUP($B30,'[7]11市町別戸数'!$A:$G,3,FALSE),0)</f>
        <v>2</v>
      </c>
      <c r="E30" s="9">
        <f>IFERROR(VLOOKUP($B30,'[7]11市町別戸数'!$A:$G,4,FALSE),0)</f>
        <v>0</v>
      </c>
      <c r="F30" s="9">
        <f>IFERROR(VLOOKUP($B30,'[7]11市町別戸数'!$A:$G,5,FALSE),0)</f>
        <v>0</v>
      </c>
      <c r="G30" s="9">
        <f>IFERROR(VLOOKUP($B30,'[7]11市町別戸数'!$A:$G,6,FALSE),0)</f>
        <v>1</v>
      </c>
      <c r="H30" s="9">
        <f>IFERROR(VLOOKUP($B30,'[7]11市町別マンション戸数'!A:C,3,FALSE),0)</f>
        <v>0</v>
      </c>
    </row>
    <row r="31" spans="1:8">
      <c r="A31" s="17"/>
      <c r="B31" s="2" t="s">
        <v>24</v>
      </c>
      <c r="C31" s="9">
        <f>IFERROR(VLOOKUP($B31,'[7]11市町別戸数'!$A:$G,7,FALSE),0)</f>
        <v>6</v>
      </c>
      <c r="D31" s="9">
        <f>IFERROR(VLOOKUP($B31,'[7]11市町別戸数'!$A:$G,3,FALSE),0)</f>
        <v>4</v>
      </c>
      <c r="E31" s="9">
        <f>IFERROR(VLOOKUP($B31,'[7]11市町別戸数'!$A:$G,4,FALSE),0)</f>
        <v>0</v>
      </c>
      <c r="F31" s="9">
        <f>IFERROR(VLOOKUP($B31,'[7]11市町別戸数'!$A:$G,5,FALSE),0)</f>
        <v>0</v>
      </c>
      <c r="G31" s="9">
        <f>IFERROR(VLOOKUP($B31,'[7]11市町別戸数'!$A:$G,6,FALSE),0)</f>
        <v>2</v>
      </c>
      <c r="H31" s="9">
        <f>IFERROR(VLOOKUP($B31,'[7]11市町別マンション戸数'!A:C,3,FALSE),0)</f>
        <v>0</v>
      </c>
    </row>
    <row r="32" spans="1:8">
      <c r="A32" s="17"/>
      <c r="B32" s="2" t="s">
        <v>15</v>
      </c>
      <c r="C32" s="9">
        <f>IFERROR(VLOOKUP($B32,'[7]11市町別戸数'!$A:$G,7,FALSE),0)</f>
        <v>3</v>
      </c>
      <c r="D32" s="9">
        <f>IFERROR(VLOOKUP($B32,'[7]11市町別戸数'!$A:$G,3,FALSE),0)</f>
        <v>2</v>
      </c>
      <c r="E32" s="9">
        <f>IFERROR(VLOOKUP($B32,'[7]11市町別戸数'!$A:$G,4,FALSE),0)</f>
        <v>0</v>
      </c>
      <c r="F32" s="9">
        <f>IFERROR(VLOOKUP($B32,'[7]11市町別戸数'!$A:$G,5,FALSE),0)</f>
        <v>0</v>
      </c>
      <c r="G32" s="9">
        <f>IFERROR(VLOOKUP($B32,'[7]11市町別戸数'!$A:$G,6,FALSE),0)</f>
        <v>1</v>
      </c>
      <c r="H32" s="9">
        <f>IFERROR(VLOOKUP($B32,'[7]11市町別マンション戸数'!A:C,3,FALSE),0)</f>
        <v>0</v>
      </c>
    </row>
    <row r="33" spans="1:8">
      <c r="A33" s="17"/>
      <c r="B33" s="2" t="s">
        <v>22</v>
      </c>
      <c r="C33" s="9">
        <f>IFERROR(VLOOKUP($B33,'[7]11市町別戸数'!$A:$G,7,FALSE),0)</f>
        <v>6</v>
      </c>
      <c r="D33" s="9">
        <f>IFERROR(VLOOKUP($B33,'[7]11市町別戸数'!$A:$G,3,FALSE),0)</f>
        <v>6</v>
      </c>
      <c r="E33" s="9">
        <f>IFERROR(VLOOKUP($B33,'[7]11市町別戸数'!$A:$G,4,FALSE),0)</f>
        <v>0</v>
      </c>
      <c r="F33" s="9">
        <f>IFERROR(VLOOKUP($B33,'[7]11市町別戸数'!$A:$G,5,FALSE),0)</f>
        <v>0</v>
      </c>
      <c r="G33" s="9">
        <f>IFERROR(VLOOKUP($B33,'[7]11市町別戸数'!$A:$G,6,FALSE),0)</f>
        <v>0</v>
      </c>
      <c r="H33" s="9">
        <f>IFERROR(VLOOKUP($B33,'[7]11市町別マンション戸数'!A:C,3,FALSE),0)</f>
        <v>0</v>
      </c>
    </row>
    <row r="34" spans="1:8">
      <c r="A34" s="17"/>
      <c r="B34" s="2" t="s">
        <v>14</v>
      </c>
      <c r="C34" s="9">
        <f>IFERROR(VLOOKUP($B34,'[7]11市町別戸数'!$A:$G,7,FALSE),0)</f>
        <v>1</v>
      </c>
      <c r="D34" s="9">
        <f>IFERROR(VLOOKUP($B34,'[7]11市町別戸数'!$A:$G,3,FALSE),0)</f>
        <v>1</v>
      </c>
      <c r="E34" s="9">
        <f>IFERROR(VLOOKUP($B34,'[7]11市町別戸数'!$A:$G,4,FALSE),0)</f>
        <v>0</v>
      </c>
      <c r="F34" s="9">
        <f>IFERROR(VLOOKUP($B34,'[7]11市町別戸数'!$A:$G,5,FALSE),0)</f>
        <v>0</v>
      </c>
      <c r="G34" s="9">
        <f>IFERROR(VLOOKUP($B34,'[7]11市町別戸数'!$A:$G,6,FALSE),0)</f>
        <v>0</v>
      </c>
      <c r="H34" s="9">
        <f>IFERROR(VLOOKUP($B34,'[7]11市町別マンション戸数'!A:C,3,FALSE),0)</f>
        <v>0</v>
      </c>
    </row>
    <row r="35" spans="1:8">
      <c r="A35" s="17"/>
      <c r="B35" s="3" t="s">
        <v>49</v>
      </c>
      <c r="C35" s="9">
        <f>IFERROR(VLOOKUP($B35,'[7]11市町別戸数'!$A:$G,7,FALSE),0)</f>
        <v>0</v>
      </c>
      <c r="D35" s="9">
        <f>IFERROR(VLOOKUP($B35,'[7]11市町別戸数'!$A:$G,3,FALSE),0)</f>
        <v>0</v>
      </c>
      <c r="E35" s="9">
        <f>IFERROR(VLOOKUP($B35,'[7]11市町別戸数'!$A:$G,4,FALSE),0)</f>
        <v>0</v>
      </c>
      <c r="F35" s="9">
        <f>IFERROR(VLOOKUP($B35,'[7]11市町別戸数'!$A:$G,5,FALSE),0)</f>
        <v>0</v>
      </c>
      <c r="G35" s="9">
        <f>IFERROR(VLOOKUP($B35,'[7]11市町別戸数'!$A:$G,6,FALSE),0)</f>
        <v>0</v>
      </c>
      <c r="H35" s="9">
        <f>IFERROR(VLOOKUP($B35,'[7]11市町別マンション戸数'!A:C,3,FALSE),0)</f>
        <v>0</v>
      </c>
    </row>
    <row r="36" spans="1:8">
      <c r="A36" s="17"/>
      <c r="B36" s="2" t="s">
        <v>46</v>
      </c>
      <c r="C36" s="9">
        <f>IFERROR(VLOOKUP($B36,'[7]11市町別戸数'!$A:$G,7,FALSE),0)</f>
        <v>2</v>
      </c>
      <c r="D36" s="9">
        <f>IFERROR(VLOOKUP($B36,'[7]11市町別戸数'!$A:$G,3,FALSE),0)</f>
        <v>2</v>
      </c>
      <c r="E36" s="9">
        <f>IFERROR(VLOOKUP($B36,'[7]11市町別戸数'!$A:$G,4,FALSE),0)</f>
        <v>0</v>
      </c>
      <c r="F36" s="9">
        <f>IFERROR(VLOOKUP($B36,'[7]11市町別戸数'!$A:$G,5,FALSE),0)</f>
        <v>0</v>
      </c>
      <c r="G36" s="9">
        <f>IFERROR(VLOOKUP($B36,'[7]11市町別戸数'!$A:$G,6,FALSE),0)</f>
        <v>0</v>
      </c>
      <c r="H36" s="9">
        <f>IFERROR(VLOOKUP($B36,'[7]11市町別マンション戸数'!A:C,3,FALSE),0)</f>
        <v>0</v>
      </c>
    </row>
    <row r="37" spans="1:8">
      <c r="A37" s="17"/>
      <c r="B37" s="2" t="s">
        <v>12</v>
      </c>
      <c r="C37" s="9">
        <f>IFERROR(VLOOKUP($B37,'[7]11市町別戸数'!$A:$G,7,FALSE),0)</f>
        <v>0</v>
      </c>
      <c r="D37" s="9">
        <f>IFERROR(VLOOKUP($B37,'[7]11市町別戸数'!$A:$G,3,FALSE),0)</f>
        <v>0</v>
      </c>
      <c r="E37" s="9">
        <f>IFERROR(VLOOKUP($B37,'[7]11市町別戸数'!$A:$G,4,FALSE),0)</f>
        <v>0</v>
      </c>
      <c r="F37" s="9">
        <f>IFERROR(VLOOKUP($B37,'[7]11市町別戸数'!$A:$G,5,FALSE),0)</f>
        <v>0</v>
      </c>
      <c r="G37" s="9">
        <f>IFERROR(VLOOKUP($B37,'[7]11市町別戸数'!$A:$G,6,FALSE),0)</f>
        <v>0</v>
      </c>
      <c r="H37" s="9">
        <f>IFERROR(VLOOKUP($B37,'[7]11市町別マンション戸数'!A:C,3,FALSE),0)</f>
        <v>0</v>
      </c>
    </row>
    <row r="38" spans="1:8">
      <c r="A38" s="17"/>
      <c r="B38" s="3" t="s">
        <v>26</v>
      </c>
      <c r="C38" s="9">
        <f>IFERROR(VLOOKUP($B38,'[7]11市町別戸数'!$A:$G,7,FALSE),0)</f>
        <v>0</v>
      </c>
      <c r="D38" s="9">
        <f>IFERROR(VLOOKUP($B38,'[7]11市町別戸数'!$A:$G,3,FALSE),0)</f>
        <v>0</v>
      </c>
      <c r="E38" s="9">
        <f>IFERROR(VLOOKUP($B38,'[7]11市町別戸数'!$A:$G,4,FALSE),0)</f>
        <v>0</v>
      </c>
      <c r="F38" s="9">
        <f>IFERROR(VLOOKUP($B38,'[7]11市町別戸数'!$A:$G,5,FALSE),0)</f>
        <v>0</v>
      </c>
      <c r="G38" s="9">
        <f>IFERROR(VLOOKUP($B38,'[7]11市町別戸数'!$A:$G,6,FALSE),0)</f>
        <v>0</v>
      </c>
      <c r="H38" s="9">
        <f>IFERROR(VLOOKUP($B38,'[7]11市町別マンション戸数'!A:C,3,FALSE),0)</f>
        <v>0</v>
      </c>
    </row>
    <row r="39" spans="1:8">
      <c r="A39" s="17"/>
      <c r="B39" s="2" t="s">
        <v>23</v>
      </c>
      <c r="C39" s="9">
        <f>IFERROR(VLOOKUP($B39,'[7]11市町別戸数'!$A:$G,7,FALSE),0)</f>
        <v>4</v>
      </c>
      <c r="D39" s="9">
        <f>IFERROR(VLOOKUP($B39,'[7]11市町別戸数'!$A:$G,3,FALSE),0)</f>
        <v>4</v>
      </c>
      <c r="E39" s="9">
        <f>IFERROR(VLOOKUP($B39,'[7]11市町別戸数'!$A:$G,4,FALSE),0)</f>
        <v>0</v>
      </c>
      <c r="F39" s="9">
        <f>IFERROR(VLOOKUP($B39,'[7]11市町別戸数'!$A:$G,5,FALSE),0)</f>
        <v>0</v>
      </c>
      <c r="G39" s="9">
        <f>IFERROR(VLOOKUP($B39,'[7]11市町別戸数'!$A:$G,6,FALSE),0)</f>
        <v>0</v>
      </c>
      <c r="H39" s="9">
        <f>IFERROR(VLOOKUP($B39,'[7]11市町別マンション戸数'!A:C,3,FALSE),0)</f>
        <v>0</v>
      </c>
    </row>
    <row r="40" spans="1:8">
      <c r="A40" s="17"/>
      <c r="B40" s="2" t="s">
        <v>39</v>
      </c>
      <c r="C40" s="9">
        <f>IFERROR(VLOOKUP($B40,'[7]11市町別戸数'!$A:$G,7,FALSE),0)</f>
        <v>7</v>
      </c>
      <c r="D40" s="9">
        <f>IFERROR(VLOOKUP($B40,'[7]11市町別戸数'!$A:$G,3,FALSE),0)</f>
        <v>2</v>
      </c>
      <c r="E40" s="9">
        <f>IFERROR(VLOOKUP($B40,'[7]11市町別戸数'!$A:$G,4,FALSE),0)</f>
        <v>0</v>
      </c>
      <c r="F40" s="9">
        <f>IFERROR(VLOOKUP($B40,'[7]11市町別戸数'!$A:$G,5,FALSE),0)</f>
        <v>0</v>
      </c>
      <c r="G40" s="9">
        <f>IFERROR(VLOOKUP($B40,'[7]11市町別戸数'!$A:$G,6,FALSE),0)</f>
        <v>5</v>
      </c>
      <c r="H40" s="9">
        <f>IFERROR(VLOOKUP($B40,'[7]11市町別マンション戸数'!A:C,3,FALSE),0)</f>
        <v>0</v>
      </c>
    </row>
    <row r="41" spans="1:8">
      <c r="A41" s="17"/>
      <c r="B41" s="2" t="s">
        <v>13</v>
      </c>
      <c r="C41" s="9">
        <f>IFERROR(VLOOKUP($B41,'[7]11市町別戸数'!$A:$G,7,FALSE),0)</f>
        <v>22</v>
      </c>
      <c r="D41" s="9">
        <f>IFERROR(VLOOKUP($B41,'[7]11市町別戸数'!$A:$G,3,FALSE),0)</f>
        <v>10</v>
      </c>
      <c r="E41" s="9">
        <f>IFERROR(VLOOKUP($B41,'[7]11市町別戸数'!$A:$G,4,FALSE),0)</f>
        <v>12</v>
      </c>
      <c r="F41" s="9">
        <f>IFERROR(VLOOKUP($B41,'[7]11市町別戸数'!$A:$G,5,FALSE),0)</f>
        <v>0</v>
      </c>
      <c r="G41" s="9">
        <f>IFERROR(VLOOKUP($B41,'[7]11市町別戸数'!$A:$G,6,FALSE),0)</f>
        <v>0</v>
      </c>
      <c r="H41" s="9">
        <f>IFERROR(VLOOKUP($B41,'[7]11市町別マンション戸数'!A:C,3,FALSE),0)</f>
        <v>0</v>
      </c>
    </row>
    <row r="42" spans="1:8">
      <c r="A42" s="17"/>
      <c r="B42" s="2" t="s">
        <v>1</v>
      </c>
      <c r="C42" s="9">
        <f>IFERROR(VLOOKUP($B42,'[7]11市町別戸数'!$A:$G,7,FALSE),0)</f>
        <v>5</v>
      </c>
      <c r="D42" s="9">
        <f>IFERROR(VLOOKUP($B42,'[7]11市町別戸数'!$A:$G,3,FALSE),0)</f>
        <v>4</v>
      </c>
      <c r="E42" s="9">
        <f>IFERROR(VLOOKUP($B42,'[7]11市町別戸数'!$A:$G,4,FALSE),0)</f>
        <v>0</v>
      </c>
      <c r="F42" s="9">
        <f>IFERROR(VLOOKUP($B42,'[7]11市町別戸数'!$A:$G,5,FALSE),0)</f>
        <v>1</v>
      </c>
      <c r="G42" s="9">
        <f>IFERROR(VLOOKUP($B42,'[7]11市町別戸数'!$A:$G,6,FALSE),0)</f>
        <v>0</v>
      </c>
      <c r="H42" s="9">
        <f>IFERROR(VLOOKUP($B42,'[7]11市町別マンション戸数'!A:C,3,FALSE),0)</f>
        <v>0</v>
      </c>
    </row>
    <row r="43" spans="1:8">
      <c r="A43" s="17"/>
      <c r="B43" s="2" t="s">
        <v>37</v>
      </c>
      <c r="C43" s="9">
        <f>IFERROR(VLOOKUP($B43,'[7]11市町別戸数'!$A:$G,7,FALSE),0)</f>
        <v>5</v>
      </c>
      <c r="D43" s="9">
        <f>IFERROR(VLOOKUP($B43,'[7]11市町別戸数'!$A:$G,3,FALSE),0)</f>
        <v>4</v>
      </c>
      <c r="E43" s="9">
        <f>IFERROR(VLOOKUP($B43,'[7]11市町別戸数'!$A:$G,4,FALSE),0)</f>
        <v>0</v>
      </c>
      <c r="F43" s="9">
        <f>IFERROR(VLOOKUP($B43,'[7]11市町別戸数'!$A:$G,5,FALSE),0)</f>
        <v>0</v>
      </c>
      <c r="G43" s="9">
        <f>IFERROR(VLOOKUP($B43,'[7]11市町別戸数'!$A:$G,6,FALSE),0)</f>
        <v>1</v>
      </c>
      <c r="H43" s="9">
        <f>IFERROR(VLOOKUP($B43,'[7]11市町別マンション戸数'!A:C,3,FALSE),0)</f>
        <v>0</v>
      </c>
    </row>
    <row r="44" spans="1:8">
      <c r="A44" s="17"/>
      <c r="B44" s="2" t="s">
        <v>3</v>
      </c>
      <c r="C44" s="9">
        <f>IFERROR(VLOOKUP($B44,'[7]11市町別戸数'!$A:$G,7,FALSE),0)</f>
        <v>0</v>
      </c>
      <c r="D44" s="9">
        <f>IFERROR(VLOOKUP($B44,'[7]11市町別戸数'!$A:$G,3,FALSE),0)</f>
        <v>0</v>
      </c>
      <c r="E44" s="9">
        <f>IFERROR(VLOOKUP($B44,'[7]11市町別戸数'!$A:$G,4,FALSE),0)</f>
        <v>0</v>
      </c>
      <c r="F44" s="9">
        <f>IFERROR(VLOOKUP($B44,'[7]11市町別戸数'!$A:$G,5,FALSE),0)</f>
        <v>0</v>
      </c>
      <c r="G44" s="9">
        <f>IFERROR(VLOOKUP($B44,'[7]11市町別戸数'!$A:$G,6,FALSE),0)</f>
        <v>0</v>
      </c>
      <c r="H44" s="9">
        <f>IFERROR(VLOOKUP($B44,'[7]11市町別マンション戸数'!A:C,3,FALSE),0)</f>
        <v>0</v>
      </c>
    </row>
    <row r="45" spans="1:8">
      <c r="A45" s="17"/>
      <c r="B45" s="4" t="s">
        <v>48</v>
      </c>
      <c r="C45" s="9">
        <f>IFERROR(VLOOKUP($B45,'[7]11市町別戸数'!$A:$G,7,FALSE),0)</f>
        <v>4</v>
      </c>
      <c r="D45" s="9">
        <f>IFERROR(VLOOKUP($B45,'[7]11市町別戸数'!$A:$G,3,FALSE),0)</f>
        <v>1</v>
      </c>
      <c r="E45" s="9">
        <f>IFERROR(VLOOKUP($B45,'[7]11市町別戸数'!$A:$G,4,FALSE),0)</f>
        <v>0</v>
      </c>
      <c r="F45" s="9">
        <f>IFERROR(VLOOKUP($B45,'[7]11市町別戸数'!$A:$G,5,FALSE),0)</f>
        <v>0</v>
      </c>
      <c r="G45" s="9">
        <f>IFERROR(VLOOKUP($B45,'[7]11市町別戸数'!$A:$G,6,FALSE),0)</f>
        <v>3</v>
      </c>
      <c r="H45" s="9">
        <f>IFERROR(VLOOKUP($B45,'[7]11市町別マンション戸数'!A:C,3,FALSE),0)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1174</v>
      </c>
      <c r="D46" s="9">
        <f t="shared" si="2"/>
        <v>560</v>
      </c>
      <c r="E46" s="9">
        <f t="shared" si="2"/>
        <v>363</v>
      </c>
      <c r="F46" s="9">
        <f t="shared" si="2"/>
        <v>9</v>
      </c>
      <c r="G46" s="9">
        <f t="shared" si="2"/>
        <v>242</v>
      </c>
      <c r="H46" s="9">
        <f t="shared" si="2"/>
        <v>21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[14]データ!A2&amp;"年"&amp;[14]データ!B2&amp;"月"</f>
        <v>2025年6月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IFERROR(VLOOKUP($B5,'[14]11市町別戸数'!$A:$G,7,FALSE),0)</f>
        <v>135</v>
      </c>
      <c r="D5" s="9">
        <f>IFERROR(VLOOKUP($B5,'[14]11市町別戸数'!$A:$G,3,FALSE),0)</f>
        <v>40</v>
      </c>
      <c r="E5" s="9">
        <f>IFERROR(VLOOKUP($B5,'[14]11市町別戸数'!$A:$G,4,FALSE),0)</f>
        <v>82</v>
      </c>
      <c r="F5" s="9">
        <f>IFERROR(VLOOKUP($B5,'[14]11市町別戸数'!$A:$G,5,FALSE),0)</f>
        <v>1</v>
      </c>
      <c r="G5" s="9">
        <f>IFERROR(VLOOKUP($B5,'[14]11市町別戸数'!$A:$G,6,FALSE),0)</f>
        <v>12</v>
      </c>
      <c r="H5" s="9">
        <f>IFERROR(VLOOKUP($B5,'[14]11市町別マンション戸数'!A:C,3,FALSE),0)</f>
        <v>0</v>
      </c>
    </row>
    <row r="6" spans="1:8">
      <c r="A6" s="17"/>
      <c r="B6" s="2" t="s">
        <v>9</v>
      </c>
      <c r="C6" s="9">
        <f>IFERROR(VLOOKUP($B6,'[14]11市町別戸数'!$A:$G,7,FALSE),0)</f>
        <v>89</v>
      </c>
      <c r="D6" s="9">
        <f>IFERROR(VLOOKUP($B6,'[14]11市町別戸数'!$A:$G,3,FALSE),0)</f>
        <v>43</v>
      </c>
      <c r="E6" s="9">
        <f>IFERROR(VLOOKUP($B6,'[14]11市町別戸数'!$A:$G,4,FALSE),0)</f>
        <v>32</v>
      </c>
      <c r="F6" s="9">
        <f>IFERROR(VLOOKUP($B6,'[14]11市町別戸数'!$A:$G,5,FALSE),0)</f>
        <v>1</v>
      </c>
      <c r="G6" s="9">
        <f>IFERROR(VLOOKUP($B6,'[14]11市町別戸数'!$A:$G,6,FALSE),0)</f>
        <v>13</v>
      </c>
      <c r="H6" s="9">
        <f>IFERROR(VLOOKUP($B6,'[14]11市町別マンション戸数'!A:C,3,FALSE),0)</f>
        <v>0</v>
      </c>
    </row>
    <row r="7" spans="1:8">
      <c r="A7" s="17"/>
      <c r="B7" s="2" t="s">
        <v>7</v>
      </c>
      <c r="C7" s="9">
        <f>IFERROR(VLOOKUP($B7,'[14]11市町別戸数'!$A:$G,7,FALSE),0)</f>
        <v>61</v>
      </c>
      <c r="D7" s="9">
        <f>IFERROR(VLOOKUP($B7,'[14]11市町別戸数'!$A:$G,3,FALSE),0)</f>
        <v>35</v>
      </c>
      <c r="E7" s="9">
        <f>IFERROR(VLOOKUP($B7,'[14]11市町別戸数'!$A:$G,4,FALSE),0)</f>
        <v>12</v>
      </c>
      <c r="F7" s="9">
        <f>IFERROR(VLOOKUP($B7,'[14]11市町別戸数'!$A:$G,5,FALSE),0)</f>
        <v>0</v>
      </c>
      <c r="G7" s="9">
        <f>IFERROR(VLOOKUP($B7,'[14]11市町別戸数'!$A:$G,6,FALSE),0)</f>
        <v>14</v>
      </c>
      <c r="H7" s="9">
        <f>IFERROR(VLOOKUP($B7,'[14]11市町別マンション戸数'!A:C,3,FALSE),0)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285</v>
      </c>
      <c r="D8" s="9">
        <f t="shared" si="0"/>
        <v>118</v>
      </c>
      <c r="E8" s="9">
        <f t="shared" si="0"/>
        <v>126</v>
      </c>
      <c r="F8" s="9">
        <f t="shared" si="0"/>
        <v>2</v>
      </c>
      <c r="G8" s="9">
        <f t="shared" si="0"/>
        <v>39</v>
      </c>
      <c r="H8" s="9">
        <f t="shared" si="0"/>
        <v>0</v>
      </c>
    </row>
    <row r="9" spans="1:8">
      <c r="A9" s="17"/>
      <c r="B9" s="2" t="s">
        <v>32</v>
      </c>
      <c r="C9" s="9">
        <f>IFERROR(VLOOKUP($B9,'[14]11市町別戸数'!$A:$G,7,FALSE),0)</f>
        <v>197</v>
      </c>
      <c r="D9" s="9">
        <f>IFERROR(VLOOKUP($B9,'[14]11市町別戸数'!$A:$G,3,FALSE),0)</f>
        <v>90</v>
      </c>
      <c r="E9" s="9">
        <f>IFERROR(VLOOKUP($B9,'[14]11市町別戸数'!$A:$G,4,FALSE),0)</f>
        <v>82</v>
      </c>
      <c r="F9" s="9">
        <f>IFERROR(VLOOKUP($B9,'[14]11市町別戸数'!$A:$G,5,FALSE),0)</f>
        <v>1</v>
      </c>
      <c r="G9" s="9">
        <f>IFERROR(VLOOKUP($B9,'[14]11市町別戸数'!$A:$G,6,FALSE),0)</f>
        <v>24</v>
      </c>
      <c r="H9" s="9">
        <f>IFERROR(VLOOKUP($B9,'[14]11市町別マンション戸数'!A:C,3,FALSE),0)</f>
        <v>0</v>
      </c>
    </row>
    <row r="10" spans="1:8">
      <c r="A10" s="17"/>
      <c r="B10" s="2" t="s">
        <v>28</v>
      </c>
      <c r="C10" s="9">
        <f>IFERROR(VLOOKUP($B10,'[14]11市町別戸数'!$A:$G,7,FALSE),0)</f>
        <v>49</v>
      </c>
      <c r="D10" s="9">
        <f>IFERROR(VLOOKUP($B10,'[14]11市町別戸数'!$A:$G,3,FALSE),0)</f>
        <v>27</v>
      </c>
      <c r="E10" s="9">
        <f>IFERROR(VLOOKUP($B10,'[14]11市町別戸数'!$A:$G,4,FALSE),0)</f>
        <v>20</v>
      </c>
      <c r="F10" s="9">
        <f>IFERROR(VLOOKUP($B10,'[14]11市町別戸数'!$A:$G,5,FALSE),0)</f>
        <v>0</v>
      </c>
      <c r="G10" s="9">
        <f>IFERROR(VLOOKUP($B10,'[14]11市町別戸数'!$A:$G,6,FALSE),0)</f>
        <v>2</v>
      </c>
      <c r="H10" s="9">
        <f>IFERROR(VLOOKUP($B10,'[14]11市町別マンション戸数'!A:C,3,FALSE),0)</f>
        <v>0</v>
      </c>
    </row>
    <row r="11" spans="1:8">
      <c r="A11" s="17"/>
      <c r="B11" s="2" t="s">
        <v>52</v>
      </c>
      <c r="C11" s="9">
        <f>IFERROR(VLOOKUP($B11,'[14]11市町別戸数'!$A:$G,7,FALSE),0)</f>
        <v>4</v>
      </c>
      <c r="D11" s="9">
        <f>IFERROR(VLOOKUP($B11,'[14]11市町別戸数'!$A:$G,3,FALSE),0)</f>
        <v>3</v>
      </c>
      <c r="E11" s="9">
        <f>IFERROR(VLOOKUP($B11,'[14]11市町別戸数'!$A:$G,4,FALSE),0)</f>
        <v>0</v>
      </c>
      <c r="F11" s="9">
        <f>IFERROR(VLOOKUP($B11,'[14]11市町別戸数'!$A:$G,5,FALSE),0)</f>
        <v>0</v>
      </c>
      <c r="G11" s="9">
        <f>IFERROR(VLOOKUP($B11,'[14]11市町別戸数'!$A:$G,6,FALSE),0)</f>
        <v>1</v>
      </c>
      <c r="H11" s="9">
        <f>IFERROR(VLOOKUP($B11,'[14]11市町別マンション戸数'!A:C,3,FALSE),0)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250</v>
      </c>
      <c r="D12" s="9">
        <f t="shared" si="1"/>
        <v>120</v>
      </c>
      <c r="E12" s="9">
        <f t="shared" si="1"/>
        <v>102</v>
      </c>
      <c r="F12" s="9">
        <f t="shared" si="1"/>
        <v>1</v>
      </c>
      <c r="G12" s="9">
        <f t="shared" si="1"/>
        <v>27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IFERROR(VLOOKUP($B13,'[14]11市町別戸数'!$A:$G,7,FALSE),0)</f>
        <v>169</v>
      </c>
      <c r="D13" s="9">
        <f>IFERROR(VLOOKUP($B13,'[14]11市町別戸数'!$A:$G,3,FALSE),0)</f>
        <v>24</v>
      </c>
      <c r="E13" s="9">
        <f>IFERROR(VLOOKUP($B13,'[14]11市町別戸数'!$A:$G,4,FALSE),0)</f>
        <v>133</v>
      </c>
      <c r="F13" s="9">
        <f>IFERROR(VLOOKUP($B13,'[14]11市町別戸数'!$A:$G,5,FALSE),0)</f>
        <v>1</v>
      </c>
      <c r="G13" s="9">
        <f>IFERROR(VLOOKUP($B13,'[14]11市町別戸数'!$A:$G,6,FALSE),0)</f>
        <v>11</v>
      </c>
      <c r="H13" s="9">
        <f>IFERROR(VLOOKUP($B13,'[14]11市町別マンション戸数'!A:C,3,FALSE),0)</f>
        <v>0</v>
      </c>
    </row>
    <row r="14" spans="1:8">
      <c r="A14" s="17"/>
      <c r="B14" s="2" t="s">
        <v>20</v>
      </c>
      <c r="C14" s="9">
        <f>IFERROR(VLOOKUP($B14,'[14]11市町別戸数'!$A:$G,7,FALSE),0)</f>
        <v>5</v>
      </c>
      <c r="D14" s="9">
        <f>IFERROR(VLOOKUP($B14,'[14]11市町別戸数'!$A:$G,3,FALSE),0)</f>
        <v>5</v>
      </c>
      <c r="E14" s="9">
        <f>IFERROR(VLOOKUP($B14,'[14]11市町別戸数'!$A:$G,4,FALSE),0)</f>
        <v>0</v>
      </c>
      <c r="F14" s="9">
        <f>IFERROR(VLOOKUP($B14,'[14]11市町別戸数'!$A:$G,5,FALSE),0)</f>
        <v>0</v>
      </c>
      <c r="G14" s="9">
        <f>IFERROR(VLOOKUP($B14,'[14]11市町別戸数'!$A:$G,6,FALSE),0)</f>
        <v>0</v>
      </c>
      <c r="H14" s="9">
        <f>IFERROR(VLOOKUP($B14,'[14]11市町別マンション戸数'!A:C,3,FALSE),0)</f>
        <v>0</v>
      </c>
    </row>
    <row r="15" spans="1:8">
      <c r="A15" s="17"/>
      <c r="B15" s="2" t="s">
        <v>36</v>
      </c>
      <c r="C15" s="9">
        <f>IFERROR(VLOOKUP($B15,'[14]11市町別戸数'!$A:$G,7,FALSE),0)</f>
        <v>61</v>
      </c>
      <c r="D15" s="9">
        <f>IFERROR(VLOOKUP($B15,'[14]11市町別戸数'!$A:$G,3,FALSE),0)</f>
        <v>17</v>
      </c>
      <c r="E15" s="9">
        <f>IFERROR(VLOOKUP($B15,'[14]11市町別戸数'!$A:$G,4,FALSE),0)</f>
        <v>40</v>
      </c>
      <c r="F15" s="9">
        <f>IFERROR(VLOOKUP($B15,'[14]11市町別戸数'!$A:$G,5,FALSE),0)</f>
        <v>0</v>
      </c>
      <c r="G15" s="9">
        <f>IFERROR(VLOOKUP($B15,'[14]11市町別戸数'!$A:$G,6,FALSE),0)</f>
        <v>4</v>
      </c>
      <c r="H15" s="9">
        <f>IFERROR(VLOOKUP($B15,'[14]11市町別マンション戸数'!A:C,3,FALSE),0)</f>
        <v>0</v>
      </c>
    </row>
    <row r="16" spans="1:8">
      <c r="A16" s="17"/>
      <c r="B16" s="2" t="s">
        <v>38</v>
      </c>
      <c r="C16" s="9">
        <f>IFERROR(VLOOKUP($B16,'[14]11市町別戸数'!$A:$G,7,FALSE),0)</f>
        <v>47</v>
      </c>
      <c r="D16" s="9">
        <f>IFERROR(VLOOKUP($B16,'[14]11市町別戸数'!$A:$G,3,FALSE),0)</f>
        <v>23</v>
      </c>
      <c r="E16" s="9">
        <f>IFERROR(VLOOKUP($B16,'[14]11市町別戸数'!$A:$G,4,FALSE),0)</f>
        <v>0</v>
      </c>
      <c r="F16" s="9">
        <f>IFERROR(VLOOKUP($B16,'[14]11市町別戸数'!$A:$G,5,FALSE),0)</f>
        <v>0</v>
      </c>
      <c r="G16" s="9">
        <f>IFERROR(VLOOKUP($B16,'[14]11市町別戸数'!$A:$G,6,FALSE),0)</f>
        <v>24</v>
      </c>
      <c r="H16" s="9">
        <f>IFERROR(VLOOKUP($B16,'[14]11市町別マンション戸数'!A:C,3,FALSE),0)</f>
        <v>0</v>
      </c>
    </row>
    <row r="17" spans="1:8">
      <c r="A17" s="17"/>
      <c r="B17" s="2" t="s">
        <v>42</v>
      </c>
      <c r="C17" s="9">
        <f>IFERROR(VLOOKUP($B17,'[14]11市町別戸数'!$A:$G,7,FALSE),0)</f>
        <v>7</v>
      </c>
      <c r="D17" s="9">
        <f>IFERROR(VLOOKUP($B17,'[14]11市町別戸数'!$A:$G,3,FALSE),0)</f>
        <v>6</v>
      </c>
      <c r="E17" s="9">
        <f>IFERROR(VLOOKUP($B17,'[14]11市町別戸数'!$A:$G,4,FALSE),0)</f>
        <v>0</v>
      </c>
      <c r="F17" s="9">
        <f>IFERROR(VLOOKUP($B17,'[14]11市町別戸数'!$A:$G,5,FALSE),0)</f>
        <v>0</v>
      </c>
      <c r="G17" s="9">
        <f>IFERROR(VLOOKUP($B17,'[14]11市町別戸数'!$A:$G,6,FALSE),0)</f>
        <v>1</v>
      </c>
      <c r="H17" s="9">
        <f>IFERROR(VLOOKUP($B17,'[14]11市町別マンション戸数'!A:C,3,FALSE),0)</f>
        <v>0</v>
      </c>
    </row>
    <row r="18" spans="1:8">
      <c r="A18" s="17"/>
      <c r="B18" s="2" t="s">
        <v>45</v>
      </c>
      <c r="C18" s="9">
        <f>IFERROR(VLOOKUP($B18,'[14]11市町別戸数'!$A:$G,7,FALSE),0)</f>
        <v>22</v>
      </c>
      <c r="D18" s="9">
        <f>IFERROR(VLOOKUP($B18,'[14]11市町別戸数'!$A:$G,3,FALSE),0)</f>
        <v>15</v>
      </c>
      <c r="E18" s="9">
        <f>IFERROR(VLOOKUP($B18,'[14]11市町別戸数'!$A:$G,4,FALSE),0)</f>
        <v>0</v>
      </c>
      <c r="F18" s="9">
        <f>IFERROR(VLOOKUP($B18,'[14]11市町別戸数'!$A:$G,5,FALSE),0)</f>
        <v>0</v>
      </c>
      <c r="G18" s="9">
        <f>IFERROR(VLOOKUP($B18,'[14]11市町別戸数'!$A:$G,6,FALSE),0)</f>
        <v>7</v>
      </c>
      <c r="H18" s="9">
        <f>IFERROR(VLOOKUP($B18,'[14]11市町別マンション戸数'!A:C,3,FALSE),0)</f>
        <v>0</v>
      </c>
    </row>
    <row r="19" spans="1:8">
      <c r="A19" s="17"/>
      <c r="B19" s="2" t="s">
        <v>11</v>
      </c>
      <c r="C19" s="9">
        <f>IFERROR(VLOOKUP($B19,'[14]11市町別戸数'!$A:$G,7,FALSE),0)</f>
        <v>92</v>
      </c>
      <c r="D19" s="9">
        <f>IFERROR(VLOOKUP($B19,'[14]11市町別戸数'!$A:$G,3,FALSE),0)</f>
        <v>29</v>
      </c>
      <c r="E19" s="9">
        <f>IFERROR(VLOOKUP($B19,'[14]11市町別戸数'!$A:$G,4,FALSE),0)</f>
        <v>58</v>
      </c>
      <c r="F19" s="9">
        <f>IFERROR(VLOOKUP($B19,'[14]11市町別戸数'!$A:$G,5,FALSE),0)</f>
        <v>1</v>
      </c>
      <c r="G19" s="9">
        <f>IFERROR(VLOOKUP($B19,'[14]11市町別戸数'!$A:$G,6,FALSE),0)</f>
        <v>4</v>
      </c>
      <c r="H19" s="9">
        <f>IFERROR(VLOOKUP($B19,'[14]11市町別マンション戸数'!A:C,3,FALSE),0)</f>
        <v>0</v>
      </c>
    </row>
    <row r="20" spans="1:8">
      <c r="A20" s="17"/>
      <c r="B20" s="2" t="s">
        <v>34</v>
      </c>
      <c r="C20" s="9">
        <f>IFERROR(VLOOKUP($B20,'[14]11市町別戸数'!$A:$G,7,FALSE),0)</f>
        <v>89</v>
      </c>
      <c r="D20" s="9">
        <f>IFERROR(VLOOKUP($B20,'[14]11市町別戸数'!$A:$G,3,FALSE),0)</f>
        <v>35</v>
      </c>
      <c r="E20" s="9">
        <f>IFERROR(VLOOKUP($B20,'[14]11市町別戸数'!$A:$G,4,FALSE),0)</f>
        <v>42</v>
      </c>
      <c r="F20" s="9">
        <f>IFERROR(VLOOKUP($B20,'[14]11市町別戸数'!$A:$G,5,FALSE),0)</f>
        <v>0</v>
      </c>
      <c r="G20" s="9">
        <f>IFERROR(VLOOKUP($B20,'[14]11市町別戸数'!$A:$G,6,FALSE),0)</f>
        <v>12</v>
      </c>
      <c r="H20" s="9">
        <f>IFERROR(VLOOKUP($B20,'[14]11市町別マンション戸数'!A:C,3,FALSE),0)</f>
        <v>0</v>
      </c>
    </row>
    <row r="21" spans="1:8">
      <c r="A21" s="17"/>
      <c r="B21" s="2" t="s">
        <v>25</v>
      </c>
      <c r="C21" s="9">
        <f>IFERROR(VLOOKUP($B21,'[14]11市町別戸数'!$A:$G,7,FALSE),0)</f>
        <v>67</v>
      </c>
      <c r="D21" s="9">
        <f>IFERROR(VLOOKUP($B21,'[14]11市町別戸数'!$A:$G,3,FALSE),0)</f>
        <v>33</v>
      </c>
      <c r="E21" s="9">
        <f>IFERROR(VLOOKUP($B21,'[14]11市町別戸数'!$A:$G,4,FALSE),0)</f>
        <v>24</v>
      </c>
      <c r="F21" s="9">
        <f>IFERROR(VLOOKUP($B21,'[14]11市町別戸数'!$A:$G,5,FALSE),0)</f>
        <v>0</v>
      </c>
      <c r="G21" s="9">
        <f>IFERROR(VLOOKUP($B21,'[14]11市町別戸数'!$A:$G,6,FALSE),0)</f>
        <v>10</v>
      </c>
      <c r="H21" s="9">
        <f>IFERROR(VLOOKUP($B21,'[14]11市町別マンション戸数'!A:C,3,FALSE),0)</f>
        <v>0</v>
      </c>
    </row>
    <row r="22" spans="1:8">
      <c r="A22" s="17"/>
      <c r="B22" s="2" t="s">
        <v>0</v>
      </c>
      <c r="C22" s="9">
        <f>IFERROR(VLOOKUP($B22,'[14]11市町別戸数'!$A:$G,7,FALSE),0)</f>
        <v>32</v>
      </c>
      <c r="D22" s="9">
        <f>IFERROR(VLOOKUP($B22,'[14]11市町別戸数'!$A:$G,3,FALSE),0)</f>
        <v>24</v>
      </c>
      <c r="E22" s="9">
        <f>IFERROR(VLOOKUP($B22,'[14]11市町別戸数'!$A:$G,4,FALSE),0)</f>
        <v>0</v>
      </c>
      <c r="F22" s="9">
        <f>IFERROR(VLOOKUP($B22,'[14]11市町別戸数'!$A:$G,5,FALSE),0)</f>
        <v>0</v>
      </c>
      <c r="G22" s="9">
        <f>IFERROR(VLOOKUP($B22,'[14]11市町別戸数'!$A:$G,6,FALSE),0)</f>
        <v>8</v>
      </c>
      <c r="H22" s="9">
        <f>IFERROR(VLOOKUP($B22,'[14]11市町別マンション戸数'!A:C,3,FALSE),0)</f>
        <v>0</v>
      </c>
    </row>
    <row r="23" spans="1:8">
      <c r="A23" s="17"/>
      <c r="B23" s="2" t="s">
        <v>35</v>
      </c>
      <c r="C23" s="9">
        <f>IFERROR(VLOOKUP($B23,'[14]11市町別戸数'!$A:$G,7,FALSE),0)</f>
        <v>37</v>
      </c>
      <c r="D23" s="9">
        <f>IFERROR(VLOOKUP($B23,'[14]11市町別戸数'!$A:$G,3,FALSE),0)</f>
        <v>20</v>
      </c>
      <c r="E23" s="9">
        <f>IFERROR(VLOOKUP($B23,'[14]11市町別戸数'!$A:$G,4,FALSE),0)</f>
        <v>14</v>
      </c>
      <c r="F23" s="9">
        <f>IFERROR(VLOOKUP($B23,'[14]11市町別戸数'!$A:$G,5,FALSE),0)</f>
        <v>0</v>
      </c>
      <c r="G23" s="9">
        <f>IFERROR(VLOOKUP($B23,'[14]11市町別戸数'!$A:$G,6,FALSE),0)</f>
        <v>3</v>
      </c>
      <c r="H23" s="9">
        <f>IFERROR(VLOOKUP($B23,'[14]11市町別マンション戸数'!A:C,3,FALSE),0)</f>
        <v>0</v>
      </c>
    </row>
    <row r="24" spans="1:8">
      <c r="A24" s="17"/>
      <c r="B24" s="2" t="s">
        <v>43</v>
      </c>
      <c r="C24" s="9">
        <f>IFERROR(VLOOKUP($B24,'[14]11市町別戸数'!$A:$G,7,FALSE),0)</f>
        <v>25</v>
      </c>
      <c r="D24" s="9">
        <f>IFERROR(VLOOKUP($B24,'[14]11市町別戸数'!$A:$G,3,FALSE),0)</f>
        <v>4</v>
      </c>
      <c r="E24" s="9">
        <f>IFERROR(VLOOKUP($B24,'[14]11市町別戸数'!$A:$G,4,FALSE),0)</f>
        <v>21</v>
      </c>
      <c r="F24" s="9">
        <f>IFERROR(VLOOKUP($B24,'[14]11市町別戸数'!$A:$G,5,FALSE),0)</f>
        <v>0</v>
      </c>
      <c r="G24" s="9">
        <f>IFERROR(VLOOKUP($B24,'[14]11市町別戸数'!$A:$G,6,FALSE),0)</f>
        <v>0</v>
      </c>
      <c r="H24" s="9">
        <f>IFERROR(VLOOKUP($B24,'[14]11市町別マンション戸数'!A:C,3,FALSE),0)</f>
        <v>0</v>
      </c>
    </row>
    <row r="25" spans="1:8">
      <c r="A25" s="17"/>
      <c r="B25" s="2" t="s">
        <v>19</v>
      </c>
      <c r="C25" s="9">
        <f>IFERROR(VLOOKUP($B25,'[14]11市町別戸数'!$A:$G,7,FALSE),0)</f>
        <v>35</v>
      </c>
      <c r="D25" s="9">
        <f>IFERROR(VLOOKUP($B25,'[14]11市町別戸数'!$A:$G,3,FALSE),0)</f>
        <v>15</v>
      </c>
      <c r="E25" s="9">
        <f>IFERROR(VLOOKUP($B25,'[14]11市町別戸数'!$A:$G,4,FALSE),0)</f>
        <v>8</v>
      </c>
      <c r="F25" s="9">
        <f>IFERROR(VLOOKUP($B25,'[14]11市町別戸数'!$A:$G,5,FALSE),0)</f>
        <v>0</v>
      </c>
      <c r="G25" s="9">
        <f>IFERROR(VLOOKUP($B25,'[14]11市町別戸数'!$A:$G,6,FALSE),0)</f>
        <v>12</v>
      </c>
      <c r="H25" s="9">
        <f>IFERROR(VLOOKUP($B25,'[14]11市町別マンション戸数'!A:C,3,FALSE),0)</f>
        <v>0</v>
      </c>
    </row>
    <row r="26" spans="1:8">
      <c r="A26" s="17"/>
      <c r="B26" s="2" t="s">
        <v>41</v>
      </c>
      <c r="C26" s="9">
        <f>IFERROR(VLOOKUP($B26,'[14]11市町別戸数'!$A:$G,7,FALSE),0)</f>
        <v>1</v>
      </c>
      <c r="D26" s="9">
        <f>IFERROR(VLOOKUP($B26,'[14]11市町別戸数'!$A:$G,3,FALSE),0)</f>
        <v>1</v>
      </c>
      <c r="E26" s="9">
        <f>IFERROR(VLOOKUP($B26,'[14]11市町別戸数'!$A:$G,4,FALSE),0)</f>
        <v>0</v>
      </c>
      <c r="F26" s="9">
        <f>IFERROR(VLOOKUP($B26,'[14]11市町別戸数'!$A:$G,5,FALSE),0)</f>
        <v>0</v>
      </c>
      <c r="G26" s="9">
        <f>IFERROR(VLOOKUP($B26,'[14]11市町別戸数'!$A:$G,6,FALSE),0)</f>
        <v>0</v>
      </c>
      <c r="H26" s="9">
        <f>IFERROR(VLOOKUP($B26,'[14]11市町別マンション戸数'!A:C,3,FALSE),0)</f>
        <v>0</v>
      </c>
    </row>
    <row r="27" spans="1:8">
      <c r="A27" s="17"/>
      <c r="B27" s="2" t="s">
        <v>33</v>
      </c>
      <c r="C27" s="9">
        <f>IFERROR(VLOOKUP($B27,'[14]11市町別戸数'!$A:$G,7,FALSE),0)</f>
        <v>13</v>
      </c>
      <c r="D27" s="9">
        <f>IFERROR(VLOOKUP($B27,'[14]11市町別戸数'!$A:$G,3,FALSE),0)</f>
        <v>12</v>
      </c>
      <c r="E27" s="9">
        <f>IFERROR(VLOOKUP($B27,'[14]11市町別戸数'!$A:$G,4,FALSE),0)</f>
        <v>0</v>
      </c>
      <c r="F27" s="9">
        <f>IFERROR(VLOOKUP($B27,'[14]11市町別戸数'!$A:$G,5,FALSE),0)</f>
        <v>0</v>
      </c>
      <c r="G27" s="9">
        <f>IFERROR(VLOOKUP($B27,'[14]11市町別戸数'!$A:$G,6,FALSE),0)</f>
        <v>1</v>
      </c>
      <c r="H27" s="9">
        <f>IFERROR(VLOOKUP($B27,'[14]11市町別マンション戸数'!A:C,3,FALSE),0)</f>
        <v>0</v>
      </c>
    </row>
    <row r="28" spans="1:8">
      <c r="A28" s="17"/>
      <c r="B28" s="2" t="s">
        <v>2</v>
      </c>
      <c r="C28" s="9">
        <f>IFERROR(VLOOKUP($B28,'[14]11市町別戸数'!$A:$G,7,FALSE),0)</f>
        <v>35</v>
      </c>
      <c r="D28" s="9">
        <f>IFERROR(VLOOKUP($B28,'[14]11市町別戸数'!$A:$G,3,FALSE),0)</f>
        <v>5</v>
      </c>
      <c r="E28" s="9">
        <f>IFERROR(VLOOKUP($B28,'[14]11市町別戸数'!$A:$G,4,FALSE),0)</f>
        <v>26</v>
      </c>
      <c r="F28" s="9">
        <f>IFERROR(VLOOKUP($B28,'[14]11市町別戸数'!$A:$G,5,FALSE),0)</f>
        <v>1</v>
      </c>
      <c r="G28" s="9">
        <f>IFERROR(VLOOKUP($B28,'[14]11市町別戸数'!$A:$G,6,FALSE),0)</f>
        <v>3</v>
      </c>
      <c r="H28" s="9">
        <f>IFERROR(VLOOKUP($B28,'[14]11市町別マンション戸数'!A:C,3,FALSE),0)</f>
        <v>0</v>
      </c>
    </row>
    <row r="29" spans="1:8">
      <c r="A29" s="17"/>
      <c r="B29" s="2" t="s">
        <v>40</v>
      </c>
      <c r="C29" s="9">
        <f>IFERROR(VLOOKUP($B29,'[14]11市町別戸数'!$A:$G,7,FALSE),0)</f>
        <v>4</v>
      </c>
      <c r="D29" s="9">
        <f>IFERROR(VLOOKUP($B29,'[14]11市町別戸数'!$A:$G,3,FALSE),0)</f>
        <v>3</v>
      </c>
      <c r="E29" s="9">
        <f>IFERROR(VLOOKUP($B29,'[14]11市町別戸数'!$A:$G,4,FALSE),0)</f>
        <v>0</v>
      </c>
      <c r="F29" s="9">
        <f>IFERROR(VLOOKUP($B29,'[14]11市町別戸数'!$A:$G,5,FALSE),0)</f>
        <v>0</v>
      </c>
      <c r="G29" s="9">
        <f>IFERROR(VLOOKUP($B29,'[14]11市町別戸数'!$A:$G,6,FALSE),0)</f>
        <v>1</v>
      </c>
      <c r="H29" s="9">
        <f>IFERROR(VLOOKUP($B29,'[14]11市町別マンション戸数'!A:C,3,FALSE),0)</f>
        <v>0</v>
      </c>
    </row>
    <row r="30" spans="1:8">
      <c r="A30" s="17"/>
      <c r="B30" s="2" t="s">
        <v>27</v>
      </c>
      <c r="C30" s="9">
        <f>IFERROR(VLOOKUP($B30,'[14]11市町別戸数'!$A:$G,7,FALSE),0)</f>
        <v>6</v>
      </c>
      <c r="D30" s="9">
        <f>IFERROR(VLOOKUP($B30,'[14]11市町別戸数'!$A:$G,3,FALSE),0)</f>
        <v>6</v>
      </c>
      <c r="E30" s="9">
        <f>IFERROR(VLOOKUP($B30,'[14]11市町別戸数'!$A:$G,4,FALSE),0)</f>
        <v>0</v>
      </c>
      <c r="F30" s="9">
        <f>IFERROR(VLOOKUP($B30,'[14]11市町別戸数'!$A:$G,5,FALSE),0)</f>
        <v>0</v>
      </c>
      <c r="G30" s="9">
        <f>IFERROR(VLOOKUP($B30,'[14]11市町別戸数'!$A:$G,6,FALSE),0)</f>
        <v>0</v>
      </c>
      <c r="H30" s="9">
        <f>IFERROR(VLOOKUP($B30,'[14]11市町別マンション戸数'!A:C,3,FALSE),0)</f>
        <v>0</v>
      </c>
    </row>
    <row r="31" spans="1:8">
      <c r="A31" s="17"/>
      <c r="B31" s="2" t="s">
        <v>24</v>
      </c>
      <c r="C31" s="9">
        <f>IFERROR(VLOOKUP($B31,'[14]11市町別戸数'!$A:$G,7,FALSE),0)</f>
        <v>2</v>
      </c>
      <c r="D31" s="9">
        <f>IFERROR(VLOOKUP($B31,'[14]11市町別戸数'!$A:$G,3,FALSE),0)</f>
        <v>2</v>
      </c>
      <c r="E31" s="9">
        <f>IFERROR(VLOOKUP($B31,'[14]11市町別戸数'!$A:$G,4,FALSE),0)</f>
        <v>0</v>
      </c>
      <c r="F31" s="9">
        <f>IFERROR(VLOOKUP($B31,'[14]11市町別戸数'!$A:$G,5,FALSE),0)</f>
        <v>0</v>
      </c>
      <c r="G31" s="9">
        <f>IFERROR(VLOOKUP($B31,'[14]11市町別戸数'!$A:$G,6,FALSE),0)</f>
        <v>0</v>
      </c>
      <c r="H31" s="9">
        <f>IFERROR(VLOOKUP($B31,'[14]11市町別マンション戸数'!A:C,3,FALSE),0)</f>
        <v>0</v>
      </c>
    </row>
    <row r="32" spans="1:8">
      <c r="A32" s="17"/>
      <c r="B32" s="2" t="s">
        <v>15</v>
      </c>
      <c r="C32" s="9">
        <f>IFERROR(VLOOKUP($B32,'[14]11市町別戸数'!$A:$G,7,FALSE),0)</f>
        <v>15</v>
      </c>
      <c r="D32" s="9">
        <f>IFERROR(VLOOKUP($B32,'[14]11市町別戸数'!$A:$G,3,FALSE),0)</f>
        <v>4</v>
      </c>
      <c r="E32" s="9">
        <f>IFERROR(VLOOKUP($B32,'[14]11市町別戸数'!$A:$G,4,FALSE),0)</f>
        <v>10</v>
      </c>
      <c r="F32" s="9">
        <f>IFERROR(VLOOKUP($B32,'[14]11市町別戸数'!$A:$G,5,FALSE),0)</f>
        <v>0</v>
      </c>
      <c r="G32" s="9">
        <f>IFERROR(VLOOKUP($B32,'[14]11市町別戸数'!$A:$G,6,FALSE),0)</f>
        <v>1</v>
      </c>
      <c r="H32" s="9">
        <f>IFERROR(VLOOKUP($B32,'[14]11市町別マンション戸数'!A:C,3,FALSE),0)</f>
        <v>0</v>
      </c>
    </row>
    <row r="33" spans="1:8">
      <c r="A33" s="17"/>
      <c r="B33" s="2" t="s">
        <v>22</v>
      </c>
      <c r="C33" s="9">
        <f>IFERROR(VLOOKUP($B33,'[14]11市町別戸数'!$A:$G,7,FALSE),0)</f>
        <v>12</v>
      </c>
      <c r="D33" s="9">
        <f>IFERROR(VLOOKUP($B33,'[14]11市町別戸数'!$A:$G,3,FALSE),0)</f>
        <v>12</v>
      </c>
      <c r="E33" s="9">
        <f>IFERROR(VLOOKUP($B33,'[14]11市町別戸数'!$A:$G,4,FALSE),0)</f>
        <v>0</v>
      </c>
      <c r="F33" s="9">
        <f>IFERROR(VLOOKUP($B33,'[14]11市町別戸数'!$A:$G,5,FALSE),0)</f>
        <v>0</v>
      </c>
      <c r="G33" s="9">
        <f>IFERROR(VLOOKUP($B33,'[14]11市町別戸数'!$A:$G,6,FALSE),0)</f>
        <v>0</v>
      </c>
      <c r="H33" s="9">
        <f>IFERROR(VLOOKUP($B33,'[14]11市町別マンション戸数'!A:C,3,FALSE),0)</f>
        <v>0</v>
      </c>
    </row>
    <row r="34" spans="1:8">
      <c r="A34" s="17"/>
      <c r="B34" s="2" t="s">
        <v>14</v>
      </c>
      <c r="C34" s="9">
        <f>IFERROR(VLOOKUP($B34,'[14]11市町別戸数'!$A:$G,7,FALSE),0)</f>
        <v>0</v>
      </c>
      <c r="D34" s="9">
        <f>IFERROR(VLOOKUP($B34,'[14]11市町別戸数'!$A:$G,3,FALSE),0)</f>
        <v>0</v>
      </c>
      <c r="E34" s="9">
        <f>IFERROR(VLOOKUP($B34,'[14]11市町別戸数'!$A:$G,4,FALSE),0)</f>
        <v>0</v>
      </c>
      <c r="F34" s="9">
        <f>IFERROR(VLOOKUP($B34,'[14]11市町別戸数'!$A:$G,5,FALSE),0)</f>
        <v>0</v>
      </c>
      <c r="G34" s="9">
        <f>IFERROR(VLOOKUP($B34,'[14]11市町別戸数'!$A:$G,6,FALSE),0)</f>
        <v>0</v>
      </c>
      <c r="H34" s="9">
        <f>IFERROR(VLOOKUP($B34,'[14]11市町別マンション戸数'!A:C,3,FALSE),0)</f>
        <v>0</v>
      </c>
    </row>
    <row r="35" spans="1:8">
      <c r="A35" s="17"/>
      <c r="B35" s="3" t="s">
        <v>49</v>
      </c>
      <c r="C35" s="9">
        <f>IFERROR(VLOOKUP($B35,'[14]11市町別戸数'!$A:$G,7,FALSE),0)</f>
        <v>2</v>
      </c>
      <c r="D35" s="9">
        <f>IFERROR(VLOOKUP($B35,'[14]11市町別戸数'!$A:$G,3,FALSE),0)</f>
        <v>0</v>
      </c>
      <c r="E35" s="9">
        <f>IFERROR(VLOOKUP($B35,'[14]11市町別戸数'!$A:$G,4,FALSE),0)</f>
        <v>0</v>
      </c>
      <c r="F35" s="9">
        <f>IFERROR(VLOOKUP($B35,'[14]11市町別戸数'!$A:$G,5,FALSE),0)</f>
        <v>0</v>
      </c>
      <c r="G35" s="9">
        <f>IFERROR(VLOOKUP($B35,'[14]11市町別戸数'!$A:$G,6,FALSE),0)</f>
        <v>2</v>
      </c>
      <c r="H35" s="9">
        <f>IFERROR(VLOOKUP($B35,'[14]11市町別マンション戸数'!A:C,3,FALSE),0)</f>
        <v>0</v>
      </c>
    </row>
    <row r="36" spans="1:8">
      <c r="A36" s="17"/>
      <c r="B36" s="2" t="s">
        <v>46</v>
      </c>
      <c r="C36" s="9">
        <f>IFERROR(VLOOKUP($B36,'[14]11市町別戸数'!$A:$G,7,FALSE),0)</f>
        <v>1</v>
      </c>
      <c r="D36" s="9">
        <f>IFERROR(VLOOKUP($B36,'[14]11市町別戸数'!$A:$G,3,FALSE),0)</f>
        <v>1</v>
      </c>
      <c r="E36" s="9">
        <f>IFERROR(VLOOKUP($B36,'[14]11市町別戸数'!$A:$G,4,FALSE),0)</f>
        <v>0</v>
      </c>
      <c r="F36" s="9">
        <f>IFERROR(VLOOKUP($B36,'[14]11市町別戸数'!$A:$G,5,FALSE),0)</f>
        <v>0</v>
      </c>
      <c r="G36" s="9">
        <f>IFERROR(VLOOKUP($B36,'[14]11市町別戸数'!$A:$G,6,FALSE),0)</f>
        <v>0</v>
      </c>
      <c r="H36" s="9">
        <f>IFERROR(VLOOKUP($B36,'[14]11市町別マンション戸数'!A:C,3,FALSE),0)</f>
        <v>0</v>
      </c>
    </row>
    <row r="37" spans="1:8">
      <c r="A37" s="17"/>
      <c r="B37" s="2" t="s">
        <v>12</v>
      </c>
      <c r="C37" s="9">
        <f>IFERROR(VLOOKUP($B37,'[14]11市町別戸数'!$A:$G,7,FALSE),0)</f>
        <v>0</v>
      </c>
      <c r="D37" s="9">
        <f>IFERROR(VLOOKUP($B37,'[14]11市町別戸数'!$A:$G,3,FALSE),0)</f>
        <v>0</v>
      </c>
      <c r="E37" s="9">
        <f>IFERROR(VLOOKUP($B37,'[14]11市町別戸数'!$A:$G,4,FALSE),0)</f>
        <v>0</v>
      </c>
      <c r="F37" s="9">
        <f>IFERROR(VLOOKUP($B37,'[14]11市町別戸数'!$A:$G,5,FALSE),0)</f>
        <v>0</v>
      </c>
      <c r="G37" s="9">
        <f>IFERROR(VLOOKUP($B37,'[14]11市町別戸数'!$A:$G,6,FALSE),0)</f>
        <v>0</v>
      </c>
      <c r="H37" s="9">
        <f>IFERROR(VLOOKUP($B37,'[14]11市町別マンション戸数'!A:C,3,FALSE),0)</f>
        <v>0</v>
      </c>
    </row>
    <row r="38" spans="1:8">
      <c r="A38" s="17"/>
      <c r="B38" s="3" t="s">
        <v>26</v>
      </c>
      <c r="C38" s="9">
        <f>IFERROR(VLOOKUP($B38,'[14]11市町別戸数'!$A:$G,7,FALSE),0)</f>
        <v>0</v>
      </c>
      <c r="D38" s="9">
        <f>IFERROR(VLOOKUP($B38,'[14]11市町別戸数'!$A:$G,3,FALSE),0)</f>
        <v>0</v>
      </c>
      <c r="E38" s="9">
        <f>IFERROR(VLOOKUP($B38,'[14]11市町別戸数'!$A:$G,4,FALSE),0)</f>
        <v>0</v>
      </c>
      <c r="F38" s="9">
        <f>IFERROR(VLOOKUP($B38,'[14]11市町別戸数'!$A:$G,5,FALSE),0)</f>
        <v>0</v>
      </c>
      <c r="G38" s="9">
        <f>IFERROR(VLOOKUP($B38,'[14]11市町別戸数'!$A:$G,6,FALSE),0)</f>
        <v>0</v>
      </c>
      <c r="H38" s="9">
        <f>IFERROR(VLOOKUP($B38,'[14]11市町別マンション戸数'!A:C,3,FALSE),0)</f>
        <v>0</v>
      </c>
    </row>
    <row r="39" spans="1:8">
      <c r="A39" s="17"/>
      <c r="B39" s="2" t="s">
        <v>23</v>
      </c>
      <c r="C39" s="9">
        <f>IFERROR(VLOOKUP($B39,'[14]11市町別戸数'!$A:$G,7,FALSE),0)</f>
        <v>8</v>
      </c>
      <c r="D39" s="9">
        <f>IFERROR(VLOOKUP($B39,'[14]11市町別戸数'!$A:$G,3,FALSE),0)</f>
        <v>2</v>
      </c>
      <c r="E39" s="9">
        <f>IFERROR(VLOOKUP($B39,'[14]11市町別戸数'!$A:$G,4,FALSE),0)</f>
        <v>0</v>
      </c>
      <c r="F39" s="9">
        <f>IFERROR(VLOOKUP($B39,'[14]11市町別戸数'!$A:$G,5,FALSE),0)</f>
        <v>0</v>
      </c>
      <c r="G39" s="9">
        <f>IFERROR(VLOOKUP($B39,'[14]11市町別戸数'!$A:$G,6,FALSE),0)</f>
        <v>6</v>
      </c>
      <c r="H39" s="9">
        <f>IFERROR(VLOOKUP($B39,'[14]11市町別マンション戸数'!A:C,3,FALSE),0)</f>
        <v>0</v>
      </c>
    </row>
    <row r="40" spans="1:8">
      <c r="A40" s="17"/>
      <c r="B40" s="2" t="s">
        <v>39</v>
      </c>
      <c r="C40" s="9">
        <f>IFERROR(VLOOKUP($B40,'[14]11市町別戸数'!$A:$G,7,FALSE),0)</f>
        <v>16</v>
      </c>
      <c r="D40" s="9">
        <f>IFERROR(VLOOKUP($B40,'[14]11市町別戸数'!$A:$G,3,FALSE),0)</f>
        <v>4</v>
      </c>
      <c r="E40" s="9">
        <f>IFERROR(VLOOKUP($B40,'[14]11市町別戸数'!$A:$G,4,FALSE),0)</f>
        <v>0</v>
      </c>
      <c r="F40" s="9">
        <f>IFERROR(VLOOKUP($B40,'[14]11市町別戸数'!$A:$G,5,FALSE),0)</f>
        <v>0</v>
      </c>
      <c r="G40" s="9">
        <f>IFERROR(VLOOKUP($B40,'[14]11市町別戸数'!$A:$G,6,FALSE),0)</f>
        <v>12</v>
      </c>
      <c r="H40" s="9">
        <f>IFERROR(VLOOKUP($B40,'[14]11市町別マンション戸数'!A:C,3,FALSE),0)</f>
        <v>0</v>
      </c>
    </row>
    <row r="41" spans="1:8">
      <c r="A41" s="17"/>
      <c r="B41" s="2" t="s">
        <v>13</v>
      </c>
      <c r="C41" s="9">
        <f>IFERROR(VLOOKUP($B41,'[14]11市町別戸数'!$A:$G,7,FALSE),0)</f>
        <v>12</v>
      </c>
      <c r="D41" s="9">
        <f>IFERROR(VLOOKUP($B41,'[14]11市町別戸数'!$A:$G,3,FALSE),0)</f>
        <v>12</v>
      </c>
      <c r="E41" s="9">
        <f>IFERROR(VLOOKUP($B41,'[14]11市町別戸数'!$A:$G,4,FALSE),0)</f>
        <v>0</v>
      </c>
      <c r="F41" s="9">
        <f>IFERROR(VLOOKUP($B41,'[14]11市町別戸数'!$A:$G,5,FALSE),0)</f>
        <v>0</v>
      </c>
      <c r="G41" s="9">
        <f>IFERROR(VLOOKUP($B41,'[14]11市町別戸数'!$A:$G,6,FALSE),0)</f>
        <v>0</v>
      </c>
      <c r="H41" s="9">
        <f>IFERROR(VLOOKUP($B41,'[14]11市町別マンション戸数'!A:C,3,FALSE),0)</f>
        <v>0</v>
      </c>
    </row>
    <row r="42" spans="1:8">
      <c r="A42" s="17"/>
      <c r="B42" s="2" t="s">
        <v>1</v>
      </c>
      <c r="C42" s="9">
        <f>IFERROR(VLOOKUP($B42,'[14]11市町別戸数'!$A:$G,7,FALSE),0)</f>
        <v>2</v>
      </c>
      <c r="D42" s="9">
        <f>IFERROR(VLOOKUP($B42,'[14]11市町別戸数'!$A:$G,3,FALSE),0)</f>
        <v>0</v>
      </c>
      <c r="E42" s="9">
        <f>IFERROR(VLOOKUP($B42,'[14]11市町別戸数'!$A:$G,4,FALSE),0)</f>
        <v>0</v>
      </c>
      <c r="F42" s="9">
        <f>IFERROR(VLOOKUP($B42,'[14]11市町別戸数'!$A:$G,5,FALSE),0)</f>
        <v>0</v>
      </c>
      <c r="G42" s="9">
        <f>IFERROR(VLOOKUP($B42,'[14]11市町別戸数'!$A:$G,6,FALSE),0)</f>
        <v>2</v>
      </c>
      <c r="H42" s="9">
        <f>IFERROR(VLOOKUP($B42,'[14]11市町別マンション戸数'!A:C,3,FALSE),0)</f>
        <v>0</v>
      </c>
    </row>
    <row r="43" spans="1:8">
      <c r="A43" s="17"/>
      <c r="B43" s="2" t="s">
        <v>37</v>
      </c>
      <c r="C43" s="9">
        <f>IFERROR(VLOOKUP($B43,'[14]11市町別戸数'!$A:$G,7,FALSE),0)</f>
        <v>7</v>
      </c>
      <c r="D43" s="9">
        <f>IFERROR(VLOOKUP($B43,'[14]11市町別戸数'!$A:$G,3,FALSE),0)</f>
        <v>2</v>
      </c>
      <c r="E43" s="9">
        <f>IFERROR(VLOOKUP($B43,'[14]11市町別戸数'!$A:$G,4,FALSE),0)</f>
        <v>0</v>
      </c>
      <c r="F43" s="9">
        <f>IFERROR(VLOOKUP($B43,'[14]11市町別戸数'!$A:$G,5,FALSE),0)</f>
        <v>0</v>
      </c>
      <c r="G43" s="9">
        <f>IFERROR(VLOOKUP($B43,'[14]11市町別戸数'!$A:$G,6,FALSE),0)</f>
        <v>5</v>
      </c>
      <c r="H43" s="9">
        <f>IFERROR(VLOOKUP($B43,'[14]11市町別マンション戸数'!A:C,3,FALSE),0)</f>
        <v>0</v>
      </c>
    </row>
    <row r="44" spans="1:8">
      <c r="A44" s="17"/>
      <c r="B44" s="2" t="s">
        <v>3</v>
      </c>
      <c r="C44" s="9">
        <f>IFERROR(VLOOKUP($B44,'[14]11市町別戸数'!$A:$G,7,FALSE),0)</f>
        <v>2</v>
      </c>
      <c r="D44" s="9">
        <f>IFERROR(VLOOKUP($B44,'[14]11市町別戸数'!$A:$G,3,FALSE),0)</f>
        <v>2</v>
      </c>
      <c r="E44" s="9">
        <f>IFERROR(VLOOKUP($B44,'[14]11市町別戸数'!$A:$G,4,FALSE),0)</f>
        <v>0</v>
      </c>
      <c r="F44" s="9">
        <f>IFERROR(VLOOKUP($B44,'[14]11市町別戸数'!$A:$G,5,FALSE),0)</f>
        <v>0</v>
      </c>
      <c r="G44" s="9">
        <f>IFERROR(VLOOKUP($B44,'[14]11市町別戸数'!$A:$G,6,FALSE),0)</f>
        <v>0</v>
      </c>
      <c r="H44" s="9">
        <f>IFERROR(VLOOKUP($B44,'[14]11市町別マンション戸数'!A:C,3,FALSE),0)</f>
        <v>0</v>
      </c>
    </row>
    <row r="45" spans="1:8">
      <c r="A45" s="17"/>
      <c r="B45" s="4" t="s">
        <v>48</v>
      </c>
      <c r="C45" s="9">
        <f>IFERROR(VLOOKUP($B45,'[14]11市町別戸数'!$A:$G,7,FALSE),0)</f>
        <v>3</v>
      </c>
      <c r="D45" s="9">
        <f>IFERROR(VLOOKUP($B45,'[14]11市町別戸数'!$A:$G,3,FALSE),0)</f>
        <v>2</v>
      </c>
      <c r="E45" s="9">
        <f>IFERROR(VLOOKUP($B45,'[14]11市町別戸数'!$A:$G,4,FALSE),0)</f>
        <v>0</v>
      </c>
      <c r="F45" s="9">
        <f>IFERROR(VLOOKUP($B45,'[14]11市町別戸数'!$A:$G,5,FALSE),0)</f>
        <v>0</v>
      </c>
      <c r="G45" s="9">
        <f>IFERROR(VLOOKUP($B45,'[14]11市町別戸数'!$A:$G,6,FALSE),0)</f>
        <v>1</v>
      </c>
      <c r="H45" s="9">
        <f>IFERROR(VLOOKUP($B45,'[14]11市町別マンション戸数'!A:C,3,FALSE),0)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1364</v>
      </c>
      <c r="D46" s="9">
        <f t="shared" si="2"/>
        <v>558</v>
      </c>
      <c r="E46" s="9">
        <f t="shared" si="2"/>
        <v>604</v>
      </c>
      <c r="F46" s="9">
        <f t="shared" si="2"/>
        <v>6</v>
      </c>
      <c r="G46" s="9">
        <f t="shared" si="2"/>
        <v>196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[13]データ!A2&amp;"年"&amp;[13]データ!B2&amp;"月"</f>
        <v>2025年7月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IFERROR(VLOOKUP($B5,'[13]11市町別戸数'!$A:$G,7,FALSE),0)</f>
        <v>114</v>
      </c>
      <c r="D5" s="9">
        <f>IFERROR(VLOOKUP($B5,'[13]11市町別戸数'!$A:$G,3,FALSE),0)</f>
        <v>38</v>
      </c>
      <c r="E5" s="9">
        <f>IFERROR(VLOOKUP($B5,'[13]11市町別戸数'!$A:$G,4,FALSE),0)</f>
        <v>28</v>
      </c>
      <c r="F5" s="9">
        <f>IFERROR(VLOOKUP($B5,'[13]11市町別戸数'!$A:$G,5,FALSE),0)</f>
        <v>0</v>
      </c>
      <c r="G5" s="9">
        <f>IFERROR(VLOOKUP($B5,'[13]11市町別戸数'!$A:$G,6,FALSE),0)</f>
        <v>48</v>
      </c>
      <c r="H5" s="9">
        <f>IFERROR(VLOOKUP($B5,'[13]11市町別マンション戸数'!A:C,3,FALSE),0)</f>
        <v>40</v>
      </c>
    </row>
    <row r="6" spans="1:8">
      <c r="A6" s="17"/>
      <c r="B6" s="2" t="s">
        <v>9</v>
      </c>
      <c r="C6" s="9">
        <f>IFERROR(VLOOKUP($B6,'[13]11市町別戸数'!$A:$G,7,FALSE),0)</f>
        <v>117</v>
      </c>
      <c r="D6" s="9">
        <f>IFERROR(VLOOKUP($B6,'[13]11市町別戸数'!$A:$G,3,FALSE),0)</f>
        <v>34</v>
      </c>
      <c r="E6" s="9">
        <f>IFERROR(VLOOKUP($B6,'[13]11市町別戸数'!$A:$G,4,FALSE),0)</f>
        <v>62</v>
      </c>
      <c r="F6" s="9">
        <f>IFERROR(VLOOKUP($B6,'[13]11市町別戸数'!$A:$G,5,FALSE),0)</f>
        <v>0</v>
      </c>
      <c r="G6" s="9">
        <f>IFERROR(VLOOKUP($B6,'[13]11市町別戸数'!$A:$G,6,FALSE),0)</f>
        <v>21</v>
      </c>
      <c r="H6" s="9">
        <f>IFERROR(VLOOKUP($B6,'[13]11市町別マンション戸数'!A:C,3,FALSE),0)</f>
        <v>0</v>
      </c>
    </row>
    <row r="7" spans="1:8">
      <c r="A7" s="17"/>
      <c r="B7" s="2" t="s">
        <v>7</v>
      </c>
      <c r="C7" s="9">
        <f>IFERROR(VLOOKUP($B7,'[13]11市町別戸数'!$A:$G,7,FALSE),0)</f>
        <v>60</v>
      </c>
      <c r="D7" s="9">
        <f>IFERROR(VLOOKUP($B7,'[13]11市町別戸数'!$A:$G,3,FALSE),0)</f>
        <v>43</v>
      </c>
      <c r="E7" s="9">
        <f>IFERROR(VLOOKUP($B7,'[13]11市町別戸数'!$A:$G,4,FALSE),0)</f>
        <v>8</v>
      </c>
      <c r="F7" s="9">
        <f>IFERROR(VLOOKUP($B7,'[13]11市町別戸数'!$A:$G,5,FALSE),0)</f>
        <v>0</v>
      </c>
      <c r="G7" s="9">
        <f>IFERROR(VLOOKUP($B7,'[13]11市町別戸数'!$A:$G,6,FALSE),0)</f>
        <v>9</v>
      </c>
      <c r="H7" s="9">
        <f>IFERROR(VLOOKUP($B7,'[13]11市町別マンション戸数'!A:C,3,FALSE),0)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291</v>
      </c>
      <c r="D8" s="9">
        <f t="shared" si="0"/>
        <v>115</v>
      </c>
      <c r="E8" s="9">
        <f t="shared" si="0"/>
        <v>98</v>
      </c>
      <c r="F8" s="9">
        <f t="shared" si="0"/>
        <v>0</v>
      </c>
      <c r="G8" s="9">
        <f t="shared" si="0"/>
        <v>78</v>
      </c>
      <c r="H8" s="9">
        <f t="shared" si="0"/>
        <v>40</v>
      </c>
    </row>
    <row r="9" spans="1:8">
      <c r="A9" s="17"/>
      <c r="B9" s="2" t="s">
        <v>32</v>
      </c>
      <c r="C9" s="9">
        <f>IFERROR(VLOOKUP($B9,'[13]11市町別戸数'!$A:$G,7,FALSE),0)</f>
        <v>341</v>
      </c>
      <c r="D9" s="9">
        <f>IFERROR(VLOOKUP($B9,'[13]11市町別戸数'!$A:$G,3,FALSE),0)</f>
        <v>157</v>
      </c>
      <c r="E9" s="9">
        <f>IFERROR(VLOOKUP($B9,'[13]11市町別戸数'!$A:$G,4,FALSE),0)</f>
        <v>116</v>
      </c>
      <c r="F9" s="9">
        <f>IFERROR(VLOOKUP($B9,'[13]11市町別戸数'!$A:$G,5,FALSE),0)</f>
        <v>2</v>
      </c>
      <c r="G9" s="9">
        <f>IFERROR(VLOOKUP($B9,'[13]11市町別戸数'!$A:$G,6,FALSE),0)</f>
        <v>66</v>
      </c>
      <c r="H9" s="9">
        <f>IFERROR(VLOOKUP($B9,'[13]11市町別マンション戸数'!A:C,3,FALSE),0)</f>
        <v>0</v>
      </c>
    </row>
    <row r="10" spans="1:8">
      <c r="A10" s="17"/>
      <c r="B10" s="2" t="s">
        <v>28</v>
      </c>
      <c r="C10" s="9">
        <f>IFERROR(VLOOKUP($B10,'[13]11市町別戸数'!$A:$G,7,FALSE),0)</f>
        <v>65</v>
      </c>
      <c r="D10" s="9">
        <f>IFERROR(VLOOKUP($B10,'[13]11市町別戸数'!$A:$G,3,FALSE),0)</f>
        <v>36</v>
      </c>
      <c r="E10" s="9">
        <f>IFERROR(VLOOKUP($B10,'[13]11市町別戸数'!$A:$G,4,FALSE),0)</f>
        <v>16</v>
      </c>
      <c r="F10" s="9">
        <f>IFERROR(VLOOKUP($B10,'[13]11市町別戸数'!$A:$G,5,FALSE),0)</f>
        <v>2</v>
      </c>
      <c r="G10" s="9">
        <f>IFERROR(VLOOKUP($B10,'[13]11市町別戸数'!$A:$G,6,FALSE),0)</f>
        <v>11</v>
      </c>
      <c r="H10" s="9">
        <f>IFERROR(VLOOKUP($B10,'[13]11市町別マンション戸数'!A:C,3,FALSE),0)</f>
        <v>0</v>
      </c>
    </row>
    <row r="11" spans="1:8">
      <c r="A11" s="17"/>
      <c r="B11" s="2" t="s">
        <v>52</v>
      </c>
      <c r="C11" s="9">
        <f>IFERROR(VLOOKUP($B11,'[13]11市町別戸数'!$A:$G,7,FALSE),0)</f>
        <v>30</v>
      </c>
      <c r="D11" s="9">
        <f>IFERROR(VLOOKUP($B11,'[13]11市町別戸数'!$A:$G,3,FALSE),0)</f>
        <v>5</v>
      </c>
      <c r="E11" s="9">
        <f>IFERROR(VLOOKUP($B11,'[13]11市町別戸数'!$A:$G,4,FALSE),0)</f>
        <v>24</v>
      </c>
      <c r="F11" s="9">
        <f>IFERROR(VLOOKUP($B11,'[13]11市町別戸数'!$A:$G,5,FALSE),0)</f>
        <v>0</v>
      </c>
      <c r="G11" s="9">
        <f>IFERROR(VLOOKUP($B11,'[13]11市町別戸数'!$A:$G,6,FALSE),0)</f>
        <v>1</v>
      </c>
      <c r="H11" s="9">
        <f>IFERROR(VLOOKUP($B11,'[13]11市町別マンション戸数'!A:C,3,FALSE),0)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436</v>
      </c>
      <c r="D12" s="9">
        <f t="shared" si="1"/>
        <v>198</v>
      </c>
      <c r="E12" s="9">
        <f t="shared" si="1"/>
        <v>156</v>
      </c>
      <c r="F12" s="9">
        <f t="shared" si="1"/>
        <v>4</v>
      </c>
      <c r="G12" s="9">
        <f t="shared" si="1"/>
        <v>78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IFERROR(VLOOKUP($B13,'[13]11市町別戸数'!$A:$G,7,FALSE),0)</f>
        <v>111</v>
      </c>
      <c r="D13" s="9">
        <f>IFERROR(VLOOKUP($B13,'[13]11市町別戸数'!$A:$G,3,FALSE),0)</f>
        <v>26</v>
      </c>
      <c r="E13" s="9">
        <f>IFERROR(VLOOKUP($B13,'[13]11市町別戸数'!$A:$G,4,FALSE),0)</f>
        <v>72</v>
      </c>
      <c r="F13" s="9">
        <f>IFERROR(VLOOKUP($B13,'[13]11市町別戸数'!$A:$G,5,FALSE),0)</f>
        <v>0</v>
      </c>
      <c r="G13" s="9">
        <f>IFERROR(VLOOKUP($B13,'[13]11市町別戸数'!$A:$G,6,FALSE),0)</f>
        <v>13</v>
      </c>
      <c r="H13" s="9">
        <f>IFERROR(VLOOKUP($B13,'[13]11市町別マンション戸数'!A:C,3,FALSE),0)</f>
        <v>0</v>
      </c>
    </row>
    <row r="14" spans="1:8">
      <c r="A14" s="17"/>
      <c r="B14" s="2" t="s">
        <v>20</v>
      </c>
      <c r="C14" s="9">
        <f>IFERROR(VLOOKUP($B14,'[13]11市町別戸数'!$A:$G,7,FALSE),0)</f>
        <v>1</v>
      </c>
      <c r="D14" s="9">
        <f>IFERROR(VLOOKUP($B14,'[13]11市町別戸数'!$A:$G,3,FALSE),0)</f>
        <v>1</v>
      </c>
      <c r="E14" s="9">
        <f>IFERROR(VLOOKUP($B14,'[13]11市町別戸数'!$A:$G,4,FALSE),0)</f>
        <v>0</v>
      </c>
      <c r="F14" s="9">
        <f>IFERROR(VLOOKUP($B14,'[13]11市町別戸数'!$A:$G,5,FALSE),0)</f>
        <v>0</v>
      </c>
      <c r="G14" s="9">
        <f>IFERROR(VLOOKUP($B14,'[13]11市町別戸数'!$A:$G,6,FALSE),0)</f>
        <v>0</v>
      </c>
      <c r="H14" s="9">
        <f>IFERROR(VLOOKUP($B14,'[13]11市町別マンション戸数'!A:C,3,FALSE),0)</f>
        <v>0</v>
      </c>
    </row>
    <row r="15" spans="1:8">
      <c r="A15" s="17"/>
      <c r="B15" s="2" t="s">
        <v>36</v>
      </c>
      <c r="C15" s="9">
        <f>IFERROR(VLOOKUP($B15,'[13]11市町別戸数'!$A:$G,7,FALSE),0)</f>
        <v>57</v>
      </c>
      <c r="D15" s="9">
        <f>IFERROR(VLOOKUP($B15,'[13]11市町別戸数'!$A:$G,3,FALSE),0)</f>
        <v>15</v>
      </c>
      <c r="E15" s="9">
        <f>IFERROR(VLOOKUP($B15,'[13]11市町別戸数'!$A:$G,4,FALSE),0)</f>
        <v>38</v>
      </c>
      <c r="F15" s="9">
        <f>IFERROR(VLOOKUP($B15,'[13]11市町別戸数'!$A:$G,5,FALSE),0)</f>
        <v>0</v>
      </c>
      <c r="G15" s="9">
        <f>IFERROR(VLOOKUP($B15,'[13]11市町別戸数'!$A:$G,6,FALSE),0)</f>
        <v>4</v>
      </c>
      <c r="H15" s="9">
        <f>IFERROR(VLOOKUP($B15,'[13]11市町別マンション戸数'!A:C,3,FALSE),0)</f>
        <v>0</v>
      </c>
    </row>
    <row r="16" spans="1:8">
      <c r="A16" s="17"/>
      <c r="B16" s="2" t="s">
        <v>38</v>
      </c>
      <c r="C16" s="9">
        <f>IFERROR(VLOOKUP($B16,'[13]11市町別戸数'!$A:$G,7,FALSE),0)</f>
        <v>48</v>
      </c>
      <c r="D16" s="9">
        <f>IFERROR(VLOOKUP($B16,'[13]11市町別戸数'!$A:$G,3,FALSE),0)</f>
        <v>24</v>
      </c>
      <c r="E16" s="9">
        <f>IFERROR(VLOOKUP($B16,'[13]11市町別戸数'!$A:$G,4,FALSE),0)</f>
        <v>16</v>
      </c>
      <c r="F16" s="9">
        <f>IFERROR(VLOOKUP($B16,'[13]11市町別戸数'!$A:$G,5,FALSE),0)</f>
        <v>0</v>
      </c>
      <c r="G16" s="9">
        <f>IFERROR(VLOOKUP($B16,'[13]11市町別戸数'!$A:$G,6,FALSE),0)</f>
        <v>8</v>
      </c>
      <c r="H16" s="9">
        <f>IFERROR(VLOOKUP($B16,'[13]11市町別マンション戸数'!A:C,3,FALSE),0)</f>
        <v>0</v>
      </c>
    </row>
    <row r="17" spans="1:8">
      <c r="A17" s="17"/>
      <c r="B17" s="2" t="s">
        <v>42</v>
      </c>
      <c r="C17" s="9">
        <f>IFERROR(VLOOKUP($B17,'[13]11市町別戸数'!$A:$G,7,FALSE),0)</f>
        <v>10</v>
      </c>
      <c r="D17" s="9">
        <f>IFERROR(VLOOKUP($B17,'[13]11市町別戸数'!$A:$G,3,FALSE),0)</f>
        <v>7</v>
      </c>
      <c r="E17" s="9">
        <f>IFERROR(VLOOKUP($B17,'[13]11市町別戸数'!$A:$G,4,FALSE),0)</f>
        <v>0</v>
      </c>
      <c r="F17" s="9">
        <f>IFERROR(VLOOKUP($B17,'[13]11市町別戸数'!$A:$G,5,FALSE),0)</f>
        <v>0</v>
      </c>
      <c r="G17" s="9">
        <f>IFERROR(VLOOKUP($B17,'[13]11市町別戸数'!$A:$G,6,FALSE),0)</f>
        <v>3</v>
      </c>
      <c r="H17" s="9">
        <f>IFERROR(VLOOKUP($B17,'[13]11市町別マンション戸数'!A:C,3,FALSE),0)</f>
        <v>0</v>
      </c>
    </row>
    <row r="18" spans="1:8">
      <c r="A18" s="17"/>
      <c r="B18" s="2" t="s">
        <v>45</v>
      </c>
      <c r="C18" s="9">
        <f>IFERROR(VLOOKUP($B18,'[13]11市町別戸数'!$A:$G,7,FALSE),0)</f>
        <v>48</v>
      </c>
      <c r="D18" s="9">
        <f>IFERROR(VLOOKUP($B18,'[13]11市町別戸数'!$A:$G,3,FALSE),0)</f>
        <v>36</v>
      </c>
      <c r="E18" s="9">
        <f>IFERROR(VLOOKUP($B18,'[13]11市町別戸数'!$A:$G,4,FALSE),0)</f>
        <v>0</v>
      </c>
      <c r="F18" s="9">
        <f>IFERROR(VLOOKUP($B18,'[13]11市町別戸数'!$A:$G,5,FALSE),0)</f>
        <v>0</v>
      </c>
      <c r="G18" s="9">
        <f>IFERROR(VLOOKUP($B18,'[13]11市町別戸数'!$A:$G,6,FALSE),0)</f>
        <v>12</v>
      </c>
      <c r="H18" s="9">
        <f>IFERROR(VLOOKUP($B18,'[13]11市町別マンション戸数'!A:C,3,FALSE),0)</f>
        <v>0</v>
      </c>
    </row>
    <row r="19" spans="1:8">
      <c r="A19" s="17"/>
      <c r="B19" s="2" t="s">
        <v>11</v>
      </c>
      <c r="C19" s="9">
        <f>IFERROR(VLOOKUP($B19,'[13]11市町別戸数'!$A:$G,7,FALSE),0)</f>
        <v>113</v>
      </c>
      <c r="D19" s="9">
        <f>IFERROR(VLOOKUP($B19,'[13]11市町別戸数'!$A:$G,3,FALSE),0)</f>
        <v>60</v>
      </c>
      <c r="E19" s="9">
        <f>IFERROR(VLOOKUP($B19,'[13]11市町別戸数'!$A:$G,4,FALSE),0)</f>
        <v>38</v>
      </c>
      <c r="F19" s="9">
        <f>IFERROR(VLOOKUP($B19,'[13]11市町別戸数'!$A:$G,5,FALSE),0)</f>
        <v>0</v>
      </c>
      <c r="G19" s="9">
        <f>IFERROR(VLOOKUP($B19,'[13]11市町別戸数'!$A:$G,6,FALSE),0)</f>
        <v>15</v>
      </c>
      <c r="H19" s="9">
        <f>IFERROR(VLOOKUP($B19,'[13]11市町別マンション戸数'!A:C,3,FALSE),0)</f>
        <v>0</v>
      </c>
    </row>
    <row r="20" spans="1:8">
      <c r="A20" s="17"/>
      <c r="B20" s="2" t="s">
        <v>34</v>
      </c>
      <c r="C20" s="9">
        <f>IFERROR(VLOOKUP($B20,'[13]11市町別戸数'!$A:$G,7,FALSE),0)</f>
        <v>93</v>
      </c>
      <c r="D20" s="9">
        <f>IFERROR(VLOOKUP($B20,'[13]11市町別戸数'!$A:$G,3,FALSE),0)</f>
        <v>39</v>
      </c>
      <c r="E20" s="9">
        <f>IFERROR(VLOOKUP($B20,'[13]11市町別戸数'!$A:$G,4,FALSE),0)</f>
        <v>46</v>
      </c>
      <c r="F20" s="9">
        <f>IFERROR(VLOOKUP($B20,'[13]11市町別戸数'!$A:$G,5,FALSE),0)</f>
        <v>0</v>
      </c>
      <c r="G20" s="9">
        <f>IFERROR(VLOOKUP($B20,'[13]11市町別戸数'!$A:$G,6,FALSE),0)</f>
        <v>8</v>
      </c>
      <c r="H20" s="9">
        <f>IFERROR(VLOOKUP($B20,'[13]11市町別マンション戸数'!A:C,3,FALSE),0)</f>
        <v>0</v>
      </c>
    </row>
    <row r="21" spans="1:8">
      <c r="A21" s="17"/>
      <c r="B21" s="2" t="s">
        <v>25</v>
      </c>
      <c r="C21" s="9">
        <f>IFERROR(VLOOKUP($B21,'[13]11市町別戸数'!$A:$G,7,FALSE),0)</f>
        <v>80</v>
      </c>
      <c r="D21" s="9">
        <f>IFERROR(VLOOKUP($B21,'[13]11市町別戸数'!$A:$G,3,FALSE),0)</f>
        <v>30</v>
      </c>
      <c r="E21" s="9">
        <f>IFERROR(VLOOKUP($B21,'[13]11市町別戸数'!$A:$G,4,FALSE),0)</f>
        <v>38</v>
      </c>
      <c r="F21" s="9">
        <f>IFERROR(VLOOKUP($B21,'[13]11市町別戸数'!$A:$G,5,FALSE),0)</f>
        <v>0</v>
      </c>
      <c r="G21" s="9">
        <f>IFERROR(VLOOKUP($B21,'[13]11市町別戸数'!$A:$G,6,FALSE),0)</f>
        <v>12</v>
      </c>
      <c r="H21" s="9">
        <f>IFERROR(VLOOKUP($B21,'[13]11市町別マンション戸数'!A:C,3,FALSE),0)</f>
        <v>0</v>
      </c>
    </row>
    <row r="22" spans="1:8">
      <c r="A22" s="17"/>
      <c r="B22" s="2" t="s">
        <v>0</v>
      </c>
      <c r="C22" s="9">
        <f>IFERROR(VLOOKUP($B22,'[13]11市町別戸数'!$A:$G,7,FALSE),0)</f>
        <v>46</v>
      </c>
      <c r="D22" s="9">
        <f>IFERROR(VLOOKUP($B22,'[13]11市町別戸数'!$A:$G,3,FALSE),0)</f>
        <v>33</v>
      </c>
      <c r="E22" s="9">
        <f>IFERROR(VLOOKUP($B22,'[13]11市町別戸数'!$A:$G,4,FALSE),0)</f>
        <v>7</v>
      </c>
      <c r="F22" s="9">
        <f>IFERROR(VLOOKUP($B22,'[13]11市町別戸数'!$A:$G,5,FALSE),0)</f>
        <v>0</v>
      </c>
      <c r="G22" s="9">
        <f>IFERROR(VLOOKUP($B22,'[13]11市町別戸数'!$A:$G,6,FALSE),0)</f>
        <v>6</v>
      </c>
      <c r="H22" s="9">
        <f>IFERROR(VLOOKUP($B22,'[13]11市町別マンション戸数'!A:C,3,FALSE),0)</f>
        <v>0</v>
      </c>
    </row>
    <row r="23" spans="1:8">
      <c r="A23" s="17"/>
      <c r="B23" s="2" t="s">
        <v>35</v>
      </c>
      <c r="C23" s="9">
        <f>IFERROR(VLOOKUP($B23,'[13]11市町別戸数'!$A:$G,7,FALSE),0)</f>
        <v>60</v>
      </c>
      <c r="D23" s="9">
        <f>IFERROR(VLOOKUP($B23,'[13]11市町別戸数'!$A:$G,3,FALSE),0)</f>
        <v>32</v>
      </c>
      <c r="E23" s="9">
        <f>IFERROR(VLOOKUP($B23,'[13]11市町別戸数'!$A:$G,4,FALSE),0)</f>
        <v>26</v>
      </c>
      <c r="F23" s="9">
        <f>IFERROR(VLOOKUP($B23,'[13]11市町別戸数'!$A:$G,5,FALSE),0)</f>
        <v>0</v>
      </c>
      <c r="G23" s="9">
        <f>IFERROR(VLOOKUP($B23,'[13]11市町別戸数'!$A:$G,6,FALSE),0)</f>
        <v>2</v>
      </c>
      <c r="H23" s="9">
        <f>IFERROR(VLOOKUP($B23,'[13]11市町別マンション戸数'!A:C,3,FALSE),0)</f>
        <v>0</v>
      </c>
    </row>
    <row r="24" spans="1:8">
      <c r="A24" s="17"/>
      <c r="B24" s="2" t="s">
        <v>43</v>
      </c>
      <c r="C24" s="9">
        <f>IFERROR(VLOOKUP($B24,'[13]11市町別戸数'!$A:$G,7,FALSE),0)</f>
        <v>35</v>
      </c>
      <c r="D24" s="9">
        <f>IFERROR(VLOOKUP($B24,'[13]11市町別戸数'!$A:$G,3,FALSE),0)</f>
        <v>22</v>
      </c>
      <c r="E24" s="9">
        <f>IFERROR(VLOOKUP($B24,'[13]11市町別戸数'!$A:$G,4,FALSE),0)</f>
        <v>4</v>
      </c>
      <c r="F24" s="9">
        <f>IFERROR(VLOOKUP($B24,'[13]11市町別戸数'!$A:$G,5,FALSE),0)</f>
        <v>1</v>
      </c>
      <c r="G24" s="9">
        <f>IFERROR(VLOOKUP($B24,'[13]11市町別戸数'!$A:$G,6,FALSE),0)</f>
        <v>8</v>
      </c>
      <c r="H24" s="9">
        <f>IFERROR(VLOOKUP($B24,'[13]11市町別マンション戸数'!A:C,3,FALSE),0)</f>
        <v>0</v>
      </c>
    </row>
    <row r="25" spans="1:8">
      <c r="A25" s="17"/>
      <c r="B25" s="2" t="s">
        <v>19</v>
      </c>
      <c r="C25" s="9">
        <f>IFERROR(VLOOKUP($B25,'[13]11市町別戸数'!$A:$G,7,FALSE),0)</f>
        <v>44</v>
      </c>
      <c r="D25" s="9">
        <f>IFERROR(VLOOKUP($B25,'[13]11市町別戸数'!$A:$G,3,FALSE),0)</f>
        <v>22</v>
      </c>
      <c r="E25" s="9">
        <f>IFERROR(VLOOKUP($B25,'[13]11市町別戸数'!$A:$G,4,FALSE),0)</f>
        <v>16</v>
      </c>
      <c r="F25" s="9">
        <f>IFERROR(VLOOKUP($B25,'[13]11市町別戸数'!$A:$G,5,FALSE),0)</f>
        <v>0</v>
      </c>
      <c r="G25" s="9">
        <f>IFERROR(VLOOKUP($B25,'[13]11市町別戸数'!$A:$G,6,FALSE),0)</f>
        <v>6</v>
      </c>
      <c r="H25" s="9">
        <f>IFERROR(VLOOKUP($B25,'[13]11市町別マンション戸数'!A:C,3,FALSE),0)</f>
        <v>0</v>
      </c>
    </row>
    <row r="26" spans="1:8">
      <c r="A26" s="17"/>
      <c r="B26" s="2" t="s">
        <v>41</v>
      </c>
      <c r="C26" s="9">
        <f>IFERROR(VLOOKUP($B26,'[13]11市町別戸数'!$A:$G,7,FALSE),0)</f>
        <v>2</v>
      </c>
      <c r="D26" s="9">
        <f>IFERROR(VLOOKUP($B26,'[13]11市町別戸数'!$A:$G,3,FALSE),0)</f>
        <v>1</v>
      </c>
      <c r="E26" s="9">
        <f>IFERROR(VLOOKUP($B26,'[13]11市町別戸数'!$A:$G,4,FALSE),0)</f>
        <v>0</v>
      </c>
      <c r="F26" s="9">
        <f>IFERROR(VLOOKUP($B26,'[13]11市町別戸数'!$A:$G,5,FALSE),0)</f>
        <v>1</v>
      </c>
      <c r="G26" s="9">
        <f>IFERROR(VLOOKUP($B26,'[13]11市町別戸数'!$A:$G,6,FALSE),0)</f>
        <v>0</v>
      </c>
      <c r="H26" s="9">
        <f>IFERROR(VLOOKUP($B26,'[13]11市町別マンション戸数'!A:C,3,FALSE),0)</f>
        <v>0</v>
      </c>
    </row>
    <row r="27" spans="1:8">
      <c r="A27" s="17"/>
      <c r="B27" s="2" t="s">
        <v>33</v>
      </c>
      <c r="C27" s="9">
        <f>IFERROR(VLOOKUP($B27,'[13]11市町別戸数'!$A:$G,7,FALSE),0)</f>
        <v>31</v>
      </c>
      <c r="D27" s="9">
        <f>IFERROR(VLOOKUP($B27,'[13]11市町別戸数'!$A:$G,3,FALSE),0)</f>
        <v>7</v>
      </c>
      <c r="E27" s="9">
        <f>IFERROR(VLOOKUP($B27,'[13]11市町別戸数'!$A:$G,4,FALSE),0)</f>
        <v>12</v>
      </c>
      <c r="F27" s="9">
        <f>IFERROR(VLOOKUP($B27,'[13]11市町別戸数'!$A:$G,5,FALSE),0)</f>
        <v>0</v>
      </c>
      <c r="G27" s="9">
        <f>IFERROR(VLOOKUP($B27,'[13]11市町別戸数'!$A:$G,6,FALSE),0)</f>
        <v>12</v>
      </c>
      <c r="H27" s="9">
        <f>IFERROR(VLOOKUP($B27,'[13]11市町別マンション戸数'!A:C,3,FALSE),0)</f>
        <v>0</v>
      </c>
    </row>
    <row r="28" spans="1:8">
      <c r="A28" s="17"/>
      <c r="B28" s="2" t="s">
        <v>2</v>
      </c>
      <c r="C28" s="9">
        <f>IFERROR(VLOOKUP($B28,'[13]11市町別戸数'!$A:$G,7,FALSE),0)</f>
        <v>25</v>
      </c>
      <c r="D28" s="9">
        <f>IFERROR(VLOOKUP($B28,'[13]11市町別戸数'!$A:$G,3,FALSE),0)</f>
        <v>10</v>
      </c>
      <c r="E28" s="9">
        <f>IFERROR(VLOOKUP($B28,'[13]11市町別戸数'!$A:$G,4,FALSE),0)</f>
        <v>12</v>
      </c>
      <c r="F28" s="9">
        <f>IFERROR(VLOOKUP($B28,'[13]11市町別戸数'!$A:$G,5,FALSE),0)</f>
        <v>0</v>
      </c>
      <c r="G28" s="9">
        <f>IFERROR(VLOOKUP($B28,'[13]11市町別戸数'!$A:$G,6,FALSE),0)</f>
        <v>3</v>
      </c>
      <c r="H28" s="9">
        <f>IFERROR(VLOOKUP($B28,'[13]11市町別マンション戸数'!A:C,3,FALSE),0)</f>
        <v>0</v>
      </c>
    </row>
    <row r="29" spans="1:8">
      <c r="A29" s="17"/>
      <c r="B29" s="2" t="s">
        <v>40</v>
      </c>
      <c r="C29" s="9">
        <f>IFERROR(VLOOKUP($B29,'[13]11市町別戸数'!$A:$G,7,FALSE),0)</f>
        <v>4</v>
      </c>
      <c r="D29" s="9">
        <f>IFERROR(VLOOKUP($B29,'[13]11市町別戸数'!$A:$G,3,FALSE),0)</f>
        <v>4</v>
      </c>
      <c r="E29" s="9">
        <f>IFERROR(VLOOKUP($B29,'[13]11市町別戸数'!$A:$G,4,FALSE),0)</f>
        <v>0</v>
      </c>
      <c r="F29" s="9">
        <f>IFERROR(VLOOKUP($B29,'[13]11市町別戸数'!$A:$G,5,FALSE),0)</f>
        <v>0</v>
      </c>
      <c r="G29" s="9">
        <f>IFERROR(VLOOKUP($B29,'[13]11市町別戸数'!$A:$G,6,FALSE),0)</f>
        <v>0</v>
      </c>
      <c r="H29" s="9">
        <f>IFERROR(VLOOKUP($B29,'[13]11市町別マンション戸数'!A:C,3,FALSE),0)</f>
        <v>0</v>
      </c>
    </row>
    <row r="30" spans="1:8">
      <c r="A30" s="17"/>
      <c r="B30" s="2" t="s">
        <v>27</v>
      </c>
      <c r="C30" s="9">
        <f>IFERROR(VLOOKUP($B30,'[13]11市町別戸数'!$A:$G,7,FALSE),0)</f>
        <v>4</v>
      </c>
      <c r="D30" s="9">
        <f>IFERROR(VLOOKUP($B30,'[13]11市町別戸数'!$A:$G,3,FALSE),0)</f>
        <v>4</v>
      </c>
      <c r="E30" s="9">
        <f>IFERROR(VLOOKUP($B30,'[13]11市町別戸数'!$A:$G,4,FALSE),0)</f>
        <v>0</v>
      </c>
      <c r="F30" s="9">
        <f>IFERROR(VLOOKUP($B30,'[13]11市町別戸数'!$A:$G,5,FALSE),0)</f>
        <v>0</v>
      </c>
      <c r="G30" s="9">
        <f>IFERROR(VLOOKUP($B30,'[13]11市町別戸数'!$A:$G,6,FALSE),0)</f>
        <v>0</v>
      </c>
      <c r="H30" s="9">
        <f>IFERROR(VLOOKUP($B30,'[13]11市町別マンション戸数'!A:C,3,FALSE),0)</f>
        <v>0</v>
      </c>
    </row>
    <row r="31" spans="1:8">
      <c r="A31" s="17"/>
      <c r="B31" s="2" t="s">
        <v>24</v>
      </c>
      <c r="C31" s="9">
        <f>IFERROR(VLOOKUP($B31,'[13]11市町別戸数'!$A:$G,7,FALSE),0)</f>
        <v>15</v>
      </c>
      <c r="D31" s="9">
        <f>IFERROR(VLOOKUP($B31,'[13]11市町別戸数'!$A:$G,3,FALSE),0)</f>
        <v>10</v>
      </c>
      <c r="E31" s="9">
        <f>IFERROR(VLOOKUP($B31,'[13]11市町別戸数'!$A:$G,4,FALSE),0)</f>
        <v>0</v>
      </c>
      <c r="F31" s="9">
        <f>IFERROR(VLOOKUP($B31,'[13]11市町別戸数'!$A:$G,5,FALSE),0)</f>
        <v>0</v>
      </c>
      <c r="G31" s="9">
        <f>IFERROR(VLOOKUP($B31,'[13]11市町別戸数'!$A:$G,6,FALSE),0)</f>
        <v>5</v>
      </c>
      <c r="H31" s="9">
        <f>IFERROR(VLOOKUP($B31,'[13]11市町別マンション戸数'!A:C,3,FALSE),0)</f>
        <v>0</v>
      </c>
    </row>
    <row r="32" spans="1:8">
      <c r="A32" s="17"/>
      <c r="B32" s="2" t="s">
        <v>15</v>
      </c>
      <c r="C32" s="9">
        <f>IFERROR(VLOOKUP($B32,'[13]11市町別戸数'!$A:$G,7,FALSE),0)</f>
        <v>22</v>
      </c>
      <c r="D32" s="9">
        <f>IFERROR(VLOOKUP($B32,'[13]11市町別戸数'!$A:$G,3,FALSE),0)</f>
        <v>14</v>
      </c>
      <c r="E32" s="9">
        <f>IFERROR(VLOOKUP($B32,'[13]11市町別戸数'!$A:$G,4,FALSE),0)</f>
        <v>0</v>
      </c>
      <c r="F32" s="9">
        <f>IFERROR(VLOOKUP($B32,'[13]11市町別戸数'!$A:$G,5,FALSE),0)</f>
        <v>0</v>
      </c>
      <c r="G32" s="9">
        <f>IFERROR(VLOOKUP($B32,'[13]11市町別戸数'!$A:$G,6,FALSE),0)</f>
        <v>8</v>
      </c>
      <c r="H32" s="9">
        <f>IFERROR(VLOOKUP($B32,'[13]11市町別マンション戸数'!A:C,3,FALSE),0)</f>
        <v>0</v>
      </c>
    </row>
    <row r="33" spans="1:8">
      <c r="A33" s="17"/>
      <c r="B33" s="2" t="s">
        <v>22</v>
      </c>
      <c r="C33" s="9">
        <f>IFERROR(VLOOKUP($B33,'[13]11市町別戸数'!$A:$G,7,FALSE),0)</f>
        <v>7</v>
      </c>
      <c r="D33" s="9">
        <f>IFERROR(VLOOKUP($B33,'[13]11市町別戸数'!$A:$G,3,FALSE),0)</f>
        <v>3</v>
      </c>
      <c r="E33" s="9">
        <f>IFERROR(VLOOKUP($B33,'[13]11市町別戸数'!$A:$G,4,FALSE),0)</f>
        <v>0</v>
      </c>
      <c r="F33" s="9">
        <f>IFERROR(VLOOKUP($B33,'[13]11市町別戸数'!$A:$G,5,FALSE),0)</f>
        <v>0</v>
      </c>
      <c r="G33" s="9">
        <f>IFERROR(VLOOKUP($B33,'[13]11市町別戸数'!$A:$G,6,FALSE),0)</f>
        <v>4</v>
      </c>
      <c r="H33" s="9">
        <f>IFERROR(VLOOKUP($B33,'[13]11市町別マンション戸数'!A:C,3,FALSE),0)</f>
        <v>0</v>
      </c>
    </row>
    <row r="34" spans="1:8">
      <c r="A34" s="17"/>
      <c r="B34" s="2" t="s">
        <v>14</v>
      </c>
      <c r="C34" s="9">
        <f>IFERROR(VLOOKUP($B34,'[13]11市町別戸数'!$A:$G,7,FALSE),0)</f>
        <v>1</v>
      </c>
      <c r="D34" s="9">
        <f>IFERROR(VLOOKUP($B34,'[13]11市町別戸数'!$A:$G,3,FALSE),0)</f>
        <v>1</v>
      </c>
      <c r="E34" s="9">
        <f>IFERROR(VLOOKUP($B34,'[13]11市町別戸数'!$A:$G,4,FALSE),0)</f>
        <v>0</v>
      </c>
      <c r="F34" s="9">
        <f>IFERROR(VLOOKUP($B34,'[13]11市町別戸数'!$A:$G,5,FALSE),0)</f>
        <v>0</v>
      </c>
      <c r="G34" s="9">
        <f>IFERROR(VLOOKUP($B34,'[13]11市町別戸数'!$A:$G,6,FALSE),0)</f>
        <v>0</v>
      </c>
      <c r="H34" s="9">
        <f>IFERROR(VLOOKUP($B34,'[13]11市町別マンション戸数'!A:C,3,FALSE),0)</f>
        <v>0</v>
      </c>
    </row>
    <row r="35" spans="1:8">
      <c r="A35" s="17"/>
      <c r="B35" s="3" t="s">
        <v>49</v>
      </c>
      <c r="C35" s="9">
        <f>IFERROR(VLOOKUP($B35,'[13]11市町別戸数'!$A:$G,7,FALSE),0)</f>
        <v>0</v>
      </c>
      <c r="D35" s="9">
        <f>IFERROR(VLOOKUP($B35,'[13]11市町別戸数'!$A:$G,3,FALSE),0)</f>
        <v>0</v>
      </c>
      <c r="E35" s="9">
        <f>IFERROR(VLOOKUP($B35,'[13]11市町別戸数'!$A:$G,4,FALSE),0)</f>
        <v>0</v>
      </c>
      <c r="F35" s="9">
        <f>IFERROR(VLOOKUP($B35,'[13]11市町別戸数'!$A:$G,5,FALSE),0)</f>
        <v>0</v>
      </c>
      <c r="G35" s="9">
        <f>IFERROR(VLOOKUP($B35,'[13]11市町別戸数'!$A:$G,6,FALSE),0)</f>
        <v>0</v>
      </c>
      <c r="H35" s="9">
        <f>IFERROR(VLOOKUP($B35,'[13]11市町別マンション戸数'!A:C,3,FALSE),0)</f>
        <v>0</v>
      </c>
    </row>
    <row r="36" spans="1:8">
      <c r="A36" s="17"/>
      <c r="B36" s="2" t="s">
        <v>46</v>
      </c>
      <c r="C36" s="9">
        <f>IFERROR(VLOOKUP($B36,'[13]11市町別戸数'!$A:$G,7,FALSE),0)</f>
        <v>0</v>
      </c>
      <c r="D36" s="9">
        <f>IFERROR(VLOOKUP($B36,'[13]11市町別戸数'!$A:$G,3,FALSE),0)</f>
        <v>0</v>
      </c>
      <c r="E36" s="9">
        <f>IFERROR(VLOOKUP($B36,'[13]11市町別戸数'!$A:$G,4,FALSE),0)</f>
        <v>0</v>
      </c>
      <c r="F36" s="9">
        <f>IFERROR(VLOOKUP($B36,'[13]11市町別戸数'!$A:$G,5,FALSE),0)</f>
        <v>0</v>
      </c>
      <c r="G36" s="9">
        <f>IFERROR(VLOOKUP($B36,'[13]11市町別戸数'!$A:$G,6,FALSE),0)</f>
        <v>0</v>
      </c>
      <c r="H36" s="9">
        <f>IFERROR(VLOOKUP($B36,'[13]11市町別マンション戸数'!A:C,3,FALSE),0)</f>
        <v>0</v>
      </c>
    </row>
    <row r="37" spans="1:8">
      <c r="A37" s="17"/>
      <c r="B37" s="2" t="s">
        <v>12</v>
      </c>
      <c r="C37" s="9">
        <f>IFERROR(VLOOKUP($B37,'[13]11市町別戸数'!$A:$G,7,FALSE),0)</f>
        <v>0</v>
      </c>
      <c r="D37" s="9">
        <f>IFERROR(VLOOKUP($B37,'[13]11市町別戸数'!$A:$G,3,FALSE),0)</f>
        <v>0</v>
      </c>
      <c r="E37" s="9">
        <f>IFERROR(VLOOKUP($B37,'[13]11市町別戸数'!$A:$G,4,FALSE),0)</f>
        <v>0</v>
      </c>
      <c r="F37" s="9">
        <f>IFERROR(VLOOKUP($B37,'[13]11市町別戸数'!$A:$G,5,FALSE),0)</f>
        <v>0</v>
      </c>
      <c r="G37" s="9">
        <f>IFERROR(VLOOKUP($B37,'[13]11市町別戸数'!$A:$G,6,FALSE),0)</f>
        <v>0</v>
      </c>
      <c r="H37" s="9">
        <f>IFERROR(VLOOKUP($B37,'[13]11市町別マンション戸数'!A:C,3,FALSE),0)</f>
        <v>0</v>
      </c>
    </row>
    <row r="38" spans="1:8">
      <c r="A38" s="17"/>
      <c r="B38" s="3" t="s">
        <v>26</v>
      </c>
      <c r="C38" s="9">
        <f>IFERROR(VLOOKUP($B38,'[13]11市町別戸数'!$A:$G,7,FALSE),0)</f>
        <v>0</v>
      </c>
      <c r="D38" s="9">
        <f>IFERROR(VLOOKUP($B38,'[13]11市町別戸数'!$A:$G,3,FALSE),0)</f>
        <v>0</v>
      </c>
      <c r="E38" s="9">
        <f>IFERROR(VLOOKUP($B38,'[13]11市町別戸数'!$A:$G,4,FALSE),0)</f>
        <v>0</v>
      </c>
      <c r="F38" s="9">
        <f>IFERROR(VLOOKUP($B38,'[13]11市町別戸数'!$A:$G,5,FALSE),0)</f>
        <v>0</v>
      </c>
      <c r="G38" s="9">
        <f>IFERROR(VLOOKUP($B38,'[13]11市町別戸数'!$A:$G,6,FALSE),0)</f>
        <v>0</v>
      </c>
      <c r="H38" s="9">
        <f>IFERROR(VLOOKUP($B38,'[13]11市町別マンション戸数'!A:C,3,FALSE),0)</f>
        <v>0</v>
      </c>
    </row>
    <row r="39" spans="1:8">
      <c r="A39" s="17"/>
      <c r="B39" s="2" t="s">
        <v>23</v>
      </c>
      <c r="C39" s="9">
        <f>IFERROR(VLOOKUP($B39,'[13]11市町別戸数'!$A:$G,7,FALSE),0)</f>
        <v>10</v>
      </c>
      <c r="D39" s="9">
        <f>IFERROR(VLOOKUP($B39,'[13]11市町別戸数'!$A:$G,3,FALSE),0)</f>
        <v>4</v>
      </c>
      <c r="E39" s="9">
        <f>IFERROR(VLOOKUP($B39,'[13]11市町別戸数'!$A:$G,4,FALSE),0)</f>
        <v>0</v>
      </c>
      <c r="F39" s="9">
        <f>IFERROR(VLOOKUP($B39,'[13]11市町別戸数'!$A:$G,5,FALSE),0)</f>
        <v>0</v>
      </c>
      <c r="G39" s="9">
        <f>IFERROR(VLOOKUP($B39,'[13]11市町別戸数'!$A:$G,6,FALSE),0)</f>
        <v>6</v>
      </c>
      <c r="H39" s="9">
        <f>IFERROR(VLOOKUP($B39,'[13]11市町別マンション戸数'!A:C,3,FALSE),0)</f>
        <v>0</v>
      </c>
    </row>
    <row r="40" spans="1:8">
      <c r="A40" s="17"/>
      <c r="B40" s="2" t="s">
        <v>39</v>
      </c>
      <c r="C40" s="9">
        <f>IFERROR(VLOOKUP($B40,'[13]11市町別戸数'!$A:$G,7,FALSE),0)</f>
        <v>9</v>
      </c>
      <c r="D40" s="9">
        <f>IFERROR(VLOOKUP($B40,'[13]11市町別戸数'!$A:$G,3,FALSE),0)</f>
        <v>6</v>
      </c>
      <c r="E40" s="9">
        <f>IFERROR(VLOOKUP($B40,'[13]11市町別戸数'!$A:$G,4,FALSE),0)</f>
        <v>0</v>
      </c>
      <c r="F40" s="9">
        <f>IFERROR(VLOOKUP($B40,'[13]11市町別戸数'!$A:$G,5,FALSE),0)</f>
        <v>0</v>
      </c>
      <c r="G40" s="9">
        <f>IFERROR(VLOOKUP($B40,'[13]11市町別戸数'!$A:$G,6,FALSE),0)</f>
        <v>3</v>
      </c>
      <c r="H40" s="9">
        <f>IFERROR(VLOOKUP($B40,'[13]11市町別マンション戸数'!A:C,3,FALSE),0)</f>
        <v>0</v>
      </c>
    </row>
    <row r="41" spans="1:8">
      <c r="A41" s="17"/>
      <c r="B41" s="2" t="s">
        <v>13</v>
      </c>
      <c r="C41" s="9">
        <f>IFERROR(VLOOKUP($B41,'[13]11市町別戸数'!$A:$G,7,FALSE),0)</f>
        <v>42</v>
      </c>
      <c r="D41" s="9">
        <f>IFERROR(VLOOKUP($B41,'[13]11市町別戸数'!$A:$G,3,FALSE),0)</f>
        <v>8</v>
      </c>
      <c r="E41" s="9">
        <f>IFERROR(VLOOKUP($B41,'[13]11市町別戸数'!$A:$G,4,FALSE),0)</f>
        <v>30</v>
      </c>
      <c r="F41" s="9">
        <f>IFERROR(VLOOKUP($B41,'[13]11市町別戸数'!$A:$G,5,FALSE),0)</f>
        <v>0</v>
      </c>
      <c r="G41" s="9">
        <f>IFERROR(VLOOKUP($B41,'[13]11市町別戸数'!$A:$G,6,FALSE),0)</f>
        <v>4</v>
      </c>
      <c r="H41" s="9">
        <f>IFERROR(VLOOKUP($B41,'[13]11市町別マンション戸数'!A:C,3,FALSE),0)</f>
        <v>0</v>
      </c>
    </row>
    <row r="42" spans="1:8">
      <c r="A42" s="17"/>
      <c r="B42" s="2" t="s">
        <v>1</v>
      </c>
      <c r="C42" s="9">
        <f>IFERROR(VLOOKUP($B42,'[13]11市町別戸数'!$A:$G,7,FALSE),0)</f>
        <v>5</v>
      </c>
      <c r="D42" s="9">
        <f>IFERROR(VLOOKUP($B42,'[13]11市町別戸数'!$A:$G,3,FALSE),0)</f>
        <v>5</v>
      </c>
      <c r="E42" s="9">
        <f>IFERROR(VLOOKUP($B42,'[13]11市町別戸数'!$A:$G,4,FALSE),0)</f>
        <v>0</v>
      </c>
      <c r="F42" s="9">
        <f>IFERROR(VLOOKUP($B42,'[13]11市町別戸数'!$A:$G,5,FALSE),0)</f>
        <v>0</v>
      </c>
      <c r="G42" s="9">
        <f>IFERROR(VLOOKUP($B42,'[13]11市町別戸数'!$A:$G,6,FALSE),0)</f>
        <v>0</v>
      </c>
      <c r="H42" s="9">
        <f>IFERROR(VLOOKUP($B42,'[13]11市町別マンション戸数'!A:C,3,FALSE),0)</f>
        <v>0</v>
      </c>
    </row>
    <row r="43" spans="1:8">
      <c r="A43" s="17"/>
      <c r="B43" s="2" t="s">
        <v>37</v>
      </c>
      <c r="C43" s="9">
        <f>IFERROR(VLOOKUP($B43,'[13]11市町別戸数'!$A:$G,7,FALSE),0)</f>
        <v>3</v>
      </c>
      <c r="D43" s="9">
        <f>IFERROR(VLOOKUP($B43,'[13]11市町別戸数'!$A:$G,3,FALSE),0)</f>
        <v>1</v>
      </c>
      <c r="E43" s="9">
        <f>IFERROR(VLOOKUP($B43,'[13]11市町別戸数'!$A:$G,4,FALSE),0)</f>
        <v>0</v>
      </c>
      <c r="F43" s="9">
        <f>IFERROR(VLOOKUP($B43,'[13]11市町別戸数'!$A:$G,5,FALSE),0)</f>
        <v>0</v>
      </c>
      <c r="G43" s="9">
        <f>IFERROR(VLOOKUP($B43,'[13]11市町別戸数'!$A:$G,6,FALSE),0)</f>
        <v>2</v>
      </c>
      <c r="H43" s="9">
        <f>IFERROR(VLOOKUP($B43,'[13]11市町別マンション戸数'!A:C,3,FALSE),0)</f>
        <v>0</v>
      </c>
    </row>
    <row r="44" spans="1:8">
      <c r="A44" s="17"/>
      <c r="B44" s="2" t="s">
        <v>3</v>
      </c>
      <c r="C44" s="9">
        <f>IFERROR(VLOOKUP($B44,'[13]11市町別戸数'!$A:$G,7,FALSE),0)</f>
        <v>0</v>
      </c>
      <c r="D44" s="9">
        <f>IFERROR(VLOOKUP($B44,'[13]11市町別戸数'!$A:$G,3,FALSE),0)</f>
        <v>0</v>
      </c>
      <c r="E44" s="9">
        <f>IFERROR(VLOOKUP($B44,'[13]11市町別戸数'!$A:$G,4,FALSE),0)</f>
        <v>0</v>
      </c>
      <c r="F44" s="9">
        <f>IFERROR(VLOOKUP($B44,'[13]11市町別戸数'!$A:$G,5,FALSE),0)</f>
        <v>0</v>
      </c>
      <c r="G44" s="9">
        <f>IFERROR(VLOOKUP($B44,'[13]11市町別戸数'!$A:$G,6,FALSE),0)</f>
        <v>0</v>
      </c>
      <c r="H44" s="9">
        <f>IFERROR(VLOOKUP($B44,'[13]11市町別マンション戸数'!A:C,3,FALSE),0)</f>
        <v>0</v>
      </c>
    </row>
    <row r="45" spans="1:8">
      <c r="A45" s="17"/>
      <c r="B45" s="4" t="s">
        <v>48</v>
      </c>
      <c r="C45" s="9">
        <f>IFERROR(VLOOKUP($B45,'[13]11市町別戸数'!$A:$G,7,FALSE),0)</f>
        <v>9</v>
      </c>
      <c r="D45" s="9">
        <f>IFERROR(VLOOKUP($B45,'[13]11市町別戸数'!$A:$G,3,FALSE),0)</f>
        <v>7</v>
      </c>
      <c r="E45" s="9">
        <f>IFERROR(VLOOKUP($B45,'[13]11市町別戸数'!$A:$G,4,FALSE),0)</f>
        <v>0</v>
      </c>
      <c r="F45" s="9">
        <f>IFERROR(VLOOKUP($B45,'[13]11市町別戸数'!$A:$G,5,FALSE),0)</f>
        <v>0</v>
      </c>
      <c r="G45" s="9">
        <f>IFERROR(VLOOKUP($B45,'[13]11市町別戸数'!$A:$G,6,FALSE),0)</f>
        <v>2</v>
      </c>
      <c r="H45" s="9">
        <f>IFERROR(VLOOKUP($B45,'[13]11市町別マンション戸数'!A:C,3,FALSE),0)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1662</v>
      </c>
      <c r="D46" s="9">
        <f t="shared" si="2"/>
        <v>745</v>
      </c>
      <c r="E46" s="9">
        <f t="shared" si="2"/>
        <v>609</v>
      </c>
      <c r="F46" s="9">
        <f t="shared" si="2"/>
        <v>6</v>
      </c>
      <c r="G46" s="9">
        <f t="shared" si="2"/>
        <v>302</v>
      </c>
      <c r="H46" s="9">
        <f t="shared" si="2"/>
        <v>40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[12]データ!A2&amp;"年"&amp;[12]データ!B2&amp;"月"</f>
        <v>2025年8月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IFERROR(VLOOKUP($B5,'[12]11市町別戸数'!$A:$G,7,FALSE),0)</f>
        <v>82</v>
      </c>
      <c r="D5" s="9">
        <f>IFERROR(VLOOKUP($B5,'[12]11市町別戸数'!$A:$G,3,FALSE),0)</f>
        <v>54</v>
      </c>
      <c r="E5" s="9">
        <f>IFERROR(VLOOKUP($B5,'[12]11市町別戸数'!$A:$G,4,FALSE),0)</f>
        <v>5</v>
      </c>
      <c r="F5" s="9">
        <f>IFERROR(VLOOKUP($B5,'[12]11市町別戸数'!$A:$G,5,FALSE),0)</f>
        <v>0</v>
      </c>
      <c r="G5" s="9">
        <f>IFERROR(VLOOKUP($B5,'[12]11市町別戸数'!$A:$G,6,FALSE),0)</f>
        <v>23</v>
      </c>
      <c r="H5" s="9">
        <f>IFERROR(VLOOKUP($B5,'[12]11市町別マンション戸数'!A:C,3,FALSE),0)</f>
        <v>0</v>
      </c>
    </row>
    <row r="6" spans="1:8">
      <c r="A6" s="17"/>
      <c r="B6" s="2" t="s">
        <v>9</v>
      </c>
      <c r="C6" s="9">
        <f>IFERROR(VLOOKUP($B6,'[12]11市町別戸数'!$A:$G,7,FALSE),0)</f>
        <v>94</v>
      </c>
      <c r="D6" s="9">
        <f>IFERROR(VLOOKUP($B6,'[12]11市町別戸数'!$A:$G,3,FALSE),0)</f>
        <v>42</v>
      </c>
      <c r="E6" s="9">
        <f>IFERROR(VLOOKUP($B6,'[12]11市町別戸数'!$A:$G,4,FALSE),0)</f>
        <v>41</v>
      </c>
      <c r="F6" s="9">
        <f>IFERROR(VLOOKUP($B6,'[12]11市町別戸数'!$A:$G,5,FALSE),0)</f>
        <v>0</v>
      </c>
      <c r="G6" s="9">
        <f>IFERROR(VLOOKUP($B6,'[12]11市町別戸数'!$A:$G,6,FALSE),0)</f>
        <v>11</v>
      </c>
      <c r="H6" s="9">
        <f>IFERROR(VLOOKUP($B6,'[12]11市町別マンション戸数'!A:C,3,FALSE),0)</f>
        <v>0</v>
      </c>
    </row>
    <row r="7" spans="1:8">
      <c r="A7" s="17"/>
      <c r="B7" s="2" t="s">
        <v>7</v>
      </c>
      <c r="C7" s="9">
        <f>IFERROR(VLOOKUP($B7,'[12]11市町別戸数'!$A:$G,7,FALSE),0)</f>
        <v>64</v>
      </c>
      <c r="D7" s="9">
        <f>IFERROR(VLOOKUP($B7,'[12]11市町別戸数'!$A:$G,3,FALSE),0)</f>
        <v>41</v>
      </c>
      <c r="E7" s="9">
        <f>IFERROR(VLOOKUP($B7,'[12]11市町別戸数'!$A:$G,4,FALSE),0)</f>
        <v>9</v>
      </c>
      <c r="F7" s="9">
        <f>IFERROR(VLOOKUP($B7,'[12]11市町別戸数'!$A:$G,5,FALSE),0)</f>
        <v>0</v>
      </c>
      <c r="G7" s="9">
        <f>IFERROR(VLOOKUP($B7,'[12]11市町別戸数'!$A:$G,6,FALSE),0)</f>
        <v>14</v>
      </c>
      <c r="H7" s="9">
        <f>IFERROR(VLOOKUP($B7,'[12]11市町別マンション戸数'!A:C,3,FALSE),0)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240</v>
      </c>
      <c r="D8" s="9">
        <f t="shared" si="0"/>
        <v>137</v>
      </c>
      <c r="E8" s="9">
        <f t="shared" si="0"/>
        <v>55</v>
      </c>
      <c r="F8" s="9">
        <f t="shared" si="0"/>
        <v>0</v>
      </c>
      <c r="G8" s="9">
        <f t="shared" si="0"/>
        <v>48</v>
      </c>
      <c r="H8" s="9">
        <f t="shared" si="0"/>
        <v>0</v>
      </c>
    </row>
    <row r="9" spans="1:8">
      <c r="A9" s="17"/>
      <c r="B9" s="2" t="s">
        <v>32</v>
      </c>
      <c r="C9" s="9">
        <f>IFERROR(VLOOKUP($B9,'[12]11市町別戸数'!$A:$G,7,FALSE),0)</f>
        <v>348</v>
      </c>
      <c r="D9" s="9">
        <f>IFERROR(VLOOKUP($B9,'[12]11市町別戸数'!$A:$G,3,FALSE),0)</f>
        <v>121</v>
      </c>
      <c r="E9" s="9">
        <f>IFERROR(VLOOKUP($B9,'[12]11市町別戸数'!$A:$G,4,FALSE),0)</f>
        <v>183</v>
      </c>
      <c r="F9" s="9">
        <f>IFERROR(VLOOKUP($B9,'[12]11市町別戸数'!$A:$G,5,FALSE),0)</f>
        <v>0</v>
      </c>
      <c r="G9" s="9">
        <f>IFERROR(VLOOKUP($B9,'[12]11市町別戸数'!$A:$G,6,FALSE),0)</f>
        <v>44</v>
      </c>
      <c r="H9" s="9">
        <f>IFERROR(VLOOKUP($B9,'[12]11市町別マンション戸数'!A:C,3,FALSE),0)</f>
        <v>0</v>
      </c>
    </row>
    <row r="10" spans="1:8">
      <c r="A10" s="17"/>
      <c r="B10" s="2" t="s">
        <v>28</v>
      </c>
      <c r="C10" s="9">
        <f>IFERROR(VLOOKUP($B10,'[12]11市町別戸数'!$A:$G,7,FALSE),0)</f>
        <v>61</v>
      </c>
      <c r="D10" s="9">
        <f>IFERROR(VLOOKUP($B10,'[12]11市町別戸数'!$A:$G,3,FALSE),0)</f>
        <v>28</v>
      </c>
      <c r="E10" s="9">
        <f>IFERROR(VLOOKUP($B10,'[12]11市町別戸数'!$A:$G,4,FALSE),0)</f>
        <v>24</v>
      </c>
      <c r="F10" s="9">
        <f>IFERROR(VLOOKUP($B10,'[12]11市町別戸数'!$A:$G,5,FALSE),0)</f>
        <v>0</v>
      </c>
      <c r="G10" s="9">
        <f>IFERROR(VLOOKUP($B10,'[12]11市町別戸数'!$A:$G,6,FALSE),0)</f>
        <v>9</v>
      </c>
      <c r="H10" s="9">
        <f>IFERROR(VLOOKUP($B10,'[12]11市町別マンション戸数'!A:C,3,FALSE),0)</f>
        <v>0</v>
      </c>
    </row>
    <row r="11" spans="1:8">
      <c r="A11" s="17"/>
      <c r="B11" s="2" t="s">
        <v>52</v>
      </c>
      <c r="C11" s="9">
        <f>IFERROR(VLOOKUP($B11,'[12]11市町別戸数'!$A:$G,7,FALSE),0)</f>
        <v>17</v>
      </c>
      <c r="D11" s="9">
        <f>IFERROR(VLOOKUP($B11,'[12]11市町別戸数'!$A:$G,3,FALSE),0)</f>
        <v>7</v>
      </c>
      <c r="E11" s="9">
        <f>IFERROR(VLOOKUP($B11,'[12]11市町別戸数'!$A:$G,4,FALSE),0)</f>
        <v>10</v>
      </c>
      <c r="F11" s="9">
        <f>IFERROR(VLOOKUP($B11,'[12]11市町別戸数'!$A:$G,5,FALSE),0)</f>
        <v>0</v>
      </c>
      <c r="G11" s="9">
        <f>IFERROR(VLOOKUP($B11,'[12]11市町別戸数'!$A:$G,6,FALSE),0)</f>
        <v>0</v>
      </c>
      <c r="H11" s="9">
        <f>IFERROR(VLOOKUP($B11,'[12]11市町別マンション戸数'!A:C,3,FALSE),0)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426</v>
      </c>
      <c r="D12" s="9">
        <f t="shared" si="1"/>
        <v>156</v>
      </c>
      <c r="E12" s="9">
        <f t="shared" si="1"/>
        <v>217</v>
      </c>
      <c r="F12" s="9">
        <f t="shared" si="1"/>
        <v>0</v>
      </c>
      <c r="G12" s="9">
        <f t="shared" si="1"/>
        <v>53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IFERROR(VLOOKUP($B13,'[12]11市町別戸数'!$A:$G,7,FALSE),0)</f>
        <v>76</v>
      </c>
      <c r="D13" s="9">
        <f>IFERROR(VLOOKUP($B13,'[12]11市町別戸数'!$A:$G,3,FALSE),0)</f>
        <v>29</v>
      </c>
      <c r="E13" s="9">
        <f>IFERROR(VLOOKUP($B13,'[12]11市町別戸数'!$A:$G,4,FALSE),0)</f>
        <v>27</v>
      </c>
      <c r="F13" s="9">
        <f>IFERROR(VLOOKUP($B13,'[12]11市町別戸数'!$A:$G,5,FALSE),0)</f>
        <v>0</v>
      </c>
      <c r="G13" s="9">
        <f>IFERROR(VLOOKUP($B13,'[12]11市町別戸数'!$A:$G,6,FALSE),0)</f>
        <v>20</v>
      </c>
      <c r="H13" s="9">
        <f>IFERROR(VLOOKUP($B13,'[12]11市町別マンション戸数'!A:C,3,FALSE),0)</f>
        <v>0</v>
      </c>
    </row>
    <row r="14" spans="1:8">
      <c r="A14" s="17"/>
      <c r="B14" s="2" t="s">
        <v>20</v>
      </c>
      <c r="C14" s="9">
        <f>IFERROR(VLOOKUP($B14,'[12]11市町別戸数'!$A:$G,7,FALSE),0)</f>
        <v>29</v>
      </c>
      <c r="D14" s="9">
        <f>IFERROR(VLOOKUP($B14,'[12]11市町別戸数'!$A:$G,3,FALSE),0)</f>
        <v>5</v>
      </c>
      <c r="E14" s="9">
        <f>IFERROR(VLOOKUP($B14,'[12]11市町別戸数'!$A:$G,4,FALSE),0)</f>
        <v>24</v>
      </c>
      <c r="F14" s="9">
        <f>IFERROR(VLOOKUP($B14,'[12]11市町別戸数'!$A:$G,5,FALSE),0)</f>
        <v>0</v>
      </c>
      <c r="G14" s="9">
        <f>IFERROR(VLOOKUP($B14,'[12]11市町別戸数'!$A:$G,6,FALSE),0)</f>
        <v>0</v>
      </c>
      <c r="H14" s="9">
        <f>IFERROR(VLOOKUP($B14,'[12]11市町別マンション戸数'!A:C,3,FALSE),0)</f>
        <v>0</v>
      </c>
    </row>
    <row r="15" spans="1:8">
      <c r="A15" s="17"/>
      <c r="B15" s="2" t="s">
        <v>36</v>
      </c>
      <c r="C15" s="9">
        <f>IFERROR(VLOOKUP($B15,'[12]11市町別戸数'!$A:$G,7,FALSE),0)</f>
        <v>51</v>
      </c>
      <c r="D15" s="9">
        <f>IFERROR(VLOOKUP($B15,'[12]11市町別戸数'!$A:$G,3,FALSE),0)</f>
        <v>25</v>
      </c>
      <c r="E15" s="9">
        <f>IFERROR(VLOOKUP($B15,'[12]11市町別戸数'!$A:$G,4,FALSE),0)</f>
        <v>16</v>
      </c>
      <c r="F15" s="9">
        <f>IFERROR(VLOOKUP($B15,'[12]11市町別戸数'!$A:$G,5,FALSE),0)</f>
        <v>0</v>
      </c>
      <c r="G15" s="9">
        <f>IFERROR(VLOOKUP($B15,'[12]11市町別戸数'!$A:$G,6,FALSE),0)</f>
        <v>10</v>
      </c>
      <c r="H15" s="9">
        <f>IFERROR(VLOOKUP($B15,'[12]11市町別マンション戸数'!A:C,3,FALSE),0)</f>
        <v>0</v>
      </c>
    </row>
    <row r="16" spans="1:8">
      <c r="A16" s="17"/>
      <c r="B16" s="2" t="s">
        <v>38</v>
      </c>
      <c r="C16" s="9">
        <f>IFERROR(VLOOKUP($B16,'[12]11市町別戸数'!$A:$G,7,FALSE),0)</f>
        <v>56</v>
      </c>
      <c r="D16" s="9">
        <f>IFERROR(VLOOKUP($B16,'[12]11市町別戸数'!$A:$G,3,FALSE),0)</f>
        <v>26</v>
      </c>
      <c r="E16" s="9">
        <f>IFERROR(VLOOKUP($B16,'[12]11市町別戸数'!$A:$G,4,FALSE),0)</f>
        <v>18</v>
      </c>
      <c r="F16" s="9">
        <f>IFERROR(VLOOKUP($B16,'[12]11市町別戸数'!$A:$G,5,FALSE),0)</f>
        <v>0</v>
      </c>
      <c r="G16" s="9">
        <f>IFERROR(VLOOKUP($B16,'[12]11市町別戸数'!$A:$G,6,FALSE),0)</f>
        <v>12</v>
      </c>
      <c r="H16" s="9">
        <f>IFERROR(VLOOKUP($B16,'[12]11市町別マンション戸数'!A:C,3,FALSE),0)</f>
        <v>0</v>
      </c>
    </row>
    <row r="17" spans="1:8">
      <c r="A17" s="17"/>
      <c r="B17" s="2" t="s">
        <v>42</v>
      </c>
      <c r="C17" s="9">
        <f>IFERROR(VLOOKUP($B17,'[12]11市町別戸数'!$A:$G,7,FALSE),0)</f>
        <v>19</v>
      </c>
      <c r="D17" s="9">
        <f>IFERROR(VLOOKUP($B17,'[12]11市町別戸数'!$A:$G,3,FALSE),0)</f>
        <v>8</v>
      </c>
      <c r="E17" s="9">
        <f>IFERROR(VLOOKUP($B17,'[12]11市町別戸数'!$A:$G,4,FALSE),0)</f>
        <v>10</v>
      </c>
      <c r="F17" s="9">
        <f>IFERROR(VLOOKUP($B17,'[12]11市町別戸数'!$A:$G,5,FALSE),0)</f>
        <v>0</v>
      </c>
      <c r="G17" s="9">
        <f>IFERROR(VLOOKUP($B17,'[12]11市町別戸数'!$A:$G,6,FALSE),0)</f>
        <v>1</v>
      </c>
      <c r="H17" s="9">
        <f>IFERROR(VLOOKUP($B17,'[12]11市町別マンション戸数'!A:C,3,FALSE),0)</f>
        <v>0</v>
      </c>
    </row>
    <row r="18" spans="1:8">
      <c r="A18" s="17"/>
      <c r="B18" s="2" t="s">
        <v>45</v>
      </c>
      <c r="C18" s="9">
        <f>IFERROR(VLOOKUP($B18,'[12]11市町別戸数'!$A:$G,7,FALSE),0)</f>
        <v>25</v>
      </c>
      <c r="D18" s="9">
        <f>IFERROR(VLOOKUP($B18,'[12]11市町別戸数'!$A:$G,3,FALSE),0)</f>
        <v>23</v>
      </c>
      <c r="E18" s="9">
        <f>IFERROR(VLOOKUP($B18,'[12]11市町別戸数'!$A:$G,4,FALSE),0)</f>
        <v>0</v>
      </c>
      <c r="F18" s="9">
        <f>IFERROR(VLOOKUP($B18,'[12]11市町別戸数'!$A:$G,5,FALSE),0)</f>
        <v>0</v>
      </c>
      <c r="G18" s="9">
        <f>IFERROR(VLOOKUP($B18,'[12]11市町別戸数'!$A:$G,6,FALSE),0)</f>
        <v>2</v>
      </c>
      <c r="H18" s="9">
        <f>IFERROR(VLOOKUP($B18,'[12]11市町別マンション戸数'!A:C,3,FALSE),0)</f>
        <v>0</v>
      </c>
    </row>
    <row r="19" spans="1:8">
      <c r="A19" s="17"/>
      <c r="B19" s="2" t="s">
        <v>11</v>
      </c>
      <c r="C19" s="9">
        <f>IFERROR(VLOOKUP($B19,'[12]11市町別戸数'!$A:$G,7,FALSE),0)</f>
        <v>96</v>
      </c>
      <c r="D19" s="9">
        <f>IFERROR(VLOOKUP($B19,'[12]11市町別戸数'!$A:$G,3,FALSE),0)</f>
        <v>65</v>
      </c>
      <c r="E19" s="9">
        <f>IFERROR(VLOOKUP($B19,'[12]11市町別戸数'!$A:$G,4,FALSE),0)</f>
        <v>8</v>
      </c>
      <c r="F19" s="9">
        <f>IFERROR(VLOOKUP($B19,'[12]11市町別戸数'!$A:$G,5,FALSE),0)</f>
        <v>0</v>
      </c>
      <c r="G19" s="9">
        <f>IFERROR(VLOOKUP($B19,'[12]11市町別戸数'!$A:$G,6,FALSE),0)</f>
        <v>23</v>
      </c>
      <c r="H19" s="9">
        <f>IFERROR(VLOOKUP($B19,'[12]11市町別マンション戸数'!A:C,3,FALSE),0)</f>
        <v>0</v>
      </c>
    </row>
    <row r="20" spans="1:8">
      <c r="A20" s="17"/>
      <c r="B20" s="2" t="s">
        <v>34</v>
      </c>
      <c r="C20" s="9">
        <f>IFERROR(VLOOKUP($B20,'[12]11市町別戸数'!$A:$G,7,FALSE),0)</f>
        <v>56</v>
      </c>
      <c r="D20" s="9">
        <f>IFERROR(VLOOKUP($B20,'[12]11市町別戸数'!$A:$G,3,FALSE),0)</f>
        <v>30</v>
      </c>
      <c r="E20" s="9">
        <f>IFERROR(VLOOKUP($B20,'[12]11市町別戸数'!$A:$G,4,FALSE),0)</f>
        <v>6</v>
      </c>
      <c r="F20" s="9">
        <f>IFERROR(VLOOKUP($B20,'[12]11市町別戸数'!$A:$G,5,FALSE),0)</f>
        <v>8</v>
      </c>
      <c r="G20" s="9">
        <f>IFERROR(VLOOKUP($B20,'[12]11市町別戸数'!$A:$G,6,FALSE),0)</f>
        <v>12</v>
      </c>
      <c r="H20" s="9">
        <f>IFERROR(VLOOKUP($B20,'[12]11市町別マンション戸数'!A:C,3,FALSE),0)</f>
        <v>0</v>
      </c>
    </row>
    <row r="21" spans="1:8">
      <c r="A21" s="17"/>
      <c r="B21" s="2" t="s">
        <v>25</v>
      </c>
      <c r="C21" s="9">
        <f>IFERROR(VLOOKUP($B21,'[12]11市町別戸数'!$A:$G,7,FALSE),0)</f>
        <v>57</v>
      </c>
      <c r="D21" s="9">
        <f>IFERROR(VLOOKUP($B21,'[12]11市町別戸数'!$A:$G,3,FALSE),0)</f>
        <v>29</v>
      </c>
      <c r="E21" s="9">
        <f>IFERROR(VLOOKUP($B21,'[12]11市町別戸数'!$A:$G,4,FALSE),0)</f>
        <v>24</v>
      </c>
      <c r="F21" s="9">
        <f>IFERROR(VLOOKUP($B21,'[12]11市町別戸数'!$A:$G,5,FALSE),0)</f>
        <v>0</v>
      </c>
      <c r="G21" s="9">
        <f>IFERROR(VLOOKUP($B21,'[12]11市町別戸数'!$A:$G,6,FALSE),0)</f>
        <v>4</v>
      </c>
      <c r="H21" s="9">
        <f>IFERROR(VLOOKUP($B21,'[12]11市町別マンション戸数'!A:C,3,FALSE),0)</f>
        <v>0</v>
      </c>
    </row>
    <row r="22" spans="1:8">
      <c r="A22" s="17"/>
      <c r="B22" s="2" t="s">
        <v>0</v>
      </c>
      <c r="C22" s="9">
        <f>IFERROR(VLOOKUP($B22,'[12]11市町別戸数'!$A:$G,7,FALSE),0)</f>
        <v>56</v>
      </c>
      <c r="D22" s="9">
        <f>IFERROR(VLOOKUP($B22,'[12]11市町別戸数'!$A:$G,3,FALSE),0)</f>
        <v>27</v>
      </c>
      <c r="E22" s="9">
        <f>IFERROR(VLOOKUP($B22,'[12]11市町別戸数'!$A:$G,4,FALSE),0)</f>
        <v>25</v>
      </c>
      <c r="F22" s="9">
        <f>IFERROR(VLOOKUP($B22,'[12]11市町別戸数'!$A:$G,5,FALSE),0)</f>
        <v>0</v>
      </c>
      <c r="G22" s="9">
        <f>IFERROR(VLOOKUP($B22,'[12]11市町別戸数'!$A:$G,6,FALSE),0)</f>
        <v>4</v>
      </c>
      <c r="H22" s="9">
        <f>IFERROR(VLOOKUP($B22,'[12]11市町別マンション戸数'!A:C,3,FALSE),0)</f>
        <v>0</v>
      </c>
    </row>
    <row r="23" spans="1:8">
      <c r="A23" s="17"/>
      <c r="B23" s="2" t="s">
        <v>35</v>
      </c>
      <c r="C23" s="9">
        <f>IFERROR(VLOOKUP($B23,'[12]11市町別戸数'!$A:$G,7,FALSE),0)</f>
        <v>84</v>
      </c>
      <c r="D23" s="9">
        <f>IFERROR(VLOOKUP($B23,'[12]11市町別戸数'!$A:$G,3,FALSE),0)</f>
        <v>33</v>
      </c>
      <c r="E23" s="9">
        <f>IFERROR(VLOOKUP($B23,'[12]11市町別戸数'!$A:$G,4,FALSE),0)</f>
        <v>44</v>
      </c>
      <c r="F23" s="9">
        <f>IFERROR(VLOOKUP($B23,'[12]11市町別戸数'!$A:$G,5,FALSE),0)</f>
        <v>0</v>
      </c>
      <c r="G23" s="9">
        <f>IFERROR(VLOOKUP($B23,'[12]11市町別戸数'!$A:$G,6,FALSE),0)</f>
        <v>7</v>
      </c>
      <c r="H23" s="9">
        <f>IFERROR(VLOOKUP($B23,'[12]11市町別マンション戸数'!A:C,3,FALSE),0)</f>
        <v>0</v>
      </c>
    </row>
    <row r="24" spans="1:8">
      <c r="A24" s="17"/>
      <c r="B24" s="2" t="s">
        <v>43</v>
      </c>
      <c r="C24" s="9">
        <f>IFERROR(VLOOKUP($B24,'[12]11市町別戸数'!$A:$G,7,FALSE),0)</f>
        <v>70</v>
      </c>
      <c r="D24" s="9">
        <f>IFERROR(VLOOKUP($B24,'[12]11市町別戸数'!$A:$G,3,FALSE),0)</f>
        <v>22</v>
      </c>
      <c r="E24" s="9">
        <f>IFERROR(VLOOKUP($B24,'[12]11市町別戸数'!$A:$G,4,FALSE),0)</f>
        <v>43</v>
      </c>
      <c r="F24" s="9">
        <f>IFERROR(VLOOKUP($B24,'[12]11市町別戸数'!$A:$G,5,FALSE),0)</f>
        <v>0</v>
      </c>
      <c r="G24" s="9">
        <f>IFERROR(VLOOKUP($B24,'[12]11市町別戸数'!$A:$G,6,FALSE),0)</f>
        <v>5</v>
      </c>
      <c r="H24" s="9">
        <f>IFERROR(VLOOKUP($B24,'[12]11市町別マンション戸数'!A:C,3,FALSE),0)</f>
        <v>0</v>
      </c>
    </row>
    <row r="25" spans="1:8">
      <c r="A25" s="17"/>
      <c r="B25" s="2" t="s">
        <v>19</v>
      </c>
      <c r="C25" s="9">
        <f>IFERROR(VLOOKUP($B25,'[12]11市町別戸数'!$A:$G,7,FALSE),0)</f>
        <v>51</v>
      </c>
      <c r="D25" s="9">
        <f>IFERROR(VLOOKUP($B25,'[12]11市町別戸数'!$A:$G,3,FALSE),0)</f>
        <v>25</v>
      </c>
      <c r="E25" s="9">
        <f>IFERROR(VLOOKUP($B25,'[12]11市町別戸数'!$A:$G,4,FALSE),0)</f>
        <v>18</v>
      </c>
      <c r="F25" s="9">
        <f>IFERROR(VLOOKUP($B25,'[12]11市町別戸数'!$A:$G,5,FALSE),0)</f>
        <v>0</v>
      </c>
      <c r="G25" s="9">
        <f>IFERROR(VLOOKUP($B25,'[12]11市町別戸数'!$A:$G,6,FALSE),0)</f>
        <v>8</v>
      </c>
      <c r="H25" s="9">
        <f>IFERROR(VLOOKUP($B25,'[12]11市町別マンション戸数'!A:C,3,FALSE),0)</f>
        <v>0</v>
      </c>
    </row>
    <row r="26" spans="1:8">
      <c r="A26" s="17"/>
      <c r="B26" s="2" t="s">
        <v>41</v>
      </c>
      <c r="C26" s="9">
        <f>IFERROR(VLOOKUP($B26,'[12]11市町別戸数'!$A:$G,7,FALSE),0)</f>
        <v>1</v>
      </c>
      <c r="D26" s="9">
        <f>IFERROR(VLOOKUP($B26,'[12]11市町別戸数'!$A:$G,3,FALSE),0)</f>
        <v>0</v>
      </c>
      <c r="E26" s="9">
        <f>IFERROR(VLOOKUP($B26,'[12]11市町別戸数'!$A:$G,4,FALSE),0)</f>
        <v>0</v>
      </c>
      <c r="F26" s="9">
        <f>IFERROR(VLOOKUP($B26,'[12]11市町別戸数'!$A:$G,5,FALSE),0)</f>
        <v>1</v>
      </c>
      <c r="G26" s="9">
        <f>IFERROR(VLOOKUP($B26,'[12]11市町別戸数'!$A:$G,6,FALSE),0)</f>
        <v>0</v>
      </c>
      <c r="H26" s="9">
        <f>IFERROR(VLOOKUP($B26,'[12]11市町別マンション戸数'!A:C,3,FALSE),0)</f>
        <v>0</v>
      </c>
    </row>
    <row r="27" spans="1:8">
      <c r="A27" s="17"/>
      <c r="B27" s="2" t="s">
        <v>33</v>
      </c>
      <c r="C27" s="9">
        <f>IFERROR(VLOOKUP($B27,'[12]11市町別戸数'!$A:$G,7,FALSE),0)</f>
        <v>30</v>
      </c>
      <c r="D27" s="9">
        <f>IFERROR(VLOOKUP($B27,'[12]11市町別戸数'!$A:$G,3,FALSE),0)</f>
        <v>8</v>
      </c>
      <c r="E27" s="9">
        <f>IFERROR(VLOOKUP($B27,'[12]11市町別戸数'!$A:$G,4,FALSE),0)</f>
        <v>18</v>
      </c>
      <c r="F27" s="9">
        <f>IFERROR(VLOOKUP($B27,'[12]11市町別戸数'!$A:$G,5,FALSE),0)</f>
        <v>0</v>
      </c>
      <c r="G27" s="9">
        <f>IFERROR(VLOOKUP($B27,'[12]11市町別戸数'!$A:$G,6,FALSE),0)</f>
        <v>4</v>
      </c>
      <c r="H27" s="9">
        <f>IFERROR(VLOOKUP($B27,'[12]11市町別マンション戸数'!A:C,3,FALSE),0)</f>
        <v>0</v>
      </c>
    </row>
    <row r="28" spans="1:8">
      <c r="A28" s="17"/>
      <c r="B28" s="2" t="s">
        <v>2</v>
      </c>
      <c r="C28" s="9">
        <f>IFERROR(VLOOKUP($B28,'[12]11市町別戸数'!$A:$G,7,FALSE),0)</f>
        <v>38</v>
      </c>
      <c r="D28" s="9">
        <f>IFERROR(VLOOKUP($B28,'[12]11市町別戸数'!$A:$G,3,FALSE),0)</f>
        <v>19</v>
      </c>
      <c r="E28" s="9">
        <f>IFERROR(VLOOKUP($B28,'[12]11市町別戸数'!$A:$G,4,FALSE),0)</f>
        <v>16</v>
      </c>
      <c r="F28" s="9">
        <f>IFERROR(VLOOKUP($B28,'[12]11市町別戸数'!$A:$G,5,FALSE),0)</f>
        <v>0</v>
      </c>
      <c r="G28" s="9">
        <f>IFERROR(VLOOKUP($B28,'[12]11市町別戸数'!$A:$G,6,FALSE),0)</f>
        <v>3</v>
      </c>
      <c r="H28" s="9">
        <f>IFERROR(VLOOKUP($B28,'[12]11市町別マンション戸数'!A:C,3,FALSE),0)</f>
        <v>0</v>
      </c>
    </row>
    <row r="29" spans="1:8">
      <c r="A29" s="17"/>
      <c r="B29" s="2" t="s">
        <v>40</v>
      </c>
      <c r="C29" s="9">
        <f>IFERROR(VLOOKUP($B29,'[12]11市町別戸数'!$A:$G,7,FALSE),0)</f>
        <v>1</v>
      </c>
      <c r="D29" s="9">
        <f>IFERROR(VLOOKUP($B29,'[12]11市町別戸数'!$A:$G,3,FALSE),0)</f>
        <v>1</v>
      </c>
      <c r="E29" s="9">
        <f>IFERROR(VLOOKUP($B29,'[12]11市町別戸数'!$A:$G,4,FALSE),0)</f>
        <v>0</v>
      </c>
      <c r="F29" s="9">
        <f>IFERROR(VLOOKUP($B29,'[12]11市町別戸数'!$A:$G,5,FALSE),0)</f>
        <v>0</v>
      </c>
      <c r="G29" s="9">
        <f>IFERROR(VLOOKUP($B29,'[12]11市町別戸数'!$A:$G,6,FALSE),0)</f>
        <v>0</v>
      </c>
      <c r="H29" s="9">
        <f>IFERROR(VLOOKUP($B29,'[12]11市町別マンション戸数'!A:C,3,FALSE),0)</f>
        <v>0</v>
      </c>
    </row>
    <row r="30" spans="1:8">
      <c r="A30" s="17"/>
      <c r="B30" s="2" t="s">
        <v>27</v>
      </c>
      <c r="C30" s="9">
        <f>IFERROR(VLOOKUP($B30,'[12]11市町別戸数'!$A:$G,7,FALSE),0)</f>
        <v>7</v>
      </c>
      <c r="D30" s="9">
        <f>IFERROR(VLOOKUP($B30,'[12]11市町別戸数'!$A:$G,3,FALSE),0)</f>
        <v>5</v>
      </c>
      <c r="E30" s="9">
        <f>IFERROR(VLOOKUP($B30,'[12]11市町別戸数'!$A:$G,4,FALSE),0)</f>
        <v>2</v>
      </c>
      <c r="F30" s="9">
        <f>IFERROR(VLOOKUP($B30,'[12]11市町別戸数'!$A:$G,5,FALSE),0)</f>
        <v>0</v>
      </c>
      <c r="G30" s="9">
        <f>IFERROR(VLOOKUP($B30,'[12]11市町別戸数'!$A:$G,6,FALSE),0)</f>
        <v>0</v>
      </c>
      <c r="H30" s="9">
        <f>IFERROR(VLOOKUP($B30,'[12]11市町別マンション戸数'!A:C,3,FALSE),0)</f>
        <v>0</v>
      </c>
    </row>
    <row r="31" spans="1:8">
      <c r="A31" s="17"/>
      <c r="B31" s="2" t="s">
        <v>24</v>
      </c>
      <c r="C31" s="9">
        <f>IFERROR(VLOOKUP($B31,'[12]11市町別戸数'!$A:$G,7,FALSE),0)</f>
        <v>13</v>
      </c>
      <c r="D31" s="9">
        <f>IFERROR(VLOOKUP($B31,'[12]11市町別戸数'!$A:$G,3,FALSE),0)</f>
        <v>9</v>
      </c>
      <c r="E31" s="9">
        <f>IFERROR(VLOOKUP($B31,'[12]11市町別戸数'!$A:$G,4,FALSE),0)</f>
        <v>0</v>
      </c>
      <c r="F31" s="9">
        <f>IFERROR(VLOOKUP($B31,'[12]11市町別戸数'!$A:$G,5,FALSE),0)</f>
        <v>0</v>
      </c>
      <c r="G31" s="9">
        <f>IFERROR(VLOOKUP($B31,'[12]11市町別戸数'!$A:$G,6,FALSE),0)</f>
        <v>4</v>
      </c>
      <c r="H31" s="9">
        <f>IFERROR(VLOOKUP($B31,'[12]11市町別マンション戸数'!A:C,3,FALSE),0)</f>
        <v>0</v>
      </c>
    </row>
    <row r="32" spans="1:8">
      <c r="A32" s="17"/>
      <c r="B32" s="2" t="s">
        <v>15</v>
      </c>
      <c r="C32" s="9">
        <f>IFERROR(VLOOKUP($B32,'[12]11市町別戸数'!$A:$G,7,FALSE),0)</f>
        <v>48</v>
      </c>
      <c r="D32" s="9">
        <f>IFERROR(VLOOKUP($B32,'[12]11市町別戸数'!$A:$G,3,FALSE),0)</f>
        <v>17</v>
      </c>
      <c r="E32" s="9">
        <f>IFERROR(VLOOKUP($B32,'[12]11市町別戸数'!$A:$G,4,FALSE),0)</f>
        <v>29</v>
      </c>
      <c r="F32" s="9">
        <f>IFERROR(VLOOKUP($B32,'[12]11市町別戸数'!$A:$G,5,FALSE),0)</f>
        <v>0</v>
      </c>
      <c r="G32" s="9">
        <f>IFERROR(VLOOKUP($B32,'[12]11市町別戸数'!$A:$G,6,FALSE),0)</f>
        <v>2</v>
      </c>
      <c r="H32" s="9">
        <f>IFERROR(VLOOKUP($B32,'[12]11市町別マンション戸数'!A:C,3,FALSE),0)</f>
        <v>0</v>
      </c>
    </row>
    <row r="33" spans="1:8">
      <c r="A33" s="17"/>
      <c r="B33" s="2" t="s">
        <v>22</v>
      </c>
      <c r="C33" s="9">
        <f>IFERROR(VLOOKUP($B33,'[12]11市町別戸数'!$A:$G,7,FALSE),0)</f>
        <v>17</v>
      </c>
      <c r="D33" s="9">
        <f>IFERROR(VLOOKUP($B33,'[12]11市町別戸数'!$A:$G,3,FALSE),0)</f>
        <v>7</v>
      </c>
      <c r="E33" s="9">
        <f>IFERROR(VLOOKUP($B33,'[12]11市町別戸数'!$A:$G,4,FALSE),0)</f>
        <v>10</v>
      </c>
      <c r="F33" s="9">
        <f>IFERROR(VLOOKUP($B33,'[12]11市町別戸数'!$A:$G,5,FALSE),0)</f>
        <v>0</v>
      </c>
      <c r="G33" s="9">
        <f>IFERROR(VLOOKUP($B33,'[12]11市町別戸数'!$A:$G,6,FALSE),0)</f>
        <v>0</v>
      </c>
      <c r="H33" s="9">
        <f>IFERROR(VLOOKUP($B33,'[12]11市町別マンション戸数'!A:C,3,FALSE),0)</f>
        <v>0</v>
      </c>
    </row>
    <row r="34" spans="1:8">
      <c r="A34" s="17"/>
      <c r="B34" s="2" t="s">
        <v>14</v>
      </c>
      <c r="C34" s="9">
        <f>IFERROR(VLOOKUP($B34,'[12]11市町別戸数'!$A:$G,7,FALSE),0)</f>
        <v>0</v>
      </c>
      <c r="D34" s="9">
        <f>IFERROR(VLOOKUP($B34,'[12]11市町別戸数'!$A:$G,3,FALSE),0)</f>
        <v>0</v>
      </c>
      <c r="E34" s="9">
        <f>IFERROR(VLOOKUP($B34,'[12]11市町別戸数'!$A:$G,4,FALSE),0)</f>
        <v>0</v>
      </c>
      <c r="F34" s="9">
        <f>IFERROR(VLOOKUP($B34,'[12]11市町別戸数'!$A:$G,5,FALSE),0)</f>
        <v>0</v>
      </c>
      <c r="G34" s="9">
        <f>IFERROR(VLOOKUP($B34,'[12]11市町別戸数'!$A:$G,6,FALSE),0)</f>
        <v>0</v>
      </c>
      <c r="H34" s="9">
        <f>IFERROR(VLOOKUP($B34,'[12]11市町別マンション戸数'!A:C,3,FALSE),0)</f>
        <v>0</v>
      </c>
    </row>
    <row r="35" spans="1:8">
      <c r="A35" s="17"/>
      <c r="B35" s="3" t="s">
        <v>49</v>
      </c>
      <c r="C35" s="9">
        <f>IFERROR(VLOOKUP($B35,'[12]11市町別戸数'!$A:$G,7,FALSE),0)</f>
        <v>3</v>
      </c>
      <c r="D35" s="9">
        <f>IFERROR(VLOOKUP($B35,'[12]11市町別戸数'!$A:$G,3,FALSE),0)</f>
        <v>3</v>
      </c>
      <c r="E35" s="9">
        <f>IFERROR(VLOOKUP($B35,'[12]11市町別戸数'!$A:$G,4,FALSE),0)</f>
        <v>0</v>
      </c>
      <c r="F35" s="9">
        <f>IFERROR(VLOOKUP($B35,'[12]11市町別戸数'!$A:$G,5,FALSE),0)</f>
        <v>0</v>
      </c>
      <c r="G35" s="9">
        <f>IFERROR(VLOOKUP($B35,'[12]11市町別戸数'!$A:$G,6,FALSE),0)</f>
        <v>0</v>
      </c>
      <c r="H35" s="9">
        <f>IFERROR(VLOOKUP($B35,'[12]11市町別マンション戸数'!A:C,3,FALSE),0)</f>
        <v>0</v>
      </c>
    </row>
    <row r="36" spans="1:8">
      <c r="A36" s="17"/>
      <c r="B36" s="2" t="s">
        <v>46</v>
      </c>
      <c r="C36" s="9">
        <f>IFERROR(VLOOKUP($B36,'[12]11市町別戸数'!$A:$G,7,FALSE),0)</f>
        <v>1</v>
      </c>
      <c r="D36" s="9">
        <f>IFERROR(VLOOKUP($B36,'[12]11市町別戸数'!$A:$G,3,FALSE),0)</f>
        <v>1</v>
      </c>
      <c r="E36" s="9">
        <f>IFERROR(VLOOKUP($B36,'[12]11市町別戸数'!$A:$G,4,FALSE),0)</f>
        <v>0</v>
      </c>
      <c r="F36" s="9">
        <f>IFERROR(VLOOKUP($B36,'[12]11市町別戸数'!$A:$G,5,FALSE),0)</f>
        <v>0</v>
      </c>
      <c r="G36" s="9">
        <f>IFERROR(VLOOKUP($B36,'[12]11市町別戸数'!$A:$G,6,FALSE),0)</f>
        <v>0</v>
      </c>
      <c r="H36" s="9">
        <f>IFERROR(VLOOKUP($B36,'[12]11市町別マンション戸数'!A:C,3,FALSE),0)</f>
        <v>0</v>
      </c>
    </row>
    <row r="37" spans="1:8">
      <c r="A37" s="17"/>
      <c r="B37" s="2" t="s">
        <v>12</v>
      </c>
      <c r="C37" s="9">
        <f>IFERROR(VLOOKUP($B37,'[12]11市町別戸数'!$A:$G,7,FALSE),0)</f>
        <v>0</v>
      </c>
      <c r="D37" s="9">
        <f>IFERROR(VLOOKUP($B37,'[12]11市町別戸数'!$A:$G,3,FALSE),0)</f>
        <v>0</v>
      </c>
      <c r="E37" s="9">
        <f>IFERROR(VLOOKUP($B37,'[12]11市町別戸数'!$A:$G,4,FALSE),0)</f>
        <v>0</v>
      </c>
      <c r="F37" s="9">
        <f>IFERROR(VLOOKUP($B37,'[12]11市町別戸数'!$A:$G,5,FALSE),0)</f>
        <v>0</v>
      </c>
      <c r="G37" s="9">
        <f>IFERROR(VLOOKUP($B37,'[12]11市町別戸数'!$A:$G,6,FALSE),0)</f>
        <v>0</v>
      </c>
      <c r="H37" s="9">
        <f>IFERROR(VLOOKUP($B37,'[12]11市町別マンション戸数'!A:C,3,FALSE),0)</f>
        <v>0</v>
      </c>
    </row>
    <row r="38" spans="1:8">
      <c r="A38" s="17"/>
      <c r="B38" s="3" t="s">
        <v>26</v>
      </c>
      <c r="C38" s="9">
        <f>IFERROR(VLOOKUP($B38,'[12]11市町別戸数'!$A:$G,7,FALSE),0)</f>
        <v>0</v>
      </c>
      <c r="D38" s="9">
        <f>IFERROR(VLOOKUP($B38,'[12]11市町別戸数'!$A:$G,3,FALSE),0)</f>
        <v>0</v>
      </c>
      <c r="E38" s="9">
        <f>IFERROR(VLOOKUP($B38,'[12]11市町別戸数'!$A:$G,4,FALSE),0)</f>
        <v>0</v>
      </c>
      <c r="F38" s="9">
        <f>IFERROR(VLOOKUP($B38,'[12]11市町別戸数'!$A:$G,5,FALSE),0)</f>
        <v>0</v>
      </c>
      <c r="G38" s="9">
        <f>IFERROR(VLOOKUP($B38,'[12]11市町別戸数'!$A:$G,6,FALSE),0)</f>
        <v>0</v>
      </c>
      <c r="H38" s="9">
        <f>IFERROR(VLOOKUP($B38,'[12]11市町別マンション戸数'!A:C,3,FALSE),0)</f>
        <v>0</v>
      </c>
    </row>
    <row r="39" spans="1:8">
      <c r="A39" s="17"/>
      <c r="B39" s="2" t="s">
        <v>23</v>
      </c>
      <c r="C39" s="9">
        <f>IFERROR(VLOOKUP($B39,'[12]11市町別戸数'!$A:$G,7,FALSE),0)</f>
        <v>14</v>
      </c>
      <c r="D39" s="9">
        <f>IFERROR(VLOOKUP($B39,'[12]11市町別戸数'!$A:$G,3,FALSE),0)</f>
        <v>4</v>
      </c>
      <c r="E39" s="9">
        <f>IFERROR(VLOOKUP($B39,'[12]11市町別戸数'!$A:$G,4,FALSE),0)</f>
        <v>10</v>
      </c>
      <c r="F39" s="9">
        <f>IFERROR(VLOOKUP($B39,'[12]11市町別戸数'!$A:$G,5,FALSE),0)</f>
        <v>0</v>
      </c>
      <c r="G39" s="9">
        <f>IFERROR(VLOOKUP($B39,'[12]11市町別戸数'!$A:$G,6,FALSE),0)</f>
        <v>0</v>
      </c>
      <c r="H39" s="9">
        <f>IFERROR(VLOOKUP($B39,'[12]11市町別マンション戸数'!A:C,3,FALSE),0)</f>
        <v>0</v>
      </c>
    </row>
    <row r="40" spans="1:8">
      <c r="A40" s="17"/>
      <c r="B40" s="2" t="s">
        <v>39</v>
      </c>
      <c r="C40" s="9">
        <f>IFERROR(VLOOKUP($B40,'[12]11市町別戸数'!$A:$G,7,FALSE),0)</f>
        <v>9</v>
      </c>
      <c r="D40" s="9">
        <f>IFERROR(VLOOKUP($B40,'[12]11市町別戸数'!$A:$G,3,FALSE),0)</f>
        <v>2</v>
      </c>
      <c r="E40" s="9">
        <f>IFERROR(VLOOKUP($B40,'[12]11市町別戸数'!$A:$G,4,FALSE),0)</f>
        <v>0</v>
      </c>
      <c r="F40" s="9">
        <f>IFERROR(VLOOKUP($B40,'[12]11市町別戸数'!$A:$G,5,FALSE),0)</f>
        <v>0</v>
      </c>
      <c r="G40" s="9">
        <f>IFERROR(VLOOKUP($B40,'[12]11市町別戸数'!$A:$G,6,FALSE),0)</f>
        <v>7</v>
      </c>
      <c r="H40" s="9">
        <f>IFERROR(VLOOKUP($B40,'[12]11市町別マンション戸数'!A:C,3,FALSE),0)</f>
        <v>0</v>
      </c>
    </row>
    <row r="41" spans="1:8">
      <c r="A41" s="17"/>
      <c r="B41" s="2" t="s">
        <v>13</v>
      </c>
      <c r="C41" s="9">
        <f>IFERROR(VLOOKUP($B41,'[12]11市町別戸数'!$A:$G,7,FALSE),0)</f>
        <v>5</v>
      </c>
      <c r="D41" s="9">
        <f>IFERROR(VLOOKUP($B41,'[12]11市町別戸数'!$A:$G,3,FALSE),0)</f>
        <v>5</v>
      </c>
      <c r="E41" s="9">
        <f>IFERROR(VLOOKUP($B41,'[12]11市町別戸数'!$A:$G,4,FALSE),0)</f>
        <v>0</v>
      </c>
      <c r="F41" s="9">
        <f>IFERROR(VLOOKUP($B41,'[12]11市町別戸数'!$A:$G,5,FALSE),0)</f>
        <v>0</v>
      </c>
      <c r="G41" s="9">
        <f>IFERROR(VLOOKUP($B41,'[12]11市町別戸数'!$A:$G,6,FALSE),0)</f>
        <v>0</v>
      </c>
      <c r="H41" s="9">
        <f>IFERROR(VLOOKUP($B41,'[12]11市町別マンション戸数'!A:C,3,FALSE),0)</f>
        <v>0</v>
      </c>
    </row>
    <row r="42" spans="1:8">
      <c r="A42" s="17"/>
      <c r="B42" s="2" t="s">
        <v>1</v>
      </c>
      <c r="C42" s="9">
        <f>IFERROR(VLOOKUP($B42,'[12]11市町別戸数'!$A:$G,7,FALSE),0)</f>
        <v>8</v>
      </c>
      <c r="D42" s="9">
        <f>IFERROR(VLOOKUP($B42,'[12]11市町別戸数'!$A:$G,3,FALSE),0)</f>
        <v>8</v>
      </c>
      <c r="E42" s="9">
        <f>IFERROR(VLOOKUP($B42,'[12]11市町別戸数'!$A:$G,4,FALSE),0)</f>
        <v>0</v>
      </c>
      <c r="F42" s="9">
        <f>IFERROR(VLOOKUP($B42,'[12]11市町別戸数'!$A:$G,5,FALSE),0)</f>
        <v>0</v>
      </c>
      <c r="G42" s="9">
        <f>IFERROR(VLOOKUP($B42,'[12]11市町別戸数'!$A:$G,6,FALSE),0)</f>
        <v>0</v>
      </c>
      <c r="H42" s="9">
        <f>IFERROR(VLOOKUP($B42,'[12]11市町別マンション戸数'!A:C,3,FALSE),0)</f>
        <v>0</v>
      </c>
    </row>
    <row r="43" spans="1:8">
      <c r="A43" s="17"/>
      <c r="B43" s="2" t="s">
        <v>37</v>
      </c>
      <c r="C43" s="9">
        <f>IFERROR(VLOOKUP($B43,'[12]11市町別戸数'!$A:$G,7,FALSE),0)</f>
        <v>15</v>
      </c>
      <c r="D43" s="9">
        <f>IFERROR(VLOOKUP($B43,'[12]11市町別戸数'!$A:$G,3,FALSE),0)</f>
        <v>8</v>
      </c>
      <c r="E43" s="9">
        <f>IFERROR(VLOOKUP($B43,'[12]11市町別戸数'!$A:$G,4,FALSE),0)</f>
        <v>6</v>
      </c>
      <c r="F43" s="9">
        <f>IFERROR(VLOOKUP($B43,'[12]11市町別戸数'!$A:$G,5,FALSE),0)</f>
        <v>0</v>
      </c>
      <c r="G43" s="9">
        <f>IFERROR(VLOOKUP($B43,'[12]11市町別戸数'!$A:$G,6,FALSE),0)</f>
        <v>1</v>
      </c>
      <c r="H43" s="9">
        <f>IFERROR(VLOOKUP($B43,'[12]11市町別マンション戸数'!A:C,3,FALSE),0)</f>
        <v>0</v>
      </c>
    </row>
    <row r="44" spans="1:8">
      <c r="A44" s="17"/>
      <c r="B44" s="2" t="s">
        <v>3</v>
      </c>
      <c r="C44" s="9">
        <f>IFERROR(VLOOKUP($B44,'[12]11市町別戸数'!$A:$G,7,FALSE),0)</f>
        <v>2</v>
      </c>
      <c r="D44" s="9">
        <f>IFERROR(VLOOKUP($B44,'[12]11市町別戸数'!$A:$G,3,FALSE),0)</f>
        <v>2</v>
      </c>
      <c r="E44" s="9">
        <f>IFERROR(VLOOKUP($B44,'[12]11市町別戸数'!$A:$G,4,FALSE),0)</f>
        <v>0</v>
      </c>
      <c r="F44" s="9">
        <f>IFERROR(VLOOKUP($B44,'[12]11市町別戸数'!$A:$G,5,FALSE),0)</f>
        <v>0</v>
      </c>
      <c r="G44" s="9">
        <f>IFERROR(VLOOKUP($B44,'[12]11市町別戸数'!$A:$G,6,FALSE),0)</f>
        <v>0</v>
      </c>
      <c r="H44" s="9">
        <f>IFERROR(VLOOKUP($B44,'[12]11市町別マンション戸数'!A:C,3,FALSE),0)</f>
        <v>0</v>
      </c>
    </row>
    <row r="45" spans="1:8">
      <c r="A45" s="17"/>
      <c r="B45" s="4" t="s">
        <v>48</v>
      </c>
      <c r="C45" s="9">
        <f>IFERROR(VLOOKUP($B45,'[12]11市町別戸数'!$A:$G,7,FALSE),0)</f>
        <v>1</v>
      </c>
      <c r="D45" s="9">
        <f>IFERROR(VLOOKUP($B45,'[12]11市町別戸数'!$A:$G,3,FALSE),0)</f>
        <v>1</v>
      </c>
      <c r="E45" s="9">
        <f>IFERROR(VLOOKUP($B45,'[12]11市町別戸数'!$A:$G,4,FALSE),0)</f>
        <v>0</v>
      </c>
      <c r="F45" s="9">
        <f>IFERROR(VLOOKUP($B45,'[12]11市町別戸数'!$A:$G,5,FALSE),0)</f>
        <v>0</v>
      </c>
      <c r="G45" s="9">
        <f>IFERROR(VLOOKUP($B45,'[12]11市町別戸数'!$A:$G,6,FALSE),0)</f>
        <v>0</v>
      </c>
      <c r="H45" s="9">
        <f>IFERROR(VLOOKUP($B45,'[12]11市町別マンション戸数'!A:C,3,FALSE),0)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1605</v>
      </c>
      <c r="D46" s="9">
        <f t="shared" si="2"/>
        <v>740</v>
      </c>
      <c r="E46" s="9">
        <f t="shared" si="2"/>
        <v>626</v>
      </c>
      <c r="F46" s="9">
        <f t="shared" si="2"/>
        <v>9</v>
      </c>
      <c r="G46" s="9">
        <f t="shared" si="2"/>
        <v>230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47" sqref="K47"/>
    </sheetView>
  </sheetViews>
  <sheetFormatPr defaultRowHeight="13.5"/>
  <sheetData>
    <row r="2" spans="1:8" ht="17.25">
      <c r="A2" s="17"/>
      <c r="C2" s="6"/>
      <c r="D2" s="6"/>
      <c r="E2" s="10"/>
      <c r="F2" s="10" t="s">
        <v>21</v>
      </c>
      <c r="G2" s="15" t="str">
        <f>[11]データ!A2&amp;"年"&amp;[11]データ!B2&amp;"月"</f>
        <v>2025年9月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47</v>
      </c>
      <c r="D4" s="1" t="s">
        <v>44</v>
      </c>
      <c r="E4" s="1" t="s">
        <v>8</v>
      </c>
      <c r="F4" s="11" t="s">
        <v>51</v>
      </c>
      <c r="G4" s="1" t="s">
        <v>16</v>
      </c>
      <c r="H4" s="14" t="s">
        <v>17</v>
      </c>
    </row>
    <row r="5" spans="1:8">
      <c r="A5" s="17"/>
      <c r="B5" s="2" t="s">
        <v>30</v>
      </c>
      <c r="C5" s="9">
        <f>IFERROR(VLOOKUP($B5,'[11]11市町別戸数'!$A:$G,7,FALSE),0)</f>
        <v>204</v>
      </c>
      <c r="D5" s="9">
        <f>IFERROR(VLOOKUP($B5,'[11]11市町別戸数'!$A:$G,3,FALSE),0)</f>
        <v>50</v>
      </c>
      <c r="E5" s="9">
        <f>IFERROR(VLOOKUP($B5,'[11]11市町別戸数'!$A:$G,4,FALSE),0)</f>
        <v>133</v>
      </c>
      <c r="F5" s="9">
        <f>IFERROR(VLOOKUP($B5,'[11]11市町別戸数'!$A:$G,5,FALSE),0)</f>
        <v>1</v>
      </c>
      <c r="G5" s="9">
        <f>IFERROR(VLOOKUP($B5,'[11]11市町別戸数'!$A:$G,6,FALSE),0)</f>
        <v>20</v>
      </c>
      <c r="H5" s="9">
        <f>IFERROR(VLOOKUP($B5,'[11]11市町別マンション戸数'!A:C,3,FALSE),0)</f>
        <v>0</v>
      </c>
    </row>
    <row r="6" spans="1:8">
      <c r="A6" s="17"/>
      <c r="B6" s="2" t="s">
        <v>9</v>
      </c>
      <c r="C6" s="9">
        <f>IFERROR(VLOOKUP($B6,'[11]11市町別戸数'!$A:$G,7,FALSE),0)</f>
        <v>123</v>
      </c>
      <c r="D6" s="9">
        <f>IFERROR(VLOOKUP($B6,'[11]11市町別戸数'!$A:$G,3,FALSE),0)</f>
        <v>40</v>
      </c>
      <c r="E6" s="9">
        <f>IFERROR(VLOOKUP($B6,'[11]11市町別戸数'!$A:$G,4,FALSE),0)</f>
        <v>72</v>
      </c>
      <c r="F6" s="9">
        <f>IFERROR(VLOOKUP($B6,'[11]11市町別戸数'!$A:$G,5,FALSE),0)</f>
        <v>0</v>
      </c>
      <c r="G6" s="9">
        <f>IFERROR(VLOOKUP($B6,'[11]11市町別戸数'!$A:$G,6,FALSE),0)</f>
        <v>11</v>
      </c>
      <c r="H6" s="9">
        <f>IFERROR(VLOOKUP($B6,'[11]11市町別マンション戸数'!A:C,3,FALSE),0)</f>
        <v>0</v>
      </c>
    </row>
    <row r="7" spans="1:8">
      <c r="A7" s="17"/>
      <c r="B7" s="2" t="s">
        <v>7</v>
      </c>
      <c r="C7" s="9">
        <f>IFERROR(VLOOKUP($B7,'[11]11市町別戸数'!$A:$G,7,FALSE),0)</f>
        <v>62</v>
      </c>
      <c r="D7" s="9">
        <f>IFERROR(VLOOKUP($B7,'[11]11市町別戸数'!$A:$G,3,FALSE),0)</f>
        <v>33</v>
      </c>
      <c r="E7" s="9">
        <f>IFERROR(VLOOKUP($B7,'[11]11市町別戸数'!$A:$G,4,FALSE),0)</f>
        <v>18</v>
      </c>
      <c r="F7" s="9">
        <f>IFERROR(VLOOKUP($B7,'[11]11市町別戸数'!$A:$G,5,FALSE),0)</f>
        <v>0</v>
      </c>
      <c r="G7" s="9">
        <f>IFERROR(VLOOKUP($B7,'[11]11市町別戸数'!$A:$G,6,FALSE),0)</f>
        <v>11</v>
      </c>
      <c r="H7" s="9">
        <f>IFERROR(VLOOKUP($B7,'[11]11市町別マンション戸数'!A:C,3,FALSE),0)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389</v>
      </c>
      <c r="D8" s="9">
        <f t="shared" si="0"/>
        <v>123</v>
      </c>
      <c r="E8" s="9">
        <f t="shared" si="0"/>
        <v>223</v>
      </c>
      <c r="F8" s="9">
        <f t="shared" si="0"/>
        <v>1</v>
      </c>
      <c r="G8" s="9">
        <f t="shared" si="0"/>
        <v>42</v>
      </c>
      <c r="H8" s="9">
        <f t="shared" si="0"/>
        <v>0</v>
      </c>
    </row>
    <row r="9" spans="1:8">
      <c r="A9" s="17"/>
      <c r="B9" s="2" t="s">
        <v>32</v>
      </c>
      <c r="C9" s="9">
        <f>IFERROR(VLOOKUP($B9,'[11]11市町別戸数'!$A:$G,7,FALSE),0)</f>
        <v>180</v>
      </c>
      <c r="D9" s="9">
        <f>IFERROR(VLOOKUP($B9,'[11]11市町別戸数'!$A:$G,3,FALSE),0)</f>
        <v>88</v>
      </c>
      <c r="E9" s="9">
        <f>IFERROR(VLOOKUP($B9,'[11]11市町別戸数'!$A:$G,4,FALSE),0)</f>
        <v>46</v>
      </c>
      <c r="F9" s="9">
        <f>IFERROR(VLOOKUP($B9,'[11]11市町別戸数'!$A:$G,5,FALSE),0)</f>
        <v>0</v>
      </c>
      <c r="G9" s="9">
        <f>IFERROR(VLOOKUP($B9,'[11]11市町別戸数'!$A:$G,6,FALSE),0)</f>
        <v>46</v>
      </c>
      <c r="H9" s="9">
        <f>IFERROR(VLOOKUP($B9,'[11]11市町別マンション戸数'!A:C,3,FALSE),0)</f>
        <v>18</v>
      </c>
    </row>
    <row r="10" spans="1:8">
      <c r="A10" s="17"/>
      <c r="B10" s="2" t="s">
        <v>28</v>
      </c>
      <c r="C10" s="9">
        <f>IFERROR(VLOOKUP($B10,'[11]11市町別戸数'!$A:$G,7,FALSE),0)</f>
        <v>44</v>
      </c>
      <c r="D10" s="9">
        <f>IFERROR(VLOOKUP($B10,'[11]11市町別戸数'!$A:$G,3,FALSE),0)</f>
        <v>28</v>
      </c>
      <c r="E10" s="9">
        <f>IFERROR(VLOOKUP($B10,'[11]11市町別戸数'!$A:$G,4,FALSE),0)</f>
        <v>16</v>
      </c>
      <c r="F10" s="9">
        <f>IFERROR(VLOOKUP($B10,'[11]11市町別戸数'!$A:$G,5,FALSE),0)</f>
        <v>0</v>
      </c>
      <c r="G10" s="9">
        <f>IFERROR(VLOOKUP($B10,'[11]11市町別戸数'!$A:$G,6,FALSE),0)</f>
        <v>0</v>
      </c>
      <c r="H10" s="9">
        <f>IFERROR(VLOOKUP($B10,'[11]11市町別マンション戸数'!A:C,3,FALSE),0)</f>
        <v>0</v>
      </c>
    </row>
    <row r="11" spans="1:8">
      <c r="A11" s="17"/>
      <c r="B11" s="2" t="s">
        <v>52</v>
      </c>
      <c r="C11" s="9">
        <f>IFERROR(VLOOKUP($B11,'[11]11市町別戸数'!$A:$G,7,FALSE),0)</f>
        <v>2</v>
      </c>
      <c r="D11" s="9">
        <f>IFERROR(VLOOKUP($B11,'[11]11市町別戸数'!$A:$G,3,FALSE),0)</f>
        <v>2</v>
      </c>
      <c r="E11" s="9">
        <f>IFERROR(VLOOKUP($B11,'[11]11市町別戸数'!$A:$G,4,FALSE),0)</f>
        <v>0</v>
      </c>
      <c r="F11" s="9">
        <f>IFERROR(VLOOKUP($B11,'[11]11市町別戸数'!$A:$G,5,FALSE),0)</f>
        <v>0</v>
      </c>
      <c r="G11" s="9">
        <f>IFERROR(VLOOKUP($B11,'[11]11市町別戸数'!$A:$G,6,FALSE),0)</f>
        <v>0</v>
      </c>
      <c r="H11" s="9">
        <f>IFERROR(VLOOKUP($B11,'[11]11市町別マンション戸数'!A:C,3,FALSE),0)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226</v>
      </c>
      <c r="D12" s="9">
        <f t="shared" si="1"/>
        <v>118</v>
      </c>
      <c r="E12" s="9">
        <f t="shared" si="1"/>
        <v>62</v>
      </c>
      <c r="F12" s="9">
        <f t="shared" si="1"/>
        <v>0</v>
      </c>
      <c r="G12" s="9">
        <f t="shared" si="1"/>
        <v>46</v>
      </c>
      <c r="H12" s="9">
        <f t="shared" si="1"/>
        <v>18</v>
      </c>
    </row>
    <row r="13" spans="1:8">
      <c r="A13" s="17"/>
      <c r="B13" s="2" t="s">
        <v>6</v>
      </c>
      <c r="C13" s="9">
        <f>IFERROR(VLOOKUP($B13,'[11]11市町別戸数'!$A:$G,7,FALSE),0)</f>
        <v>79</v>
      </c>
      <c r="D13" s="9">
        <f>IFERROR(VLOOKUP($B13,'[11]11市町別戸数'!$A:$G,3,FALSE),0)</f>
        <v>43</v>
      </c>
      <c r="E13" s="9">
        <f>IFERROR(VLOOKUP($B13,'[11]11市町別戸数'!$A:$G,4,FALSE),0)</f>
        <v>9</v>
      </c>
      <c r="F13" s="9">
        <f>IFERROR(VLOOKUP($B13,'[11]11市町別戸数'!$A:$G,5,FALSE),0)</f>
        <v>0</v>
      </c>
      <c r="G13" s="9">
        <f>IFERROR(VLOOKUP($B13,'[11]11市町別戸数'!$A:$G,6,FALSE),0)</f>
        <v>27</v>
      </c>
      <c r="H13" s="9">
        <f>IFERROR(VLOOKUP($B13,'[11]11市町別マンション戸数'!A:C,3,FALSE),0)</f>
        <v>0</v>
      </c>
    </row>
    <row r="14" spans="1:8">
      <c r="A14" s="17"/>
      <c r="B14" s="2" t="s">
        <v>20</v>
      </c>
      <c r="C14" s="9">
        <f>IFERROR(VLOOKUP($B14,'[11]11市町別戸数'!$A:$G,7,FALSE),0)</f>
        <v>3</v>
      </c>
      <c r="D14" s="9">
        <f>IFERROR(VLOOKUP($B14,'[11]11市町別戸数'!$A:$G,3,FALSE),0)</f>
        <v>3</v>
      </c>
      <c r="E14" s="9">
        <f>IFERROR(VLOOKUP($B14,'[11]11市町別戸数'!$A:$G,4,FALSE),0)</f>
        <v>0</v>
      </c>
      <c r="F14" s="9">
        <f>IFERROR(VLOOKUP($B14,'[11]11市町別戸数'!$A:$G,5,FALSE),0)</f>
        <v>0</v>
      </c>
      <c r="G14" s="9">
        <f>IFERROR(VLOOKUP($B14,'[11]11市町別戸数'!$A:$G,6,FALSE),0)</f>
        <v>0</v>
      </c>
      <c r="H14" s="9">
        <f>IFERROR(VLOOKUP($B14,'[11]11市町別マンション戸数'!A:C,3,FALSE),0)</f>
        <v>0</v>
      </c>
    </row>
    <row r="15" spans="1:8">
      <c r="A15" s="17"/>
      <c r="B15" s="2" t="s">
        <v>36</v>
      </c>
      <c r="C15" s="9">
        <f>IFERROR(VLOOKUP($B15,'[11]11市町別戸数'!$A:$G,7,FALSE),0)</f>
        <v>18</v>
      </c>
      <c r="D15" s="9">
        <f>IFERROR(VLOOKUP($B15,'[11]11市町別戸数'!$A:$G,3,FALSE),0)</f>
        <v>13</v>
      </c>
      <c r="E15" s="9">
        <f>IFERROR(VLOOKUP($B15,'[11]11市町別戸数'!$A:$G,4,FALSE),0)</f>
        <v>0</v>
      </c>
      <c r="F15" s="9">
        <f>IFERROR(VLOOKUP($B15,'[11]11市町別戸数'!$A:$G,5,FALSE),0)</f>
        <v>0</v>
      </c>
      <c r="G15" s="9">
        <f>IFERROR(VLOOKUP($B15,'[11]11市町別戸数'!$A:$G,6,FALSE),0)</f>
        <v>5</v>
      </c>
      <c r="H15" s="9">
        <f>IFERROR(VLOOKUP($B15,'[11]11市町別マンション戸数'!A:C,3,FALSE),0)</f>
        <v>0</v>
      </c>
    </row>
    <row r="16" spans="1:8">
      <c r="A16" s="17"/>
      <c r="B16" s="2" t="s">
        <v>38</v>
      </c>
      <c r="C16" s="9">
        <f>IFERROR(VLOOKUP($B16,'[11]11市町別戸数'!$A:$G,7,FALSE),0)</f>
        <v>52</v>
      </c>
      <c r="D16" s="9">
        <f>IFERROR(VLOOKUP($B16,'[11]11市町別戸数'!$A:$G,3,FALSE),0)</f>
        <v>31</v>
      </c>
      <c r="E16" s="9">
        <f>IFERROR(VLOOKUP($B16,'[11]11市町別戸数'!$A:$G,4,FALSE),0)</f>
        <v>4</v>
      </c>
      <c r="F16" s="9">
        <f>IFERROR(VLOOKUP($B16,'[11]11市町別戸数'!$A:$G,5,FALSE),0)</f>
        <v>0</v>
      </c>
      <c r="G16" s="9">
        <f>IFERROR(VLOOKUP($B16,'[11]11市町別戸数'!$A:$G,6,FALSE),0)</f>
        <v>17</v>
      </c>
      <c r="H16" s="9">
        <f>IFERROR(VLOOKUP($B16,'[11]11市町別マンション戸数'!A:C,3,FALSE),0)</f>
        <v>0</v>
      </c>
    </row>
    <row r="17" spans="1:8">
      <c r="A17" s="17"/>
      <c r="B17" s="2" t="s">
        <v>42</v>
      </c>
      <c r="C17" s="9">
        <f>IFERROR(VLOOKUP($B17,'[11]11市町別戸数'!$A:$G,7,FALSE),0)</f>
        <v>15</v>
      </c>
      <c r="D17" s="9">
        <f>IFERROR(VLOOKUP($B17,'[11]11市町別戸数'!$A:$G,3,FALSE),0)</f>
        <v>9</v>
      </c>
      <c r="E17" s="9">
        <f>IFERROR(VLOOKUP($B17,'[11]11市町別戸数'!$A:$G,4,FALSE),0)</f>
        <v>0</v>
      </c>
      <c r="F17" s="9">
        <f>IFERROR(VLOOKUP($B17,'[11]11市町別戸数'!$A:$G,5,FALSE),0)</f>
        <v>0</v>
      </c>
      <c r="G17" s="9">
        <f>IFERROR(VLOOKUP($B17,'[11]11市町別戸数'!$A:$G,6,FALSE),0)</f>
        <v>6</v>
      </c>
      <c r="H17" s="9">
        <f>IFERROR(VLOOKUP($B17,'[11]11市町別マンション戸数'!A:C,3,FALSE),0)</f>
        <v>0</v>
      </c>
    </row>
    <row r="18" spans="1:8">
      <c r="A18" s="17"/>
      <c r="B18" s="2" t="s">
        <v>45</v>
      </c>
      <c r="C18" s="9">
        <f>IFERROR(VLOOKUP($B18,'[11]11市町別戸数'!$A:$G,7,FALSE),0)</f>
        <v>25</v>
      </c>
      <c r="D18" s="9">
        <f>IFERROR(VLOOKUP($B18,'[11]11市町別戸数'!$A:$G,3,FALSE),0)</f>
        <v>12</v>
      </c>
      <c r="E18" s="9">
        <f>IFERROR(VLOOKUP($B18,'[11]11市町別戸数'!$A:$G,4,FALSE),0)</f>
        <v>8</v>
      </c>
      <c r="F18" s="9">
        <f>IFERROR(VLOOKUP($B18,'[11]11市町別戸数'!$A:$G,5,FALSE),0)</f>
        <v>0</v>
      </c>
      <c r="G18" s="9">
        <f>IFERROR(VLOOKUP($B18,'[11]11市町別戸数'!$A:$G,6,FALSE),0)</f>
        <v>5</v>
      </c>
      <c r="H18" s="9">
        <f>IFERROR(VLOOKUP($B18,'[11]11市町別マンション戸数'!A:C,3,FALSE),0)</f>
        <v>0</v>
      </c>
    </row>
    <row r="19" spans="1:8">
      <c r="A19" s="17"/>
      <c r="B19" s="2" t="s">
        <v>11</v>
      </c>
      <c r="C19" s="9">
        <f>IFERROR(VLOOKUP($B19,'[11]11市町別戸数'!$A:$G,7,FALSE),0)</f>
        <v>126</v>
      </c>
      <c r="D19" s="9">
        <f>IFERROR(VLOOKUP($B19,'[11]11市町別戸数'!$A:$G,3,FALSE),0)</f>
        <v>70</v>
      </c>
      <c r="E19" s="9">
        <f>IFERROR(VLOOKUP($B19,'[11]11市町別戸数'!$A:$G,4,FALSE),0)</f>
        <v>42</v>
      </c>
      <c r="F19" s="9">
        <f>IFERROR(VLOOKUP($B19,'[11]11市町別戸数'!$A:$G,5,FALSE),0)</f>
        <v>0</v>
      </c>
      <c r="G19" s="9">
        <f>IFERROR(VLOOKUP($B19,'[11]11市町別戸数'!$A:$G,6,FALSE),0)</f>
        <v>14</v>
      </c>
      <c r="H19" s="9">
        <f>IFERROR(VLOOKUP($B19,'[11]11市町別マンション戸数'!A:C,3,FALSE),0)</f>
        <v>0</v>
      </c>
    </row>
    <row r="20" spans="1:8">
      <c r="A20" s="17"/>
      <c r="B20" s="2" t="s">
        <v>34</v>
      </c>
      <c r="C20" s="9">
        <f>IFERROR(VLOOKUP($B20,'[11]11市町別戸数'!$A:$G,7,FALSE),0)</f>
        <v>64</v>
      </c>
      <c r="D20" s="9">
        <f>IFERROR(VLOOKUP($B20,'[11]11市町別戸数'!$A:$G,3,FALSE),0)</f>
        <v>32</v>
      </c>
      <c r="E20" s="9">
        <f>IFERROR(VLOOKUP($B20,'[11]11市町別戸数'!$A:$G,4,FALSE),0)</f>
        <v>16</v>
      </c>
      <c r="F20" s="9">
        <f>IFERROR(VLOOKUP($B20,'[11]11市町別戸数'!$A:$G,5,FALSE),0)</f>
        <v>0</v>
      </c>
      <c r="G20" s="9">
        <f>IFERROR(VLOOKUP($B20,'[11]11市町別戸数'!$A:$G,6,FALSE),0)</f>
        <v>16</v>
      </c>
      <c r="H20" s="9">
        <f>IFERROR(VLOOKUP($B20,'[11]11市町別マンション戸数'!A:C,3,FALSE),0)</f>
        <v>0</v>
      </c>
    </row>
    <row r="21" spans="1:8">
      <c r="A21" s="17"/>
      <c r="B21" s="2" t="s">
        <v>25</v>
      </c>
      <c r="C21" s="9">
        <f>IFERROR(VLOOKUP($B21,'[11]11市町別戸数'!$A:$G,7,FALSE),0)</f>
        <v>45</v>
      </c>
      <c r="D21" s="9">
        <f>IFERROR(VLOOKUP($B21,'[11]11市町別戸数'!$A:$G,3,FALSE),0)</f>
        <v>27</v>
      </c>
      <c r="E21" s="9">
        <f>IFERROR(VLOOKUP($B21,'[11]11市町別戸数'!$A:$G,4,FALSE),0)</f>
        <v>12</v>
      </c>
      <c r="F21" s="9">
        <f>IFERROR(VLOOKUP($B21,'[11]11市町別戸数'!$A:$G,5,FALSE),0)</f>
        <v>0</v>
      </c>
      <c r="G21" s="9">
        <f>IFERROR(VLOOKUP($B21,'[11]11市町別戸数'!$A:$G,6,FALSE),0)</f>
        <v>6</v>
      </c>
      <c r="H21" s="9">
        <f>IFERROR(VLOOKUP($B21,'[11]11市町別マンション戸数'!A:C,3,FALSE),0)</f>
        <v>0</v>
      </c>
    </row>
    <row r="22" spans="1:8">
      <c r="A22" s="17"/>
      <c r="B22" s="2" t="s">
        <v>0</v>
      </c>
      <c r="C22" s="9">
        <f>IFERROR(VLOOKUP($B22,'[11]11市町別戸数'!$A:$G,7,FALSE),0)</f>
        <v>54</v>
      </c>
      <c r="D22" s="9">
        <f>IFERROR(VLOOKUP($B22,'[11]11市町別戸数'!$A:$G,3,FALSE),0)</f>
        <v>35</v>
      </c>
      <c r="E22" s="9">
        <f>IFERROR(VLOOKUP($B22,'[11]11市町別戸数'!$A:$G,4,FALSE),0)</f>
        <v>14</v>
      </c>
      <c r="F22" s="9">
        <f>IFERROR(VLOOKUP($B22,'[11]11市町別戸数'!$A:$G,5,FALSE),0)</f>
        <v>0</v>
      </c>
      <c r="G22" s="9">
        <f>IFERROR(VLOOKUP($B22,'[11]11市町別戸数'!$A:$G,6,FALSE),0)</f>
        <v>5</v>
      </c>
      <c r="H22" s="9">
        <f>IFERROR(VLOOKUP($B22,'[11]11市町別マンション戸数'!A:C,3,FALSE),0)</f>
        <v>0</v>
      </c>
    </row>
    <row r="23" spans="1:8">
      <c r="A23" s="17"/>
      <c r="B23" s="2" t="s">
        <v>35</v>
      </c>
      <c r="C23" s="9">
        <f>IFERROR(VLOOKUP($B23,'[11]11市町別戸数'!$A:$G,7,FALSE),0)</f>
        <v>52</v>
      </c>
      <c r="D23" s="9">
        <f>IFERROR(VLOOKUP($B23,'[11]11市町別戸数'!$A:$G,3,FALSE),0)</f>
        <v>34</v>
      </c>
      <c r="E23" s="9">
        <f>IFERROR(VLOOKUP($B23,'[11]11市町別戸数'!$A:$G,4,FALSE),0)</f>
        <v>12</v>
      </c>
      <c r="F23" s="9">
        <f>IFERROR(VLOOKUP($B23,'[11]11市町別戸数'!$A:$G,5,FALSE),0)</f>
        <v>0</v>
      </c>
      <c r="G23" s="9">
        <f>IFERROR(VLOOKUP($B23,'[11]11市町別戸数'!$A:$G,6,FALSE),0)</f>
        <v>6</v>
      </c>
      <c r="H23" s="9">
        <f>IFERROR(VLOOKUP($B23,'[11]11市町別マンション戸数'!A:C,3,FALSE),0)</f>
        <v>0</v>
      </c>
    </row>
    <row r="24" spans="1:8">
      <c r="A24" s="17"/>
      <c r="B24" s="2" t="s">
        <v>43</v>
      </c>
      <c r="C24" s="9">
        <f>IFERROR(VLOOKUP($B24,'[11]11市町別戸数'!$A:$G,7,FALSE),0)</f>
        <v>44</v>
      </c>
      <c r="D24" s="9">
        <f>IFERROR(VLOOKUP($B24,'[11]11市町別戸数'!$A:$G,3,FALSE),0)</f>
        <v>10</v>
      </c>
      <c r="E24" s="9">
        <f>IFERROR(VLOOKUP($B24,'[11]11市町別戸数'!$A:$G,4,FALSE),0)</f>
        <v>25</v>
      </c>
      <c r="F24" s="9">
        <f>IFERROR(VLOOKUP($B24,'[11]11市町別戸数'!$A:$G,5,FALSE),0)</f>
        <v>0</v>
      </c>
      <c r="G24" s="9">
        <f>IFERROR(VLOOKUP($B24,'[11]11市町別戸数'!$A:$G,6,FALSE),0)</f>
        <v>9</v>
      </c>
      <c r="H24" s="9">
        <f>IFERROR(VLOOKUP($B24,'[11]11市町別マンション戸数'!A:C,3,FALSE),0)</f>
        <v>0</v>
      </c>
    </row>
    <row r="25" spans="1:8">
      <c r="A25" s="17"/>
      <c r="B25" s="2" t="s">
        <v>19</v>
      </c>
      <c r="C25" s="9">
        <f>IFERROR(VLOOKUP($B25,'[11]11市町別戸数'!$A:$G,7,FALSE),0)</f>
        <v>27</v>
      </c>
      <c r="D25" s="9">
        <f>IFERROR(VLOOKUP($B25,'[11]11市町別戸数'!$A:$G,3,FALSE),0)</f>
        <v>22</v>
      </c>
      <c r="E25" s="9">
        <f>IFERROR(VLOOKUP($B25,'[11]11市町別戸数'!$A:$G,4,FALSE),0)</f>
        <v>0</v>
      </c>
      <c r="F25" s="9">
        <f>IFERROR(VLOOKUP($B25,'[11]11市町別戸数'!$A:$G,5,FALSE),0)</f>
        <v>0</v>
      </c>
      <c r="G25" s="9">
        <f>IFERROR(VLOOKUP($B25,'[11]11市町別戸数'!$A:$G,6,FALSE),0)</f>
        <v>5</v>
      </c>
      <c r="H25" s="9">
        <f>IFERROR(VLOOKUP($B25,'[11]11市町別マンション戸数'!A:C,3,FALSE),0)</f>
        <v>0</v>
      </c>
    </row>
    <row r="26" spans="1:8">
      <c r="A26" s="17"/>
      <c r="B26" s="2" t="s">
        <v>41</v>
      </c>
      <c r="C26" s="9">
        <f>IFERROR(VLOOKUP($B26,'[11]11市町別戸数'!$A:$G,7,FALSE),0)</f>
        <v>2</v>
      </c>
      <c r="D26" s="9">
        <f>IFERROR(VLOOKUP($B26,'[11]11市町別戸数'!$A:$G,3,FALSE),0)</f>
        <v>2</v>
      </c>
      <c r="E26" s="9">
        <f>IFERROR(VLOOKUP($B26,'[11]11市町別戸数'!$A:$G,4,FALSE),0)</f>
        <v>0</v>
      </c>
      <c r="F26" s="9">
        <f>IFERROR(VLOOKUP($B26,'[11]11市町別戸数'!$A:$G,5,FALSE),0)</f>
        <v>0</v>
      </c>
      <c r="G26" s="9">
        <f>IFERROR(VLOOKUP($B26,'[11]11市町別戸数'!$A:$G,6,FALSE),0)</f>
        <v>0</v>
      </c>
      <c r="H26" s="9">
        <f>IFERROR(VLOOKUP($B26,'[11]11市町別マンション戸数'!A:C,3,FALSE),0)</f>
        <v>0</v>
      </c>
    </row>
    <row r="27" spans="1:8">
      <c r="A27" s="17"/>
      <c r="B27" s="2" t="s">
        <v>33</v>
      </c>
      <c r="C27" s="9">
        <f>IFERROR(VLOOKUP($B27,'[11]11市町別戸数'!$A:$G,7,FALSE),0)</f>
        <v>5</v>
      </c>
      <c r="D27" s="9">
        <f>IFERROR(VLOOKUP($B27,'[11]11市町別戸数'!$A:$G,3,FALSE),0)</f>
        <v>4</v>
      </c>
      <c r="E27" s="9">
        <f>IFERROR(VLOOKUP($B27,'[11]11市町別戸数'!$A:$G,4,FALSE),0)</f>
        <v>0</v>
      </c>
      <c r="F27" s="9">
        <f>IFERROR(VLOOKUP($B27,'[11]11市町別戸数'!$A:$G,5,FALSE),0)</f>
        <v>0</v>
      </c>
      <c r="G27" s="9">
        <f>IFERROR(VLOOKUP($B27,'[11]11市町別戸数'!$A:$G,6,FALSE),0)</f>
        <v>1</v>
      </c>
      <c r="H27" s="9">
        <f>IFERROR(VLOOKUP($B27,'[11]11市町別マンション戸数'!A:C,3,FALSE),0)</f>
        <v>0</v>
      </c>
    </row>
    <row r="28" spans="1:8">
      <c r="A28" s="17"/>
      <c r="B28" s="2" t="s">
        <v>2</v>
      </c>
      <c r="C28" s="9">
        <f>IFERROR(VLOOKUP($B28,'[11]11市町別戸数'!$A:$G,7,FALSE),0)</f>
        <v>42</v>
      </c>
      <c r="D28" s="9">
        <f>IFERROR(VLOOKUP($B28,'[11]11市町別戸数'!$A:$G,3,FALSE),0)</f>
        <v>10</v>
      </c>
      <c r="E28" s="9">
        <f>IFERROR(VLOOKUP($B28,'[11]11市町別戸数'!$A:$G,4,FALSE),0)</f>
        <v>27</v>
      </c>
      <c r="F28" s="9">
        <f>IFERROR(VLOOKUP($B28,'[11]11市町別戸数'!$A:$G,5,FALSE),0)</f>
        <v>0</v>
      </c>
      <c r="G28" s="9">
        <f>IFERROR(VLOOKUP($B28,'[11]11市町別戸数'!$A:$G,6,FALSE),0)</f>
        <v>5</v>
      </c>
      <c r="H28" s="9">
        <f>IFERROR(VLOOKUP($B28,'[11]11市町別マンション戸数'!A:C,3,FALSE),0)</f>
        <v>0</v>
      </c>
    </row>
    <row r="29" spans="1:8">
      <c r="A29" s="17"/>
      <c r="B29" s="2" t="s">
        <v>40</v>
      </c>
      <c r="C29" s="9">
        <f>IFERROR(VLOOKUP($B29,'[11]11市町別戸数'!$A:$G,7,FALSE),0)</f>
        <v>4</v>
      </c>
      <c r="D29" s="9">
        <f>IFERROR(VLOOKUP($B29,'[11]11市町別戸数'!$A:$G,3,FALSE),0)</f>
        <v>4</v>
      </c>
      <c r="E29" s="9">
        <f>IFERROR(VLOOKUP($B29,'[11]11市町別戸数'!$A:$G,4,FALSE),0)</f>
        <v>0</v>
      </c>
      <c r="F29" s="9">
        <f>IFERROR(VLOOKUP($B29,'[11]11市町別戸数'!$A:$G,5,FALSE),0)</f>
        <v>0</v>
      </c>
      <c r="G29" s="9">
        <f>IFERROR(VLOOKUP($B29,'[11]11市町別戸数'!$A:$G,6,FALSE),0)</f>
        <v>0</v>
      </c>
      <c r="H29" s="9">
        <f>IFERROR(VLOOKUP($B29,'[11]11市町別マンション戸数'!A:C,3,FALSE),0)</f>
        <v>0</v>
      </c>
    </row>
    <row r="30" spans="1:8">
      <c r="A30" s="17"/>
      <c r="B30" s="2" t="s">
        <v>27</v>
      </c>
      <c r="C30" s="9">
        <f>IFERROR(VLOOKUP($B30,'[11]11市町別戸数'!$A:$G,7,FALSE),0)</f>
        <v>8</v>
      </c>
      <c r="D30" s="9">
        <f>IFERROR(VLOOKUP($B30,'[11]11市町別戸数'!$A:$G,3,FALSE),0)</f>
        <v>2</v>
      </c>
      <c r="E30" s="9">
        <f>IFERROR(VLOOKUP($B30,'[11]11市町別戸数'!$A:$G,4,FALSE),0)</f>
        <v>6</v>
      </c>
      <c r="F30" s="9">
        <f>IFERROR(VLOOKUP($B30,'[11]11市町別戸数'!$A:$G,5,FALSE),0)</f>
        <v>0</v>
      </c>
      <c r="G30" s="9">
        <f>IFERROR(VLOOKUP($B30,'[11]11市町別戸数'!$A:$G,6,FALSE),0)</f>
        <v>0</v>
      </c>
      <c r="H30" s="9">
        <f>IFERROR(VLOOKUP($B30,'[11]11市町別マンション戸数'!A:C,3,FALSE),0)</f>
        <v>0</v>
      </c>
    </row>
    <row r="31" spans="1:8">
      <c r="A31" s="17"/>
      <c r="B31" s="2" t="s">
        <v>24</v>
      </c>
      <c r="C31" s="9">
        <f>IFERROR(VLOOKUP($B31,'[11]11市町別戸数'!$A:$G,7,FALSE),0)</f>
        <v>13</v>
      </c>
      <c r="D31" s="9">
        <f>IFERROR(VLOOKUP($B31,'[11]11市町別戸数'!$A:$G,3,FALSE),0)</f>
        <v>7</v>
      </c>
      <c r="E31" s="9">
        <f>IFERROR(VLOOKUP($B31,'[11]11市町別戸数'!$A:$G,4,FALSE),0)</f>
        <v>6</v>
      </c>
      <c r="F31" s="9">
        <f>IFERROR(VLOOKUP($B31,'[11]11市町別戸数'!$A:$G,5,FALSE),0)</f>
        <v>0</v>
      </c>
      <c r="G31" s="9">
        <f>IFERROR(VLOOKUP($B31,'[11]11市町別戸数'!$A:$G,6,FALSE),0)</f>
        <v>0</v>
      </c>
      <c r="H31" s="9">
        <f>IFERROR(VLOOKUP($B31,'[11]11市町別マンション戸数'!A:C,3,FALSE),0)</f>
        <v>0</v>
      </c>
    </row>
    <row r="32" spans="1:8">
      <c r="A32" s="17"/>
      <c r="B32" s="2" t="s">
        <v>15</v>
      </c>
      <c r="C32" s="9">
        <f>IFERROR(VLOOKUP($B32,'[11]11市町別戸数'!$A:$G,7,FALSE),0)</f>
        <v>9</v>
      </c>
      <c r="D32" s="9">
        <f>IFERROR(VLOOKUP($B32,'[11]11市町別戸数'!$A:$G,3,FALSE),0)</f>
        <v>7</v>
      </c>
      <c r="E32" s="9">
        <f>IFERROR(VLOOKUP($B32,'[11]11市町別戸数'!$A:$G,4,FALSE),0)</f>
        <v>0</v>
      </c>
      <c r="F32" s="9">
        <f>IFERROR(VLOOKUP($B32,'[11]11市町別戸数'!$A:$G,5,FALSE),0)</f>
        <v>0</v>
      </c>
      <c r="G32" s="9">
        <f>IFERROR(VLOOKUP($B32,'[11]11市町別戸数'!$A:$G,6,FALSE),0)</f>
        <v>2</v>
      </c>
      <c r="H32" s="9">
        <f>IFERROR(VLOOKUP($B32,'[11]11市町別マンション戸数'!A:C,3,FALSE),0)</f>
        <v>0</v>
      </c>
    </row>
    <row r="33" spans="1:8">
      <c r="A33" s="17"/>
      <c r="B33" s="2" t="s">
        <v>22</v>
      </c>
      <c r="C33" s="9">
        <f>IFERROR(VLOOKUP($B33,'[11]11市町別戸数'!$A:$G,7,FALSE),0)</f>
        <v>11</v>
      </c>
      <c r="D33" s="9">
        <f>IFERROR(VLOOKUP($B33,'[11]11市町別戸数'!$A:$G,3,FALSE),0)</f>
        <v>11</v>
      </c>
      <c r="E33" s="9">
        <f>IFERROR(VLOOKUP($B33,'[11]11市町別戸数'!$A:$G,4,FALSE),0)</f>
        <v>0</v>
      </c>
      <c r="F33" s="9">
        <f>IFERROR(VLOOKUP($B33,'[11]11市町別戸数'!$A:$G,5,FALSE),0)</f>
        <v>0</v>
      </c>
      <c r="G33" s="9">
        <f>IFERROR(VLOOKUP($B33,'[11]11市町別戸数'!$A:$G,6,FALSE),0)</f>
        <v>0</v>
      </c>
      <c r="H33" s="9">
        <f>IFERROR(VLOOKUP($B33,'[11]11市町別マンション戸数'!A:C,3,FALSE),0)</f>
        <v>0</v>
      </c>
    </row>
    <row r="34" spans="1:8">
      <c r="A34" s="17"/>
      <c r="B34" s="2" t="s">
        <v>14</v>
      </c>
      <c r="C34" s="9">
        <f>IFERROR(VLOOKUP($B34,'[11]11市町別戸数'!$A:$G,7,FALSE),0)</f>
        <v>0</v>
      </c>
      <c r="D34" s="9">
        <f>IFERROR(VLOOKUP($B34,'[11]11市町別戸数'!$A:$G,3,FALSE),0)</f>
        <v>0</v>
      </c>
      <c r="E34" s="9">
        <f>IFERROR(VLOOKUP($B34,'[11]11市町別戸数'!$A:$G,4,FALSE),0)</f>
        <v>0</v>
      </c>
      <c r="F34" s="9">
        <f>IFERROR(VLOOKUP($B34,'[11]11市町別戸数'!$A:$G,5,FALSE),0)</f>
        <v>0</v>
      </c>
      <c r="G34" s="9">
        <f>IFERROR(VLOOKUP($B34,'[11]11市町別戸数'!$A:$G,6,FALSE),0)</f>
        <v>0</v>
      </c>
      <c r="H34" s="9">
        <f>IFERROR(VLOOKUP($B34,'[11]11市町別マンション戸数'!A:C,3,FALSE),0)</f>
        <v>0</v>
      </c>
    </row>
    <row r="35" spans="1:8">
      <c r="A35" s="17"/>
      <c r="B35" s="3" t="s">
        <v>49</v>
      </c>
      <c r="C35" s="9">
        <f>IFERROR(VLOOKUP($B35,'[11]11市町別戸数'!$A:$G,7,FALSE),0)</f>
        <v>0</v>
      </c>
      <c r="D35" s="9">
        <f>IFERROR(VLOOKUP($B35,'[11]11市町別戸数'!$A:$G,3,FALSE),0)</f>
        <v>0</v>
      </c>
      <c r="E35" s="9">
        <f>IFERROR(VLOOKUP($B35,'[11]11市町別戸数'!$A:$G,4,FALSE),0)</f>
        <v>0</v>
      </c>
      <c r="F35" s="9">
        <f>IFERROR(VLOOKUP($B35,'[11]11市町別戸数'!$A:$G,5,FALSE),0)</f>
        <v>0</v>
      </c>
      <c r="G35" s="9">
        <f>IFERROR(VLOOKUP($B35,'[11]11市町別戸数'!$A:$G,6,FALSE),0)</f>
        <v>0</v>
      </c>
      <c r="H35" s="9">
        <f>IFERROR(VLOOKUP($B35,'[11]11市町別マンション戸数'!A:C,3,FALSE),0)</f>
        <v>0</v>
      </c>
    </row>
    <row r="36" spans="1:8">
      <c r="A36" s="17"/>
      <c r="B36" s="2" t="s">
        <v>46</v>
      </c>
      <c r="C36" s="9">
        <f>IFERROR(VLOOKUP($B36,'[11]11市町別戸数'!$A:$G,7,FALSE),0)</f>
        <v>1</v>
      </c>
      <c r="D36" s="9">
        <f>IFERROR(VLOOKUP($B36,'[11]11市町別戸数'!$A:$G,3,FALSE),0)</f>
        <v>1</v>
      </c>
      <c r="E36" s="9">
        <f>IFERROR(VLOOKUP($B36,'[11]11市町別戸数'!$A:$G,4,FALSE),0)</f>
        <v>0</v>
      </c>
      <c r="F36" s="9">
        <f>IFERROR(VLOOKUP($B36,'[11]11市町別戸数'!$A:$G,5,FALSE),0)</f>
        <v>0</v>
      </c>
      <c r="G36" s="9">
        <f>IFERROR(VLOOKUP($B36,'[11]11市町別戸数'!$A:$G,6,FALSE),0)</f>
        <v>0</v>
      </c>
      <c r="H36" s="9">
        <f>IFERROR(VLOOKUP($B36,'[11]11市町別マンション戸数'!A:C,3,FALSE),0)</f>
        <v>0</v>
      </c>
    </row>
    <row r="37" spans="1:8">
      <c r="A37" s="17"/>
      <c r="B37" s="2" t="s">
        <v>12</v>
      </c>
      <c r="C37" s="9">
        <f>IFERROR(VLOOKUP($B37,'[11]11市町別戸数'!$A:$G,7,FALSE),0)</f>
        <v>0</v>
      </c>
      <c r="D37" s="9">
        <f>IFERROR(VLOOKUP($B37,'[11]11市町別戸数'!$A:$G,3,FALSE),0)</f>
        <v>0</v>
      </c>
      <c r="E37" s="9">
        <f>IFERROR(VLOOKUP($B37,'[11]11市町別戸数'!$A:$G,4,FALSE),0)</f>
        <v>0</v>
      </c>
      <c r="F37" s="9">
        <f>IFERROR(VLOOKUP($B37,'[11]11市町別戸数'!$A:$G,5,FALSE),0)</f>
        <v>0</v>
      </c>
      <c r="G37" s="9">
        <f>IFERROR(VLOOKUP($B37,'[11]11市町別戸数'!$A:$G,6,FALSE),0)</f>
        <v>0</v>
      </c>
      <c r="H37" s="9">
        <f>IFERROR(VLOOKUP($B37,'[11]11市町別マンション戸数'!A:C,3,FALSE),0)</f>
        <v>0</v>
      </c>
    </row>
    <row r="38" spans="1:8">
      <c r="A38" s="17"/>
      <c r="B38" s="3" t="s">
        <v>26</v>
      </c>
      <c r="C38" s="9">
        <f>IFERROR(VLOOKUP($B38,'[11]11市町別戸数'!$A:$G,7,FALSE),0)</f>
        <v>0</v>
      </c>
      <c r="D38" s="9">
        <f>IFERROR(VLOOKUP($B38,'[11]11市町別戸数'!$A:$G,3,FALSE),0)</f>
        <v>0</v>
      </c>
      <c r="E38" s="9">
        <f>IFERROR(VLOOKUP($B38,'[11]11市町別戸数'!$A:$G,4,FALSE),0)</f>
        <v>0</v>
      </c>
      <c r="F38" s="9">
        <f>IFERROR(VLOOKUP($B38,'[11]11市町別戸数'!$A:$G,5,FALSE),0)</f>
        <v>0</v>
      </c>
      <c r="G38" s="9">
        <f>IFERROR(VLOOKUP($B38,'[11]11市町別戸数'!$A:$G,6,FALSE),0)</f>
        <v>0</v>
      </c>
      <c r="H38" s="9">
        <f>IFERROR(VLOOKUP($B38,'[11]11市町別マンション戸数'!A:C,3,FALSE),0)</f>
        <v>0</v>
      </c>
    </row>
    <row r="39" spans="1:8">
      <c r="A39" s="17"/>
      <c r="B39" s="2" t="s">
        <v>23</v>
      </c>
      <c r="C39" s="9">
        <f>IFERROR(VLOOKUP($B39,'[11]11市町別戸数'!$A:$G,7,FALSE),0)</f>
        <v>21</v>
      </c>
      <c r="D39" s="9">
        <f>IFERROR(VLOOKUP($B39,'[11]11市町別戸数'!$A:$G,3,FALSE),0)</f>
        <v>7</v>
      </c>
      <c r="E39" s="9">
        <f>IFERROR(VLOOKUP($B39,'[11]11市町別戸数'!$A:$G,4,FALSE),0)</f>
        <v>12</v>
      </c>
      <c r="F39" s="9">
        <f>IFERROR(VLOOKUP($B39,'[11]11市町別戸数'!$A:$G,5,FALSE),0)</f>
        <v>0</v>
      </c>
      <c r="G39" s="9">
        <f>IFERROR(VLOOKUP($B39,'[11]11市町別戸数'!$A:$G,6,FALSE),0)</f>
        <v>2</v>
      </c>
      <c r="H39" s="9">
        <f>IFERROR(VLOOKUP($B39,'[11]11市町別マンション戸数'!A:C,3,FALSE),0)</f>
        <v>0</v>
      </c>
    </row>
    <row r="40" spans="1:8">
      <c r="A40" s="17"/>
      <c r="B40" s="2" t="s">
        <v>39</v>
      </c>
      <c r="C40" s="9">
        <f>IFERROR(VLOOKUP($B40,'[11]11市町別戸数'!$A:$G,7,FALSE),0)</f>
        <v>15</v>
      </c>
      <c r="D40" s="9">
        <f>IFERROR(VLOOKUP($B40,'[11]11市町別戸数'!$A:$G,3,FALSE),0)</f>
        <v>10</v>
      </c>
      <c r="E40" s="9">
        <f>IFERROR(VLOOKUP($B40,'[11]11市町別戸数'!$A:$G,4,FALSE),0)</f>
        <v>2</v>
      </c>
      <c r="F40" s="9">
        <f>IFERROR(VLOOKUP($B40,'[11]11市町別戸数'!$A:$G,5,FALSE),0)</f>
        <v>0</v>
      </c>
      <c r="G40" s="9">
        <f>IFERROR(VLOOKUP($B40,'[11]11市町別戸数'!$A:$G,6,FALSE),0)</f>
        <v>3</v>
      </c>
      <c r="H40" s="9">
        <f>IFERROR(VLOOKUP($B40,'[11]11市町別マンション戸数'!A:C,3,FALSE),0)</f>
        <v>0</v>
      </c>
    </row>
    <row r="41" spans="1:8">
      <c r="A41" s="17"/>
      <c r="B41" s="2" t="s">
        <v>13</v>
      </c>
      <c r="C41" s="9">
        <f>IFERROR(VLOOKUP($B41,'[11]11市町別戸数'!$A:$G,7,FALSE),0)</f>
        <v>39</v>
      </c>
      <c r="D41" s="9">
        <f>IFERROR(VLOOKUP($B41,'[11]11市町別戸数'!$A:$G,3,FALSE),0)</f>
        <v>10</v>
      </c>
      <c r="E41" s="9">
        <f>IFERROR(VLOOKUP($B41,'[11]11市町別戸数'!$A:$G,4,FALSE),0)</f>
        <v>26</v>
      </c>
      <c r="F41" s="9">
        <f>IFERROR(VLOOKUP($B41,'[11]11市町別戸数'!$A:$G,5,FALSE),0)</f>
        <v>0</v>
      </c>
      <c r="G41" s="9">
        <f>IFERROR(VLOOKUP($B41,'[11]11市町別戸数'!$A:$G,6,FALSE),0)</f>
        <v>3</v>
      </c>
      <c r="H41" s="9">
        <f>IFERROR(VLOOKUP($B41,'[11]11市町別マンション戸数'!A:C,3,FALSE),0)</f>
        <v>0</v>
      </c>
    </row>
    <row r="42" spans="1:8">
      <c r="A42" s="17"/>
      <c r="B42" s="2" t="s">
        <v>1</v>
      </c>
      <c r="C42" s="9">
        <f>IFERROR(VLOOKUP($B42,'[11]11市町別戸数'!$A:$G,7,FALSE),0)</f>
        <v>5</v>
      </c>
      <c r="D42" s="9">
        <f>IFERROR(VLOOKUP($B42,'[11]11市町別戸数'!$A:$G,3,FALSE),0)</f>
        <v>5</v>
      </c>
      <c r="E42" s="9">
        <f>IFERROR(VLOOKUP($B42,'[11]11市町別戸数'!$A:$G,4,FALSE),0)</f>
        <v>0</v>
      </c>
      <c r="F42" s="9">
        <f>IFERROR(VLOOKUP($B42,'[11]11市町別戸数'!$A:$G,5,FALSE),0)</f>
        <v>0</v>
      </c>
      <c r="G42" s="9">
        <f>IFERROR(VLOOKUP($B42,'[11]11市町別戸数'!$A:$G,6,FALSE),0)</f>
        <v>0</v>
      </c>
      <c r="H42" s="9">
        <f>IFERROR(VLOOKUP($B42,'[11]11市町別マンション戸数'!A:C,3,FALSE),0)</f>
        <v>0</v>
      </c>
    </row>
    <row r="43" spans="1:8">
      <c r="A43" s="17"/>
      <c r="B43" s="2" t="s">
        <v>37</v>
      </c>
      <c r="C43" s="9">
        <f>IFERROR(VLOOKUP($B43,'[11]11市町別戸数'!$A:$G,7,FALSE),0)</f>
        <v>5</v>
      </c>
      <c r="D43" s="9">
        <f>IFERROR(VLOOKUP($B43,'[11]11市町別戸数'!$A:$G,3,FALSE),0)</f>
        <v>3</v>
      </c>
      <c r="E43" s="9">
        <f>IFERROR(VLOOKUP($B43,'[11]11市町別戸数'!$A:$G,4,FALSE),0)</f>
        <v>0</v>
      </c>
      <c r="F43" s="9">
        <f>IFERROR(VLOOKUP($B43,'[11]11市町別戸数'!$A:$G,5,FALSE),0)</f>
        <v>0</v>
      </c>
      <c r="G43" s="9">
        <f>IFERROR(VLOOKUP($B43,'[11]11市町別戸数'!$A:$G,6,FALSE),0)</f>
        <v>2</v>
      </c>
      <c r="H43" s="9">
        <f>IFERROR(VLOOKUP($B43,'[11]11市町別マンション戸数'!A:C,3,FALSE),0)</f>
        <v>0</v>
      </c>
    </row>
    <row r="44" spans="1:8">
      <c r="A44" s="17"/>
      <c r="B44" s="2" t="s">
        <v>3</v>
      </c>
      <c r="C44" s="9">
        <f>IFERROR(VLOOKUP($B44,'[11]11市町別戸数'!$A:$G,7,FALSE),0)</f>
        <v>0</v>
      </c>
      <c r="D44" s="9">
        <f>IFERROR(VLOOKUP($B44,'[11]11市町別戸数'!$A:$G,3,FALSE),0)</f>
        <v>0</v>
      </c>
      <c r="E44" s="9">
        <f>IFERROR(VLOOKUP($B44,'[11]11市町別戸数'!$A:$G,4,FALSE),0)</f>
        <v>0</v>
      </c>
      <c r="F44" s="9">
        <f>IFERROR(VLOOKUP($B44,'[11]11市町別戸数'!$A:$G,5,FALSE),0)</f>
        <v>0</v>
      </c>
      <c r="G44" s="9">
        <f>IFERROR(VLOOKUP($B44,'[11]11市町別戸数'!$A:$G,6,FALSE),0)</f>
        <v>0</v>
      </c>
      <c r="H44" s="9">
        <f>IFERROR(VLOOKUP($B44,'[11]11市町別マンション戸数'!A:C,3,FALSE),0)</f>
        <v>0</v>
      </c>
    </row>
    <row r="45" spans="1:8">
      <c r="A45" s="17"/>
      <c r="B45" s="4" t="s">
        <v>48</v>
      </c>
      <c r="C45" s="9">
        <f>IFERROR(VLOOKUP($B45,'[11]11市町別戸数'!$A:$G,7,FALSE),0)</f>
        <v>4</v>
      </c>
      <c r="D45" s="9">
        <f>IFERROR(VLOOKUP($B45,'[11]11市町別戸数'!$A:$G,3,FALSE),0)</f>
        <v>4</v>
      </c>
      <c r="E45" s="9">
        <f>IFERROR(VLOOKUP($B45,'[11]11市町別戸数'!$A:$G,4,FALSE),0)</f>
        <v>0</v>
      </c>
      <c r="F45" s="9">
        <f>IFERROR(VLOOKUP($B45,'[11]11市町別戸数'!$A:$G,5,FALSE),0)</f>
        <v>0</v>
      </c>
      <c r="G45" s="9">
        <f>IFERROR(VLOOKUP($B45,'[11]11市町別戸数'!$A:$G,6,FALSE),0)</f>
        <v>0</v>
      </c>
      <c r="H45" s="9">
        <f>IFERROR(VLOOKUP($B45,'[11]11市町別マンション戸数'!A:C,3,FALSE),0)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1403</v>
      </c>
      <c r="D46" s="9">
        <f t="shared" si="2"/>
        <v>669</v>
      </c>
      <c r="E46" s="9">
        <f t="shared" si="2"/>
        <v>506</v>
      </c>
      <c r="F46" s="9">
        <f t="shared" si="2"/>
        <v>1</v>
      </c>
      <c r="G46" s="9">
        <f t="shared" si="2"/>
        <v>227</v>
      </c>
      <c r="H46" s="9">
        <f t="shared" si="2"/>
        <v>18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令和７年１月</vt:lpstr>
      <vt:lpstr>令和７年２月</vt:lpstr>
      <vt:lpstr>令和７年３月</vt:lpstr>
      <vt:lpstr>令和７年４月</vt:lpstr>
      <vt:lpstr>令和７年５月</vt:lpstr>
      <vt:lpstr>令和７年６月</vt:lpstr>
      <vt:lpstr>令和７年７月</vt:lpstr>
      <vt:lpstr>令和７年８月</vt:lpstr>
      <vt:lpstr>令和７年９月</vt:lpstr>
      <vt:lpstr>令和７年10月</vt:lpstr>
      <vt:lpstr>令和７年11月</vt:lpstr>
      <vt:lpstr>令和７年12月</vt:lpstr>
      <vt:lpstr>令和８年１月</vt:lpstr>
      <vt:lpstr>令和８年２月</vt:lpstr>
      <vt:lpstr>令和８年３月</vt:lpstr>
      <vt:lpstr>令和７年１月～12月</vt:lpstr>
      <vt:lpstr>令和７年度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2026-05-07T07:48:10Z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2026-05-07T07:48:10Z</vt:filetime>
  </property>
</Properties>
</file>