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30" activeTab="33"/>
  </bookViews>
  <sheets>
    <sheet name="４年１月" sheetId="11" r:id="rId1"/>
    <sheet name="４年２月" sheetId="5" r:id="rId2"/>
    <sheet name="４年３月" sheetId="13" r:id="rId3"/>
    <sheet name="４年４月" sheetId="17" r:id="rId4"/>
    <sheet name="4年5月" sheetId="18" r:id="rId5"/>
    <sheet name="4年6月" sheetId="19" r:id="rId6"/>
    <sheet name="4年7月" sheetId="20" r:id="rId7"/>
    <sheet name="4年8月" sheetId="21" r:id="rId8"/>
    <sheet name="４年９月" sheetId="22" r:id="rId9"/>
    <sheet name="４年10月" sheetId="23" r:id="rId10"/>
    <sheet name="４年11月" sheetId="25" r:id="rId11"/>
    <sheet name="4年12月" sheetId="26" r:id="rId12"/>
    <sheet name="5年1月" sheetId="1" r:id="rId13"/>
    <sheet name="5年2月" sheetId="2" r:id="rId14"/>
    <sheet name="５年３月" sheetId="3" r:id="rId15"/>
    <sheet name="５年4月" sheetId="6" r:id="rId16"/>
    <sheet name="5年5月" sheetId="7" r:id="rId17"/>
    <sheet name="5年6月" sheetId="8" r:id="rId18"/>
    <sheet name="５年７月" sheetId="9" r:id="rId19"/>
    <sheet name="５年８月" sheetId="10" r:id="rId20"/>
    <sheet name="５年９月" sheetId="12" r:id="rId21"/>
    <sheet name="５年10月" sheetId="14" r:id="rId22"/>
    <sheet name="５年11月" sheetId="15" r:id="rId23"/>
    <sheet name="５年12月" sheetId="16" r:id="rId24"/>
    <sheet name="６年１月" sheetId="28" r:id="rId25"/>
    <sheet name="6年2月" sheetId="29" r:id="rId26"/>
    <sheet name="６年３月" sheetId="30" r:id="rId27"/>
    <sheet name="６年４月" sheetId="32" r:id="rId28"/>
    <sheet name="令和６年５月" sheetId="33" r:id="rId29"/>
    <sheet name="令和６年６月" sheetId="34" r:id="rId30"/>
    <sheet name="令和６年７月" sheetId="35" r:id="rId31"/>
    <sheet name="令和６年８月" sheetId="36" r:id="rId32"/>
    <sheet name="令和６年９月" sheetId="37" r:id="rId33"/>
    <sheet name="令和６年10月" sheetId="38" r:id="rId34"/>
    <sheet name="令和4年１～12月" sheetId="27" r:id="rId35"/>
    <sheet name="令和４年度" sheetId="4" r:id="rId36"/>
    <sheet name="令和５年１～12月" sheetId="24" r:id="rId37"/>
    <sheet name="令和５年度" sheetId="31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xlnm.Print_Area" localSheetId="0">'４年１月'!$A$1:$G$51</definedName>
    <definedName name="_xlnm.Print_Area" localSheetId="24">'６年１月'!$B$1:$H$45</definedName>
    <definedName name="_xlnm.Print_Area" localSheetId="27">'６年４月'!$A$2:$I$47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<sst xmlns="http://schemas.openxmlformats.org/spreadsheetml/2006/main" xmlns:r="http://schemas.openxmlformats.org/officeDocument/2006/relationships" count="86" uniqueCount="86">
  <si>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湖西市</t>
  </si>
  <si>
    <t>川根本町</t>
  </si>
  <si>
    <t>掛川市</t>
  </si>
  <si>
    <t>小山町</t>
  </si>
  <si>
    <t>中区</t>
  </si>
  <si>
    <t>浜松市</t>
  </si>
  <si>
    <t>（単位：戸）</t>
    <rPh sb="1" eb="3">
      <t>タンイ</t>
    </rPh>
    <rPh sb="4" eb="5">
      <t>ト</t>
    </rPh>
    <phoneticPr fontId="4"/>
  </si>
  <si>
    <t>沼津市</t>
  </si>
  <si>
    <t>市町名</t>
    <rPh sb="0" eb="2">
      <t>シチョウ</t>
    </rPh>
    <rPh sb="2" eb="3">
      <t>メイ</t>
    </rPh>
    <phoneticPr fontId="4"/>
  </si>
  <si>
    <t>貸家</t>
    <rPh sb="0" eb="1">
      <t>カ</t>
    </rPh>
    <rPh sb="1" eb="2">
      <t>イエ</t>
    </rPh>
    <phoneticPr fontId="4"/>
  </si>
  <si>
    <t>清水区</t>
  </si>
  <si>
    <t>総計</t>
    <rPh sb="0" eb="2">
      <t>ソウケイ</t>
    </rPh>
    <phoneticPr fontId="4"/>
  </si>
  <si>
    <t>駿河区</t>
  </si>
  <si>
    <t>持家</t>
    <rPh sb="0" eb="2">
      <t>モチイエ</t>
    </rPh>
    <phoneticPr fontId="4"/>
  </si>
  <si>
    <t>富士市</t>
  </si>
  <si>
    <t>松崎町</t>
  </si>
  <si>
    <t>給与住宅</t>
    <rPh sb="0" eb="2">
      <t>キュウヨ</t>
    </rPh>
    <rPh sb="2" eb="4">
      <t>ジュウタク</t>
    </rPh>
    <phoneticPr fontId="4"/>
  </si>
  <si>
    <t>長泉町</t>
  </si>
  <si>
    <t>東伊豆町</t>
  </si>
  <si>
    <t>分譲住宅</t>
  </si>
  <si>
    <t>分譲住宅</t>
    <rPh sb="0" eb="2">
      <t>ブンジョウ</t>
    </rPh>
    <rPh sb="2" eb="4">
      <t>ジュウタク</t>
    </rPh>
    <phoneticPr fontId="4"/>
  </si>
  <si>
    <t>伊豆の国市</t>
  </si>
  <si>
    <t>うちマンション</t>
  </si>
  <si>
    <t>合計</t>
    <rPh sb="0" eb="2">
      <t>ごうけい</t>
    </rPh>
    <phoneticPr fontId="4" type="Hiragana"/>
  </si>
  <si>
    <t>合計=各行合計－政令市（重複削除）</t>
    <rPh sb="0" eb="2">
      <t>ごうけい</t>
    </rPh>
    <rPh sb="3" eb="4">
      <t>かく</t>
    </rPh>
    <rPh sb="4" eb="5">
      <t>ぎょう</t>
    </rPh>
    <rPh sb="5" eb="7">
      <t>ごうけい</t>
    </rPh>
    <rPh sb="8" eb="10">
      <t>せいれい</t>
    </rPh>
    <rPh sb="10" eb="11">
      <t>し</t>
    </rPh>
    <rPh sb="12" eb="14">
      <t>ちょうふく</t>
    </rPh>
    <rPh sb="14" eb="16">
      <t>さくじょ</t>
    </rPh>
    <phoneticPr fontId="4" type="Hiragana"/>
  </si>
  <si>
    <t>新設住宅着工戸数   市区町月間データ</t>
  </si>
  <si>
    <t>熱海市</t>
  </si>
  <si>
    <t>袋井市</t>
  </si>
  <si>
    <t>静岡市</t>
    <rPh sb="0" eb="3">
      <t>しずおかし</t>
    </rPh>
    <phoneticPr fontId="4" type="Hiragana"/>
  </si>
  <si>
    <t>菊川市</t>
  </si>
  <si>
    <t>函南町</t>
  </si>
  <si>
    <t>牧之原市</t>
  </si>
  <si>
    <t>焼津市</t>
  </si>
  <si>
    <t>御前崎市</t>
  </si>
  <si>
    <t>西伊豆町</t>
  </si>
  <si>
    <t/>
  </si>
  <si>
    <t>総計</t>
    <rPh sb="0" eb="1">
      <t>そう</t>
    </rPh>
    <rPh sb="1" eb="2">
      <t>けい</t>
    </rPh>
    <phoneticPr fontId="4" type="Hiragana"/>
  </si>
  <si>
    <t>葵区</t>
  </si>
  <si>
    <t>静岡市</t>
  </si>
  <si>
    <t>東区</t>
  </si>
  <si>
    <t>裾野市</t>
  </si>
  <si>
    <t>市総計=各区総計合計</t>
    <rPh sb="0" eb="1">
      <t>し</t>
    </rPh>
    <rPh sb="1" eb="3">
      <t>そうけい</t>
    </rPh>
    <rPh sb="4" eb="6">
      <t>かくく</t>
    </rPh>
    <rPh sb="6" eb="8">
      <t>そうけい</t>
    </rPh>
    <rPh sb="8" eb="10">
      <t>ごうけい</t>
    </rPh>
    <phoneticPr fontId="4" type="Hiragana"/>
  </si>
  <si>
    <t>西区</t>
  </si>
  <si>
    <t>南区</t>
  </si>
  <si>
    <t>北区</t>
  </si>
  <si>
    <t>天竜区</t>
  </si>
  <si>
    <t>浜北区</t>
  </si>
  <si>
    <t>磐田市</t>
  </si>
  <si>
    <t>三島市</t>
  </si>
  <si>
    <t>藤枝市</t>
  </si>
  <si>
    <t>吉田町</t>
  </si>
  <si>
    <t>富士宮市</t>
  </si>
  <si>
    <t>下田市</t>
  </si>
  <si>
    <t>清水町</t>
  </si>
  <si>
    <t>伊豆市</t>
  </si>
  <si>
    <t>伊東市</t>
  </si>
  <si>
    <t>持家</t>
  </si>
  <si>
    <t>島田市</t>
  </si>
  <si>
    <t>令和4年計</t>
    <rPh sb="0" eb="2">
      <t>れいわ</t>
    </rPh>
    <rPh sb="3" eb="4">
      <t>ねん</t>
    </rPh>
    <rPh sb="4" eb="5">
      <t>けい</t>
    </rPh>
    <phoneticPr fontId="13" type="Hiragana"/>
  </si>
  <si>
    <t>御殿場市</t>
  </si>
  <si>
    <t>南伊豆町</t>
  </si>
  <si>
    <t>森町</t>
  </si>
  <si>
    <t>河津町</t>
  </si>
  <si>
    <t>区計</t>
    <rPh sb="0" eb="1">
      <t>く</t>
    </rPh>
    <rPh sb="1" eb="2">
      <t>けい</t>
    </rPh>
    <phoneticPr fontId="4" type="Hiragana"/>
  </si>
  <si>
    <t>各種チェック</t>
    <rPh sb="0" eb="2">
      <t>かくしゅ</t>
    </rPh>
    <phoneticPr fontId="4" type="Hiragana"/>
  </si>
  <si>
    <t>県計</t>
  </si>
  <si>
    <t>浜松市</t>
    <rPh sb="0" eb="3">
      <t>はままつし</t>
    </rPh>
    <phoneticPr fontId="4" type="Hiragana"/>
  </si>
  <si>
    <t>総計=持家＋貸家＋給与住宅＋分譲</t>
  </si>
  <si>
    <t>2022年8月</t>
  </si>
  <si>
    <t>(４年 １月分)</t>
  </si>
  <si>
    <t>市町名</t>
    <rPh sb="0" eb="1">
      <t>シ</t>
    </rPh>
    <rPh sb="1" eb="2">
      <t>マチ</t>
    </rPh>
    <rPh sb="2" eb="3">
      <t>メイ</t>
    </rPh>
    <phoneticPr fontId="4"/>
  </si>
  <si>
    <t>総計</t>
  </si>
  <si>
    <t>貸家</t>
  </si>
  <si>
    <t>給与住宅</t>
  </si>
  <si>
    <t>(４年 ３月分)</t>
  </si>
  <si>
    <t>令和４年度</t>
    <rPh sb="0" eb="2">
      <t>れいわ</t>
    </rPh>
    <rPh sb="3" eb="5">
      <t>ねんど</t>
    </rPh>
    <phoneticPr fontId="13" type="Hiragana"/>
  </si>
  <si>
    <t>　　新設住宅着工戸数   市区町月間データ</t>
  </si>
  <si>
    <t>４年 ２月</t>
    <rPh sb="1" eb="2">
      <t>ねん</t>
    </rPh>
    <rPh sb="4" eb="5">
      <t>がつ</t>
    </rPh>
    <phoneticPr fontId="13" type="Hiragana"/>
  </si>
  <si>
    <t>2023年１～12月</t>
    <rPh sb="4" eb="5">
      <t>ねん</t>
    </rPh>
    <rPh sb="9" eb="10">
      <t>がつ</t>
    </rPh>
    <phoneticPr fontId="13" type="Hiragana"/>
  </si>
  <si>
    <t>中央区</t>
    <rPh sb="0" eb="3">
      <t>ちゅうおうく</t>
    </rPh>
    <phoneticPr fontId="4" type="Hiragana"/>
  </si>
  <si>
    <t>浜名区</t>
    <rPh sb="0" eb="3">
      <t>はまなく</t>
    </rPh>
    <phoneticPr fontId="4" type="Hiragana"/>
  </si>
  <si>
    <t>天竜区</t>
    <rPh sb="0" eb="3">
      <t>てんりゅうく</t>
    </rPh>
    <phoneticPr fontId="4" type="Hiragana"/>
  </si>
  <si>
    <t>中央区</t>
    <rPh sb="0" eb="2">
      <t>ちゅうおう</t>
    </rPh>
    <phoneticPr fontId="4" type="Hiragana"/>
  </si>
  <si>
    <t>浜名区</t>
    <rPh sb="0" eb="2">
      <t>はまな</t>
    </rPh>
    <rPh sb="2" eb="3">
      <t>く</t>
    </rPh>
    <phoneticPr fontId="4" type="Hiragana"/>
  </si>
  <si>
    <t>天竜区（２）</t>
    <rPh sb="0" eb="3">
      <t>てんりゅうく</t>
    </rPh>
    <phoneticPr fontId="4" type="Hiragana"/>
  </si>
  <si>
    <t>令和５年度</t>
    <rPh sb="0" eb="2">
      <t>れいわ</t>
    </rPh>
    <rPh sb="3" eb="5">
      <t>ねんど</t>
    </rPh>
    <phoneticPr fontId="4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</si>
</sst>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6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ＭＳ Ｐ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1"/>
      <color theme="1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auto="1"/>
      <name val="ＭＳ ゴシック"/>
    </font>
    <font>
      <sz val="11"/>
      <color auto="1"/>
      <name val="ＭＳ ゴシック"/>
    </font>
    <font>
      <sz val="10"/>
      <color indexed="8"/>
      <name val="ＭＳ ゴシック"/>
      <family val="3"/>
    </font>
    <font>
      <sz val="6"/>
      <color auto="1"/>
      <name val="游ゴシック"/>
      <family val="3"/>
    </font>
    <font>
      <sz val="10"/>
      <color theme="1"/>
      <name val="ＭＳ ゴシック"/>
      <family val="3"/>
    </font>
    <font>
      <sz val="9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76" fontId="6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5" fillId="0" borderId="1" xfId="2" applyNumberFormat="1" applyFont="1" applyBorder="1" applyAlignment="1">
      <alignment horizontal="center" vertical="center"/>
    </xf>
    <xf numFmtId="38" fontId="5" fillId="0" borderId="1" xfId="8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right" vertical="center"/>
    </xf>
    <xf numFmtId="38" fontId="7" fillId="0" borderId="1" xfId="8" applyFont="1" applyBorder="1" applyAlignment="1">
      <alignment horizontal="right" vertical="center"/>
    </xf>
    <xf numFmtId="0" fontId="5" fillId="0" borderId="3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/>
    <xf numFmtId="58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176" fontId="6" fillId="0" borderId="0" xfId="2" applyNumberFormat="1" applyFont="1" applyAlignment="1">
      <alignment horizontal="right" vertical="center"/>
    </xf>
    <xf numFmtId="176" fontId="12" fillId="0" borderId="1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horizontal="right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1" fillId="0" borderId="1" xfId="4" applyFont="1" applyBorder="1" applyAlignment="1">
      <alignment horizontal="center" vertical="center"/>
    </xf>
    <xf numFmtId="0" fontId="11" fillId="0" borderId="0" xfId="4" applyFont="1"/>
    <xf numFmtId="0" fontId="11" fillId="0" borderId="1" xfId="4" applyFont="1" applyBorder="1" applyAlignment="1">
      <alignment horizontal="center"/>
    </xf>
    <xf numFmtId="0" fontId="11" fillId="0" borderId="1" xfId="4" applyFont="1" applyBorder="1" applyAlignment="1">
      <alignment horizontal="right" shrinkToFit="1"/>
    </xf>
    <xf numFmtId="176" fontId="5" fillId="0" borderId="1" xfId="0" applyNumberFormat="1" applyFont="1" applyBorder="1" applyAlignment="1">
      <alignment horizontal="center" vertical="center" shrinkToFit="1"/>
    </xf>
    <xf numFmtId="38" fontId="5" fillId="0" borderId="1" xfId="8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38" fontId="0" fillId="0" borderId="1" xfId="8" applyFont="1" applyBorder="1" applyAlignment="1">
      <alignment horizontal="center" vertical="center"/>
    </xf>
    <xf numFmtId="0" fontId="9" fillId="0" borderId="0" xfId="2" applyNumberFormat="1" applyFont="1" applyAlignment="1">
      <alignment horizontal="left"/>
    </xf>
    <xf numFmtId="14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38" fontId="7" fillId="0" borderId="1" xfId="8" applyFont="1" applyBorder="1">
      <alignment vertical="center"/>
    </xf>
    <xf numFmtId="38" fontId="7" fillId="0" borderId="1" xfId="8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shrinkToFit="1"/>
    </xf>
    <xf numFmtId="34" fontId="9" fillId="0" borderId="0" xfId="2" applyNumberFormat="1" applyFont="1" applyAlignment="1">
      <alignment horizontal="left"/>
    </xf>
    <xf numFmtId="38" fontId="14" fillId="0" borderId="1" xfId="8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34" fontId="15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externalLink" Target="externalLinks/externalLink1.xml" /><Relationship Id="rId40" Type="http://schemas.openxmlformats.org/officeDocument/2006/relationships/externalLink" Target="externalLinks/externalLink2.xml" /><Relationship Id="rId41" Type="http://schemas.openxmlformats.org/officeDocument/2006/relationships/externalLink" Target="externalLinks/externalLink3.xml" /><Relationship Id="rId42" Type="http://schemas.openxmlformats.org/officeDocument/2006/relationships/externalLink" Target="externalLinks/externalLink4.xml" /><Relationship Id="rId43" Type="http://schemas.openxmlformats.org/officeDocument/2006/relationships/externalLink" Target="externalLinks/externalLink5.xml" /><Relationship Id="rId44" Type="http://schemas.openxmlformats.org/officeDocument/2006/relationships/externalLink" Target="externalLinks/externalLink6.xml" /><Relationship Id="rId45" Type="http://schemas.openxmlformats.org/officeDocument/2006/relationships/externalLink" Target="externalLinks/externalLink7.xml" /><Relationship Id="rId46" Type="http://schemas.openxmlformats.org/officeDocument/2006/relationships/externalLink" Target="externalLinks/externalLink8.xml" /><Relationship Id="rId47" Type="http://schemas.openxmlformats.org/officeDocument/2006/relationships/externalLink" Target="externalLinks/externalLink9.xml" /><Relationship Id="rId48" Type="http://schemas.openxmlformats.org/officeDocument/2006/relationships/externalLink" Target="externalLinks/externalLink10.xml" /><Relationship Id="rId49" Type="http://schemas.openxmlformats.org/officeDocument/2006/relationships/externalLink" Target="externalLinks/externalLink11.xml" /><Relationship Id="rId50" Type="http://schemas.openxmlformats.org/officeDocument/2006/relationships/externalLink" Target="externalLinks/externalLink12.xml" /><Relationship Id="rId51" Type="http://schemas.openxmlformats.org/officeDocument/2006/relationships/externalLink" Target="externalLinks/externalLink13.xml" /><Relationship Id="rId52" Type="http://schemas.openxmlformats.org/officeDocument/2006/relationships/externalLink" Target="externalLinks/externalLink14.xml" /><Relationship Id="rId53" Type="http://schemas.openxmlformats.org/officeDocument/2006/relationships/externalLink" Target="externalLinks/externalLink15.xml" /><Relationship Id="rId54" Type="http://schemas.openxmlformats.org/officeDocument/2006/relationships/externalLink" Target="externalLinks/externalLink16.xml" /><Relationship Id="rId55" Type="http://schemas.openxmlformats.org/officeDocument/2006/relationships/externalLink" Target="externalLinks/externalLink17.xml" /><Relationship Id="rId56" Type="http://schemas.openxmlformats.org/officeDocument/2006/relationships/externalLink" Target="externalLinks/externalLink18.xml" /><Relationship Id="rId57" Type="http://schemas.openxmlformats.org/officeDocument/2006/relationships/externalLink" Target="externalLinks/externalLink19.xml" /><Relationship Id="rId58" Type="http://schemas.openxmlformats.org/officeDocument/2006/relationships/externalLink" Target="externalLinks/externalLink20.xml" /><Relationship Id="rId59" Type="http://schemas.openxmlformats.org/officeDocument/2006/relationships/externalLink" Target="externalLinks/externalLink21.xml" /><Relationship Id="rId60" Type="http://schemas.openxmlformats.org/officeDocument/2006/relationships/externalLink" Target="externalLinks/externalLink22.xml" /><Relationship Id="rId61" Type="http://schemas.openxmlformats.org/officeDocument/2006/relationships/externalLink" Target="externalLinks/externalLink23.xml" /><Relationship Id="rId62" Type="http://schemas.openxmlformats.org/officeDocument/2006/relationships/externalLink" Target="externalLinks/externalLink24.xml" /><Relationship Id="rId63" Type="http://schemas.openxmlformats.org/officeDocument/2006/relationships/externalLink" Target="externalLinks/externalLink25.xml" /><Relationship Id="rId64" Type="http://schemas.openxmlformats.org/officeDocument/2006/relationships/externalLink" Target="externalLinks/externalLink26.xml" /><Relationship Id="rId65" Type="http://schemas.openxmlformats.org/officeDocument/2006/relationships/externalLink" Target="externalLinks/externalLink27.xml" /><Relationship Id="rId66" Type="http://schemas.openxmlformats.org/officeDocument/2006/relationships/externalLink" Target="externalLinks/externalLink28.xml" /><Relationship Id="rId67" Type="http://schemas.openxmlformats.org/officeDocument/2006/relationships/externalLink" Target="externalLinks/externalLink29.xml" /><Relationship Id="rId68" Type="http://schemas.openxmlformats.org/officeDocument/2006/relationships/externalLink" Target="externalLinks/externalLink30.xml" /><Relationship Id="rId69" Type="http://schemas.openxmlformats.org/officeDocument/2006/relationships/externalLink" Target="externalLinks/externalLink31.xml" /><Relationship Id="rId70" Type="http://schemas.openxmlformats.org/officeDocument/2006/relationships/theme" Target="theme/theme1.xml" /><Relationship Id="rId71" Type="http://schemas.openxmlformats.org/officeDocument/2006/relationships/sharedStrings" Target="sharedStrings.xml" /><Relationship Id="rId72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9\&#12500;&#12509;&#12483;&#12488;&#38598;&#35336;&#29992;_22&#38745;&#23713;&#30476;&#65288;0509&#65289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0\&#12500;&#12509;&#12483;&#12488;&#38598;&#35336;&#29992;_22&#38745;&#23713;&#30476;&#65288;221201&#65289;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09\&#12500;&#12509;&#12483;&#12488;&#38598;&#35336;&#29992;_22&#38745;&#23713;&#30476;&#65288;0409&#65289;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1\&#12500;&#12509;&#12483;&#12488;&#38598;&#35336;&#29992;_22&#38745;&#23713;&#30476;&#65288;0411&#65289;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&#65288;0512&#65289;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(&#20196;&#21644;&#65301;&#24180;)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1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1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0\&#12500;&#12509;&#12483;&#12488;&#38598;&#35336;&#29992;_22&#38745;&#23713;&#30476;&#65288;0610&#65289;.xls" TargetMode="External" /></Relationships>
</file>

<file path=xl/externalLinks/_rels/externalLink2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4\&#12500;&#12509;&#12483;&#12488;&#38598;&#35336;&#29992;_22&#38745;&#23713;&#30476;&#65288;0504&#65289;.xls" TargetMode="External" /></Relationships>
</file>

<file path=xl/externalLinks/_rels/externalLink2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_rels/externalLink2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2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6\&#12500;&#12509;&#12483;&#12488;&#38598;&#35336;&#29992;_22&#38745;&#23713;&#30476;&#65288;0506&#65289;.xls" TargetMode="External" /></Relationships>
</file>

<file path=xl/externalLinks/_rels/externalLink2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5\&#12500;&#12509;&#12483;&#12488;&#38598;&#35336;&#29992;_22&#38745;&#23713;&#30476;&#65288;0505&#65289;.xls" TargetMode="External" /></Relationships>
</file>

<file path=xl/externalLinks/_rels/externalLink25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2\&#12500;&#12509;&#12483;&#12488;&#38598;&#35336;&#29992;_22&#38745;&#23713;&#30476;&#65288;2022&#24180;&#65289;.xls" TargetMode="External" /></Relationships>
</file>

<file path=xl/externalLinks/_rels/externalLink26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2\&#12500;&#12509;&#12483;&#12488;&#38598;&#35336;&#29992;_22&#38745;&#23713;&#30476;&#65288;0412&#65289;.xls" TargetMode="External" /></Relationships>
</file>

<file path=xl/externalLinks/_rels/externalLink2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2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7\&#12500;&#12509;&#12483;&#12488;&#38598;&#35336;&#29992;_22&#38745;&#23713;&#30476;&#65288;0507&#65289;.xls" TargetMode="External" /></Relationships>
</file>

<file path=xl/externalLinks/_rels/externalLink2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(&#20196;&#21644;&#65301;&#24180;&#24230;).xls" TargetMode="External" /></Relationships>
</file>

<file path=xl/externalLinks/_rels/externalLink30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3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8\&#12500;&#12509;&#12483;&#12488;&#38598;&#35336;&#29992;_22&#38745;&#23713;&#30476;&#65288;0508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0\&#12500;&#12509;&#12483;&#12488;&#38598;&#35336;&#29992;_22&#38745;&#23713;&#30476;&#65288;0510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1\&#12500;&#12509;&#12483;&#12488;&#38598;&#35336;&#29992;_22&#38745;&#23713;&#30476;&#65288;0511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4&#24180;&#24230;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02\&#24115;&#31080;\&#12500;&#12509;&#12483;&#12488;&#38598;&#35336;&#29992;_22&#38745;&#23713;&#30476;&#65288;0402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43</v>
          </cell>
          <cell r="D6">
            <v>122</v>
          </cell>
          <cell r="F6">
            <v>15</v>
          </cell>
          <cell r="G6">
            <v>180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42</v>
          </cell>
          <cell r="F7">
            <v>14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52</v>
          </cell>
          <cell r="D8">
            <v>26</v>
          </cell>
          <cell r="F8">
            <v>16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67</v>
          </cell>
          <cell r="F9">
            <v>23</v>
          </cell>
          <cell r="G9">
            <v>137</v>
          </cell>
        </row>
        <row r="10">
          <cell r="A10" t="str">
            <v>東区</v>
          </cell>
          <cell r="B10">
            <v>132</v>
          </cell>
          <cell r="C10">
            <v>24</v>
          </cell>
          <cell r="D10">
            <v>13</v>
          </cell>
          <cell r="E10">
            <v>1</v>
          </cell>
          <cell r="F10">
            <v>7</v>
          </cell>
          <cell r="G10">
            <v>45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D11">
            <v>3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F12">
            <v>15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6</v>
          </cell>
          <cell r="F13">
            <v>3</v>
          </cell>
          <cell r="G13">
            <v>23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18</v>
          </cell>
          <cell r="F14">
            <v>10</v>
          </cell>
          <cell r="G14">
            <v>63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2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25</v>
          </cell>
          <cell r="D16">
            <v>37</v>
          </cell>
          <cell r="E16">
            <v>1</v>
          </cell>
          <cell r="F16">
            <v>14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6</v>
          </cell>
          <cell r="F18">
            <v>5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37</v>
          </cell>
          <cell r="D19">
            <v>57</v>
          </cell>
          <cell r="F19">
            <v>7</v>
          </cell>
          <cell r="G19">
            <v>101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5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D21">
            <v>8</v>
          </cell>
          <cell r="F21">
            <v>3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59</v>
          </cell>
          <cell r="D22">
            <v>8</v>
          </cell>
          <cell r="F22">
            <v>8</v>
          </cell>
          <cell r="G22">
            <v>75</v>
          </cell>
        </row>
        <row r="23">
          <cell r="A23" t="str">
            <v>磐田市</v>
          </cell>
          <cell r="B23">
            <v>211</v>
          </cell>
          <cell r="C23">
            <v>53</v>
          </cell>
          <cell r="D23">
            <v>66</v>
          </cell>
          <cell r="F23">
            <v>18</v>
          </cell>
          <cell r="G23">
            <v>137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20</v>
          </cell>
          <cell r="F24">
            <v>7</v>
          </cell>
          <cell r="G24">
            <v>65</v>
          </cell>
        </row>
        <row r="25">
          <cell r="A25" t="str">
            <v>掛川市</v>
          </cell>
          <cell r="B25">
            <v>213</v>
          </cell>
          <cell r="C25">
            <v>27</v>
          </cell>
          <cell r="F25">
            <v>6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D26">
            <v>18</v>
          </cell>
          <cell r="F26">
            <v>14</v>
          </cell>
          <cell r="G26">
            <v>61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6</v>
          </cell>
          <cell r="F27">
            <v>5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12</v>
          </cell>
          <cell r="F28">
            <v>9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D31">
            <v>18</v>
          </cell>
          <cell r="F31">
            <v>1</v>
          </cell>
          <cell r="G31">
            <v>33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F34">
            <v>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2</v>
          </cell>
          <cell r="D35">
            <v>6</v>
          </cell>
          <cell r="G35">
            <v>8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松崎町</v>
          </cell>
          <cell r="B39">
            <v>305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G40">
            <v>9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1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15</v>
          </cell>
          <cell r="D42">
            <v>26</v>
          </cell>
          <cell r="F42">
            <v>3</v>
          </cell>
          <cell r="G42">
            <v>44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15</v>
          </cell>
          <cell r="F44">
            <v>4</v>
          </cell>
          <cell r="G44">
            <v>19</v>
          </cell>
        </row>
        <row r="45">
          <cell r="A45" t="str">
            <v>森町</v>
          </cell>
          <cell r="B45">
            <v>461</v>
          </cell>
          <cell r="C45">
            <v>2</v>
          </cell>
          <cell r="F45">
            <v>3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764</v>
          </cell>
          <cell r="D47">
            <v>585</v>
          </cell>
          <cell r="E47">
            <v>2</v>
          </cell>
          <cell r="F47">
            <v>224</v>
          </cell>
          <cell r="G47">
            <v>1575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>
        <row r="19">
          <cell r="A19">
            <v>2022</v>
          </cell>
          <cell r="B19">
            <v>10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112</v>
          </cell>
          <cell r="E6">
            <v>1</v>
          </cell>
          <cell r="F6">
            <v>19</v>
          </cell>
          <cell r="G6">
            <v>179</v>
          </cell>
        </row>
        <row r="7">
          <cell r="A7" t="str">
            <v>駿河区</v>
          </cell>
          <cell r="B7">
            <v>102</v>
          </cell>
          <cell r="C7">
            <v>36</v>
          </cell>
          <cell r="D7">
            <v>86</v>
          </cell>
          <cell r="F7">
            <v>19</v>
          </cell>
          <cell r="G7">
            <v>141</v>
          </cell>
        </row>
        <row r="8">
          <cell r="A8" t="str">
            <v>清水区</v>
          </cell>
          <cell r="B8">
            <v>103</v>
          </cell>
          <cell r="C8">
            <v>54</v>
          </cell>
          <cell r="D8">
            <v>9</v>
          </cell>
          <cell r="F8">
            <v>12</v>
          </cell>
          <cell r="G8">
            <v>75</v>
          </cell>
        </row>
        <row r="9">
          <cell r="A9" t="str">
            <v>中区</v>
          </cell>
          <cell r="B9">
            <v>131</v>
          </cell>
          <cell r="C9">
            <v>46</v>
          </cell>
          <cell r="D9">
            <v>34</v>
          </cell>
          <cell r="E9">
            <v>1</v>
          </cell>
          <cell r="F9">
            <v>35</v>
          </cell>
          <cell r="G9">
            <v>116</v>
          </cell>
        </row>
        <row r="10">
          <cell r="A10" t="str">
            <v>東区</v>
          </cell>
          <cell r="B10">
            <v>132</v>
          </cell>
          <cell r="C10">
            <v>21</v>
          </cell>
          <cell r="D10">
            <v>15</v>
          </cell>
          <cell r="E10">
            <v>20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15</v>
          </cell>
          <cell r="F11">
            <v>5</v>
          </cell>
          <cell r="G11">
            <v>49</v>
          </cell>
        </row>
        <row r="12">
          <cell r="A12" t="str">
            <v>南区</v>
          </cell>
          <cell r="B12">
            <v>134</v>
          </cell>
          <cell r="C12">
            <v>25</v>
          </cell>
          <cell r="D12">
            <v>14</v>
          </cell>
          <cell r="F12">
            <v>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24</v>
          </cell>
          <cell r="E13">
            <v>1</v>
          </cell>
          <cell r="F13">
            <v>6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13</v>
          </cell>
          <cell r="F14">
            <v>4</v>
          </cell>
          <cell r="G14">
            <v>52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D15">
            <v>6</v>
          </cell>
          <cell r="G15">
            <v>8</v>
          </cell>
        </row>
        <row r="16">
          <cell r="A16" t="str">
            <v>沼津市</v>
          </cell>
          <cell r="B16">
            <v>203</v>
          </cell>
          <cell r="C16">
            <v>40</v>
          </cell>
          <cell r="D16">
            <v>22</v>
          </cell>
          <cell r="F16">
            <v>22</v>
          </cell>
          <cell r="G16">
            <v>84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12</v>
          </cell>
          <cell r="F18">
            <v>5</v>
          </cell>
          <cell r="G18">
            <v>38</v>
          </cell>
        </row>
        <row r="19">
          <cell r="A19" t="str">
            <v>富士宮市</v>
          </cell>
          <cell r="B19">
            <v>207</v>
          </cell>
          <cell r="C19">
            <v>25</v>
          </cell>
          <cell r="D19">
            <v>16</v>
          </cell>
          <cell r="F19">
            <v>9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F20">
            <v>3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35</v>
          </cell>
          <cell r="D21">
            <v>10</v>
          </cell>
          <cell r="F21">
            <v>13</v>
          </cell>
          <cell r="G21">
            <v>58</v>
          </cell>
        </row>
        <row r="22">
          <cell r="A22" t="str">
            <v>富士市</v>
          </cell>
          <cell r="B22">
            <v>210</v>
          </cell>
          <cell r="C22">
            <v>77</v>
          </cell>
          <cell r="D22">
            <v>30</v>
          </cell>
          <cell r="F22">
            <v>17</v>
          </cell>
          <cell r="G22">
            <v>124</v>
          </cell>
        </row>
        <row r="23">
          <cell r="A23" t="str">
            <v>磐田市</v>
          </cell>
          <cell r="B23">
            <v>211</v>
          </cell>
          <cell r="C23">
            <v>40</v>
          </cell>
          <cell r="D23">
            <v>14</v>
          </cell>
          <cell r="E23">
            <v>1</v>
          </cell>
          <cell r="F23">
            <v>16</v>
          </cell>
          <cell r="G23">
            <v>71</v>
          </cell>
        </row>
        <row r="24">
          <cell r="A24" t="str">
            <v>焼津市</v>
          </cell>
          <cell r="B24">
            <v>212</v>
          </cell>
          <cell r="C24">
            <v>46</v>
          </cell>
          <cell r="D24">
            <v>12</v>
          </cell>
          <cell r="F24">
            <v>4</v>
          </cell>
          <cell r="G24">
            <v>62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24</v>
          </cell>
          <cell r="F25">
            <v>4</v>
          </cell>
          <cell r="G25">
            <v>59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F26">
            <v>9</v>
          </cell>
          <cell r="G26">
            <v>38</v>
          </cell>
        </row>
        <row r="27">
          <cell r="A27" t="str">
            <v>御殿場市</v>
          </cell>
          <cell r="B27">
            <v>215</v>
          </cell>
          <cell r="C27">
            <v>25</v>
          </cell>
          <cell r="F27">
            <v>11</v>
          </cell>
          <cell r="G27">
            <v>36</v>
          </cell>
        </row>
        <row r="28">
          <cell r="A28" t="str">
            <v>袋井市</v>
          </cell>
          <cell r="B28">
            <v>216</v>
          </cell>
          <cell r="C28">
            <v>27</v>
          </cell>
          <cell r="F28">
            <v>4</v>
          </cell>
          <cell r="G28">
            <v>31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F30">
            <v>5</v>
          </cell>
          <cell r="G30">
            <v>18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F31">
            <v>2</v>
          </cell>
          <cell r="G31">
            <v>16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14</v>
          </cell>
          <cell r="G34">
            <v>14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F36">
            <v>1</v>
          </cell>
          <cell r="G36">
            <v>6</v>
          </cell>
        </row>
        <row r="37">
          <cell r="A37" t="str">
            <v>南伊豆町</v>
          </cell>
          <cell r="B37">
            <v>304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13</v>
          </cell>
          <cell r="F38">
            <v>2</v>
          </cell>
          <cell r="G38">
            <v>15</v>
          </cell>
        </row>
        <row r="39">
          <cell r="A39" t="str">
            <v>清水町</v>
          </cell>
          <cell r="B39">
            <v>341</v>
          </cell>
          <cell r="C39">
            <v>16</v>
          </cell>
          <cell r="D39">
            <v>19</v>
          </cell>
          <cell r="F39">
            <v>17</v>
          </cell>
          <cell r="G39">
            <v>52</v>
          </cell>
        </row>
        <row r="40">
          <cell r="A40" t="str">
            <v>長泉町</v>
          </cell>
          <cell r="B40">
            <v>342</v>
          </cell>
          <cell r="C40">
            <v>1</v>
          </cell>
          <cell r="D40">
            <v>12</v>
          </cell>
          <cell r="F40">
            <v>2</v>
          </cell>
          <cell r="G40">
            <v>15</v>
          </cell>
        </row>
        <row r="41">
          <cell r="A41" t="str">
            <v>小山町</v>
          </cell>
          <cell r="B41">
            <v>344</v>
          </cell>
          <cell r="C41">
            <v>5</v>
          </cell>
          <cell r="D41">
            <v>20</v>
          </cell>
          <cell r="G41">
            <v>25</v>
          </cell>
        </row>
        <row r="42">
          <cell r="A42" t="str">
            <v>吉田町</v>
          </cell>
          <cell r="B42">
            <v>424</v>
          </cell>
          <cell r="C42">
            <v>9</v>
          </cell>
          <cell r="F42">
            <v>4</v>
          </cell>
          <cell r="G42">
            <v>13</v>
          </cell>
        </row>
        <row r="43">
          <cell r="A43" t="str">
            <v>森町</v>
          </cell>
          <cell r="B43">
            <v>461</v>
          </cell>
          <cell r="C43">
            <v>10</v>
          </cell>
          <cell r="G43">
            <v>10</v>
          </cell>
        </row>
        <row r="44">
          <cell r="A44" t="str">
            <v/>
          </cell>
          <cell r="B44" t="str">
            <v>総計</v>
          </cell>
          <cell r="C44">
            <v>850</v>
          </cell>
          <cell r="D44">
            <v>495</v>
          </cell>
          <cell r="E44">
            <v>24</v>
          </cell>
          <cell r="F44">
            <v>272</v>
          </cell>
          <cell r="G44">
            <v>1641</v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92</v>
          </cell>
        </row>
        <row r="9">
          <cell r="A9" t="str">
            <v/>
          </cell>
          <cell r="B9" t="str">
            <v>総計</v>
          </cell>
          <cell r="C9">
            <v>92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30</v>
          </cell>
          <cell r="F6">
            <v>15</v>
          </cell>
          <cell r="G6">
            <v>96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1</v>
          </cell>
          <cell r="F7">
            <v>23</v>
          </cell>
          <cell r="G7">
            <v>111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52</v>
          </cell>
          <cell r="F8">
            <v>16</v>
          </cell>
          <cell r="G8">
            <v>111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177</v>
          </cell>
          <cell r="E9">
            <v>1</v>
          </cell>
          <cell r="F9">
            <v>106</v>
          </cell>
          <cell r="G9">
            <v>322</v>
          </cell>
        </row>
        <row r="10">
          <cell r="A10" t="str">
            <v>東区</v>
          </cell>
          <cell r="B10">
            <v>132</v>
          </cell>
          <cell r="C10">
            <v>31</v>
          </cell>
          <cell r="D10">
            <v>6</v>
          </cell>
          <cell r="F10">
            <v>14</v>
          </cell>
          <cell r="G10">
            <v>51</v>
          </cell>
        </row>
        <row r="11">
          <cell r="A11" t="str">
            <v>西区</v>
          </cell>
          <cell r="B11">
            <v>133</v>
          </cell>
          <cell r="C11">
            <v>15</v>
          </cell>
          <cell r="F11">
            <v>12</v>
          </cell>
          <cell r="G11">
            <v>27</v>
          </cell>
        </row>
        <row r="12">
          <cell r="A12" t="str">
            <v>南区</v>
          </cell>
          <cell r="B12">
            <v>134</v>
          </cell>
          <cell r="C12">
            <v>26</v>
          </cell>
          <cell r="D12">
            <v>4</v>
          </cell>
          <cell r="E12">
            <v>2</v>
          </cell>
          <cell r="F12">
            <v>5</v>
          </cell>
          <cell r="G12">
            <v>37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F13">
            <v>1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34</v>
          </cell>
          <cell r="D14">
            <v>29</v>
          </cell>
          <cell r="F14">
            <v>5</v>
          </cell>
          <cell r="G14">
            <v>68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9</v>
          </cell>
          <cell r="F16">
            <v>31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E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36</v>
          </cell>
          <cell r="D19">
            <v>18</v>
          </cell>
          <cell r="F19">
            <v>15</v>
          </cell>
          <cell r="G19">
            <v>69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24</v>
          </cell>
          <cell r="F21">
            <v>2</v>
          </cell>
          <cell r="G21">
            <v>26</v>
          </cell>
        </row>
        <row r="22">
          <cell r="A22" t="str">
            <v>富士市</v>
          </cell>
          <cell r="B22">
            <v>210</v>
          </cell>
          <cell r="C22">
            <v>71</v>
          </cell>
          <cell r="D22">
            <v>8</v>
          </cell>
          <cell r="F22">
            <v>13</v>
          </cell>
          <cell r="G22">
            <v>92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D23">
            <v>10</v>
          </cell>
          <cell r="E23">
            <v>1</v>
          </cell>
          <cell r="F23">
            <v>10</v>
          </cell>
          <cell r="G23">
            <v>62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8</v>
          </cell>
          <cell r="F24">
            <v>3</v>
          </cell>
          <cell r="G24">
            <v>44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9</v>
          </cell>
          <cell r="F25">
            <v>3</v>
          </cell>
          <cell r="G25">
            <v>43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F26">
            <v>1</v>
          </cell>
          <cell r="G26">
            <v>27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F27">
            <v>1</v>
          </cell>
          <cell r="G27">
            <v>22</v>
          </cell>
        </row>
        <row r="28">
          <cell r="A28" t="str">
            <v>袋井市</v>
          </cell>
          <cell r="B28">
            <v>216</v>
          </cell>
          <cell r="C28">
            <v>17</v>
          </cell>
          <cell r="D28">
            <v>10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9</v>
          </cell>
          <cell r="D31">
            <v>8</v>
          </cell>
          <cell r="F31">
            <v>6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D32">
            <v>6</v>
          </cell>
          <cell r="G32">
            <v>7</v>
          </cell>
        </row>
        <row r="33">
          <cell r="A33" t="str">
            <v>御前崎市</v>
          </cell>
          <cell r="B33">
            <v>223</v>
          </cell>
          <cell r="C33">
            <v>7</v>
          </cell>
          <cell r="F33">
            <v>1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16</v>
          </cell>
          <cell r="F34">
            <v>2</v>
          </cell>
          <cell r="G34">
            <v>18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10</v>
          </cell>
          <cell r="G35">
            <v>17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2</v>
          </cell>
          <cell r="G38">
            <v>2</v>
          </cell>
        </row>
        <row r="39">
          <cell r="A39" t="str">
            <v>函南町</v>
          </cell>
          <cell r="B39">
            <v>325</v>
          </cell>
          <cell r="C39">
            <v>6</v>
          </cell>
          <cell r="F39">
            <v>4</v>
          </cell>
          <cell r="G39">
            <v>10</v>
          </cell>
        </row>
        <row r="40">
          <cell r="A40" t="str">
            <v>清水町</v>
          </cell>
          <cell r="B40">
            <v>341</v>
          </cell>
          <cell r="C40">
            <v>5</v>
          </cell>
          <cell r="D40">
            <v>8</v>
          </cell>
          <cell r="F40">
            <v>7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9</v>
          </cell>
          <cell r="D41">
            <v>24</v>
          </cell>
          <cell r="F41">
            <v>1</v>
          </cell>
          <cell r="G41">
            <v>34</v>
          </cell>
        </row>
        <row r="42">
          <cell r="A42" t="str">
            <v>小山町</v>
          </cell>
          <cell r="B42">
            <v>344</v>
          </cell>
          <cell r="C42">
            <v>11</v>
          </cell>
          <cell r="G42">
            <v>11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1</v>
          </cell>
          <cell r="G43">
            <v>11</v>
          </cell>
        </row>
        <row r="44">
          <cell r="A44" t="str">
            <v>森町</v>
          </cell>
          <cell r="B44">
            <v>461</v>
          </cell>
          <cell r="C44">
            <v>7</v>
          </cell>
          <cell r="F44">
            <v>1</v>
          </cell>
          <cell r="G44">
            <v>8</v>
          </cell>
        </row>
        <row r="45">
          <cell r="A45" t="str">
            <v>川根本町</v>
          </cell>
          <cell r="B45">
            <v>429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778</v>
          </cell>
          <cell r="D46">
            <v>469</v>
          </cell>
          <cell r="E46">
            <v>6</v>
          </cell>
          <cell r="F46">
            <v>313</v>
          </cell>
          <cell r="G46">
            <v>1566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長泉町</v>
          </cell>
          <cell r="B8">
            <v>342</v>
          </cell>
          <cell r="C8">
            <v>58</v>
          </cell>
        </row>
        <row r="9">
          <cell r="A9" t="str">
            <v/>
          </cell>
          <cell r="B9" t="str">
            <v>総計</v>
          </cell>
          <cell r="C9">
            <v>58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50</v>
          </cell>
          <cell r="D6">
            <v>20</v>
          </cell>
          <cell r="E6">
            <v>1</v>
          </cell>
          <cell r="F6">
            <v>24</v>
          </cell>
          <cell r="G6">
            <v>95</v>
          </cell>
        </row>
        <row r="7">
          <cell r="A7" t="str">
            <v>駿河区</v>
          </cell>
          <cell r="B7">
            <v>102</v>
          </cell>
          <cell r="C7">
            <v>36</v>
          </cell>
          <cell r="D7">
            <v>82</v>
          </cell>
          <cell r="F7">
            <v>15</v>
          </cell>
          <cell r="G7">
            <v>133</v>
          </cell>
        </row>
        <row r="8">
          <cell r="A8" t="str">
            <v>清水区</v>
          </cell>
          <cell r="B8">
            <v>103</v>
          </cell>
          <cell r="C8">
            <v>41</v>
          </cell>
          <cell r="D8">
            <v>31</v>
          </cell>
          <cell r="F8">
            <v>15</v>
          </cell>
          <cell r="G8">
            <v>87</v>
          </cell>
        </row>
        <row r="9">
          <cell r="A9" t="str">
            <v>中区</v>
          </cell>
          <cell r="B9">
            <v>131</v>
          </cell>
          <cell r="C9">
            <v>46</v>
          </cell>
          <cell r="D9">
            <v>55</v>
          </cell>
          <cell r="F9">
            <v>22</v>
          </cell>
          <cell r="G9">
            <v>123</v>
          </cell>
        </row>
        <row r="10">
          <cell r="A10" t="str">
            <v>東区</v>
          </cell>
          <cell r="B10">
            <v>132</v>
          </cell>
          <cell r="C10">
            <v>20</v>
          </cell>
          <cell r="D10">
            <v>5</v>
          </cell>
          <cell r="F10">
            <v>17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31</v>
          </cell>
          <cell r="D11">
            <v>18</v>
          </cell>
          <cell r="F11">
            <v>8</v>
          </cell>
          <cell r="G11">
            <v>57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22</v>
          </cell>
          <cell r="F12">
            <v>16</v>
          </cell>
          <cell r="G12">
            <v>62</v>
          </cell>
        </row>
        <row r="13">
          <cell r="A13" t="str">
            <v>北区</v>
          </cell>
          <cell r="B13">
            <v>135</v>
          </cell>
          <cell r="C13">
            <v>29</v>
          </cell>
          <cell r="D13">
            <v>6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29</v>
          </cell>
          <cell r="D14">
            <v>10</v>
          </cell>
          <cell r="F14">
            <v>6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6</v>
          </cell>
          <cell r="G15">
            <v>12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56</v>
          </cell>
          <cell r="F16">
            <v>15</v>
          </cell>
          <cell r="G16">
            <v>108</v>
          </cell>
        </row>
        <row r="17">
          <cell r="A17" t="str">
            <v>三島市</v>
          </cell>
          <cell r="B17">
            <v>206</v>
          </cell>
          <cell r="C17">
            <v>27</v>
          </cell>
          <cell r="D17">
            <v>11</v>
          </cell>
          <cell r="F17">
            <v>6</v>
          </cell>
          <cell r="G17">
            <v>44</v>
          </cell>
        </row>
        <row r="18">
          <cell r="A18" t="str">
            <v>富士宮市</v>
          </cell>
          <cell r="B18">
            <v>207</v>
          </cell>
          <cell r="C18">
            <v>37</v>
          </cell>
          <cell r="D18">
            <v>12</v>
          </cell>
          <cell r="F18">
            <v>12</v>
          </cell>
          <cell r="G18">
            <v>61</v>
          </cell>
        </row>
        <row r="19">
          <cell r="A19" t="str">
            <v>伊東市</v>
          </cell>
          <cell r="B19">
            <v>208</v>
          </cell>
          <cell r="C19">
            <v>12</v>
          </cell>
          <cell r="D19">
            <v>10</v>
          </cell>
          <cell r="F19">
            <v>2</v>
          </cell>
          <cell r="G19">
            <v>24</v>
          </cell>
        </row>
        <row r="20">
          <cell r="A20" t="str">
            <v>島田市</v>
          </cell>
          <cell r="B20">
            <v>209</v>
          </cell>
          <cell r="C20">
            <v>27</v>
          </cell>
          <cell r="D20">
            <v>14</v>
          </cell>
          <cell r="F20">
            <v>6</v>
          </cell>
          <cell r="G20">
            <v>47</v>
          </cell>
        </row>
        <row r="21">
          <cell r="A21" t="str">
            <v>富士市</v>
          </cell>
          <cell r="B21">
            <v>210</v>
          </cell>
          <cell r="C21">
            <v>61</v>
          </cell>
          <cell r="D21">
            <v>16</v>
          </cell>
          <cell r="F21">
            <v>16</v>
          </cell>
          <cell r="G21">
            <v>93</v>
          </cell>
        </row>
        <row r="22">
          <cell r="A22" t="str">
            <v>磐田市</v>
          </cell>
          <cell r="B22">
            <v>211</v>
          </cell>
          <cell r="C22">
            <v>37</v>
          </cell>
          <cell r="D22">
            <v>43</v>
          </cell>
          <cell r="F22">
            <v>21</v>
          </cell>
          <cell r="G22">
            <v>101</v>
          </cell>
        </row>
        <row r="23">
          <cell r="A23" t="str">
            <v>焼津市</v>
          </cell>
          <cell r="B23">
            <v>212</v>
          </cell>
          <cell r="C23">
            <v>31</v>
          </cell>
          <cell r="D23">
            <v>22</v>
          </cell>
          <cell r="F23">
            <v>14</v>
          </cell>
          <cell r="G23">
            <v>67</v>
          </cell>
        </row>
        <row r="24">
          <cell r="A24" t="str">
            <v>掛川市</v>
          </cell>
          <cell r="B24">
            <v>213</v>
          </cell>
          <cell r="C24">
            <v>41</v>
          </cell>
          <cell r="D24">
            <v>20</v>
          </cell>
          <cell r="E24">
            <v>1</v>
          </cell>
          <cell r="F24">
            <v>6</v>
          </cell>
          <cell r="G24">
            <v>68</v>
          </cell>
        </row>
        <row r="25">
          <cell r="A25" t="str">
            <v>藤枝市</v>
          </cell>
          <cell r="B25">
            <v>214</v>
          </cell>
          <cell r="C25">
            <v>42</v>
          </cell>
          <cell r="D25">
            <v>4</v>
          </cell>
          <cell r="F25">
            <v>3</v>
          </cell>
          <cell r="G25">
            <v>49</v>
          </cell>
        </row>
        <row r="26">
          <cell r="A26" t="str">
            <v>御殿場市</v>
          </cell>
          <cell r="B26">
            <v>215</v>
          </cell>
          <cell r="C26">
            <v>17</v>
          </cell>
          <cell r="D26">
            <v>12</v>
          </cell>
          <cell r="F26">
            <v>8</v>
          </cell>
          <cell r="G26">
            <v>37</v>
          </cell>
        </row>
        <row r="27">
          <cell r="A27" t="str">
            <v>袋井市</v>
          </cell>
          <cell r="B27">
            <v>216</v>
          </cell>
          <cell r="C27">
            <v>30</v>
          </cell>
          <cell r="D27">
            <v>14</v>
          </cell>
          <cell r="F27">
            <v>6</v>
          </cell>
          <cell r="G27">
            <v>50</v>
          </cell>
        </row>
        <row r="28">
          <cell r="A28" t="str">
            <v>下田市</v>
          </cell>
          <cell r="B28">
            <v>219</v>
          </cell>
          <cell r="C28">
            <v>6</v>
          </cell>
          <cell r="G28">
            <v>6</v>
          </cell>
        </row>
        <row r="29">
          <cell r="A29" t="str">
            <v>裾野市</v>
          </cell>
          <cell r="B29">
            <v>220</v>
          </cell>
          <cell r="C29">
            <v>18</v>
          </cell>
          <cell r="D29">
            <v>6</v>
          </cell>
          <cell r="F29">
            <v>8</v>
          </cell>
          <cell r="G29">
            <v>32</v>
          </cell>
        </row>
        <row r="30">
          <cell r="A30" t="str">
            <v>湖西市</v>
          </cell>
          <cell r="B30">
            <v>221</v>
          </cell>
          <cell r="C30">
            <v>14</v>
          </cell>
          <cell r="F30">
            <v>7</v>
          </cell>
          <cell r="G30">
            <v>21</v>
          </cell>
        </row>
        <row r="31">
          <cell r="A31" t="str">
            <v>伊豆市</v>
          </cell>
          <cell r="B31">
            <v>222</v>
          </cell>
          <cell r="C31">
            <v>6</v>
          </cell>
          <cell r="G31">
            <v>6</v>
          </cell>
        </row>
        <row r="32">
          <cell r="A32" t="str">
            <v>御前崎市</v>
          </cell>
          <cell r="B32">
            <v>223</v>
          </cell>
          <cell r="C32">
            <v>12</v>
          </cell>
          <cell r="D32">
            <v>12</v>
          </cell>
          <cell r="E32">
            <v>1</v>
          </cell>
          <cell r="G32">
            <v>25</v>
          </cell>
        </row>
        <row r="33">
          <cell r="A33" t="str">
            <v>菊川市</v>
          </cell>
          <cell r="B33">
            <v>224</v>
          </cell>
          <cell r="C33">
            <v>10</v>
          </cell>
          <cell r="F33">
            <v>3</v>
          </cell>
          <cell r="G33">
            <v>13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D34">
            <v>8</v>
          </cell>
          <cell r="F34">
            <v>1</v>
          </cell>
          <cell r="G34">
            <v>17</v>
          </cell>
        </row>
        <row r="35">
          <cell r="A35" t="str">
            <v>牧之原市</v>
          </cell>
          <cell r="B35">
            <v>226</v>
          </cell>
          <cell r="C35">
            <v>8</v>
          </cell>
          <cell r="G35">
            <v>8</v>
          </cell>
        </row>
        <row r="36">
          <cell r="A36" t="str">
            <v>東伊豆町</v>
          </cell>
          <cell r="B36">
            <v>301</v>
          </cell>
          <cell r="C36">
            <v>2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3</v>
          </cell>
          <cell r="G38">
            <v>3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5</v>
          </cell>
          <cell r="F40">
            <v>6</v>
          </cell>
          <cell r="G40">
            <v>11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D41">
            <v>2</v>
          </cell>
          <cell r="F41">
            <v>62</v>
          </cell>
          <cell r="G41">
            <v>75</v>
          </cell>
        </row>
        <row r="42">
          <cell r="A42" t="str">
            <v>小山町</v>
          </cell>
          <cell r="B42">
            <v>344</v>
          </cell>
          <cell r="C42">
            <v>4</v>
          </cell>
          <cell r="G42">
            <v>4</v>
          </cell>
        </row>
        <row r="43">
          <cell r="A43" t="str">
            <v>吉田町</v>
          </cell>
          <cell r="B43">
            <v>424</v>
          </cell>
          <cell r="C43">
            <v>6</v>
          </cell>
          <cell r="F43">
            <v>1</v>
          </cell>
          <cell r="G43">
            <v>7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川根本町</v>
          </cell>
          <cell r="B45">
            <v>429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836</v>
          </cell>
          <cell r="D46">
            <v>517</v>
          </cell>
          <cell r="E46">
            <v>3</v>
          </cell>
          <cell r="F46">
            <v>329</v>
          </cell>
          <cell r="G46">
            <v>1685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65</v>
          </cell>
        </row>
        <row r="9">
          <cell r="A9" t="str">
            <v>長泉町</v>
          </cell>
          <cell r="B9">
            <v>342</v>
          </cell>
          <cell r="C9">
            <v>55</v>
          </cell>
        </row>
        <row r="10">
          <cell r="A10" t="str">
            <v/>
          </cell>
          <cell r="B10" t="str">
            <v>総計</v>
          </cell>
          <cell r="C10">
            <v>120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95</v>
          </cell>
          <cell r="E6">
            <v>1</v>
          </cell>
          <cell r="F6">
            <v>12</v>
          </cell>
          <cell r="G6">
            <v>147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7</v>
          </cell>
          <cell r="E7">
            <v>1</v>
          </cell>
          <cell r="F7">
            <v>8</v>
          </cell>
          <cell r="G7">
            <v>44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55</v>
          </cell>
          <cell r="E8">
            <v>1</v>
          </cell>
          <cell r="F8">
            <v>12</v>
          </cell>
          <cell r="G8">
            <v>110</v>
          </cell>
        </row>
        <row r="9">
          <cell r="A9" t="str">
            <v>中区</v>
          </cell>
          <cell r="B9">
            <v>131</v>
          </cell>
          <cell r="C9">
            <v>48</v>
          </cell>
          <cell r="D9">
            <v>55</v>
          </cell>
          <cell r="E9">
            <v>1</v>
          </cell>
          <cell r="F9">
            <v>88</v>
          </cell>
          <cell r="G9">
            <v>192</v>
          </cell>
        </row>
        <row r="10">
          <cell r="A10" t="str">
            <v>東区</v>
          </cell>
          <cell r="B10">
            <v>132</v>
          </cell>
          <cell r="C10">
            <v>13</v>
          </cell>
          <cell r="D10">
            <v>12</v>
          </cell>
          <cell r="F10">
            <v>2</v>
          </cell>
          <cell r="G10">
            <v>27</v>
          </cell>
        </row>
        <row r="11">
          <cell r="A11" t="str">
            <v>西区</v>
          </cell>
          <cell r="B11">
            <v>133</v>
          </cell>
          <cell r="C11">
            <v>20</v>
          </cell>
          <cell r="D11">
            <v>7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D12">
            <v>4</v>
          </cell>
          <cell r="F12">
            <v>10</v>
          </cell>
          <cell r="G12">
            <v>34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12</v>
          </cell>
          <cell r="F13">
            <v>5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23</v>
          </cell>
          <cell r="D14">
            <v>1</v>
          </cell>
          <cell r="F14">
            <v>6</v>
          </cell>
          <cell r="G14">
            <v>30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G15">
            <v>1</v>
          </cell>
        </row>
        <row r="16">
          <cell r="A16" t="str">
            <v>沼津市</v>
          </cell>
          <cell r="B16">
            <v>203</v>
          </cell>
          <cell r="C16">
            <v>34</v>
          </cell>
          <cell r="D16">
            <v>58</v>
          </cell>
          <cell r="F16">
            <v>33</v>
          </cell>
          <cell r="G16">
            <v>125</v>
          </cell>
        </row>
        <row r="17">
          <cell r="A17" t="str">
            <v>熱海市</v>
          </cell>
          <cell r="B17">
            <v>205</v>
          </cell>
          <cell r="D17">
            <v>1</v>
          </cell>
          <cell r="G17">
            <v>1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F18">
            <v>11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23</v>
          </cell>
          <cell r="D19">
            <v>14</v>
          </cell>
          <cell r="F19">
            <v>13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14</v>
          </cell>
          <cell r="D20">
            <v>10</v>
          </cell>
          <cell r="F20">
            <v>4</v>
          </cell>
          <cell r="G20">
            <v>28</v>
          </cell>
        </row>
        <row r="21">
          <cell r="A21" t="str">
            <v>島田市</v>
          </cell>
          <cell r="B21">
            <v>209</v>
          </cell>
          <cell r="C21">
            <v>12</v>
          </cell>
          <cell r="F21">
            <v>10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53</v>
          </cell>
          <cell r="D22">
            <v>8</v>
          </cell>
          <cell r="F22">
            <v>12</v>
          </cell>
          <cell r="G22">
            <v>73</v>
          </cell>
        </row>
        <row r="23">
          <cell r="A23" t="str">
            <v>磐田市</v>
          </cell>
          <cell r="B23">
            <v>211</v>
          </cell>
          <cell r="C23">
            <v>28</v>
          </cell>
          <cell r="D23">
            <v>14</v>
          </cell>
          <cell r="E23">
            <v>9</v>
          </cell>
          <cell r="F23">
            <v>14</v>
          </cell>
          <cell r="G23">
            <v>65</v>
          </cell>
        </row>
        <row r="24">
          <cell r="A24" t="str">
            <v>焼津市</v>
          </cell>
          <cell r="B24">
            <v>212</v>
          </cell>
          <cell r="C24">
            <v>12</v>
          </cell>
          <cell r="D24">
            <v>20</v>
          </cell>
          <cell r="F24">
            <v>14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37</v>
          </cell>
          <cell r="D26">
            <v>11</v>
          </cell>
          <cell r="F26">
            <v>15</v>
          </cell>
          <cell r="G26">
            <v>63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40</v>
          </cell>
          <cell r="F27">
            <v>3</v>
          </cell>
          <cell r="G27">
            <v>60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D28">
            <v>16</v>
          </cell>
          <cell r="F28">
            <v>12</v>
          </cell>
          <cell r="G28">
            <v>52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D30">
            <v>12</v>
          </cell>
          <cell r="E30">
            <v>1</v>
          </cell>
          <cell r="F30">
            <v>3</v>
          </cell>
          <cell r="G30">
            <v>24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10</v>
          </cell>
          <cell r="G31">
            <v>14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D32">
            <v>10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13</v>
          </cell>
          <cell r="F34">
            <v>3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F35">
            <v>4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D36">
            <v>8</v>
          </cell>
          <cell r="F36">
            <v>3</v>
          </cell>
          <cell r="G36">
            <v>17</v>
          </cell>
        </row>
        <row r="37">
          <cell r="A37" t="str">
            <v>函南町</v>
          </cell>
          <cell r="B37">
            <v>325</v>
          </cell>
          <cell r="C37">
            <v>11</v>
          </cell>
          <cell r="F37">
            <v>7</v>
          </cell>
          <cell r="G37">
            <v>18</v>
          </cell>
        </row>
        <row r="38">
          <cell r="A38" t="str">
            <v>清水町</v>
          </cell>
          <cell r="B38">
            <v>341</v>
          </cell>
          <cell r="C38">
            <v>7</v>
          </cell>
          <cell r="G38">
            <v>7</v>
          </cell>
        </row>
        <row r="39">
          <cell r="A39" t="str">
            <v>長泉町</v>
          </cell>
          <cell r="B39">
            <v>342</v>
          </cell>
          <cell r="C39">
            <v>10</v>
          </cell>
          <cell r="F39">
            <v>67</v>
          </cell>
          <cell r="G39">
            <v>77</v>
          </cell>
        </row>
        <row r="40">
          <cell r="A40" t="str">
            <v>小山町</v>
          </cell>
          <cell r="B40">
            <v>344</v>
          </cell>
          <cell r="C40">
            <v>4</v>
          </cell>
          <cell r="G40">
            <v>4</v>
          </cell>
        </row>
        <row r="41">
          <cell r="A41" t="str">
            <v>吉田町</v>
          </cell>
          <cell r="B41">
            <v>424</v>
          </cell>
          <cell r="C41">
            <v>8</v>
          </cell>
          <cell r="F41">
            <v>1</v>
          </cell>
          <cell r="G41">
            <v>9</v>
          </cell>
        </row>
        <row r="42">
          <cell r="A42" t="str">
            <v>森町</v>
          </cell>
          <cell r="B42">
            <v>461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638</v>
          </cell>
          <cell r="D43">
            <v>480</v>
          </cell>
          <cell r="E43">
            <v>14</v>
          </cell>
          <cell r="F43">
            <v>380</v>
          </cell>
          <cell r="G43">
            <v>1512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166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三島市</v>
          </cell>
          <cell r="B12">
            <v>206</v>
          </cell>
          <cell r="C12">
            <v>95</v>
          </cell>
        </row>
        <row r="13">
          <cell r="A13" t="str">
            <v>掛川市</v>
          </cell>
          <cell r="B13">
            <v>213</v>
          </cell>
          <cell r="C13">
            <v>42</v>
          </cell>
        </row>
        <row r="14">
          <cell r="A14" t="str">
            <v>藤枝市</v>
          </cell>
          <cell r="B14">
            <v>214</v>
          </cell>
          <cell r="C14">
            <v>56</v>
          </cell>
        </row>
        <row r="15">
          <cell r="A15" t="str">
            <v>袋井市</v>
          </cell>
          <cell r="B15">
            <v>216</v>
          </cell>
          <cell r="C15">
            <v>48</v>
          </cell>
        </row>
        <row r="16">
          <cell r="A16" t="str">
            <v>長泉町</v>
          </cell>
          <cell r="B16">
            <v>342</v>
          </cell>
          <cell r="C16">
            <v>55</v>
          </cell>
        </row>
        <row r="17">
          <cell r="A17" t="str">
            <v/>
          </cell>
          <cell r="B17" t="str">
            <v>総計</v>
          </cell>
          <cell r="C17">
            <v>914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531</v>
          </cell>
          <cell r="D6">
            <v>823</v>
          </cell>
          <cell r="E6">
            <v>37</v>
          </cell>
          <cell r="F6">
            <v>270</v>
          </cell>
          <cell r="G6">
            <v>1661</v>
          </cell>
        </row>
        <row r="7">
          <cell r="A7" t="str">
            <v>駿河区</v>
          </cell>
          <cell r="B7">
            <v>102</v>
          </cell>
          <cell r="C7">
            <v>436</v>
          </cell>
          <cell r="D7">
            <v>674</v>
          </cell>
          <cell r="E7">
            <v>3</v>
          </cell>
          <cell r="F7">
            <v>225</v>
          </cell>
          <cell r="G7">
            <v>1338</v>
          </cell>
        </row>
        <row r="8">
          <cell r="A8" t="str">
            <v>清水区</v>
          </cell>
          <cell r="B8">
            <v>103</v>
          </cell>
          <cell r="C8">
            <v>515</v>
          </cell>
          <cell r="D8">
            <v>458</v>
          </cell>
          <cell r="E8">
            <v>86</v>
          </cell>
          <cell r="F8">
            <v>174</v>
          </cell>
          <cell r="G8">
            <v>1233</v>
          </cell>
        </row>
        <row r="9">
          <cell r="A9" t="str">
            <v>中区</v>
          </cell>
          <cell r="B9">
            <v>131</v>
          </cell>
          <cell r="C9">
            <v>507</v>
          </cell>
          <cell r="D9">
            <v>997</v>
          </cell>
          <cell r="E9">
            <v>9</v>
          </cell>
          <cell r="F9">
            <v>536</v>
          </cell>
          <cell r="G9">
            <v>2049</v>
          </cell>
        </row>
        <row r="10">
          <cell r="A10" t="str">
            <v>東区</v>
          </cell>
          <cell r="B10">
            <v>132</v>
          </cell>
          <cell r="C10">
            <v>347</v>
          </cell>
          <cell r="D10">
            <v>186</v>
          </cell>
          <cell r="E10">
            <v>2</v>
          </cell>
          <cell r="F10">
            <v>279</v>
          </cell>
          <cell r="G10">
            <v>814</v>
          </cell>
        </row>
        <row r="11">
          <cell r="A11" t="str">
            <v>西区</v>
          </cell>
          <cell r="B11">
            <v>133</v>
          </cell>
          <cell r="C11">
            <v>285</v>
          </cell>
          <cell r="D11">
            <v>55</v>
          </cell>
          <cell r="F11">
            <v>85</v>
          </cell>
          <cell r="G11">
            <v>425</v>
          </cell>
        </row>
        <row r="12">
          <cell r="A12" t="str">
            <v>南区</v>
          </cell>
          <cell r="B12">
            <v>134</v>
          </cell>
          <cell r="C12">
            <v>305</v>
          </cell>
          <cell r="D12">
            <v>93</v>
          </cell>
          <cell r="E12">
            <v>1</v>
          </cell>
          <cell r="F12">
            <v>223</v>
          </cell>
          <cell r="G12">
            <v>622</v>
          </cell>
        </row>
        <row r="13">
          <cell r="A13" t="str">
            <v>北区</v>
          </cell>
          <cell r="B13">
            <v>135</v>
          </cell>
          <cell r="C13">
            <v>287</v>
          </cell>
          <cell r="D13">
            <v>156</v>
          </cell>
          <cell r="F13">
            <v>67</v>
          </cell>
          <cell r="G13">
            <v>510</v>
          </cell>
        </row>
        <row r="14">
          <cell r="A14" t="str">
            <v>浜北区</v>
          </cell>
          <cell r="B14">
            <v>136</v>
          </cell>
          <cell r="C14">
            <v>360</v>
          </cell>
          <cell r="D14">
            <v>123</v>
          </cell>
          <cell r="E14">
            <v>2</v>
          </cell>
          <cell r="F14">
            <v>121</v>
          </cell>
          <cell r="G14">
            <v>606</v>
          </cell>
        </row>
        <row r="15">
          <cell r="A15" t="str">
            <v>天竜区</v>
          </cell>
          <cell r="B15">
            <v>137</v>
          </cell>
          <cell r="C15">
            <v>46</v>
          </cell>
          <cell r="D15">
            <v>10</v>
          </cell>
          <cell r="F15">
            <v>13</v>
          </cell>
          <cell r="G15">
            <v>69</v>
          </cell>
        </row>
        <row r="16">
          <cell r="A16" t="str">
            <v>沼津市</v>
          </cell>
          <cell r="B16">
            <v>203</v>
          </cell>
          <cell r="C16">
            <v>366</v>
          </cell>
          <cell r="D16">
            <v>328</v>
          </cell>
          <cell r="E16">
            <v>4</v>
          </cell>
          <cell r="F16">
            <v>224</v>
          </cell>
          <cell r="G16">
            <v>922</v>
          </cell>
        </row>
        <row r="17">
          <cell r="A17" t="str">
            <v>熱海市</v>
          </cell>
          <cell r="B17">
            <v>205</v>
          </cell>
          <cell r="C17">
            <v>44</v>
          </cell>
          <cell r="D17">
            <v>59</v>
          </cell>
          <cell r="E17">
            <v>4</v>
          </cell>
          <cell r="F17">
            <v>1</v>
          </cell>
          <cell r="G17">
            <v>108</v>
          </cell>
        </row>
        <row r="18">
          <cell r="A18" t="str">
            <v>三島市</v>
          </cell>
          <cell r="B18">
            <v>206</v>
          </cell>
          <cell r="C18">
            <v>251</v>
          </cell>
          <cell r="D18">
            <v>115</v>
          </cell>
          <cell r="E18">
            <v>1</v>
          </cell>
          <cell r="F18">
            <v>184</v>
          </cell>
          <cell r="G18">
            <v>551</v>
          </cell>
        </row>
        <row r="19">
          <cell r="A19" t="str">
            <v>富士宮市</v>
          </cell>
          <cell r="B19">
            <v>207</v>
          </cell>
          <cell r="C19">
            <v>341</v>
          </cell>
          <cell r="D19">
            <v>278</v>
          </cell>
          <cell r="E19">
            <v>1</v>
          </cell>
          <cell r="F19">
            <v>118</v>
          </cell>
          <cell r="G19">
            <v>738</v>
          </cell>
        </row>
        <row r="20">
          <cell r="A20" t="str">
            <v>伊東市</v>
          </cell>
          <cell r="B20">
            <v>208</v>
          </cell>
          <cell r="C20">
            <v>130</v>
          </cell>
          <cell r="D20">
            <v>18</v>
          </cell>
          <cell r="E20">
            <v>5</v>
          </cell>
          <cell r="F20">
            <v>21</v>
          </cell>
          <cell r="G20">
            <v>174</v>
          </cell>
        </row>
        <row r="21">
          <cell r="A21" t="str">
            <v>島田市</v>
          </cell>
          <cell r="B21">
            <v>209</v>
          </cell>
          <cell r="C21">
            <v>296</v>
          </cell>
          <cell r="D21">
            <v>94</v>
          </cell>
          <cell r="E21">
            <v>4</v>
          </cell>
          <cell r="F21">
            <v>58</v>
          </cell>
          <cell r="G21">
            <v>452</v>
          </cell>
        </row>
        <row r="22">
          <cell r="A22" t="str">
            <v>富士市</v>
          </cell>
          <cell r="B22">
            <v>210</v>
          </cell>
          <cell r="C22">
            <v>673</v>
          </cell>
          <cell r="D22">
            <v>398</v>
          </cell>
          <cell r="E22">
            <v>4</v>
          </cell>
          <cell r="F22">
            <v>204</v>
          </cell>
          <cell r="G22">
            <v>1279</v>
          </cell>
        </row>
        <row r="23">
          <cell r="A23" t="str">
            <v>磐田市</v>
          </cell>
          <cell r="B23">
            <v>211</v>
          </cell>
          <cell r="C23">
            <v>468</v>
          </cell>
          <cell r="D23">
            <v>230</v>
          </cell>
          <cell r="E23">
            <v>11</v>
          </cell>
          <cell r="F23">
            <v>162</v>
          </cell>
          <cell r="G23">
            <v>871</v>
          </cell>
        </row>
        <row r="24">
          <cell r="A24" t="str">
            <v>焼津市</v>
          </cell>
          <cell r="B24">
            <v>212</v>
          </cell>
          <cell r="C24">
            <v>386</v>
          </cell>
          <cell r="D24">
            <v>152</v>
          </cell>
          <cell r="E24">
            <v>2</v>
          </cell>
          <cell r="F24">
            <v>134</v>
          </cell>
          <cell r="G24">
            <v>674</v>
          </cell>
        </row>
        <row r="25">
          <cell r="A25" t="str">
            <v>掛川市</v>
          </cell>
          <cell r="B25">
            <v>213</v>
          </cell>
          <cell r="C25">
            <v>358</v>
          </cell>
          <cell r="D25">
            <v>68</v>
          </cell>
          <cell r="E25">
            <v>4</v>
          </cell>
          <cell r="F25">
            <v>126</v>
          </cell>
          <cell r="G25">
            <v>556</v>
          </cell>
        </row>
        <row r="26">
          <cell r="A26" t="str">
            <v>藤枝市</v>
          </cell>
          <cell r="B26">
            <v>214</v>
          </cell>
          <cell r="C26">
            <v>372</v>
          </cell>
          <cell r="D26">
            <v>212</v>
          </cell>
          <cell r="E26">
            <v>2</v>
          </cell>
          <cell r="F26">
            <v>138</v>
          </cell>
          <cell r="G26">
            <v>724</v>
          </cell>
        </row>
        <row r="27">
          <cell r="A27" t="str">
            <v>御殿場市</v>
          </cell>
          <cell r="B27">
            <v>215</v>
          </cell>
          <cell r="C27">
            <v>186</v>
          </cell>
          <cell r="D27">
            <v>249</v>
          </cell>
          <cell r="E27">
            <v>1</v>
          </cell>
          <cell r="F27">
            <v>78</v>
          </cell>
          <cell r="G27">
            <v>514</v>
          </cell>
        </row>
        <row r="28">
          <cell r="A28" t="str">
            <v>袋井市</v>
          </cell>
          <cell r="B28">
            <v>216</v>
          </cell>
          <cell r="C28">
            <v>260</v>
          </cell>
          <cell r="D28">
            <v>77</v>
          </cell>
          <cell r="E28">
            <v>2</v>
          </cell>
          <cell r="F28">
            <v>126</v>
          </cell>
          <cell r="G28">
            <v>465</v>
          </cell>
        </row>
        <row r="29">
          <cell r="A29" t="str">
            <v>下田市</v>
          </cell>
          <cell r="B29">
            <v>219</v>
          </cell>
          <cell r="C29">
            <v>30</v>
          </cell>
          <cell r="F29">
            <v>1</v>
          </cell>
          <cell r="G29">
            <v>31</v>
          </cell>
        </row>
        <row r="30">
          <cell r="A30" t="str">
            <v>裾野市</v>
          </cell>
          <cell r="B30">
            <v>220</v>
          </cell>
          <cell r="C30">
            <v>122</v>
          </cell>
          <cell r="D30">
            <v>35</v>
          </cell>
          <cell r="E30">
            <v>2</v>
          </cell>
          <cell r="F30">
            <v>58</v>
          </cell>
          <cell r="G30">
            <v>217</v>
          </cell>
        </row>
        <row r="31">
          <cell r="A31" t="str">
            <v>湖西市</v>
          </cell>
          <cell r="B31">
            <v>221</v>
          </cell>
          <cell r="C31">
            <v>116</v>
          </cell>
          <cell r="D31">
            <v>83</v>
          </cell>
          <cell r="E31">
            <v>1</v>
          </cell>
          <cell r="F31">
            <v>19</v>
          </cell>
          <cell r="G31">
            <v>219</v>
          </cell>
        </row>
        <row r="32">
          <cell r="A32" t="str">
            <v>伊豆市</v>
          </cell>
          <cell r="B32">
            <v>222</v>
          </cell>
          <cell r="C32">
            <v>48</v>
          </cell>
          <cell r="D32">
            <v>22</v>
          </cell>
          <cell r="F32">
            <v>3</v>
          </cell>
          <cell r="G32">
            <v>73</v>
          </cell>
        </row>
        <row r="33">
          <cell r="A33" t="str">
            <v>御前崎市</v>
          </cell>
          <cell r="B33">
            <v>223</v>
          </cell>
          <cell r="C33">
            <v>88</v>
          </cell>
          <cell r="D33">
            <v>8</v>
          </cell>
          <cell r="F33">
            <v>3</v>
          </cell>
          <cell r="G33">
            <v>99</v>
          </cell>
        </row>
        <row r="34">
          <cell r="A34" t="str">
            <v>菊川市</v>
          </cell>
          <cell r="B34">
            <v>224</v>
          </cell>
          <cell r="C34">
            <v>128</v>
          </cell>
          <cell r="D34">
            <v>46</v>
          </cell>
          <cell r="E34">
            <v>1</v>
          </cell>
          <cell r="F34">
            <v>17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92</v>
          </cell>
          <cell r="D35">
            <v>73</v>
          </cell>
          <cell r="F35">
            <v>33</v>
          </cell>
          <cell r="G35">
            <v>198</v>
          </cell>
        </row>
        <row r="36">
          <cell r="A36" t="str">
            <v>牧之原市</v>
          </cell>
          <cell r="B36">
            <v>226</v>
          </cell>
          <cell r="C36">
            <v>78</v>
          </cell>
          <cell r="D36">
            <v>8</v>
          </cell>
          <cell r="E36">
            <v>1</v>
          </cell>
          <cell r="F36">
            <v>12</v>
          </cell>
          <cell r="G36">
            <v>99</v>
          </cell>
        </row>
        <row r="37">
          <cell r="A37" t="str">
            <v>河津町</v>
          </cell>
          <cell r="B37">
            <v>302</v>
          </cell>
          <cell r="C37">
            <v>11</v>
          </cell>
          <cell r="D37">
            <v>1</v>
          </cell>
          <cell r="G37">
            <v>12</v>
          </cell>
        </row>
        <row r="38">
          <cell r="A38" t="str">
            <v>南伊豆町</v>
          </cell>
          <cell r="B38">
            <v>304</v>
          </cell>
          <cell r="C38">
            <v>13</v>
          </cell>
          <cell r="D38">
            <v>3</v>
          </cell>
          <cell r="G38">
            <v>16</v>
          </cell>
        </row>
        <row r="39">
          <cell r="A39" t="str">
            <v>松崎町</v>
          </cell>
          <cell r="B39">
            <v>305</v>
          </cell>
          <cell r="C39">
            <v>6</v>
          </cell>
          <cell r="G39">
            <v>6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E40">
            <v>1</v>
          </cell>
          <cell r="F40">
            <v>30</v>
          </cell>
          <cell r="G40">
            <v>109</v>
          </cell>
        </row>
        <row r="41">
          <cell r="A41" t="str">
            <v>清水町</v>
          </cell>
          <cell r="B41">
            <v>341</v>
          </cell>
          <cell r="C41">
            <v>71</v>
          </cell>
          <cell r="D41">
            <v>30</v>
          </cell>
          <cell r="F41">
            <v>51</v>
          </cell>
          <cell r="G41">
            <v>152</v>
          </cell>
        </row>
        <row r="42">
          <cell r="A42" t="str">
            <v>長泉町</v>
          </cell>
          <cell r="B42">
            <v>342</v>
          </cell>
          <cell r="C42">
            <v>136</v>
          </cell>
          <cell r="D42">
            <v>145</v>
          </cell>
          <cell r="F42">
            <v>104</v>
          </cell>
          <cell r="G42">
            <v>385</v>
          </cell>
        </row>
        <row r="43">
          <cell r="A43" t="str">
            <v>小山町</v>
          </cell>
          <cell r="B43">
            <v>344</v>
          </cell>
          <cell r="C43">
            <v>39</v>
          </cell>
          <cell r="D43">
            <v>7</v>
          </cell>
          <cell r="F43">
            <v>7</v>
          </cell>
          <cell r="G43">
            <v>53</v>
          </cell>
        </row>
        <row r="44">
          <cell r="A44" t="str">
            <v>吉田町</v>
          </cell>
          <cell r="B44">
            <v>424</v>
          </cell>
          <cell r="C44">
            <v>85</v>
          </cell>
          <cell r="E44">
            <v>2</v>
          </cell>
          <cell r="F44">
            <v>33</v>
          </cell>
          <cell r="G44">
            <v>120</v>
          </cell>
        </row>
        <row r="45">
          <cell r="A45" t="str">
            <v>森町</v>
          </cell>
          <cell r="B45">
            <v>461</v>
          </cell>
          <cell r="C45">
            <v>48</v>
          </cell>
          <cell r="D45">
            <v>8</v>
          </cell>
          <cell r="F45">
            <v>3</v>
          </cell>
          <cell r="G45">
            <v>59</v>
          </cell>
        </row>
        <row r="46">
          <cell r="A46" t="str">
            <v>西伊豆町</v>
          </cell>
          <cell r="B46">
            <v>306</v>
          </cell>
          <cell r="C46">
            <v>8</v>
          </cell>
          <cell r="E46">
            <v>1</v>
          </cell>
          <cell r="G46">
            <v>9</v>
          </cell>
        </row>
        <row r="47">
          <cell r="A47" t="str">
            <v>東伊豆町</v>
          </cell>
          <cell r="B47">
            <v>301</v>
          </cell>
          <cell r="C47">
            <v>6</v>
          </cell>
          <cell r="D47">
            <v>1</v>
          </cell>
          <cell r="E47">
            <v>1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3</v>
          </cell>
          <cell r="G48">
            <v>3</v>
          </cell>
        </row>
        <row r="49">
          <cell r="A49" t="str">
            <v/>
          </cell>
          <cell r="B49" t="str">
            <v>総計</v>
          </cell>
          <cell r="C49">
            <v>8956</v>
          </cell>
          <cell r="D49">
            <v>6323</v>
          </cell>
          <cell r="E49">
            <v>195</v>
          </cell>
          <cell r="F49">
            <v>3941</v>
          </cell>
          <cell r="G49">
            <v>19415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藤枝市</v>
          </cell>
          <cell r="B8">
            <v>214</v>
          </cell>
          <cell r="C8">
            <v>132</v>
          </cell>
        </row>
        <row r="9">
          <cell r="A9" t="str">
            <v>中央区</v>
          </cell>
          <cell r="B9">
            <v>138</v>
          </cell>
          <cell r="C9">
            <v>12</v>
          </cell>
        </row>
        <row r="10">
          <cell r="A10" t="str">
            <v>浜名区</v>
          </cell>
          <cell r="B10">
            <v>139</v>
          </cell>
          <cell r="C10">
            <v>12</v>
          </cell>
        </row>
        <row r="11">
          <cell r="A11" t="str">
            <v/>
          </cell>
          <cell r="B11" t="str">
            <v>総計</v>
          </cell>
          <cell r="C11">
            <v>156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26</v>
          </cell>
          <cell r="F6">
            <v>19</v>
          </cell>
          <cell r="G6">
            <v>93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23</v>
          </cell>
          <cell r="F7">
            <v>20</v>
          </cell>
          <cell r="G7">
            <v>76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30</v>
          </cell>
          <cell r="F8">
            <v>28</v>
          </cell>
          <cell r="G8">
            <v>102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185</v>
          </cell>
          <cell r="E9">
            <v>1</v>
          </cell>
          <cell r="F9">
            <v>25</v>
          </cell>
          <cell r="G9">
            <v>243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60</v>
          </cell>
          <cell r="G10">
            <v>65</v>
          </cell>
        </row>
        <row r="11">
          <cell r="A11" t="str">
            <v>三島市</v>
          </cell>
          <cell r="B11">
            <v>206</v>
          </cell>
          <cell r="C11">
            <v>28</v>
          </cell>
          <cell r="D11">
            <v>13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D12">
            <v>8</v>
          </cell>
          <cell r="F12">
            <v>3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1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1</v>
          </cell>
          <cell r="G14">
            <v>24</v>
          </cell>
        </row>
        <row r="15">
          <cell r="A15" t="str">
            <v>富士市</v>
          </cell>
          <cell r="B15">
            <v>210</v>
          </cell>
          <cell r="C15">
            <v>56</v>
          </cell>
          <cell r="D15">
            <v>35</v>
          </cell>
          <cell r="F15">
            <v>17</v>
          </cell>
          <cell r="G15">
            <v>108</v>
          </cell>
        </row>
        <row r="16">
          <cell r="A16" t="str">
            <v>磐田市</v>
          </cell>
          <cell r="B16">
            <v>211</v>
          </cell>
          <cell r="C16">
            <v>38</v>
          </cell>
          <cell r="D16">
            <v>17</v>
          </cell>
          <cell r="F16">
            <v>17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29</v>
          </cell>
          <cell r="F17">
            <v>11</v>
          </cell>
          <cell r="G17">
            <v>73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D18">
            <v>15</v>
          </cell>
          <cell r="F18">
            <v>8</v>
          </cell>
          <cell r="G18">
            <v>47</v>
          </cell>
        </row>
        <row r="19">
          <cell r="A19" t="str">
            <v>藤枝市</v>
          </cell>
          <cell r="B19">
            <v>214</v>
          </cell>
          <cell r="C19">
            <v>42</v>
          </cell>
          <cell r="D19">
            <v>8</v>
          </cell>
          <cell r="F19">
            <v>139</v>
          </cell>
          <cell r="G19">
            <v>189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24</v>
          </cell>
          <cell r="F20">
            <v>1</v>
          </cell>
          <cell r="G20">
            <v>34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10</v>
          </cell>
          <cell r="F21">
            <v>5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9</v>
          </cell>
          <cell r="F23">
            <v>4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E24">
            <v>297</v>
          </cell>
          <cell r="F24">
            <v>2</v>
          </cell>
          <cell r="G24">
            <v>311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G25">
            <v>6</v>
          </cell>
        </row>
        <row r="26">
          <cell r="A26" t="str">
            <v>御前崎市</v>
          </cell>
          <cell r="B26">
            <v>223</v>
          </cell>
          <cell r="C26">
            <v>7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4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7</v>
          </cell>
          <cell r="G28">
            <v>7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E29">
            <v>1</v>
          </cell>
          <cell r="G29">
            <v>10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2</v>
          </cell>
          <cell r="G31">
            <v>2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1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1</v>
          </cell>
          <cell r="F33">
            <v>2</v>
          </cell>
          <cell r="G33">
            <v>3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3</v>
          </cell>
          <cell r="G34">
            <v>11</v>
          </cell>
        </row>
        <row r="35">
          <cell r="A35" t="str">
            <v>小山町</v>
          </cell>
          <cell r="B35">
            <v>344</v>
          </cell>
          <cell r="C35">
            <v>5</v>
          </cell>
          <cell r="D35">
            <v>10</v>
          </cell>
          <cell r="F35">
            <v>2</v>
          </cell>
          <cell r="G35">
            <v>17</v>
          </cell>
        </row>
        <row r="36">
          <cell r="A36" t="str">
            <v>吉田町</v>
          </cell>
          <cell r="B36">
            <v>424</v>
          </cell>
          <cell r="C36">
            <v>3</v>
          </cell>
          <cell r="F36">
            <v>3</v>
          </cell>
          <cell r="G36">
            <v>6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134</v>
          </cell>
          <cell r="D38">
            <v>101</v>
          </cell>
          <cell r="E38">
            <v>1</v>
          </cell>
          <cell r="F38">
            <v>63</v>
          </cell>
          <cell r="G38">
            <v>299</v>
          </cell>
        </row>
        <row r="39">
          <cell r="A39" t="str">
            <v>浜名区</v>
          </cell>
          <cell r="B39">
            <v>139</v>
          </cell>
          <cell r="C39">
            <v>39</v>
          </cell>
          <cell r="F39">
            <v>22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D40">
            <v>4</v>
          </cell>
          <cell r="G40">
            <v>6</v>
          </cell>
        </row>
        <row r="41">
          <cell r="A41" t="str">
            <v>西伊豆町</v>
          </cell>
          <cell r="B41">
            <v>306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601</v>
          </cell>
          <cell r="E42">
            <v>300</v>
          </cell>
          <cell r="F42">
            <v>398</v>
          </cell>
          <cell r="G42">
            <v>2046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98</v>
          </cell>
        </row>
        <row r="9">
          <cell r="A9" t="str">
            <v>東区</v>
          </cell>
          <cell r="B9">
            <v>132</v>
          </cell>
          <cell r="C9">
            <v>97</v>
          </cell>
        </row>
        <row r="10">
          <cell r="A10" t="str">
            <v>袋井市</v>
          </cell>
          <cell r="B10">
            <v>216</v>
          </cell>
          <cell r="C10">
            <v>48</v>
          </cell>
        </row>
        <row r="11">
          <cell r="A11" t="str">
            <v/>
          </cell>
          <cell r="B11" t="str">
            <v>総計</v>
          </cell>
          <cell r="C11">
            <v>243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62</v>
          </cell>
          <cell r="F6">
            <v>25</v>
          </cell>
          <cell r="G6">
            <v>134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44</v>
          </cell>
          <cell r="F7">
            <v>27</v>
          </cell>
          <cell r="G7">
            <v>102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8</v>
          </cell>
          <cell r="F8">
            <v>28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88</v>
          </cell>
          <cell r="F9">
            <v>109</v>
          </cell>
          <cell r="G9">
            <v>235</v>
          </cell>
        </row>
        <row r="10">
          <cell r="A10" t="str">
            <v>東区</v>
          </cell>
          <cell r="B10">
            <v>132</v>
          </cell>
          <cell r="C10">
            <v>25</v>
          </cell>
          <cell r="D10">
            <v>6</v>
          </cell>
          <cell r="F10">
            <v>99</v>
          </cell>
          <cell r="G10">
            <v>130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D11">
            <v>6</v>
          </cell>
          <cell r="F11">
            <v>5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D12">
            <v>2</v>
          </cell>
          <cell r="E12">
            <v>1</v>
          </cell>
          <cell r="F12">
            <v>5</v>
          </cell>
          <cell r="G12">
            <v>38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48</v>
          </cell>
          <cell r="F13">
            <v>9</v>
          </cell>
          <cell r="G13">
            <v>71</v>
          </cell>
        </row>
        <row r="14">
          <cell r="A14" t="str">
            <v>浜北区</v>
          </cell>
          <cell r="B14">
            <v>136</v>
          </cell>
          <cell r="C14">
            <v>26</v>
          </cell>
          <cell r="D14">
            <v>14</v>
          </cell>
          <cell r="F14">
            <v>5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12</v>
          </cell>
          <cell r="F16">
            <v>22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2</v>
          </cell>
          <cell r="G17">
            <v>7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6</v>
          </cell>
          <cell r="F18">
            <v>11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42</v>
          </cell>
          <cell r="F19">
            <v>22</v>
          </cell>
          <cell r="G19">
            <v>96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D20">
            <v>4</v>
          </cell>
          <cell r="F20">
            <v>1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18</v>
          </cell>
          <cell r="F21">
            <v>4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62</v>
          </cell>
          <cell r="D22">
            <v>36</v>
          </cell>
          <cell r="E22">
            <v>1</v>
          </cell>
          <cell r="F22">
            <v>19</v>
          </cell>
          <cell r="G22">
            <v>118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F23">
            <v>16</v>
          </cell>
          <cell r="G23">
            <v>57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F24">
            <v>19</v>
          </cell>
          <cell r="G24">
            <v>47</v>
          </cell>
        </row>
        <row r="25">
          <cell r="A25" t="str">
            <v>掛川市</v>
          </cell>
          <cell r="B25">
            <v>213</v>
          </cell>
          <cell r="C25">
            <v>35</v>
          </cell>
          <cell r="D25">
            <v>3</v>
          </cell>
          <cell r="F25">
            <v>3</v>
          </cell>
          <cell r="G25">
            <v>41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10</v>
          </cell>
          <cell r="F26">
            <v>9</v>
          </cell>
          <cell r="G26">
            <v>52</v>
          </cell>
        </row>
        <row r="27">
          <cell r="A27" t="str">
            <v>御殿場市</v>
          </cell>
          <cell r="B27">
            <v>215</v>
          </cell>
          <cell r="C27">
            <v>15</v>
          </cell>
          <cell r="D27">
            <v>12</v>
          </cell>
          <cell r="E27">
            <v>1</v>
          </cell>
          <cell r="F27">
            <v>4</v>
          </cell>
          <cell r="G27">
            <v>32</v>
          </cell>
        </row>
        <row r="28">
          <cell r="A28" t="str">
            <v>袋井市</v>
          </cell>
          <cell r="B28">
            <v>216</v>
          </cell>
          <cell r="C28">
            <v>20</v>
          </cell>
          <cell r="E28">
            <v>1</v>
          </cell>
          <cell r="F28">
            <v>54</v>
          </cell>
          <cell r="G28">
            <v>75</v>
          </cell>
        </row>
        <row r="29">
          <cell r="A29" t="str">
            <v>下田市</v>
          </cell>
          <cell r="B29">
            <v>219</v>
          </cell>
          <cell r="C29">
            <v>5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11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16</v>
          </cell>
          <cell r="F31">
            <v>2</v>
          </cell>
          <cell r="G31">
            <v>18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19</v>
          </cell>
          <cell r="D34">
            <v>16</v>
          </cell>
          <cell r="G34">
            <v>35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5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7</v>
          </cell>
          <cell r="F40">
            <v>3</v>
          </cell>
          <cell r="G40">
            <v>10</v>
          </cell>
        </row>
        <row r="41">
          <cell r="A41" t="str">
            <v>清水町</v>
          </cell>
          <cell r="B41">
            <v>341</v>
          </cell>
          <cell r="C41">
            <v>8</v>
          </cell>
          <cell r="F41">
            <v>7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G42">
            <v>17</v>
          </cell>
        </row>
        <row r="43">
          <cell r="A43" t="str">
            <v>小山町</v>
          </cell>
          <cell r="B43">
            <v>344</v>
          </cell>
          <cell r="C43">
            <v>2</v>
          </cell>
          <cell r="D43">
            <v>7</v>
          </cell>
          <cell r="G43">
            <v>9</v>
          </cell>
        </row>
        <row r="44">
          <cell r="A44" t="str">
            <v>吉田町</v>
          </cell>
          <cell r="B44">
            <v>424</v>
          </cell>
          <cell r="C44">
            <v>8</v>
          </cell>
          <cell r="F44">
            <v>1</v>
          </cell>
          <cell r="G44">
            <v>9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G45">
            <v>6</v>
          </cell>
        </row>
        <row r="46">
          <cell r="A46" t="str">
            <v/>
          </cell>
          <cell r="B46" t="str">
            <v>総計</v>
          </cell>
          <cell r="C46">
            <v>755</v>
          </cell>
          <cell r="D46">
            <v>426</v>
          </cell>
          <cell r="E46">
            <v>6</v>
          </cell>
          <cell r="F46">
            <v>526</v>
          </cell>
          <cell r="G46">
            <v>1713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掛川市</v>
          </cell>
          <cell r="B8">
            <v>213</v>
          </cell>
          <cell r="C8">
            <v>42</v>
          </cell>
        </row>
        <row r="9">
          <cell r="A9" t="str">
            <v/>
          </cell>
          <cell r="B9" t="str">
            <v>総計</v>
          </cell>
          <cell r="C9">
            <v>42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97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107</v>
          </cell>
          <cell r="E7">
            <v>1</v>
          </cell>
          <cell r="F7">
            <v>12</v>
          </cell>
          <cell r="G7">
            <v>154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44</v>
          </cell>
          <cell r="F8">
            <v>14</v>
          </cell>
          <cell r="G8">
            <v>96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54</v>
          </cell>
          <cell r="F9">
            <v>18</v>
          </cell>
          <cell r="G9">
            <v>110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D10">
            <v>5</v>
          </cell>
          <cell r="F10">
            <v>8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D11">
            <v>5</v>
          </cell>
          <cell r="F11">
            <v>8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6</v>
          </cell>
          <cell r="F12">
            <v>12</v>
          </cell>
          <cell r="G12">
            <v>42</v>
          </cell>
        </row>
        <row r="13">
          <cell r="A13" t="str">
            <v>北区</v>
          </cell>
          <cell r="B13">
            <v>135</v>
          </cell>
          <cell r="C13">
            <v>26</v>
          </cell>
          <cell r="D13">
            <v>1</v>
          </cell>
          <cell r="F13">
            <v>3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24</v>
          </cell>
          <cell r="D14">
            <v>6</v>
          </cell>
          <cell r="F14">
            <v>9</v>
          </cell>
          <cell r="G14">
            <v>39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10</v>
          </cell>
          <cell r="G15">
            <v>16</v>
          </cell>
        </row>
        <row r="16">
          <cell r="A16" t="str">
            <v>沼津市</v>
          </cell>
          <cell r="B16">
            <v>203</v>
          </cell>
          <cell r="C16">
            <v>33</v>
          </cell>
          <cell r="D16">
            <v>11</v>
          </cell>
          <cell r="F16">
            <v>23</v>
          </cell>
          <cell r="G16">
            <v>67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30</v>
          </cell>
          <cell r="D18">
            <v>2</v>
          </cell>
          <cell r="F18">
            <v>18</v>
          </cell>
          <cell r="G18">
            <v>50</v>
          </cell>
        </row>
        <row r="19">
          <cell r="A19" t="str">
            <v>富士宮市</v>
          </cell>
          <cell r="B19">
            <v>207</v>
          </cell>
          <cell r="C19">
            <v>31</v>
          </cell>
          <cell r="D19">
            <v>34</v>
          </cell>
          <cell r="F19">
            <v>6</v>
          </cell>
          <cell r="G19">
            <v>71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G20">
            <v>12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50</v>
          </cell>
          <cell r="E21">
            <v>1</v>
          </cell>
          <cell r="G21">
            <v>79</v>
          </cell>
        </row>
        <row r="22">
          <cell r="A22" t="str">
            <v>富士市</v>
          </cell>
          <cell r="B22">
            <v>210</v>
          </cell>
          <cell r="C22">
            <v>54</v>
          </cell>
          <cell r="D22">
            <v>36</v>
          </cell>
          <cell r="F22">
            <v>4</v>
          </cell>
          <cell r="G22">
            <v>94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33</v>
          </cell>
          <cell r="F23">
            <v>20</v>
          </cell>
          <cell r="G23">
            <v>97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20</v>
          </cell>
          <cell r="F24">
            <v>5</v>
          </cell>
          <cell r="G24">
            <v>58</v>
          </cell>
        </row>
        <row r="25">
          <cell r="A25" t="str">
            <v>掛川市</v>
          </cell>
          <cell r="B25">
            <v>213</v>
          </cell>
          <cell r="C25">
            <v>29</v>
          </cell>
          <cell r="E25">
            <v>1</v>
          </cell>
          <cell r="F25">
            <v>51</v>
          </cell>
          <cell r="G25">
            <v>81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8</v>
          </cell>
          <cell r="F26">
            <v>6</v>
          </cell>
          <cell r="G26">
            <v>47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D27">
            <v>17</v>
          </cell>
          <cell r="F27">
            <v>8</v>
          </cell>
          <cell r="G27">
            <v>46</v>
          </cell>
        </row>
        <row r="28">
          <cell r="A28" t="str">
            <v>袋井市</v>
          </cell>
          <cell r="B28">
            <v>216</v>
          </cell>
          <cell r="C28">
            <v>28</v>
          </cell>
          <cell r="D28">
            <v>8</v>
          </cell>
          <cell r="F28">
            <v>3</v>
          </cell>
          <cell r="G28">
            <v>39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33</v>
          </cell>
          <cell r="F31">
            <v>3</v>
          </cell>
          <cell r="G31">
            <v>40</v>
          </cell>
        </row>
        <row r="32">
          <cell r="A32" t="str">
            <v>伊豆市</v>
          </cell>
          <cell r="B32">
            <v>222</v>
          </cell>
          <cell r="C32">
            <v>2</v>
          </cell>
          <cell r="G32">
            <v>2</v>
          </cell>
        </row>
        <row r="33">
          <cell r="A33" t="str">
            <v>御前崎市</v>
          </cell>
          <cell r="B33">
            <v>223</v>
          </cell>
          <cell r="C33">
            <v>5</v>
          </cell>
          <cell r="F33">
            <v>2</v>
          </cell>
          <cell r="G33">
            <v>7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D34">
            <v>12</v>
          </cell>
          <cell r="F34">
            <v>1</v>
          </cell>
          <cell r="G34">
            <v>23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G35">
            <v>7</v>
          </cell>
        </row>
        <row r="36">
          <cell r="A36" t="str">
            <v>牧之原市</v>
          </cell>
          <cell r="B36">
            <v>226</v>
          </cell>
          <cell r="C36">
            <v>4</v>
          </cell>
          <cell r="F36">
            <v>3</v>
          </cell>
          <cell r="G36">
            <v>7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1</v>
          </cell>
          <cell r="F40">
            <v>1</v>
          </cell>
          <cell r="G40">
            <v>2</v>
          </cell>
        </row>
        <row r="41">
          <cell r="A41" t="str">
            <v>清水町</v>
          </cell>
          <cell r="B41">
            <v>341</v>
          </cell>
          <cell r="C41">
            <v>4</v>
          </cell>
          <cell r="F41">
            <v>2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F42">
            <v>8</v>
          </cell>
          <cell r="G42">
            <v>25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G43">
            <v>1</v>
          </cell>
        </row>
        <row r="44">
          <cell r="A44" t="str">
            <v>吉田町</v>
          </cell>
          <cell r="B44">
            <v>424</v>
          </cell>
          <cell r="C44">
            <v>11</v>
          </cell>
          <cell r="G44">
            <v>11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757</v>
          </cell>
          <cell r="D47">
            <v>599</v>
          </cell>
          <cell r="E47">
            <v>4</v>
          </cell>
          <cell r="F47">
            <v>261</v>
          </cell>
          <cell r="G47">
            <v>1621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藤枝市</v>
          </cell>
          <cell r="B9">
            <v>214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102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10</v>
          </cell>
          <cell r="E6">
            <v>2</v>
          </cell>
          <cell r="F6">
            <v>60</v>
          </cell>
          <cell r="G6">
            <v>113</v>
          </cell>
        </row>
        <row r="7">
          <cell r="A7" t="str">
            <v>駿河区</v>
          </cell>
          <cell r="B7">
            <v>102</v>
          </cell>
          <cell r="C7">
            <v>44</v>
          </cell>
          <cell r="D7">
            <v>54</v>
          </cell>
          <cell r="F7">
            <v>17</v>
          </cell>
          <cell r="G7">
            <v>115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29</v>
          </cell>
          <cell r="F8">
            <v>5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90</v>
          </cell>
          <cell r="F9">
            <v>19</v>
          </cell>
          <cell r="G9">
            <v>148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F10">
            <v>9</v>
          </cell>
          <cell r="G10">
            <v>38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F11">
            <v>10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12</v>
          </cell>
          <cell r="G12">
            <v>41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F13">
            <v>7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22</v>
          </cell>
          <cell r="D14">
            <v>26</v>
          </cell>
          <cell r="F14">
            <v>10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30</v>
          </cell>
          <cell r="D16">
            <v>8</v>
          </cell>
          <cell r="E16">
            <v>2</v>
          </cell>
          <cell r="F16">
            <v>35</v>
          </cell>
          <cell r="G16">
            <v>75</v>
          </cell>
        </row>
        <row r="17">
          <cell r="A17" t="str">
            <v>熱海市</v>
          </cell>
          <cell r="B17">
            <v>205</v>
          </cell>
          <cell r="C17">
            <v>3</v>
          </cell>
          <cell r="D17">
            <v>26</v>
          </cell>
          <cell r="G17">
            <v>29</v>
          </cell>
        </row>
        <row r="18">
          <cell r="A18" t="str">
            <v>三島市</v>
          </cell>
          <cell r="B18">
            <v>206</v>
          </cell>
          <cell r="C18">
            <v>20</v>
          </cell>
          <cell r="D18">
            <v>85</v>
          </cell>
          <cell r="F18">
            <v>12</v>
          </cell>
          <cell r="G18">
            <v>117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14</v>
          </cell>
          <cell r="F19">
            <v>8</v>
          </cell>
          <cell r="G19">
            <v>56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F20">
            <v>1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31</v>
          </cell>
          <cell r="E21">
            <v>2</v>
          </cell>
          <cell r="F21">
            <v>6</v>
          </cell>
          <cell r="G21">
            <v>39</v>
          </cell>
        </row>
        <row r="22">
          <cell r="A22" t="str">
            <v>富士市</v>
          </cell>
          <cell r="B22">
            <v>210</v>
          </cell>
          <cell r="C22">
            <v>33</v>
          </cell>
          <cell r="D22">
            <v>48</v>
          </cell>
          <cell r="F22">
            <v>14</v>
          </cell>
          <cell r="G22">
            <v>95</v>
          </cell>
        </row>
        <row r="23">
          <cell r="A23" t="str">
            <v>磐田市</v>
          </cell>
          <cell r="B23">
            <v>211</v>
          </cell>
          <cell r="C23">
            <v>33</v>
          </cell>
          <cell r="D23">
            <v>17</v>
          </cell>
          <cell r="F23">
            <v>14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40</v>
          </cell>
          <cell r="F24">
            <v>18</v>
          </cell>
          <cell r="G24">
            <v>96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15</v>
          </cell>
          <cell r="F25">
            <v>8</v>
          </cell>
          <cell r="G25">
            <v>54</v>
          </cell>
        </row>
        <row r="26">
          <cell r="A26" t="str">
            <v>藤枝市</v>
          </cell>
          <cell r="B26">
            <v>214</v>
          </cell>
          <cell r="C26">
            <v>20</v>
          </cell>
          <cell r="D26">
            <v>4</v>
          </cell>
          <cell r="E26">
            <v>1</v>
          </cell>
          <cell r="F26">
            <v>63</v>
          </cell>
          <cell r="G26">
            <v>88</v>
          </cell>
        </row>
        <row r="27">
          <cell r="A27" t="str">
            <v>御殿場市</v>
          </cell>
          <cell r="B27">
            <v>215</v>
          </cell>
          <cell r="C27">
            <v>16</v>
          </cell>
          <cell r="D27">
            <v>18</v>
          </cell>
          <cell r="F27">
            <v>7</v>
          </cell>
          <cell r="G27">
            <v>41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F28">
            <v>11</v>
          </cell>
          <cell r="G28">
            <v>45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4</v>
          </cell>
          <cell r="G30">
            <v>12</v>
          </cell>
        </row>
        <row r="31">
          <cell r="A31" t="str">
            <v>湖西市</v>
          </cell>
          <cell r="B31">
            <v>221</v>
          </cell>
          <cell r="C31">
            <v>15</v>
          </cell>
          <cell r="D31">
            <v>2</v>
          </cell>
          <cell r="F31">
            <v>7</v>
          </cell>
          <cell r="G31">
            <v>24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G32">
            <v>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D33">
            <v>8</v>
          </cell>
          <cell r="G33">
            <v>17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D34">
            <v>6</v>
          </cell>
          <cell r="F34">
            <v>1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11</v>
          </cell>
          <cell r="D35">
            <v>45</v>
          </cell>
          <cell r="F35">
            <v>2</v>
          </cell>
          <cell r="G35">
            <v>58</v>
          </cell>
        </row>
        <row r="36">
          <cell r="A36" t="str">
            <v>牧之原市</v>
          </cell>
          <cell r="B36">
            <v>226</v>
          </cell>
          <cell r="C36">
            <v>11</v>
          </cell>
          <cell r="G36">
            <v>11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4</v>
          </cell>
          <cell r="G39">
            <v>7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D40">
            <v>18</v>
          </cell>
          <cell r="F40">
            <v>3</v>
          </cell>
          <cell r="G40">
            <v>27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F42">
            <v>2</v>
          </cell>
          <cell r="G42">
            <v>5</v>
          </cell>
        </row>
        <row r="43">
          <cell r="A43" t="str">
            <v>吉田町</v>
          </cell>
          <cell r="B43">
            <v>424</v>
          </cell>
          <cell r="C43">
            <v>7</v>
          </cell>
          <cell r="F43">
            <v>2</v>
          </cell>
          <cell r="G43">
            <v>9</v>
          </cell>
        </row>
        <row r="44">
          <cell r="A44" t="str">
            <v>森町</v>
          </cell>
          <cell r="B44">
            <v>461</v>
          </cell>
          <cell r="C44">
            <v>2</v>
          </cell>
          <cell r="G44">
            <v>2</v>
          </cell>
        </row>
        <row r="45">
          <cell r="A45" t="str">
            <v/>
          </cell>
          <cell r="B45" t="str">
            <v>総計</v>
          </cell>
          <cell r="C45">
            <v>728</v>
          </cell>
          <cell r="D45">
            <v>563</v>
          </cell>
          <cell r="E45">
            <v>7</v>
          </cell>
          <cell r="F45">
            <v>374</v>
          </cell>
          <cell r="G45">
            <v>1672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54</v>
          </cell>
        </row>
        <row r="9">
          <cell r="A9" t="str">
            <v>駿河区</v>
          </cell>
          <cell r="B9">
            <v>102</v>
          </cell>
          <cell r="C9">
            <v>34</v>
          </cell>
        </row>
        <row r="10">
          <cell r="A10" t="str">
            <v>中区</v>
          </cell>
          <cell r="B10">
            <v>131</v>
          </cell>
          <cell r="C10">
            <v>161</v>
          </cell>
        </row>
        <row r="11">
          <cell r="A11" t="str">
            <v>長泉町</v>
          </cell>
          <cell r="B11">
            <v>342</v>
          </cell>
          <cell r="C11">
            <v>114</v>
          </cell>
        </row>
        <row r="12">
          <cell r="A12" t="str">
            <v/>
          </cell>
          <cell r="B12" t="str">
            <v>総計</v>
          </cell>
          <cell r="C12">
            <v>363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597</v>
          </cell>
          <cell r="D6">
            <v>487</v>
          </cell>
          <cell r="E6">
            <v>3</v>
          </cell>
          <cell r="F6">
            <v>323</v>
          </cell>
          <cell r="G6">
            <v>1410</v>
          </cell>
        </row>
        <row r="7">
          <cell r="A7" t="str">
            <v>駿河区</v>
          </cell>
          <cell r="B7">
            <v>102</v>
          </cell>
          <cell r="C7">
            <v>486</v>
          </cell>
          <cell r="D7">
            <v>861</v>
          </cell>
          <cell r="E7">
            <v>1</v>
          </cell>
          <cell r="F7">
            <v>302</v>
          </cell>
          <cell r="G7">
            <v>1650</v>
          </cell>
        </row>
        <row r="8">
          <cell r="A8" t="str">
            <v>清水区</v>
          </cell>
          <cell r="B8">
            <v>103</v>
          </cell>
          <cell r="C8">
            <v>594</v>
          </cell>
          <cell r="D8">
            <v>391</v>
          </cell>
          <cell r="E8">
            <v>2</v>
          </cell>
          <cell r="F8">
            <v>162</v>
          </cell>
          <cell r="G8">
            <v>1149</v>
          </cell>
        </row>
        <row r="9">
          <cell r="A9" t="str">
            <v>中区</v>
          </cell>
          <cell r="B9">
            <v>131</v>
          </cell>
          <cell r="C9">
            <v>582</v>
          </cell>
          <cell r="D9">
            <v>683</v>
          </cell>
          <cell r="E9">
            <v>16</v>
          </cell>
          <cell r="F9">
            <v>385</v>
          </cell>
          <cell r="G9">
            <v>1666</v>
          </cell>
        </row>
        <row r="10">
          <cell r="A10" t="str">
            <v>東区</v>
          </cell>
          <cell r="B10">
            <v>132</v>
          </cell>
          <cell r="C10">
            <v>412</v>
          </cell>
          <cell r="D10">
            <v>136</v>
          </cell>
          <cell r="E10">
            <v>22</v>
          </cell>
          <cell r="F10">
            <v>166</v>
          </cell>
          <cell r="G10">
            <v>736</v>
          </cell>
        </row>
        <row r="11">
          <cell r="A11" t="str">
            <v>西区</v>
          </cell>
          <cell r="B11">
            <v>133</v>
          </cell>
          <cell r="C11">
            <v>336</v>
          </cell>
          <cell r="D11">
            <v>139</v>
          </cell>
          <cell r="E11">
            <v>3</v>
          </cell>
          <cell r="F11">
            <v>95</v>
          </cell>
          <cell r="G11">
            <v>573</v>
          </cell>
        </row>
        <row r="12">
          <cell r="A12" t="str">
            <v>南区</v>
          </cell>
          <cell r="B12">
            <v>134</v>
          </cell>
          <cell r="C12">
            <v>256</v>
          </cell>
          <cell r="D12">
            <v>237</v>
          </cell>
          <cell r="E12">
            <v>4</v>
          </cell>
          <cell r="F12">
            <v>152</v>
          </cell>
          <cell r="G12">
            <v>649</v>
          </cell>
        </row>
        <row r="13">
          <cell r="A13" t="str">
            <v>北区</v>
          </cell>
          <cell r="B13">
            <v>135</v>
          </cell>
          <cell r="C13">
            <v>294</v>
          </cell>
          <cell r="D13">
            <v>82</v>
          </cell>
          <cell r="E13">
            <v>4</v>
          </cell>
          <cell r="F13">
            <v>35</v>
          </cell>
          <cell r="G13">
            <v>415</v>
          </cell>
        </row>
        <row r="14">
          <cell r="A14" t="str">
            <v>浜北区</v>
          </cell>
          <cell r="B14">
            <v>136</v>
          </cell>
          <cell r="C14">
            <v>372</v>
          </cell>
          <cell r="D14">
            <v>243</v>
          </cell>
          <cell r="E14">
            <v>1</v>
          </cell>
          <cell r="F14">
            <v>128</v>
          </cell>
          <cell r="G14">
            <v>744</v>
          </cell>
        </row>
        <row r="15">
          <cell r="A15" t="str">
            <v>天竜区</v>
          </cell>
          <cell r="B15">
            <v>137</v>
          </cell>
          <cell r="C15">
            <v>58</v>
          </cell>
          <cell r="D15">
            <v>20</v>
          </cell>
          <cell r="E15">
            <v>17</v>
          </cell>
          <cell r="F15">
            <v>5</v>
          </cell>
          <cell r="G15">
            <v>100</v>
          </cell>
        </row>
        <row r="16">
          <cell r="A16" t="str">
            <v>沼津市</v>
          </cell>
          <cell r="B16">
            <v>203</v>
          </cell>
          <cell r="C16">
            <v>443</v>
          </cell>
          <cell r="D16">
            <v>378</v>
          </cell>
          <cell r="E16">
            <v>7</v>
          </cell>
          <cell r="F16">
            <v>243</v>
          </cell>
          <cell r="G16">
            <v>1071</v>
          </cell>
        </row>
        <row r="17">
          <cell r="A17" t="str">
            <v>熱海市</v>
          </cell>
          <cell r="B17">
            <v>205</v>
          </cell>
          <cell r="C17">
            <v>40</v>
          </cell>
          <cell r="D17">
            <v>5</v>
          </cell>
          <cell r="E17">
            <v>4</v>
          </cell>
          <cell r="F17">
            <v>1</v>
          </cell>
          <cell r="G17">
            <v>50</v>
          </cell>
        </row>
        <row r="18">
          <cell r="A18" t="str">
            <v>三島市</v>
          </cell>
          <cell r="B18">
            <v>206</v>
          </cell>
          <cell r="C18">
            <v>228</v>
          </cell>
          <cell r="D18">
            <v>153</v>
          </cell>
          <cell r="E18">
            <v>2</v>
          </cell>
          <cell r="F18">
            <v>70</v>
          </cell>
          <cell r="G18">
            <v>453</v>
          </cell>
        </row>
        <row r="19">
          <cell r="A19" t="str">
            <v>富士宮市</v>
          </cell>
          <cell r="B19">
            <v>207</v>
          </cell>
          <cell r="C19">
            <v>379</v>
          </cell>
          <cell r="D19">
            <v>162</v>
          </cell>
          <cell r="E19">
            <v>2</v>
          </cell>
          <cell r="F19">
            <v>119</v>
          </cell>
          <cell r="G19">
            <v>662</v>
          </cell>
        </row>
        <row r="20">
          <cell r="A20" t="str">
            <v>伊東市</v>
          </cell>
          <cell r="B20">
            <v>208</v>
          </cell>
          <cell r="C20">
            <v>127</v>
          </cell>
          <cell r="D20">
            <v>39</v>
          </cell>
          <cell r="E20">
            <v>5</v>
          </cell>
          <cell r="F20">
            <v>32</v>
          </cell>
          <cell r="G20">
            <v>203</v>
          </cell>
        </row>
        <row r="21">
          <cell r="A21" t="str">
            <v>島田市</v>
          </cell>
          <cell r="B21">
            <v>209</v>
          </cell>
          <cell r="C21">
            <v>331</v>
          </cell>
          <cell r="D21">
            <v>99</v>
          </cell>
          <cell r="E21">
            <v>2</v>
          </cell>
          <cell r="F21">
            <v>54</v>
          </cell>
          <cell r="G21">
            <v>486</v>
          </cell>
        </row>
        <row r="22">
          <cell r="A22" t="str">
            <v>富士市</v>
          </cell>
          <cell r="B22">
            <v>210</v>
          </cell>
          <cell r="C22">
            <v>745</v>
          </cell>
          <cell r="D22">
            <v>435</v>
          </cell>
          <cell r="E22">
            <v>1</v>
          </cell>
          <cell r="F22">
            <v>256</v>
          </cell>
          <cell r="G22">
            <v>1437</v>
          </cell>
        </row>
        <row r="23">
          <cell r="A23" t="str">
            <v>磐田市</v>
          </cell>
          <cell r="B23">
            <v>211</v>
          </cell>
          <cell r="C23">
            <v>490</v>
          </cell>
          <cell r="D23">
            <v>254</v>
          </cell>
          <cell r="E23">
            <v>2</v>
          </cell>
          <cell r="F23">
            <v>208</v>
          </cell>
          <cell r="G23">
            <v>954</v>
          </cell>
        </row>
        <row r="24">
          <cell r="A24" t="str">
            <v>焼津市</v>
          </cell>
          <cell r="B24">
            <v>212</v>
          </cell>
          <cell r="C24">
            <v>423</v>
          </cell>
          <cell r="D24">
            <v>227</v>
          </cell>
          <cell r="E24">
            <v>2</v>
          </cell>
          <cell r="F24">
            <v>109</v>
          </cell>
          <cell r="G24">
            <v>761</v>
          </cell>
        </row>
        <row r="25">
          <cell r="A25" t="str">
            <v>掛川市</v>
          </cell>
          <cell r="B25">
            <v>213</v>
          </cell>
          <cell r="C25">
            <v>416</v>
          </cell>
          <cell r="D25">
            <v>143</v>
          </cell>
          <cell r="E25">
            <v>3</v>
          </cell>
          <cell r="F25">
            <v>70</v>
          </cell>
          <cell r="G25">
            <v>632</v>
          </cell>
        </row>
        <row r="26">
          <cell r="A26" t="str">
            <v>藤枝市</v>
          </cell>
          <cell r="B26">
            <v>214</v>
          </cell>
          <cell r="C26">
            <v>371</v>
          </cell>
          <cell r="D26">
            <v>142</v>
          </cell>
          <cell r="F26">
            <v>117</v>
          </cell>
          <cell r="G26">
            <v>630</v>
          </cell>
        </row>
        <row r="27">
          <cell r="A27" t="str">
            <v>御殿場市</v>
          </cell>
          <cell r="B27">
            <v>215</v>
          </cell>
          <cell r="C27">
            <v>219</v>
          </cell>
          <cell r="D27">
            <v>183</v>
          </cell>
          <cell r="E27">
            <v>1</v>
          </cell>
          <cell r="F27">
            <v>83</v>
          </cell>
          <cell r="G27">
            <v>486</v>
          </cell>
        </row>
        <row r="28">
          <cell r="A28" t="str">
            <v>袋井市</v>
          </cell>
          <cell r="B28">
            <v>216</v>
          </cell>
          <cell r="C28">
            <v>283</v>
          </cell>
          <cell r="D28">
            <v>96</v>
          </cell>
          <cell r="E28">
            <v>1</v>
          </cell>
          <cell r="F28">
            <v>70</v>
          </cell>
          <cell r="G28">
            <v>450</v>
          </cell>
        </row>
        <row r="29">
          <cell r="A29" t="str">
            <v>下田市</v>
          </cell>
          <cell r="B29">
            <v>219</v>
          </cell>
          <cell r="C29">
            <v>36</v>
          </cell>
          <cell r="D29">
            <v>21</v>
          </cell>
          <cell r="E29">
            <v>3</v>
          </cell>
          <cell r="G29">
            <v>60</v>
          </cell>
        </row>
        <row r="30">
          <cell r="A30" t="str">
            <v>裾野市</v>
          </cell>
          <cell r="B30">
            <v>220</v>
          </cell>
          <cell r="C30">
            <v>200</v>
          </cell>
          <cell r="D30">
            <v>28</v>
          </cell>
          <cell r="F30">
            <v>91</v>
          </cell>
          <cell r="G30">
            <v>319</v>
          </cell>
        </row>
        <row r="31">
          <cell r="A31" t="str">
            <v>湖西市</v>
          </cell>
          <cell r="B31">
            <v>221</v>
          </cell>
          <cell r="C31">
            <v>144</v>
          </cell>
          <cell r="D31">
            <v>49</v>
          </cell>
          <cell r="E31">
            <v>2</v>
          </cell>
          <cell r="F31">
            <v>40</v>
          </cell>
          <cell r="G31">
            <v>235</v>
          </cell>
        </row>
        <row r="32">
          <cell r="A32" t="str">
            <v>伊豆市</v>
          </cell>
          <cell r="B32">
            <v>222</v>
          </cell>
          <cell r="C32">
            <v>42</v>
          </cell>
          <cell r="D32">
            <v>20</v>
          </cell>
          <cell r="F32">
            <v>5</v>
          </cell>
          <cell r="G32">
            <v>67</v>
          </cell>
        </row>
        <row r="33">
          <cell r="A33" t="str">
            <v>御前崎市</v>
          </cell>
          <cell r="B33">
            <v>223</v>
          </cell>
          <cell r="C33">
            <v>89</v>
          </cell>
          <cell r="D33">
            <v>12</v>
          </cell>
          <cell r="E33">
            <v>1</v>
          </cell>
          <cell r="F33">
            <v>3</v>
          </cell>
          <cell r="G33">
            <v>105</v>
          </cell>
        </row>
        <row r="34">
          <cell r="A34" t="str">
            <v>菊川市</v>
          </cell>
          <cell r="B34">
            <v>224</v>
          </cell>
          <cell r="C34">
            <v>157</v>
          </cell>
          <cell r="D34">
            <v>22</v>
          </cell>
          <cell r="F34">
            <v>22</v>
          </cell>
          <cell r="G34">
            <v>201</v>
          </cell>
        </row>
        <row r="35">
          <cell r="A35" t="str">
            <v>伊豆の国市</v>
          </cell>
          <cell r="B35">
            <v>225</v>
          </cell>
          <cell r="C35">
            <v>102</v>
          </cell>
          <cell r="D35">
            <v>17</v>
          </cell>
          <cell r="E35">
            <v>1</v>
          </cell>
          <cell r="F35">
            <v>30</v>
          </cell>
          <cell r="G35">
            <v>150</v>
          </cell>
        </row>
        <row r="36">
          <cell r="A36" t="str">
            <v>牧之原市</v>
          </cell>
          <cell r="B36">
            <v>226</v>
          </cell>
          <cell r="C36">
            <v>116</v>
          </cell>
          <cell r="F36">
            <v>14</v>
          </cell>
          <cell r="G36">
            <v>130</v>
          </cell>
        </row>
        <row r="37">
          <cell r="A37" t="str">
            <v>河津町</v>
          </cell>
          <cell r="B37">
            <v>302</v>
          </cell>
          <cell r="C37">
            <v>10</v>
          </cell>
          <cell r="E37">
            <v>1</v>
          </cell>
          <cell r="G37">
            <v>11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13</v>
          </cell>
          <cell r="G39">
            <v>13</v>
          </cell>
        </row>
        <row r="40">
          <cell r="A40" t="str">
            <v>函南町</v>
          </cell>
          <cell r="B40">
            <v>325</v>
          </cell>
          <cell r="C40">
            <v>99</v>
          </cell>
          <cell r="D40">
            <v>14</v>
          </cell>
          <cell r="E40">
            <v>1</v>
          </cell>
          <cell r="F40">
            <v>40</v>
          </cell>
          <cell r="G40">
            <v>154</v>
          </cell>
        </row>
        <row r="41">
          <cell r="A41" t="str">
            <v>清水町</v>
          </cell>
          <cell r="B41">
            <v>341</v>
          </cell>
          <cell r="C41">
            <v>84</v>
          </cell>
          <cell r="D41">
            <v>44</v>
          </cell>
          <cell r="F41">
            <v>74</v>
          </cell>
          <cell r="G41">
            <v>202</v>
          </cell>
        </row>
        <row r="42">
          <cell r="A42" t="str">
            <v>長泉町</v>
          </cell>
          <cell r="B42">
            <v>342</v>
          </cell>
          <cell r="C42">
            <v>104</v>
          </cell>
          <cell r="D42">
            <v>134</v>
          </cell>
          <cell r="F42">
            <v>171</v>
          </cell>
          <cell r="G42">
            <v>409</v>
          </cell>
        </row>
        <row r="43">
          <cell r="A43" t="str">
            <v>小山町</v>
          </cell>
          <cell r="B43">
            <v>344</v>
          </cell>
          <cell r="C43">
            <v>72</v>
          </cell>
          <cell r="D43">
            <v>48</v>
          </cell>
          <cell r="F43">
            <v>1</v>
          </cell>
          <cell r="G43">
            <v>121</v>
          </cell>
        </row>
        <row r="44">
          <cell r="A44" t="str">
            <v>吉田町</v>
          </cell>
          <cell r="B44">
            <v>424</v>
          </cell>
          <cell r="C44">
            <v>103</v>
          </cell>
          <cell r="D44">
            <v>2</v>
          </cell>
          <cell r="E44">
            <v>1</v>
          </cell>
          <cell r="F44">
            <v>19</v>
          </cell>
          <cell r="G44">
            <v>125</v>
          </cell>
        </row>
        <row r="45">
          <cell r="A45" t="str">
            <v>森町</v>
          </cell>
          <cell r="B45">
            <v>461</v>
          </cell>
          <cell r="C45">
            <v>69</v>
          </cell>
          <cell r="F45">
            <v>4</v>
          </cell>
          <cell r="G45">
            <v>73</v>
          </cell>
        </row>
        <row r="46">
          <cell r="A46" t="str">
            <v>西伊豆町</v>
          </cell>
          <cell r="B46">
            <v>306</v>
          </cell>
          <cell r="C46">
            <v>4</v>
          </cell>
          <cell r="G46">
            <v>4</v>
          </cell>
        </row>
        <row r="47">
          <cell r="A47" t="str">
            <v>川根本町</v>
          </cell>
          <cell r="B47">
            <v>429</v>
          </cell>
          <cell r="C47">
            <v>6</v>
          </cell>
          <cell r="G47">
            <v>6</v>
          </cell>
        </row>
        <row r="48">
          <cell r="A48" t="str">
            <v>東伊豆町</v>
          </cell>
          <cell r="B48">
            <v>301</v>
          </cell>
          <cell r="C48">
            <v>9</v>
          </cell>
          <cell r="E48">
            <v>1</v>
          </cell>
          <cell r="G48">
            <v>10</v>
          </cell>
        </row>
        <row r="49">
          <cell r="A49" t="str">
            <v/>
          </cell>
          <cell r="B49" t="str">
            <v>総計</v>
          </cell>
          <cell r="C49">
            <v>9955</v>
          </cell>
          <cell r="D49">
            <v>6006</v>
          </cell>
          <cell r="E49">
            <v>116</v>
          </cell>
          <cell r="F49">
            <v>3699</v>
          </cell>
          <cell r="G49">
            <v>19776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50</v>
          </cell>
          <cell r="F6">
            <v>24</v>
          </cell>
          <cell r="G6">
            <v>115</v>
          </cell>
        </row>
        <row r="7">
          <cell r="A7" t="str">
            <v>駿河区</v>
          </cell>
          <cell r="B7">
            <v>102</v>
          </cell>
          <cell r="C7">
            <v>40</v>
          </cell>
          <cell r="D7">
            <v>80</v>
          </cell>
          <cell r="F7">
            <v>20</v>
          </cell>
          <cell r="G7">
            <v>140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61</v>
          </cell>
          <cell r="F8">
            <v>15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27</v>
          </cell>
          <cell r="F9">
            <v>33</v>
          </cell>
          <cell r="G9">
            <v>107</v>
          </cell>
        </row>
        <row r="10">
          <cell r="A10" t="str">
            <v>東区</v>
          </cell>
          <cell r="B10">
            <v>132</v>
          </cell>
          <cell r="C10">
            <v>30</v>
          </cell>
          <cell r="D10">
            <v>21</v>
          </cell>
          <cell r="F10">
            <v>21</v>
          </cell>
          <cell r="G10">
            <v>72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F11">
            <v>8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13</v>
          </cell>
          <cell r="D12">
            <v>34</v>
          </cell>
          <cell r="F12">
            <v>18</v>
          </cell>
          <cell r="G12">
            <v>65</v>
          </cell>
        </row>
        <row r="13">
          <cell r="A13" t="str">
            <v>北区</v>
          </cell>
          <cell r="B13">
            <v>135</v>
          </cell>
          <cell r="C13">
            <v>10</v>
          </cell>
          <cell r="F13">
            <v>3</v>
          </cell>
          <cell r="G13">
            <v>13</v>
          </cell>
        </row>
        <row r="14">
          <cell r="A14" t="str">
            <v>浜北区</v>
          </cell>
          <cell r="B14">
            <v>136</v>
          </cell>
          <cell r="C14">
            <v>18</v>
          </cell>
          <cell r="D14">
            <v>42</v>
          </cell>
          <cell r="F14">
            <v>6</v>
          </cell>
          <cell r="G14">
            <v>66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E15">
            <v>1</v>
          </cell>
          <cell r="G15">
            <v>4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31</v>
          </cell>
          <cell r="E16">
            <v>1</v>
          </cell>
          <cell r="F16">
            <v>25</v>
          </cell>
          <cell r="G16">
            <v>96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26</v>
          </cell>
          <cell r="F18">
            <v>8</v>
          </cell>
          <cell r="G18">
            <v>52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15</v>
          </cell>
          <cell r="E19">
            <v>1</v>
          </cell>
          <cell r="F19">
            <v>9</v>
          </cell>
          <cell r="G19">
            <v>57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6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42</v>
          </cell>
          <cell r="D21">
            <v>12</v>
          </cell>
          <cell r="E21">
            <v>2</v>
          </cell>
          <cell r="F21">
            <v>3</v>
          </cell>
          <cell r="G21">
            <v>59</v>
          </cell>
        </row>
        <row r="22">
          <cell r="A22" t="str">
            <v>富士市</v>
          </cell>
          <cell r="B22">
            <v>210</v>
          </cell>
          <cell r="C22">
            <v>63</v>
          </cell>
          <cell r="D22">
            <v>62</v>
          </cell>
          <cell r="F22">
            <v>15</v>
          </cell>
          <cell r="G22">
            <v>140</v>
          </cell>
        </row>
        <row r="23">
          <cell r="A23" t="str">
            <v>磐田市</v>
          </cell>
          <cell r="B23">
            <v>211</v>
          </cell>
          <cell r="C23">
            <v>24</v>
          </cell>
          <cell r="F23">
            <v>15</v>
          </cell>
          <cell r="G23">
            <v>39</v>
          </cell>
        </row>
        <row r="24">
          <cell r="A24" t="str">
            <v>焼津市</v>
          </cell>
          <cell r="B24">
            <v>212</v>
          </cell>
          <cell r="C24">
            <v>40</v>
          </cell>
          <cell r="D24">
            <v>78</v>
          </cell>
          <cell r="E24">
            <v>1</v>
          </cell>
          <cell r="F24">
            <v>9</v>
          </cell>
          <cell r="G24">
            <v>128</v>
          </cell>
        </row>
        <row r="25">
          <cell r="A25" t="str">
            <v>掛川市</v>
          </cell>
          <cell r="B25">
            <v>213</v>
          </cell>
          <cell r="C25">
            <v>32</v>
          </cell>
          <cell r="D25">
            <v>8</v>
          </cell>
          <cell r="F25">
            <v>6</v>
          </cell>
          <cell r="G25">
            <v>46</v>
          </cell>
        </row>
        <row r="26">
          <cell r="A26" t="str">
            <v>藤枝市</v>
          </cell>
          <cell r="B26">
            <v>214</v>
          </cell>
          <cell r="C26">
            <v>34</v>
          </cell>
          <cell r="D26">
            <v>16</v>
          </cell>
          <cell r="F26">
            <v>8</v>
          </cell>
          <cell r="G26">
            <v>58</v>
          </cell>
        </row>
        <row r="27">
          <cell r="A27" t="str">
            <v>御殿場市</v>
          </cell>
          <cell r="B27">
            <v>215</v>
          </cell>
          <cell r="C27">
            <v>24</v>
          </cell>
          <cell r="F27">
            <v>4</v>
          </cell>
          <cell r="G27">
            <v>28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D28">
            <v>18</v>
          </cell>
          <cell r="F28">
            <v>5</v>
          </cell>
          <cell r="G28">
            <v>57</v>
          </cell>
        </row>
        <row r="29">
          <cell r="A29" t="str">
            <v>裾野市</v>
          </cell>
          <cell r="B29">
            <v>220</v>
          </cell>
          <cell r="C29">
            <v>14</v>
          </cell>
          <cell r="F29">
            <v>5</v>
          </cell>
          <cell r="G29">
            <v>19</v>
          </cell>
        </row>
        <row r="30">
          <cell r="A30" t="str">
            <v>湖西市</v>
          </cell>
          <cell r="B30">
            <v>221</v>
          </cell>
          <cell r="C30">
            <v>12</v>
          </cell>
          <cell r="D30">
            <v>4</v>
          </cell>
          <cell r="E30">
            <v>1</v>
          </cell>
          <cell r="F30">
            <v>3</v>
          </cell>
          <cell r="G30">
            <v>20</v>
          </cell>
        </row>
        <row r="31">
          <cell r="A31" t="str">
            <v>伊豆市</v>
          </cell>
          <cell r="B31">
            <v>222</v>
          </cell>
          <cell r="C31">
            <v>3</v>
          </cell>
          <cell r="G31">
            <v>3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G32">
            <v>6</v>
          </cell>
        </row>
        <row r="33">
          <cell r="A33" t="str">
            <v>菊川市</v>
          </cell>
          <cell r="B33">
            <v>224</v>
          </cell>
          <cell r="C33">
            <v>10</v>
          </cell>
          <cell r="D33">
            <v>14</v>
          </cell>
          <cell r="F33">
            <v>2</v>
          </cell>
          <cell r="G33">
            <v>26</v>
          </cell>
        </row>
        <row r="34">
          <cell r="A34" t="str">
            <v>伊豆の国市</v>
          </cell>
          <cell r="B34">
            <v>225</v>
          </cell>
          <cell r="C34">
            <v>13</v>
          </cell>
          <cell r="F34">
            <v>1</v>
          </cell>
          <cell r="G34">
            <v>14</v>
          </cell>
        </row>
        <row r="35">
          <cell r="A35" t="str">
            <v>牧之原市</v>
          </cell>
          <cell r="B35">
            <v>226</v>
          </cell>
          <cell r="C35">
            <v>9</v>
          </cell>
          <cell r="F35">
            <v>1</v>
          </cell>
          <cell r="G35">
            <v>10</v>
          </cell>
        </row>
        <row r="36">
          <cell r="A36" t="str">
            <v>河津町</v>
          </cell>
          <cell r="B36">
            <v>302</v>
          </cell>
          <cell r="C36">
            <v>1</v>
          </cell>
          <cell r="G36">
            <v>1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G37">
            <v>2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7</v>
          </cell>
          <cell r="E39">
            <v>1</v>
          </cell>
          <cell r="G39">
            <v>8</v>
          </cell>
        </row>
        <row r="40">
          <cell r="A40" t="str">
            <v>清水町</v>
          </cell>
          <cell r="B40">
            <v>341</v>
          </cell>
          <cell r="C40">
            <v>9</v>
          </cell>
          <cell r="F40">
            <v>8</v>
          </cell>
          <cell r="G40">
            <v>17</v>
          </cell>
        </row>
        <row r="41">
          <cell r="A41" t="str">
            <v>長泉町</v>
          </cell>
          <cell r="B41">
            <v>342</v>
          </cell>
          <cell r="C41">
            <v>9</v>
          </cell>
          <cell r="F41">
            <v>3</v>
          </cell>
          <cell r="G41">
            <v>12</v>
          </cell>
        </row>
        <row r="42">
          <cell r="A42" t="str">
            <v>小山町</v>
          </cell>
          <cell r="B42">
            <v>344</v>
          </cell>
          <cell r="C42">
            <v>2</v>
          </cell>
          <cell r="G42">
            <v>2</v>
          </cell>
        </row>
        <row r="43">
          <cell r="A43" t="str">
            <v>吉田町</v>
          </cell>
          <cell r="B43">
            <v>424</v>
          </cell>
          <cell r="C43">
            <v>13</v>
          </cell>
          <cell r="F43">
            <v>2</v>
          </cell>
          <cell r="G43">
            <v>15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785</v>
          </cell>
          <cell r="D47">
            <v>599</v>
          </cell>
          <cell r="E47">
            <v>8</v>
          </cell>
          <cell r="F47">
            <v>286</v>
          </cell>
          <cell r="G47">
            <v>1678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48</v>
          </cell>
        </row>
        <row r="9">
          <cell r="A9" t="str">
            <v>南区</v>
          </cell>
          <cell r="B9">
            <v>134</v>
          </cell>
          <cell r="C9">
            <v>84</v>
          </cell>
        </row>
        <row r="10">
          <cell r="A10" t="str">
            <v/>
          </cell>
          <cell r="B10" t="str">
            <v>総計</v>
          </cell>
          <cell r="C10">
            <v>132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46</v>
          </cell>
          <cell r="D6">
            <v>58</v>
          </cell>
          <cell r="F6">
            <v>21</v>
          </cell>
          <cell r="G6">
            <v>125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27</v>
          </cell>
          <cell r="F7">
            <v>23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51</v>
          </cell>
          <cell r="F8">
            <v>18</v>
          </cell>
          <cell r="G8">
            <v>118</v>
          </cell>
        </row>
        <row r="9">
          <cell r="A9" t="str">
            <v>中区</v>
          </cell>
          <cell r="B9">
            <v>131</v>
          </cell>
          <cell r="C9">
            <v>51</v>
          </cell>
          <cell r="D9">
            <v>106</v>
          </cell>
          <cell r="E9">
            <v>1</v>
          </cell>
          <cell r="F9">
            <v>62</v>
          </cell>
          <cell r="G9">
            <v>220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20</v>
          </cell>
          <cell r="F10">
            <v>9</v>
          </cell>
          <cell r="G10">
            <v>67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7</v>
          </cell>
          <cell r="G11">
            <v>48</v>
          </cell>
        </row>
        <row r="12">
          <cell r="A12" t="str">
            <v>南区</v>
          </cell>
          <cell r="B12">
            <v>134</v>
          </cell>
          <cell r="C12">
            <v>36</v>
          </cell>
          <cell r="D12">
            <v>6</v>
          </cell>
          <cell r="F12">
            <v>96</v>
          </cell>
          <cell r="G12">
            <v>138</v>
          </cell>
        </row>
        <row r="13">
          <cell r="A13" t="str">
            <v>北区</v>
          </cell>
          <cell r="B13">
            <v>135</v>
          </cell>
          <cell r="C13">
            <v>30</v>
          </cell>
          <cell r="F13">
            <v>8</v>
          </cell>
          <cell r="G13">
            <v>38</v>
          </cell>
        </row>
        <row r="14">
          <cell r="A14" t="str">
            <v>浜北区</v>
          </cell>
          <cell r="B14">
            <v>136</v>
          </cell>
          <cell r="C14">
            <v>41</v>
          </cell>
          <cell r="D14">
            <v>12</v>
          </cell>
          <cell r="F14">
            <v>19</v>
          </cell>
          <cell r="G14">
            <v>72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F15">
            <v>1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26</v>
          </cell>
          <cell r="D16">
            <v>12</v>
          </cell>
          <cell r="F16">
            <v>14</v>
          </cell>
          <cell r="G16">
            <v>52</v>
          </cell>
        </row>
        <row r="17">
          <cell r="A17" t="str">
            <v>三島市</v>
          </cell>
          <cell r="B17">
            <v>206</v>
          </cell>
          <cell r="C17">
            <v>22</v>
          </cell>
          <cell r="F17">
            <v>5</v>
          </cell>
          <cell r="G17">
            <v>27</v>
          </cell>
        </row>
        <row r="18">
          <cell r="A18" t="str">
            <v>富士宮市</v>
          </cell>
          <cell r="B18">
            <v>207</v>
          </cell>
          <cell r="C18">
            <v>27</v>
          </cell>
          <cell r="E18">
            <v>1</v>
          </cell>
          <cell r="F18">
            <v>9</v>
          </cell>
          <cell r="G18">
            <v>37</v>
          </cell>
        </row>
        <row r="19">
          <cell r="A19" t="str">
            <v>伊東市</v>
          </cell>
          <cell r="B19">
            <v>208</v>
          </cell>
          <cell r="C19">
            <v>10</v>
          </cell>
          <cell r="G19">
            <v>10</v>
          </cell>
        </row>
        <row r="20">
          <cell r="A20" t="str">
            <v>島田市</v>
          </cell>
          <cell r="B20">
            <v>209</v>
          </cell>
          <cell r="C20">
            <v>22</v>
          </cell>
          <cell r="F20">
            <v>2</v>
          </cell>
          <cell r="G20">
            <v>24</v>
          </cell>
        </row>
        <row r="21">
          <cell r="A21" t="str">
            <v>富士市</v>
          </cell>
          <cell r="B21">
            <v>210</v>
          </cell>
          <cell r="C21">
            <v>67</v>
          </cell>
          <cell r="D21">
            <v>31</v>
          </cell>
          <cell r="F21">
            <v>21</v>
          </cell>
          <cell r="G21">
            <v>119</v>
          </cell>
        </row>
        <row r="22">
          <cell r="A22" t="str">
            <v>磐田市</v>
          </cell>
          <cell r="B22">
            <v>211</v>
          </cell>
          <cell r="C22">
            <v>35</v>
          </cell>
          <cell r="F22">
            <v>10</v>
          </cell>
          <cell r="G22">
            <v>45</v>
          </cell>
        </row>
        <row r="23">
          <cell r="A23" t="str">
            <v>焼津市</v>
          </cell>
          <cell r="B23">
            <v>212</v>
          </cell>
          <cell r="C23">
            <v>39</v>
          </cell>
          <cell r="F23">
            <v>10</v>
          </cell>
          <cell r="G23">
            <v>49</v>
          </cell>
        </row>
        <row r="24">
          <cell r="A24" t="str">
            <v>掛川市</v>
          </cell>
          <cell r="B24">
            <v>213</v>
          </cell>
          <cell r="C24">
            <v>42</v>
          </cell>
          <cell r="D24">
            <v>4</v>
          </cell>
          <cell r="F24">
            <v>9</v>
          </cell>
          <cell r="G24">
            <v>55</v>
          </cell>
        </row>
        <row r="25">
          <cell r="A25" t="str">
            <v>藤枝市</v>
          </cell>
          <cell r="B25">
            <v>214</v>
          </cell>
          <cell r="C25">
            <v>43</v>
          </cell>
          <cell r="D25">
            <v>31</v>
          </cell>
          <cell r="F25">
            <v>9</v>
          </cell>
          <cell r="G25">
            <v>83</v>
          </cell>
        </row>
        <row r="26">
          <cell r="A26" t="str">
            <v>御殿場市</v>
          </cell>
          <cell r="B26">
            <v>215</v>
          </cell>
          <cell r="C26">
            <v>20</v>
          </cell>
          <cell r="D26">
            <v>43</v>
          </cell>
          <cell r="F26">
            <v>2</v>
          </cell>
          <cell r="G26">
            <v>65</v>
          </cell>
        </row>
        <row r="27">
          <cell r="A27" t="str">
            <v>袋井市</v>
          </cell>
          <cell r="B27">
            <v>216</v>
          </cell>
          <cell r="C27">
            <v>23</v>
          </cell>
          <cell r="D27">
            <v>8</v>
          </cell>
          <cell r="F27">
            <v>5</v>
          </cell>
          <cell r="G27">
            <v>36</v>
          </cell>
        </row>
        <row r="28">
          <cell r="A28" t="str">
            <v>下田市</v>
          </cell>
          <cell r="B28">
            <v>219</v>
          </cell>
          <cell r="C28">
            <v>2</v>
          </cell>
          <cell r="G28">
            <v>2</v>
          </cell>
        </row>
        <row r="29">
          <cell r="A29" t="str">
            <v>裾野市</v>
          </cell>
          <cell r="B29">
            <v>220</v>
          </cell>
          <cell r="C29">
            <v>12</v>
          </cell>
          <cell r="F29">
            <v>2</v>
          </cell>
          <cell r="G29">
            <v>14</v>
          </cell>
        </row>
        <row r="30">
          <cell r="A30" t="str">
            <v>湖西市</v>
          </cell>
          <cell r="B30">
            <v>221</v>
          </cell>
          <cell r="C30">
            <v>8</v>
          </cell>
          <cell r="G30">
            <v>8</v>
          </cell>
        </row>
        <row r="31">
          <cell r="A31" t="str">
            <v>伊豆市</v>
          </cell>
          <cell r="B31">
            <v>222</v>
          </cell>
          <cell r="C31">
            <v>4</v>
          </cell>
          <cell r="F31">
            <v>3</v>
          </cell>
          <cell r="G31">
            <v>7</v>
          </cell>
        </row>
        <row r="32">
          <cell r="A32" t="str">
            <v>御前崎市</v>
          </cell>
          <cell r="B32">
            <v>223</v>
          </cell>
          <cell r="C32">
            <v>10</v>
          </cell>
          <cell r="G32">
            <v>10</v>
          </cell>
        </row>
        <row r="33">
          <cell r="A33" t="str">
            <v>菊川市</v>
          </cell>
          <cell r="B33">
            <v>224</v>
          </cell>
          <cell r="C33">
            <v>15</v>
          </cell>
          <cell r="F33">
            <v>3</v>
          </cell>
          <cell r="G33">
            <v>18</v>
          </cell>
        </row>
        <row r="34">
          <cell r="A34" t="str">
            <v>伊豆の国市</v>
          </cell>
          <cell r="B34">
            <v>225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牧之原市</v>
          </cell>
          <cell r="B35">
            <v>226</v>
          </cell>
          <cell r="C35">
            <v>4</v>
          </cell>
          <cell r="G35">
            <v>4</v>
          </cell>
        </row>
        <row r="36">
          <cell r="A36" t="str">
            <v>東伊豆町</v>
          </cell>
          <cell r="B36">
            <v>301</v>
          </cell>
          <cell r="C36">
            <v>1</v>
          </cell>
          <cell r="D36">
            <v>1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8</v>
          </cell>
          <cell r="F39">
            <v>3</v>
          </cell>
          <cell r="G39">
            <v>11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F40">
            <v>2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13</v>
          </cell>
          <cell r="D41">
            <v>57</v>
          </cell>
          <cell r="G41">
            <v>70</v>
          </cell>
        </row>
        <row r="42">
          <cell r="A42" t="str">
            <v>小山町</v>
          </cell>
          <cell r="B42">
            <v>344</v>
          </cell>
          <cell r="C42">
            <v>5</v>
          </cell>
          <cell r="F42">
            <v>2</v>
          </cell>
          <cell r="G42">
            <v>7</v>
          </cell>
        </row>
        <row r="43">
          <cell r="A43" t="str">
            <v>吉田町</v>
          </cell>
          <cell r="B43">
            <v>424</v>
          </cell>
          <cell r="C43">
            <v>4</v>
          </cell>
          <cell r="E43">
            <v>1</v>
          </cell>
          <cell r="F43">
            <v>3</v>
          </cell>
          <cell r="G43">
            <v>8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841</v>
          </cell>
          <cell r="D46">
            <v>487</v>
          </cell>
          <cell r="E46">
            <v>3</v>
          </cell>
          <cell r="F46">
            <v>381</v>
          </cell>
          <cell r="G46">
            <v>1712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106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掛川市</v>
          </cell>
          <cell r="B12">
            <v>213</v>
          </cell>
          <cell r="C12">
            <v>42</v>
          </cell>
        </row>
        <row r="13">
          <cell r="A13" t="str">
            <v>藤枝市</v>
          </cell>
          <cell r="B13">
            <v>214</v>
          </cell>
          <cell r="C13">
            <v>56</v>
          </cell>
        </row>
        <row r="14">
          <cell r="A14" t="str">
            <v>袋井市</v>
          </cell>
          <cell r="B14">
            <v>216</v>
          </cell>
          <cell r="C14">
            <v>48</v>
          </cell>
        </row>
        <row r="15">
          <cell r="A15" t="str">
            <v>長泉町</v>
          </cell>
          <cell r="B15">
            <v>342</v>
          </cell>
          <cell r="C15">
            <v>55</v>
          </cell>
        </row>
        <row r="16">
          <cell r="A16" t="str">
            <v>中央区</v>
          </cell>
          <cell r="B16">
            <v>138</v>
          </cell>
          <cell r="C16">
            <v>27</v>
          </cell>
        </row>
        <row r="17">
          <cell r="A17" t="str">
            <v/>
          </cell>
          <cell r="B17" t="str">
            <v>総計</v>
          </cell>
          <cell r="C17">
            <v>786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518</v>
          </cell>
          <cell r="D6">
            <v>687</v>
          </cell>
          <cell r="E6">
            <v>4</v>
          </cell>
          <cell r="F6">
            <v>263</v>
          </cell>
          <cell r="G6">
            <v>1472</v>
          </cell>
        </row>
        <row r="7">
          <cell r="A7" t="str">
            <v>駿河区</v>
          </cell>
          <cell r="B7">
            <v>102</v>
          </cell>
          <cell r="C7">
            <v>397</v>
          </cell>
          <cell r="D7">
            <v>737</v>
          </cell>
          <cell r="E7">
            <v>2</v>
          </cell>
          <cell r="F7">
            <v>205</v>
          </cell>
          <cell r="G7">
            <v>1341</v>
          </cell>
        </row>
        <row r="8">
          <cell r="A8" t="str">
            <v>清水区</v>
          </cell>
          <cell r="B8">
            <v>103</v>
          </cell>
          <cell r="C8">
            <v>535</v>
          </cell>
          <cell r="D8">
            <v>511</v>
          </cell>
          <cell r="E8">
            <v>2</v>
          </cell>
          <cell r="F8">
            <v>177</v>
          </cell>
          <cell r="G8">
            <v>1225</v>
          </cell>
        </row>
        <row r="9">
          <cell r="A9" t="str">
            <v>中区</v>
          </cell>
          <cell r="B9">
            <v>131</v>
          </cell>
          <cell r="C9">
            <v>393</v>
          </cell>
          <cell r="D9">
            <v>685</v>
          </cell>
          <cell r="E9">
            <v>3</v>
          </cell>
          <cell r="F9">
            <v>488</v>
          </cell>
          <cell r="G9">
            <v>1569</v>
          </cell>
        </row>
        <row r="10">
          <cell r="A10" t="str">
            <v>東区</v>
          </cell>
          <cell r="B10">
            <v>132</v>
          </cell>
          <cell r="C10">
            <v>254</v>
          </cell>
          <cell r="D10">
            <v>143</v>
          </cell>
          <cell r="E10">
            <v>2</v>
          </cell>
          <cell r="F10">
            <v>198</v>
          </cell>
          <cell r="G10">
            <v>597</v>
          </cell>
        </row>
        <row r="11">
          <cell r="A11" t="str">
            <v>西区</v>
          </cell>
          <cell r="B11">
            <v>133</v>
          </cell>
          <cell r="C11">
            <v>204</v>
          </cell>
          <cell r="D11">
            <v>33</v>
          </cell>
          <cell r="F11">
            <v>59</v>
          </cell>
          <cell r="G11">
            <v>296</v>
          </cell>
        </row>
        <row r="12">
          <cell r="A12" t="str">
            <v>南区</v>
          </cell>
          <cell r="B12">
            <v>134</v>
          </cell>
          <cell r="C12">
            <v>235</v>
          </cell>
          <cell r="D12">
            <v>85</v>
          </cell>
          <cell r="E12">
            <v>1</v>
          </cell>
          <cell r="F12">
            <v>184</v>
          </cell>
          <cell r="G12">
            <v>505</v>
          </cell>
        </row>
        <row r="13">
          <cell r="A13" t="str">
            <v>北区</v>
          </cell>
          <cell r="B13">
            <v>135</v>
          </cell>
          <cell r="C13">
            <v>194</v>
          </cell>
          <cell r="D13">
            <v>129</v>
          </cell>
          <cell r="F13">
            <v>51</v>
          </cell>
          <cell r="G13">
            <v>374</v>
          </cell>
        </row>
        <row r="14">
          <cell r="A14" t="str">
            <v>浜北区</v>
          </cell>
          <cell r="B14">
            <v>136</v>
          </cell>
          <cell r="C14">
            <v>265</v>
          </cell>
          <cell r="D14">
            <v>87</v>
          </cell>
          <cell r="F14">
            <v>76</v>
          </cell>
          <cell r="G14">
            <v>428</v>
          </cell>
        </row>
        <row r="15">
          <cell r="A15" t="str">
            <v>天竜区</v>
          </cell>
          <cell r="B15">
            <v>137</v>
          </cell>
          <cell r="C15">
            <v>38</v>
          </cell>
          <cell r="D15">
            <v>10</v>
          </cell>
          <cell r="F15">
            <v>10</v>
          </cell>
          <cell r="G15">
            <v>58</v>
          </cell>
        </row>
        <row r="16">
          <cell r="A16" t="str">
            <v>沼津市</v>
          </cell>
          <cell r="B16">
            <v>203</v>
          </cell>
          <cell r="C16">
            <v>350</v>
          </cell>
          <cell r="D16">
            <v>262</v>
          </cell>
          <cell r="E16">
            <v>4</v>
          </cell>
          <cell r="F16">
            <v>237</v>
          </cell>
          <cell r="G16">
            <v>853</v>
          </cell>
        </row>
        <row r="17">
          <cell r="A17" t="str">
            <v>熱海市</v>
          </cell>
          <cell r="B17">
            <v>205</v>
          </cell>
          <cell r="C17">
            <v>39</v>
          </cell>
          <cell r="D17">
            <v>27</v>
          </cell>
          <cell r="E17">
            <v>5</v>
          </cell>
          <cell r="F17">
            <v>1</v>
          </cell>
          <cell r="G17">
            <v>72</v>
          </cell>
        </row>
        <row r="18">
          <cell r="A18" t="str">
            <v>三島市</v>
          </cell>
          <cell r="B18">
            <v>206</v>
          </cell>
          <cell r="C18">
            <v>250</v>
          </cell>
          <cell r="D18">
            <v>135</v>
          </cell>
          <cell r="F18">
            <v>112</v>
          </cell>
          <cell r="G18">
            <v>497</v>
          </cell>
        </row>
        <row r="19">
          <cell r="A19" t="str">
            <v>富士宮市</v>
          </cell>
          <cell r="B19">
            <v>207</v>
          </cell>
          <cell r="C19">
            <v>343</v>
          </cell>
          <cell r="D19">
            <v>341</v>
          </cell>
          <cell r="E19">
            <v>1</v>
          </cell>
          <cell r="F19">
            <v>109</v>
          </cell>
          <cell r="G19">
            <v>794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14</v>
          </cell>
          <cell r="E20">
            <v>3</v>
          </cell>
          <cell r="F20">
            <v>19</v>
          </cell>
          <cell r="G20">
            <v>167</v>
          </cell>
        </row>
        <row r="21">
          <cell r="A21" t="str">
            <v>島田市</v>
          </cell>
          <cell r="B21">
            <v>209</v>
          </cell>
          <cell r="C21">
            <v>297</v>
          </cell>
          <cell r="D21">
            <v>76</v>
          </cell>
          <cell r="E21">
            <v>4</v>
          </cell>
          <cell r="F21">
            <v>64</v>
          </cell>
          <cell r="G21">
            <v>441</v>
          </cell>
        </row>
        <row r="22">
          <cell r="A22" t="str">
            <v>富士市</v>
          </cell>
          <cell r="B22">
            <v>210</v>
          </cell>
          <cell r="C22">
            <v>657</v>
          </cell>
          <cell r="D22">
            <v>353</v>
          </cell>
          <cell r="E22">
            <v>3</v>
          </cell>
          <cell r="F22">
            <v>173</v>
          </cell>
          <cell r="G22">
            <v>1186</v>
          </cell>
        </row>
        <row r="23">
          <cell r="A23" t="str">
            <v>磐田市</v>
          </cell>
          <cell r="B23">
            <v>211</v>
          </cell>
          <cell r="C23">
            <v>437</v>
          </cell>
          <cell r="D23">
            <v>260</v>
          </cell>
          <cell r="E23">
            <v>11</v>
          </cell>
          <cell r="F23">
            <v>144</v>
          </cell>
          <cell r="G23">
            <v>852</v>
          </cell>
        </row>
        <row r="24">
          <cell r="A24" t="str">
            <v>焼津市</v>
          </cell>
          <cell r="B24">
            <v>212</v>
          </cell>
          <cell r="C24">
            <v>384</v>
          </cell>
          <cell r="D24">
            <v>138</v>
          </cell>
          <cell r="E24">
            <v>1</v>
          </cell>
          <cell r="F24">
            <v>117</v>
          </cell>
          <cell r="G24">
            <v>640</v>
          </cell>
        </row>
        <row r="25">
          <cell r="A25" t="str">
            <v>掛川市</v>
          </cell>
          <cell r="B25">
            <v>213</v>
          </cell>
          <cell r="C25">
            <v>379</v>
          </cell>
          <cell r="D25">
            <v>78</v>
          </cell>
          <cell r="E25">
            <v>3</v>
          </cell>
          <cell r="F25">
            <v>132</v>
          </cell>
          <cell r="G25">
            <v>592</v>
          </cell>
        </row>
        <row r="26">
          <cell r="A26" t="str">
            <v>藤枝市</v>
          </cell>
          <cell r="B26">
            <v>214</v>
          </cell>
          <cell r="C26">
            <v>376</v>
          </cell>
          <cell r="D26">
            <v>210</v>
          </cell>
          <cell r="E26">
            <v>3</v>
          </cell>
          <cell r="F26">
            <v>146</v>
          </cell>
          <cell r="G26">
            <v>735</v>
          </cell>
        </row>
        <row r="27">
          <cell r="A27" t="str">
            <v>御殿場市</v>
          </cell>
          <cell r="B27">
            <v>215</v>
          </cell>
          <cell r="C27">
            <v>193</v>
          </cell>
          <cell r="D27">
            <v>270</v>
          </cell>
          <cell r="E27">
            <v>1</v>
          </cell>
          <cell r="F27">
            <v>94</v>
          </cell>
          <cell r="G27">
            <v>558</v>
          </cell>
        </row>
        <row r="28">
          <cell r="A28" t="str">
            <v>袋井市</v>
          </cell>
          <cell r="B28">
            <v>216</v>
          </cell>
          <cell r="C28">
            <v>271</v>
          </cell>
          <cell r="D28">
            <v>97</v>
          </cell>
          <cell r="E28">
            <v>1</v>
          </cell>
          <cell r="F28">
            <v>130</v>
          </cell>
          <cell r="G28">
            <v>499</v>
          </cell>
        </row>
        <row r="29">
          <cell r="A29" t="str">
            <v>下田市</v>
          </cell>
          <cell r="B29">
            <v>219</v>
          </cell>
          <cell r="C29">
            <v>29</v>
          </cell>
          <cell r="G29">
            <v>29</v>
          </cell>
        </row>
        <row r="30">
          <cell r="A30" t="str">
            <v>裾野市</v>
          </cell>
          <cell r="B30">
            <v>220</v>
          </cell>
          <cell r="C30">
            <v>116</v>
          </cell>
          <cell r="D30">
            <v>47</v>
          </cell>
          <cell r="E30">
            <v>2</v>
          </cell>
          <cell r="F30">
            <v>47</v>
          </cell>
          <cell r="G30">
            <v>212</v>
          </cell>
        </row>
        <row r="31">
          <cell r="A31" t="str">
            <v>湖西市</v>
          </cell>
          <cell r="B31">
            <v>221</v>
          </cell>
          <cell r="C31">
            <v>117</v>
          </cell>
          <cell r="D31">
            <v>97</v>
          </cell>
          <cell r="E31">
            <v>1</v>
          </cell>
          <cell r="F31">
            <v>30</v>
          </cell>
          <cell r="G31">
            <v>245</v>
          </cell>
        </row>
        <row r="32">
          <cell r="A32" t="str">
            <v>伊豆市</v>
          </cell>
          <cell r="B32">
            <v>222</v>
          </cell>
          <cell r="C32">
            <v>47</v>
          </cell>
          <cell r="D32">
            <v>18</v>
          </cell>
          <cell r="F32">
            <v>3</v>
          </cell>
          <cell r="G32">
            <v>68</v>
          </cell>
        </row>
        <row r="33">
          <cell r="A33" t="str">
            <v>御前崎市</v>
          </cell>
          <cell r="B33">
            <v>223</v>
          </cell>
          <cell r="C33">
            <v>73</v>
          </cell>
          <cell r="D33">
            <v>8</v>
          </cell>
          <cell r="F33">
            <v>2</v>
          </cell>
          <cell r="G33">
            <v>83</v>
          </cell>
        </row>
        <row r="34">
          <cell r="A34" t="str">
            <v>菊川市</v>
          </cell>
          <cell r="B34">
            <v>224</v>
          </cell>
          <cell r="C34">
            <v>132</v>
          </cell>
          <cell r="D34">
            <v>42</v>
          </cell>
          <cell r="F34">
            <v>18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98</v>
          </cell>
          <cell r="D35">
            <v>81</v>
          </cell>
          <cell r="F35">
            <v>26</v>
          </cell>
          <cell r="G35">
            <v>205</v>
          </cell>
        </row>
        <row r="36">
          <cell r="A36" t="str">
            <v>牧之原市</v>
          </cell>
          <cell r="B36">
            <v>226</v>
          </cell>
          <cell r="C36">
            <v>71</v>
          </cell>
          <cell r="D36">
            <v>8</v>
          </cell>
          <cell r="E36">
            <v>1</v>
          </cell>
          <cell r="F36">
            <v>12</v>
          </cell>
          <cell r="G36">
            <v>92</v>
          </cell>
        </row>
        <row r="37">
          <cell r="A37" t="str">
            <v>河津町</v>
          </cell>
          <cell r="B37">
            <v>302</v>
          </cell>
          <cell r="C37">
            <v>9</v>
          </cell>
          <cell r="G37">
            <v>9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4</v>
          </cell>
          <cell r="G39">
            <v>4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D40">
            <v>35</v>
          </cell>
          <cell r="E40">
            <v>1</v>
          </cell>
          <cell r="F40">
            <v>27</v>
          </cell>
          <cell r="G40">
            <v>141</v>
          </cell>
        </row>
        <row r="41">
          <cell r="A41" t="str">
            <v>清水町</v>
          </cell>
          <cell r="B41">
            <v>341</v>
          </cell>
          <cell r="C41">
            <v>67</v>
          </cell>
          <cell r="D41">
            <v>20</v>
          </cell>
          <cell r="F41">
            <v>41</v>
          </cell>
          <cell r="G41">
            <v>128</v>
          </cell>
        </row>
        <row r="42">
          <cell r="A42" t="str">
            <v>長泉町</v>
          </cell>
          <cell r="B42">
            <v>342</v>
          </cell>
          <cell r="C42">
            <v>126</v>
          </cell>
          <cell r="D42">
            <v>109</v>
          </cell>
          <cell r="F42">
            <v>100</v>
          </cell>
          <cell r="G42">
            <v>335</v>
          </cell>
        </row>
        <row r="43">
          <cell r="A43" t="str">
            <v>小山町</v>
          </cell>
          <cell r="B43">
            <v>344</v>
          </cell>
          <cell r="C43">
            <v>44</v>
          </cell>
          <cell r="D43">
            <v>17</v>
          </cell>
          <cell r="F43">
            <v>9</v>
          </cell>
          <cell r="G43">
            <v>70</v>
          </cell>
        </row>
        <row r="44">
          <cell r="A44" t="str">
            <v>吉田町</v>
          </cell>
          <cell r="B44">
            <v>424</v>
          </cell>
          <cell r="C44">
            <v>80</v>
          </cell>
          <cell r="E44">
            <v>2</v>
          </cell>
          <cell r="F44">
            <v>26</v>
          </cell>
          <cell r="G44">
            <v>108</v>
          </cell>
        </row>
        <row r="45">
          <cell r="A45" t="str">
            <v>森町</v>
          </cell>
          <cell r="B45">
            <v>461</v>
          </cell>
          <cell r="C45">
            <v>44</v>
          </cell>
          <cell r="F45">
            <v>4</v>
          </cell>
          <cell r="G45">
            <v>48</v>
          </cell>
        </row>
        <row r="46">
          <cell r="A46" t="str">
            <v>西伊豆町</v>
          </cell>
          <cell r="B46">
            <v>306</v>
          </cell>
          <cell r="C46">
            <v>7</v>
          </cell>
          <cell r="G46">
            <v>7</v>
          </cell>
        </row>
        <row r="47">
          <cell r="A47" t="str">
            <v>東伊豆町</v>
          </cell>
          <cell r="B47">
            <v>301</v>
          </cell>
          <cell r="C47">
            <v>9</v>
          </cell>
          <cell r="D47">
            <v>1</v>
          </cell>
          <cell r="E47">
            <v>2</v>
          </cell>
          <cell r="G47">
            <v>12</v>
          </cell>
        </row>
        <row r="48">
          <cell r="A48" t="str">
            <v>川根本町</v>
          </cell>
          <cell r="B48">
            <v>429</v>
          </cell>
          <cell r="C48">
            <v>5</v>
          </cell>
          <cell r="G48">
            <v>5</v>
          </cell>
        </row>
        <row r="49">
          <cell r="A49" t="str">
            <v>中央区</v>
          </cell>
          <cell r="B49">
            <v>138</v>
          </cell>
          <cell r="C49">
            <v>342</v>
          </cell>
          <cell r="D49">
            <v>691</v>
          </cell>
          <cell r="E49">
            <v>2</v>
          </cell>
          <cell r="F49">
            <v>189</v>
          </cell>
          <cell r="G49">
            <v>1224</v>
          </cell>
        </row>
        <row r="50">
          <cell r="A50" t="str">
            <v>浜名区</v>
          </cell>
          <cell r="B50">
            <v>139</v>
          </cell>
          <cell r="C50">
            <v>111</v>
          </cell>
          <cell r="D50">
            <v>18</v>
          </cell>
          <cell r="F50">
            <v>31</v>
          </cell>
          <cell r="G50">
            <v>160</v>
          </cell>
        </row>
        <row r="51">
          <cell r="A51" t="str">
            <v>天竜区（２）</v>
          </cell>
          <cell r="B51">
            <v>140</v>
          </cell>
          <cell r="C51">
            <v>13</v>
          </cell>
          <cell r="D51">
            <v>6</v>
          </cell>
          <cell r="F51">
            <v>2</v>
          </cell>
          <cell r="G51">
            <v>21</v>
          </cell>
        </row>
        <row r="52">
          <cell r="A52" t="str">
            <v/>
          </cell>
          <cell r="B52" t="str">
            <v>総計</v>
          </cell>
          <cell r="C52">
            <v>8776</v>
          </cell>
          <cell r="D52">
            <v>6566</v>
          </cell>
          <cell r="E52">
            <v>65</v>
          </cell>
          <cell r="F52">
            <v>3756</v>
          </cell>
          <cell r="G52">
            <v>19163</v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18</v>
          </cell>
        </row>
        <row r="9">
          <cell r="A9" t="str">
            <v>東区</v>
          </cell>
          <cell r="B9">
            <v>132</v>
          </cell>
          <cell r="C9">
            <v>9</v>
          </cell>
        </row>
        <row r="10">
          <cell r="A10" t="str">
            <v/>
          </cell>
          <cell r="B10" t="str">
            <v>総計</v>
          </cell>
          <cell r="C10">
            <v>27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61</v>
          </cell>
          <cell r="D6">
            <v>33</v>
          </cell>
          <cell r="E6">
            <v>1</v>
          </cell>
          <cell r="F6">
            <v>29</v>
          </cell>
          <cell r="G6">
            <v>124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193</v>
          </cell>
          <cell r="F7">
            <v>10</v>
          </cell>
          <cell r="G7">
            <v>242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41</v>
          </cell>
          <cell r="F8">
            <v>10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50</v>
          </cell>
          <cell r="D9">
            <v>167</v>
          </cell>
          <cell r="F9">
            <v>37</v>
          </cell>
          <cell r="G9">
            <v>254</v>
          </cell>
        </row>
        <row r="10">
          <cell r="A10" t="str">
            <v>東区</v>
          </cell>
          <cell r="B10">
            <v>132</v>
          </cell>
          <cell r="C10">
            <v>35</v>
          </cell>
          <cell r="D10">
            <v>47</v>
          </cell>
          <cell r="E10">
            <v>1</v>
          </cell>
          <cell r="F10">
            <v>23</v>
          </cell>
          <cell r="G10">
            <v>106</v>
          </cell>
        </row>
        <row r="11">
          <cell r="A11" t="str">
            <v>西区</v>
          </cell>
          <cell r="B11">
            <v>133</v>
          </cell>
          <cell r="C11">
            <v>30</v>
          </cell>
          <cell r="F11">
            <v>15</v>
          </cell>
          <cell r="G11">
            <v>45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D12">
            <v>38</v>
          </cell>
          <cell r="F12">
            <v>9</v>
          </cell>
          <cell r="G12">
            <v>76</v>
          </cell>
        </row>
        <row r="13">
          <cell r="A13" t="str">
            <v>北区</v>
          </cell>
          <cell r="B13">
            <v>135</v>
          </cell>
          <cell r="C13">
            <v>40</v>
          </cell>
          <cell r="D13">
            <v>22</v>
          </cell>
          <cell r="F13">
            <v>3</v>
          </cell>
          <cell r="G13">
            <v>65</v>
          </cell>
        </row>
        <row r="14">
          <cell r="A14" t="str">
            <v>浜北区</v>
          </cell>
          <cell r="B14">
            <v>136</v>
          </cell>
          <cell r="C14">
            <v>37</v>
          </cell>
          <cell r="F14">
            <v>6</v>
          </cell>
          <cell r="G14">
            <v>43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38</v>
          </cell>
          <cell r="D16">
            <v>6</v>
          </cell>
          <cell r="F16">
            <v>20</v>
          </cell>
          <cell r="G16">
            <v>64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1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31</v>
          </cell>
          <cell r="D18">
            <v>7</v>
          </cell>
          <cell r="F18">
            <v>8</v>
          </cell>
          <cell r="G18">
            <v>46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47</v>
          </cell>
          <cell r="F19">
            <v>13</v>
          </cell>
          <cell r="G19">
            <v>89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2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E21">
            <v>1</v>
          </cell>
          <cell r="F21">
            <v>9</v>
          </cell>
          <cell r="G21">
            <v>42</v>
          </cell>
        </row>
        <row r="22">
          <cell r="A22" t="str">
            <v>富士市</v>
          </cell>
          <cell r="B22">
            <v>210</v>
          </cell>
          <cell r="C22">
            <v>75</v>
          </cell>
          <cell r="D22">
            <v>96</v>
          </cell>
          <cell r="F22">
            <v>18</v>
          </cell>
          <cell r="G22">
            <v>189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32</v>
          </cell>
          <cell r="F23">
            <v>20</v>
          </cell>
          <cell r="G23">
            <v>96</v>
          </cell>
        </row>
        <row r="24">
          <cell r="A24" t="str">
            <v>焼津市</v>
          </cell>
          <cell r="B24">
            <v>212</v>
          </cell>
          <cell r="C24">
            <v>37</v>
          </cell>
          <cell r="D24">
            <v>8</v>
          </cell>
          <cell r="F24">
            <v>7</v>
          </cell>
          <cell r="G24">
            <v>52</v>
          </cell>
        </row>
        <row r="25">
          <cell r="A25" t="str">
            <v>掛川市</v>
          </cell>
          <cell r="B25">
            <v>213</v>
          </cell>
          <cell r="C25">
            <v>48</v>
          </cell>
          <cell r="E25">
            <v>1</v>
          </cell>
          <cell r="F25">
            <v>2</v>
          </cell>
          <cell r="G25">
            <v>51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D26">
            <v>42</v>
          </cell>
          <cell r="F26">
            <v>4</v>
          </cell>
          <cell r="G26">
            <v>72</v>
          </cell>
        </row>
        <row r="27">
          <cell r="A27" t="str">
            <v>御殿場市</v>
          </cell>
          <cell r="B27">
            <v>215</v>
          </cell>
          <cell r="C27">
            <v>22</v>
          </cell>
          <cell r="D27">
            <v>50</v>
          </cell>
          <cell r="F27">
            <v>9</v>
          </cell>
          <cell r="G27">
            <v>81</v>
          </cell>
        </row>
        <row r="28">
          <cell r="A28" t="str">
            <v>袋井市</v>
          </cell>
          <cell r="B28">
            <v>216</v>
          </cell>
          <cell r="C28">
            <v>30</v>
          </cell>
          <cell r="F28">
            <v>6</v>
          </cell>
          <cell r="G28">
            <v>36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E30">
            <v>1</v>
          </cell>
          <cell r="F30">
            <v>3</v>
          </cell>
          <cell r="G30">
            <v>17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12</v>
          </cell>
          <cell r="G33">
            <v>12</v>
          </cell>
        </row>
        <row r="34">
          <cell r="A34" t="str">
            <v>菊川市</v>
          </cell>
          <cell r="B34">
            <v>224</v>
          </cell>
          <cell r="C34">
            <v>12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2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F36">
            <v>3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2</v>
          </cell>
          <cell r="G39">
            <v>2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E40">
            <v>1</v>
          </cell>
          <cell r="F40">
            <v>4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6</v>
          </cell>
          <cell r="G41">
            <v>11</v>
          </cell>
        </row>
        <row r="42">
          <cell r="A42" t="str">
            <v>長泉町</v>
          </cell>
          <cell r="B42">
            <v>342</v>
          </cell>
          <cell r="C42">
            <v>5</v>
          </cell>
          <cell r="D42">
            <v>8</v>
          </cell>
          <cell r="F42">
            <v>5</v>
          </cell>
          <cell r="G42">
            <v>18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3</v>
          </cell>
          <cell r="G44">
            <v>3</v>
          </cell>
        </row>
        <row r="45">
          <cell r="A45" t="str">
            <v>森町</v>
          </cell>
          <cell r="B45">
            <v>461</v>
          </cell>
          <cell r="C45">
            <v>5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898</v>
          </cell>
          <cell r="D47">
            <v>837</v>
          </cell>
          <cell r="E47">
            <v>9</v>
          </cell>
          <cell r="F47">
            <v>284</v>
          </cell>
          <cell r="G47">
            <v>2028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93</v>
          </cell>
        </row>
        <row r="9">
          <cell r="A9" t="str">
            <v/>
          </cell>
          <cell r="B9" t="str">
            <v>総計</v>
          </cell>
          <cell r="C9">
            <v>93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14</v>
          </cell>
          <cell r="F6">
            <v>19</v>
          </cell>
          <cell r="G6">
            <v>81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6</v>
          </cell>
          <cell r="F7">
            <v>23</v>
          </cell>
          <cell r="G7">
            <v>67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76</v>
          </cell>
          <cell r="E8">
            <v>1</v>
          </cell>
          <cell r="F8">
            <v>12</v>
          </cell>
          <cell r="G8">
            <v>132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26</v>
          </cell>
          <cell r="F9">
            <v>111</v>
          </cell>
          <cell r="G9">
            <v>175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28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18</v>
          </cell>
          <cell r="G11">
            <v>18</v>
          </cell>
        </row>
        <row r="12">
          <cell r="A12" t="str">
            <v>南区</v>
          </cell>
          <cell r="B12">
            <v>134</v>
          </cell>
          <cell r="C12">
            <v>16</v>
          </cell>
          <cell r="D12">
            <v>14</v>
          </cell>
          <cell r="F12">
            <v>13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D13">
            <v>40</v>
          </cell>
          <cell r="F13">
            <v>7</v>
          </cell>
          <cell r="G13">
            <v>66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10</v>
          </cell>
          <cell r="F14">
            <v>5</v>
          </cell>
          <cell r="G14">
            <v>47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3</v>
          </cell>
          <cell r="G15">
            <v>11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8</v>
          </cell>
          <cell r="F16">
            <v>14</v>
          </cell>
          <cell r="G16">
            <v>61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G17">
            <v>5</v>
          </cell>
        </row>
        <row r="18">
          <cell r="A18" t="str">
            <v>三島市</v>
          </cell>
          <cell r="B18">
            <v>206</v>
          </cell>
          <cell r="C18">
            <v>14</v>
          </cell>
          <cell r="F18">
            <v>7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27</v>
          </cell>
          <cell r="D19">
            <v>28</v>
          </cell>
          <cell r="F19">
            <v>6</v>
          </cell>
          <cell r="G19">
            <v>61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F20">
            <v>1</v>
          </cell>
          <cell r="G20">
            <v>13</v>
          </cell>
        </row>
        <row r="21">
          <cell r="A21" t="str">
            <v>島田市</v>
          </cell>
          <cell r="B21">
            <v>209</v>
          </cell>
          <cell r="C21">
            <v>26</v>
          </cell>
          <cell r="F21">
            <v>4</v>
          </cell>
          <cell r="G21">
            <v>30</v>
          </cell>
        </row>
        <row r="22">
          <cell r="A22" t="str">
            <v>富士市</v>
          </cell>
          <cell r="B22">
            <v>210</v>
          </cell>
          <cell r="C22">
            <v>44</v>
          </cell>
          <cell r="E22">
            <v>1</v>
          </cell>
          <cell r="F22">
            <v>13</v>
          </cell>
          <cell r="G22">
            <v>58</v>
          </cell>
        </row>
        <row r="23">
          <cell r="A23" t="str">
            <v>磐田市</v>
          </cell>
          <cell r="B23">
            <v>211</v>
          </cell>
          <cell r="C23">
            <v>36</v>
          </cell>
          <cell r="D23">
            <v>22</v>
          </cell>
          <cell r="E23">
            <v>1</v>
          </cell>
          <cell r="F23">
            <v>5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E24">
            <v>1</v>
          </cell>
          <cell r="F24">
            <v>10</v>
          </cell>
          <cell r="G24">
            <v>49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D25">
            <v>28</v>
          </cell>
          <cell r="F25">
            <v>5</v>
          </cell>
          <cell r="G25">
            <v>56</v>
          </cell>
        </row>
        <row r="26">
          <cell r="A26" t="str">
            <v>藤枝市</v>
          </cell>
          <cell r="B26">
            <v>214</v>
          </cell>
          <cell r="C26">
            <v>42</v>
          </cell>
          <cell r="D26">
            <v>49</v>
          </cell>
          <cell r="F26">
            <v>4</v>
          </cell>
          <cell r="G26">
            <v>95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4</v>
          </cell>
          <cell r="F27">
            <v>9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21</v>
          </cell>
          <cell r="D28">
            <v>7</v>
          </cell>
          <cell r="F28">
            <v>7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D30">
            <v>11</v>
          </cell>
          <cell r="F30">
            <v>16</v>
          </cell>
          <cell r="G30">
            <v>39</v>
          </cell>
        </row>
        <row r="31">
          <cell r="A31" t="str">
            <v>湖西市</v>
          </cell>
          <cell r="B31">
            <v>221</v>
          </cell>
          <cell r="C31">
            <v>6</v>
          </cell>
          <cell r="D31">
            <v>4</v>
          </cell>
          <cell r="F31">
            <v>1</v>
          </cell>
          <cell r="G31">
            <v>11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2</v>
          </cell>
          <cell r="G33">
            <v>2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F34">
            <v>2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E36">
            <v>1</v>
          </cell>
          <cell r="F36">
            <v>3</v>
          </cell>
          <cell r="G36">
            <v>13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1</v>
          </cell>
          <cell r="F39">
            <v>1</v>
          </cell>
          <cell r="G39">
            <v>2</v>
          </cell>
        </row>
        <row r="40">
          <cell r="A40" t="str">
            <v>清水町</v>
          </cell>
          <cell r="B40">
            <v>341</v>
          </cell>
          <cell r="C40">
            <v>3</v>
          </cell>
          <cell r="F40">
            <v>5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8</v>
          </cell>
          <cell r="F41">
            <v>5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1</v>
          </cell>
          <cell r="G42">
            <v>1</v>
          </cell>
        </row>
        <row r="43">
          <cell r="A43" t="str">
            <v>吉田町</v>
          </cell>
          <cell r="B43">
            <v>424</v>
          </cell>
          <cell r="C43">
            <v>5</v>
          </cell>
          <cell r="E43">
            <v>1</v>
          </cell>
          <cell r="G43">
            <v>6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700</v>
          </cell>
          <cell r="D46">
            <v>375</v>
          </cell>
          <cell r="E46">
            <v>6</v>
          </cell>
          <cell r="F46">
            <v>331</v>
          </cell>
          <cell r="G46">
            <v>1412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111</v>
          </cell>
          <cell r="F6">
            <v>18</v>
          </cell>
          <cell r="G6">
            <v>165</v>
          </cell>
        </row>
        <row r="7">
          <cell r="A7" t="str">
            <v>駿河区</v>
          </cell>
          <cell r="B7">
            <v>102</v>
          </cell>
          <cell r="C7">
            <v>29</v>
          </cell>
          <cell r="D7">
            <v>69</v>
          </cell>
          <cell r="F7">
            <v>23</v>
          </cell>
          <cell r="G7">
            <v>121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58</v>
          </cell>
          <cell r="F8">
            <v>22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44</v>
          </cell>
          <cell r="D9">
            <v>32</v>
          </cell>
          <cell r="E9">
            <v>1</v>
          </cell>
          <cell r="F9">
            <v>21</v>
          </cell>
          <cell r="G9">
            <v>98</v>
          </cell>
        </row>
        <row r="10">
          <cell r="A10" t="str">
            <v>東区</v>
          </cell>
          <cell r="B10">
            <v>132</v>
          </cell>
          <cell r="C10">
            <v>33</v>
          </cell>
          <cell r="D10">
            <v>12</v>
          </cell>
          <cell r="F10">
            <v>23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F11">
            <v>6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15</v>
          </cell>
          <cell r="F12">
            <v>12</v>
          </cell>
          <cell r="G12">
            <v>48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F13">
            <v>6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25</v>
          </cell>
          <cell r="F14">
            <v>6</v>
          </cell>
          <cell r="G14">
            <v>31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F15">
            <v>2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21</v>
          </cell>
          <cell r="D16">
            <v>30</v>
          </cell>
          <cell r="F16">
            <v>12</v>
          </cell>
          <cell r="G16">
            <v>63</v>
          </cell>
        </row>
        <row r="17">
          <cell r="A17" t="str">
            <v>熱海市</v>
          </cell>
          <cell r="B17">
            <v>205</v>
          </cell>
          <cell r="C17">
            <v>7</v>
          </cell>
          <cell r="E17">
            <v>1</v>
          </cell>
          <cell r="G17">
            <v>8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5</v>
          </cell>
          <cell r="G18">
            <v>23</v>
          </cell>
        </row>
        <row r="19">
          <cell r="A19" t="str">
            <v>富士宮市</v>
          </cell>
          <cell r="B19">
            <v>207</v>
          </cell>
          <cell r="C19">
            <v>24</v>
          </cell>
          <cell r="D19">
            <v>8</v>
          </cell>
          <cell r="F19">
            <v>4</v>
          </cell>
          <cell r="G19">
            <v>36</v>
          </cell>
        </row>
        <row r="20">
          <cell r="A20" t="str">
            <v>伊東市</v>
          </cell>
          <cell r="B20">
            <v>208</v>
          </cell>
          <cell r="C20">
            <v>15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10</v>
          </cell>
          <cell r="F21">
            <v>10</v>
          </cell>
          <cell r="G21">
            <v>48</v>
          </cell>
        </row>
        <row r="22">
          <cell r="A22" t="str">
            <v>富士市</v>
          </cell>
          <cell r="B22">
            <v>210</v>
          </cell>
          <cell r="C22">
            <v>68</v>
          </cell>
          <cell r="D22">
            <v>34</v>
          </cell>
          <cell r="F22">
            <v>30</v>
          </cell>
          <cell r="G22">
            <v>132</v>
          </cell>
        </row>
        <row r="23">
          <cell r="A23" t="str">
            <v>磐田市</v>
          </cell>
          <cell r="B23">
            <v>211</v>
          </cell>
          <cell r="C23">
            <v>27</v>
          </cell>
          <cell r="D23">
            <v>18</v>
          </cell>
          <cell r="F23">
            <v>6</v>
          </cell>
          <cell r="G23">
            <v>51</v>
          </cell>
        </row>
        <row r="24">
          <cell r="A24" t="str">
            <v>焼津市</v>
          </cell>
          <cell r="B24">
            <v>212</v>
          </cell>
          <cell r="C24">
            <v>36</v>
          </cell>
          <cell r="F24">
            <v>10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26</v>
          </cell>
          <cell r="E25">
            <v>1</v>
          </cell>
          <cell r="F25">
            <v>15</v>
          </cell>
          <cell r="G25">
            <v>42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9</v>
          </cell>
          <cell r="E26">
            <v>1</v>
          </cell>
          <cell r="F26">
            <v>2</v>
          </cell>
          <cell r="G26">
            <v>45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24</v>
          </cell>
          <cell r="F27">
            <v>8</v>
          </cell>
          <cell r="G27">
            <v>44</v>
          </cell>
        </row>
        <row r="28">
          <cell r="A28" t="str">
            <v>袋井市</v>
          </cell>
          <cell r="B28">
            <v>216</v>
          </cell>
          <cell r="C28">
            <v>18</v>
          </cell>
          <cell r="D28">
            <v>10</v>
          </cell>
          <cell r="F28">
            <v>5</v>
          </cell>
          <cell r="G28">
            <v>33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4</v>
          </cell>
          <cell r="E31">
            <v>1</v>
          </cell>
          <cell r="F31">
            <v>5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D32">
            <v>8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12</v>
          </cell>
          <cell r="D35">
            <v>6</v>
          </cell>
          <cell r="F35">
            <v>6</v>
          </cell>
          <cell r="G35">
            <v>24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11</v>
          </cell>
          <cell r="G38">
            <v>11</v>
          </cell>
        </row>
        <row r="39">
          <cell r="A39" t="str">
            <v>清水町</v>
          </cell>
          <cell r="B39">
            <v>341</v>
          </cell>
          <cell r="C39">
            <v>7</v>
          </cell>
          <cell r="D39">
            <v>2</v>
          </cell>
          <cell r="F39">
            <v>2</v>
          </cell>
          <cell r="G39">
            <v>11</v>
          </cell>
        </row>
        <row r="40">
          <cell r="A40" t="str">
            <v>長泉町</v>
          </cell>
          <cell r="B40">
            <v>342</v>
          </cell>
          <cell r="C40">
            <v>8</v>
          </cell>
          <cell r="F40">
            <v>2</v>
          </cell>
          <cell r="G40">
            <v>10</v>
          </cell>
        </row>
        <row r="41">
          <cell r="A41" t="str">
            <v>小山町</v>
          </cell>
          <cell r="B41">
            <v>344</v>
          </cell>
          <cell r="C41">
            <v>10</v>
          </cell>
          <cell r="F41">
            <v>1</v>
          </cell>
          <cell r="G41">
            <v>11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6</v>
          </cell>
          <cell r="G42">
            <v>10</v>
          </cell>
        </row>
        <row r="43">
          <cell r="A43" t="str">
            <v>森町</v>
          </cell>
          <cell r="B43">
            <v>461</v>
          </cell>
          <cell r="C43">
            <v>2</v>
          </cell>
          <cell r="G43">
            <v>2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>川根本町</v>
          </cell>
          <cell r="B45">
            <v>429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719</v>
          </cell>
          <cell r="D46">
            <v>460</v>
          </cell>
          <cell r="E46">
            <v>5</v>
          </cell>
          <cell r="F46">
            <v>268</v>
          </cell>
          <cell r="G46">
            <v>1452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161</v>
          </cell>
        </row>
        <row r="9">
          <cell r="A9" t="str">
            <v>東区</v>
          </cell>
          <cell r="B9">
            <v>132</v>
          </cell>
          <cell r="C9">
            <v>60</v>
          </cell>
        </row>
        <row r="10">
          <cell r="A10" t="str">
            <v>三島市</v>
          </cell>
          <cell r="B10">
            <v>206</v>
          </cell>
          <cell r="C10">
            <v>95</v>
          </cell>
        </row>
        <row r="11">
          <cell r="A11" t="str">
            <v>長泉町</v>
          </cell>
          <cell r="B11">
            <v>342</v>
          </cell>
          <cell r="C11">
            <v>58</v>
          </cell>
        </row>
        <row r="12">
          <cell r="A12" t="str">
            <v/>
          </cell>
          <cell r="B12" t="str">
            <v>総計</v>
          </cell>
          <cell r="C12">
            <v>374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580</v>
          </cell>
          <cell r="D6">
            <v>650</v>
          </cell>
          <cell r="E6">
            <v>36</v>
          </cell>
          <cell r="F6">
            <v>264</v>
          </cell>
          <cell r="G6">
            <v>1530</v>
          </cell>
        </row>
        <row r="7">
          <cell r="A7" t="str">
            <v>駿河区</v>
          </cell>
          <cell r="B7">
            <v>102</v>
          </cell>
          <cell r="C7">
            <v>503</v>
          </cell>
          <cell r="D7">
            <v>811</v>
          </cell>
          <cell r="E7">
            <v>2</v>
          </cell>
          <cell r="F7">
            <v>277</v>
          </cell>
          <cell r="G7">
            <v>1593</v>
          </cell>
        </row>
        <row r="8">
          <cell r="A8" t="str">
            <v>清水区</v>
          </cell>
          <cell r="B8">
            <v>103</v>
          </cell>
          <cell r="C8">
            <v>574</v>
          </cell>
          <cell r="D8">
            <v>435</v>
          </cell>
          <cell r="E8">
            <v>84</v>
          </cell>
          <cell r="F8">
            <v>173</v>
          </cell>
          <cell r="G8">
            <v>1266</v>
          </cell>
        </row>
        <row r="9">
          <cell r="A9" t="str">
            <v>中区</v>
          </cell>
          <cell r="B9">
            <v>131</v>
          </cell>
          <cell r="C9">
            <v>555</v>
          </cell>
          <cell r="D9">
            <v>840</v>
          </cell>
          <cell r="E9">
            <v>13</v>
          </cell>
          <cell r="F9">
            <v>393</v>
          </cell>
          <cell r="G9">
            <v>1801</v>
          </cell>
        </row>
        <row r="10">
          <cell r="A10" t="str">
            <v>東区</v>
          </cell>
          <cell r="B10">
            <v>132</v>
          </cell>
          <cell r="C10">
            <v>405</v>
          </cell>
          <cell r="D10">
            <v>149</v>
          </cell>
          <cell r="E10">
            <v>20</v>
          </cell>
          <cell r="F10">
            <v>209</v>
          </cell>
          <cell r="G10">
            <v>783</v>
          </cell>
        </row>
        <row r="11">
          <cell r="A11" t="str">
            <v>西区</v>
          </cell>
          <cell r="B11">
            <v>133</v>
          </cell>
          <cell r="C11">
            <v>324</v>
          </cell>
          <cell r="D11">
            <v>141</v>
          </cell>
          <cell r="E11">
            <v>3</v>
          </cell>
          <cell r="F11">
            <v>101</v>
          </cell>
          <cell r="G11">
            <v>569</v>
          </cell>
        </row>
        <row r="12">
          <cell r="A12" t="str">
            <v>南区</v>
          </cell>
          <cell r="B12">
            <v>134</v>
          </cell>
          <cell r="C12">
            <v>276</v>
          </cell>
          <cell r="D12">
            <v>189</v>
          </cell>
          <cell r="E12">
            <v>4</v>
          </cell>
          <cell r="F12">
            <v>165</v>
          </cell>
          <cell r="G12">
            <v>634</v>
          </cell>
        </row>
        <row r="13">
          <cell r="A13" t="str">
            <v>北区</v>
          </cell>
          <cell r="B13">
            <v>135</v>
          </cell>
          <cell r="C13">
            <v>303</v>
          </cell>
          <cell r="D13">
            <v>100</v>
          </cell>
          <cell r="E13">
            <v>3</v>
          </cell>
          <cell r="F13">
            <v>40</v>
          </cell>
          <cell r="G13">
            <v>446</v>
          </cell>
        </row>
        <row r="14">
          <cell r="A14" t="str">
            <v>浜北区</v>
          </cell>
          <cell r="B14">
            <v>136</v>
          </cell>
          <cell r="C14">
            <v>380</v>
          </cell>
          <cell r="D14">
            <v>245</v>
          </cell>
          <cell r="E14">
            <v>2</v>
          </cell>
          <cell r="F14">
            <v>132</v>
          </cell>
          <cell r="G14">
            <v>759</v>
          </cell>
        </row>
        <row r="15">
          <cell r="A15" t="str">
            <v>天竜区</v>
          </cell>
          <cell r="B15">
            <v>137</v>
          </cell>
          <cell r="C15">
            <v>48</v>
          </cell>
          <cell r="D15">
            <v>20</v>
          </cell>
          <cell r="E15">
            <v>17</v>
          </cell>
          <cell r="F15">
            <v>5</v>
          </cell>
          <cell r="G15">
            <v>90</v>
          </cell>
        </row>
        <row r="16">
          <cell r="A16" t="str">
            <v>沼津市</v>
          </cell>
          <cell r="B16">
            <v>203</v>
          </cell>
          <cell r="C16">
            <v>429</v>
          </cell>
          <cell r="D16">
            <v>447</v>
          </cell>
          <cell r="E16">
            <v>7</v>
          </cell>
          <cell r="F16">
            <v>212</v>
          </cell>
          <cell r="G16">
            <v>1095</v>
          </cell>
        </row>
        <row r="17">
          <cell r="A17" t="str">
            <v>熱海市</v>
          </cell>
          <cell r="B17">
            <v>205</v>
          </cell>
          <cell r="C17">
            <v>45</v>
          </cell>
          <cell r="D17">
            <v>33</v>
          </cell>
          <cell r="E17">
            <v>2</v>
          </cell>
          <cell r="F17">
            <v>1</v>
          </cell>
          <cell r="G17">
            <v>81</v>
          </cell>
        </row>
        <row r="18">
          <cell r="A18" t="str">
            <v>三島市</v>
          </cell>
          <cell r="B18">
            <v>206</v>
          </cell>
          <cell r="C18">
            <v>232</v>
          </cell>
          <cell r="D18">
            <v>140</v>
          </cell>
          <cell r="E18">
            <v>3</v>
          </cell>
          <cell r="F18">
            <v>163</v>
          </cell>
          <cell r="G18">
            <v>538</v>
          </cell>
        </row>
        <row r="19">
          <cell r="A19" t="str">
            <v>富士宮市</v>
          </cell>
          <cell r="B19">
            <v>207</v>
          </cell>
          <cell r="C19">
            <v>360</v>
          </cell>
          <cell r="D19">
            <v>127</v>
          </cell>
          <cell r="E19">
            <v>1</v>
          </cell>
          <cell r="F19">
            <v>110</v>
          </cell>
          <cell r="G19">
            <v>598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43</v>
          </cell>
          <cell r="E20">
            <v>6</v>
          </cell>
          <cell r="F20">
            <v>31</v>
          </cell>
          <cell r="G20">
            <v>211</v>
          </cell>
        </row>
        <row r="21">
          <cell r="A21" t="str">
            <v>島田市</v>
          </cell>
          <cell r="B21">
            <v>209</v>
          </cell>
          <cell r="C21">
            <v>320</v>
          </cell>
          <cell r="D21">
            <v>90</v>
          </cell>
          <cell r="E21">
            <v>2</v>
          </cell>
          <cell r="F21">
            <v>51</v>
          </cell>
          <cell r="G21">
            <v>463</v>
          </cell>
        </row>
        <row r="22">
          <cell r="A22" t="str">
            <v>富士市</v>
          </cell>
          <cell r="B22">
            <v>210</v>
          </cell>
          <cell r="C22">
            <v>726</v>
          </cell>
          <cell r="D22">
            <v>463</v>
          </cell>
          <cell r="E22">
            <v>3</v>
          </cell>
          <cell r="F22">
            <v>245</v>
          </cell>
          <cell r="G22">
            <v>1437</v>
          </cell>
        </row>
        <row r="23">
          <cell r="A23" t="str">
            <v>磐田市</v>
          </cell>
          <cell r="B23">
            <v>211</v>
          </cell>
          <cell r="C23">
            <v>500</v>
          </cell>
          <cell r="D23">
            <v>209</v>
          </cell>
          <cell r="E23">
            <v>3</v>
          </cell>
          <cell r="F23">
            <v>197</v>
          </cell>
          <cell r="G23">
            <v>909</v>
          </cell>
        </row>
        <row r="24">
          <cell r="A24" t="str">
            <v>焼津市</v>
          </cell>
          <cell r="B24">
            <v>212</v>
          </cell>
          <cell r="C24">
            <v>404</v>
          </cell>
          <cell r="D24">
            <v>253</v>
          </cell>
          <cell r="E24">
            <v>3</v>
          </cell>
          <cell r="F24">
            <v>109</v>
          </cell>
          <cell r="G24">
            <v>769</v>
          </cell>
        </row>
        <row r="25">
          <cell r="A25" t="str">
            <v>掛川市</v>
          </cell>
          <cell r="B25">
            <v>213</v>
          </cell>
          <cell r="C25">
            <v>400</v>
          </cell>
          <cell r="D25">
            <v>129</v>
          </cell>
          <cell r="E25">
            <v>3</v>
          </cell>
          <cell r="F25">
            <v>72</v>
          </cell>
          <cell r="G25">
            <v>604</v>
          </cell>
        </row>
        <row r="26">
          <cell r="A26" t="str">
            <v>藤枝市</v>
          </cell>
          <cell r="B26">
            <v>214</v>
          </cell>
          <cell r="C26">
            <v>375</v>
          </cell>
          <cell r="D26">
            <v>128</v>
          </cell>
          <cell r="F26">
            <v>92</v>
          </cell>
          <cell r="G26">
            <v>595</v>
          </cell>
        </row>
        <row r="27">
          <cell r="A27" t="str">
            <v>御殿場市</v>
          </cell>
          <cell r="B27">
            <v>215</v>
          </cell>
          <cell r="C27">
            <v>210</v>
          </cell>
          <cell r="D27">
            <v>131</v>
          </cell>
          <cell r="E27">
            <v>1</v>
          </cell>
          <cell r="F27">
            <v>95</v>
          </cell>
          <cell r="G27">
            <v>437</v>
          </cell>
        </row>
        <row r="28">
          <cell r="A28" t="str">
            <v>袋井市</v>
          </cell>
          <cell r="B28">
            <v>216</v>
          </cell>
          <cell r="C28">
            <v>269</v>
          </cell>
          <cell r="D28">
            <v>66</v>
          </cell>
          <cell r="E28">
            <v>1</v>
          </cell>
          <cell r="F28">
            <v>62</v>
          </cell>
          <cell r="G28">
            <v>398</v>
          </cell>
        </row>
        <row r="29">
          <cell r="A29" t="str">
            <v>下田市</v>
          </cell>
          <cell r="B29">
            <v>219</v>
          </cell>
          <cell r="C29">
            <v>36</v>
          </cell>
          <cell r="D29">
            <v>1</v>
          </cell>
          <cell r="E29">
            <v>2</v>
          </cell>
          <cell r="F29">
            <v>1</v>
          </cell>
          <cell r="G29">
            <v>40</v>
          </cell>
        </row>
        <row r="30">
          <cell r="A30" t="str">
            <v>裾野市</v>
          </cell>
          <cell r="B30">
            <v>220</v>
          </cell>
          <cell r="C30">
            <v>175</v>
          </cell>
          <cell r="D30">
            <v>27</v>
          </cell>
          <cell r="F30">
            <v>85</v>
          </cell>
          <cell r="G30">
            <v>287</v>
          </cell>
        </row>
        <row r="31">
          <cell r="A31" t="str">
            <v>湖西市</v>
          </cell>
          <cell r="B31">
            <v>221</v>
          </cell>
          <cell r="C31">
            <v>137</v>
          </cell>
          <cell r="D31">
            <v>53</v>
          </cell>
          <cell r="E31">
            <v>2</v>
          </cell>
          <cell r="F31">
            <v>30</v>
          </cell>
          <cell r="G31">
            <v>222</v>
          </cell>
        </row>
        <row r="32">
          <cell r="A32" t="str">
            <v>伊豆市</v>
          </cell>
          <cell r="B32">
            <v>222</v>
          </cell>
          <cell r="C32">
            <v>44</v>
          </cell>
          <cell r="D32">
            <v>14</v>
          </cell>
          <cell r="F32">
            <v>1</v>
          </cell>
          <cell r="G32">
            <v>59</v>
          </cell>
        </row>
        <row r="33">
          <cell r="A33" t="str">
            <v>御前崎市</v>
          </cell>
          <cell r="B33">
            <v>223</v>
          </cell>
          <cell r="C33">
            <v>101</v>
          </cell>
          <cell r="D33">
            <v>12</v>
          </cell>
          <cell r="E33">
            <v>1</v>
          </cell>
          <cell r="F33">
            <v>4</v>
          </cell>
          <cell r="G33">
            <v>118</v>
          </cell>
        </row>
        <row r="34">
          <cell r="A34" t="str">
            <v>菊川市</v>
          </cell>
          <cell r="B34">
            <v>224</v>
          </cell>
          <cell r="C34">
            <v>142</v>
          </cell>
          <cell r="D34">
            <v>26</v>
          </cell>
          <cell r="E34">
            <v>1</v>
          </cell>
          <cell r="F34">
            <v>20</v>
          </cell>
          <cell r="G34">
            <v>189</v>
          </cell>
        </row>
        <row r="35">
          <cell r="A35" t="str">
            <v>伊豆の国市</v>
          </cell>
          <cell r="B35">
            <v>225</v>
          </cell>
          <cell r="C35">
            <v>99</v>
          </cell>
          <cell r="D35">
            <v>25</v>
          </cell>
          <cell r="E35">
            <v>1</v>
          </cell>
          <cell r="F35">
            <v>37</v>
          </cell>
          <cell r="G35">
            <v>162</v>
          </cell>
        </row>
        <row r="36">
          <cell r="A36" t="str">
            <v>牧之原市</v>
          </cell>
          <cell r="B36">
            <v>226</v>
          </cell>
          <cell r="C36">
            <v>112</v>
          </cell>
          <cell r="F36">
            <v>9</v>
          </cell>
          <cell r="G36">
            <v>121</v>
          </cell>
        </row>
        <row r="37">
          <cell r="A37" t="str">
            <v>東伊豆町</v>
          </cell>
          <cell r="B37">
            <v>301</v>
          </cell>
          <cell r="C37">
            <v>10</v>
          </cell>
          <cell r="G37">
            <v>10</v>
          </cell>
        </row>
        <row r="38">
          <cell r="A38" t="str">
            <v>河津町</v>
          </cell>
          <cell r="B38">
            <v>302</v>
          </cell>
          <cell r="C38">
            <v>14</v>
          </cell>
          <cell r="D38">
            <v>1</v>
          </cell>
          <cell r="E38">
            <v>1</v>
          </cell>
          <cell r="G38">
            <v>16</v>
          </cell>
        </row>
        <row r="39">
          <cell r="A39" t="str">
            <v>南伊豆町</v>
          </cell>
          <cell r="B39">
            <v>304</v>
          </cell>
          <cell r="C39">
            <v>13</v>
          </cell>
          <cell r="D39">
            <v>3</v>
          </cell>
          <cell r="G39">
            <v>16</v>
          </cell>
        </row>
        <row r="40">
          <cell r="A40" t="str">
            <v>松崎町</v>
          </cell>
          <cell r="B40">
            <v>305</v>
          </cell>
          <cell r="C40">
            <v>15</v>
          </cell>
          <cell r="G40">
            <v>15</v>
          </cell>
        </row>
        <row r="41">
          <cell r="A41" t="str">
            <v>函南町</v>
          </cell>
          <cell r="B41">
            <v>325</v>
          </cell>
          <cell r="C41">
            <v>87</v>
          </cell>
          <cell r="D41">
            <v>12</v>
          </cell>
          <cell r="E41">
            <v>1</v>
          </cell>
          <cell r="F41">
            <v>32</v>
          </cell>
          <cell r="G41">
            <v>132</v>
          </cell>
        </row>
        <row r="42">
          <cell r="A42" t="str">
            <v>清水町</v>
          </cell>
          <cell r="B42">
            <v>341</v>
          </cell>
          <cell r="C42">
            <v>81</v>
          </cell>
          <cell r="D42">
            <v>54</v>
          </cell>
          <cell r="F42">
            <v>91</v>
          </cell>
          <cell r="G42">
            <v>226</v>
          </cell>
        </row>
        <row r="43">
          <cell r="A43" t="str">
            <v>長泉町</v>
          </cell>
          <cell r="B43">
            <v>342</v>
          </cell>
          <cell r="C43">
            <v>103</v>
          </cell>
          <cell r="D43">
            <v>151</v>
          </cell>
          <cell r="F43">
            <v>100</v>
          </cell>
          <cell r="G43">
            <v>354</v>
          </cell>
        </row>
        <row r="44">
          <cell r="A44" t="str">
            <v>小山町</v>
          </cell>
          <cell r="B44">
            <v>344</v>
          </cell>
          <cell r="C44">
            <v>65</v>
          </cell>
          <cell r="D44">
            <v>48</v>
          </cell>
          <cell r="F44">
            <v>3</v>
          </cell>
          <cell r="G44">
            <v>116</v>
          </cell>
        </row>
        <row r="45">
          <cell r="A45" t="str">
            <v>吉田町</v>
          </cell>
          <cell r="B45">
            <v>424</v>
          </cell>
          <cell r="C45">
            <v>96</v>
          </cell>
          <cell r="E45">
            <v>1</v>
          </cell>
          <cell r="F45">
            <v>31</v>
          </cell>
          <cell r="G45">
            <v>128</v>
          </cell>
        </row>
        <row r="46">
          <cell r="A46" t="str">
            <v>森町</v>
          </cell>
          <cell r="B46">
            <v>461</v>
          </cell>
          <cell r="C46">
            <v>68</v>
          </cell>
          <cell r="D46">
            <v>8</v>
          </cell>
          <cell r="F46">
            <v>4</v>
          </cell>
          <cell r="G46">
            <v>80</v>
          </cell>
        </row>
        <row r="47">
          <cell r="A47" t="str">
            <v>西伊豆町</v>
          </cell>
          <cell r="B47">
            <v>306</v>
          </cell>
          <cell r="C47">
            <v>6</v>
          </cell>
          <cell r="E47">
            <v>1</v>
          </cell>
          <cell r="G47">
            <v>7</v>
          </cell>
        </row>
        <row r="48">
          <cell r="A48" t="str">
            <v>川根本町</v>
          </cell>
          <cell r="B48">
            <v>429</v>
          </cell>
          <cell r="C48">
            <v>7</v>
          </cell>
          <cell r="G48">
            <v>7</v>
          </cell>
        </row>
        <row r="49">
          <cell r="A49" t="str">
            <v/>
          </cell>
          <cell r="B49" t="str">
            <v>総計</v>
          </cell>
          <cell r="C49">
            <v>9760</v>
          </cell>
          <cell r="D49">
            <v>6274</v>
          </cell>
          <cell r="E49">
            <v>230</v>
          </cell>
          <cell r="F49">
            <v>3647</v>
          </cell>
          <cell r="G49">
            <v>19911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34</v>
          </cell>
        </row>
        <row r="9">
          <cell r="A9" t="str">
            <v>長泉町</v>
          </cell>
          <cell r="B9">
            <v>342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90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30</v>
          </cell>
          <cell r="F6">
            <v>21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21</v>
          </cell>
          <cell r="F7">
            <v>49</v>
          </cell>
          <cell r="G7">
            <v>105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20</v>
          </cell>
          <cell r="E8">
            <v>1</v>
          </cell>
          <cell r="F8">
            <v>12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49</v>
          </cell>
          <cell r="D9">
            <v>62</v>
          </cell>
          <cell r="F9">
            <v>14</v>
          </cell>
          <cell r="G9">
            <v>125</v>
          </cell>
        </row>
        <row r="10">
          <cell r="A10" t="str">
            <v>東区</v>
          </cell>
          <cell r="B10">
            <v>132</v>
          </cell>
          <cell r="C10">
            <v>40</v>
          </cell>
          <cell r="D10">
            <v>9</v>
          </cell>
          <cell r="F10">
            <v>9</v>
          </cell>
          <cell r="G10">
            <v>58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6</v>
          </cell>
          <cell r="G11">
            <v>47</v>
          </cell>
        </row>
        <row r="12">
          <cell r="A12" t="str">
            <v>南区</v>
          </cell>
          <cell r="B12">
            <v>134</v>
          </cell>
          <cell r="C12">
            <v>19</v>
          </cell>
          <cell r="D12">
            <v>32</v>
          </cell>
          <cell r="F12">
            <v>12</v>
          </cell>
          <cell r="G12">
            <v>63</v>
          </cell>
        </row>
        <row r="13">
          <cell r="A13" t="str">
            <v>北区</v>
          </cell>
          <cell r="B13">
            <v>135</v>
          </cell>
          <cell r="C13">
            <v>37</v>
          </cell>
          <cell r="F13">
            <v>3</v>
          </cell>
          <cell r="G13">
            <v>40</v>
          </cell>
        </row>
        <row r="14">
          <cell r="A14" t="str">
            <v>浜北区</v>
          </cell>
          <cell r="B14">
            <v>136</v>
          </cell>
          <cell r="C14">
            <v>29</v>
          </cell>
          <cell r="D14">
            <v>12</v>
          </cell>
          <cell r="F14">
            <v>13</v>
          </cell>
          <cell r="G14">
            <v>54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1</v>
          </cell>
          <cell r="G15">
            <v>9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10</v>
          </cell>
          <cell r="F16">
            <v>15</v>
          </cell>
          <cell r="G16">
            <v>57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D17">
            <v>4</v>
          </cell>
          <cell r="E17">
            <v>2</v>
          </cell>
          <cell r="F17">
            <v>1</v>
          </cell>
          <cell r="G17">
            <v>9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10</v>
          </cell>
          <cell r="F18">
            <v>7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8</v>
          </cell>
          <cell r="F19">
            <v>9</v>
          </cell>
          <cell r="G19">
            <v>51</v>
          </cell>
        </row>
        <row r="20">
          <cell r="A20" t="str">
            <v>伊東市</v>
          </cell>
          <cell r="B20">
            <v>208</v>
          </cell>
          <cell r="C20">
            <v>4</v>
          </cell>
          <cell r="E20">
            <v>1</v>
          </cell>
          <cell r="F20">
            <v>4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24</v>
          </cell>
          <cell r="D21">
            <v>10</v>
          </cell>
          <cell r="F21">
            <v>9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57</v>
          </cell>
          <cell r="D22">
            <v>19</v>
          </cell>
          <cell r="F22">
            <v>33</v>
          </cell>
          <cell r="G22">
            <v>109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D23">
            <v>27</v>
          </cell>
          <cell r="F23">
            <v>11</v>
          </cell>
          <cell r="G23">
            <v>80</v>
          </cell>
        </row>
        <row r="24">
          <cell r="A24" t="str">
            <v>焼津市</v>
          </cell>
          <cell r="B24">
            <v>212</v>
          </cell>
          <cell r="C24">
            <v>25</v>
          </cell>
          <cell r="D24">
            <v>2</v>
          </cell>
          <cell r="F24">
            <v>6</v>
          </cell>
          <cell r="G24">
            <v>33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32</v>
          </cell>
          <cell r="F25">
            <v>8</v>
          </cell>
          <cell r="G25">
            <v>64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28</v>
          </cell>
          <cell r="F26">
            <v>12</v>
          </cell>
          <cell r="G26">
            <v>62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F27">
            <v>1</v>
          </cell>
          <cell r="G27">
            <v>15</v>
          </cell>
        </row>
        <row r="28">
          <cell r="A28" t="str">
            <v>袋井市</v>
          </cell>
          <cell r="B28">
            <v>216</v>
          </cell>
          <cell r="C28">
            <v>22</v>
          </cell>
          <cell r="F28">
            <v>8</v>
          </cell>
          <cell r="G28">
            <v>30</v>
          </cell>
        </row>
        <row r="29">
          <cell r="A29" t="str">
            <v>下田市</v>
          </cell>
          <cell r="B29">
            <v>219</v>
          </cell>
          <cell r="D29">
            <v>20</v>
          </cell>
          <cell r="G29">
            <v>20</v>
          </cell>
        </row>
        <row r="30">
          <cell r="A30" t="str">
            <v>裾野市</v>
          </cell>
          <cell r="B30">
            <v>220</v>
          </cell>
          <cell r="C30">
            <v>25</v>
          </cell>
          <cell r="F30">
            <v>12</v>
          </cell>
          <cell r="G30">
            <v>37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G31">
            <v>13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D34">
            <v>8</v>
          </cell>
          <cell r="F34">
            <v>2</v>
          </cell>
          <cell r="G34">
            <v>18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1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10</v>
          </cell>
          <cell r="F40">
            <v>5</v>
          </cell>
          <cell r="G40">
            <v>15</v>
          </cell>
        </row>
        <row r="41">
          <cell r="A41" t="str">
            <v>清水町</v>
          </cell>
          <cell r="B41">
            <v>341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長泉町</v>
          </cell>
          <cell r="B42">
            <v>342</v>
          </cell>
          <cell r="C42">
            <v>18</v>
          </cell>
          <cell r="D42">
            <v>34</v>
          </cell>
          <cell r="F42">
            <v>70</v>
          </cell>
          <cell r="G42">
            <v>122</v>
          </cell>
        </row>
        <row r="43">
          <cell r="A43" t="str">
            <v>小山町</v>
          </cell>
          <cell r="B43">
            <v>344</v>
          </cell>
          <cell r="C43">
            <v>6</v>
          </cell>
          <cell r="G43">
            <v>6</v>
          </cell>
        </row>
        <row r="44">
          <cell r="A44" t="str">
            <v>吉田町</v>
          </cell>
          <cell r="B44">
            <v>424</v>
          </cell>
          <cell r="C44">
            <v>5</v>
          </cell>
          <cell r="F44">
            <v>3</v>
          </cell>
          <cell r="G44">
            <v>8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/>
          </cell>
          <cell r="B46" t="str">
            <v>総計</v>
          </cell>
          <cell r="C46">
            <v>776</v>
          </cell>
          <cell r="D46">
            <v>410</v>
          </cell>
          <cell r="E46">
            <v>5</v>
          </cell>
          <cell r="F46">
            <v>360</v>
          </cell>
          <cell r="G46">
            <v>1551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3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3.bin" /></Relationships>
</file>

<file path=xl/worksheets/_rels/sheet3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4.bin" /></Relationships>
</file>

<file path=xl/worksheets/_rels/sheet3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5.bin" /></Relationships>
</file>

<file path=xl/worksheets/_rels/sheet3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6.bin" /></Relationships>
</file>

<file path=xl/worksheets/_rels/sheet3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7.bin" /></Relationships>
</file>

<file path=xl/worksheets/_rels/sheet3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8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view="pageBreakPreview" topLeftCell="A19" zoomScale="85" zoomScaleSheetLayoutView="85" workbookViewId="0">
      <selection activeCell="L11" sqref="L11"/>
    </sheetView>
  </sheetViews>
  <sheetFormatPr defaultRowHeight="12.9"/>
  <cols>
    <col min="1" max="1" width="11.625" style="1" customWidth="1"/>
    <col min="2" max="2" width="12" style="2" customWidth="1"/>
    <col min="3" max="6" width="11.625" style="2" customWidth="1"/>
    <col min="7" max="7" width="14.25" style="2" customWidth="1"/>
    <col min="8" max="16384" width="11.625" style="2" customWidth="1"/>
  </cols>
  <sheetData>
    <row r="1" spans="1:17" s="3" customFormat="1" ht="20.100000000000001" customHeight="1">
      <c r="A1" s="1"/>
      <c r="G1" s="16"/>
      <c r="H1" s="20"/>
      <c r="J1" s="21"/>
      <c r="K1" s="24"/>
      <c r="L1" s="24"/>
      <c r="M1" s="24"/>
      <c r="N1" s="24"/>
      <c r="O1" s="24"/>
      <c r="P1" s="24"/>
      <c r="Q1" s="24"/>
    </row>
    <row r="2" spans="1:17" s="3" customFormat="1" ht="17">
      <c r="A2" s="1"/>
      <c r="D2" s="14"/>
      <c r="E2" s="14" t="s">
        <v>25</v>
      </c>
      <c r="F2" s="15" t="s">
        <v>69</v>
      </c>
      <c r="G2" s="17"/>
      <c r="J2" s="21"/>
      <c r="K2" s="24"/>
      <c r="L2" s="24"/>
      <c r="M2" s="24"/>
      <c r="N2" s="24"/>
      <c r="O2" s="24"/>
      <c r="P2" s="24"/>
      <c r="Q2" s="24"/>
    </row>
    <row r="3" spans="1:17" s="4" customFormat="1" ht="12.95" customHeight="1">
      <c r="A3" s="1"/>
      <c r="G3" s="18" t="s">
        <v>6</v>
      </c>
      <c r="J3" s="22" t="s">
        <v>64</v>
      </c>
      <c r="K3" s="22"/>
      <c r="L3" s="24"/>
      <c r="M3" s="24"/>
      <c r="N3" s="24"/>
      <c r="O3" s="24"/>
      <c r="P3" s="24"/>
      <c r="Q3" s="24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16</v>
      </c>
      <c r="F4" s="11" t="s">
        <v>20</v>
      </c>
      <c r="G4" s="19" t="s">
        <v>22</v>
      </c>
      <c r="J4" s="23" t="s">
        <v>36</v>
      </c>
      <c r="K4" s="21"/>
      <c r="L4" s="25"/>
      <c r="M4" s="25" t="s">
        <v>63</v>
      </c>
      <c r="N4" s="24"/>
      <c r="O4" s="24"/>
      <c r="P4" s="24"/>
      <c r="Q4" s="24"/>
    </row>
    <row r="5" spans="1:17">
      <c r="A5" s="6" t="s">
        <v>37</v>
      </c>
      <c r="B5" s="12">
        <v>98</v>
      </c>
      <c r="C5" s="12">
        <v>54</v>
      </c>
      <c r="D5" s="12">
        <v>28</v>
      </c>
      <c r="E5" s="12">
        <v>0</v>
      </c>
      <c r="F5" s="12">
        <v>16</v>
      </c>
      <c r="G5" s="12">
        <v>0</v>
      </c>
      <c r="J5" s="23" t="str">
        <f t="shared" ref="J5:J50" si="0">IF(SUM(C5:F5)=B5,"○","×")</f>
        <v>○</v>
      </c>
      <c r="K5" s="21"/>
      <c r="L5" s="26" t="s">
        <v>28</v>
      </c>
      <c r="M5" s="25" t="str">
        <f>IF(SUM(B5:B7)=B8,"○","×")</f>
        <v>○</v>
      </c>
      <c r="N5" s="24"/>
      <c r="O5" s="24"/>
      <c r="P5" s="24"/>
      <c r="Q5" s="24"/>
    </row>
    <row r="6" spans="1:17">
      <c r="A6" s="6" t="s">
        <v>12</v>
      </c>
      <c r="B6" s="13">
        <v>81</v>
      </c>
      <c r="C6" s="13">
        <v>36</v>
      </c>
      <c r="D6" s="13">
        <v>20</v>
      </c>
      <c r="E6" s="13">
        <v>0</v>
      </c>
      <c r="F6" s="13">
        <v>25</v>
      </c>
      <c r="G6" s="13">
        <v>0</v>
      </c>
      <c r="J6" s="23" t="str">
        <f t="shared" si="0"/>
        <v>○</v>
      </c>
      <c r="K6" s="21"/>
      <c r="L6" s="26" t="s">
        <v>66</v>
      </c>
      <c r="M6" s="25" t="str">
        <f>IF(SUM(B9:B15)=B16,"○","×")</f>
        <v>○</v>
      </c>
      <c r="N6" s="24"/>
      <c r="O6" s="24"/>
      <c r="P6" s="24"/>
      <c r="Q6" s="24"/>
    </row>
    <row r="7" spans="1:17">
      <c r="A7" s="6" t="s">
        <v>10</v>
      </c>
      <c r="B7" s="13">
        <v>53</v>
      </c>
      <c r="C7" s="13">
        <v>42</v>
      </c>
      <c r="D7" s="13">
        <v>6</v>
      </c>
      <c r="E7" s="13">
        <v>0</v>
      </c>
      <c r="F7" s="13">
        <v>5</v>
      </c>
      <c r="G7" s="13">
        <v>0</v>
      </c>
      <c r="J7" s="23" t="str">
        <f t="shared" si="0"/>
        <v>○</v>
      </c>
      <c r="K7" s="21"/>
      <c r="L7" s="24"/>
      <c r="M7" s="24" t="s">
        <v>41</v>
      </c>
      <c r="N7" s="24"/>
      <c r="O7" s="24"/>
      <c r="P7" s="24"/>
      <c r="Q7" s="24"/>
    </row>
    <row r="8" spans="1:17">
      <c r="A8" s="7" t="s">
        <v>38</v>
      </c>
      <c r="B8" s="13">
        <v>232</v>
      </c>
      <c r="C8" s="13">
        <v>132</v>
      </c>
      <c r="D8" s="13">
        <v>54</v>
      </c>
      <c r="E8" s="13">
        <v>0</v>
      </c>
      <c r="F8" s="13">
        <v>46</v>
      </c>
      <c r="G8" s="13">
        <v>0</v>
      </c>
      <c r="J8" s="23" t="str">
        <f t="shared" si="0"/>
        <v>○</v>
      </c>
      <c r="K8" s="21"/>
      <c r="L8" s="24"/>
      <c r="M8" s="24"/>
      <c r="N8" s="24"/>
      <c r="O8" s="24"/>
      <c r="P8" s="24"/>
      <c r="Q8" s="24"/>
    </row>
    <row r="9" spans="1:17">
      <c r="A9" s="6" t="s">
        <v>4</v>
      </c>
      <c r="B9" s="13">
        <v>109</v>
      </c>
      <c r="C9" s="13">
        <v>41</v>
      </c>
      <c r="D9" s="13">
        <v>42</v>
      </c>
      <c r="E9" s="13">
        <v>8</v>
      </c>
      <c r="F9" s="13">
        <v>18</v>
      </c>
      <c r="G9" s="13">
        <v>0</v>
      </c>
      <c r="J9" s="23" t="str">
        <f t="shared" si="0"/>
        <v>○</v>
      </c>
      <c r="K9" s="21"/>
      <c r="L9" s="24" t="s">
        <v>23</v>
      </c>
      <c r="M9" s="24"/>
      <c r="N9" s="24"/>
      <c r="O9" s="24"/>
      <c r="P9" s="24"/>
      <c r="Q9" s="24"/>
    </row>
    <row r="10" spans="1:17">
      <c r="A10" s="6" t="s">
        <v>39</v>
      </c>
      <c r="B10" s="13">
        <v>65</v>
      </c>
      <c r="C10" s="13">
        <v>33</v>
      </c>
      <c r="D10" s="13">
        <v>16</v>
      </c>
      <c r="E10" s="13">
        <v>2</v>
      </c>
      <c r="F10" s="13">
        <v>14</v>
      </c>
      <c r="G10" s="13">
        <v>0</v>
      </c>
      <c r="J10" s="23" t="str">
        <f t="shared" si="0"/>
        <v>○</v>
      </c>
      <c r="K10" s="21"/>
      <c r="L10" s="27" t="s">
        <v>11</v>
      </c>
      <c r="M10" s="27" t="s">
        <v>13</v>
      </c>
      <c r="N10" s="27" t="s">
        <v>9</v>
      </c>
      <c r="O10" s="27" t="s">
        <v>16</v>
      </c>
      <c r="P10" s="27" t="s">
        <v>20</v>
      </c>
      <c r="Q10" s="27" t="s">
        <v>22</v>
      </c>
    </row>
    <row r="11" spans="1:17">
      <c r="A11" s="6" t="s">
        <v>42</v>
      </c>
      <c r="B11" s="13">
        <v>37</v>
      </c>
      <c r="C11" s="13">
        <v>31</v>
      </c>
      <c r="D11" s="13">
        <v>0</v>
      </c>
      <c r="E11" s="13">
        <v>0</v>
      </c>
      <c r="F11" s="13">
        <v>6</v>
      </c>
      <c r="G11" s="13">
        <v>0</v>
      </c>
      <c r="J11" s="23" t="str">
        <f t="shared" si="0"/>
        <v>○</v>
      </c>
      <c r="K11" s="21"/>
      <c r="L11" s="25" t="str">
        <f t="shared" ref="L11:Q11" si="1">IF(B50=SUM(B5:B49)-B8-B16,"○","×")</f>
        <v>○</v>
      </c>
      <c r="M11" s="25" t="str">
        <f t="shared" si="1"/>
        <v>○</v>
      </c>
      <c r="N11" s="25" t="str">
        <f t="shared" si="1"/>
        <v>○</v>
      </c>
      <c r="O11" s="25" t="str">
        <f t="shared" si="1"/>
        <v>○</v>
      </c>
      <c r="P11" s="25" t="str">
        <f t="shared" si="1"/>
        <v>○</v>
      </c>
      <c r="Q11" s="25" t="str">
        <f t="shared" si="1"/>
        <v>○</v>
      </c>
    </row>
    <row r="12" spans="1:17">
      <c r="A12" s="6" t="s">
        <v>43</v>
      </c>
      <c r="B12" s="13">
        <v>26</v>
      </c>
      <c r="C12" s="13">
        <v>16</v>
      </c>
      <c r="D12" s="13">
        <v>3</v>
      </c>
      <c r="E12" s="13">
        <v>0</v>
      </c>
      <c r="F12" s="13">
        <v>7</v>
      </c>
      <c r="G12" s="13">
        <v>0</v>
      </c>
      <c r="J12" s="23" t="str">
        <f t="shared" si="0"/>
        <v>○</v>
      </c>
      <c r="K12" s="21"/>
      <c r="L12" s="24" t="s">
        <v>24</v>
      </c>
      <c r="M12" s="24"/>
      <c r="N12" s="24"/>
      <c r="O12" s="24"/>
      <c r="P12" s="24"/>
      <c r="Q12" s="24"/>
    </row>
    <row r="13" spans="1:17">
      <c r="A13" s="6" t="s">
        <v>44</v>
      </c>
      <c r="B13" s="13">
        <v>30</v>
      </c>
      <c r="C13" s="13">
        <v>26</v>
      </c>
      <c r="D13" s="13">
        <v>0</v>
      </c>
      <c r="E13" s="13">
        <v>1</v>
      </c>
      <c r="F13" s="13">
        <v>3</v>
      </c>
      <c r="G13" s="13">
        <v>0</v>
      </c>
      <c r="J13" s="23" t="str">
        <f t="shared" si="0"/>
        <v>○</v>
      </c>
      <c r="K13" s="21"/>
      <c r="L13" s="24"/>
      <c r="M13" s="24"/>
      <c r="N13" s="24"/>
      <c r="O13" s="24"/>
      <c r="P13" s="24"/>
      <c r="Q13" s="24"/>
    </row>
    <row r="14" spans="1:17">
      <c r="A14" s="6" t="s">
        <v>46</v>
      </c>
      <c r="B14" s="13">
        <v>45</v>
      </c>
      <c r="C14" s="13">
        <v>26</v>
      </c>
      <c r="D14" s="13">
        <v>4</v>
      </c>
      <c r="E14" s="13">
        <v>1</v>
      </c>
      <c r="F14" s="13">
        <v>14</v>
      </c>
      <c r="G14" s="13">
        <v>0</v>
      </c>
      <c r="J14" s="23" t="str">
        <f t="shared" si="0"/>
        <v>○</v>
      </c>
      <c r="K14" s="21"/>
      <c r="L14" s="24"/>
      <c r="M14" s="24"/>
      <c r="N14" s="24"/>
      <c r="O14" s="24"/>
      <c r="P14" s="24"/>
      <c r="Q14" s="24"/>
    </row>
    <row r="15" spans="1:17">
      <c r="A15" s="6" t="s">
        <v>45</v>
      </c>
      <c r="B15" s="13">
        <v>5</v>
      </c>
      <c r="C15" s="13">
        <v>5</v>
      </c>
      <c r="D15" s="13">
        <v>0</v>
      </c>
      <c r="E15" s="13">
        <v>0</v>
      </c>
      <c r="F15" s="13">
        <v>0</v>
      </c>
      <c r="G15" s="13">
        <v>0</v>
      </c>
      <c r="J15" s="23" t="str">
        <f t="shared" si="0"/>
        <v>○</v>
      </c>
      <c r="K15" s="21"/>
      <c r="L15" s="24"/>
      <c r="M15" s="24"/>
      <c r="N15" s="24"/>
      <c r="O15" s="24"/>
      <c r="P15" s="24"/>
      <c r="Q15" s="24"/>
    </row>
    <row r="16" spans="1:17">
      <c r="A16" s="7" t="s">
        <v>5</v>
      </c>
      <c r="B16" s="13">
        <v>317</v>
      </c>
      <c r="C16" s="13">
        <v>178</v>
      </c>
      <c r="D16" s="13">
        <v>65</v>
      </c>
      <c r="E16" s="13">
        <v>12</v>
      </c>
      <c r="F16" s="13">
        <v>62</v>
      </c>
      <c r="G16" s="13">
        <v>0</v>
      </c>
      <c r="J16" s="23" t="str">
        <f t="shared" si="0"/>
        <v>○</v>
      </c>
      <c r="K16" s="21"/>
      <c r="L16" s="24"/>
      <c r="M16" s="24"/>
      <c r="N16" s="24"/>
      <c r="O16" s="24"/>
      <c r="P16" s="24"/>
      <c r="Q16" s="24"/>
    </row>
    <row r="17" spans="1:17">
      <c r="A17" s="6" t="s">
        <v>7</v>
      </c>
      <c r="B17" s="13">
        <v>75</v>
      </c>
      <c r="C17" s="13">
        <v>31</v>
      </c>
      <c r="D17" s="13">
        <v>21</v>
      </c>
      <c r="E17" s="13">
        <v>0</v>
      </c>
      <c r="F17" s="13">
        <v>23</v>
      </c>
      <c r="G17" s="13">
        <v>0</v>
      </c>
      <c r="J17" s="23" t="str">
        <f t="shared" si="0"/>
        <v>○</v>
      </c>
      <c r="K17" s="21"/>
      <c r="L17" s="24"/>
      <c r="M17" s="24"/>
      <c r="N17" s="24"/>
      <c r="O17" s="24"/>
      <c r="P17" s="24"/>
      <c r="Q17" s="24"/>
    </row>
    <row r="18" spans="1:17">
      <c r="A18" s="6" t="s">
        <v>26</v>
      </c>
      <c r="B18" s="13">
        <v>1</v>
      </c>
      <c r="C18" s="13">
        <v>1</v>
      </c>
      <c r="D18" s="13">
        <v>0</v>
      </c>
      <c r="E18" s="13">
        <v>0</v>
      </c>
      <c r="F18" s="13">
        <v>0</v>
      </c>
      <c r="G18" s="13">
        <v>0</v>
      </c>
      <c r="J18" s="23" t="str">
        <f t="shared" si="0"/>
        <v>○</v>
      </c>
      <c r="K18" s="21"/>
      <c r="L18" s="24"/>
      <c r="M18" s="24"/>
      <c r="N18" s="24"/>
      <c r="O18" s="24"/>
      <c r="P18" s="24"/>
      <c r="Q18" s="24"/>
    </row>
    <row r="19" spans="1:17">
      <c r="A19" s="6" t="s">
        <v>48</v>
      </c>
      <c r="B19" s="13">
        <v>31</v>
      </c>
      <c r="C19" s="13">
        <v>19</v>
      </c>
      <c r="D19" s="13">
        <v>12</v>
      </c>
      <c r="E19" s="13">
        <v>0</v>
      </c>
      <c r="F19" s="13">
        <v>0</v>
      </c>
      <c r="G19" s="13">
        <v>0</v>
      </c>
      <c r="J19" s="23" t="str">
        <f t="shared" si="0"/>
        <v>○</v>
      </c>
      <c r="K19" s="21"/>
      <c r="L19" s="24"/>
      <c r="M19" s="24"/>
      <c r="N19" s="24"/>
      <c r="O19" s="24"/>
      <c r="P19" s="24"/>
      <c r="Q19" s="24"/>
    </row>
    <row r="20" spans="1:17">
      <c r="A20" s="6" t="s">
        <v>51</v>
      </c>
      <c r="B20" s="13">
        <v>56</v>
      </c>
      <c r="C20" s="13">
        <v>32</v>
      </c>
      <c r="D20" s="13">
        <v>8</v>
      </c>
      <c r="E20" s="13">
        <v>0</v>
      </c>
      <c r="F20" s="13">
        <v>16</v>
      </c>
      <c r="G20" s="13">
        <v>0</v>
      </c>
      <c r="J20" s="23" t="str">
        <f t="shared" si="0"/>
        <v>○</v>
      </c>
      <c r="K20" s="21"/>
      <c r="L20" s="24"/>
      <c r="M20" s="24"/>
      <c r="N20" s="24"/>
      <c r="O20" s="24"/>
      <c r="P20" s="24"/>
      <c r="Q20" s="24"/>
    </row>
    <row r="21" spans="1:17">
      <c r="A21" s="6" t="s">
        <v>55</v>
      </c>
      <c r="B21" s="13">
        <v>15</v>
      </c>
      <c r="C21" s="13">
        <v>12</v>
      </c>
      <c r="D21" s="13">
        <v>0</v>
      </c>
      <c r="E21" s="13">
        <v>1</v>
      </c>
      <c r="F21" s="13">
        <v>2</v>
      </c>
      <c r="G21" s="13">
        <v>0</v>
      </c>
      <c r="J21" s="23" t="str">
        <f t="shared" si="0"/>
        <v>○</v>
      </c>
      <c r="K21" s="21"/>
      <c r="L21" s="24"/>
      <c r="M21" s="24"/>
      <c r="N21" s="24"/>
      <c r="O21" s="24"/>
      <c r="P21" s="24"/>
      <c r="Q21" s="24"/>
    </row>
    <row r="22" spans="1:17">
      <c r="A22" s="6" t="s">
        <v>57</v>
      </c>
      <c r="B22" s="13">
        <v>31</v>
      </c>
      <c r="C22" s="13">
        <v>26</v>
      </c>
      <c r="D22" s="13">
        <v>5</v>
      </c>
      <c r="E22" s="13">
        <v>0</v>
      </c>
      <c r="F22" s="13">
        <v>0</v>
      </c>
      <c r="G22" s="13">
        <v>0</v>
      </c>
      <c r="J22" s="23" t="str">
        <f t="shared" si="0"/>
        <v>○</v>
      </c>
      <c r="K22" s="21"/>
      <c r="L22" s="24"/>
      <c r="M22" s="24"/>
      <c r="N22" s="24"/>
      <c r="O22" s="24"/>
      <c r="P22" s="24"/>
      <c r="Q22" s="24"/>
    </row>
    <row r="23" spans="1:17">
      <c r="A23" s="6" t="s">
        <v>14</v>
      </c>
      <c r="B23" s="13">
        <v>68</v>
      </c>
      <c r="C23" s="13">
        <v>49</v>
      </c>
      <c r="D23" s="13">
        <v>8</v>
      </c>
      <c r="E23" s="13">
        <v>0</v>
      </c>
      <c r="F23" s="13">
        <v>11</v>
      </c>
      <c r="G23" s="13">
        <v>0</v>
      </c>
      <c r="J23" s="23" t="str">
        <f t="shared" si="0"/>
        <v>○</v>
      </c>
      <c r="K23" s="21"/>
      <c r="L23" s="24"/>
      <c r="M23" s="24"/>
      <c r="N23" s="24"/>
      <c r="O23" s="24"/>
      <c r="P23" s="24"/>
      <c r="Q23" s="24"/>
    </row>
    <row r="24" spans="1:17">
      <c r="A24" s="6" t="s">
        <v>47</v>
      </c>
      <c r="B24" s="13">
        <v>92</v>
      </c>
      <c r="C24" s="13">
        <v>36</v>
      </c>
      <c r="D24" s="13">
        <v>32</v>
      </c>
      <c r="E24" s="13">
        <v>0</v>
      </c>
      <c r="F24" s="13">
        <v>24</v>
      </c>
      <c r="G24" s="13">
        <v>0</v>
      </c>
      <c r="J24" s="23" t="str">
        <f t="shared" si="0"/>
        <v>○</v>
      </c>
      <c r="K24" s="21"/>
      <c r="L24" s="24"/>
      <c r="M24" s="24"/>
      <c r="N24" s="24"/>
      <c r="O24" s="24"/>
      <c r="P24" s="24"/>
      <c r="Q24" s="24"/>
    </row>
    <row r="25" spans="1:17">
      <c r="A25" s="6" t="s">
        <v>32</v>
      </c>
      <c r="B25" s="13">
        <v>52</v>
      </c>
      <c r="C25" s="13">
        <v>41</v>
      </c>
      <c r="D25" s="13">
        <v>0</v>
      </c>
      <c r="E25" s="13">
        <v>0</v>
      </c>
      <c r="F25" s="13">
        <v>11</v>
      </c>
      <c r="G25" s="13">
        <v>0</v>
      </c>
      <c r="J25" s="23" t="str">
        <f t="shared" si="0"/>
        <v>○</v>
      </c>
      <c r="K25" s="21"/>
      <c r="L25" s="24"/>
      <c r="M25" s="24"/>
      <c r="N25" s="24"/>
      <c r="O25" s="24"/>
      <c r="P25" s="24"/>
      <c r="Q25" s="24"/>
    </row>
    <row r="26" spans="1:17">
      <c r="A26" s="6" t="s">
        <v>2</v>
      </c>
      <c r="B26" s="13">
        <v>34</v>
      </c>
      <c r="C26" s="13">
        <v>29</v>
      </c>
      <c r="D26" s="13">
        <v>0</v>
      </c>
      <c r="E26" s="13">
        <v>1</v>
      </c>
      <c r="F26" s="13">
        <v>4</v>
      </c>
      <c r="G26" s="13">
        <v>0</v>
      </c>
      <c r="J26" s="23" t="str">
        <f t="shared" si="0"/>
        <v>○</v>
      </c>
      <c r="K26" s="21"/>
      <c r="L26" s="24"/>
      <c r="M26" s="24"/>
      <c r="N26" s="24"/>
      <c r="O26" s="24"/>
      <c r="P26" s="24"/>
      <c r="Q26" s="24"/>
    </row>
    <row r="27" spans="1:17">
      <c r="A27" s="6" t="s">
        <v>49</v>
      </c>
      <c r="B27" s="13">
        <v>44</v>
      </c>
      <c r="C27" s="13">
        <v>24</v>
      </c>
      <c r="D27" s="13">
        <v>8</v>
      </c>
      <c r="E27" s="13">
        <v>0</v>
      </c>
      <c r="F27" s="13">
        <v>12</v>
      </c>
      <c r="G27" s="13">
        <v>0</v>
      </c>
      <c r="J27" s="23" t="str">
        <f t="shared" si="0"/>
        <v>○</v>
      </c>
      <c r="K27" s="21"/>
      <c r="L27" s="24"/>
      <c r="M27" s="24"/>
      <c r="N27" s="24"/>
      <c r="O27" s="24"/>
      <c r="P27" s="24"/>
      <c r="Q27" s="24"/>
    </row>
    <row r="28" spans="1:17">
      <c r="A28" s="6" t="s">
        <v>59</v>
      </c>
      <c r="B28" s="13">
        <v>81</v>
      </c>
      <c r="C28" s="13">
        <v>15</v>
      </c>
      <c r="D28" s="13">
        <v>56</v>
      </c>
      <c r="E28" s="13">
        <v>0</v>
      </c>
      <c r="F28" s="13">
        <v>10</v>
      </c>
      <c r="G28" s="13">
        <v>0</v>
      </c>
      <c r="J28" s="23" t="str">
        <f t="shared" si="0"/>
        <v>○</v>
      </c>
      <c r="K28" s="21"/>
      <c r="L28" s="24"/>
      <c r="M28" s="24"/>
      <c r="N28" s="24"/>
      <c r="O28" s="24"/>
      <c r="P28" s="24"/>
      <c r="Q28" s="24"/>
    </row>
    <row r="29" spans="1:17">
      <c r="A29" s="6" t="s">
        <v>27</v>
      </c>
      <c r="B29" s="13">
        <v>46</v>
      </c>
      <c r="C29" s="13">
        <v>14</v>
      </c>
      <c r="D29" s="13">
        <v>24</v>
      </c>
      <c r="E29" s="13">
        <v>1</v>
      </c>
      <c r="F29" s="13">
        <v>7</v>
      </c>
      <c r="G29" s="13">
        <v>0</v>
      </c>
      <c r="J29" s="23" t="str">
        <f t="shared" si="0"/>
        <v>○</v>
      </c>
      <c r="K29" s="21"/>
      <c r="L29" s="24"/>
      <c r="M29" s="24"/>
      <c r="N29" s="24"/>
      <c r="O29" s="24"/>
      <c r="P29" s="24"/>
      <c r="Q29" s="24"/>
    </row>
    <row r="30" spans="1:17">
      <c r="A30" s="6" t="s">
        <v>52</v>
      </c>
      <c r="B30" s="13">
        <v>1</v>
      </c>
      <c r="C30" s="13">
        <v>1</v>
      </c>
      <c r="D30" s="13">
        <v>0</v>
      </c>
      <c r="E30" s="13">
        <v>0</v>
      </c>
      <c r="F30" s="13">
        <v>0</v>
      </c>
      <c r="G30" s="13">
        <v>0</v>
      </c>
      <c r="J30" s="23" t="str">
        <f t="shared" si="0"/>
        <v>○</v>
      </c>
      <c r="K30" s="21"/>
      <c r="L30" s="24"/>
      <c r="M30" s="24"/>
      <c r="N30" s="24"/>
      <c r="O30" s="24"/>
      <c r="P30" s="24"/>
      <c r="Q30" s="24"/>
    </row>
    <row r="31" spans="1:17">
      <c r="A31" s="6" t="s">
        <v>40</v>
      </c>
      <c r="B31" s="13">
        <v>13</v>
      </c>
      <c r="C31" s="13">
        <v>6</v>
      </c>
      <c r="D31" s="13">
        <v>7</v>
      </c>
      <c r="E31" s="13">
        <v>0</v>
      </c>
      <c r="F31" s="13">
        <v>0</v>
      </c>
      <c r="G31" s="13">
        <v>0</v>
      </c>
      <c r="J31" s="23" t="str">
        <f t="shared" si="0"/>
        <v>○</v>
      </c>
      <c r="K31" s="21"/>
      <c r="L31" s="24"/>
      <c r="M31" s="24"/>
      <c r="N31" s="24"/>
      <c r="O31" s="24"/>
      <c r="P31" s="24"/>
      <c r="Q31" s="24"/>
    </row>
    <row r="32" spans="1:17">
      <c r="A32" s="6" t="s">
        <v>0</v>
      </c>
      <c r="B32" s="13">
        <v>19</v>
      </c>
      <c r="C32" s="13">
        <v>10</v>
      </c>
      <c r="D32" s="13">
        <v>0</v>
      </c>
      <c r="E32" s="13">
        <v>0</v>
      </c>
      <c r="F32" s="13">
        <v>9</v>
      </c>
      <c r="G32" s="13">
        <v>0</v>
      </c>
      <c r="J32" s="23" t="str">
        <f t="shared" si="0"/>
        <v>○</v>
      </c>
      <c r="K32" s="21"/>
      <c r="L32" s="24"/>
      <c r="M32" s="24"/>
      <c r="N32" s="24"/>
      <c r="O32" s="24"/>
      <c r="P32" s="24"/>
      <c r="Q32" s="24"/>
    </row>
    <row r="33" spans="1:17">
      <c r="A33" s="6" t="s">
        <v>54</v>
      </c>
      <c r="B33" s="13">
        <v>3</v>
      </c>
      <c r="C33" s="13">
        <v>3</v>
      </c>
      <c r="D33" s="13">
        <v>0</v>
      </c>
      <c r="E33" s="13">
        <v>0</v>
      </c>
      <c r="F33" s="13">
        <v>0</v>
      </c>
      <c r="G33" s="13">
        <v>0</v>
      </c>
      <c r="J33" s="23" t="str">
        <f t="shared" si="0"/>
        <v>○</v>
      </c>
      <c r="K33" s="21"/>
      <c r="L33" s="24"/>
      <c r="M33" s="24"/>
      <c r="N33" s="24"/>
      <c r="O33" s="24"/>
      <c r="P33" s="24"/>
      <c r="Q33" s="24"/>
    </row>
    <row r="34" spans="1:17">
      <c r="A34" s="6" t="s">
        <v>33</v>
      </c>
      <c r="B34" s="13">
        <v>3</v>
      </c>
      <c r="C34" s="13">
        <v>3</v>
      </c>
      <c r="D34" s="13">
        <v>0</v>
      </c>
      <c r="E34" s="13">
        <v>0</v>
      </c>
      <c r="F34" s="13">
        <v>0</v>
      </c>
      <c r="G34" s="13">
        <v>0</v>
      </c>
      <c r="J34" s="23" t="str">
        <f t="shared" si="0"/>
        <v>○</v>
      </c>
      <c r="K34" s="21"/>
      <c r="L34" s="24"/>
      <c r="M34" s="24"/>
      <c r="N34" s="24"/>
      <c r="O34" s="24"/>
      <c r="P34" s="24"/>
      <c r="Q34" s="24"/>
    </row>
    <row r="35" spans="1:17">
      <c r="A35" s="6" t="s">
        <v>29</v>
      </c>
      <c r="B35" s="13">
        <v>13</v>
      </c>
      <c r="C35" s="13">
        <v>12</v>
      </c>
      <c r="D35" s="13">
        <v>0</v>
      </c>
      <c r="E35" s="13">
        <v>0</v>
      </c>
      <c r="F35" s="13">
        <v>1</v>
      </c>
      <c r="G35" s="13">
        <v>0</v>
      </c>
      <c r="J35" s="23" t="str">
        <f t="shared" si="0"/>
        <v>○</v>
      </c>
      <c r="K35" s="21"/>
      <c r="L35" s="24"/>
      <c r="M35" s="24"/>
      <c r="N35" s="24"/>
      <c r="O35" s="24"/>
      <c r="P35" s="24"/>
      <c r="Q35" s="24"/>
    </row>
    <row r="36" spans="1:17">
      <c r="A36" s="6" t="s">
        <v>21</v>
      </c>
      <c r="B36" s="13">
        <v>8</v>
      </c>
      <c r="C36" s="13">
        <v>7</v>
      </c>
      <c r="D36" s="13">
        <v>0</v>
      </c>
      <c r="E36" s="13">
        <v>0</v>
      </c>
      <c r="F36" s="13">
        <v>1</v>
      </c>
      <c r="G36" s="13">
        <v>0</v>
      </c>
      <c r="J36" s="23" t="str">
        <f t="shared" si="0"/>
        <v>○</v>
      </c>
      <c r="K36" s="21"/>
      <c r="L36" s="24"/>
      <c r="M36" s="24"/>
      <c r="N36" s="24"/>
      <c r="O36" s="24"/>
      <c r="P36" s="24"/>
      <c r="Q36" s="24"/>
    </row>
    <row r="37" spans="1:17">
      <c r="A37" s="6" t="s">
        <v>31</v>
      </c>
      <c r="B37" s="13">
        <v>11</v>
      </c>
      <c r="C37" s="13">
        <v>8</v>
      </c>
      <c r="D37" s="13">
        <v>0</v>
      </c>
      <c r="E37" s="13">
        <v>0</v>
      </c>
      <c r="F37" s="13">
        <v>3</v>
      </c>
      <c r="G37" s="13">
        <v>0</v>
      </c>
      <c r="J37" s="23" t="str">
        <f t="shared" si="0"/>
        <v>○</v>
      </c>
      <c r="K37" s="21"/>
      <c r="L37" s="24"/>
      <c r="M37" s="24"/>
      <c r="N37" s="24"/>
      <c r="O37" s="24"/>
      <c r="P37" s="24"/>
      <c r="Q37" s="24"/>
    </row>
    <row r="38" spans="1:17">
      <c r="A38" s="8" t="s">
        <v>18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J38" s="23" t="str">
        <f t="shared" si="0"/>
        <v>○</v>
      </c>
      <c r="K38" s="21"/>
      <c r="L38" s="24"/>
      <c r="M38" s="24"/>
      <c r="N38" s="24"/>
      <c r="O38" s="24"/>
      <c r="P38" s="24"/>
      <c r="Q38" s="24"/>
    </row>
    <row r="39" spans="1:17">
      <c r="A39" s="6" t="s">
        <v>62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J39" s="23" t="str">
        <f t="shared" si="0"/>
        <v>○</v>
      </c>
      <c r="K39" s="21"/>
      <c r="L39" s="24"/>
      <c r="M39" s="24"/>
      <c r="N39" s="24"/>
      <c r="O39" s="24"/>
      <c r="P39" s="24"/>
      <c r="Q39" s="24"/>
    </row>
    <row r="40" spans="1:17">
      <c r="A40" s="7" t="s">
        <v>60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J40" s="23" t="str">
        <f t="shared" si="0"/>
        <v>○</v>
      </c>
      <c r="K40" s="21"/>
      <c r="L40" s="24"/>
      <c r="M40" s="24"/>
      <c r="N40" s="24"/>
      <c r="O40" s="24"/>
      <c r="P40" s="24"/>
      <c r="Q40" s="24"/>
    </row>
    <row r="41" spans="1:17">
      <c r="A41" s="7" t="s">
        <v>15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J41" s="23" t="str">
        <f t="shared" si="0"/>
        <v>○</v>
      </c>
      <c r="K41" s="21"/>
      <c r="L41" s="24"/>
      <c r="M41" s="24"/>
      <c r="N41" s="24"/>
      <c r="O41" s="24"/>
      <c r="P41" s="24"/>
      <c r="Q41" s="24"/>
    </row>
    <row r="42" spans="1:17">
      <c r="A42" s="6" t="s">
        <v>34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3" t="str">
        <f t="shared" si="0"/>
        <v>○</v>
      </c>
      <c r="K42" s="21"/>
      <c r="L42" s="24"/>
      <c r="M42" s="24"/>
      <c r="N42" s="24"/>
      <c r="O42" s="24"/>
      <c r="P42" s="24"/>
      <c r="Q42" s="24"/>
    </row>
    <row r="43" spans="1:17">
      <c r="A43" s="9" t="s">
        <v>30</v>
      </c>
      <c r="B43" s="13">
        <v>12</v>
      </c>
      <c r="C43" s="13">
        <v>7</v>
      </c>
      <c r="D43" s="13">
        <v>0</v>
      </c>
      <c r="E43" s="13">
        <v>0</v>
      </c>
      <c r="F43" s="13">
        <v>5</v>
      </c>
      <c r="G43" s="13">
        <v>0</v>
      </c>
      <c r="J43" s="23" t="str">
        <f t="shared" si="0"/>
        <v>○</v>
      </c>
      <c r="K43" s="21"/>
      <c r="L43" s="24"/>
      <c r="M43" s="24"/>
      <c r="N43" s="24"/>
      <c r="O43" s="24"/>
      <c r="P43" s="24"/>
      <c r="Q43" s="24"/>
    </row>
    <row r="44" spans="1:17">
      <c r="A44" s="6" t="s">
        <v>53</v>
      </c>
      <c r="B44" s="13">
        <v>4</v>
      </c>
      <c r="C44" s="13">
        <v>3</v>
      </c>
      <c r="D44" s="13">
        <v>0</v>
      </c>
      <c r="E44" s="13">
        <v>0</v>
      </c>
      <c r="F44" s="13">
        <v>1</v>
      </c>
      <c r="G44" s="13">
        <v>0</v>
      </c>
      <c r="J44" s="23" t="str">
        <f t="shared" si="0"/>
        <v>○</v>
      </c>
      <c r="K44" s="21"/>
      <c r="L44" s="24"/>
      <c r="M44" s="24"/>
      <c r="N44" s="24"/>
      <c r="O44" s="24"/>
      <c r="P44" s="24"/>
      <c r="Q44" s="24"/>
    </row>
    <row r="45" spans="1:17">
      <c r="A45" s="9" t="s">
        <v>17</v>
      </c>
      <c r="B45" s="13">
        <v>16</v>
      </c>
      <c r="C45" s="13">
        <v>7</v>
      </c>
      <c r="D45" s="13">
        <v>0</v>
      </c>
      <c r="E45" s="13">
        <v>0</v>
      </c>
      <c r="F45" s="13">
        <v>9</v>
      </c>
      <c r="G45" s="13">
        <v>0</v>
      </c>
      <c r="J45" s="23" t="str">
        <f t="shared" si="0"/>
        <v>○</v>
      </c>
      <c r="K45" s="21"/>
      <c r="L45" s="24"/>
      <c r="M45" s="24"/>
      <c r="N45" s="24"/>
      <c r="O45" s="24"/>
      <c r="P45" s="24"/>
      <c r="Q45" s="24"/>
    </row>
    <row r="46" spans="1:17">
      <c r="A46" s="6" t="s">
        <v>3</v>
      </c>
      <c r="B46" s="13">
        <v>4</v>
      </c>
      <c r="C46" s="13">
        <v>4</v>
      </c>
      <c r="D46" s="13">
        <v>0</v>
      </c>
      <c r="E46" s="13">
        <v>0</v>
      </c>
      <c r="F46" s="13">
        <v>0</v>
      </c>
      <c r="G46" s="13">
        <v>0</v>
      </c>
      <c r="J46" s="23" t="str">
        <f t="shared" si="0"/>
        <v>○</v>
      </c>
      <c r="K46" s="21"/>
      <c r="L46" s="24"/>
      <c r="M46" s="24"/>
      <c r="N46" s="24"/>
      <c r="O46" s="24"/>
      <c r="P46" s="24"/>
      <c r="Q46" s="24"/>
    </row>
    <row r="47" spans="1:17">
      <c r="A47" s="6" t="s">
        <v>50</v>
      </c>
      <c r="B47" s="13">
        <v>14</v>
      </c>
      <c r="C47" s="13">
        <v>11</v>
      </c>
      <c r="D47" s="13">
        <v>2</v>
      </c>
      <c r="E47" s="13">
        <v>0</v>
      </c>
      <c r="F47" s="13">
        <v>1</v>
      </c>
      <c r="G47" s="13">
        <v>0</v>
      </c>
      <c r="J47" s="23" t="str">
        <f t="shared" si="0"/>
        <v>○</v>
      </c>
      <c r="K47" s="21"/>
      <c r="L47" s="24"/>
      <c r="M47" s="24"/>
      <c r="N47" s="24"/>
      <c r="O47" s="24"/>
      <c r="P47" s="24"/>
      <c r="Q47" s="24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3" t="str">
        <f t="shared" si="0"/>
        <v>○</v>
      </c>
      <c r="K48" s="21"/>
      <c r="L48" s="24"/>
      <c r="M48" s="24"/>
      <c r="N48" s="24"/>
      <c r="O48" s="24"/>
      <c r="P48" s="24"/>
      <c r="Q48" s="24"/>
    </row>
    <row r="49" spans="1:17">
      <c r="A49" s="6" t="s">
        <v>61</v>
      </c>
      <c r="B49" s="13">
        <v>5</v>
      </c>
      <c r="C49" s="13">
        <v>5</v>
      </c>
      <c r="D49" s="13">
        <v>0</v>
      </c>
      <c r="E49" s="13">
        <v>0</v>
      </c>
      <c r="F49" s="13">
        <v>0</v>
      </c>
      <c r="G49" s="13">
        <v>0</v>
      </c>
      <c r="J49" s="23" t="str">
        <f t="shared" si="0"/>
        <v>○</v>
      </c>
      <c r="K49" s="21"/>
      <c r="L49" s="24"/>
      <c r="M49" s="24"/>
      <c r="N49" s="24"/>
      <c r="O49" s="24"/>
      <c r="P49" s="24"/>
      <c r="Q49" s="24"/>
    </row>
    <row r="50" spans="1:17">
      <c r="A50" s="10" t="s">
        <v>65</v>
      </c>
      <c r="B50" s="13">
        <f t="shared" ref="B50:G50" si="2">SUM(B5:B49)-B8-B16</f>
        <v>1301</v>
      </c>
      <c r="C50" s="13">
        <f t="shared" si="2"/>
        <v>726</v>
      </c>
      <c r="D50" s="13">
        <f t="shared" si="2"/>
        <v>302</v>
      </c>
      <c r="E50" s="13">
        <f t="shared" si="2"/>
        <v>15</v>
      </c>
      <c r="F50" s="13">
        <f t="shared" si="2"/>
        <v>258</v>
      </c>
      <c r="G50" s="13">
        <f t="shared" si="2"/>
        <v>0</v>
      </c>
      <c r="J50" s="23" t="str">
        <f t="shared" si="0"/>
        <v>○</v>
      </c>
      <c r="K50" s="21"/>
      <c r="L50" s="24"/>
      <c r="M50" s="24"/>
      <c r="N50" s="24"/>
      <c r="O50" s="24"/>
      <c r="P50" s="24"/>
      <c r="Q50" s="24"/>
    </row>
    <row r="51" spans="1:17">
      <c r="J51" s="22" t="s">
        <v>67</v>
      </c>
      <c r="K51" s="22"/>
      <c r="L51" s="24"/>
      <c r="M51" s="24"/>
      <c r="N51" s="24"/>
      <c r="O51" s="24"/>
      <c r="P51" s="24"/>
      <c r="Q51" s="24"/>
    </row>
  </sheetData>
  <mergeCells count="1">
    <mergeCell ref="G1:H1"/>
  </mergeCells>
  <phoneticPr fontId="4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8"/>
  <sheetViews>
    <sheetView workbookViewId="0">
      <selection activeCell="L11" sqref="L11"/>
    </sheetView>
  </sheetViews>
  <sheetFormatPr defaultRowHeight="13"/>
  <cols>
    <col min="1" max="1" width="9" hidden="1" customWidth="1"/>
    <col min="2" max="2" width="12" customWidth="1"/>
  </cols>
  <sheetData>
    <row r="1" spans="2:8" ht="16.5">
      <c r="C1" s="3"/>
      <c r="D1" s="3"/>
      <c r="E1" s="14"/>
      <c r="F1" s="14" t="s">
        <v>25</v>
      </c>
      <c r="G1" s="36" t="str">
        <f>[10]データ!A19&amp;"年"&amp;[10]データ!B19&amp;"月"</f>
        <v>2022年10月</v>
      </c>
      <c r="H1" s="17"/>
    </row>
    <row r="2" spans="2:8">
      <c r="C2" s="4"/>
      <c r="D2" s="4"/>
      <c r="E2" s="4"/>
      <c r="F2" s="4"/>
      <c r="G2" s="4"/>
      <c r="H2" s="18" t="s">
        <v>6</v>
      </c>
    </row>
    <row r="3" spans="2:8"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2:8">
      <c r="B4" s="29" t="s">
        <v>37</v>
      </c>
      <c r="C4" s="34">
        <f>IFERROR(VLOOKUP($B4,'[10]11市町別戸数'!$A:$G,7,FALSE),0)</f>
        <v>179</v>
      </c>
      <c r="D4" s="34">
        <f>IFERROR(VLOOKUP($B4,'[10]11市町別戸数'!$A:$G,3,FALSE),0)</f>
        <v>47</v>
      </c>
      <c r="E4" s="34">
        <f>IFERROR(VLOOKUP($B4,'[10]11市町別戸数'!$A:$G,4,FALSE),0)</f>
        <v>112</v>
      </c>
      <c r="F4" s="34">
        <f>IFERROR(VLOOKUP($B4,'[10]11市町別戸数'!$A:$G,5,FALSE),0)</f>
        <v>1</v>
      </c>
      <c r="G4" s="34">
        <f>IFERROR(VLOOKUP($B4,'[10]11市町別戸数'!$A:$G,6,FALSE),0)</f>
        <v>19</v>
      </c>
      <c r="H4" s="34">
        <f>IFERROR(VLOOKUP($B4,'[10]11市町別マンション戸数'!A:C,3,FALSE),0)</f>
        <v>0</v>
      </c>
    </row>
    <row r="5" spans="2:8">
      <c r="B5" s="29" t="s">
        <v>12</v>
      </c>
      <c r="C5" s="34">
        <f>IFERROR(VLOOKUP($B5,'[10]11市町別戸数'!$A:$G,7,FALSE),0)</f>
        <v>141</v>
      </c>
      <c r="D5" s="34">
        <f>IFERROR(VLOOKUP($B5,'[10]11市町別戸数'!$A:$G,3,FALSE),0)</f>
        <v>36</v>
      </c>
      <c r="E5" s="34">
        <f>IFERROR(VLOOKUP($B5,'[10]11市町別戸数'!$A:$G,4,FALSE),0)</f>
        <v>86</v>
      </c>
      <c r="F5" s="34">
        <f>IFERROR(VLOOKUP($B5,'[10]11市町別戸数'!$A:$G,5,FALSE),0)</f>
        <v>0</v>
      </c>
      <c r="G5" s="34">
        <f>IFERROR(VLOOKUP($B5,'[10]11市町別戸数'!$A:$G,6,FALSE),0)</f>
        <v>19</v>
      </c>
      <c r="H5" s="34">
        <f>IFERROR(VLOOKUP($B5,'[10]11市町別マンション戸数'!A:C,3,FALSE),0)</f>
        <v>0</v>
      </c>
    </row>
    <row r="6" spans="2:8">
      <c r="B6" s="29" t="s">
        <v>10</v>
      </c>
      <c r="C6" s="34">
        <f>IFERROR(VLOOKUP($B6,'[10]11市町別戸数'!$A:$G,7,FALSE),0)</f>
        <v>75</v>
      </c>
      <c r="D6" s="34">
        <f>IFERROR(VLOOKUP($B6,'[10]11市町別戸数'!$A:$G,3,FALSE),0)</f>
        <v>54</v>
      </c>
      <c r="E6" s="34">
        <f>IFERROR(VLOOKUP($B6,'[10]11市町別戸数'!$A:$G,4,FALSE),0)</f>
        <v>9</v>
      </c>
      <c r="F6" s="34">
        <f>IFERROR(VLOOKUP($B6,'[10]11市町別戸数'!$A:$G,5,FALSE),0)</f>
        <v>0</v>
      </c>
      <c r="G6" s="34">
        <f>IFERROR(VLOOKUP($B6,'[10]11市町別戸数'!$A:$G,6,FALSE),0)</f>
        <v>12</v>
      </c>
      <c r="H6" s="34">
        <f>IFERROR(VLOOKUP($B6,'[10]11市町別マンション戸数'!A:C,3,FALSE),0)</f>
        <v>0</v>
      </c>
    </row>
    <row r="7" spans="2:8">
      <c r="B7" s="29" t="s">
        <v>38</v>
      </c>
      <c r="C7" s="34">
        <f t="shared" ref="C7:H7" si="0">SUM(C4:C6)</f>
        <v>395</v>
      </c>
      <c r="D7" s="34">
        <f t="shared" si="0"/>
        <v>137</v>
      </c>
      <c r="E7" s="34">
        <f t="shared" si="0"/>
        <v>207</v>
      </c>
      <c r="F7" s="34">
        <f t="shared" si="0"/>
        <v>1</v>
      </c>
      <c r="G7" s="34">
        <f t="shared" si="0"/>
        <v>50</v>
      </c>
      <c r="H7" s="34">
        <f t="shared" si="0"/>
        <v>0</v>
      </c>
    </row>
    <row r="8" spans="2:8">
      <c r="B8" s="29" t="s">
        <v>4</v>
      </c>
      <c r="C8" s="34">
        <f>IFERROR(VLOOKUP($B8,'[10]11市町別戸数'!$A:$G,7,FALSE),0)</f>
        <v>116</v>
      </c>
      <c r="D8" s="34">
        <f>IFERROR(VLOOKUP($B8,'[10]11市町別戸数'!$A:$G,3,FALSE),0)</f>
        <v>46</v>
      </c>
      <c r="E8" s="34">
        <f>IFERROR(VLOOKUP($B8,'[10]11市町別戸数'!$A:$G,4,FALSE),0)</f>
        <v>34</v>
      </c>
      <c r="F8" s="34">
        <f>IFERROR(VLOOKUP($B8,'[10]11市町別戸数'!$A:$G,5,FALSE),0)</f>
        <v>1</v>
      </c>
      <c r="G8" s="34">
        <f>IFERROR(VLOOKUP($B8,'[10]11市町別戸数'!$A:$G,6,FALSE),0)</f>
        <v>35</v>
      </c>
      <c r="H8" s="34">
        <f>IFERROR(VLOOKUP($B8,'[10]11市町別マンション戸数'!A:C,3,FALSE),0)</f>
        <v>0</v>
      </c>
    </row>
    <row r="9" spans="2:8">
      <c r="B9" s="29" t="s">
        <v>39</v>
      </c>
      <c r="C9" s="34">
        <f>IFERROR(VLOOKUP($B9,'[10]11市町別戸数'!$A:$G,7,FALSE),0)</f>
        <v>74</v>
      </c>
      <c r="D9" s="34">
        <f>IFERROR(VLOOKUP($B9,'[10]11市町別戸数'!$A:$G,3,FALSE),0)</f>
        <v>21</v>
      </c>
      <c r="E9" s="34">
        <f>IFERROR(VLOOKUP($B9,'[10]11市町別戸数'!$A:$G,4,FALSE),0)</f>
        <v>15</v>
      </c>
      <c r="F9" s="34">
        <f>IFERROR(VLOOKUP($B9,'[10]11市町別戸数'!$A:$G,5,FALSE),0)</f>
        <v>20</v>
      </c>
      <c r="G9" s="34">
        <f>IFERROR(VLOOKUP($B9,'[10]11市町別戸数'!$A:$G,6,FALSE),0)</f>
        <v>18</v>
      </c>
      <c r="H9" s="34">
        <f>IFERROR(VLOOKUP($B9,'[10]11市町別マンション戸数'!A:C,3,FALSE),0)</f>
        <v>0</v>
      </c>
    </row>
    <row r="10" spans="2:8">
      <c r="B10" s="29" t="s">
        <v>42</v>
      </c>
      <c r="C10" s="34">
        <f>IFERROR(VLOOKUP($B10,'[10]11市町別戸数'!$A:$G,7,FALSE),0)</f>
        <v>49</v>
      </c>
      <c r="D10" s="34">
        <f>IFERROR(VLOOKUP($B10,'[10]11市町別戸数'!$A:$G,3,FALSE),0)</f>
        <v>29</v>
      </c>
      <c r="E10" s="34">
        <f>IFERROR(VLOOKUP($B10,'[10]11市町別戸数'!$A:$G,4,FALSE),0)</f>
        <v>15</v>
      </c>
      <c r="F10" s="34">
        <f>IFERROR(VLOOKUP($B10,'[10]11市町別戸数'!$A:$G,5,FALSE),0)</f>
        <v>0</v>
      </c>
      <c r="G10" s="34">
        <f>IFERROR(VLOOKUP($B10,'[10]11市町別戸数'!$A:$G,6,FALSE),0)</f>
        <v>5</v>
      </c>
      <c r="H10" s="34">
        <f>IFERROR(VLOOKUP($B10,'[10]11市町別マンション戸数'!A:C,3,FALSE),0)</f>
        <v>0</v>
      </c>
    </row>
    <row r="11" spans="2:8">
      <c r="B11" s="29" t="s">
        <v>43</v>
      </c>
      <c r="C11" s="34">
        <f>IFERROR(VLOOKUP($B11,'[10]11市町別戸数'!$A:$G,7,FALSE),0)</f>
        <v>43</v>
      </c>
      <c r="D11" s="34">
        <f>IFERROR(VLOOKUP($B11,'[10]11市町別戸数'!$A:$G,3,FALSE),0)</f>
        <v>25</v>
      </c>
      <c r="E11" s="34">
        <f>IFERROR(VLOOKUP($B11,'[10]11市町別戸数'!$A:$G,4,FALSE),0)</f>
        <v>14</v>
      </c>
      <c r="F11" s="34">
        <f>IFERROR(VLOOKUP($B11,'[10]11市町別戸数'!$A:$G,5,FALSE),0)</f>
        <v>0</v>
      </c>
      <c r="G11" s="34">
        <f>IFERROR(VLOOKUP($B11,'[10]11市町別戸数'!$A:$G,6,FALSE),0)</f>
        <v>4</v>
      </c>
      <c r="H11" s="34">
        <f>IFERROR(VLOOKUP($B11,'[10]11市町別マンション戸数'!A:C,3,FALSE),0)</f>
        <v>0</v>
      </c>
    </row>
    <row r="12" spans="2:8">
      <c r="B12" s="29" t="s">
        <v>44</v>
      </c>
      <c r="C12" s="34">
        <f>IFERROR(VLOOKUP($B12,'[10]11市町別戸数'!$A:$G,7,FALSE),0)</f>
        <v>31</v>
      </c>
      <c r="D12" s="34">
        <f>IFERROR(VLOOKUP($B12,'[10]11市町別戸数'!$A:$G,3,FALSE),0)</f>
        <v>24</v>
      </c>
      <c r="E12" s="34">
        <f>IFERROR(VLOOKUP($B12,'[10]11市町別戸数'!$A:$G,4,FALSE),0)</f>
        <v>0</v>
      </c>
      <c r="F12" s="34">
        <f>IFERROR(VLOOKUP($B12,'[10]11市町別戸数'!$A:$G,5,FALSE),0)</f>
        <v>1</v>
      </c>
      <c r="G12" s="34">
        <f>IFERROR(VLOOKUP($B12,'[10]11市町別戸数'!$A:$G,6,FALSE),0)</f>
        <v>6</v>
      </c>
      <c r="H12" s="34">
        <f>IFERROR(VLOOKUP($B12,'[10]11市町別マンション戸数'!A:C,3,FALSE),0)</f>
        <v>0</v>
      </c>
    </row>
    <row r="13" spans="2:8">
      <c r="B13" s="29" t="s">
        <v>46</v>
      </c>
      <c r="C13" s="34">
        <f>IFERROR(VLOOKUP($B13,'[10]11市町別戸数'!$A:$G,7,FALSE),0)</f>
        <v>52</v>
      </c>
      <c r="D13" s="34">
        <f>IFERROR(VLOOKUP($B13,'[10]11市町別戸数'!$A:$G,3,FALSE),0)</f>
        <v>35</v>
      </c>
      <c r="E13" s="34">
        <f>IFERROR(VLOOKUP($B13,'[10]11市町別戸数'!$A:$G,4,FALSE),0)</f>
        <v>13</v>
      </c>
      <c r="F13" s="34">
        <f>IFERROR(VLOOKUP($B13,'[10]11市町別戸数'!$A:$G,5,FALSE),0)</f>
        <v>0</v>
      </c>
      <c r="G13" s="34">
        <f>IFERROR(VLOOKUP($B13,'[10]11市町別戸数'!$A:$G,6,FALSE),0)</f>
        <v>4</v>
      </c>
      <c r="H13" s="34">
        <f>IFERROR(VLOOKUP($B13,'[10]11市町別マンション戸数'!A:C,3,FALSE),0)</f>
        <v>0</v>
      </c>
    </row>
    <row r="14" spans="2:8">
      <c r="B14" s="29" t="s">
        <v>45</v>
      </c>
      <c r="C14" s="34">
        <f>IFERROR(VLOOKUP($B14,'[10]11市町別戸数'!$A:$G,7,FALSE),0)</f>
        <v>8</v>
      </c>
      <c r="D14" s="34">
        <f>IFERROR(VLOOKUP($B14,'[10]11市町別戸数'!$A:$G,3,FALSE),0)</f>
        <v>2</v>
      </c>
      <c r="E14" s="34">
        <f>IFERROR(VLOOKUP($B14,'[10]11市町別戸数'!$A:$G,4,FALSE),0)</f>
        <v>6</v>
      </c>
      <c r="F14" s="34">
        <f>IFERROR(VLOOKUP($B14,'[10]11市町別戸数'!$A:$G,5,FALSE),0)</f>
        <v>0</v>
      </c>
      <c r="G14" s="34">
        <f>IFERROR(VLOOKUP($B14,'[10]11市町別戸数'!$A:$G,6,FALSE),0)</f>
        <v>0</v>
      </c>
      <c r="H14" s="34">
        <f>IFERROR(VLOOKUP($B14,'[10]11市町別マンション戸数'!A:C,3,FALSE),0)</f>
        <v>0</v>
      </c>
    </row>
    <row r="15" spans="2:8">
      <c r="B15" s="29" t="s">
        <v>5</v>
      </c>
      <c r="C15" s="34">
        <f t="shared" ref="C15:H15" si="1">SUM(C8:C14)</f>
        <v>373</v>
      </c>
      <c r="D15" s="34">
        <f t="shared" si="1"/>
        <v>182</v>
      </c>
      <c r="E15" s="34">
        <f t="shared" si="1"/>
        <v>97</v>
      </c>
      <c r="F15" s="34">
        <f t="shared" si="1"/>
        <v>22</v>
      </c>
      <c r="G15" s="34">
        <f t="shared" si="1"/>
        <v>72</v>
      </c>
      <c r="H15" s="34">
        <f t="shared" si="1"/>
        <v>0</v>
      </c>
    </row>
    <row r="16" spans="2:8">
      <c r="B16" s="29" t="s">
        <v>7</v>
      </c>
      <c r="C16" s="34">
        <f>IFERROR(VLOOKUP($B16,'[10]11市町別戸数'!$A:$G,7,FALSE),0)</f>
        <v>84</v>
      </c>
      <c r="D16" s="34">
        <f>IFERROR(VLOOKUP($B16,'[10]11市町別戸数'!$A:$G,3,FALSE),0)</f>
        <v>40</v>
      </c>
      <c r="E16" s="34">
        <f>IFERROR(VLOOKUP($B16,'[10]11市町別戸数'!$A:$G,4,FALSE),0)</f>
        <v>22</v>
      </c>
      <c r="F16" s="34">
        <f>IFERROR(VLOOKUP($B16,'[10]11市町別戸数'!$A:$G,5,FALSE),0)</f>
        <v>0</v>
      </c>
      <c r="G16" s="34">
        <f>IFERROR(VLOOKUP($B16,'[10]11市町別戸数'!$A:$G,6,FALSE),0)</f>
        <v>22</v>
      </c>
      <c r="H16" s="34">
        <f>IFERROR(VLOOKUP($B16,'[10]11市町別マンション戸数'!A:C,3,FALSE),0)</f>
        <v>0</v>
      </c>
    </row>
    <row r="17" spans="1:8">
      <c r="B17" s="29" t="s">
        <v>26</v>
      </c>
      <c r="C17" s="34">
        <f>IFERROR(VLOOKUP($B17,'[10]11市町別戸数'!$A:$G,7,FALSE),0)</f>
        <v>4</v>
      </c>
      <c r="D17" s="34">
        <f>IFERROR(VLOOKUP($B17,'[10]11市町別戸数'!$A:$G,3,FALSE),0)</f>
        <v>4</v>
      </c>
      <c r="E17" s="34">
        <f>IFERROR(VLOOKUP($B17,'[10]11市町別戸数'!$A:$G,4,FALSE),0)</f>
        <v>0</v>
      </c>
      <c r="F17" s="34">
        <f>IFERROR(VLOOKUP($B17,'[10]11市町別戸数'!$A:$G,5,FALSE),0)</f>
        <v>0</v>
      </c>
      <c r="G17" s="34">
        <f>IFERROR(VLOOKUP($B17,'[10]11市町別戸数'!$A:$G,6,FALSE),0)</f>
        <v>0</v>
      </c>
      <c r="H17" s="34">
        <f>IFERROR(VLOOKUP($B17,'[10]11市町別マンション戸数'!A:C,3,FALSE),0)</f>
        <v>0</v>
      </c>
    </row>
    <row r="18" spans="1:8">
      <c r="B18" s="29" t="s">
        <v>48</v>
      </c>
      <c r="C18" s="34">
        <f>IFERROR(VLOOKUP($B18,'[10]11市町別戸数'!$A:$G,7,FALSE),0)</f>
        <v>38</v>
      </c>
      <c r="D18" s="34">
        <f>IFERROR(VLOOKUP($B18,'[10]11市町別戸数'!$A:$G,3,FALSE),0)</f>
        <v>21</v>
      </c>
      <c r="E18" s="34">
        <f>IFERROR(VLOOKUP($B18,'[10]11市町別戸数'!$A:$G,4,FALSE),0)</f>
        <v>12</v>
      </c>
      <c r="F18" s="34">
        <f>IFERROR(VLOOKUP($B18,'[10]11市町別戸数'!$A:$G,5,FALSE),0)</f>
        <v>0</v>
      </c>
      <c r="G18" s="34">
        <f>IFERROR(VLOOKUP($B18,'[10]11市町別戸数'!$A:$G,6,FALSE),0)</f>
        <v>5</v>
      </c>
      <c r="H18" s="34">
        <f>IFERROR(VLOOKUP($B18,'[10]11市町別マンション戸数'!A:C,3,FALSE),0)</f>
        <v>0</v>
      </c>
    </row>
    <row r="19" spans="1:8">
      <c r="A19" s="48"/>
      <c r="B19" s="29" t="s">
        <v>51</v>
      </c>
      <c r="C19" s="34">
        <f>IFERROR(VLOOKUP($B19,'[10]11市町別戸数'!$A:$G,7,FALSE),0)</f>
        <v>50</v>
      </c>
      <c r="D19" s="34">
        <f>IFERROR(VLOOKUP($B19,'[10]11市町別戸数'!$A:$G,3,FALSE),0)</f>
        <v>25</v>
      </c>
      <c r="E19" s="34">
        <f>IFERROR(VLOOKUP($B19,'[10]11市町別戸数'!$A:$G,4,FALSE),0)</f>
        <v>16</v>
      </c>
      <c r="F19" s="34">
        <f>IFERROR(VLOOKUP($B19,'[10]11市町別戸数'!$A:$G,5,FALSE),0)</f>
        <v>0</v>
      </c>
      <c r="G19" s="34">
        <f>IFERROR(VLOOKUP($B19,'[10]11市町別戸数'!$A:$G,6,FALSE),0)</f>
        <v>9</v>
      </c>
      <c r="H19" s="34">
        <f>IFERROR(VLOOKUP($B19,'[10]11市町別マンション戸数'!A:C,3,FALSE),0)</f>
        <v>0</v>
      </c>
    </row>
    <row r="20" spans="1:8">
      <c r="A20" s="48"/>
      <c r="B20" s="29" t="s">
        <v>55</v>
      </c>
      <c r="C20" s="34">
        <f>IFERROR(VLOOKUP($B20,'[10]11市町別戸数'!$A:$G,7,FALSE),0)</f>
        <v>14</v>
      </c>
      <c r="D20" s="34">
        <f>IFERROR(VLOOKUP($B20,'[10]11市町別戸数'!$A:$G,3,FALSE),0)</f>
        <v>11</v>
      </c>
      <c r="E20" s="34">
        <f>IFERROR(VLOOKUP($B20,'[10]11市町別戸数'!$A:$G,4,FALSE),0)</f>
        <v>0</v>
      </c>
      <c r="F20" s="34">
        <f>IFERROR(VLOOKUP($B20,'[10]11市町別戸数'!$A:$G,5,FALSE),0)</f>
        <v>0</v>
      </c>
      <c r="G20" s="34">
        <f>IFERROR(VLOOKUP($B20,'[10]11市町別戸数'!$A:$G,6,FALSE),0)</f>
        <v>3</v>
      </c>
      <c r="H20" s="34">
        <f>IFERROR(VLOOKUP($B20,'[10]11市町別マンション戸数'!A:C,3,FALSE),0)</f>
        <v>0</v>
      </c>
    </row>
    <row r="21" spans="1:8">
      <c r="A21" s="48"/>
      <c r="B21" s="29" t="s">
        <v>57</v>
      </c>
      <c r="C21" s="34">
        <f>IFERROR(VLOOKUP($B21,'[10]11市町別戸数'!$A:$G,7,FALSE),0)</f>
        <v>58</v>
      </c>
      <c r="D21" s="34">
        <f>IFERROR(VLOOKUP($B21,'[10]11市町別戸数'!$A:$G,3,FALSE),0)</f>
        <v>35</v>
      </c>
      <c r="E21" s="34">
        <f>IFERROR(VLOOKUP($B21,'[10]11市町別戸数'!$A:$G,4,FALSE),0)</f>
        <v>10</v>
      </c>
      <c r="F21" s="34">
        <f>IFERROR(VLOOKUP($B21,'[10]11市町別戸数'!$A:$G,5,FALSE),0)</f>
        <v>0</v>
      </c>
      <c r="G21" s="34">
        <f>IFERROR(VLOOKUP($B21,'[10]11市町別戸数'!$A:$G,6,FALSE),0)</f>
        <v>13</v>
      </c>
      <c r="H21" s="34">
        <f>IFERROR(VLOOKUP($B21,'[10]11市町別マンション戸数'!A:C,3,FALSE),0)</f>
        <v>0</v>
      </c>
    </row>
    <row r="22" spans="1:8">
      <c r="A22" s="48"/>
      <c r="B22" s="29" t="s">
        <v>14</v>
      </c>
      <c r="C22" s="34">
        <f>IFERROR(VLOOKUP($B22,'[10]11市町別戸数'!$A:$G,7,FALSE),0)</f>
        <v>124</v>
      </c>
      <c r="D22" s="34">
        <f>IFERROR(VLOOKUP($B22,'[10]11市町別戸数'!$A:$G,3,FALSE),0)</f>
        <v>77</v>
      </c>
      <c r="E22" s="34">
        <f>IFERROR(VLOOKUP($B22,'[10]11市町別戸数'!$A:$G,4,FALSE),0)</f>
        <v>30</v>
      </c>
      <c r="F22" s="34">
        <f>IFERROR(VLOOKUP($B22,'[10]11市町別戸数'!$A:$G,5,FALSE),0)</f>
        <v>0</v>
      </c>
      <c r="G22" s="34">
        <f>IFERROR(VLOOKUP($B22,'[10]11市町別戸数'!$A:$G,6,FALSE),0)</f>
        <v>17</v>
      </c>
      <c r="H22" s="34">
        <f>IFERROR(VLOOKUP($B22,'[10]11市町別マンション戸数'!A:C,3,FALSE),0)</f>
        <v>0</v>
      </c>
    </row>
    <row r="23" spans="1:8">
      <c r="A23" s="48"/>
      <c r="B23" s="29" t="s">
        <v>47</v>
      </c>
      <c r="C23" s="34">
        <f>IFERROR(VLOOKUP($B23,'[10]11市町別戸数'!$A:$G,7,FALSE),0)</f>
        <v>71</v>
      </c>
      <c r="D23" s="34">
        <f>IFERROR(VLOOKUP($B23,'[10]11市町別戸数'!$A:$G,3,FALSE),0)</f>
        <v>40</v>
      </c>
      <c r="E23" s="34">
        <f>IFERROR(VLOOKUP($B23,'[10]11市町別戸数'!$A:$G,4,FALSE),0)</f>
        <v>14</v>
      </c>
      <c r="F23" s="34">
        <f>IFERROR(VLOOKUP($B23,'[10]11市町別戸数'!$A:$G,5,FALSE),0)</f>
        <v>1</v>
      </c>
      <c r="G23" s="34">
        <f>IFERROR(VLOOKUP($B23,'[10]11市町別戸数'!$A:$G,6,FALSE),0)</f>
        <v>16</v>
      </c>
      <c r="H23" s="34">
        <f>IFERROR(VLOOKUP($B23,'[10]11市町別マンション戸数'!A:C,3,FALSE),0)</f>
        <v>0</v>
      </c>
    </row>
    <row r="24" spans="1:8">
      <c r="A24" s="48"/>
      <c r="B24" s="29" t="s">
        <v>32</v>
      </c>
      <c r="C24" s="34">
        <f>IFERROR(VLOOKUP($B24,'[10]11市町別戸数'!$A:$G,7,FALSE),0)</f>
        <v>62</v>
      </c>
      <c r="D24" s="34">
        <f>IFERROR(VLOOKUP($B24,'[10]11市町別戸数'!$A:$G,3,FALSE),0)</f>
        <v>46</v>
      </c>
      <c r="E24" s="34">
        <f>IFERROR(VLOOKUP($B24,'[10]11市町別戸数'!$A:$G,4,FALSE),0)</f>
        <v>12</v>
      </c>
      <c r="F24" s="34">
        <f>IFERROR(VLOOKUP($B24,'[10]11市町別戸数'!$A:$G,5,FALSE),0)</f>
        <v>0</v>
      </c>
      <c r="G24" s="34">
        <f>IFERROR(VLOOKUP($B24,'[10]11市町別戸数'!$A:$G,6,FALSE),0)</f>
        <v>4</v>
      </c>
      <c r="H24" s="34">
        <f>IFERROR(VLOOKUP($B24,'[10]11市町別マンション戸数'!A:C,3,FALSE),0)</f>
        <v>0</v>
      </c>
    </row>
    <row r="25" spans="1:8">
      <c r="A25" s="48"/>
      <c r="B25" s="29" t="s">
        <v>2</v>
      </c>
      <c r="C25" s="34">
        <f>IFERROR(VLOOKUP($B25,'[10]11市町別戸数'!$A:$G,7,FALSE),0)</f>
        <v>59</v>
      </c>
      <c r="D25" s="34">
        <f>IFERROR(VLOOKUP($B25,'[10]11市町別戸数'!$A:$G,3,FALSE),0)</f>
        <v>31</v>
      </c>
      <c r="E25" s="34">
        <f>IFERROR(VLOOKUP($B25,'[10]11市町別戸数'!$A:$G,4,FALSE),0)</f>
        <v>24</v>
      </c>
      <c r="F25" s="34">
        <f>IFERROR(VLOOKUP($B25,'[10]11市町別戸数'!$A:$G,5,FALSE),0)</f>
        <v>0</v>
      </c>
      <c r="G25" s="34">
        <f>IFERROR(VLOOKUP($B25,'[10]11市町別戸数'!$A:$G,6,FALSE),0)</f>
        <v>4</v>
      </c>
      <c r="H25" s="34">
        <f>IFERROR(VLOOKUP($B25,'[10]11市町別マンション戸数'!A:C,3,FALSE),0)</f>
        <v>0</v>
      </c>
    </row>
    <row r="26" spans="1:8">
      <c r="A26" s="48"/>
      <c r="B26" s="29" t="s">
        <v>49</v>
      </c>
      <c r="C26" s="34">
        <f>IFERROR(VLOOKUP($B26,'[10]11市町別戸数'!$A:$G,7,FALSE),0)</f>
        <v>38</v>
      </c>
      <c r="D26" s="34">
        <f>IFERROR(VLOOKUP($B26,'[10]11市町別戸数'!$A:$G,3,FALSE),0)</f>
        <v>29</v>
      </c>
      <c r="E26" s="34">
        <f>IFERROR(VLOOKUP($B26,'[10]11市町別戸数'!$A:$G,4,FALSE),0)</f>
        <v>0</v>
      </c>
      <c r="F26" s="34">
        <f>IFERROR(VLOOKUP($B26,'[10]11市町別戸数'!$A:$G,5,FALSE),0)</f>
        <v>0</v>
      </c>
      <c r="G26" s="34">
        <f>IFERROR(VLOOKUP($B26,'[10]11市町別戸数'!$A:$G,6,FALSE),0)</f>
        <v>9</v>
      </c>
      <c r="H26" s="34">
        <f>IFERROR(VLOOKUP($B26,'[10]11市町別マンション戸数'!A:C,3,FALSE),0)</f>
        <v>0</v>
      </c>
    </row>
    <row r="27" spans="1:8">
      <c r="A27" s="48"/>
      <c r="B27" s="29" t="s">
        <v>59</v>
      </c>
      <c r="C27" s="34">
        <f>IFERROR(VLOOKUP($B27,'[10]11市町別戸数'!$A:$G,7,FALSE),0)</f>
        <v>36</v>
      </c>
      <c r="D27" s="34">
        <f>IFERROR(VLOOKUP($B27,'[10]11市町別戸数'!$A:$G,3,FALSE),0)</f>
        <v>25</v>
      </c>
      <c r="E27" s="34">
        <f>IFERROR(VLOOKUP($B27,'[10]11市町別戸数'!$A:$G,4,FALSE),0)</f>
        <v>0</v>
      </c>
      <c r="F27" s="34">
        <f>IFERROR(VLOOKUP($B27,'[10]11市町別戸数'!$A:$G,5,FALSE),0)</f>
        <v>0</v>
      </c>
      <c r="G27" s="34">
        <f>IFERROR(VLOOKUP($B27,'[10]11市町別戸数'!$A:$G,6,FALSE),0)</f>
        <v>11</v>
      </c>
      <c r="H27" s="34">
        <f>IFERROR(VLOOKUP($B27,'[10]11市町別マンション戸数'!A:C,3,FALSE),0)</f>
        <v>0</v>
      </c>
    </row>
    <row r="28" spans="1:8">
      <c r="A28" s="48"/>
      <c r="B28" s="29" t="s">
        <v>27</v>
      </c>
      <c r="C28" s="34">
        <f>IFERROR(VLOOKUP($B28,'[10]11市町別戸数'!$A:$G,7,FALSE),0)</f>
        <v>31</v>
      </c>
      <c r="D28" s="34">
        <f>IFERROR(VLOOKUP($B28,'[10]11市町別戸数'!$A:$G,3,FALSE),0)</f>
        <v>27</v>
      </c>
      <c r="E28" s="34">
        <f>IFERROR(VLOOKUP($B28,'[10]11市町別戸数'!$A:$G,4,FALSE),0)</f>
        <v>0</v>
      </c>
      <c r="F28" s="34">
        <f>IFERROR(VLOOKUP($B28,'[10]11市町別戸数'!$A:$G,5,FALSE),0)</f>
        <v>0</v>
      </c>
      <c r="G28" s="34">
        <f>IFERROR(VLOOKUP($B28,'[10]11市町別戸数'!$A:$G,6,FALSE),0)</f>
        <v>4</v>
      </c>
      <c r="H28" s="34">
        <f>IFERROR(VLOOKUP($B28,'[10]11市町別マンション戸数'!A:C,3,FALSE),0)</f>
        <v>0</v>
      </c>
    </row>
    <row r="29" spans="1:8">
      <c r="A29" s="48"/>
      <c r="B29" s="29" t="s">
        <v>52</v>
      </c>
      <c r="C29" s="34">
        <f>IFERROR(VLOOKUP($B29,'[10]11市町別戸数'!$A:$G,7,FALSE),0)</f>
        <v>2</v>
      </c>
      <c r="D29" s="34">
        <f>IFERROR(VLOOKUP($B29,'[10]11市町別戸数'!$A:$G,3,FALSE),0)</f>
        <v>2</v>
      </c>
      <c r="E29" s="34">
        <f>IFERROR(VLOOKUP($B29,'[10]11市町別戸数'!$A:$G,4,FALSE),0)</f>
        <v>0</v>
      </c>
      <c r="F29" s="34">
        <f>IFERROR(VLOOKUP($B29,'[10]11市町別戸数'!$A:$G,5,FALSE),0)</f>
        <v>0</v>
      </c>
      <c r="G29" s="34">
        <f>IFERROR(VLOOKUP($B29,'[10]11市町別戸数'!$A:$G,6,FALSE),0)</f>
        <v>0</v>
      </c>
      <c r="H29" s="34">
        <f>IFERROR(VLOOKUP($B29,'[10]11市町別マンション戸数'!A:C,3,FALSE),0)</f>
        <v>0</v>
      </c>
    </row>
    <row r="30" spans="1:8">
      <c r="A30" s="48"/>
      <c r="B30" s="29" t="s">
        <v>40</v>
      </c>
      <c r="C30" s="34">
        <f>IFERROR(VLOOKUP($B30,'[10]11市町別戸数'!$A:$G,7,FALSE),0)</f>
        <v>18</v>
      </c>
      <c r="D30" s="34">
        <f>IFERROR(VLOOKUP($B30,'[10]11市町別戸数'!$A:$G,3,FALSE),0)</f>
        <v>13</v>
      </c>
      <c r="E30" s="34">
        <f>IFERROR(VLOOKUP($B30,'[10]11市町別戸数'!$A:$G,4,FALSE),0)</f>
        <v>0</v>
      </c>
      <c r="F30" s="34">
        <f>IFERROR(VLOOKUP($B30,'[10]11市町別戸数'!$A:$G,5,FALSE),0)</f>
        <v>0</v>
      </c>
      <c r="G30" s="34">
        <f>IFERROR(VLOOKUP($B30,'[10]11市町別戸数'!$A:$G,6,FALSE),0)</f>
        <v>5</v>
      </c>
      <c r="H30" s="34">
        <f>IFERROR(VLOOKUP($B30,'[10]11市町別マンション戸数'!A:C,3,FALSE),0)</f>
        <v>0</v>
      </c>
    </row>
    <row r="31" spans="1:8">
      <c r="A31" s="48"/>
      <c r="B31" s="29" t="s">
        <v>0</v>
      </c>
      <c r="C31" s="34">
        <f>IFERROR(VLOOKUP($B31,'[10]11市町別戸数'!$A:$G,7,FALSE),0)</f>
        <v>16</v>
      </c>
      <c r="D31" s="34">
        <f>IFERROR(VLOOKUP($B31,'[10]11市町別戸数'!$A:$G,3,FALSE),0)</f>
        <v>14</v>
      </c>
      <c r="E31" s="34">
        <f>IFERROR(VLOOKUP($B31,'[10]11市町別戸数'!$A:$G,4,FALSE),0)</f>
        <v>0</v>
      </c>
      <c r="F31" s="34">
        <f>IFERROR(VLOOKUP($B31,'[10]11市町別戸数'!$A:$G,5,FALSE),0)</f>
        <v>0</v>
      </c>
      <c r="G31" s="34">
        <f>IFERROR(VLOOKUP($B31,'[10]11市町別戸数'!$A:$G,6,FALSE),0)</f>
        <v>2</v>
      </c>
      <c r="H31" s="34">
        <f>IFERROR(VLOOKUP($B31,'[10]11市町別マンション戸数'!A:C,3,FALSE),0)</f>
        <v>0</v>
      </c>
    </row>
    <row r="32" spans="1:8">
      <c r="A32" s="48"/>
      <c r="B32" s="29" t="s">
        <v>54</v>
      </c>
      <c r="C32" s="34">
        <f>IFERROR(VLOOKUP($B32,'[10]11市町別戸数'!$A:$G,7,FALSE),0)</f>
        <v>4</v>
      </c>
      <c r="D32" s="34">
        <f>IFERROR(VLOOKUP($B32,'[10]11市町別戸数'!$A:$G,3,FALSE),0)</f>
        <v>4</v>
      </c>
      <c r="E32" s="34">
        <f>IFERROR(VLOOKUP($B32,'[10]11市町別戸数'!$A:$G,4,FALSE),0)</f>
        <v>0</v>
      </c>
      <c r="F32" s="34">
        <f>IFERROR(VLOOKUP($B32,'[10]11市町別戸数'!$A:$G,5,FALSE),0)</f>
        <v>0</v>
      </c>
      <c r="G32" s="34">
        <f>IFERROR(VLOOKUP($B32,'[10]11市町別戸数'!$A:$G,6,FALSE),0)</f>
        <v>0</v>
      </c>
      <c r="H32" s="34">
        <f>IFERROR(VLOOKUP($B32,'[10]11市町別マンション戸数'!A:C,3,FALSE),0)</f>
        <v>0</v>
      </c>
    </row>
    <row r="33" spans="1:8">
      <c r="A33" s="48"/>
      <c r="B33" s="29" t="s">
        <v>33</v>
      </c>
      <c r="C33" s="34">
        <f>IFERROR(VLOOKUP($B33,'[10]11市町別戸数'!$A:$G,7,FALSE),0)</f>
        <v>4</v>
      </c>
      <c r="D33" s="34">
        <f>IFERROR(VLOOKUP($B33,'[10]11市町別戸数'!$A:$G,3,FALSE),0)</f>
        <v>4</v>
      </c>
      <c r="E33" s="34">
        <f>IFERROR(VLOOKUP($B33,'[10]11市町別戸数'!$A:$G,4,FALSE),0)</f>
        <v>0</v>
      </c>
      <c r="F33" s="34">
        <f>IFERROR(VLOOKUP($B33,'[10]11市町別戸数'!$A:$G,5,FALSE),0)</f>
        <v>0</v>
      </c>
      <c r="G33" s="34">
        <f>IFERROR(VLOOKUP($B33,'[10]11市町別戸数'!$A:$G,6,FALSE),0)</f>
        <v>0</v>
      </c>
      <c r="H33" s="34">
        <f>IFERROR(VLOOKUP($B33,'[10]11市町別マンション戸数'!A:C,3,FALSE),0)</f>
        <v>0</v>
      </c>
    </row>
    <row r="34" spans="1:8">
      <c r="A34" s="48"/>
      <c r="B34" s="29" t="s">
        <v>29</v>
      </c>
      <c r="C34" s="34">
        <f>IFERROR(VLOOKUP($B34,'[10]11市町別戸数'!$A:$G,7,FALSE),0)</f>
        <v>14</v>
      </c>
      <c r="D34" s="34">
        <f>IFERROR(VLOOKUP($B34,'[10]11市町別戸数'!$A:$G,3,FALSE),0)</f>
        <v>14</v>
      </c>
      <c r="E34" s="34">
        <f>IFERROR(VLOOKUP($B34,'[10]11市町別戸数'!$A:$G,4,FALSE),0)</f>
        <v>0</v>
      </c>
      <c r="F34" s="34">
        <f>IFERROR(VLOOKUP($B34,'[10]11市町別戸数'!$A:$G,5,FALSE),0)</f>
        <v>0</v>
      </c>
      <c r="G34" s="34">
        <f>IFERROR(VLOOKUP($B34,'[10]11市町別戸数'!$A:$G,6,FALSE),0)</f>
        <v>0</v>
      </c>
      <c r="H34" s="34">
        <f>IFERROR(VLOOKUP($B34,'[10]11市町別マンション戸数'!A:C,3,FALSE),0)</f>
        <v>0</v>
      </c>
    </row>
    <row r="35" spans="1:8">
      <c r="A35" s="48"/>
      <c r="B35" s="29" t="s">
        <v>21</v>
      </c>
      <c r="C35" s="34">
        <f>IFERROR(VLOOKUP($B35,'[10]11市町別戸数'!$A:$G,7,FALSE),0)</f>
        <v>9</v>
      </c>
      <c r="D35" s="34">
        <f>IFERROR(VLOOKUP($B35,'[10]11市町別戸数'!$A:$G,3,FALSE),0)</f>
        <v>9</v>
      </c>
      <c r="E35" s="34">
        <f>IFERROR(VLOOKUP($B35,'[10]11市町別戸数'!$A:$G,4,FALSE),0)</f>
        <v>0</v>
      </c>
      <c r="F35" s="34">
        <f>IFERROR(VLOOKUP($B35,'[10]11市町別戸数'!$A:$G,5,FALSE),0)</f>
        <v>0</v>
      </c>
      <c r="G35" s="34">
        <f>IFERROR(VLOOKUP($B35,'[10]11市町別戸数'!$A:$G,6,FALSE),0)</f>
        <v>0</v>
      </c>
      <c r="H35" s="34">
        <f>IFERROR(VLOOKUP($B35,'[10]11市町別マンション戸数'!A:C,3,FALSE),0)</f>
        <v>0</v>
      </c>
    </row>
    <row r="36" spans="1:8">
      <c r="A36" s="48"/>
      <c r="B36" s="29" t="s">
        <v>31</v>
      </c>
      <c r="C36" s="34">
        <f>IFERROR(VLOOKUP($B36,'[10]11市町別戸数'!$A:$G,7,FALSE),0)</f>
        <v>6</v>
      </c>
      <c r="D36" s="34">
        <f>IFERROR(VLOOKUP($B36,'[10]11市町別戸数'!$A:$G,3,FALSE),0)</f>
        <v>5</v>
      </c>
      <c r="E36" s="34">
        <f>IFERROR(VLOOKUP($B36,'[10]11市町別戸数'!$A:$G,4,FALSE),0)</f>
        <v>0</v>
      </c>
      <c r="F36" s="34">
        <f>IFERROR(VLOOKUP($B36,'[10]11市町別戸数'!$A:$G,5,FALSE),0)</f>
        <v>0</v>
      </c>
      <c r="G36" s="34">
        <f>IFERROR(VLOOKUP($B36,'[10]11市町別戸数'!$A:$G,6,FALSE),0)</f>
        <v>1</v>
      </c>
      <c r="H36" s="34">
        <f>IFERROR(VLOOKUP($B36,'[10]11市町別マンション戸数'!A:C,3,FALSE),0)</f>
        <v>0</v>
      </c>
    </row>
    <row r="37" spans="1:8">
      <c r="A37" s="48"/>
      <c r="B37" s="29" t="s">
        <v>18</v>
      </c>
      <c r="C37" s="34">
        <f>IFERROR(VLOOKUP($B37,'[10]11市町別戸数'!$A:$G,7,FALSE),0)</f>
        <v>0</v>
      </c>
      <c r="D37" s="34">
        <f>IFERROR(VLOOKUP($B37,'[10]11市町別戸数'!$A:$G,3,FALSE),0)</f>
        <v>0</v>
      </c>
      <c r="E37" s="34">
        <f>IFERROR(VLOOKUP($B37,'[10]11市町別戸数'!$A:$G,4,FALSE),0)</f>
        <v>0</v>
      </c>
      <c r="F37" s="34">
        <f>IFERROR(VLOOKUP($B37,'[10]11市町別戸数'!$A:$G,5,FALSE),0)</f>
        <v>0</v>
      </c>
      <c r="G37" s="34">
        <f>IFERROR(VLOOKUP($B37,'[10]11市町別戸数'!$A:$G,6,FALSE),0)</f>
        <v>0</v>
      </c>
      <c r="H37" s="34">
        <f>IFERROR(VLOOKUP($B37,'[10]11市町別マンション戸数'!A:C,3,FALSE),0)</f>
        <v>0</v>
      </c>
    </row>
    <row r="38" spans="1:8">
      <c r="A38" s="48"/>
      <c r="B38" s="30" t="s">
        <v>62</v>
      </c>
      <c r="C38" s="34">
        <f>IFERROR(VLOOKUP($B38,'[10]11市町別戸数'!$A:$G,7,FALSE),0)</f>
        <v>0</v>
      </c>
      <c r="D38" s="34">
        <f>IFERROR(VLOOKUP($B38,'[10]11市町別戸数'!$A:$G,3,FALSE),0)</f>
        <v>0</v>
      </c>
      <c r="E38" s="34">
        <f>IFERROR(VLOOKUP($B38,'[10]11市町別戸数'!$A:$G,4,FALSE),0)</f>
        <v>0</v>
      </c>
      <c r="F38" s="34">
        <f>IFERROR(VLOOKUP($B38,'[10]11市町別戸数'!$A:$G,5,FALSE),0)</f>
        <v>0</v>
      </c>
      <c r="G38" s="34">
        <f>IFERROR(VLOOKUP($B38,'[10]11市町別戸数'!$A:$G,6,FALSE),0)</f>
        <v>0</v>
      </c>
      <c r="H38" s="34">
        <f>IFERROR(VLOOKUP($B38,'[10]11市町別マンション戸数'!A:C,3,FALSE),0)</f>
        <v>0</v>
      </c>
    </row>
    <row r="39" spans="1:8">
      <c r="A39" s="48"/>
      <c r="B39" s="29" t="s">
        <v>60</v>
      </c>
      <c r="C39" s="34">
        <f>IFERROR(VLOOKUP($B39,'[10]11市町別戸数'!$A:$G,7,FALSE),0)</f>
        <v>1</v>
      </c>
      <c r="D39" s="34">
        <f>IFERROR(VLOOKUP($B39,'[10]11市町別戸数'!$A:$G,3,FALSE),0)</f>
        <v>1</v>
      </c>
      <c r="E39" s="34">
        <f>IFERROR(VLOOKUP($B39,'[10]11市町別戸数'!$A:$G,4,FALSE),0)</f>
        <v>0</v>
      </c>
      <c r="F39" s="34">
        <f>IFERROR(VLOOKUP($B39,'[10]11市町別戸数'!$A:$G,5,FALSE),0)</f>
        <v>0</v>
      </c>
      <c r="G39" s="34">
        <f>IFERROR(VLOOKUP($B39,'[10]11市町別戸数'!$A:$G,6,FALSE),0)</f>
        <v>0</v>
      </c>
      <c r="H39" s="34">
        <f>IFERROR(VLOOKUP($B39,'[10]11市町別マンション戸数'!A:C,3,FALSE),0)</f>
        <v>0</v>
      </c>
    </row>
    <row r="40" spans="1:8">
      <c r="A40" s="48"/>
      <c r="B40" s="29" t="s">
        <v>15</v>
      </c>
      <c r="C40" s="34">
        <f>IFERROR(VLOOKUP($B40,'[10]11市町別戸数'!$A:$G,7,FALSE),0)</f>
        <v>0</v>
      </c>
      <c r="D40" s="34">
        <f>IFERROR(VLOOKUP($B40,'[10]11市町別戸数'!$A:$G,3,FALSE),0)</f>
        <v>0</v>
      </c>
      <c r="E40" s="34">
        <f>IFERROR(VLOOKUP($B40,'[10]11市町別戸数'!$A:$G,4,FALSE),0)</f>
        <v>0</v>
      </c>
      <c r="F40" s="34">
        <f>IFERROR(VLOOKUP($B40,'[10]11市町別戸数'!$A:$G,5,FALSE),0)</f>
        <v>0</v>
      </c>
      <c r="G40" s="34">
        <f>IFERROR(VLOOKUP($B40,'[10]11市町別戸数'!$A:$G,6,FALSE),0)</f>
        <v>0</v>
      </c>
      <c r="H40" s="34">
        <f>IFERROR(VLOOKUP($B40,'[10]11市町別マンション戸数'!A:C,3,FALSE),0)</f>
        <v>0</v>
      </c>
    </row>
    <row r="41" spans="1:8">
      <c r="A41" s="48"/>
      <c r="B41" s="30" t="s">
        <v>34</v>
      </c>
      <c r="C41" s="34">
        <f>IFERROR(VLOOKUP($B41,'[10]11市町別戸数'!$A:$G,7,FALSE),0)</f>
        <v>0</v>
      </c>
      <c r="D41" s="34">
        <f>IFERROR(VLOOKUP($B41,'[10]11市町別戸数'!$A:$G,3,FALSE),0)</f>
        <v>0</v>
      </c>
      <c r="E41" s="34">
        <f>IFERROR(VLOOKUP($B41,'[10]11市町別戸数'!$A:$G,4,FALSE),0)</f>
        <v>0</v>
      </c>
      <c r="F41" s="34">
        <f>IFERROR(VLOOKUP($B41,'[10]11市町別戸数'!$A:$G,5,FALSE),0)</f>
        <v>0</v>
      </c>
      <c r="G41" s="34">
        <f>IFERROR(VLOOKUP($B41,'[10]11市町別戸数'!$A:$G,6,FALSE),0)</f>
        <v>0</v>
      </c>
      <c r="H41" s="34">
        <f>IFERROR(VLOOKUP($B41,'[10]11市町別マンション戸数'!A:C,3,FALSE),0)</f>
        <v>0</v>
      </c>
    </row>
    <row r="42" spans="1:8">
      <c r="A42" s="48"/>
      <c r="B42" s="29" t="s">
        <v>30</v>
      </c>
      <c r="C42" s="34">
        <f>IFERROR(VLOOKUP($B42,'[10]11市町別戸数'!$A:$G,7,FALSE),0)</f>
        <v>15</v>
      </c>
      <c r="D42" s="34">
        <f>IFERROR(VLOOKUP($B42,'[10]11市町別戸数'!$A:$G,3,FALSE),0)</f>
        <v>13</v>
      </c>
      <c r="E42" s="34">
        <f>IFERROR(VLOOKUP($B42,'[10]11市町別戸数'!$A:$G,4,FALSE),0)</f>
        <v>0</v>
      </c>
      <c r="F42" s="34">
        <f>IFERROR(VLOOKUP($B42,'[10]11市町別戸数'!$A:$G,5,FALSE),0)</f>
        <v>0</v>
      </c>
      <c r="G42" s="34">
        <f>IFERROR(VLOOKUP($B42,'[10]11市町別戸数'!$A:$G,6,FALSE),0)</f>
        <v>2</v>
      </c>
      <c r="H42" s="34">
        <f>IFERROR(VLOOKUP($B42,'[10]11市町別マンション戸数'!A:C,3,FALSE),0)</f>
        <v>0</v>
      </c>
    </row>
    <row r="43" spans="1:8">
      <c r="A43" s="48"/>
      <c r="B43" s="29" t="s">
        <v>53</v>
      </c>
      <c r="C43" s="34">
        <f>IFERROR(VLOOKUP($B43,'[10]11市町別戸数'!$A:$G,7,FALSE),0)</f>
        <v>52</v>
      </c>
      <c r="D43" s="34">
        <f>IFERROR(VLOOKUP($B43,'[10]11市町別戸数'!$A:$G,3,FALSE),0)</f>
        <v>16</v>
      </c>
      <c r="E43" s="34">
        <f>IFERROR(VLOOKUP($B43,'[10]11市町別戸数'!$A:$G,4,FALSE),0)</f>
        <v>19</v>
      </c>
      <c r="F43" s="34">
        <f>IFERROR(VLOOKUP($B43,'[10]11市町別戸数'!$A:$G,5,FALSE),0)</f>
        <v>0</v>
      </c>
      <c r="G43" s="34">
        <f>IFERROR(VLOOKUP($B43,'[10]11市町別戸数'!$A:$G,6,FALSE),0)</f>
        <v>17</v>
      </c>
      <c r="H43" s="34">
        <f>IFERROR(VLOOKUP($B43,'[10]11市町別マンション戸数'!A:C,3,FALSE),0)</f>
        <v>0</v>
      </c>
    </row>
    <row r="44" spans="1:8">
      <c r="A44" s="48"/>
      <c r="B44" s="29" t="s">
        <v>17</v>
      </c>
      <c r="C44" s="34">
        <f>IFERROR(VLOOKUP($B44,'[10]11市町別戸数'!$A:$G,7,FALSE),0)</f>
        <v>15</v>
      </c>
      <c r="D44" s="34">
        <f>IFERROR(VLOOKUP($B44,'[10]11市町別戸数'!$A:$G,3,FALSE),0)</f>
        <v>1</v>
      </c>
      <c r="E44" s="34">
        <f>IFERROR(VLOOKUP($B44,'[10]11市町別戸数'!$A:$G,4,FALSE),0)</f>
        <v>12</v>
      </c>
      <c r="F44" s="34">
        <f>IFERROR(VLOOKUP($B44,'[10]11市町別戸数'!$A:$G,5,FALSE),0)</f>
        <v>0</v>
      </c>
      <c r="G44" s="34">
        <f>IFERROR(VLOOKUP($B44,'[10]11市町別戸数'!$A:$G,6,FALSE),0)</f>
        <v>2</v>
      </c>
      <c r="H44" s="34">
        <f>IFERROR(VLOOKUP($B44,'[10]11市町別マンション戸数'!A:C,3,FALSE),0)</f>
        <v>0</v>
      </c>
    </row>
    <row r="45" spans="1:8">
      <c r="A45" s="48"/>
      <c r="B45" s="29" t="s">
        <v>3</v>
      </c>
      <c r="C45" s="34">
        <f>IFERROR(VLOOKUP($B45,'[10]11市町別戸数'!$A:$G,7,FALSE),0)</f>
        <v>25</v>
      </c>
      <c r="D45" s="34">
        <f>IFERROR(VLOOKUP($B45,'[10]11市町別戸数'!$A:$G,3,FALSE),0)</f>
        <v>5</v>
      </c>
      <c r="E45" s="34">
        <f>IFERROR(VLOOKUP($B45,'[10]11市町別戸数'!$A:$G,4,FALSE),0)</f>
        <v>20</v>
      </c>
      <c r="F45" s="34">
        <f>IFERROR(VLOOKUP($B45,'[10]11市町別戸数'!$A:$G,5,FALSE),0)</f>
        <v>0</v>
      </c>
      <c r="G45" s="34">
        <f>IFERROR(VLOOKUP($B45,'[10]11市町別戸数'!$A:$G,6,FALSE),0)</f>
        <v>0</v>
      </c>
      <c r="H45" s="34">
        <f>IFERROR(VLOOKUP($B45,'[10]11市町別マンション戸数'!A:C,3,FALSE),0)</f>
        <v>0</v>
      </c>
    </row>
    <row r="46" spans="1:8">
      <c r="A46" s="48"/>
      <c r="B46" s="29" t="s">
        <v>50</v>
      </c>
      <c r="C46" s="34">
        <f>IFERROR(VLOOKUP($B46,'[10]11市町別戸数'!$A:$G,7,FALSE),0)</f>
        <v>13</v>
      </c>
      <c r="D46" s="34">
        <f>IFERROR(VLOOKUP($B46,'[10]11市町別戸数'!$A:$G,3,FALSE),0)</f>
        <v>9</v>
      </c>
      <c r="E46" s="34">
        <f>IFERROR(VLOOKUP($B46,'[10]11市町別戸数'!$A:$G,4,FALSE),0)</f>
        <v>0</v>
      </c>
      <c r="F46" s="34">
        <f>IFERROR(VLOOKUP($B46,'[10]11市町別戸数'!$A:$G,5,FALSE),0)</f>
        <v>0</v>
      </c>
      <c r="G46" s="34">
        <f>IFERROR(VLOOKUP($B46,'[10]11市町別戸数'!$A:$G,6,FALSE),0)</f>
        <v>4</v>
      </c>
      <c r="H46" s="34">
        <f>IFERROR(VLOOKUP($B46,'[10]11市町別マンション戸数'!A:C,3,FALSE),0)</f>
        <v>0</v>
      </c>
    </row>
    <row r="47" spans="1:8">
      <c r="A47" s="48"/>
      <c r="B47" s="29" t="s">
        <v>1</v>
      </c>
      <c r="C47" s="34">
        <f>IFERROR(VLOOKUP($B47,'[10]11市町別戸数'!$A:$G,7,FALSE),0)</f>
        <v>0</v>
      </c>
      <c r="D47" s="34">
        <f>IFERROR(VLOOKUP($B47,'[10]11市町別戸数'!$A:$G,3,FALSE),0)</f>
        <v>0</v>
      </c>
      <c r="E47" s="34">
        <f>IFERROR(VLOOKUP($B47,'[10]11市町別戸数'!$A:$G,4,FALSE),0)</f>
        <v>0</v>
      </c>
      <c r="F47" s="34">
        <f>IFERROR(VLOOKUP($B47,'[10]11市町別戸数'!$A:$G,5,FALSE),0)</f>
        <v>0</v>
      </c>
      <c r="G47" s="34">
        <f>IFERROR(VLOOKUP($B47,'[10]11市町別戸数'!$A:$G,6,FALSE),0)</f>
        <v>0</v>
      </c>
      <c r="H47" s="34">
        <f>IFERROR(VLOOKUP($B47,'[10]11市町別マンション戸数'!A:C,3,FALSE),0)</f>
        <v>0</v>
      </c>
    </row>
    <row r="48" spans="1:8">
      <c r="A48" s="48"/>
      <c r="B48" s="31" t="s">
        <v>61</v>
      </c>
      <c r="C48" s="34">
        <f>IFERROR(VLOOKUP($B48,'[10]11市町別戸数'!$A:$G,7,FALSE),0)</f>
        <v>10</v>
      </c>
      <c r="D48" s="34">
        <f>IFERROR(VLOOKUP($B48,'[10]11市町別戸数'!$A:$G,3,FALSE),0)</f>
        <v>10</v>
      </c>
      <c r="E48" s="34">
        <f>IFERROR(VLOOKUP($B48,'[10]11市町別戸数'!$A:$G,4,FALSE),0)</f>
        <v>0</v>
      </c>
      <c r="F48" s="34">
        <f>IFERROR(VLOOKUP($B48,'[10]11市町別戸数'!$A:$G,5,FALSE),0)</f>
        <v>0</v>
      </c>
      <c r="G48" s="34">
        <f>IFERROR(VLOOKUP($B48,'[10]11市町別戸数'!$A:$G,6,FALSE),0)</f>
        <v>0</v>
      </c>
      <c r="H48" s="34">
        <f>IFERROR(VLOOKUP($B48,'[10]11市町別マンション戸数'!A:C,3,FALSE),0)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1641</v>
      </c>
      <c r="D49" s="34">
        <f t="shared" si="2"/>
        <v>850</v>
      </c>
      <c r="E49" s="34">
        <f t="shared" si="2"/>
        <v>495</v>
      </c>
      <c r="F49" s="34">
        <f t="shared" si="2"/>
        <v>24</v>
      </c>
      <c r="G49" s="34">
        <f t="shared" si="2"/>
        <v>272</v>
      </c>
      <c r="H49" s="34">
        <f t="shared" si="2"/>
        <v>0</v>
      </c>
    </row>
    <row r="50" spans="1:8">
      <c r="A50" s="48"/>
    </row>
    <row r="51" spans="1:8">
      <c r="A51" s="48"/>
    </row>
    <row r="52" spans="1:8">
      <c r="A52" s="48"/>
    </row>
    <row r="53" spans="1:8">
      <c r="A53" s="48"/>
    </row>
    <row r="54" spans="1:8">
      <c r="A54" s="48"/>
    </row>
    <row r="55" spans="1:8">
      <c r="A55" s="48"/>
    </row>
    <row r="56" spans="1:8">
      <c r="A56" s="48"/>
    </row>
    <row r="57" spans="1:8">
      <c r="A57" s="48"/>
    </row>
    <row r="58" spans="1:8">
      <c r="A58" s="48"/>
    </row>
    <row r="59" spans="1:8">
      <c r="A59" s="48"/>
    </row>
    <row r="60" spans="1:8">
      <c r="A60" s="48"/>
    </row>
    <row r="61" spans="1:8">
      <c r="A61" s="48"/>
    </row>
    <row r="62" spans="1:8">
      <c r="A62" s="48"/>
    </row>
    <row r="63" spans="1:8">
      <c r="A63" s="48"/>
    </row>
    <row r="64" spans="1:8">
      <c r="A64" s="48"/>
    </row>
    <row r="65" spans="1:1">
      <c r="A65" s="48"/>
    </row>
    <row r="66" spans="1:1">
      <c r="A66" s="48"/>
    </row>
    <row r="67" spans="1:1">
      <c r="A67" s="48"/>
    </row>
    <row r="68" spans="1:1">
      <c r="A68" s="48"/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1" sqref="F1"/>
    </sheetView>
  </sheetViews>
  <sheetFormatPr defaultRowHeight="12.9"/>
  <cols>
    <col min="1" max="1" width="12.54296875" customWidth="1"/>
    <col min="6" max="6" width="9" customWidth="1"/>
  </cols>
  <sheetData>
    <row r="1" spans="1:7" ht="17">
      <c r="B1" s="3"/>
      <c r="C1" s="3"/>
      <c r="D1" s="14"/>
      <c r="E1" s="14" t="s">
        <v>25</v>
      </c>
      <c r="F1" s="49">
        <v>44866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IFERROR(VLOOKUP($A4,'[13]11市町別戸数'!$A:$G,7,FALSE),0)</f>
        <v>95</v>
      </c>
      <c r="C4" s="34">
        <f>IFERROR(VLOOKUP($A4,'[13]11市町別戸数'!$A:$G,3,FALSE),0)</f>
        <v>50</v>
      </c>
      <c r="D4" s="34">
        <f>IFERROR(VLOOKUP($A4,'[13]11市町別戸数'!$A:$G,4,FALSE),0)</f>
        <v>20</v>
      </c>
      <c r="E4" s="34">
        <f>IFERROR(VLOOKUP($A4,'[13]11市町別戸数'!$A:$G,5,FALSE),0)</f>
        <v>1</v>
      </c>
      <c r="F4" s="34">
        <f>IFERROR(VLOOKUP($A4,'[13]11市町別戸数'!$A:$G,6,FALSE),0)</f>
        <v>24</v>
      </c>
      <c r="G4" s="34">
        <f>IFERROR(VLOOKUP($A4,'[13]11市町別マンション戸数'!A:C,3,FALSE),0)</f>
        <v>0</v>
      </c>
    </row>
    <row r="5" spans="1:7">
      <c r="A5" s="29" t="s">
        <v>12</v>
      </c>
      <c r="B5" s="34">
        <f>IFERROR(VLOOKUP($A5,'[13]11市町別戸数'!$A:$G,7,FALSE),0)</f>
        <v>133</v>
      </c>
      <c r="C5" s="34">
        <f>IFERROR(VLOOKUP($A5,'[13]11市町別戸数'!$A:$G,3,FALSE),0)</f>
        <v>36</v>
      </c>
      <c r="D5" s="34">
        <f>IFERROR(VLOOKUP($A5,'[13]11市町別戸数'!$A:$G,4,FALSE),0)</f>
        <v>82</v>
      </c>
      <c r="E5" s="34">
        <f>IFERROR(VLOOKUP($A5,'[13]11市町別戸数'!$A:$G,5,FALSE),0)</f>
        <v>0</v>
      </c>
      <c r="F5" s="34">
        <f>IFERROR(VLOOKUP($A5,'[13]11市町別戸数'!$A:$G,6,FALSE),0)</f>
        <v>15</v>
      </c>
      <c r="G5" s="34">
        <f>IFERROR(VLOOKUP($A5,'[13]11市町別マンション戸数'!A:C,3,FALSE),0)</f>
        <v>0</v>
      </c>
    </row>
    <row r="6" spans="1:7">
      <c r="A6" s="29" t="s">
        <v>10</v>
      </c>
      <c r="B6" s="34">
        <f>IFERROR(VLOOKUP($A6,'[13]11市町別戸数'!$A:$G,7,FALSE),0)</f>
        <v>87</v>
      </c>
      <c r="C6" s="34">
        <f>IFERROR(VLOOKUP($A6,'[13]11市町別戸数'!$A:$G,3,FALSE),0)</f>
        <v>41</v>
      </c>
      <c r="D6" s="34">
        <f>IFERROR(VLOOKUP($A6,'[13]11市町別戸数'!$A:$G,4,FALSE),0)</f>
        <v>31</v>
      </c>
      <c r="E6" s="34">
        <f>IFERROR(VLOOKUP($A6,'[13]11市町別戸数'!$A:$G,5,FALSE),0)</f>
        <v>0</v>
      </c>
      <c r="F6" s="34">
        <f>IFERROR(VLOOKUP($A6,'[13]11市町別戸数'!$A:$G,6,FALSE),0)</f>
        <v>15</v>
      </c>
      <c r="G6" s="34">
        <f>IFERROR(VLOOKUP($A6,'[13]11市町別マンション戸数'!A:C,3,FALSE),0)</f>
        <v>0</v>
      </c>
    </row>
    <row r="7" spans="1:7">
      <c r="A7" s="29" t="s">
        <v>38</v>
      </c>
      <c r="B7" s="34">
        <f t="shared" ref="B7:G7" si="0">SUM(B4:B6)</f>
        <v>315</v>
      </c>
      <c r="C7" s="34">
        <f t="shared" si="0"/>
        <v>127</v>
      </c>
      <c r="D7" s="34">
        <f t="shared" si="0"/>
        <v>133</v>
      </c>
      <c r="E7" s="34">
        <f t="shared" si="0"/>
        <v>1</v>
      </c>
      <c r="F7" s="34">
        <f t="shared" si="0"/>
        <v>54</v>
      </c>
      <c r="G7" s="34">
        <f t="shared" si="0"/>
        <v>0</v>
      </c>
    </row>
    <row r="8" spans="1:7">
      <c r="A8" s="29" t="s">
        <v>4</v>
      </c>
      <c r="B8" s="34">
        <f>IFERROR(VLOOKUP($A8,'[13]11市町別戸数'!$A:$G,7,FALSE),0)</f>
        <v>123</v>
      </c>
      <c r="C8" s="34">
        <f>IFERROR(VLOOKUP($A8,'[13]11市町別戸数'!$A:$G,3,FALSE),0)</f>
        <v>46</v>
      </c>
      <c r="D8" s="34">
        <f>IFERROR(VLOOKUP($A8,'[13]11市町別戸数'!$A:$G,4,FALSE),0)</f>
        <v>55</v>
      </c>
      <c r="E8" s="34">
        <f>IFERROR(VLOOKUP($A8,'[13]11市町別戸数'!$A:$G,5,FALSE),0)</f>
        <v>0</v>
      </c>
      <c r="F8" s="34">
        <f>IFERROR(VLOOKUP($A8,'[13]11市町別戸数'!$A:$G,6,FALSE),0)</f>
        <v>22</v>
      </c>
      <c r="G8" s="34">
        <f>IFERROR(VLOOKUP($A8,'[13]11市町別マンション戸数'!A:C,3,FALSE),0)</f>
        <v>0</v>
      </c>
    </row>
    <row r="9" spans="1:7">
      <c r="A9" s="29" t="s">
        <v>39</v>
      </c>
      <c r="B9" s="34">
        <f>IFERROR(VLOOKUP($A9,'[13]11市町別戸数'!$A:$G,7,FALSE),0)</f>
        <v>42</v>
      </c>
      <c r="C9" s="34">
        <f>IFERROR(VLOOKUP($A9,'[13]11市町別戸数'!$A:$G,3,FALSE),0)</f>
        <v>20</v>
      </c>
      <c r="D9" s="34">
        <f>IFERROR(VLOOKUP($A9,'[13]11市町別戸数'!$A:$G,4,FALSE),0)</f>
        <v>5</v>
      </c>
      <c r="E9" s="34">
        <f>IFERROR(VLOOKUP($A9,'[13]11市町別戸数'!$A:$G,5,FALSE),0)</f>
        <v>0</v>
      </c>
      <c r="F9" s="34">
        <f>IFERROR(VLOOKUP($A9,'[13]11市町別戸数'!$A:$G,6,FALSE),0)</f>
        <v>17</v>
      </c>
      <c r="G9" s="34">
        <f>IFERROR(VLOOKUP($A9,'[13]11市町別マンション戸数'!A:C,3,FALSE),0)</f>
        <v>0</v>
      </c>
    </row>
    <row r="10" spans="1:7">
      <c r="A10" s="29" t="s">
        <v>42</v>
      </c>
      <c r="B10" s="34">
        <f>IFERROR(VLOOKUP($A10,'[13]11市町別戸数'!$A:$G,7,FALSE),0)</f>
        <v>57</v>
      </c>
      <c r="C10" s="34">
        <f>IFERROR(VLOOKUP($A10,'[13]11市町別戸数'!$A:$G,3,FALSE),0)</f>
        <v>31</v>
      </c>
      <c r="D10" s="34">
        <f>IFERROR(VLOOKUP($A10,'[13]11市町別戸数'!$A:$G,4,FALSE),0)</f>
        <v>18</v>
      </c>
      <c r="E10" s="34">
        <f>IFERROR(VLOOKUP($A10,'[13]11市町別戸数'!$A:$G,5,FALSE),0)</f>
        <v>0</v>
      </c>
      <c r="F10" s="34">
        <f>IFERROR(VLOOKUP($A10,'[13]11市町別戸数'!$A:$G,6,FALSE),0)</f>
        <v>8</v>
      </c>
      <c r="G10" s="34">
        <f>IFERROR(VLOOKUP($A10,'[13]11市町別マンション戸数'!A:C,3,FALSE),0)</f>
        <v>0</v>
      </c>
    </row>
    <row r="11" spans="1:7">
      <c r="A11" s="29" t="s">
        <v>43</v>
      </c>
      <c r="B11" s="34">
        <f>IFERROR(VLOOKUP($A11,'[13]11市町別戸数'!$A:$G,7,FALSE),0)</f>
        <v>62</v>
      </c>
      <c r="C11" s="34">
        <f>IFERROR(VLOOKUP($A11,'[13]11市町別戸数'!$A:$G,3,FALSE),0)</f>
        <v>24</v>
      </c>
      <c r="D11" s="34">
        <f>IFERROR(VLOOKUP($A11,'[13]11市町別戸数'!$A:$G,4,FALSE),0)</f>
        <v>22</v>
      </c>
      <c r="E11" s="34">
        <f>IFERROR(VLOOKUP($A11,'[13]11市町別戸数'!$A:$G,5,FALSE),0)</f>
        <v>0</v>
      </c>
      <c r="F11" s="34">
        <f>IFERROR(VLOOKUP($A11,'[13]11市町別戸数'!$A:$G,6,FALSE),0)</f>
        <v>16</v>
      </c>
      <c r="G11" s="34">
        <f>IFERROR(VLOOKUP($A11,'[13]11市町別マンション戸数'!A:C,3,FALSE),0)</f>
        <v>0</v>
      </c>
    </row>
    <row r="12" spans="1:7">
      <c r="A12" s="29" t="s">
        <v>44</v>
      </c>
      <c r="B12" s="34">
        <f>IFERROR(VLOOKUP($A12,'[13]11市町別戸数'!$A:$G,7,FALSE),0)</f>
        <v>35</v>
      </c>
      <c r="C12" s="34">
        <f>IFERROR(VLOOKUP($A12,'[13]11市町別戸数'!$A:$G,3,FALSE),0)</f>
        <v>29</v>
      </c>
      <c r="D12" s="34">
        <f>IFERROR(VLOOKUP($A12,'[13]11市町別戸数'!$A:$G,4,FALSE),0)</f>
        <v>6</v>
      </c>
      <c r="E12" s="34">
        <f>IFERROR(VLOOKUP($A12,'[13]11市町別戸数'!$A:$G,5,FALSE),0)</f>
        <v>0</v>
      </c>
      <c r="F12" s="34">
        <f>IFERROR(VLOOKUP($A12,'[13]11市町別戸数'!$A:$G,6,FALSE),0)</f>
        <v>0</v>
      </c>
      <c r="G12" s="34">
        <f>IFERROR(VLOOKUP($A12,'[13]11市町別マンション戸数'!A:C,3,FALSE),0)</f>
        <v>0</v>
      </c>
    </row>
    <row r="13" spans="1:7">
      <c r="A13" s="29" t="s">
        <v>46</v>
      </c>
      <c r="B13" s="34">
        <f>IFERROR(VLOOKUP($A13,'[13]11市町別戸数'!$A:$G,7,FALSE),0)</f>
        <v>45</v>
      </c>
      <c r="C13" s="34">
        <f>IFERROR(VLOOKUP($A13,'[13]11市町別戸数'!$A:$G,3,FALSE),0)</f>
        <v>29</v>
      </c>
      <c r="D13" s="34">
        <f>IFERROR(VLOOKUP($A13,'[13]11市町別戸数'!$A:$G,4,FALSE),0)</f>
        <v>10</v>
      </c>
      <c r="E13" s="34">
        <f>IFERROR(VLOOKUP($A13,'[13]11市町別戸数'!$A:$G,5,FALSE),0)</f>
        <v>0</v>
      </c>
      <c r="F13" s="34">
        <f>IFERROR(VLOOKUP($A13,'[13]11市町別戸数'!$A:$G,6,FALSE),0)</f>
        <v>6</v>
      </c>
      <c r="G13" s="34">
        <f>IFERROR(VLOOKUP($A13,'[13]11市町別マンション戸数'!A:C,3,FALSE),0)</f>
        <v>0</v>
      </c>
    </row>
    <row r="14" spans="1:7">
      <c r="A14" s="29" t="s">
        <v>45</v>
      </c>
      <c r="B14" s="34">
        <f>IFERROR(VLOOKUP($A14,'[13]11市町別戸数'!$A:$G,7,FALSE),0)</f>
        <v>12</v>
      </c>
      <c r="C14" s="34">
        <f>IFERROR(VLOOKUP($A14,'[13]11市町別戸数'!$A:$G,3,FALSE),0)</f>
        <v>6</v>
      </c>
      <c r="D14" s="34">
        <f>IFERROR(VLOOKUP($A14,'[13]11市町別戸数'!$A:$G,4,FALSE),0)</f>
        <v>6</v>
      </c>
      <c r="E14" s="34">
        <f>IFERROR(VLOOKUP($A14,'[13]11市町別戸数'!$A:$G,5,FALSE),0)</f>
        <v>0</v>
      </c>
      <c r="F14" s="34">
        <f>IFERROR(VLOOKUP($A14,'[13]11市町別戸数'!$A:$G,6,FALSE),0)</f>
        <v>0</v>
      </c>
      <c r="G14" s="34">
        <f>IFERROR(VLOOKUP($A14,'[13]11市町別マンション戸数'!A:C,3,FALSE),0)</f>
        <v>0</v>
      </c>
    </row>
    <row r="15" spans="1:7">
      <c r="A15" s="29" t="s">
        <v>5</v>
      </c>
      <c r="B15" s="34">
        <f t="shared" ref="B15:G15" si="1">SUM(B8:B14)</f>
        <v>376</v>
      </c>
      <c r="C15" s="34">
        <f t="shared" si="1"/>
        <v>185</v>
      </c>
      <c r="D15" s="34">
        <f t="shared" si="1"/>
        <v>122</v>
      </c>
      <c r="E15" s="34">
        <f t="shared" si="1"/>
        <v>0</v>
      </c>
      <c r="F15" s="34">
        <f t="shared" si="1"/>
        <v>69</v>
      </c>
      <c r="G15" s="34">
        <f t="shared" si="1"/>
        <v>0</v>
      </c>
    </row>
    <row r="16" spans="1:7">
      <c r="A16" s="29" t="s">
        <v>7</v>
      </c>
      <c r="B16" s="34">
        <f>IFERROR(VLOOKUP($A16,'[13]11市町別戸数'!$A:$G,7,FALSE),0)</f>
        <v>108</v>
      </c>
      <c r="C16" s="34">
        <f>IFERROR(VLOOKUP($A16,'[13]11市町別戸数'!$A:$G,3,FALSE),0)</f>
        <v>37</v>
      </c>
      <c r="D16" s="34">
        <f>IFERROR(VLOOKUP($A16,'[13]11市町別戸数'!$A:$G,4,FALSE),0)</f>
        <v>56</v>
      </c>
      <c r="E16" s="34">
        <f>IFERROR(VLOOKUP($A16,'[13]11市町別戸数'!$A:$G,5,FALSE),0)</f>
        <v>0</v>
      </c>
      <c r="F16" s="34">
        <f>IFERROR(VLOOKUP($A16,'[13]11市町別戸数'!$A:$G,6,FALSE),0)</f>
        <v>15</v>
      </c>
      <c r="G16" s="34">
        <f>IFERROR(VLOOKUP($A16,'[13]11市町別マンション戸数'!A:C,3,FALSE),0)</f>
        <v>0</v>
      </c>
    </row>
    <row r="17" spans="1:7">
      <c r="A17" s="29" t="s">
        <v>26</v>
      </c>
      <c r="B17" s="34">
        <f>IFERROR(VLOOKUP($A17,'[13]11市町別戸数'!$A:$G,7,FALSE),0)</f>
        <v>0</v>
      </c>
      <c r="C17" s="34">
        <f>IFERROR(VLOOKUP($A17,'[13]11市町別戸数'!$A:$G,3,FALSE),0)</f>
        <v>0</v>
      </c>
      <c r="D17" s="34">
        <f>IFERROR(VLOOKUP($A17,'[13]11市町別戸数'!$A:$G,4,FALSE),0)</f>
        <v>0</v>
      </c>
      <c r="E17" s="34">
        <f>IFERROR(VLOOKUP($A17,'[13]11市町別戸数'!$A:$G,5,FALSE),0)</f>
        <v>0</v>
      </c>
      <c r="F17" s="34">
        <f>IFERROR(VLOOKUP($A17,'[13]11市町別戸数'!$A:$G,6,FALSE),0)</f>
        <v>0</v>
      </c>
      <c r="G17" s="34">
        <f>IFERROR(VLOOKUP($A17,'[13]11市町別マンション戸数'!A:C,3,FALSE),0)</f>
        <v>0</v>
      </c>
    </row>
    <row r="18" spans="1:7">
      <c r="A18" s="29" t="s">
        <v>48</v>
      </c>
      <c r="B18" s="34">
        <f>IFERROR(VLOOKUP($A18,'[13]11市町別戸数'!$A:$G,7,FALSE),0)</f>
        <v>44</v>
      </c>
      <c r="C18" s="34">
        <f>IFERROR(VLOOKUP($A18,'[13]11市町別戸数'!$A:$G,3,FALSE),0)</f>
        <v>27</v>
      </c>
      <c r="D18" s="34">
        <f>IFERROR(VLOOKUP($A18,'[13]11市町別戸数'!$A:$G,4,FALSE),0)</f>
        <v>11</v>
      </c>
      <c r="E18" s="34">
        <f>IFERROR(VLOOKUP($A18,'[13]11市町別戸数'!$A:$G,5,FALSE),0)</f>
        <v>0</v>
      </c>
      <c r="F18" s="34">
        <f>IFERROR(VLOOKUP($A18,'[13]11市町別戸数'!$A:$G,6,FALSE),0)</f>
        <v>6</v>
      </c>
      <c r="G18" s="34">
        <f>IFERROR(VLOOKUP($A18,'[13]11市町別マンション戸数'!A:C,3,FALSE),0)</f>
        <v>0</v>
      </c>
    </row>
    <row r="19" spans="1:7">
      <c r="A19" s="29" t="s">
        <v>51</v>
      </c>
      <c r="B19" s="34">
        <f>IFERROR(VLOOKUP($A19,'[13]11市町別戸数'!$A:$G,7,FALSE),0)</f>
        <v>61</v>
      </c>
      <c r="C19" s="34">
        <f>IFERROR(VLOOKUP($A19,'[13]11市町別戸数'!$A:$G,3,FALSE),0)</f>
        <v>37</v>
      </c>
      <c r="D19" s="34">
        <f>IFERROR(VLOOKUP($A19,'[13]11市町別戸数'!$A:$G,4,FALSE),0)</f>
        <v>12</v>
      </c>
      <c r="E19" s="34">
        <f>IFERROR(VLOOKUP($A19,'[13]11市町別戸数'!$A:$G,5,FALSE),0)</f>
        <v>0</v>
      </c>
      <c r="F19" s="34">
        <f>IFERROR(VLOOKUP($A19,'[13]11市町別戸数'!$A:$G,6,FALSE),0)</f>
        <v>12</v>
      </c>
      <c r="G19" s="34">
        <f>IFERROR(VLOOKUP($A19,'[13]11市町別マンション戸数'!A:C,3,FALSE),0)</f>
        <v>0</v>
      </c>
    </row>
    <row r="20" spans="1:7">
      <c r="A20" s="29" t="s">
        <v>55</v>
      </c>
      <c r="B20" s="34">
        <f>IFERROR(VLOOKUP($A20,'[13]11市町別戸数'!$A:$G,7,FALSE),0)</f>
        <v>24</v>
      </c>
      <c r="C20" s="34">
        <f>IFERROR(VLOOKUP($A20,'[13]11市町別戸数'!$A:$G,3,FALSE),0)</f>
        <v>12</v>
      </c>
      <c r="D20" s="34">
        <f>IFERROR(VLOOKUP($A20,'[13]11市町別戸数'!$A:$G,4,FALSE),0)</f>
        <v>10</v>
      </c>
      <c r="E20" s="34">
        <f>IFERROR(VLOOKUP($A20,'[13]11市町別戸数'!$A:$G,5,FALSE),0)</f>
        <v>0</v>
      </c>
      <c r="F20" s="34">
        <f>IFERROR(VLOOKUP($A20,'[13]11市町別戸数'!$A:$G,6,FALSE),0)</f>
        <v>2</v>
      </c>
      <c r="G20" s="34">
        <f>IFERROR(VLOOKUP($A20,'[13]11市町別マンション戸数'!A:C,3,FALSE),0)</f>
        <v>0</v>
      </c>
    </row>
    <row r="21" spans="1:7">
      <c r="A21" s="29" t="s">
        <v>57</v>
      </c>
      <c r="B21" s="34">
        <f>IFERROR(VLOOKUP($A21,'[13]11市町別戸数'!$A:$G,7,FALSE),0)</f>
        <v>47</v>
      </c>
      <c r="C21" s="34">
        <f>IFERROR(VLOOKUP($A21,'[13]11市町別戸数'!$A:$G,3,FALSE),0)</f>
        <v>27</v>
      </c>
      <c r="D21" s="34">
        <f>IFERROR(VLOOKUP($A21,'[13]11市町別戸数'!$A:$G,4,FALSE),0)</f>
        <v>14</v>
      </c>
      <c r="E21" s="34">
        <f>IFERROR(VLOOKUP($A21,'[13]11市町別戸数'!$A:$G,5,FALSE),0)</f>
        <v>0</v>
      </c>
      <c r="F21" s="34">
        <f>IFERROR(VLOOKUP($A21,'[13]11市町別戸数'!$A:$G,6,FALSE),0)</f>
        <v>6</v>
      </c>
      <c r="G21" s="34">
        <f>IFERROR(VLOOKUP($A21,'[13]11市町別マンション戸数'!A:C,3,FALSE),0)</f>
        <v>0</v>
      </c>
    </row>
    <row r="22" spans="1:7">
      <c r="A22" s="29" t="s">
        <v>14</v>
      </c>
      <c r="B22" s="34">
        <f>IFERROR(VLOOKUP($A22,'[13]11市町別戸数'!$A:$G,7,FALSE),0)</f>
        <v>93</v>
      </c>
      <c r="C22" s="34">
        <f>IFERROR(VLOOKUP($A22,'[13]11市町別戸数'!$A:$G,3,FALSE),0)</f>
        <v>61</v>
      </c>
      <c r="D22" s="34">
        <f>IFERROR(VLOOKUP($A22,'[13]11市町別戸数'!$A:$G,4,FALSE),0)</f>
        <v>16</v>
      </c>
      <c r="E22" s="34">
        <f>IFERROR(VLOOKUP($A22,'[13]11市町別戸数'!$A:$G,5,FALSE),0)</f>
        <v>0</v>
      </c>
      <c r="F22" s="34">
        <f>IFERROR(VLOOKUP($A22,'[13]11市町別戸数'!$A:$G,6,FALSE),0)</f>
        <v>16</v>
      </c>
      <c r="G22" s="34">
        <f>IFERROR(VLOOKUP($A22,'[13]11市町別マンション戸数'!A:C,3,FALSE),0)</f>
        <v>0</v>
      </c>
    </row>
    <row r="23" spans="1:7">
      <c r="A23" s="29" t="s">
        <v>47</v>
      </c>
      <c r="B23" s="34">
        <f>IFERROR(VLOOKUP($A23,'[13]11市町別戸数'!$A:$G,7,FALSE),0)</f>
        <v>101</v>
      </c>
      <c r="C23" s="34">
        <f>IFERROR(VLOOKUP($A23,'[13]11市町別戸数'!$A:$G,3,FALSE),0)</f>
        <v>37</v>
      </c>
      <c r="D23" s="34">
        <f>IFERROR(VLOOKUP($A23,'[13]11市町別戸数'!$A:$G,4,FALSE),0)</f>
        <v>43</v>
      </c>
      <c r="E23" s="34">
        <f>IFERROR(VLOOKUP($A23,'[13]11市町別戸数'!$A:$G,5,FALSE),0)</f>
        <v>0</v>
      </c>
      <c r="F23" s="34">
        <f>IFERROR(VLOOKUP($A23,'[13]11市町別戸数'!$A:$G,6,FALSE),0)</f>
        <v>21</v>
      </c>
      <c r="G23" s="34">
        <f>IFERROR(VLOOKUP($A23,'[13]11市町別マンション戸数'!A:C,3,FALSE),0)</f>
        <v>0</v>
      </c>
    </row>
    <row r="24" spans="1:7">
      <c r="A24" s="29" t="s">
        <v>32</v>
      </c>
      <c r="B24" s="34">
        <f>IFERROR(VLOOKUP($A24,'[13]11市町別戸数'!$A:$G,7,FALSE),0)</f>
        <v>67</v>
      </c>
      <c r="C24" s="34">
        <f>IFERROR(VLOOKUP($A24,'[13]11市町別戸数'!$A:$G,3,FALSE),0)</f>
        <v>31</v>
      </c>
      <c r="D24" s="34">
        <f>IFERROR(VLOOKUP($A24,'[13]11市町別戸数'!$A:$G,4,FALSE),0)</f>
        <v>22</v>
      </c>
      <c r="E24" s="34">
        <f>IFERROR(VLOOKUP($A24,'[13]11市町別戸数'!$A:$G,5,FALSE),0)</f>
        <v>0</v>
      </c>
      <c r="F24" s="34">
        <f>IFERROR(VLOOKUP($A24,'[13]11市町別戸数'!$A:$G,6,FALSE),0)</f>
        <v>14</v>
      </c>
      <c r="G24" s="34">
        <f>IFERROR(VLOOKUP($A24,'[13]11市町別マンション戸数'!A:C,3,FALSE),0)</f>
        <v>0</v>
      </c>
    </row>
    <row r="25" spans="1:7">
      <c r="A25" s="29" t="s">
        <v>2</v>
      </c>
      <c r="B25" s="34">
        <f>IFERROR(VLOOKUP($A25,'[13]11市町別戸数'!$A:$G,7,FALSE),0)</f>
        <v>68</v>
      </c>
      <c r="C25" s="34">
        <f>IFERROR(VLOOKUP($A25,'[13]11市町別戸数'!$A:$G,3,FALSE),0)</f>
        <v>41</v>
      </c>
      <c r="D25" s="34">
        <f>IFERROR(VLOOKUP($A25,'[13]11市町別戸数'!$A:$G,4,FALSE),0)</f>
        <v>20</v>
      </c>
      <c r="E25" s="34">
        <f>IFERROR(VLOOKUP($A25,'[13]11市町別戸数'!$A:$G,5,FALSE),0)</f>
        <v>1</v>
      </c>
      <c r="F25" s="34">
        <f>IFERROR(VLOOKUP($A25,'[13]11市町別戸数'!$A:$G,6,FALSE),0)</f>
        <v>6</v>
      </c>
      <c r="G25" s="34">
        <f>IFERROR(VLOOKUP($A25,'[13]11市町別マンション戸数'!A:C,3,FALSE),0)</f>
        <v>0</v>
      </c>
    </row>
    <row r="26" spans="1:7">
      <c r="A26" s="29" t="s">
        <v>49</v>
      </c>
      <c r="B26" s="34">
        <f>IFERROR(VLOOKUP($A26,'[13]11市町別戸数'!$A:$G,7,FALSE),0)</f>
        <v>49</v>
      </c>
      <c r="C26" s="34">
        <f>IFERROR(VLOOKUP($A26,'[13]11市町別戸数'!$A:$G,3,FALSE),0)</f>
        <v>42</v>
      </c>
      <c r="D26" s="34">
        <f>IFERROR(VLOOKUP($A26,'[13]11市町別戸数'!$A:$G,4,FALSE),0)</f>
        <v>4</v>
      </c>
      <c r="E26" s="34">
        <f>IFERROR(VLOOKUP($A26,'[13]11市町別戸数'!$A:$G,5,FALSE),0)</f>
        <v>0</v>
      </c>
      <c r="F26" s="34">
        <f>IFERROR(VLOOKUP($A26,'[13]11市町別戸数'!$A:$G,6,FALSE),0)</f>
        <v>3</v>
      </c>
      <c r="G26" s="34">
        <f>IFERROR(VLOOKUP($A26,'[13]11市町別マンション戸数'!A:C,3,FALSE),0)</f>
        <v>0</v>
      </c>
    </row>
    <row r="27" spans="1:7">
      <c r="A27" s="29" t="s">
        <v>59</v>
      </c>
      <c r="B27" s="34">
        <f>IFERROR(VLOOKUP($A27,'[13]11市町別戸数'!$A:$G,7,FALSE),0)</f>
        <v>37</v>
      </c>
      <c r="C27" s="34">
        <f>IFERROR(VLOOKUP($A27,'[13]11市町別戸数'!$A:$G,3,FALSE),0)</f>
        <v>17</v>
      </c>
      <c r="D27" s="34">
        <f>IFERROR(VLOOKUP($A27,'[13]11市町別戸数'!$A:$G,4,FALSE),0)</f>
        <v>12</v>
      </c>
      <c r="E27" s="34">
        <f>IFERROR(VLOOKUP($A27,'[13]11市町別戸数'!$A:$G,5,FALSE),0)</f>
        <v>0</v>
      </c>
      <c r="F27" s="34">
        <f>IFERROR(VLOOKUP($A27,'[13]11市町別戸数'!$A:$G,6,FALSE),0)</f>
        <v>8</v>
      </c>
      <c r="G27" s="34">
        <f>IFERROR(VLOOKUP($A27,'[13]11市町別マンション戸数'!A:C,3,FALSE),0)</f>
        <v>0</v>
      </c>
    </row>
    <row r="28" spans="1:7">
      <c r="A28" s="29" t="s">
        <v>27</v>
      </c>
      <c r="B28" s="34">
        <f>IFERROR(VLOOKUP($A28,'[13]11市町別戸数'!$A:$G,7,FALSE),0)</f>
        <v>50</v>
      </c>
      <c r="C28" s="34">
        <f>IFERROR(VLOOKUP($A28,'[13]11市町別戸数'!$A:$G,3,FALSE),0)</f>
        <v>30</v>
      </c>
      <c r="D28" s="34">
        <f>IFERROR(VLOOKUP($A28,'[13]11市町別戸数'!$A:$G,4,FALSE),0)</f>
        <v>14</v>
      </c>
      <c r="E28" s="34">
        <f>IFERROR(VLOOKUP($A28,'[13]11市町別戸数'!$A:$G,5,FALSE),0)</f>
        <v>0</v>
      </c>
      <c r="F28" s="34">
        <f>IFERROR(VLOOKUP($A28,'[13]11市町別戸数'!$A:$G,6,FALSE),0)</f>
        <v>6</v>
      </c>
      <c r="G28" s="34">
        <f>IFERROR(VLOOKUP($A28,'[13]11市町別マンション戸数'!A:C,3,FALSE),0)</f>
        <v>0</v>
      </c>
    </row>
    <row r="29" spans="1:7">
      <c r="A29" s="29" t="s">
        <v>52</v>
      </c>
      <c r="B29" s="34">
        <f>IFERROR(VLOOKUP($A29,'[13]11市町別戸数'!$A:$G,7,FALSE),0)</f>
        <v>6</v>
      </c>
      <c r="C29" s="34">
        <f>IFERROR(VLOOKUP($A29,'[13]11市町別戸数'!$A:$G,3,FALSE),0)</f>
        <v>6</v>
      </c>
      <c r="D29" s="34">
        <f>IFERROR(VLOOKUP($A29,'[13]11市町別戸数'!$A:$G,4,FALSE),0)</f>
        <v>0</v>
      </c>
      <c r="E29" s="34">
        <f>IFERROR(VLOOKUP($A29,'[13]11市町別戸数'!$A:$G,5,FALSE),0)</f>
        <v>0</v>
      </c>
      <c r="F29" s="34">
        <f>IFERROR(VLOOKUP($A29,'[13]11市町別戸数'!$A:$G,6,FALSE),0)</f>
        <v>0</v>
      </c>
      <c r="G29" s="34">
        <f>IFERROR(VLOOKUP($A29,'[13]11市町別マンション戸数'!A:C,3,FALSE),0)</f>
        <v>0</v>
      </c>
    </row>
    <row r="30" spans="1:7">
      <c r="A30" s="29" t="s">
        <v>40</v>
      </c>
      <c r="B30" s="34">
        <f>IFERROR(VLOOKUP($A30,'[13]11市町別戸数'!$A:$G,7,FALSE),0)</f>
        <v>32</v>
      </c>
      <c r="C30" s="34">
        <f>IFERROR(VLOOKUP($A30,'[13]11市町別戸数'!$A:$G,3,FALSE),0)</f>
        <v>18</v>
      </c>
      <c r="D30" s="34">
        <f>IFERROR(VLOOKUP($A30,'[13]11市町別戸数'!$A:$G,4,FALSE),0)</f>
        <v>6</v>
      </c>
      <c r="E30" s="34">
        <f>IFERROR(VLOOKUP($A30,'[13]11市町別戸数'!$A:$G,5,FALSE),0)</f>
        <v>0</v>
      </c>
      <c r="F30" s="34">
        <f>IFERROR(VLOOKUP($A30,'[13]11市町別戸数'!$A:$G,6,FALSE),0)</f>
        <v>8</v>
      </c>
      <c r="G30" s="34">
        <f>IFERROR(VLOOKUP($A30,'[13]11市町別マンション戸数'!A:C,3,FALSE),0)</f>
        <v>0</v>
      </c>
    </row>
    <row r="31" spans="1:7">
      <c r="A31" s="29" t="s">
        <v>0</v>
      </c>
      <c r="B31" s="34">
        <f>IFERROR(VLOOKUP($A31,'[13]11市町別戸数'!$A:$G,7,FALSE),0)</f>
        <v>21</v>
      </c>
      <c r="C31" s="34">
        <f>IFERROR(VLOOKUP($A31,'[13]11市町別戸数'!$A:$G,3,FALSE),0)</f>
        <v>14</v>
      </c>
      <c r="D31" s="34">
        <f>IFERROR(VLOOKUP($A31,'[13]11市町別戸数'!$A:$G,4,FALSE),0)</f>
        <v>0</v>
      </c>
      <c r="E31" s="34">
        <f>IFERROR(VLOOKUP($A31,'[13]11市町別戸数'!$A:$G,5,FALSE),0)</f>
        <v>0</v>
      </c>
      <c r="F31" s="34">
        <f>IFERROR(VLOOKUP($A31,'[13]11市町別戸数'!$A:$G,6,FALSE),0)</f>
        <v>7</v>
      </c>
      <c r="G31" s="34">
        <f>IFERROR(VLOOKUP($A31,'[13]11市町別マンション戸数'!A:C,3,FALSE),0)</f>
        <v>0</v>
      </c>
    </row>
    <row r="32" spans="1:7">
      <c r="A32" s="29" t="s">
        <v>54</v>
      </c>
      <c r="B32" s="34">
        <f>IFERROR(VLOOKUP($A32,'[13]11市町別戸数'!$A:$G,7,FALSE),0)</f>
        <v>6</v>
      </c>
      <c r="C32" s="34">
        <f>IFERROR(VLOOKUP($A32,'[13]11市町別戸数'!$A:$G,3,FALSE),0)</f>
        <v>6</v>
      </c>
      <c r="D32" s="34">
        <f>IFERROR(VLOOKUP($A32,'[13]11市町別戸数'!$A:$G,4,FALSE),0)</f>
        <v>0</v>
      </c>
      <c r="E32" s="34">
        <f>IFERROR(VLOOKUP($A32,'[13]11市町別戸数'!$A:$G,5,FALSE),0)</f>
        <v>0</v>
      </c>
      <c r="F32" s="34">
        <f>IFERROR(VLOOKUP($A32,'[13]11市町別戸数'!$A:$G,6,FALSE),0)</f>
        <v>0</v>
      </c>
      <c r="G32" s="34">
        <f>IFERROR(VLOOKUP($A32,'[13]11市町別マンション戸数'!A:C,3,FALSE),0)</f>
        <v>0</v>
      </c>
    </row>
    <row r="33" spans="1:7">
      <c r="A33" s="29" t="s">
        <v>33</v>
      </c>
      <c r="B33" s="34">
        <f>IFERROR(VLOOKUP($A33,'[13]11市町別戸数'!$A:$G,7,FALSE),0)</f>
        <v>25</v>
      </c>
      <c r="C33" s="34">
        <f>IFERROR(VLOOKUP($A33,'[13]11市町別戸数'!$A:$G,3,FALSE),0)</f>
        <v>12</v>
      </c>
      <c r="D33" s="34">
        <f>IFERROR(VLOOKUP($A33,'[13]11市町別戸数'!$A:$G,4,FALSE),0)</f>
        <v>12</v>
      </c>
      <c r="E33" s="34">
        <f>IFERROR(VLOOKUP($A33,'[13]11市町別戸数'!$A:$G,5,FALSE),0)</f>
        <v>1</v>
      </c>
      <c r="F33" s="34">
        <f>IFERROR(VLOOKUP($A33,'[13]11市町別戸数'!$A:$G,6,FALSE),0)</f>
        <v>0</v>
      </c>
      <c r="G33" s="34">
        <f>IFERROR(VLOOKUP($A33,'[13]11市町別マンション戸数'!A:C,3,FALSE),0)</f>
        <v>0</v>
      </c>
    </row>
    <row r="34" spans="1:7">
      <c r="A34" s="29" t="s">
        <v>29</v>
      </c>
      <c r="B34" s="34">
        <f>IFERROR(VLOOKUP($A34,'[13]11市町別戸数'!$A:$G,7,FALSE),0)</f>
        <v>13</v>
      </c>
      <c r="C34" s="34">
        <f>IFERROR(VLOOKUP($A34,'[13]11市町別戸数'!$A:$G,3,FALSE),0)</f>
        <v>10</v>
      </c>
      <c r="D34" s="34">
        <f>IFERROR(VLOOKUP($A34,'[13]11市町別戸数'!$A:$G,4,FALSE),0)</f>
        <v>0</v>
      </c>
      <c r="E34" s="34">
        <f>IFERROR(VLOOKUP($A34,'[13]11市町別戸数'!$A:$G,5,FALSE),0)</f>
        <v>0</v>
      </c>
      <c r="F34" s="34">
        <f>IFERROR(VLOOKUP($A34,'[13]11市町別戸数'!$A:$G,6,FALSE),0)</f>
        <v>3</v>
      </c>
      <c r="G34" s="34">
        <f>IFERROR(VLOOKUP($A34,'[13]11市町別マンション戸数'!A:C,3,FALSE),0)</f>
        <v>0</v>
      </c>
    </row>
    <row r="35" spans="1:7">
      <c r="A35" s="29" t="s">
        <v>21</v>
      </c>
      <c r="B35" s="34">
        <f>IFERROR(VLOOKUP($A35,'[13]11市町別戸数'!$A:$G,7,FALSE),0)</f>
        <v>17</v>
      </c>
      <c r="C35" s="34">
        <f>IFERROR(VLOOKUP($A35,'[13]11市町別戸数'!$A:$G,3,FALSE),0)</f>
        <v>8</v>
      </c>
      <c r="D35" s="34">
        <f>IFERROR(VLOOKUP($A35,'[13]11市町別戸数'!$A:$G,4,FALSE),0)</f>
        <v>8</v>
      </c>
      <c r="E35" s="34">
        <f>IFERROR(VLOOKUP($A35,'[13]11市町別戸数'!$A:$G,5,FALSE),0)</f>
        <v>0</v>
      </c>
      <c r="F35" s="34">
        <f>IFERROR(VLOOKUP($A35,'[13]11市町別戸数'!$A:$G,6,FALSE),0)</f>
        <v>1</v>
      </c>
      <c r="G35" s="34">
        <f>IFERROR(VLOOKUP($A35,'[13]11市町別マンション戸数'!A:C,3,FALSE),0)</f>
        <v>0</v>
      </c>
    </row>
    <row r="36" spans="1:7">
      <c r="A36" s="29" t="s">
        <v>31</v>
      </c>
      <c r="B36" s="34">
        <f>IFERROR(VLOOKUP($A36,'[13]11市町別戸数'!$A:$G,7,FALSE),0)</f>
        <v>8</v>
      </c>
      <c r="C36" s="34">
        <f>IFERROR(VLOOKUP($A36,'[13]11市町別戸数'!$A:$G,3,FALSE),0)</f>
        <v>8</v>
      </c>
      <c r="D36" s="34">
        <f>IFERROR(VLOOKUP($A36,'[13]11市町別戸数'!$A:$G,4,FALSE),0)</f>
        <v>0</v>
      </c>
      <c r="E36" s="34">
        <f>IFERROR(VLOOKUP($A36,'[13]11市町別戸数'!$A:$G,5,FALSE),0)</f>
        <v>0</v>
      </c>
      <c r="F36" s="34">
        <f>IFERROR(VLOOKUP($A36,'[13]11市町別戸数'!$A:$G,6,FALSE),0)</f>
        <v>0</v>
      </c>
      <c r="G36" s="34">
        <f>IFERROR(VLOOKUP($A36,'[13]11市町別マンション戸数'!A:C,3,FALSE),0)</f>
        <v>0</v>
      </c>
    </row>
    <row r="37" spans="1:7">
      <c r="A37" s="29" t="s">
        <v>18</v>
      </c>
      <c r="B37" s="34">
        <f>IFERROR(VLOOKUP($A37,'[13]11市町別戸数'!$A:$G,7,FALSE),0)</f>
        <v>2</v>
      </c>
      <c r="C37" s="34">
        <f>IFERROR(VLOOKUP($A37,'[13]11市町別戸数'!$A:$G,3,FALSE),0)</f>
        <v>2</v>
      </c>
      <c r="D37" s="34">
        <f>IFERROR(VLOOKUP($A37,'[13]11市町別戸数'!$A:$G,4,FALSE),0)</f>
        <v>0</v>
      </c>
      <c r="E37" s="34">
        <f>IFERROR(VLOOKUP($A37,'[13]11市町別戸数'!$A:$G,5,FALSE),0)</f>
        <v>0</v>
      </c>
      <c r="F37" s="34">
        <f>IFERROR(VLOOKUP($A37,'[13]11市町別戸数'!$A:$G,6,FALSE),0)</f>
        <v>0</v>
      </c>
      <c r="G37" s="34">
        <f>IFERROR(VLOOKUP($A37,'[13]11市町別マンション戸数'!A:C,3,FALSE),0)</f>
        <v>0</v>
      </c>
    </row>
    <row r="38" spans="1:7">
      <c r="A38" s="30" t="s">
        <v>62</v>
      </c>
      <c r="B38" s="34">
        <f>IFERROR(VLOOKUP($A38,'[13]11市町別戸数'!$A:$G,7,FALSE),0)</f>
        <v>1</v>
      </c>
      <c r="C38" s="34">
        <f>IFERROR(VLOOKUP($A38,'[13]11市町別戸数'!$A:$G,3,FALSE),0)</f>
        <v>1</v>
      </c>
      <c r="D38" s="34">
        <f>IFERROR(VLOOKUP($A38,'[13]11市町別戸数'!$A:$G,4,FALSE),0)</f>
        <v>0</v>
      </c>
      <c r="E38" s="34">
        <f>IFERROR(VLOOKUP($A38,'[13]11市町別戸数'!$A:$G,5,FALSE),0)</f>
        <v>0</v>
      </c>
      <c r="F38" s="34">
        <f>IFERROR(VLOOKUP($A38,'[13]11市町別戸数'!$A:$G,6,FALSE),0)</f>
        <v>0</v>
      </c>
      <c r="G38" s="34">
        <f>IFERROR(VLOOKUP($A38,'[13]11市町別マンション戸数'!A:C,3,FALSE),0)</f>
        <v>0</v>
      </c>
    </row>
    <row r="39" spans="1:7">
      <c r="A39" s="29" t="s">
        <v>60</v>
      </c>
      <c r="B39" s="34">
        <f>IFERROR(VLOOKUP($A39,'[13]11市町別戸数'!$A:$G,7,FALSE),0)</f>
        <v>3</v>
      </c>
      <c r="C39" s="34">
        <f>IFERROR(VLOOKUP($A39,'[13]11市町別戸数'!$A:$G,3,FALSE),0)</f>
        <v>3</v>
      </c>
      <c r="D39" s="34">
        <f>IFERROR(VLOOKUP($A39,'[13]11市町別戸数'!$A:$G,4,FALSE),0)</f>
        <v>0</v>
      </c>
      <c r="E39" s="34">
        <f>IFERROR(VLOOKUP($A39,'[13]11市町別戸数'!$A:$G,5,FALSE),0)</f>
        <v>0</v>
      </c>
      <c r="F39" s="34">
        <f>IFERROR(VLOOKUP($A39,'[13]11市町別戸数'!$A:$G,6,FALSE),0)</f>
        <v>0</v>
      </c>
      <c r="G39" s="34">
        <f>IFERROR(VLOOKUP($A39,'[13]11市町別マンション戸数'!A:C,3,FALSE),0)</f>
        <v>0</v>
      </c>
    </row>
    <row r="40" spans="1:7">
      <c r="A40" s="29" t="s">
        <v>15</v>
      </c>
      <c r="B40" s="34">
        <f>IFERROR(VLOOKUP($A40,'[13]11市町別戸数'!$A:$G,7,FALSE),0)</f>
        <v>0</v>
      </c>
      <c r="C40" s="34">
        <f>IFERROR(VLOOKUP($A40,'[13]11市町別戸数'!$A:$G,3,FALSE),0)</f>
        <v>0</v>
      </c>
      <c r="D40" s="34">
        <f>IFERROR(VLOOKUP($A40,'[13]11市町別戸数'!$A:$G,4,FALSE),0)</f>
        <v>0</v>
      </c>
      <c r="E40" s="34">
        <f>IFERROR(VLOOKUP($A40,'[13]11市町別戸数'!$A:$G,5,FALSE),0)</f>
        <v>0</v>
      </c>
      <c r="F40" s="34">
        <f>IFERROR(VLOOKUP($A40,'[13]11市町別戸数'!$A:$G,6,FALSE),0)</f>
        <v>0</v>
      </c>
      <c r="G40" s="34">
        <f>IFERROR(VLOOKUP($A40,'[13]11市町別マンション戸数'!A:C,3,FALSE),0)</f>
        <v>0</v>
      </c>
    </row>
    <row r="41" spans="1:7">
      <c r="A41" s="30" t="s">
        <v>34</v>
      </c>
      <c r="B41" s="34">
        <f>IFERROR(VLOOKUP($A41,'[13]11市町別戸数'!$A:$G,7,FALSE),0)</f>
        <v>0</v>
      </c>
      <c r="C41" s="34">
        <f>IFERROR(VLOOKUP($A41,'[13]11市町別戸数'!$A:$G,3,FALSE),0)</f>
        <v>0</v>
      </c>
      <c r="D41" s="34">
        <f>IFERROR(VLOOKUP($A41,'[13]11市町別戸数'!$A:$G,4,FALSE),0)</f>
        <v>0</v>
      </c>
      <c r="E41" s="34">
        <f>IFERROR(VLOOKUP($A41,'[13]11市町別戸数'!$A:$G,5,FALSE),0)</f>
        <v>0</v>
      </c>
      <c r="F41" s="34">
        <f>IFERROR(VLOOKUP($A41,'[13]11市町別戸数'!$A:$G,6,FALSE),0)</f>
        <v>0</v>
      </c>
      <c r="G41" s="34">
        <f>IFERROR(VLOOKUP($A41,'[13]11市町別マンション戸数'!A:C,3,FALSE),0)</f>
        <v>0</v>
      </c>
    </row>
    <row r="42" spans="1:7">
      <c r="A42" s="29" t="s">
        <v>30</v>
      </c>
      <c r="B42" s="34">
        <f>IFERROR(VLOOKUP($A42,'[13]11市町別戸数'!$A:$G,7,FALSE),0)</f>
        <v>6</v>
      </c>
      <c r="C42" s="34">
        <f>IFERROR(VLOOKUP($A42,'[13]11市町別戸数'!$A:$G,3,FALSE),0)</f>
        <v>3</v>
      </c>
      <c r="D42" s="34">
        <f>IFERROR(VLOOKUP($A42,'[13]11市町別戸数'!$A:$G,4,FALSE),0)</f>
        <v>0</v>
      </c>
      <c r="E42" s="34">
        <f>IFERROR(VLOOKUP($A42,'[13]11市町別戸数'!$A:$G,5,FALSE),0)</f>
        <v>0</v>
      </c>
      <c r="F42" s="34">
        <f>IFERROR(VLOOKUP($A42,'[13]11市町別戸数'!$A:$G,6,FALSE),0)</f>
        <v>3</v>
      </c>
      <c r="G42" s="34">
        <f>IFERROR(VLOOKUP($A42,'[13]11市町別マンション戸数'!A:C,3,FALSE),0)</f>
        <v>0</v>
      </c>
    </row>
    <row r="43" spans="1:7">
      <c r="A43" s="29" t="s">
        <v>53</v>
      </c>
      <c r="B43" s="34">
        <f>IFERROR(VLOOKUP($A43,'[13]11市町別戸数'!$A:$G,7,FALSE),0)</f>
        <v>11</v>
      </c>
      <c r="C43" s="34">
        <f>IFERROR(VLOOKUP($A43,'[13]11市町別戸数'!$A:$G,3,FALSE),0)</f>
        <v>5</v>
      </c>
      <c r="D43" s="34">
        <f>IFERROR(VLOOKUP($A43,'[13]11市町別戸数'!$A:$G,4,FALSE),0)</f>
        <v>0</v>
      </c>
      <c r="E43" s="34">
        <f>IFERROR(VLOOKUP($A43,'[13]11市町別戸数'!$A:$G,5,FALSE),0)</f>
        <v>0</v>
      </c>
      <c r="F43" s="34">
        <f>IFERROR(VLOOKUP($A43,'[13]11市町別戸数'!$A:$G,6,FALSE),0)</f>
        <v>6</v>
      </c>
      <c r="G43" s="34">
        <f>IFERROR(VLOOKUP($A43,'[13]11市町別マンション戸数'!A:C,3,FALSE),0)</f>
        <v>0</v>
      </c>
    </row>
    <row r="44" spans="1:7">
      <c r="A44" s="29" t="s">
        <v>17</v>
      </c>
      <c r="B44" s="34">
        <f>IFERROR(VLOOKUP($A44,'[13]11市町別戸数'!$A:$G,7,FALSE),0)</f>
        <v>75</v>
      </c>
      <c r="C44" s="34">
        <f>IFERROR(VLOOKUP($A44,'[13]11市町別戸数'!$A:$G,3,FALSE),0)</f>
        <v>11</v>
      </c>
      <c r="D44" s="34">
        <f>IFERROR(VLOOKUP($A44,'[13]11市町別戸数'!$A:$G,4,FALSE),0)</f>
        <v>2</v>
      </c>
      <c r="E44" s="34">
        <f>IFERROR(VLOOKUP($A44,'[13]11市町別戸数'!$A:$G,5,FALSE),0)</f>
        <v>0</v>
      </c>
      <c r="F44" s="34">
        <f>IFERROR(VLOOKUP($A44,'[13]11市町別戸数'!$A:$G,6,FALSE),0)</f>
        <v>62</v>
      </c>
      <c r="G44" s="34">
        <f>IFERROR(VLOOKUP($A44,'[13]11市町別マンション戸数'!A:C,3,FALSE),0)</f>
        <v>58</v>
      </c>
    </row>
    <row r="45" spans="1:7">
      <c r="A45" s="29" t="s">
        <v>3</v>
      </c>
      <c r="B45" s="34">
        <f>IFERROR(VLOOKUP($A45,'[13]11市町別戸数'!$A:$G,7,FALSE),0)</f>
        <v>4</v>
      </c>
      <c r="C45" s="34">
        <f>IFERROR(VLOOKUP($A45,'[13]11市町別戸数'!$A:$G,3,FALSE),0)</f>
        <v>4</v>
      </c>
      <c r="D45" s="34">
        <f>IFERROR(VLOOKUP($A45,'[13]11市町別戸数'!$A:$G,4,FALSE),0)</f>
        <v>0</v>
      </c>
      <c r="E45" s="34">
        <f>IFERROR(VLOOKUP($A45,'[13]11市町別戸数'!$A:$G,5,FALSE),0)</f>
        <v>0</v>
      </c>
      <c r="F45" s="34">
        <f>IFERROR(VLOOKUP($A45,'[13]11市町別戸数'!$A:$G,6,FALSE),0)</f>
        <v>0</v>
      </c>
      <c r="G45" s="34">
        <f>IFERROR(VLOOKUP($A45,'[13]11市町別マンション戸数'!A:C,3,FALSE),0)</f>
        <v>0</v>
      </c>
    </row>
    <row r="46" spans="1:7">
      <c r="A46" s="29" t="s">
        <v>50</v>
      </c>
      <c r="B46" s="34">
        <f>IFERROR(VLOOKUP($A46,'[13]11市町別戸数'!$A:$G,7,FALSE),0)</f>
        <v>7</v>
      </c>
      <c r="C46" s="34">
        <f>IFERROR(VLOOKUP($A46,'[13]11市町別戸数'!$A:$G,3,FALSE),0)</f>
        <v>6</v>
      </c>
      <c r="D46" s="34">
        <f>IFERROR(VLOOKUP($A46,'[13]11市町別戸数'!$A:$G,4,FALSE),0)</f>
        <v>0</v>
      </c>
      <c r="E46" s="34">
        <f>IFERROR(VLOOKUP($A46,'[13]11市町別戸数'!$A:$G,5,FALSE),0)</f>
        <v>0</v>
      </c>
      <c r="F46" s="34">
        <f>IFERROR(VLOOKUP($A46,'[13]11市町別戸数'!$A:$G,6,FALSE),0)</f>
        <v>1</v>
      </c>
      <c r="G46" s="34">
        <f>IFERROR(VLOOKUP($A46,'[13]11市町別マンション戸数'!A:C,3,FALSE),0)</f>
        <v>0</v>
      </c>
    </row>
    <row r="47" spans="1:7">
      <c r="A47" s="29" t="s">
        <v>1</v>
      </c>
      <c r="B47" s="34">
        <f>IFERROR(VLOOKUP($A47,'[13]11市町別戸数'!$A:$G,7,FALSE),0)</f>
        <v>2</v>
      </c>
      <c r="C47" s="34">
        <f>IFERROR(VLOOKUP($A47,'[13]11市町別戸数'!$A:$G,3,FALSE),0)</f>
        <v>2</v>
      </c>
      <c r="D47" s="34">
        <f>IFERROR(VLOOKUP($A47,'[13]11市町別戸数'!$A:$G,4,FALSE),0)</f>
        <v>0</v>
      </c>
      <c r="E47" s="34">
        <f>IFERROR(VLOOKUP($A47,'[13]11市町別戸数'!$A:$G,5,FALSE),0)</f>
        <v>0</v>
      </c>
      <c r="F47" s="34">
        <f>IFERROR(VLOOKUP($A47,'[13]11市町別戸数'!$A:$G,6,FALSE),0)</f>
        <v>0</v>
      </c>
      <c r="G47" s="34">
        <f>IFERROR(VLOOKUP($A47,'[13]11市町別マンション戸数'!A:C,3,FALSE),0)</f>
        <v>0</v>
      </c>
    </row>
    <row r="48" spans="1:7">
      <c r="A48" s="31" t="s">
        <v>61</v>
      </c>
      <c r="B48" s="34">
        <f>IFERROR(VLOOKUP($A48,'[13]11市町別戸数'!$A:$G,7,FALSE),0)</f>
        <v>6</v>
      </c>
      <c r="C48" s="34">
        <f>IFERROR(VLOOKUP($A48,'[13]11市町別戸数'!$A:$G,3,FALSE),0)</f>
        <v>6</v>
      </c>
      <c r="D48" s="34">
        <f>IFERROR(VLOOKUP($A48,'[13]11市町別戸数'!$A:$G,4,FALSE),0)</f>
        <v>0</v>
      </c>
      <c r="E48" s="34">
        <f>IFERROR(VLOOKUP($A48,'[13]11市町別戸数'!$A:$G,5,FALSE),0)</f>
        <v>0</v>
      </c>
      <c r="F48" s="34">
        <f>IFERROR(VLOOKUP($A48,'[13]11市町別戸数'!$A:$G,6,FALSE),0)</f>
        <v>0</v>
      </c>
      <c r="G48" s="34">
        <f>IFERROR(VLOOKUP($A48,'[13]11市町別マンション戸数'!A:C,3,FALSE),0)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1685</v>
      </c>
      <c r="C49" s="34">
        <f t="shared" si="2"/>
        <v>836</v>
      </c>
      <c r="D49" s="34">
        <f t="shared" si="2"/>
        <v>517</v>
      </c>
      <c r="E49" s="34">
        <f t="shared" si="2"/>
        <v>3</v>
      </c>
      <c r="F49" s="34">
        <f t="shared" si="2"/>
        <v>329</v>
      </c>
      <c r="G49" s="34">
        <f t="shared" si="2"/>
        <v>58</v>
      </c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0.6328125" customWidth="1"/>
    <col min="6" max="6" width="10.36328125" customWidth="1"/>
  </cols>
  <sheetData>
    <row r="1" spans="1:7" ht="17">
      <c r="B1" s="3"/>
      <c r="C1" s="3"/>
      <c r="D1" s="14"/>
      <c r="E1" s="14" t="s">
        <v>25</v>
      </c>
      <c r="F1" s="44">
        <v>44896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IFERROR(VLOOKUP($A4,'[26]11市町別戸数'!$A:$G,7,FALSE),0)</f>
        <v>115</v>
      </c>
      <c r="C4" s="34">
        <f>IFERROR(VLOOKUP($A4,'[26]11市町別戸数'!$A:$G,3,FALSE),0)</f>
        <v>41</v>
      </c>
      <c r="D4" s="34">
        <f>IFERROR(VLOOKUP($A4,'[26]11市町別戸数'!$A:$G,4,FALSE),0)</f>
        <v>50</v>
      </c>
      <c r="E4" s="34">
        <f>IFERROR(VLOOKUP($A4,'[26]11市町別戸数'!$A:$G,5,FALSE),0)</f>
        <v>0</v>
      </c>
      <c r="F4" s="34">
        <f>IFERROR(VLOOKUP($A4,'[26]11市町別戸数'!$A:$G,6,FALSE),0)</f>
        <v>24</v>
      </c>
      <c r="G4" s="34">
        <f>IFERROR(VLOOKUP($A4,'[26]11市町別マンション戸数'!A:C,3,FALSE),0)</f>
        <v>0</v>
      </c>
    </row>
    <row r="5" spans="1:7">
      <c r="A5" s="29" t="s">
        <v>12</v>
      </c>
      <c r="B5" s="34">
        <f>IFERROR(VLOOKUP($A5,'[26]11市町別戸数'!$A:$G,7,FALSE),0)</f>
        <v>140</v>
      </c>
      <c r="C5" s="34">
        <f>IFERROR(VLOOKUP($A5,'[26]11市町別戸数'!$A:$G,3,FALSE),0)</f>
        <v>40</v>
      </c>
      <c r="D5" s="34">
        <f>IFERROR(VLOOKUP($A5,'[26]11市町別戸数'!$A:$G,4,FALSE),0)</f>
        <v>80</v>
      </c>
      <c r="E5" s="34">
        <f>IFERROR(VLOOKUP($A5,'[26]11市町別戸数'!$A:$G,5,FALSE),0)</f>
        <v>0</v>
      </c>
      <c r="F5" s="34">
        <f>IFERROR(VLOOKUP($A5,'[26]11市町別戸数'!$A:$G,6,FALSE),0)</f>
        <v>20</v>
      </c>
      <c r="G5" s="34">
        <f>IFERROR(VLOOKUP($A5,'[26]11市町別マンション戸数'!A:C,3,FALSE),0)</f>
        <v>0</v>
      </c>
    </row>
    <row r="6" spans="1:7">
      <c r="A6" s="29" t="s">
        <v>10</v>
      </c>
      <c r="B6" s="34">
        <f>IFERROR(VLOOKUP($A6,'[26]11市町別戸数'!$A:$G,7,FALSE),0)</f>
        <v>129</v>
      </c>
      <c r="C6" s="34">
        <f>IFERROR(VLOOKUP($A6,'[26]11市町別戸数'!$A:$G,3,FALSE),0)</f>
        <v>53</v>
      </c>
      <c r="D6" s="34">
        <f>IFERROR(VLOOKUP($A6,'[26]11市町別戸数'!$A:$G,4,FALSE),0)</f>
        <v>61</v>
      </c>
      <c r="E6" s="34">
        <f>IFERROR(VLOOKUP($A6,'[26]11市町別戸数'!$A:$G,5,FALSE),0)</f>
        <v>0</v>
      </c>
      <c r="F6" s="34">
        <f>IFERROR(VLOOKUP($A6,'[26]11市町別戸数'!$A:$G,6,FALSE),0)</f>
        <v>15</v>
      </c>
      <c r="G6" s="34">
        <f>IFERROR(VLOOKUP($A6,'[26]11市町別マンション戸数'!A:C,3,FALSE),0)</f>
        <v>0</v>
      </c>
    </row>
    <row r="7" spans="1:7">
      <c r="A7" s="29" t="s">
        <v>38</v>
      </c>
      <c r="B7" s="34">
        <f t="shared" ref="B7:G7" si="0">SUM(B4:B6)</f>
        <v>384</v>
      </c>
      <c r="C7" s="34">
        <f t="shared" si="0"/>
        <v>134</v>
      </c>
      <c r="D7" s="34">
        <f t="shared" si="0"/>
        <v>191</v>
      </c>
      <c r="E7" s="34">
        <f t="shared" si="0"/>
        <v>0</v>
      </c>
      <c r="F7" s="34">
        <f t="shared" si="0"/>
        <v>59</v>
      </c>
      <c r="G7" s="34">
        <f t="shared" si="0"/>
        <v>0</v>
      </c>
    </row>
    <row r="8" spans="1:7">
      <c r="A8" s="29" t="s">
        <v>4</v>
      </c>
      <c r="B8" s="34">
        <f>IFERROR(VLOOKUP($A8,'[26]11市町別戸数'!$A:$G,7,FALSE),0)</f>
        <v>107</v>
      </c>
      <c r="C8" s="34">
        <f>IFERROR(VLOOKUP($A8,'[26]11市町別戸数'!$A:$G,3,FALSE),0)</f>
        <v>47</v>
      </c>
      <c r="D8" s="34">
        <f>IFERROR(VLOOKUP($A8,'[26]11市町別戸数'!$A:$G,4,FALSE),0)</f>
        <v>27</v>
      </c>
      <c r="E8" s="34">
        <f>IFERROR(VLOOKUP($A8,'[26]11市町別戸数'!$A:$G,5,FALSE),0)</f>
        <v>0</v>
      </c>
      <c r="F8" s="34">
        <f>IFERROR(VLOOKUP($A8,'[26]11市町別戸数'!$A:$G,6,FALSE),0)</f>
        <v>33</v>
      </c>
      <c r="G8" s="34">
        <f>IFERROR(VLOOKUP($A8,'[26]11市町別マンション戸数'!A:C,3,FALSE),0)</f>
        <v>0</v>
      </c>
    </row>
    <row r="9" spans="1:7">
      <c r="A9" s="29" t="s">
        <v>39</v>
      </c>
      <c r="B9" s="34">
        <f>IFERROR(VLOOKUP($A9,'[26]11市町別戸数'!$A:$G,7,FALSE),0)</f>
        <v>72</v>
      </c>
      <c r="C9" s="34">
        <f>IFERROR(VLOOKUP($A9,'[26]11市町別戸数'!$A:$G,3,FALSE),0)</f>
        <v>30</v>
      </c>
      <c r="D9" s="34">
        <f>IFERROR(VLOOKUP($A9,'[26]11市町別戸数'!$A:$G,4,FALSE),0)</f>
        <v>21</v>
      </c>
      <c r="E9" s="34">
        <f>IFERROR(VLOOKUP($A9,'[26]11市町別戸数'!$A:$G,5,FALSE),0)</f>
        <v>0</v>
      </c>
      <c r="F9" s="34">
        <f>IFERROR(VLOOKUP($A9,'[26]11市町別戸数'!$A:$G,6,FALSE),0)</f>
        <v>21</v>
      </c>
      <c r="G9" s="34">
        <f>IFERROR(VLOOKUP($A9,'[26]11市町別マンション戸数'!A:C,3,FALSE),0)</f>
        <v>0</v>
      </c>
    </row>
    <row r="10" spans="1:7">
      <c r="A10" s="29" t="s">
        <v>42</v>
      </c>
      <c r="B10" s="34">
        <f>IFERROR(VLOOKUP($A10,'[26]11市町別戸数'!$A:$G,7,FALSE),0)</f>
        <v>29</v>
      </c>
      <c r="C10" s="34">
        <f>IFERROR(VLOOKUP($A10,'[26]11市町別戸数'!$A:$G,3,FALSE),0)</f>
        <v>21</v>
      </c>
      <c r="D10" s="34">
        <f>IFERROR(VLOOKUP($A10,'[26]11市町別戸数'!$A:$G,4,FALSE),0)</f>
        <v>0</v>
      </c>
      <c r="E10" s="34">
        <f>IFERROR(VLOOKUP($A10,'[26]11市町別戸数'!$A:$G,5,FALSE),0)</f>
        <v>0</v>
      </c>
      <c r="F10" s="34">
        <f>IFERROR(VLOOKUP($A10,'[26]11市町別戸数'!$A:$G,6,FALSE),0)</f>
        <v>8</v>
      </c>
      <c r="G10" s="34">
        <f>IFERROR(VLOOKUP($A10,'[26]11市町別マンション戸数'!A:C,3,FALSE),0)</f>
        <v>0</v>
      </c>
    </row>
    <row r="11" spans="1:7">
      <c r="A11" s="29" t="s">
        <v>43</v>
      </c>
      <c r="B11" s="34">
        <f>IFERROR(VLOOKUP($A11,'[26]11市町別戸数'!$A:$G,7,FALSE),0)</f>
        <v>65</v>
      </c>
      <c r="C11" s="34">
        <f>IFERROR(VLOOKUP($A11,'[26]11市町別戸数'!$A:$G,3,FALSE),0)</f>
        <v>13</v>
      </c>
      <c r="D11" s="34">
        <f>IFERROR(VLOOKUP($A11,'[26]11市町別戸数'!$A:$G,4,FALSE),0)</f>
        <v>34</v>
      </c>
      <c r="E11" s="34">
        <f>IFERROR(VLOOKUP($A11,'[26]11市町別戸数'!$A:$G,5,FALSE),0)</f>
        <v>0</v>
      </c>
      <c r="F11" s="34">
        <f>IFERROR(VLOOKUP($A11,'[26]11市町別戸数'!$A:$G,6,FALSE),0)</f>
        <v>18</v>
      </c>
      <c r="G11" s="34">
        <f>IFERROR(VLOOKUP($A11,'[26]11市町別マンション戸数'!A:C,3,FALSE),0)</f>
        <v>0</v>
      </c>
    </row>
    <row r="12" spans="1:7">
      <c r="A12" s="29" t="s">
        <v>44</v>
      </c>
      <c r="B12" s="34">
        <f>IFERROR(VLOOKUP($A12,'[26]11市町別戸数'!$A:$G,7,FALSE),0)</f>
        <v>13</v>
      </c>
      <c r="C12" s="34">
        <f>IFERROR(VLOOKUP($A12,'[26]11市町別戸数'!$A:$G,3,FALSE),0)</f>
        <v>10</v>
      </c>
      <c r="D12" s="34">
        <f>IFERROR(VLOOKUP($A12,'[26]11市町別戸数'!$A:$G,4,FALSE),0)</f>
        <v>0</v>
      </c>
      <c r="E12" s="34">
        <f>IFERROR(VLOOKUP($A12,'[26]11市町別戸数'!$A:$G,5,FALSE),0)</f>
        <v>0</v>
      </c>
      <c r="F12" s="34">
        <f>IFERROR(VLOOKUP($A12,'[26]11市町別戸数'!$A:$G,6,FALSE),0)</f>
        <v>3</v>
      </c>
      <c r="G12" s="34">
        <f>IFERROR(VLOOKUP($A12,'[26]11市町別マンション戸数'!A:C,3,FALSE),0)</f>
        <v>0</v>
      </c>
    </row>
    <row r="13" spans="1:7">
      <c r="A13" s="29" t="s">
        <v>46</v>
      </c>
      <c r="B13" s="34">
        <f>IFERROR(VLOOKUP($A13,'[26]11市町別戸数'!$A:$G,7,FALSE),0)</f>
        <v>66</v>
      </c>
      <c r="C13" s="34">
        <f>IFERROR(VLOOKUP($A13,'[26]11市町別戸数'!$A:$G,3,FALSE),0)</f>
        <v>18</v>
      </c>
      <c r="D13" s="34">
        <f>IFERROR(VLOOKUP($A13,'[26]11市町別戸数'!$A:$G,4,FALSE),0)</f>
        <v>42</v>
      </c>
      <c r="E13" s="34">
        <f>IFERROR(VLOOKUP($A13,'[26]11市町別戸数'!$A:$G,5,FALSE),0)</f>
        <v>0</v>
      </c>
      <c r="F13" s="34">
        <f>IFERROR(VLOOKUP($A13,'[26]11市町別戸数'!$A:$G,6,FALSE),0)</f>
        <v>6</v>
      </c>
      <c r="G13" s="34">
        <f>IFERROR(VLOOKUP($A13,'[26]11市町別マンション戸数'!A:C,3,FALSE),0)</f>
        <v>0</v>
      </c>
    </row>
    <row r="14" spans="1:7">
      <c r="A14" s="29" t="s">
        <v>45</v>
      </c>
      <c r="B14" s="34">
        <f>IFERROR(VLOOKUP($A14,'[26]11市町別戸数'!$A:$G,7,FALSE),0)</f>
        <v>4</v>
      </c>
      <c r="C14" s="34">
        <f>IFERROR(VLOOKUP($A14,'[26]11市町別戸数'!$A:$G,3,FALSE),0)</f>
        <v>3</v>
      </c>
      <c r="D14" s="34">
        <f>IFERROR(VLOOKUP($A14,'[26]11市町別戸数'!$A:$G,4,FALSE),0)</f>
        <v>0</v>
      </c>
      <c r="E14" s="34">
        <f>IFERROR(VLOOKUP($A14,'[26]11市町別戸数'!$A:$G,5,FALSE),0)</f>
        <v>1</v>
      </c>
      <c r="F14" s="34">
        <f>IFERROR(VLOOKUP($A14,'[26]11市町別戸数'!$A:$G,6,FALSE),0)</f>
        <v>0</v>
      </c>
      <c r="G14" s="34">
        <f>IFERROR(VLOOKUP($A14,'[26]11市町別マンション戸数'!A:C,3,FALSE),0)</f>
        <v>0</v>
      </c>
    </row>
    <row r="15" spans="1:7">
      <c r="A15" s="29" t="s">
        <v>5</v>
      </c>
      <c r="B15" s="34">
        <f t="shared" ref="B15:G15" si="1">SUM(B8:B14)</f>
        <v>356</v>
      </c>
      <c r="C15" s="34">
        <f t="shared" si="1"/>
        <v>142</v>
      </c>
      <c r="D15" s="34">
        <f t="shared" si="1"/>
        <v>124</v>
      </c>
      <c r="E15" s="34">
        <f t="shared" si="1"/>
        <v>1</v>
      </c>
      <c r="F15" s="34">
        <f t="shared" si="1"/>
        <v>89</v>
      </c>
      <c r="G15" s="34">
        <f t="shared" si="1"/>
        <v>0</v>
      </c>
    </row>
    <row r="16" spans="1:7">
      <c r="A16" s="29" t="s">
        <v>7</v>
      </c>
      <c r="B16" s="34">
        <f>IFERROR(VLOOKUP($A16,'[26]11市町別戸数'!$A:$G,7,FALSE),0)</f>
        <v>96</v>
      </c>
      <c r="C16" s="34">
        <f>IFERROR(VLOOKUP($A16,'[26]11市町別戸数'!$A:$G,3,FALSE),0)</f>
        <v>39</v>
      </c>
      <c r="D16" s="34">
        <f>IFERROR(VLOOKUP($A16,'[26]11市町別戸数'!$A:$G,4,FALSE),0)</f>
        <v>31</v>
      </c>
      <c r="E16" s="34">
        <f>IFERROR(VLOOKUP($A16,'[26]11市町別戸数'!$A:$G,5,FALSE),0)</f>
        <v>1</v>
      </c>
      <c r="F16" s="34">
        <f>IFERROR(VLOOKUP($A16,'[26]11市町別戸数'!$A:$G,6,FALSE),0)</f>
        <v>25</v>
      </c>
      <c r="G16" s="34">
        <f>IFERROR(VLOOKUP($A16,'[26]11市町別マンション戸数'!A:C,3,FALSE),0)</f>
        <v>0</v>
      </c>
    </row>
    <row r="17" spans="1:7">
      <c r="A17" s="29" t="s">
        <v>26</v>
      </c>
      <c r="B17" s="34">
        <f>IFERROR(VLOOKUP($A17,'[26]11市町別戸数'!$A:$G,7,FALSE),0)</f>
        <v>2</v>
      </c>
      <c r="C17" s="34">
        <f>IFERROR(VLOOKUP($A17,'[26]11市町別戸数'!$A:$G,3,FALSE),0)</f>
        <v>2</v>
      </c>
      <c r="D17" s="34">
        <f>IFERROR(VLOOKUP($A17,'[26]11市町別戸数'!$A:$G,4,FALSE),0)</f>
        <v>0</v>
      </c>
      <c r="E17" s="34">
        <f>IFERROR(VLOOKUP($A17,'[26]11市町別戸数'!$A:$G,5,FALSE),0)</f>
        <v>0</v>
      </c>
      <c r="F17" s="34">
        <f>IFERROR(VLOOKUP($A17,'[26]11市町別戸数'!$A:$G,6,FALSE),0)</f>
        <v>0</v>
      </c>
      <c r="G17" s="34">
        <f>IFERROR(VLOOKUP($A17,'[26]11市町別マンション戸数'!A:C,3,FALSE),0)</f>
        <v>0</v>
      </c>
    </row>
    <row r="18" spans="1:7">
      <c r="A18" s="29" t="s">
        <v>48</v>
      </c>
      <c r="B18" s="34">
        <f>IFERROR(VLOOKUP($A18,'[26]11市町別戸数'!$A:$G,7,FALSE),0)</f>
        <v>52</v>
      </c>
      <c r="C18" s="34">
        <f>IFERROR(VLOOKUP($A18,'[26]11市町別戸数'!$A:$G,3,FALSE),0)</f>
        <v>18</v>
      </c>
      <c r="D18" s="34">
        <f>IFERROR(VLOOKUP($A18,'[26]11市町別戸数'!$A:$G,4,FALSE),0)</f>
        <v>26</v>
      </c>
      <c r="E18" s="34">
        <f>IFERROR(VLOOKUP($A18,'[26]11市町別戸数'!$A:$G,5,FALSE),0)</f>
        <v>0</v>
      </c>
      <c r="F18" s="34">
        <f>IFERROR(VLOOKUP($A18,'[26]11市町別戸数'!$A:$G,6,FALSE),0)</f>
        <v>8</v>
      </c>
      <c r="G18" s="34">
        <f>IFERROR(VLOOKUP($A18,'[26]11市町別マンション戸数'!A:C,3,FALSE),0)</f>
        <v>0</v>
      </c>
    </row>
    <row r="19" spans="1:7">
      <c r="A19" s="29" t="s">
        <v>51</v>
      </c>
      <c r="B19" s="34">
        <f>IFERROR(VLOOKUP($A19,'[26]11市町別戸数'!$A:$G,7,FALSE),0)</f>
        <v>57</v>
      </c>
      <c r="C19" s="34">
        <f>IFERROR(VLOOKUP($A19,'[26]11市町別戸数'!$A:$G,3,FALSE),0)</f>
        <v>32</v>
      </c>
      <c r="D19" s="34">
        <f>IFERROR(VLOOKUP($A19,'[26]11市町別戸数'!$A:$G,4,FALSE),0)</f>
        <v>15</v>
      </c>
      <c r="E19" s="34">
        <f>IFERROR(VLOOKUP($A19,'[26]11市町別戸数'!$A:$G,5,FALSE),0)</f>
        <v>1</v>
      </c>
      <c r="F19" s="34">
        <f>IFERROR(VLOOKUP($A19,'[26]11市町別戸数'!$A:$G,6,FALSE),0)</f>
        <v>9</v>
      </c>
      <c r="G19" s="34">
        <f>IFERROR(VLOOKUP($A19,'[26]11市町別マンション戸数'!A:C,3,FALSE),0)</f>
        <v>0</v>
      </c>
    </row>
    <row r="20" spans="1:7">
      <c r="A20" s="29" t="s">
        <v>55</v>
      </c>
      <c r="B20" s="34">
        <f>IFERROR(VLOOKUP($A20,'[26]11市町別戸数'!$A:$G,7,FALSE),0)</f>
        <v>15</v>
      </c>
      <c r="C20" s="34">
        <f>IFERROR(VLOOKUP($A20,'[26]11市町別戸数'!$A:$G,3,FALSE),0)</f>
        <v>9</v>
      </c>
      <c r="D20" s="34">
        <f>IFERROR(VLOOKUP($A20,'[26]11市町別戸数'!$A:$G,4,FALSE),0)</f>
        <v>0</v>
      </c>
      <c r="E20" s="34">
        <f>IFERROR(VLOOKUP($A20,'[26]11市町別戸数'!$A:$G,5,FALSE),0)</f>
        <v>0</v>
      </c>
      <c r="F20" s="34">
        <f>IFERROR(VLOOKUP($A20,'[26]11市町別戸数'!$A:$G,6,FALSE),0)</f>
        <v>6</v>
      </c>
      <c r="G20" s="34">
        <f>IFERROR(VLOOKUP($A20,'[26]11市町別マンション戸数'!A:C,3,FALSE),0)</f>
        <v>0</v>
      </c>
    </row>
    <row r="21" spans="1:7">
      <c r="A21" s="29" t="s">
        <v>57</v>
      </c>
      <c r="B21" s="34">
        <f>IFERROR(VLOOKUP($A21,'[26]11市町別戸数'!$A:$G,7,FALSE),0)</f>
        <v>59</v>
      </c>
      <c r="C21" s="34">
        <f>IFERROR(VLOOKUP($A21,'[26]11市町別戸数'!$A:$G,3,FALSE),0)</f>
        <v>42</v>
      </c>
      <c r="D21" s="34">
        <f>IFERROR(VLOOKUP($A21,'[26]11市町別戸数'!$A:$G,4,FALSE),0)</f>
        <v>12</v>
      </c>
      <c r="E21" s="34">
        <f>IFERROR(VLOOKUP($A21,'[26]11市町別戸数'!$A:$G,5,FALSE),0)</f>
        <v>2</v>
      </c>
      <c r="F21" s="34">
        <f>IFERROR(VLOOKUP($A21,'[26]11市町別戸数'!$A:$G,6,FALSE),0)</f>
        <v>3</v>
      </c>
      <c r="G21" s="34">
        <f>IFERROR(VLOOKUP($A21,'[26]11市町別マンション戸数'!A:C,3,FALSE),0)</f>
        <v>0</v>
      </c>
    </row>
    <row r="22" spans="1:7">
      <c r="A22" s="29" t="s">
        <v>14</v>
      </c>
      <c r="B22" s="34">
        <f>IFERROR(VLOOKUP($A22,'[26]11市町別戸数'!$A:$G,7,FALSE),0)</f>
        <v>140</v>
      </c>
      <c r="C22" s="34">
        <f>IFERROR(VLOOKUP($A22,'[26]11市町別戸数'!$A:$G,3,FALSE),0)</f>
        <v>63</v>
      </c>
      <c r="D22" s="34">
        <f>IFERROR(VLOOKUP($A22,'[26]11市町別戸数'!$A:$G,4,FALSE),0)</f>
        <v>62</v>
      </c>
      <c r="E22" s="34">
        <f>IFERROR(VLOOKUP($A22,'[26]11市町別戸数'!$A:$G,5,FALSE),0)</f>
        <v>0</v>
      </c>
      <c r="F22" s="34">
        <f>IFERROR(VLOOKUP($A22,'[26]11市町別戸数'!$A:$G,6,FALSE),0)</f>
        <v>15</v>
      </c>
      <c r="G22" s="34">
        <f>IFERROR(VLOOKUP($A22,'[26]11市町別マンション戸数'!A:C,3,FALSE),0)</f>
        <v>0</v>
      </c>
    </row>
    <row r="23" spans="1:7">
      <c r="A23" s="29" t="s">
        <v>47</v>
      </c>
      <c r="B23" s="34">
        <f>IFERROR(VLOOKUP($A23,'[26]11市町別戸数'!$A:$G,7,FALSE),0)</f>
        <v>39</v>
      </c>
      <c r="C23" s="34">
        <f>IFERROR(VLOOKUP($A23,'[26]11市町別戸数'!$A:$G,3,FALSE),0)</f>
        <v>24</v>
      </c>
      <c r="D23" s="34">
        <f>IFERROR(VLOOKUP($A23,'[26]11市町別戸数'!$A:$G,4,FALSE),0)</f>
        <v>0</v>
      </c>
      <c r="E23" s="34">
        <f>IFERROR(VLOOKUP($A23,'[26]11市町別戸数'!$A:$G,5,FALSE),0)</f>
        <v>0</v>
      </c>
      <c r="F23" s="34">
        <f>IFERROR(VLOOKUP($A23,'[26]11市町別戸数'!$A:$G,6,FALSE),0)</f>
        <v>15</v>
      </c>
      <c r="G23" s="34">
        <f>IFERROR(VLOOKUP($A23,'[26]11市町別マンション戸数'!A:C,3,FALSE),0)</f>
        <v>0</v>
      </c>
    </row>
    <row r="24" spans="1:7">
      <c r="A24" s="29" t="s">
        <v>32</v>
      </c>
      <c r="B24" s="34">
        <f>IFERROR(VLOOKUP($A24,'[26]11市町別戸数'!$A:$G,7,FALSE),0)</f>
        <v>128</v>
      </c>
      <c r="C24" s="34">
        <f>IFERROR(VLOOKUP($A24,'[26]11市町別戸数'!$A:$G,3,FALSE),0)</f>
        <v>40</v>
      </c>
      <c r="D24" s="34">
        <f>IFERROR(VLOOKUP($A24,'[26]11市町別戸数'!$A:$G,4,FALSE),0)</f>
        <v>78</v>
      </c>
      <c r="E24" s="34">
        <f>IFERROR(VLOOKUP($A24,'[26]11市町別戸数'!$A:$G,5,FALSE),0)</f>
        <v>1</v>
      </c>
      <c r="F24" s="34">
        <f>IFERROR(VLOOKUP($A24,'[26]11市町別戸数'!$A:$G,6,FALSE),0)</f>
        <v>9</v>
      </c>
      <c r="G24" s="34">
        <f>IFERROR(VLOOKUP($A24,'[26]11市町別マンション戸数'!A:C,3,FALSE),0)</f>
        <v>0</v>
      </c>
    </row>
    <row r="25" spans="1:7">
      <c r="A25" s="29" t="s">
        <v>2</v>
      </c>
      <c r="B25" s="34">
        <f>IFERROR(VLOOKUP($A25,'[26]11市町別戸数'!$A:$G,7,FALSE),0)</f>
        <v>46</v>
      </c>
      <c r="C25" s="34">
        <f>IFERROR(VLOOKUP($A25,'[26]11市町別戸数'!$A:$G,3,FALSE),0)</f>
        <v>32</v>
      </c>
      <c r="D25" s="34">
        <f>IFERROR(VLOOKUP($A25,'[26]11市町別戸数'!$A:$G,4,FALSE),0)</f>
        <v>8</v>
      </c>
      <c r="E25" s="34">
        <f>IFERROR(VLOOKUP($A25,'[26]11市町別戸数'!$A:$G,5,FALSE),0)</f>
        <v>0</v>
      </c>
      <c r="F25" s="34">
        <f>IFERROR(VLOOKUP($A25,'[26]11市町別戸数'!$A:$G,6,FALSE),0)</f>
        <v>6</v>
      </c>
      <c r="G25" s="34">
        <f>IFERROR(VLOOKUP($A25,'[26]11市町別マンション戸数'!A:C,3,FALSE),0)</f>
        <v>0</v>
      </c>
    </row>
    <row r="26" spans="1:7">
      <c r="A26" s="29" t="s">
        <v>49</v>
      </c>
      <c r="B26" s="34">
        <f>IFERROR(VLOOKUP($A26,'[26]11市町別戸数'!$A:$G,7,FALSE),0)</f>
        <v>58</v>
      </c>
      <c r="C26" s="34">
        <f>IFERROR(VLOOKUP($A26,'[26]11市町別戸数'!$A:$G,3,FALSE),0)</f>
        <v>34</v>
      </c>
      <c r="D26" s="34">
        <f>IFERROR(VLOOKUP($A26,'[26]11市町別戸数'!$A:$G,4,FALSE),0)</f>
        <v>16</v>
      </c>
      <c r="E26" s="34">
        <f>IFERROR(VLOOKUP($A26,'[26]11市町別戸数'!$A:$G,5,FALSE),0)</f>
        <v>0</v>
      </c>
      <c r="F26" s="34">
        <f>IFERROR(VLOOKUP($A26,'[26]11市町別戸数'!$A:$G,6,FALSE),0)</f>
        <v>8</v>
      </c>
      <c r="G26" s="34">
        <f>IFERROR(VLOOKUP($A26,'[26]11市町別マンション戸数'!A:C,3,FALSE),0)</f>
        <v>0</v>
      </c>
    </row>
    <row r="27" spans="1:7">
      <c r="A27" s="29" t="s">
        <v>59</v>
      </c>
      <c r="B27" s="34">
        <f>IFERROR(VLOOKUP($A27,'[26]11市町別戸数'!$A:$G,7,FALSE),0)</f>
        <v>28</v>
      </c>
      <c r="C27" s="34">
        <f>IFERROR(VLOOKUP($A27,'[26]11市町別戸数'!$A:$G,3,FALSE),0)</f>
        <v>24</v>
      </c>
      <c r="D27" s="34">
        <f>IFERROR(VLOOKUP($A27,'[26]11市町別戸数'!$A:$G,4,FALSE),0)</f>
        <v>0</v>
      </c>
      <c r="E27" s="34">
        <f>IFERROR(VLOOKUP($A27,'[26]11市町別戸数'!$A:$G,5,FALSE),0)</f>
        <v>0</v>
      </c>
      <c r="F27" s="34">
        <f>IFERROR(VLOOKUP($A27,'[26]11市町別戸数'!$A:$G,6,FALSE),0)</f>
        <v>4</v>
      </c>
      <c r="G27" s="34">
        <f>IFERROR(VLOOKUP($A27,'[26]11市町別マンション戸数'!A:C,3,FALSE),0)</f>
        <v>0</v>
      </c>
    </row>
    <row r="28" spans="1:7">
      <c r="A28" s="29" t="s">
        <v>27</v>
      </c>
      <c r="B28" s="34">
        <f>IFERROR(VLOOKUP($A28,'[26]11市町別戸数'!$A:$G,7,FALSE),0)</f>
        <v>57</v>
      </c>
      <c r="C28" s="34">
        <f>IFERROR(VLOOKUP($A28,'[26]11市町別戸数'!$A:$G,3,FALSE),0)</f>
        <v>34</v>
      </c>
      <c r="D28" s="34">
        <f>IFERROR(VLOOKUP($A28,'[26]11市町別戸数'!$A:$G,4,FALSE),0)</f>
        <v>18</v>
      </c>
      <c r="E28" s="34">
        <f>IFERROR(VLOOKUP($A28,'[26]11市町別戸数'!$A:$G,5,FALSE),0)</f>
        <v>0</v>
      </c>
      <c r="F28" s="34">
        <f>IFERROR(VLOOKUP($A28,'[26]11市町別戸数'!$A:$G,6,FALSE),0)</f>
        <v>5</v>
      </c>
      <c r="G28" s="34">
        <f>IFERROR(VLOOKUP($A28,'[26]11市町別マンション戸数'!A:C,3,FALSE),0)</f>
        <v>0</v>
      </c>
    </row>
    <row r="29" spans="1:7">
      <c r="A29" s="29" t="s">
        <v>52</v>
      </c>
      <c r="B29" s="34">
        <f>IFERROR(VLOOKUP($A29,'[26]11市町別戸数'!$A:$G,7,FALSE),0)</f>
        <v>0</v>
      </c>
      <c r="C29" s="34">
        <f>IFERROR(VLOOKUP($A29,'[26]11市町別戸数'!$A:$G,3,FALSE),0)</f>
        <v>0</v>
      </c>
      <c r="D29" s="34">
        <f>IFERROR(VLOOKUP($A29,'[26]11市町別戸数'!$A:$G,4,FALSE),0)</f>
        <v>0</v>
      </c>
      <c r="E29" s="34">
        <f>IFERROR(VLOOKUP($A29,'[26]11市町別戸数'!$A:$G,5,FALSE),0)</f>
        <v>0</v>
      </c>
      <c r="F29" s="34">
        <f>IFERROR(VLOOKUP($A29,'[26]11市町別戸数'!$A:$G,6,FALSE),0)</f>
        <v>0</v>
      </c>
      <c r="G29" s="34">
        <f>IFERROR(VLOOKUP($A29,'[26]11市町別マンション戸数'!A:C,3,FALSE),0)</f>
        <v>0</v>
      </c>
    </row>
    <row r="30" spans="1:7">
      <c r="A30" s="29" t="s">
        <v>40</v>
      </c>
      <c r="B30" s="34">
        <f>IFERROR(VLOOKUP($A30,'[26]11市町別戸数'!$A:$G,7,FALSE),0)</f>
        <v>19</v>
      </c>
      <c r="C30" s="34">
        <f>IFERROR(VLOOKUP($A30,'[26]11市町別戸数'!$A:$G,3,FALSE),0)</f>
        <v>14</v>
      </c>
      <c r="D30" s="34">
        <f>IFERROR(VLOOKUP($A30,'[26]11市町別戸数'!$A:$G,4,FALSE),0)</f>
        <v>0</v>
      </c>
      <c r="E30" s="34">
        <f>IFERROR(VLOOKUP($A30,'[26]11市町別戸数'!$A:$G,5,FALSE),0)</f>
        <v>0</v>
      </c>
      <c r="F30" s="34">
        <f>IFERROR(VLOOKUP($A30,'[26]11市町別戸数'!$A:$G,6,FALSE),0)</f>
        <v>5</v>
      </c>
      <c r="G30" s="34">
        <f>IFERROR(VLOOKUP($A30,'[26]11市町別マンション戸数'!A:C,3,FALSE),0)</f>
        <v>0</v>
      </c>
    </row>
    <row r="31" spans="1:7">
      <c r="A31" s="29" t="s">
        <v>0</v>
      </c>
      <c r="B31" s="34">
        <f>IFERROR(VLOOKUP($A31,'[26]11市町別戸数'!$A:$G,7,FALSE),0)</f>
        <v>20</v>
      </c>
      <c r="C31" s="34">
        <f>IFERROR(VLOOKUP($A31,'[26]11市町別戸数'!$A:$G,3,FALSE),0)</f>
        <v>12</v>
      </c>
      <c r="D31" s="34">
        <f>IFERROR(VLOOKUP($A31,'[26]11市町別戸数'!$A:$G,4,FALSE),0)</f>
        <v>4</v>
      </c>
      <c r="E31" s="34">
        <f>IFERROR(VLOOKUP($A31,'[26]11市町別戸数'!$A:$G,5,FALSE),0)</f>
        <v>1</v>
      </c>
      <c r="F31" s="34">
        <f>IFERROR(VLOOKUP($A31,'[26]11市町別戸数'!$A:$G,6,FALSE),0)</f>
        <v>3</v>
      </c>
      <c r="G31" s="34">
        <f>IFERROR(VLOOKUP($A31,'[26]11市町別マンション戸数'!A:C,3,FALSE),0)</f>
        <v>0</v>
      </c>
    </row>
    <row r="32" spans="1:7">
      <c r="A32" s="29" t="s">
        <v>54</v>
      </c>
      <c r="B32" s="34">
        <f>IFERROR(VLOOKUP($A32,'[26]11市町別戸数'!$A:$G,7,FALSE),0)</f>
        <v>3</v>
      </c>
      <c r="C32" s="34">
        <f>IFERROR(VLOOKUP($A32,'[26]11市町別戸数'!$A:$G,3,FALSE),0)</f>
        <v>3</v>
      </c>
      <c r="D32" s="34">
        <f>IFERROR(VLOOKUP($A32,'[26]11市町別戸数'!$A:$G,4,FALSE),0)</f>
        <v>0</v>
      </c>
      <c r="E32" s="34">
        <f>IFERROR(VLOOKUP($A32,'[26]11市町別戸数'!$A:$G,5,FALSE),0)</f>
        <v>0</v>
      </c>
      <c r="F32" s="34">
        <f>IFERROR(VLOOKUP($A32,'[26]11市町別戸数'!$A:$G,6,FALSE),0)</f>
        <v>0</v>
      </c>
      <c r="G32" s="34">
        <f>IFERROR(VLOOKUP($A32,'[26]11市町別マンション戸数'!A:C,3,FALSE),0)</f>
        <v>0</v>
      </c>
    </row>
    <row r="33" spans="1:7">
      <c r="A33" s="29" t="s">
        <v>33</v>
      </c>
      <c r="B33" s="34">
        <f>IFERROR(VLOOKUP($A33,'[26]11市町別戸数'!$A:$G,7,FALSE),0)</f>
        <v>6</v>
      </c>
      <c r="C33" s="34">
        <f>IFERROR(VLOOKUP($A33,'[26]11市町別戸数'!$A:$G,3,FALSE),0)</f>
        <v>6</v>
      </c>
      <c r="D33" s="34">
        <f>IFERROR(VLOOKUP($A33,'[26]11市町別戸数'!$A:$G,4,FALSE),0)</f>
        <v>0</v>
      </c>
      <c r="E33" s="34">
        <f>IFERROR(VLOOKUP($A33,'[26]11市町別戸数'!$A:$G,5,FALSE),0)</f>
        <v>0</v>
      </c>
      <c r="F33" s="34">
        <f>IFERROR(VLOOKUP($A33,'[26]11市町別戸数'!$A:$G,6,FALSE),0)</f>
        <v>0</v>
      </c>
      <c r="G33" s="34">
        <f>IFERROR(VLOOKUP($A33,'[26]11市町別マンション戸数'!A:C,3,FALSE),0)</f>
        <v>0</v>
      </c>
    </row>
    <row r="34" spans="1:7">
      <c r="A34" s="29" t="s">
        <v>29</v>
      </c>
      <c r="B34" s="34">
        <f>IFERROR(VLOOKUP($A34,'[26]11市町別戸数'!$A:$G,7,FALSE),0)</f>
        <v>26</v>
      </c>
      <c r="C34" s="34">
        <f>IFERROR(VLOOKUP($A34,'[26]11市町別戸数'!$A:$G,3,FALSE),0)</f>
        <v>10</v>
      </c>
      <c r="D34" s="34">
        <f>IFERROR(VLOOKUP($A34,'[26]11市町別戸数'!$A:$G,4,FALSE),0)</f>
        <v>14</v>
      </c>
      <c r="E34" s="34">
        <f>IFERROR(VLOOKUP($A34,'[26]11市町別戸数'!$A:$G,5,FALSE),0)</f>
        <v>0</v>
      </c>
      <c r="F34" s="34">
        <f>IFERROR(VLOOKUP($A34,'[26]11市町別戸数'!$A:$G,6,FALSE),0)</f>
        <v>2</v>
      </c>
      <c r="G34" s="34">
        <f>IFERROR(VLOOKUP($A34,'[26]11市町別マンション戸数'!A:C,3,FALSE),0)</f>
        <v>0</v>
      </c>
    </row>
    <row r="35" spans="1:7">
      <c r="A35" s="29" t="s">
        <v>21</v>
      </c>
      <c r="B35" s="34">
        <f>IFERROR(VLOOKUP($A35,'[26]11市町別戸数'!$A:$G,7,FALSE),0)</f>
        <v>14</v>
      </c>
      <c r="C35" s="34">
        <f>IFERROR(VLOOKUP($A35,'[26]11市町別戸数'!$A:$G,3,FALSE),0)</f>
        <v>13</v>
      </c>
      <c r="D35" s="34">
        <f>IFERROR(VLOOKUP($A35,'[26]11市町別戸数'!$A:$G,4,FALSE),0)</f>
        <v>0</v>
      </c>
      <c r="E35" s="34">
        <f>IFERROR(VLOOKUP($A35,'[26]11市町別戸数'!$A:$G,5,FALSE),0)</f>
        <v>0</v>
      </c>
      <c r="F35" s="34">
        <f>IFERROR(VLOOKUP($A35,'[26]11市町別戸数'!$A:$G,6,FALSE),0)</f>
        <v>1</v>
      </c>
      <c r="G35" s="34">
        <f>IFERROR(VLOOKUP($A35,'[26]11市町別マンション戸数'!A:C,3,FALSE),0)</f>
        <v>0</v>
      </c>
    </row>
    <row r="36" spans="1:7">
      <c r="A36" s="29" t="s">
        <v>31</v>
      </c>
      <c r="B36" s="34">
        <f>IFERROR(VLOOKUP($A36,'[26]11市町別戸数'!$A:$G,7,FALSE),0)</f>
        <v>10</v>
      </c>
      <c r="C36" s="34">
        <f>IFERROR(VLOOKUP($A36,'[26]11市町別戸数'!$A:$G,3,FALSE),0)</f>
        <v>9</v>
      </c>
      <c r="D36" s="34">
        <f>IFERROR(VLOOKUP($A36,'[26]11市町別戸数'!$A:$G,4,FALSE),0)</f>
        <v>0</v>
      </c>
      <c r="E36" s="34">
        <f>IFERROR(VLOOKUP($A36,'[26]11市町別戸数'!$A:$G,5,FALSE),0)</f>
        <v>0</v>
      </c>
      <c r="F36" s="34">
        <f>IFERROR(VLOOKUP($A36,'[26]11市町別戸数'!$A:$G,6,FALSE),0)</f>
        <v>1</v>
      </c>
      <c r="G36" s="34">
        <f>IFERROR(VLOOKUP($A36,'[26]11市町別マンション戸数'!A:C,3,FALSE),0)</f>
        <v>0</v>
      </c>
    </row>
    <row r="37" spans="1:7">
      <c r="A37" s="29" t="s">
        <v>18</v>
      </c>
      <c r="B37" s="34">
        <f>IFERROR(VLOOKUP($A37,'[26]11市町別戸数'!$A:$G,7,FALSE),0)</f>
        <v>0</v>
      </c>
      <c r="C37" s="34">
        <f>IFERROR(VLOOKUP($A37,'[26]11市町別戸数'!$A:$G,3,FALSE),0)</f>
        <v>0</v>
      </c>
      <c r="D37" s="34">
        <f>IFERROR(VLOOKUP($A37,'[26]11市町別戸数'!$A:$G,4,FALSE),0)</f>
        <v>0</v>
      </c>
      <c r="E37" s="34">
        <f>IFERROR(VLOOKUP($A37,'[26]11市町別戸数'!$A:$G,5,FALSE),0)</f>
        <v>0</v>
      </c>
      <c r="F37" s="34">
        <f>IFERROR(VLOOKUP($A37,'[26]11市町別戸数'!$A:$G,6,FALSE),0)</f>
        <v>0</v>
      </c>
      <c r="G37" s="34">
        <f>IFERROR(VLOOKUP($A37,'[26]11市町別マンション戸数'!A:C,3,FALSE),0)</f>
        <v>0</v>
      </c>
    </row>
    <row r="38" spans="1:7">
      <c r="A38" s="30" t="s">
        <v>62</v>
      </c>
      <c r="B38" s="34">
        <f>IFERROR(VLOOKUP($A38,'[26]11市町別戸数'!$A:$G,7,FALSE),0)</f>
        <v>1</v>
      </c>
      <c r="C38" s="34">
        <f>IFERROR(VLOOKUP($A38,'[26]11市町別戸数'!$A:$G,3,FALSE),0)</f>
        <v>1</v>
      </c>
      <c r="D38" s="34">
        <f>IFERROR(VLOOKUP($A38,'[26]11市町別戸数'!$A:$G,4,FALSE),0)</f>
        <v>0</v>
      </c>
      <c r="E38" s="34">
        <f>IFERROR(VLOOKUP($A38,'[26]11市町別戸数'!$A:$G,5,FALSE),0)</f>
        <v>0</v>
      </c>
      <c r="F38" s="34">
        <f>IFERROR(VLOOKUP($A38,'[26]11市町別戸数'!$A:$G,6,FALSE),0)</f>
        <v>0</v>
      </c>
      <c r="G38" s="34">
        <f>IFERROR(VLOOKUP($A38,'[26]11市町別マンション戸数'!A:C,3,FALSE),0)</f>
        <v>0</v>
      </c>
    </row>
    <row r="39" spans="1:7">
      <c r="A39" s="29" t="s">
        <v>60</v>
      </c>
      <c r="B39" s="34">
        <f>IFERROR(VLOOKUP($A39,'[26]11市町別戸数'!$A:$G,7,FALSE),0)</f>
        <v>2</v>
      </c>
      <c r="C39" s="34">
        <f>IFERROR(VLOOKUP($A39,'[26]11市町別戸数'!$A:$G,3,FALSE),0)</f>
        <v>2</v>
      </c>
      <c r="D39" s="34">
        <f>IFERROR(VLOOKUP($A39,'[26]11市町別戸数'!$A:$G,4,FALSE),0)</f>
        <v>0</v>
      </c>
      <c r="E39" s="34">
        <f>IFERROR(VLOOKUP($A39,'[26]11市町別戸数'!$A:$G,5,FALSE),0)</f>
        <v>0</v>
      </c>
      <c r="F39" s="34">
        <f>IFERROR(VLOOKUP($A39,'[26]11市町別戸数'!$A:$G,6,FALSE),0)</f>
        <v>0</v>
      </c>
      <c r="G39" s="34">
        <f>IFERROR(VLOOKUP($A39,'[26]11市町別マンション戸数'!A:C,3,FALSE),0)</f>
        <v>0</v>
      </c>
    </row>
    <row r="40" spans="1:7">
      <c r="A40" s="29" t="s">
        <v>15</v>
      </c>
      <c r="B40" s="34">
        <f>IFERROR(VLOOKUP($A40,'[26]11市町別戸数'!$A:$G,7,FALSE),0)</f>
        <v>1</v>
      </c>
      <c r="C40" s="34">
        <f>IFERROR(VLOOKUP($A40,'[26]11市町別戸数'!$A:$G,3,FALSE),0)</f>
        <v>1</v>
      </c>
      <c r="D40" s="34">
        <f>IFERROR(VLOOKUP($A40,'[26]11市町別戸数'!$A:$G,4,FALSE),0)</f>
        <v>0</v>
      </c>
      <c r="E40" s="34">
        <f>IFERROR(VLOOKUP($A40,'[26]11市町別戸数'!$A:$G,5,FALSE),0)</f>
        <v>0</v>
      </c>
      <c r="F40" s="34">
        <f>IFERROR(VLOOKUP($A40,'[26]11市町別戸数'!$A:$G,6,FALSE),0)</f>
        <v>0</v>
      </c>
      <c r="G40" s="34">
        <f>IFERROR(VLOOKUP($A40,'[26]11市町別マンション戸数'!A:C,3,FALSE),0)</f>
        <v>0</v>
      </c>
    </row>
    <row r="41" spans="1:7">
      <c r="A41" s="30" t="s">
        <v>34</v>
      </c>
      <c r="B41" s="34">
        <f>IFERROR(VLOOKUP($A41,'[26]11市町別戸数'!$A:$G,7,FALSE),0)</f>
        <v>1</v>
      </c>
      <c r="C41" s="34">
        <f>IFERROR(VLOOKUP($A41,'[26]11市町別戸数'!$A:$G,3,FALSE),0)</f>
        <v>1</v>
      </c>
      <c r="D41" s="34">
        <f>IFERROR(VLOOKUP($A41,'[26]11市町別戸数'!$A:$G,4,FALSE),0)</f>
        <v>0</v>
      </c>
      <c r="E41" s="34">
        <f>IFERROR(VLOOKUP($A41,'[26]11市町別戸数'!$A:$G,5,FALSE),0)</f>
        <v>0</v>
      </c>
      <c r="F41" s="34">
        <f>IFERROR(VLOOKUP($A41,'[26]11市町別戸数'!$A:$G,6,FALSE),0)</f>
        <v>0</v>
      </c>
      <c r="G41" s="34">
        <f>IFERROR(VLOOKUP($A41,'[26]11市町別マンション戸数'!A:C,3,FALSE),0)</f>
        <v>0</v>
      </c>
    </row>
    <row r="42" spans="1:7">
      <c r="A42" s="29" t="s">
        <v>30</v>
      </c>
      <c r="B42" s="34">
        <f>IFERROR(VLOOKUP($A42,'[26]11市町別戸数'!$A:$G,7,FALSE),0)</f>
        <v>8</v>
      </c>
      <c r="C42" s="34">
        <f>IFERROR(VLOOKUP($A42,'[26]11市町別戸数'!$A:$G,3,FALSE),0)</f>
        <v>7</v>
      </c>
      <c r="D42" s="34">
        <f>IFERROR(VLOOKUP($A42,'[26]11市町別戸数'!$A:$G,4,FALSE),0)</f>
        <v>0</v>
      </c>
      <c r="E42" s="34">
        <f>IFERROR(VLOOKUP($A42,'[26]11市町別戸数'!$A:$G,5,FALSE),0)</f>
        <v>1</v>
      </c>
      <c r="F42" s="34">
        <f>IFERROR(VLOOKUP($A42,'[26]11市町別戸数'!$A:$G,6,FALSE),0)</f>
        <v>0</v>
      </c>
      <c r="G42" s="34">
        <f>IFERROR(VLOOKUP($A42,'[26]11市町別マンション戸数'!A:C,3,FALSE),0)</f>
        <v>0</v>
      </c>
    </row>
    <row r="43" spans="1:7">
      <c r="A43" s="29" t="s">
        <v>53</v>
      </c>
      <c r="B43" s="34">
        <f>IFERROR(VLOOKUP($A43,'[26]11市町別戸数'!$A:$G,7,FALSE),0)</f>
        <v>17</v>
      </c>
      <c r="C43" s="34">
        <f>IFERROR(VLOOKUP($A43,'[26]11市町別戸数'!$A:$G,3,FALSE),0)</f>
        <v>9</v>
      </c>
      <c r="D43" s="34">
        <f>IFERROR(VLOOKUP($A43,'[26]11市町別戸数'!$A:$G,4,FALSE),0)</f>
        <v>0</v>
      </c>
      <c r="E43" s="34">
        <f>IFERROR(VLOOKUP($A43,'[26]11市町別戸数'!$A:$G,5,FALSE),0)</f>
        <v>0</v>
      </c>
      <c r="F43" s="34">
        <f>IFERROR(VLOOKUP($A43,'[26]11市町別戸数'!$A:$G,6,FALSE),0)</f>
        <v>8</v>
      </c>
      <c r="G43" s="34">
        <f>IFERROR(VLOOKUP($A43,'[26]11市町別マンション戸数'!A:C,3,FALSE),0)</f>
        <v>0</v>
      </c>
    </row>
    <row r="44" spans="1:7">
      <c r="A44" s="29" t="s">
        <v>17</v>
      </c>
      <c r="B44" s="34">
        <f>IFERROR(VLOOKUP($A44,'[26]11市町別戸数'!$A:$G,7,FALSE),0)</f>
        <v>12</v>
      </c>
      <c r="C44" s="34">
        <f>IFERROR(VLOOKUP($A44,'[26]11市町別戸数'!$A:$G,3,FALSE),0)</f>
        <v>9</v>
      </c>
      <c r="D44" s="34">
        <f>IFERROR(VLOOKUP($A44,'[26]11市町別戸数'!$A:$G,4,FALSE),0)</f>
        <v>0</v>
      </c>
      <c r="E44" s="34">
        <f>IFERROR(VLOOKUP($A44,'[26]11市町別戸数'!$A:$G,5,FALSE),0)</f>
        <v>0</v>
      </c>
      <c r="F44" s="34">
        <f>IFERROR(VLOOKUP($A44,'[26]11市町別戸数'!$A:$G,6,FALSE),0)</f>
        <v>3</v>
      </c>
      <c r="G44" s="34">
        <f>IFERROR(VLOOKUP($A44,'[26]11市町別マンション戸数'!A:C,3,FALSE),0)</f>
        <v>0</v>
      </c>
    </row>
    <row r="45" spans="1:7">
      <c r="A45" s="29" t="s">
        <v>3</v>
      </c>
      <c r="B45" s="34">
        <f>IFERROR(VLOOKUP($A45,'[26]11市町別戸数'!$A:$G,7,FALSE),0)</f>
        <v>2</v>
      </c>
      <c r="C45" s="34">
        <f>IFERROR(VLOOKUP($A45,'[26]11市町別戸数'!$A:$G,3,FALSE),0)</f>
        <v>2</v>
      </c>
      <c r="D45" s="34">
        <f>IFERROR(VLOOKUP($A45,'[26]11市町別戸数'!$A:$G,4,FALSE),0)</f>
        <v>0</v>
      </c>
      <c r="E45" s="34">
        <f>IFERROR(VLOOKUP($A45,'[26]11市町別戸数'!$A:$G,5,FALSE),0)</f>
        <v>0</v>
      </c>
      <c r="F45" s="34">
        <f>IFERROR(VLOOKUP($A45,'[26]11市町別戸数'!$A:$G,6,FALSE),0)</f>
        <v>0</v>
      </c>
      <c r="G45" s="34">
        <f>IFERROR(VLOOKUP($A45,'[26]11市町別マンション戸数'!A:C,3,FALSE),0)</f>
        <v>0</v>
      </c>
    </row>
    <row r="46" spans="1:7">
      <c r="A46" s="29" t="s">
        <v>50</v>
      </c>
      <c r="B46" s="34">
        <f>IFERROR(VLOOKUP($A46,'[26]11市町別戸数'!$A:$G,7,FALSE),0)</f>
        <v>15</v>
      </c>
      <c r="C46" s="34">
        <f>IFERROR(VLOOKUP($A46,'[26]11市町別戸数'!$A:$G,3,FALSE),0)</f>
        <v>13</v>
      </c>
      <c r="D46" s="34">
        <f>IFERROR(VLOOKUP($A46,'[26]11市町別戸数'!$A:$G,4,FALSE),0)</f>
        <v>0</v>
      </c>
      <c r="E46" s="34">
        <f>IFERROR(VLOOKUP($A46,'[26]11市町別戸数'!$A:$G,5,FALSE),0)</f>
        <v>0</v>
      </c>
      <c r="F46" s="34">
        <f>IFERROR(VLOOKUP($A46,'[26]11市町別戸数'!$A:$G,6,FALSE),0)</f>
        <v>2</v>
      </c>
      <c r="G46" s="34">
        <f>IFERROR(VLOOKUP($A46,'[26]11市町別マンション戸数'!A:C,3,FALSE),0)</f>
        <v>0</v>
      </c>
    </row>
    <row r="47" spans="1:7">
      <c r="A47" s="29" t="s">
        <v>1</v>
      </c>
      <c r="B47" s="34">
        <f>IFERROR(VLOOKUP($A47,'[26]11市町別戸数'!$A:$G,7,FALSE),0)</f>
        <v>1</v>
      </c>
      <c r="C47" s="34">
        <f>IFERROR(VLOOKUP($A47,'[26]11市町別戸数'!$A:$G,3,FALSE),0)</f>
        <v>1</v>
      </c>
      <c r="D47" s="34">
        <f>IFERROR(VLOOKUP($A47,'[26]11市町別戸数'!$A:$G,4,FALSE),0)</f>
        <v>0</v>
      </c>
      <c r="E47" s="34">
        <f>IFERROR(VLOOKUP($A47,'[26]11市町別戸数'!$A:$G,5,FALSE),0)</f>
        <v>0</v>
      </c>
      <c r="F47" s="34">
        <f>IFERROR(VLOOKUP($A47,'[26]11市町別戸数'!$A:$G,6,FALSE),0)</f>
        <v>0</v>
      </c>
      <c r="G47" s="34">
        <f>IFERROR(VLOOKUP($A47,'[26]11市町別マンション戸数'!A:C,3,FALSE),0)</f>
        <v>0</v>
      </c>
    </row>
    <row r="48" spans="1:7">
      <c r="A48" s="31" t="s">
        <v>61</v>
      </c>
      <c r="B48" s="34">
        <f>IFERROR(VLOOKUP($A48,'[26]11市町別戸数'!$A:$G,7,FALSE),0)</f>
        <v>3</v>
      </c>
      <c r="C48" s="34">
        <f>IFERROR(VLOOKUP($A48,'[26]11市町別戸数'!$A:$G,3,FALSE),0)</f>
        <v>3</v>
      </c>
      <c r="D48" s="34">
        <f>IFERROR(VLOOKUP($A48,'[26]11市町別戸数'!$A:$G,4,FALSE),0)</f>
        <v>0</v>
      </c>
      <c r="E48" s="34">
        <f>IFERROR(VLOOKUP($A48,'[26]11市町別戸数'!$A:$G,5,FALSE),0)</f>
        <v>0</v>
      </c>
      <c r="F48" s="34">
        <f>IFERROR(VLOOKUP($A48,'[26]11市町別戸数'!$A:$G,6,FALSE),0)</f>
        <v>0</v>
      </c>
      <c r="G48" s="34">
        <f>IFERROR(VLOOKUP($A48,'[26]11市町別マンション戸数'!A:C,3,FALSE),0)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1678</v>
      </c>
      <c r="C49" s="34">
        <f t="shared" si="2"/>
        <v>785</v>
      </c>
      <c r="D49" s="34">
        <f t="shared" si="2"/>
        <v>599</v>
      </c>
      <c r="E49" s="34">
        <f t="shared" si="2"/>
        <v>8</v>
      </c>
      <c r="F49" s="34">
        <f t="shared" si="2"/>
        <v>286</v>
      </c>
      <c r="G49" s="34">
        <f t="shared" si="2"/>
        <v>0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3"/>
      <c r="C1" s="3"/>
      <c r="D1" s="14"/>
      <c r="E1" s="14" t="s">
        <v>25</v>
      </c>
      <c r="F1" s="44">
        <v>44927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IFERROR(VLOOKUP($A4,'[12]11市町別戸数'!$A:$G,7,FALSE),0)</f>
        <v>140</v>
      </c>
      <c r="C4" s="34">
        <f>IFERROR(VLOOKUP($A4,'[12]11市町別戸数'!$A:$G,3,FALSE),0)</f>
        <v>38</v>
      </c>
      <c r="D4" s="34">
        <f>IFERROR(VLOOKUP($A4,'[12]11市町別戸数'!$A:$G,4,FALSE),0)</f>
        <v>75</v>
      </c>
      <c r="E4" s="34">
        <f>IFERROR(VLOOKUP($A4,'[12]11市町別戸数'!$A:$G,5,FALSE),0)</f>
        <v>0</v>
      </c>
      <c r="F4" s="34">
        <f>IFERROR(VLOOKUP($A4,'[12]11市町別戸数'!$A:$G,6,FALSE),0)</f>
        <v>27</v>
      </c>
      <c r="G4" s="34">
        <f>IFERROR(VLOOKUP($A4,'[12]11市町別マンション戸数'!A:C,3,FALSE),0)</f>
        <v>0</v>
      </c>
    </row>
    <row r="5" spans="1:7">
      <c r="A5" s="29" t="s">
        <v>12</v>
      </c>
      <c r="B5" s="34">
        <f>IFERROR(VLOOKUP($A5,'[12]11市町別戸数'!$A:$G,7,FALSE),0)</f>
        <v>82</v>
      </c>
      <c r="C5" s="34">
        <f>IFERROR(VLOOKUP($A5,'[12]11市町別戸数'!$A:$G,3,FALSE),0)</f>
        <v>51</v>
      </c>
      <c r="D5" s="34">
        <f>IFERROR(VLOOKUP($A5,'[12]11市町別戸数'!$A:$G,4,FALSE),0)</f>
        <v>2</v>
      </c>
      <c r="E5" s="34">
        <f>IFERROR(VLOOKUP($A5,'[12]11市町別戸数'!$A:$G,5,FALSE),0)</f>
        <v>1</v>
      </c>
      <c r="F5" s="34">
        <f>IFERROR(VLOOKUP($A5,'[12]11市町別戸数'!$A:$G,6,FALSE),0)</f>
        <v>28</v>
      </c>
      <c r="G5" s="34">
        <f>IFERROR(VLOOKUP($A5,'[12]11市町別マンション戸数'!A:C,3,FALSE),0)</f>
        <v>0</v>
      </c>
    </row>
    <row r="6" spans="1:7">
      <c r="A6" s="29" t="s">
        <v>10</v>
      </c>
      <c r="B6" s="34">
        <f>IFERROR(VLOOKUP($A6,'[12]11市町別戸数'!$A:$G,7,FALSE),0)</f>
        <v>77</v>
      </c>
      <c r="C6" s="34">
        <f>IFERROR(VLOOKUP($A6,'[12]11市町別戸数'!$A:$G,3,FALSE),0)</f>
        <v>36</v>
      </c>
      <c r="D6" s="34">
        <f>IFERROR(VLOOKUP($A6,'[12]11市町別戸数'!$A:$G,4,FALSE),0)</f>
        <v>25</v>
      </c>
      <c r="E6" s="34">
        <f>IFERROR(VLOOKUP($A6,'[12]11市町別戸数'!$A:$G,5,FALSE),0)</f>
        <v>0</v>
      </c>
      <c r="F6" s="34">
        <f>IFERROR(VLOOKUP($A6,'[12]11市町別戸数'!$A:$G,6,FALSE),0)</f>
        <v>16</v>
      </c>
      <c r="G6" s="34">
        <f>IFERROR(VLOOKUP($A6,'[12]11市町別マンション戸数'!A:C,3,FALSE),0)</f>
        <v>0</v>
      </c>
    </row>
    <row r="7" spans="1:7">
      <c r="A7" s="29" t="s">
        <v>38</v>
      </c>
      <c r="B7" s="34">
        <f t="shared" ref="B7:G7" si="0">SUM(B4:B6)</f>
        <v>299</v>
      </c>
      <c r="C7" s="34">
        <f t="shared" si="0"/>
        <v>125</v>
      </c>
      <c r="D7" s="34">
        <f t="shared" si="0"/>
        <v>102</v>
      </c>
      <c r="E7" s="34">
        <f t="shared" si="0"/>
        <v>1</v>
      </c>
      <c r="F7" s="34">
        <f t="shared" si="0"/>
        <v>71</v>
      </c>
      <c r="G7" s="34">
        <f t="shared" si="0"/>
        <v>0</v>
      </c>
    </row>
    <row r="8" spans="1:7">
      <c r="A8" s="29" t="s">
        <v>4</v>
      </c>
      <c r="B8" s="34">
        <f>IFERROR(VLOOKUP($A8,'[12]11市町別戸数'!$A:$G,7,FALSE),0)</f>
        <v>149</v>
      </c>
      <c r="C8" s="34">
        <f>IFERROR(VLOOKUP($A8,'[12]11市町別戸数'!$A:$G,3,FALSE),0)</f>
        <v>39</v>
      </c>
      <c r="D8" s="34">
        <f>IFERROR(VLOOKUP($A8,'[12]11市町別戸数'!$A:$G,4,FALSE),0)</f>
        <v>88</v>
      </c>
      <c r="E8" s="34">
        <f>IFERROR(VLOOKUP($A8,'[12]11市町別戸数'!$A:$G,5,FALSE),0)</f>
        <v>0</v>
      </c>
      <c r="F8" s="34">
        <f>IFERROR(VLOOKUP($A8,'[12]11市町別戸数'!$A:$G,6,FALSE),0)</f>
        <v>22</v>
      </c>
      <c r="G8" s="34">
        <f>IFERROR(VLOOKUP($A8,'[12]11市町別マンション戸数'!A:C,3,FALSE),0)</f>
        <v>0</v>
      </c>
    </row>
    <row r="9" spans="1:7">
      <c r="A9" s="29" t="s">
        <v>39</v>
      </c>
      <c r="B9" s="34">
        <f>IFERROR(VLOOKUP($A9,'[12]11市町別戸数'!$A:$G,7,FALSE),0)</f>
        <v>102</v>
      </c>
      <c r="C9" s="34">
        <f>IFERROR(VLOOKUP($A9,'[12]11市町別戸数'!$A:$G,3,FALSE),0)</f>
        <v>27</v>
      </c>
      <c r="D9" s="34">
        <f>IFERROR(VLOOKUP($A9,'[12]11市町別戸数'!$A:$G,4,FALSE),0)</f>
        <v>9</v>
      </c>
      <c r="E9" s="34">
        <f>IFERROR(VLOOKUP($A9,'[12]11市町別戸数'!$A:$G,5,FALSE),0)</f>
        <v>0</v>
      </c>
      <c r="F9" s="34">
        <f>IFERROR(VLOOKUP($A9,'[12]11市町別戸数'!$A:$G,6,FALSE),0)</f>
        <v>66</v>
      </c>
      <c r="G9" s="34">
        <f>IFERROR(VLOOKUP($A9,'[12]11市町別マンション戸数'!A:C,3,FALSE),0)</f>
        <v>60</v>
      </c>
    </row>
    <row r="10" spans="1:7">
      <c r="A10" s="29" t="s">
        <v>42</v>
      </c>
      <c r="B10" s="34">
        <f>IFERROR(VLOOKUP($A10,'[12]11市町別戸数'!$A:$G,7,FALSE),0)</f>
        <v>43</v>
      </c>
      <c r="C10" s="34">
        <f>IFERROR(VLOOKUP($A10,'[12]11市町別戸数'!$A:$G,3,FALSE),0)</f>
        <v>29</v>
      </c>
      <c r="D10" s="34">
        <f>IFERROR(VLOOKUP($A10,'[12]11市町別戸数'!$A:$G,4,FALSE),0)</f>
        <v>3</v>
      </c>
      <c r="E10" s="34">
        <f>IFERROR(VLOOKUP($A10,'[12]11市町別戸数'!$A:$G,5,FALSE),0)</f>
        <v>0</v>
      </c>
      <c r="F10" s="34">
        <f>IFERROR(VLOOKUP($A10,'[12]11市町別戸数'!$A:$G,6,FALSE),0)</f>
        <v>11</v>
      </c>
      <c r="G10" s="34">
        <f>IFERROR(VLOOKUP($A10,'[12]11市町別マンション戸数'!A:C,3,FALSE),0)</f>
        <v>0</v>
      </c>
    </row>
    <row r="11" spans="1:7">
      <c r="A11" s="29" t="s">
        <v>43</v>
      </c>
      <c r="B11" s="34">
        <f>IFERROR(VLOOKUP($A11,'[12]11市町別戸数'!$A:$G,7,FALSE),0)</f>
        <v>29</v>
      </c>
      <c r="C11" s="34">
        <f>IFERROR(VLOOKUP($A11,'[12]11市町別戸数'!$A:$G,3,FALSE),0)</f>
        <v>20</v>
      </c>
      <c r="D11" s="34">
        <f>IFERROR(VLOOKUP($A11,'[12]11市町別戸数'!$A:$G,4,FALSE),0)</f>
        <v>0</v>
      </c>
      <c r="E11" s="34">
        <f>IFERROR(VLOOKUP($A11,'[12]11市町別戸数'!$A:$G,5,FALSE),0)</f>
        <v>0</v>
      </c>
      <c r="F11" s="34">
        <f>IFERROR(VLOOKUP($A11,'[12]11市町別戸数'!$A:$G,6,FALSE),0)</f>
        <v>9</v>
      </c>
      <c r="G11" s="34">
        <f>IFERROR(VLOOKUP($A11,'[12]11市町別マンション戸数'!A:C,3,FALSE),0)</f>
        <v>0</v>
      </c>
    </row>
    <row r="12" spans="1:7">
      <c r="A12" s="29" t="s">
        <v>44</v>
      </c>
      <c r="B12" s="34">
        <f>IFERROR(VLOOKUP($A12,'[12]11市町別戸数'!$A:$G,7,FALSE),0)</f>
        <v>35</v>
      </c>
      <c r="C12" s="34">
        <f>IFERROR(VLOOKUP($A12,'[12]11市町別戸数'!$A:$G,3,FALSE),0)</f>
        <v>31</v>
      </c>
      <c r="D12" s="34">
        <f>IFERROR(VLOOKUP($A12,'[12]11市町別戸数'!$A:$G,4,FALSE),0)</f>
        <v>1</v>
      </c>
      <c r="E12" s="34">
        <f>IFERROR(VLOOKUP($A12,'[12]11市町別戸数'!$A:$G,5,FALSE),0)</f>
        <v>0</v>
      </c>
      <c r="F12" s="34">
        <f>IFERROR(VLOOKUP($A12,'[12]11市町別戸数'!$A:$G,6,FALSE),0)</f>
        <v>3</v>
      </c>
      <c r="G12" s="34">
        <f>IFERROR(VLOOKUP($A12,'[12]11市町別マンション戸数'!A:C,3,FALSE),0)</f>
        <v>0</v>
      </c>
    </row>
    <row r="13" spans="1:7">
      <c r="A13" s="29" t="s">
        <v>46</v>
      </c>
      <c r="B13" s="34">
        <f>IFERROR(VLOOKUP($A13,'[12]11市町別戸数'!$A:$G,7,FALSE),0)</f>
        <v>59</v>
      </c>
      <c r="C13" s="34">
        <f>IFERROR(VLOOKUP($A13,'[12]11市町別戸数'!$A:$G,3,FALSE),0)</f>
        <v>36</v>
      </c>
      <c r="D13" s="34">
        <f>IFERROR(VLOOKUP($A13,'[12]11市町別戸数'!$A:$G,4,FALSE),0)</f>
        <v>2</v>
      </c>
      <c r="E13" s="34">
        <f>IFERROR(VLOOKUP($A13,'[12]11市町別戸数'!$A:$G,5,FALSE),0)</f>
        <v>1</v>
      </c>
      <c r="F13" s="34">
        <f>IFERROR(VLOOKUP($A13,'[12]11市町別戸数'!$A:$G,6,FALSE),0)</f>
        <v>20</v>
      </c>
      <c r="G13" s="34">
        <f>IFERROR(VLOOKUP($A13,'[12]11市町別マンション戸数'!A:C,3,FALSE),0)</f>
        <v>0</v>
      </c>
    </row>
    <row r="14" spans="1:7">
      <c r="A14" s="29" t="s">
        <v>45</v>
      </c>
      <c r="B14" s="34">
        <f>IFERROR(VLOOKUP($A14,'[12]11市町別戸数'!$A:$G,7,FALSE),0)</f>
        <v>3</v>
      </c>
      <c r="C14" s="34">
        <f>IFERROR(VLOOKUP($A14,'[12]11市町別戸数'!$A:$G,3,FALSE),0)</f>
        <v>3</v>
      </c>
      <c r="D14" s="34">
        <f>IFERROR(VLOOKUP($A14,'[12]11市町別戸数'!$A:$G,4,FALSE),0)</f>
        <v>0</v>
      </c>
      <c r="E14" s="34">
        <f>IFERROR(VLOOKUP($A14,'[12]11市町別戸数'!$A:$G,5,FALSE),0)</f>
        <v>0</v>
      </c>
      <c r="F14" s="34">
        <f>IFERROR(VLOOKUP($A14,'[12]11市町別戸数'!$A:$G,6,FALSE),0)</f>
        <v>0</v>
      </c>
      <c r="G14" s="34">
        <f>IFERROR(VLOOKUP($A14,'[12]11市町別マンション戸数'!A:C,3,FALSE),0)</f>
        <v>0</v>
      </c>
    </row>
    <row r="15" spans="1:7">
      <c r="A15" s="29" t="s">
        <v>5</v>
      </c>
      <c r="B15" s="34">
        <f t="shared" ref="B15:G15" si="1">SUM(B8:B14)</f>
        <v>420</v>
      </c>
      <c r="C15" s="34">
        <f t="shared" si="1"/>
        <v>185</v>
      </c>
      <c r="D15" s="34">
        <f t="shared" si="1"/>
        <v>103</v>
      </c>
      <c r="E15" s="34">
        <f t="shared" si="1"/>
        <v>1</v>
      </c>
      <c r="F15" s="34">
        <f t="shared" si="1"/>
        <v>131</v>
      </c>
      <c r="G15" s="34">
        <f t="shared" si="1"/>
        <v>60</v>
      </c>
    </row>
    <row r="16" spans="1:7">
      <c r="A16" s="29" t="s">
        <v>7</v>
      </c>
      <c r="B16" s="34">
        <f>IFERROR(VLOOKUP($A16,'[12]11市町別戸数'!$A:$G,7,FALSE),0)</f>
        <v>51</v>
      </c>
      <c r="C16" s="34">
        <f>IFERROR(VLOOKUP($A16,'[12]11市町別戸数'!$A:$G,3,FALSE),0)</f>
        <v>32</v>
      </c>
      <c r="D16" s="34">
        <f>IFERROR(VLOOKUP($A16,'[12]11市町別戸数'!$A:$G,4,FALSE),0)</f>
        <v>3</v>
      </c>
      <c r="E16" s="34">
        <f>IFERROR(VLOOKUP($A16,'[12]11市町別戸数'!$A:$G,5,FALSE),0)</f>
        <v>0</v>
      </c>
      <c r="F16" s="34">
        <f>IFERROR(VLOOKUP($A16,'[12]11市町別戸数'!$A:$G,6,FALSE),0)</f>
        <v>16</v>
      </c>
      <c r="G16" s="34">
        <f>IFERROR(VLOOKUP($A16,'[12]11市町別マンション戸数'!A:C,3,FALSE),0)</f>
        <v>0</v>
      </c>
    </row>
    <row r="17" spans="1:7">
      <c r="A17" s="29" t="s">
        <v>26</v>
      </c>
      <c r="B17" s="34">
        <f>IFERROR(VLOOKUP($A17,'[12]11市町別戸数'!$A:$G,7,FALSE),0)</f>
        <v>6</v>
      </c>
      <c r="C17" s="34">
        <f>IFERROR(VLOOKUP($A17,'[12]11市町別戸数'!$A:$G,3,FALSE),0)</f>
        <v>6</v>
      </c>
      <c r="D17" s="34">
        <f>IFERROR(VLOOKUP($A17,'[12]11市町別戸数'!$A:$G,4,FALSE),0)</f>
        <v>0</v>
      </c>
      <c r="E17" s="34">
        <f>IFERROR(VLOOKUP($A17,'[12]11市町別戸数'!$A:$G,5,FALSE),0)</f>
        <v>0</v>
      </c>
      <c r="F17" s="34">
        <f>IFERROR(VLOOKUP($A17,'[12]11市町別戸数'!$A:$G,6,FALSE),0)</f>
        <v>0</v>
      </c>
      <c r="G17" s="34">
        <f>IFERROR(VLOOKUP($A17,'[12]11市町別マンション戸数'!A:C,3,FALSE),0)</f>
        <v>0</v>
      </c>
    </row>
    <row r="18" spans="1:7">
      <c r="A18" s="29" t="s">
        <v>48</v>
      </c>
      <c r="B18" s="34">
        <f>IFERROR(VLOOKUP($A18,'[12]11市町別戸数'!$A:$G,7,FALSE),0)</f>
        <v>119</v>
      </c>
      <c r="C18" s="34">
        <f>IFERROR(VLOOKUP($A18,'[12]11市町別戸数'!$A:$G,3,FALSE),0)</f>
        <v>22</v>
      </c>
      <c r="D18" s="34">
        <f>IFERROR(VLOOKUP($A18,'[12]11市町別戸数'!$A:$G,4,FALSE),0)</f>
        <v>0</v>
      </c>
      <c r="E18" s="34">
        <f>IFERROR(VLOOKUP($A18,'[12]11市町別戸数'!$A:$G,5,FALSE),0)</f>
        <v>0</v>
      </c>
      <c r="F18" s="34">
        <f>IFERROR(VLOOKUP($A18,'[12]11市町別戸数'!$A:$G,6,FALSE),0)</f>
        <v>97</v>
      </c>
      <c r="G18" s="34">
        <f>IFERROR(VLOOKUP($A18,'[12]11市町別マンション戸数'!A:C,3,FALSE),0)</f>
        <v>95</v>
      </c>
    </row>
    <row r="19" spans="1:7">
      <c r="A19" s="29" t="s">
        <v>51</v>
      </c>
      <c r="B19" s="34">
        <f>IFERROR(VLOOKUP($A19,'[12]11市町別戸数'!$A:$G,7,FALSE),0)</f>
        <v>64</v>
      </c>
      <c r="C19" s="34">
        <f>IFERROR(VLOOKUP($A19,'[12]11市町別戸数'!$A:$G,3,FALSE),0)</f>
        <v>29</v>
      </c>
      <c r="D19" s="34">
        <f>IFERROR(VLOOKUP($A19,'[12]11市町別戸数'!$A:$G,4,FALSE),0)</f>
        <v>20</v>
      </c>
      <c r="E19" s="34">
        <f>IFERROR(VLOOKUP($A19,'[12]11市町別戸数'!$A:$G,5,FALSE),0)</f>
        <v>0</v>
      </c>
      <c r="F19" s="34">
        <f>IFERROR(VLOOKUP($A19,'[12]11市町別戸数'!$A:$G,6,FALSE),0)</f>
        <v>15</v>
      </c>
      <c r="G19" s="34">
        <f>IFERROR(VLOOKUP($A19,'[12]11市町別マンション戸数'!A:C,3,FALSE),0)</f>
        <v>0</v>
      </c>
    </row>
    <row r="20" spans="1:7">
      <c r="A20" s="29" t="s">
        <v>55</v>
      </c>
      <c r="B20" s="34">
        <f>IFERROR(VLOOKUP($A20,'[12]11市町別戸数'!$A:$G,7,FALSE),0)</f>
        <v>20</v>
      </c>
      <c r="C20" s="34">
        <f>IFERROR(VLOOKUP($A20,'[12]11市町別戸数'!$A:$G,3,FALSE),0)</f>
        <v>12</v>
      </c>
      <c r="D20" s="34">
        <f>IFERROR(VLOOKUP($A20,'[12]11市町別戸数'!$A:$G,4,FALSE),0)</f>
        <v>4</v>
      </c>
      <c r="E20" s="34">
        <f>IFERROR(VLOOKUP($A20,'[12]11市町別戸数'!$A:$G,5,FALSE),0)</f>
        <v>1</v>
      </c>
      <c r="F20" s="34">
        <f>IFERROR(VLOOKUP($A20,'[12]11市町別戸数'!$A:$G,6,FALSE),0)</f>
        <v>3</v>
      </c>
      <c r="G20" s="34">
        <f>IFERROR(VLOOKUP($A20,'[12]11市町別マンション戸数'!A:C,3,FALSE),0)</f>
        <v>0</v>
      </c>
    </row>
    <row r="21" spans="1:7">
      <c r="A21" s="29" t="s">
        <v>57</v>
      </c>
      <c r="B21" s="34">
        <f>IFERROR(VLOOKUP($A21,'[12]11市町別戸数'!$A:$G,7,FALSE),0)</f>
        <v>34</v>
      </c>
      <c r="C21" s="34">
        <f>IFERROR(VLOOKUP($A21,'[12]11市町別戸数'!$A:$G,3,FALSE),0)</f>
        <v>21</v>
      </c>
      <c r="D21" s="34">
        <f>IFERROR(VLOOKUP($A21,'[12]11市町別戸数'!$A:$G,4,FALSE),0)</f>
        <v>10</v>
      </c>
      <c r="E21" s="34">
        <f>IFERROR(VLOOKUP($A21,'[12]11市町別戸数'!$A:$G,5,FALSE),0)</f>
        <v>0</v>
      </c>
      <c r="F21" s="34">
        <f>IFERROR(VLOOKUP($A21,'[12]11市町別戸数'!$A:$G,6,FALSE),0)</f>
        <v>3</v>
      </c>
      <c r="G21" s="34">
        <f>IFERROR(VLOOKUP($A21,'[12]11市町別マンション戸数'!A:C,3,FALSE),0)</f>
        <v>0</v>
      </c>
    </row>
    <row r="22" spans="1:7">
      <c r="A22" s="29" t="s">
        <v>14</v>
      </c>
      <c r="B22" s="34">
        <f>IFERROR(VLOOKUP($A22,'[12]11市町別戸数'!$A:$G,7,FALSE),0)</f>
        <v>119</v>
      </c>
      <c r="C22" s="34">
        <f>IFERROR(VLOOKUP($A22,'[12]11市町別戸数'!$A:$G,3,FALSE),0)</f>
        <v>51</v>
      </c>
      <c r="D22" s="34">
        <f>IFERROR(VLOOKUP($A22,'[12]11市町別戸数'!$A:$G,4,FALSE),0)</f>
        <v>58</v>
      </c>
      <c r="E22" s="34">
        <f>IFERROR(VLOOKUP($A22,'[12]11市町別戸数'!$A:$G,5,FALSE),0)</f>
        <v>1</v>
      </c>
      <c r="F22" s="34">
        <f>IFERROR(VLOOKUP($A22,'[12]11市町別戸数'!$A:$G,6,FALSE),0)</f>
        <v>9</v>
      </c>
      <c r="G22" s="34">
        <f>IFERROR(VLOOKUP($A22,'[12]11市町別マンション戸数'!A:C,3,FALSE),0)</f>
        <v>0</v>
      </c>
    </row>
    <row r="23" spans="1:7">
      <c r="A23" s="29" t="s">
        <v>47</v>
      </c>
      <c r="B23" s="34">
        <f>IFERROR(VLOOKUP($A23,'[12]11市町別戸数'!$A:$G,7,FALSE),0)</f>
        <v>66</v>
      </c>
      <c r="C23" s="34">
        <f>IFERROR(VLOOKUP($A23,'[12]11市町別戸数'!$A:$G,3,FALSE),0)</f>
        <v>55</v>
      </c>
      <c r="D23" s="34">
        <f>IFERROR(VLOOKUP($A23,'[12]11市町別戸数'!$A:$G,4,FALSE),0)</f>
        <v>0</v>
      </c>
      <c r="E23" s="34">
        <f>IFERROR(VLOOKUP($A23,'[12]11市町別戸数'!$A:$G,5,FALSE),0)</f>
        <v>0</v>
      </c>
      <c r="F23" s="34">
        <f>IFERROR(VLOOKUP($A23,'[12]11市町別戸数'!$A:$G,6,FALSE),0)</f>
        <v>11</v>
      </c>
      <c r="G23" s="34">
        <f>IFERROR(VLOOKUP($A23,'[12]11市町別マンション戸数'!A:C,3,FALSE),0)</f>
        <v>0</v>
      </c>
    </row>
    <row r="24" spans="1:7">
      <c r="A24" s="29" t="s">
        <v>32</v>
      </c>
      <c r="B24" s="34">
        <f>IFERROR(VLOOKUP($A24,'[12]11市町別戸数'!$A:$G,7,FALSE),0)</f>
        <v>55</v>
      </c>
      <c r="C24" s="34">
        <f>IFERROR(VLOOKUP($A24,'[12]11市町別戸数'!$A:$G,3,FALSE),0)</f>
        <v>32</v>
      </c>
      <c r="D24" s="34">
        <f>IFERROR(VLOOKUP($A24,'[12]11市町別戸数'!$A:$G,4,FALSE),0)</f>
        <v>10</v>
      </c>
      <c r="E24" s="34">
        <f>IFERROR(VLOOKUP($A24,'[12]11市町別戸数'!$A:$G,5,FALSE),0)</f>
        <v>0</v>
      </c>
      <c r="F24" s="34">
        <f>IFERROR(VLOOKUP($A24,'[12]11市町別戸数'!$A:$G,6,FALSE),0)</f>
        <v>13</v>
      </c>
      <c r="G24" s="34">
        <f>IFERROR(VLOOKUP($A24,'[12]11市町別マンション戸数'!A:C,3,FALSE),0)</f>
        <v>0</v>
      </c>
    </row>
    <row r="25" spans="1:7">
      <c r="A25" s="29" t="s">
        <v>2</v>
      </c>
      <c r="B25" s="34">
        <f>IFERROR(VLOOKUP($A25,'[12]11市町別戸数'!$A:$G,7,FALSE),0)</f>
        <v>29</v>
      </c>
      <c r="C25" s="34">
        <f>IFERROR(VLOOKUP($A25,'[12]11市町別戸数'!$A:$G,3,FALSE),0)</f>
        <v>25</v>
      </c>
      <c r="D25" s="34">
        <f>IFERROR(VLOOKUP($A25,'[12]11市町別戸数'!$A:$G,4,FALSE),0)</f>
        <v>0</v>
      </c>
      <c r="E25" s="34">
        <f>IFERROR(VLOOKUP($A25,'[12]11市町別戸数'!$A:$G,5,FALSE),0)</f>
        <v>0</v>
      </c>
      <c r="F25" s="34">
        <f>IFERROR(VLOOKUP($A25,'[12]11市町別戸数'!$A:$G,6,FALSE),0)</f>
        <v>4</v>
      </c>
      <c r="G25" s="34">
        <f>IFERROR(VLOOKUP($A25,'[12]11市町別マンション戸数'!A:C,3,FALSE),0)</f>
        <v>0</v>
      </c>
    </row>
    <row r="26" spans="1:7">
      <c r="A26" s="29" t="s">
        <v>49</v>
      </c>
      <c r="B26" s="34">
        <f>IFERROR(VLOOKUP($A26,'[12]11市町別戸数'!$A:$G,7,FALSE),0)</f>
        <v>30</v>
      </c>
      <c r="C26" s="34">
        <f>IFERROR(VLOOKUP($A26,'[12]11市町別戸数'!$A:$G,3,FALSE),0)</f>
        <v>22</v>
      </c>
      <c r="D26" s="34">
        <f>IFERROR(VLOOKUP($A26,'[12]11市町別戸数'!$A:$G,4,FALSE),0)</f>
        <v>6</v>
      </c>
      <c r="E26" s="34">
        <f>IFERROR(VLOOKUP($A26,'[12]11市町別戸数'!$A:$G,5,FALSE),0)</f>
        <v>0</v>
      </c>
      <c r="F26" s="34">
        <f>IFERROR(VLOOKUP($A26,'[12]11市町別戸数'!$A:$G,6,FALSE),0)</f>
        <v>2</v>
      </c>
      <c r="G26" s="34">
        <f>IFERROR(VLOOKUP($A26,'[12]11市町別マンション戸数'!A:C,3,FALSE),0)</f>
        <v>0</v>
      </c>
    </row>
    <row r="27" spans="1:7">
      <c r="A27" s="29" t="s">
        <v>59</v>
      </c>
      <c r="B27" s="34">
        <f>IFERROR(VLOOKUP($A27,'[12]11市町別戸数'!$A:$G,7,FALSE),0)</f>
        <v>48</v>
      </c>
      <c r="C27" s="34">
        <f>IFERROR(VLOOKUP($A27,'[12]11市町別戸数'!$A:$G,3,FALSE),0)</f>
        <v>17</v>
      </c>
      <c r="D27" s="34">
        <f>IFERROR(VLOOKUP($A27,'[12]11市町別戸数'!$A:$G,4,FALSE),0)</f>
        <v>22</v>
      </c>
      <c r="E27" s="34">
        <f>IFERROR(VLOOKUP($A27,'[12]11市町別戸数'!$A:$G,5,FALSE),0)</f>
        <v>0</v>
      </c>
      <c r="F27" s="34">
        <f>IFERROR(VLOOKUP($A27,'[12]11市町別戸数'!$A:$G,6,FALSE),0)</f>
        <v>9</v>
      </c>
      <c r="G27" s="34">
        <f>IFERROR(VLOOKUP($A27,'[12]11市町別マンション戸数'!A:C,3,FALSE),0)</f>
        <v>0</v>
      </c>
    </row>
    <row r="28" spans="1:7">
      <c r="A28" s="29" t="s">
        <v>27</v>
      </c>
      <c r="B28" s="34">
        <f>IFERROR(VLOOKUP($A28,'[12]11市町別戸数'!$A:$G,7,FALSE),0)</f>
        <v>28</v>
      </c>
      <c r="C28" s="34">
        <f>IFERROR(VLOOKUP($A28,'[12]11市町別戸数'!$A:$G,3,FALSE),0)</f>
        <v>14</v>
      </c>
      <c r="D28" s="34">
        <f>IFERROR(VLOOKUP($A28,'[12]11市町別戸数'!$A:$G,4,FALSE),0)</f>
        <v>8</v>
      </c>
      <c r="E28" s="34">
        <f>IFERROR(VLOOKUP($A28,'[12]11市町別戸数'!$A:$G,5,FALSE),0)</f>
        <v>0</v>
      </c>
      <c r="F28" s="34">
        <f>IFERROR(VLOOKUP($A28,'[12]11市町別戸数'!$A:$G,6,FALSE),0)</f>
        <v>6</v>
      </c>
      <c r="G28" s="34">
        <f>IFERROR(VLOOKUP($A28,'[12]11市町別マンション戸数'!A:C,3,FALSE),0)</f>
        <v>0</v>
      </c>
    </row>
    <row r="29" spans="1:7">
      <c r="A29" s="29" t="s">
        <v>52</v>
      </c>
      <c r="B29" s="34">
        <f>IFERROR(VLOOKUP($A29,'[12]11市町別戸数'!$A:$G,7,FALSE),0)</f>
        <v>0</v>
      </c>
      <c r="C29" s="34">
        <f>IFERROR(VLOOKUP($A29,'[12]11市町別戸数'!$A:$G,3,FALSE),0)</f>
        <v>0</v>
      </c>
      <c r="D29" s="34">
        <f>IFERROR(VLOOKUP($A29,'[12]11市町別戸数'!$A:$G,4,FALSE),0)</f>
        <v>0</v>
      </c>
      <c r="E29" s="34">
        <f>IFERROR(VLOOKUP($A29,'[12]11市町別戸数'!$A:$G,5,FALSE),0)</f>
        <v>0</v>
      </c>
      <c r="F29" s="34">
        <f>IFERROR(VLOOKUP($A29,'[12]11市町別戸数'!$A:$G,6,FALSE),0)</f>
        <v>0</v>
      </c>
      <c r="G29" s="34">
        <f>IFERROR(VLOOKUP($A29,'[12]11市町別マンション戸数'!A:C,3,FALSE),0)</f>
        <v>0</v>
      </c>
    </row>
    <row r="30" spans="1:7">
      <c r="A30" s="29" t="s">
        <v>40</v>
      </c>
      <c r="B30" s="34">
        <f>IFERROR(VLOOKUP($A30,'[12]11市町別戸数'!$A:$G,7,FALSE),0)</f>
        <v>33</v>
      </c>
      <c r="C30" s="34">
        <f>IFERROR(VLOOKUP($A30,'[12]11市町別戸数'!$A:$G,3,FALSE),0)</f>
        <v>10</v>
      </c>
      <c r="D30" s="34">
        <f>IFERROR(VLOOKUP($A30,'[12]11市町別戸数'!$A:$G,4,FALSE),0)</f>
        <v>12</v>
      </c>
      <c r="E30" s="34">
        <f>IFERROR(VLOOKUP($A30,'[12]11市町別戸数'!$A:$G,5,FALSE),0)</f>
        <v>0</v>
      </c>
      <c r="F30" s="34">
        <f>IFERROR(VLOOKUP($A30,'[12]11市町別戸数'!$A:$G,6,FALSE),0)</f>
        <v>11</v>
      </c>
      <c r="G30" s="34">
        <f>IFERROR(VLOOKUP($A30,'[12]11市町別マンション戸数'!A:C,3,FALSE),0)</f>
        <v>0</v>
      </c>
    </row>
    <row r="31" spans="1:7">
      <c r="A31" s="29" t="s">
        <v>0</v>
      </c>
      <c r="B31" s="34">
        <f>IFERROR(VLOOKUP($A31,'[12]11市町別戸数'!$A:$G,7,FALSE),0)</f>
        <v>3</v>
      </c>
      <c r="C31" s="34">
        <f>IFERROR(VLOOKUP($A31,'[12]11市町別戸数'!$A:$G,3,FALSE),0)</f>
        <v>3</v>
      </c>
      <c r="D31" s="34">
        <f>IFERROR(VLOOKUP($A31,'[12]11市町別戸数'!$A:$G,4,FALSE),0)</f>
        <v>0</v>
      </c>
      <c r="E31" s="34">
        <f>IFERROR(VLOOKUP($A31,'[12]11市町別戸数'!$A:$G,5,FALSE),0)</f>
        <v>0</v>
      </c>
      <c r="F31" s="34">
        <f>IFERROR(VLOOKUP($A31,'[12]11市町別戸数'!$A:$G,6,FALSE),0)</f>
        <v>0</v>
      </c>
      <c r="G31" s="34">
        <f>IFERROR(VLOOKUP($A31,'[12]11市町別マンション戸数'!A:C,3,FALSE),0)</f>
        <v>0</v>
      </c>
    </row>
    <row r="32" spans="1:7">
      <c r="A32" s="29" t="s">
        <v>54</v>
      </c>
      <c r="B32" s="34">
        <f>IFERROR(VLOOKUP($A32,'[12]11市町別戸数'!$A:$G,7,FALSE),0)</f>
        <v>11</v>
      </c>
      <c r="C32" s="34">
        <f>IFERROR(VLOOKUP($A32,'[12]11市町別戸数'!$A:$G,3,FALSE),0)</f>
        <v>7</v>
      </c>
      <c r="D32" s="34">
        <f>IFERROR(VLOOKUP($A32,'[12]11市町別戸数'!$A:$G,4,FALSE),0)</f>
        <v>4</v>
      </c>
      <c r="E32" s="34">
        <f>IFERROR(VLOOKUP($A32,'[12]11市町別戸数'!$A:$G,5,FALSE),0)</f>
        <v>0</v>
      </c>
      <c r="F32" s="34">
        <f>IFERROR(VLOOKUP($A32,'[12]11市町別戸数'!$A:$G,6,FALSE),0)</f>
        <v>0</v>
      </c>
      <c r="G32" s="34">
        <f>IFERROR(VLOOKUP($A32,'[12]11市町別マンション戸数'!A:C,3,FALSE),0)</f>
        <v>0</v>
      </c>
    </row>
    <row r="33" spans="1:7">
      <c r="A33" s="29" t="s">
        <v>33</v>
      </c>
      <c r="B33" s="34">
        <f>IFERROR(VLOOKUP($A33,'[12]11市町別戸数'!$A:$G,7,FALSE),0)</f>
        <v>7</v>
      </c>
      <c r="C33" s="34">
        <f>IFERROR(VLOOKUP($A33,'[12]11市町別戸数'!$A:$G,3,FALSE),0)</f>
        <v>6</v>
      </c>
      <c r="D33" s="34">
        <f>IFERROR(VLOOKUP($A33,'[12]11市町別戸数'!$A:$G,4,FALSE),0)</f>
        <v>0</v>
      </c>
      <c r="E33" s="34">
        <f>IFERROR(VLOOKUP($A33,'[12]11市町別戸数'!$A:$G,5,FALSE),0)</f>
        <v>0</v>
      </c>
      <c r="F33" s="34">
        <f>IFERROR(VLOOKUP($A33,'[12]11市町別戸数'!$A:$G,6,FALSE),0)</f>
        <v>1</v>
      </c>
      <c r="G33" s="34">
        <f>IFERROR(VLOOKUP($A33,'[12]11市町別マンション戸数'!A:C,3,FALSE),0)</f>
        <v>0</v>
      </c>
    </row>
    <row r="34" spans="1:7">
      <c r="A34" s="29" t="s">
        <v>29</v>
      </c>
      <c r="B34" s="34">
        <f>IFERROR(VLOOKUP($A34,'[12]11市町別戸数'!$A:$G,7,FALSE),0)</f>
        <v>21</v>
      </c>
      <c r="C34" s="34">
        <f>IFERROR(VLOOKUP($A34,'[12]11市町別戸数'!$A:$G,3,FALSE),0)</f>
        <v>4</v>
      </c>
      <c r="D34" s="34">
        <f>IFERROR(VLOOKUP($A34,'[12]11市町別戸数'!$A:$G,4,FALSE),0)</f>
        <v>12</v>
      </c>
      <c r="E34" s="34">
        <f>IFERROR(VLOOKUP($A34,'[12]11市町別戸数'!$A:$G,5,FALSE),0)</f>
        <v>0</v>
      </c>
      <c r="F34" s="34">
        <f>IFERROR(VLOOKUP($A34,'[12]11市町別戸数'!$A:$G,6,FALSE),0)</f>
        <v>5</v>
      </c>
      <c r="G34" s="34">
        <f>IFERROR(VLOOKUP($A34,'[12]11市町別マンション戸数'!A:C,3,FALSE),0)</f>
        <v>0</v>
      </c>
    </row>
    <row r="35" spans="1:7">
      <c r="A35" s="29" t="s">
        <v>21</v>
      </c>
      <c r="B35" s="34">
        <f>IFERROR(VLOOKUP($A35,'[12]11市町別戸数'!$A:$G,7,FALSE),0)</f>
        <v>13</v>
      </c>
      <c r="C35" s="34">
        <f>IFERROR(VLOOKUP($A35,'[12]11市町別戸数'!$A:$G,3,FALSE),0)</f>
        <v>8</v>
      </c>
      <c r="D35" s="34">
        <f>IFERROR(VLOOKUP($A35,'[12]11市町別戸数'!$A:$G,4,FALSE),0)</f>
        <v>0</v>
      </c>
      <c r="E35" s="34">
        <f>IFERROR(VLOOKUP($A35,'[12]11市町別戸数'!$A:$G,5,FALSE),0)</f>
        <v>0</v>
      </c>
      <c r="F35" s="34">
        <f>IFERROR(VLOOKUP($A35,'[12]11市町別戸数'!$A:$G,6,FALSE),0)</f>
        <v>5</v>
      </c>
      <c r="G35" s="34">
        <f>IFERROR(VLOOKUP($A35,'[12]11市町別マンション戸数'!A:C,3,FALSE),0)</f>
        <v>0</v>
      </c>
    </row>
    <row r="36" spans="1:7">
      <c r="A36" s="29" t="s">
        <v>31</v>
      </c>
      <c r="B36" s="34">
        <f>IFERROR(VLOOKUP($A36,'[12]11市町別戸数'!$A:$G,7,FALSE),0)</f>
        <v>2</v>
      </c>
      <c r="C36" s="34">
        <f>IFERROR(VLOOKUP($A36,'[12]11市町別戸数'!$A:$G,3,FALSE),0)</f>
        <v>2</v>
      </c>
      <c r="D36" s="34">
        <f>IFERROR(VLOOKUP($A36,'[12]11市町別戸数'!$A:$G,4,FALSE),0)</f>
        <v>0</v>
      </c>
      <c r="E36" s="34">
        <f>IFERROR(VLOOKUP($A36,'[12]11市町別戸数'!$A:$G,5,FALSE),0)</f>
        <v>0</v>
      </c>
      <c r="F36" s="34">
        <f>IFERROR(VLOOKUP($A36,'[12]11市町別戸数'!$A:$G,6,FALSE),0)</f>
        <v>0</v>
      </c>
      <c r="G36" s="34">
        <f>IFERROR(VLOOKUP($A36,'[12]11市町別マンション戸数'!A:C,3,FALSE),0)</f>
        <v>0</v>
      </c>
    </row>
    <row r="37" spans="1:7">
      <c r="A37" s="29" t="s">
        <v>18</v>
      </c>
      <c r="B37" s="34">
        <f>IFERROR(VLOOKUP($A37,'[12]11市町別戸数'!$A:$G,7,FALSE),0)</f>
        <v>0</v>
      </c>
      <c r="C37" s="34">
        <f>IFERROR(VLOOKUP($A37,'[12]11市町別戸数'!$A:$G,3,FALSE),0)</f>
        <v>0</v>
      </c>
      <c r="D37" s="34">
        <f>IFERROR(VLOOKUP($A37,'[12]11市町別戸数'!$A:$G,4,FALSE),0)</f>
        <v>0</v>
      </c>
      <c r="E37" s="34">
        <f>IFERROR(VLOOKUP($A37,'[12]11市町別戸数'!$A:$G,5,FALSE),0)</f>
        <v>0</v>
      </c>
      <c r="F37" s="34">
        <f>IFERROR(VLOOKUP($A37,'[12]11市町別戸数'!$A:$G,6,FALSE),0)</f>
        <v>0</v>
      </c>
      <c r="G37" s="34">
        <f>IFERROR(VLOOKUP($A37,'[12]11市町別マンション戸数'!A:C,3,FALSE),0)</f>
        <v>0</v>
      </c>
    </row>
    <row r="38" spans="1:7">
      <c r="A38" s="30" t="s">
        <v>62</v>
      </c>
      <c r="B38" s="34">
        <f>IFERROR(VLOOKUP($A38,'[12]11市町別戸数'!$A:$G,7,FALSE),0)</f>
        <v>2</v>
      </c>
      <c r="C38" s="34">
        <f>IFERROR(VLOOKUP($A38,'[12]11市町別戸数'!$A:$G,3,FALSE),0)</f>
        <v>2</v>
      </c>
      <c r="D38" s="34">
        <f>IFERROR(VLOOKUP($A38,'[12]11市町別戸数'!$A:$G,4,FALSE),0)</f>
        <v>0</v>
      </c>
      <c r="E38" s="34">
        <f>IFERROR(VLOOKUP($A38,'[12]11市町別戸数'!$A:$G,5,FALSE),0)</f>
        <v>0</v>
      </c>
      <c r="F38" s="34">
        <f>IFERROR(VLOOKUP($A38,'[12]11市町別戸数'!$A:$G,6,FALSE),0)</f>
        <v>0</v>
      </c>
      <c r="G38" s="34">
        <f>IFERROR(VLOOKUP($A38,'[12]11市町別マンション戸数'!A:C,3,FALSE),0)</f>
        <v>0</v>
      </c>
    </row>
    <row r="39" spans="1:7">
      <c r="A39" s="29" t="s">
        <v>60</v>
      </c>
      <c r="B39" s="34">
        <f>IFERROR(VLOOKUP($A39,'[12]11市町別戸数'!$A:$G,7,FALSE),0)</f>
        <v>5</v>
      </c>
      <c r="C39" s="34">
        <f>IFERROR(VLOOKUP($A39,'[12]11市町別戸数'!$A:$G,3,FALSE),0)</f>
        <v>2</v>
      </c>
      <c r="D39" s="34">
        <f>IFERROR(VLOOKUP($A39,'[12]11市町別戸数'!$A:$G,4,FALSE),0)</f>
        <v>3</v>
      </c>
      <c r="E39" s="34">
        <f>IFERROR(VLOOKUP($A39,'[12]11市町別戸数'!$A:$G,5,FALSE),0)</f>
        <v>0</v>
      </c>
      <c r="F39" s="34">
        <f>IFERROR(VLOOKUP($A39,'[12]11市町別戸数'!$A:$G,6,FALSE),0)</f>
        <v>0</v>
      </c>
      <c r="G39" s="34">
        <f>IFERROR(VLOOKUP($A39,'[12]11市町別マンション戸数'!A:C,3,FALSE),0)</f>
        <v>0</v>
      </c>
    </row>
    <row r="40" spans="1:7">
      <c r="A40" s="29" t="s">
        <v>15</v>
      </c>
      <c r="B40" s="34">
        <f>IFERROR(VLOOKUP($A40,'[12]11市町別戸数'!$A:$G,7,FALSE),0)</f>
        <v>1</v>
      </c>
      <c r="C40" s="34">
        <f>IFERROR(VLOOKUP($A40,'[12]11市町別戸数'!$A:$G,3,FALSE),0)</f>
        <v>1</v>
      </c>
      <c r="D40" s="34">
        <f>IFERROR(VLOOKUP($A40,'[12]11市町別戸数'!$A:$G,4,FALSE),0)</f>
        <v>0</v>
      </c>
      <c r="E40" s="34">
        <f>IFERROR(VLOOKUP($A40,'[12]11市町別戸数'!$A:$G,5,FALSE),0)</f>
        <v>0</v>
      </c>
      <c r="F40" s="34">
        <f>IFERROR(VLOOKUP($A40,'[12]11市町別戸数'!$A:$G,6,FALSE),0)</f>
        <v>0</v>
      </c>
      <c r="G40" s="34">
        <f>IFERROR(VLOOKUP($A40,'[12]11市町別マンション戸数'!A:C,3,FALSE),0)</f>
        <v>0</v>
      </c>
    </row>
    <row r="41" spans="1:7">
      <c r="A41" s="30" t="s">
        <v>34</v>
      </c>
      <c r="B41" s="34">
        <f>IFERROR(VLOOKUP($A41,'[12]11市町別戸数'!$A:$G,7,FALSE),0)</f>
        <v>1</v>
      </c>
      <c r="C41" s="34">
        <f>IFERROR(VLOOKUP($A41,'[12]11市町別戸数'!$A:$G,3,FALSE),0)</f>
        <v>0</v>
      </c>
      <c r="D41" s="34">
        <f>IFERROR(VLOOKUP($A41,'[12]11市町別戸数'!$A:$G,4,FALSE),0)</f>
        <v>0</v>
      </c>
      <c r="E41" s="34">
        <f>IFERROR(VLOOKUP($A41,'[12]11市町別戸数'!$A:$G,5,FALSE),0)</f>
        <v>1</v>
      </c>
      <c r="F41" s="34">
        <f>IFERROR(VLOOKUP($A41,'[12]11市町別戸数'!$A:$G,6,FALSE),0)</f>
        <v>0</v>
      </c>
      <c r="G41" s="34">
        <f>IFERROR(VLOOKUP($A41,'[12]11市町別マンション戸数'!A:C,3,FALSE),0)</f>
        <v>0</v>
      </c>
    </row>
    <row r="42" spans="1:7">
      <c r="A42" s="29" t="s">
        <v>30</v>
      </c>
      <c r="B42" s="34">
        <f>IFERROR(VLOOKUP($A42,'[12]11市町別戸数'!$A:$G,7,FALSE),0)</f>
        <v>6</v>
      </c>
      <c r="C42" s="34">
        <f>IFERROR(VLOOKUP($A42,'[12]11市町別戸数'!$A:$G,3,FALSE),0)</f>
        <v>5</v>
      </c>
      <c r="D42" s="34">
        <f>IFERROR(VLOOKUP($A42,'[12]11市町別戸数'!$A:$G,4,FALSE),0)</f>
        <v>0</v>
      </c>
      <c r="E42" s="34">
        <f>IFERROR(VLOOKUP($A42,'[12]11市町別戸数'!$A:$G,5,FALSE),0)</f>
        <v>0</v>
      </c>
      <c r="F42" s="34">
        <f>IFERROR(VLOOKUP($A42,'[12]11市町別戸数'!$A:$G,6,FALSE),0)</f>
        <v>1</v>
      </c>
      <c r="G42" s="34">
        <f>IFERROR(VLOOKUP($A42,'[12]11市町別マンション戸数'!A:C,3,FALSE),0)</f>
        <v>0</v>
      </c>
    </row>
    <row r="43" spans="1:7">
      <c r="A43" s="29" t="s">
        <v>53</v>
      </c>
      <c r="B43" s="34">
        <f>IFERROR(VLOOKUP($A43,'[12]11市町別戸数'!$A:$G,7,FALSE),0)</f>
        <v>20</v>
      </c>
      <c r="C43" s="34">
        <f>IFERROR(VLOOKUP($A43,'[12]11市町別戸数'!$A:$G,3,FALSE),0)</f>
        <v>4</v>
      </c>
      <c r="D43" s="34">
        <f>IFERROR(VLOOKUP($A43,'[12]11市町別戸数'!$A:$G,4,FALSE),0)</f>
        <v>4</v>
      </c>
      <c r="E43" s="34">
        <f>IFERROR(VLOOKUP($A43,'[12]11市町別戸数'!$A:$G,5,FALSE),0)</f>
        <v>0</v>
      </c>
      <c r="F43" s="34">
        <f>IFERROR(VLOOKUP($A43,'[12]11市町別戸数'!$A:$G,6,FALSE),0)</f>
        <v>12</v>
      </c>
      <c r="G43" s="34">
        <f>IFERROR(VLOOKUP($A43,'[12]11市町別マンション戸数'!A:C,3,FALSE),0)</f>
        <v>0</v>
      </c>
    </row>
    <row r="44" spans="1:7">
      <c r="A44" s="29" t="s">
        <v>17</v>
      </c>
      <c r="B44" s="34">
        <f>IFERROR(VLOOKUP($A44,'[12]11市町別戸数'!$A:$G,7,FALSE),0)</f>
        <v>13</v>
      </c>
      <c r="C44" s="34">
        <f>IFERROR(VLOOKUP($A44,'[12]11市町別戸数'!$A:$G,3,FALSE),0)</f>
        <v>11</v>
      </c>
      <c r="D44" s="34">
        <f>IFERROR(VLOOKUP($A44,'[12]11市町別戸数'!$A:$G,4,FALSE),0)</f>
        <v>0</v>
      </c>
      <c r="E44" s="34">
        <f>IFERROR(VLOOKUP($A44,'[12]11市町別戸数'!$A:$G,5,FALSE),0)</f>
        <v>0</v>
      </c>
      <c r="F44" s="34">
        <f>IFERROR(VLOOKUP($A44,'[12]11市町別戸数'!$A:$G,6,FALSE),0)</f>
        <v>2</v>
      </c>
      <c r="G44" s="34">
        <f>IFERROR(VLOOKUP($A44,'[12]11市町別マンション戸数'!A:C,3,FALSE),0)</f>
        <v>0</v>
      </c>
    </row>
    <row r="45" spans="1:7">
      <c r="A45" s="29" t="s">
        <v>3</v>
      </c>
      <c r="B45" s="34">
        <f>IFERROR(VLOOKUP($A45,'[12]11市町別戸数'!$A:$G,7,FALSE),0)</f>
        <v>3</v>
      </c>
      <c r="C45" s="34">
        <f>IFERROR(VLOOKUP($A45,'[12]11市町別戸数'!$A:$G,3,FALSE),0)</f>
        <v>3</v>
      </c>
      <c r="D45" s="34">
        <f>IFERROR(VLOOKUP($A45,'[12]11市町別戸数'!$A:$G,4,FALSE),0)</f>
        <v>0</v>
      </c>
      <c r="E45" s="34">
        <f>IFERROR(VLOOKUP($A45,'[12]11市町別戸数'!$A:$G,5,FALSE),0)</f>
        <v>0</v>
      </c>
      <c r="F45" s="34">
        <f>IFERROR(VLOOKUP($A45,'[12]11市町別戸数'!$A:$G,6,FALSE),0)</f>
        <v>0</v>
      </c>
      <c r="G45" s="34">
        <f>IFERROR(VLOOKUP($A45,'[12]11市町別マンション戸数'!A:C,3,FALSE),0)</f>
        <v>0</v>
      </c>
    </row>
    <row r="46" spans="1:7">
      <c r="A46" s="29" t="s">
        <v>50</v>
      </c>
      <c r="B46" s="34">
        <f>IFERROR(VLOOKUP($A46,'[12]11市町別戸数'!$A:$G,7,FALSE),0)</f>
        <v>19</v>
      </c>
      <c r="C46" s="34">
        <f>IFERROR(VLOOKUP($A46,'[12]11市町別戸数'!$A:$G,3,FALSE),0)</f>
        <v>10</v>
      </c>
      <c r="D46" s="34">
        <f>IFERROR(VLOOKUP($A46,'[12]11市町別戸数'!$A:$G,4,FALSE),0)</f>
        <v>0</v>
      </c>
      <c r="E46" s="34">
        <f>IFERROR(VLOOKUP($A46,'[12]11市町別戸数'!$A:$G,5,FALSE),0)</f>
        <v>0</v>
      </c>
      <c r="F46" s="34">
        <f>IFERROR(VLOOKUP($A46,'[12]11市町別戸数'!$A:$G,6,FALSE),0)</f>
        <v>9</v>
      </c>
      <c r="G46" s="34">
        <f>IFERROR(VLOOKUP($A46,'[12]11市町別マンション戸数'!A:C,3,FALSE),0)</f>
        <v>0</v>
      </c>
    </row>
    <row r="47" spans="1:7">
      <c r="A47" s="29" t="s">
        <v>1</v>
      </c>
      <c r="B47" s="34">
        <f>IFERROR(VLOOKUP($A47,'[12]11市町別戸数'!$A:$G,7,FALSE),0)</f>
        <v>0</v>
      </c>
      <c r="C47" s="34">
        <f>IFERROR(VLOOKUP($A47,'[12]11市町別戸数'!$A:$G,3,FALSE),0)</f>
        <v>0</v>
      </c>
      <c r="D47" s="34">
        <f>IFERROR(VLOOKUP($A47,'[12]11市町別戸数'!$A:$G,4,FALSE),0)</f>
        <v>0</v>
      </c>
      <c r="E47" s="34">
        <f>IFERROR(VLOOKUP($A47,'[12]11市町別戸数'!$A:$G,5,FALSE),0)</f>
        <v>0</v>
      </c>
      <c r="F47" s="34">
        <f>IFERROR(VLOOKUP($A47,'[12]11市町別戸数'!$A:$G,6,FALSE),0)</f>
        <v>0</v>
      </c>
      <c r="G47" s="34">
        <f>IFERROR(VLOOKUP($A47,'[12]11市町別マンション戸数'!A:C,3,FALSE),0)</f>
        <v>0</v>
      </c>
    </row>
    <row r="48" spans="1:7">
      <c r="A48" s="31" t="s">
        <v>61</v>
      </c>
      <c r="B48" s="34">
        <f>IFERROR(VLOOKUP($A48,'[12]11市町別戸数'!$A:$G,7,FALSE),0)</f>
        <v>5</v>
      </c>
      <c r="C48" s="34">
        <f>IFERROR(VLOOKUP($A48,'[12]11市町別戸数'!$A:$G,3,FALSE),0)</f>
        <v>5</v>
      </c>
      <c r="D48" s="34">
        <f>IFERROR(VLOOKUP($A48,'[12]11市町別戸数'!$A:$G,4,FALSE),0)</f>
        <v>0</v>
      </c>
      <c r="E48" s="34">
        <f>IFERROR(VLOOKUP($A48,'[12]11市町別戸数'!$A:$G,5,FALSE),0)</f>
        <v>0</v>
      </c>
      <c r="F48" s="34">
        <f>IFERROR(VLOOKUP($A48,'[12]11市町別戸数'!$A:$G,6,FALSE),0)</f>
        <v>0</v>
      </c>
      <c r="G48" s="34">
        <f>IFERROR(VLOOKUP($A48,'[12]11市町別マンション戸数'!A:C,3,FALSE),0)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1553</v>
      </c>
      <c r="C49" s="34">
        <f t="shared" si="2"/>
        <v>731</v>
      </c>
      <c r="D49" s="34">
        <f t="shared" si="2"/>
        <v>381</v>
      </c>
      <c r="E49" s="34">
        <f t="shared" si="2"/>
        <v>5</v>
      </c>
      <c r="F49" s="34">
        <f t="shared" si="2"/>
        <v>436</v>
      </c>
      <c r="G49" s="34">
        <f t="shared" si="2"/>
        <v>155</v>
      </c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3"/>
      <c r="C1" s="3"/>
      <c r="D1" s="14"/>
      <c r="E1" s="14" t="s">
        <v>25</v>
      </c>
      <c r="F1" s="44">
        <v>44958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IFERROR(VLOOKUP($A4,'[17]11市町別戸数'!$A:$G,7,FALSE),0)</f>
        <v>185</v>
      </c>
      <c r="C4" s="34">
        <f>IFERROR(VLOOKUP($A4,'[17]11市町別戸数'!$A:$G,3,FALSE),0)</f>
        <v>51</v>
      </c>
      <c r="D4" s="34">
        <f>IFERROR(VLOOKUP($A4,'[17]11市町別戸数'!$A:$G,4,FALSE),0)</f>
        <v>86</v>
      </c>
      <c r="E4" s="34">
        <f>IFERROR(VLOOKUP($A4,'[17]11市町別戸数'!$A:$G,5,FALSE),0)</f>
        <v>33</v>
      </c>
      <c r="F4" s="34">
        <f>IFERROR(VLOOKUP($A4,'[17]11市町別戸数'!$A:$G,6,FALSE),0)</f>
        <v>15</v>
      </c>
      <c r="G4" s="34">
        <f>IFERROR(VLOOKUP($A4,'[17]11市町別マンション戸数'!A:C,3,FALSE),0)</f>
        <v>0</v>
      </c>
    </row>
    <row r="5" spans="1:7">
      <c r="A5" s="29" t="s">
        <v>12</v>
      </c>
      <c r="B5" s="34">
        <f>IFERROR(VLOOKUP($A5,'[17]11市町別戸数'!$A:$G,7,FALSE),0)</f>
        <v>84</v>
      </c>
      <c r="C5" s="34">
        <f>IFERROR(VLOOKUP($A5,'[17]11市町別戸数'!$A:$G,3,FALSE),0)</f>
        <v>39</v>
      </c>
      <c r="D5" s="34">
        <f>IFERROR(VLOOKUP($A5,'[17]11市町別戸数'!$A:$G,4,FALSE),0)</f>
        <v>28</v>
      </c>
      <c r="E5" s="34">
        <f>IFERROR(VLOOKUP($A5,'[17]11市町別戸数'!$A:$G,5,FALSE),0)</f>
        <v>0</v>
      </c>
      <c r="F5" s="34">
        <f>IFERROR(VLOOKUP($A5,'[17]11市町別戸数'!$A:$G,6,FALSE),0)</f>
        <v>17</v>
      </c>
      <c r="G5" s="34">
        <f>IFERROR(VLOOKUP($A5,'[17]11市町別マンション戸数'!A:C,3,FALSE),0)</f>
        <v>0</v>
      </c>
    </row>
    <row r="6" spans="1:7">
      <c r="A6" s="29" t="s">
        <v>10</v>
      </c>
      <c r="B6" s="34">
        <f>IFERROR(VLOOKUP($A6,'[17]11市町別戸数'!$A:$G,7,FALSE),0)</f>
        <v>150</v>
      </c>
      <c r="C6" s="34">
        <f>IFERROR(VLOOKUP($A6,'[17]11市町別戸数'!$A:$G,3,FALSE),0)</f>
        <v>31</v>
      </c>
      <c r="D6" s="34">
        <f>IFERROR(VLOOKUP($A6,'[17]11市町別戸数'!$A:$G,4,FALSE),0)</f>
        <v>25</v>
      </c>
      <c r="E6" s="34">
        <f>IFERROR(VLOOKUP($A6,'[17]11市町別戸数'!$A:$G,5,FALSE),0)</f>
        <v>84</v>
      </c>
      <c r="F6" s="34">
        <f>IFERROR(VLOOKUP($A6,'[17]11市町別戸数'!$A:$G,6,FALSE),0)</f>
        <v>10</v>
      </c>
      <c r="G6" s="34">
        <f>IFERROR(VLOOKUP($A6,'[17]11市町別マンション戸数'!A:C,3,FALSE),0)</f>
        <v>0</v>
      </c>
    </row>
    <row r="7" spans="1:7">
      <c r="A7" s="29" t="s">
        <v>38</v>
      </c>
      <c r="B7" s="34">
        <f t="shared" ref="B7:G7" si="0">SUM(B4:B6)</f>
        <v>419</v>
      </c>
      <c r="C7" s="34">
        <f t="shared" si="0"/>
        <v>121</v>
      </c>
      <c r="D7" s="34">
        <f t="shared" si="0"/>
        <v>139</v>
      </c>
      <c r="E7" s="34">
        <f t="shared" si="0"/>
        <v>117</v>
      </c>
      <c r="F7" s="34">
        <f t="shared" si="0"/>
        <v>42</v>
      </c>
      <c r="G7" s="34">
        <f t="shared" si="0"/>
        <v>0</v>
      </c>
    </row>
    <row r="8" spans="1:7">
      <c r="A8" s="29" t="s">
        <v>4</v>
      </c>
      <c r="B8" s="34">
        <f>IFERROR(VLOOKUP($A8,'[17]11市町別戸数'!$A:$G,7,FALSE),0)</f>
        <v>177</v>
      </c>
      <c r="C8" s="34">
        <f>IFERROR(VLOOKUP($A8,'[17]11市町別戸数'!$A:$G,3,FALSE),0)</f>
        <v>37</v>
      </c>
      <c r="D8" s="34">
        <f>IFERROR(VLOOKUP($A8,'[17]11市町別戸数'!$A:$G,4,FALSE),0)</f>
        <v>123</v>
      </c>
      <c r="E8" s="34">
        <f>IFERROR(VLOOKUP($A8,'[17]11市町別戸数'!$A:$G,5,FALSE),0)</f>
        <v>6</v>
      </c>
      <c r="F8" s="34">
        <f>IFERROR(VLOOKUP($A8,'[17]11市町別戸数'!$A:$G,6,FALSE),0)</f>
        <v>11</v>
      </c>
      <c r="G8" s="34">
        <f>IFERROR(VLOOKUP($A8,'[17]11市町別マンション戸数'!A:C,3,FALSE),0)</f>
        <v>0</v>
      </c>
    </row>
    <row r="9" spans="1:7">
      <c r="A9" s="29" t="s">
        <v>39</v>
      </c>
      <c r="B9" s="34">
        <f>IFERROR(VLOOKUP($A9,'[17]11市町別戸数'!$A:$G,7,FALSE),0)</f>
        <v>68</v>
      </c>
      <c r="C9" s="34">
        <f>IFERROR(VLOOKUP($A9,'[17]11市町別戸数'!$A:$G,3,FALSE),0)</f>
        <v>38</v>
      </c>
      <c r="D9" s="34">
        <f>IFERROR(VLOOKUP($A9,'[17]11市町別戸数'!$A:$G,4,FALSE),0)</f>
        <v>22</v>
      </c>
      <c r="E9" s="34">
        <f>IFERROR(VLOOKUP($A9,'[17]11市町別戸数'!$A:$G,5,FALSE),0)</f>
        <v>0</v>
      </c>
      <c r="F9" s="34">
        <f>IFERROR(VLOOKUP($A9,'[17]11市町別戸数'!$A:$G,6,FALSE),0)</f>
        <v>8</v>
      </c>
      <c r="G9" s="34">
        <f>IFERROR(VLOOKUP($A9,'[17]11市町別マンション戸数'!A:C,3,FALSE),0)</f>
        <v>0</v>
      </c>
    </row>
    <row r="10" spans="1:7">
      <c r="A10" s="29" t="s">
        <v>42</v>
      </c>
      <c r="B10" s="34">
        <f>IFERROR(VLOOKUP($A10,'[17]11市町別戸数'!$A:$G,7,FALSE),0)</f>
        <v>34</v>
      </c>
      <c r="C10" s="34">
        <f>IFERROR(VLOOKUP($A10,'[17]11市町別戸数'!$A:$G,3,FALSE),0)</f>
        <v>25</v>
      </c>
      <c r="D10" s="34">
        <f>IFERROR(VLOOKUP($A10,'[17]11市町別戸数'!$A:$G,4,FALSE),0)</f>
        <v>6</v>
      </c>
      <c r="E10" s="34">
        <f>IFERROR(VLOOKUP($A10,'[17]11市町別戸数'!$A:$G,5,FALSE),0)</f>
        <v>0</v>
      </c>
      <c r="F10" s="34">
        <f>IFERROR(VLOOKUP($A10,'[17]11市町別戸数'!$A:$G,6,FALSE),0)</f>
        <v>3</v>
      </c>
      <c r="G10" s="34">
        <f>IFERROR(VLOOKUP($A10,'[17]11市町別マンション戸数'!A:C,3,FALSE),0)</f>
        <v>0</v>
      </c>
    </row>
    <row r="11" spans="1:7">
      <c r="A11" s="29" t="s">
        <v>43</v>
      </c>
      <c r="B11" s="34">
        <f>IFERROR(VLOOKUP($A11,'[17]11市町別戸数'!$A:$G,7,FALSE),0)</f>
        <v>45</v>
      </c>
      <c r="C11" s="34">
        <f>IFERROR(VLOOKUP($A11,'[17]11市町別戸数'!$A:$G,3,FALSE),0)</f>
        <v>29</v>
      </c>
      <c r="D11" s="34">
        <f>IFERROR(VLOOKUP($A11,'[17]11市町別戸数'!$A:$G,4,FALSE),0)</f>
        <v>0</v>
      </c>
      <c r="E11" s="34">
        <f>IFERROR(VLOOKUP($A11,'[17]11市町別戸数'!$A:$G,5,FALSE),0)</f>
        <v>0</v>
      </c>
      <c r="F11" s="34">
        <f>IFERROR(VLOOKUP($A11,'[17]11市町別戸数'!$A:$G,6,FALSE),0)</f>
        <v>16</v>
      </c>
      <c r="G11" s="34">
        <f>IFERROR(VLOOKUP($A11,'[17]11市町別マンション戸数'!A:C,3,FALSE),0)</f>
        <v>0</v>
      </c>
    </row>
    <row r="12" spans="1:7">
      <c r="A12" s="29" t="s">
        <v>44</v>
      </c>
      <c r="B12" s="34">
        <f>IFERROR(VLOOKUP($A12,'[17]11市町別戸数'!$A:$G,7,FALSE),0)</f>
        <v>51</v>
      </c>
      <c r="C12" s="34">
        <f>IFERROR(VLOOKUP($A12,'[17]11市町別戸数'!$A:$G,3,FALSE),0)</f>
        <v>39</v>
      </c>
      <c r="D12" s="34">
        <f>IFERROR(VLOOKUP($A12,'[17]11市町別戸数'!$A:$G,4,FALSE),0)</f>
        <v>8</v>
      </c>
      <c r="E12" s="34">
        <f>IFERROR(VLOOKUP($A12,'[17]11市町別戸数'!$A:$G,5,FALSE),0)</f>
        <v>0</v>
      </c>
      <c r="F12" s="34">
        <f>IFERROR(VLOOKUP($A12,'[17]11市町別戸数'!$A:$G,6,FALSE),0)</f>
        <v>4</v>
      </c>
      <c r="G12" s="34">
        <f>IFERROR(VLOOKUP($A12,'[17]11市町別マンション戸数'!A:C,3,FALSE),0)</f>
        <v>0</v>
      </c>
    </row>
    <row r="13" spans="1:7">
      <c r="A13" s="29" t="s">
        <v>46</v>
      </c>
      <c r="B13" s="34">
        <f>IFERROR(VLOOKUP($A13,'[17]11市町別戸数'!$A:$G,7,FALSE),0)</f>
        <v>61</v>
      </c>
      <c r="C13" s="34">
        <f>IFERROR(VLOOKUP($A13,'[17]11市町別戸数'!$A:$G,3,FALSE),0)</f>
        <v>27</v>
      </c>
      <c r="D13" s="34">
        <f>IFERROR(VLOOKUP($A13,'[17]11市町別戸数'!$A:$G,4,FALSE),0)</f>
        <v>21</v>
      </c>
      <c r="E13" s="34">
        <f>IFERROR(VLOOKUP($A13,'[17]11市町別戸数'!$A:$G,5,FALSE),0)</f>
        <v>0</v>
      </c>
      <c r="F13" s="34">
        <f>IFERROR(VLOOKUP($A13,'[17]11市町別戸数'!$A:$G,6,FALSE),0)</f>
        <v>13</v>
      </c>
      <c r="G13" s="34">
        <f>IFERROR(VLOOKUP($A13,'[17]11市町別マンション戸数'!A:C,3,FALSE),0)</f>
        <v>0</v>
      </c>
    </row>
    <row r="14" spans="1:7">
      <c r="A14" s="29" t="s">
        <v>45</v>
      </c>
      <c r="B14" s="34">
        <f>IFERROR(VLOOKUP($A14,'[17]11市町別戸数'!$A:$G,7,FALSE),0)</f>
        <v>5</v>
      </c>
      <c r="C14" s="34">
        <f>IFERROR(VLOOKUP($A14,'[17]11市町別戸数'!$A:$G,3,FALSE),0)</f>
        <v>2</v>
      </c>
      <c r="D14" s="34">
        <f>IFERROR(VLOOKUP($A14,'[17]11市町別戸数'!$A:$G,4,FALSE),0)</f>
        <v>0</v>
      </c>
      <c r="E14" s="34">
        <f>IFERROR(VLOOKUP($A14,'[17]11市町別戸数'!$A:$G,5,FALSE),0)</f>
        <v>0</v>
      </c>
      <c r="F14" s="34">
        <f>IFERROR(VLOOKUP($A14,'[17]11市町別戸数'!$A:$G,6,FALSE),0)</f>
        <v>3</v>
      </c>
      <c r="G14" s="34">
        <f>IFERROR(VLOOKUP($A14,'[17]11市町別マンション戸数'!A:C,3,FALSE),0)</f>
        <v>0</v>
      </c>
    </row>
    <row r="15" spans="1:7">
      <c r="A15" s="29" t="s">
        <v>5</v>
      </c>
      <c r="B15" s="34">
        <f t="shared" ref="B15:G15" si="1">SUM(B8:B14)</f>
        <v>441</v>
      </c>
      <c r="C15" s="34">
        <f t="shared" si="1"/>
        <v>197</v>
      </c>
      <c r="D15" s="34">
        <f t="shared" si="1"/>
        <v>180</v>
      </c>
      <c r="E15" s="34">
        <f t="shared" si="1"/>
        <v>6</v>
      </c>
      <c r="F15" s="34">
        <f t="shared" si="1"/>
        <v>58</v>
      </c>
      <c r="G15" s="34">
        <f t="shared" si="1"/>
        <v>0</v>
      </c>
    </row>
    <row r="16" spans="1:7">
      <c r="A16" s="29" t="s">
        <v>7</v>
      </c>
      <c r="B16" s="34">
        <f>IFERROR(VLOOKUP($A16,'[17]11市町別戸数'!$A:$G,7,FALSE),0)</f>
        <v>71</v>
      </c>
      <c r="C16" s="34">
        <f>IFERROR(VLOOKUP($A16,'[17]11市町別戸数'!$A:$G,3,FALSE),0)</f>
        <v>31</v>
      </c>
      <c r="D16" s="34">
        <f>IFERROR(VLOOKUP($A16,'[17]11市町別戸数'!$A:$G,4,FALSE),0)</f>
        <v>27</v>
      </c>
      <c r="E16" s="34">
        <f>IFERROR(VLOOKUP($A16,'[17]11市町別戸数'!$A:$G,5,FALSE),0)</f>
        <v>0</v>
      </c>
      <c r="F16" s="34">
        <f>IFERROR(VLOOKUP($A16,'[17]11市町別戸数'!$A:$G,6,FALSE),0)</f>
        <v>13</v>
      </c>
      <c r="G16" s="34">
        <f>IFERROR(VLOOKUP($A16,'[17]11市町別マンション戸数'!A:C,3,FALSE),0)</f>
        <v>0</v>
      </c>
    </row>
    <row r="17" spans="1:7">
      <c r="A17" s="29" t="s">
        <v>26</v>
      </c>
      <c r="B17" s="34">
        <f>IFERROR(VLOOKUP($A17,'[17]11市町別戸数'!$A:$G,7,FALSE),0)</f>
        <v>3</v>
      </c>
      <c r="C17" s="34">
        <f>IFERROR(VLOOKUP($A17,'[17]11市町別戸数'!$A:$G,3,FALSE),0)</f>
        <v>2</v>
      </c>
      <c r="D17" s="34">
        <f>IFERROR(VLOOKUP($A17,'[17]11市町別戸数'!$A:$G,4,FALSE),0)</f>
        <v>0</v>
      </c>
      <c r="E17" s="34">
        <f>IFERROR(VLOOKUP($A17,'[17]11市町別戸数'!$A:$G,5,FALSE),0)</f>
        <v>0</v>
      </c>
      <c r="F17" s="34">
        <f>IFERROR(VLOOKUP($A17,'[17]11市町別戸数'!$A:$G,6,FALSE),0)</f>
        <v>1</v>
      </c>
      <c r="G17" s="34">
        <f>IFERROR(VLOOKUP($A17,'[17]11市町別マンション戸数'!A:C,3,FALSE),0)</f>
        <v>0</v>
      </c>
    </row>
    <row r="18" spans="1:7">
      <c r="A18" s="29" t="s">
        <v>48</v>
      </c>
      <c r="B18" s="34">
        <f>IFERROR(VLOOKUP($A18,'[17]11市町別戸数'!$A:$G,7,FALSE),0)</f>
        <v>21</v>
      </c>
      <c r="C18" s="34">
        <f>IFERROR(VLOOKUP($A18,'[17]11市町別戸数'!$A:$G,3,FALSE),0)</f>
        <v>17</v>
      </c>
      <c r="D18" s="34">
        <f>IFERROR(VLOOKUP($A18,'[17]11市町別戸数'!$A:$G,4,FALSE),0)</f>
        <v>0</v>
      </c>
      <c r="E18" s="34">
        <f>IFERROR(VLOOKUP($A18,'[17]11市町別戸数'!$A:$G,5,FALSE),0)</f>
        <v>1</v>
      </c>
      <c r="F18" s="34">
        <f>IFERROR(VLOOKUP($A18,'[17]11市町別戸数'!$A:$G,6,FALSE),0)</f>
        <v>3</v>
      </c>
      <c r="G18" s="34">
        <f>IFERROR(VLOOKUP($A18,'[17]11市町別マンション戸数'!A:C,3,FALSE),0)</f>
        <v>0</v>
      </c>
    </row>
    <row r="19" spans="1:7">
      <c r="A19" s="29" t="s">
        <v>51</v>
      </c>
      <c r="B19" s="34">
        <f>IFERROR(VLOOKUP($A19,'[17]11市町別戸数'!$A:$G,7,FALSE),0)</f>
        <v>22</v>
      </c>
      <c r="C19" s="34">
        <f>IFERROR(VLOOKUP($A19,'[17]11市町別戸数'!$A:$G,3,FALSE),0)</f>
        <v>15</v>
      </c>
      <c r="D19" s="34">
        <f>IFERROR(VLOOKUP($A19,'[17]11市町別戸数'!$A:$G,4,FALSE),0)</f>
        <v>0</v>
      </c>
      <c r="E19" s="34">
        <f>IFERROR(VLOOKUP($A19,'[17]11市町別戸数'!$A:$G,5,FALSE),0)</f>
        <v>0</v>
      </c>
      <c r="F19" s="34">
        <f>IFERROR(VLOOKUP($A19,'[17]11市町別戸数'!$A:$G,6,FALSE),0)</f>
        <v>7</v>
      </c>
      <c r="G19" s="34">
        <f>IFERROR(VLOOKUP($A19,'[17]11市町別マンション戸数'!A:C,3,FALSE),0)</f>
        <v>0</v>
      </c>
    </row>
    <row r="20" spans="1:7">
      <c r="A20" s="29" t="s">
        <v>55</v>
      </c>
      <c r="B20" s="34">
        <f>IFERROR(VLOOKUP($A20,'[17]11市町別戸数'!$A:$G,7,FALSE),0)</f>
        <v>15</v>
      </c>
      <c r="C20" s="34">
        <f>IFERROR(VLOOKUP($A20,'[17]11市町別戸数'!$A:$G,3,FALSE),0)</f>
        <v>11</v>
      </c>
      <c r="D20" s="34">
        <f>IFERROR(VLOOKUP($A20,'[17]11市町別戸数'!$A:$G,4,FALSE),0)</f>
        <v>0</v>
      </c>
      <c r="E20" s="34">
        <f>IFERROR(VLOOKUP($A20,'[17]11市町別戸数'!$A:$G,5,FALSE),0)</f>
        <v>1</v>
      </c>
      <c r="F20" s="34">
        <f>IFERROR(VLOOKUP($A20,'[17]11市町別戸数'!$A:$G,6,FALSE),0)</f>
        <v>3</v>
      </c>
      <c r="G20" s="34">
        <f>IFERROR(VLOOKUP($A20,'[17]11市町別マンション戸数'!A:C,3,FALSE),0)</f>
        <v>0</v>
      </c>
    </row>
    <row r="21" spans="1:7">
      <c r="A21" s="29" t="s">
        <v>57</v>
      </c>
      <c r="B21" s="34">
        <f>IFERROR(VLOOKUP($A21,'[17]11市町別戸数'!$A:$G,7,FALSE),0)</f>
        <v>31</v>
      </c>
      <c r="C21" s="34">
        <f>IFERROR(VLOOKUP($A21,'[17]11市町別戸数'!$A:$G,3,FALSE),0)</f>
        <v>25</v>
      </c>
      <c r="D21" s="34">
        <f>IFERROR(VLOOKUP($A21,'[17]11市町別戸数'!$A:$G,4,FALSE),0)</f>
        <v>0</v>
      </c>
      <c r="E21" s="34">
        <f>IFERROR(VLOOKUP($A21,'[17]11市町別戸数'!$A:$G,5,FALSE),0)</f>
        <v>0</v>
      </c>
      <c r="F21" s="34">
        <f>IFERROR(VLOOKUP($A21,'[17]11市町別戸数'!$A:$G,6,FALSE),0)</f>
        <v>6</v>
      </c>
      <c r="G21" s="34">
        <f>IFERROR(VLOOKUP($A21,'[17]11市町別マンション戸数'!A:C,3,FALSE),0)</f>
        <v>0</v>
      </c>
    </row>
    <row r="22" spans="1:7">
      <c r="A22" s="29" t="s">
        <v>14</v>
      </c>
      <c r="B22" s="34">
        <f>IFERROR(VLOOKUP($A22,'[17]11市町別戸数'!$A:$G,7,FALSE),0)</f>
        <v>100</v>
      </c>
      <c r="C22" s="34">
        <f>IFERROR(VLOOKUP($A22,'[17]11市町別戸数'!$A:$G,3,FALSE),0)</f>
        <v>43</v>
      </c>
      <c r="D22" s="34">
        <f>IFERROR(VLOOKUP($A22,'[17]11市町別戸数'!$A:$G,4,FALSE),0)</f>
        <v>39</v>
      </c>
      <c r="E22" s="34">
        <f>IFERROR(VLOOKUP($A22,'[17]11市町別戸数'!$A:$G,5,FALSE),0)</f>
        <v>0</v>
      </c>
      <c r="F22" s="34">
        <f>IFERROR(VLOOKUP($A22,'[17]11市町別戸数'!$A:$G,6,FALSE),0)</f>
        <v>18</v>
      </c>
      <c r="G22" s="34">
        <f>IFERROR(VLOOKUP($A22,'[17]11市町別マンション戸数'!A:C,3,FALSE),0)</f>
        <v>0</v>
      </c>
    </row>
    <row r="23" spans="1:7">
      <c r="A23" s="29" t="s">
        <v>47</v>
      </c>
      <c r="B23" s="34">
        <f>IFERROR(VLOOKUP($A23,'[17]11市町別戸数'!$A:$G,7,FALSE),0)</f>
        <v>61</v>
      </c>
      <c r="C23" s="34">
        <f>IFERROR(VLOOKUP($A23,'[17]11市町別戸数'!$A:$G,3,FALSE),0)</f>
        <v>42</v>
      </c>
      <c r="D23" s="34">
        <f>IFERROR(VLOOKUP($A23,'[17]11市町別戸数'!$A:$G,4,FALSE),0)</f>
        <v>0</v>
      </c>
      <c r="E23" s="34">
        <f>IFERROR(VLOOKUP($A23,'[17]11市町別戸数'!$A:$G,5,FALSE),0)</f>
        <v>1</v>
      </c>
      <c r="F23" s="34">
        <f>IFERROR(VLOOKUP($A23,'[17]11市町別戸数'!$A:$G,6,FALSE),0)</f>
        <v>18</v>
      </c>
      <c r="G23" s="34">
        <f>IFERROR(VLOOKUP($A23,'[17]11市町別マンション戸数'!A:C,3,FALSE),0)</f>
        <v>0</v>
      </c>
    </row>
    <row r="24" spans="1:7">
      <c r="A24" s="29" t="s">
        <v>32</v>
      </c>
      <c r="B24" s="34">
        <f>IFERROR(VLOOKUP($A24,'[17]11市町別戸数'!$A:$G,7,FALSE),0)</f>
        <v>41</v>
      </c>
      <c r="C24" s="34">
        <f>IFERROR(VLOOKUP($A24,'[17]11市町別戸数'!$A:$G,3,FALSE),0)</f>
        <v>27</v>
      </c>
      <c r="D24" s="34">
        <f>IFERROR(VLOOKUP($A24,'[17]11市町別戸数'!$A:$G,4,FALSE),0)</f>
        <v>0</v>
      </c>
      <c r="E24" s="34">
        <f>IFERROR(VLOOKUP($A24,'[17]11市町別戸数'!$A:$G,5,FALSE),0)</f>
        <v>0</v>
      </c>
      <c r="F24" s="34">
        <f>IFERROR(VLOOKUP($A24,'[17]11市町別戸数'!$A:$G,6,FALSE),0)</f>
        <v>14</v>
      </c>
      <c r="G24" s="34">
        <f>IFERROR(VLOOKUP($A24,'[17]11市町別マンション戸数'!A:C,3,FALSE),0)</f>
        <v>0</v>
      </c>
    </row>
    <row r="25" spans="1:7">
      <c r="A25" s="29" t="s">
        <v>2</v>
      </c>
      <c r="B25" s="34">
        <f>IFERROR(VLOOKUP($A25,'[17]11市町別戸数'!$A:$G,7,FALSE),0)</f>
        <v>33</v>
      </c>
      <c r="C25" s="34">
        <f>IFERROR(VLOOKUP($A25,'[17]11市町別戸数'!$A:$G,3,FALSE),0)</f>
        <v>23</v>
      </c>
      <c r="D25" s="34">
        <f>IFERROR(VLOOKUP($A25,'[17]11市町別戸数'!$A:$G,4,FALSE),0)</f>
        <v>0</v>
      </c>
      <c r="E25" s="34">
        <f>IFERROR(VLOOKUP($A25,'[17]11市町別戸数'!$A:$G,5,FALSE),0)</f>
        <v>0</v>
      </c>
      <c r="F25" s="34">
        <f>IFERROR(VLOOKUP($A25,'[17]11市町別戸数'!$A:$G,6,FALSE),0)</f>
        <v>10</v>
      </c>
      <c r="G25" s="34">
        <f>IFERROR(VLOOKUP($A25,'[17]11市町別マンション戸数'!A:C,3,FALSE),0)</f>
        <v>0</v>
      </c>
    </row>
    <row r="26" spans="1:7">
      <c r="A26" s="29" t="s">
        <v>49</v>
      </c>
      <c r="B26" s="34">
        <f>IFERROR(VLOOKUP($A26,'[17]11市町別戸数'!$A:$G,7,FALSE),0)</f>
        <v>28</v>
      </c>
      <c r="C26" s="34">
        <f>IFERROR(VLOOKUP($A26,'[17]11市町別戸数'!$A:$G,3,FALSE),0)</f>
        <v>16</v>
      </c>
      <c r="D26" s="34">
        <f>IFERROR(VLOOKUP($A26,'[17]11市町別戸数'!$A:$G,4,FALSE),0)</f>
        <v>8</v>
      </c>
      <c r="E26" s="34">
        <f>IFERROR(VLOOKUP($A26,'[17]11市町別戸数'!$A:$G,5,FALSE),0)</f>
        <v>0</v>
      </c>
      <c r="F26" s="34">
        <f>IFERROR(VLOOKUP($A26,'[17]11市町別戸数'!$A:$G,6,FALSE),0)</f>
        <v>4</v>
      </c>
      <c r="G26" s="34">
        <f>IFERROR(VLOOKUP($A26,'[17]11市町別マンション戸数'!A:C,3,FALSE),0)</f>
        <v>0</v>
      </c>
    </row>
    <row r="27" spans="1:7">
      <c r="A27" s="29" t="s">
        <v>59</v>
      </c>
      <c r="B27" s="34">
        <f>IFERROR(VLOOKUP($A27,'[17]11市町別戸数'!$A:$G,7,FALSE),0)</f>
        <v>30</v>
      </c>
      <c r="C27" s="34">
        <f>IFERROR(VLOOKUP($A27,'[17]11市町別戸数'!$A:$G,3,FALSE),0)</f>
        <v>14</v>
      </c>
      <c r="D27" s="34">
        <f>IFERROR(VLOOKUP($A27,'[17]11市町別戸数'!$A:$G,4,FALSE),0)</f>
        <v>11</v>
      </c>
      <c r="E27" s="34">
        <f>IFERROR(VLOOKUP($A27,'[17]11市町別戸数'!$A:$G,5,FALSE),0)</f>
        <v>0</v>
      </c>
      <c r="F27" s="34">
        <f>IFERROR(VLOOKUP($A27,'[17]11市町別戸数'!$A:$G,6,FALSE),0)</f>
        <v>5</v>
      </c>
      <c r="G27" s="34">
        <f>IFERROR(VLOOKUP($A27,'[17]11市町別マンション戸数'!A:C,3,FALSE),0)</f>
        <v>0</v>
      </c>
    </row>
    <row r="28" spans="1:7">
      <c r="A28" s="29" t="s">
        <v>27</v>
      </c>
      <c r="B28" s="34">
        <f>IFERROR(VLOOKUP($A28,'[17]11市町別戸数'!$A:$G,7,FALSE),0)</f>
        <v>27</v>
      </c>
      <c r="C28" s="34">
        <f>IFERROR(VLOOKUP($A28,'[17]11市町別戸数'!$A:$G,3,FALSE),0)</f>
        <v>24</v>
      </c>
      <c r="D28" s="34">
        <f>IFERROR(VLOOKUP($A28,'[17]11市町別戸数'!$A:$G,4,FALSE),0)</f>
        <v>0</v>
      </c>
      <c r="E28" s="34">
        <f>IFERROR(VLOOKUP($A28,'[17]11市町別戸数'!$A:$G,5,FALSE),0)</f>
        <v>0</v>
      </c>
      <c r="F28" s="34">
        <f>IFERROR(VLOOKUP($A28,'[17]11市町別戸数'!$A:$G,6,FALSE),0)</f>
        <v>3</v>
      </c>
      <c r="G28" s="34">
        <f>IFERROR(VLOOKUP($A28,'[17]11市町別マンション戸数'!A:C,3,FALSE),0)</f>
        <v>0</v>
      </c>
    </row>
    <row r="29" spans="1:7">
      <c r="A29" s="29" t="s">
        <v>52</v>
      </c>
      <c r="B29" s="34">
        <f>IFERROR(VLOOKUP($A29,'[17]11市町別戸数'!$A:$G,7,FALSE),0)</f>
        <v>4</v>
      </c>
      <c r="C29" s="34">
        <f>IFERROR(VLOOKUP($A29,'[17]11市町別戸数'!$A:$G,3,FALSE),0)</f>
        <v>4</v>
      </c>
      <c r="D29" s="34">
        <f>IFERROR(VLOOKUP($A29,'[17]11市町別戸数'!$A:$G,4,FALSE),0)</f>
        <v>0</v>
      </c>
      <c r="E29" s="34">
        <f>IFERROR(VLOOKUP($A29,'[17]11市町別戸数'!$A:$G,5,FALSE),0)</f>
        <v>0</v>
      </c>
      <c r="F29" s="34">
        <f>IFERROR(VLOOKUP($A29,'[17]11市町別戸数'!$A:$G,6,FALSE),0)</f>
        <v>0</v>
      </c>
      <c r="G29" s="34">
        <f>IFERROR(VLOOKUP($A29,'[17]11市町別マンション戸数'!A:C,3,FALSE),0)</f>
        <v>0</v>
      </c>
    </row>
    <row r="30" spans="1:7">
      <c r="A30" s="29" t="s">
        <v>40</v>
      </c>
      <c r="B30" s="34">
        <f>IFERROR(VLOOKUP($A30,'[17]11市町別戸数'!$A:$G,7,FALSE),0)</f>
        <v>11</v>
      </c>
      <c r="C30" s="34">
        <f>IFERROR(VLOOKUP($A30,'[17]11市町別戸数'!$A:$G,3,FALSE),0)</f>
        <v>9</v>
      </c>
      <c r="D30" s="34">
        <f>IFERROR(VLOOKUP($A30,'[17]11市町別戸数'!$A:$G,4,FALSE),0)</f>
        <v>0</v>
      </c>
      <c r="E30" s="34">
        <f>IFERROR(VLOOKUP($A30,'[17]11市町別戸数'!$A:$G,5,FALSE),0)</f>
        <v>0</v>
      </c>
      <c r="F30" s="34">
        <f>IFERROR(VLOOKUP($A30,'[17]11市町別戸数'!$A:$G,6,FALSE),0)</f>
        <v>2</v>
      </c>
      <c r="G30" s="34">
        <f>IFERROR(VLOOKUP($A30,'[17]11市町別マンション戸数'!A:C,3,FALSE),0)</f>
        <v>0</v>
      </c>
    </row>
    <row r="31" spans="1:7">
      <c r="A31" s="29" t="s">
        <v>0</v>
      </c>
      <c r="B31" s="34">
        <f>IFERROR(VLOOKUP($A31,'[17]11市町別戸数'!$A:$G,7,FALSE),0)</f>
        <v>10</v>
      </c>
      <c r="C31" s="34">
        <f>IFERROR(VLOOKUP($A31,'[17]11市町別戸数'!$A:$G,3,FALSE),0)</f>
        <v>10</v>
      </c>
      <c r="D31" s="34">
        <f>IFERROR(VLOOKUP($A31,'[17]11市町別戸数'!$A:$G,4,FALSE),0)</f>
        <v>0</v>
      </c>
      <c r="E31" s="34">
        <f>IFERROR(VLOOKUP($A31,'[17]11市町別戸数'!$A:$G,5,FALSE),0)</f>
        <v>0</v>
      </c>
      <c r="F31" s="34">
        <f>IFERROR(VLOOKUP($A31,'[17]11市町別戸数'!$A:$G,6,FALSE),0)</f>
        <v>0</v>
      </c>
      <c r="G31" s="34">
        <f>IFERROR(VLOOKUP($A31,'[17]11市町別マンション戸数'!A:C,3,FALSE),0)</f>
        <v>0</v>
      </c>
    </row>
    <row r="32" spans="1:7">
      <c r="A32" s="29" t="s">
        <v>54</v>
      </c>
      <c r="B32" s="34">
        <f>IFERROR(VLOOKUP($A32,'[17]11市町別戸数'!$A:$G,7,FALSE),0)</f>
        <v>6</v>
      </c>
      <c r="C32" s="34">
        <f>IFERROR(VLOOKUP($A32,'[17]11市町別戸数'!$A:$G,3,FALSE),0)</f>
        <v>6</v>
      </c>
      <c r="D32" s="34">
        <f>IFERROR(VLOOKUP($A32,'[17]11市町別戸数'!$A:$G,4,FALSE),0)</f>
        <v>0</v>
      </c>
      <c r="E32" s="34">
        <f>IFERROR(VLOOKUP($A32,'[17]11市町別戸数'!$A:$G,5,FALSE),0)</f>
        <v>0</v>
      </c>
      <c r="F32" s="34">
        <f>IFERROR(VLOOKUP($A32,'[17]11市町別戸数'!$A:$G,6,FALSE),0)</f>
        <v>0</v>
      </c>
      <c r="G32" s="34">
        <f>IFERROR(VLOOKUP($A32,'[17]11市町別マンション戸数'!A:C,3,FALSE),0)</f>
        <v>0</v>
      </c>
    </row>
    <row r="33" spans="1:7">
      <c r="A33" s="29" t="s">
        <v>33</v>
      </c>
      <c r="B33" s="34">
        <f>IFERROR(VLOOKUP($A33,'[17]11市町別戸数'!$A:$G,7,FALSE),0)</f>
        <v>9</v>
      </c>
      <c r="C33" s="34">
        <f>IFERROR(VLOOKUP($A33,'[17]11市町別戸数'!$A:$G,3,FALSE),0)</f>
        <v>9</v>
      </c>
      <c r="D33" s="34">
        <f>IFERROR(VLOOKUP($A33,'[17]11市町別戸数'!$A:$G,4,FALSE),0)</f>
        <v>0</v>
      </c>
      <c r="E33" s="34">
        <f>IFERROR(VLOOKUP($A33,'[17]11市町別戸数'!$A:$G,5,FALSE),0)</f>
        <v>0</v>
      </c>
      <c r="F33" s="34">
        <f>IFERROR(VLOOKUP($A33,'[17]11市町別戸数'!$A:$G,6,FALSE),0)</f>
        <v>0</v>
      </c>
      <c r="G33" s="34">
        <f>IFERROR(VLOOKUP($A33,'[17]11市町別マンション戸数'!A:C,3,FALSE),0)</f>
        <v>0</v>
      </c>
    </row>
    <row r="34" spans="1:7">
      <c r="A34" s="29" t="s">
        <v>29</v>
      </c>
      <c r="B34" s="34">
        <f>IFERROR(VLOOKUP($A34,'[17]11市町別戸数'!$A:$G,7,FALSE),0)</f>
        <v>9</v>
      </c>
      <c r="C34" s="34">
        <f>IFERROR(VLOOKUP($A34,'[17]11市町別戸数'!$A:$G,3,FALSE),0)</f>
        <v>9</v>
      </c>
      <c r="D34" s="34">
        <f>IFERROR(VLOOKUP($A34,'[17]11市町別戸数'!$A:$G,4,FALSE),0)</f>
        <v>0</v>
      </c>
      <c r="E34" s="34">
        <f>IFERROR(VLOOKUP($A34,'[17]11市町別戸数'!$A:$G,5,FALSE),0)</f>
        <v>0</v>
      </c>
      <c r="F34" s="34">
        <f>IFERROR(VLOOKUP($A34,'[17]11市町別戸数'!$A:$G,6,FALSE),0)</f>
        <v>0</v>
      </c>
      <c r="G34" s="34">
        <f>IFERROR(VLOOKUP($A34,'[17]11市町別マンション戸数'!A:C,3,FALSE),0)</f>
        <v>0</v>
      </c>
    </row>
    <row r="35" spans="1:7">
      <c r="A35" s="29" t="s">
        <v>21</v>
      </c>
      <c r="B35" s="34">
        <f>IFERROR(VLOOKUP($A35,'[17]11市町別戸数'!$A:$G,7,FALSE),0)</f>
        <v>13</v>
      </c>
      <c r="C35" s="34">
        <f>IFERROR(VLOOKUP($A35,'[17]11市町別戸数'!$A:$G,3,FALSE),0)</f>
        <v>5</v>
      </c>
      <c r="D35" s="34">
        <f>IFERROR(VLOOKUP($A35,'[17]11市町別戸数'!$A:$G,4,FALSE),0)</f>
        <v>8</v>
      </c>
      <c r="E35" s="34">
        <f>IFERROR(VLOOKUP($A35,'[17]11市町別戸数'!$A:$G,5,FALSE),0)</f>
        <v>0</v>
      </c>
      <c r="F35" s="34">
        <f>IFERROR(VLOOKUP($A35,'[17]11市町別戸数'!$A:$G,6,FALSE),0)</f>
        <v>0</v>
      </c>
      <c r="G35" s="34">
        <f>IFERROR(VLOOKUP($A35,'[17]11市町別マンション戸数'!A:C,3,FALSE),0)</f>
        <v>0</v>
      </c>
    </row>
    <row r="36" spans="1:7">
      <c r="A36" s="29" t="s">
        <v>31</v>
      </c>
      <c r="B36" s="34">
        <f>IFERROR(VLOOKUP($A36,'[17]11市町別戸数'!$A:$G,7,FALSE),0)</f>
        <v>8</v>
      </c>
      <c r="C36" s="34">
        <f>IFERROR(VLOOKUP($A36,'[17]11市町別戸数'!$A:$G,3,FALSE),0)</f>
        <v>8</v>
      </c>
      <c r="D36" s="34">
        <f>IFERROR(VLOOKUP($A36,'[17]11市町別戸数'!$A:$G,4,FALSE),0)</f>
        <v>0</v>
      </c>
      <c r="E36" s="34">
        <f>IFERROR(VLOOKUP($A36,'[17]11市町別戸数'!$A:$G,5,FALSE),0)</f>
        <v>0</v>
      </c>
      <c r="F36" s="34">
        <f>IFERROR(VLOOKUP($A36,'[17]11市町別戸数'!$A:$G,6,FALSE),0)</f>
        <v>0</v>
      </c>
      <c r="G36" s="34">
        <f>IFERROR(VLOOKUP($A36,'[17]11市町別マンション戸数'!A:C,3,FALSE),0)</f>
        <v>0</v>
      </c>
    </row>
    <row r="37" spans="1:7">
      <c r="A37" s="29" t="s">
        <v>18</v>
      </c>
      <c r="B37" s="34">
        <f>IFERROR(VLOOKUP($A37,'[17]11市町別戸数'!$A:$G,7,FALSE),0)</f>
        <v>1</v>
      </c>
      <c r="C37" s="34">
        <f>IFERROR(VLOOKUP($A37,'[17]11市町別戸数'!$A:$G,3,FALSE),0)</f>
        <v>1</v>
      </c>
      <c r="D37" s="34">
        <f>IFERROR(VLOOKUP($A37,'[17]11市町別戸数'!$A:$G,4,FALSE),0)</f>
        <v>0</v>
      </c>
      <c r="E37" s="34">
        <f>IFERROR(VLOOKUP($A37,'[17]11市町別戸数'!$A:$G,5,FALSE),0)</f>
        <v>0</v>
      </c>
      <c r="F37" s="34">
        <f>IFERROR(VLOOKUP($A37,'[17]11市町別戸数'!$A:$G,6,FALSE),0)</f>
        <v>0</v>
      </c>
      <c r="G37" s="34">
        <f>IFERROR(VLOOKUP($A37,'[17]11市町別マンション戸数'!A:C,3,FALSE),0)</f>
        <v>0</v>
      </c>
    </row>
    <row r="38" spans="1:7">
      <c r="A38" s="30" t="s">
        <v>62</v>
      </c>
      <c r="B38" s="34">
        <f>IFERROR(VLOOKUP($A38,'[17]11市町別戸数'!$A:$G,7,FALSE),0)</f>
        <v>2</v>
      </c>
      <c r="C38" s="34">
        <f>IFERROR(VLOOKUP($A38,'[17]11市町別戸数'!$A:$G,3,FALSE),0)</f>
        <v>2</v>
      </c>
      <c r="D38" s="34">
        <f>IFERROR(VLOOKUP($A38,'[17]11市町別戸数'!$A:$G,4,FALSE),0)</f>
        <v>0</v>
      </c>
      <c r="E38" s="34">
        <f>IFERROR(VLOOKUP($A38,'[17]11市町別戸数'!$A:$G,5,FALSE),0)</f>
        <v>0</v>
      </c>
      <c r="F38" s="34">
        <f>IFERROR(VLOOKUP($A38,'[17]11市町別戸数'!$A:$G,6,FALSE),0)</f>
        <v>0</v>
      </c>
      <c r="G38" s="34">
        <f>IFERROR(VLOOKUP($A38,'[17]11市町別マンション戸数'!A:C,3,FALSE),0)</f>
        <v>0</v>
      </c>
    </row>
    <row r="39" spans="1:7">
      <c r="A39" s="29" t="s">
        <v>60</v>
      </c>
      <c r="B39" s="34">
        <f>IFERROR(VLOOKUP($A39,'[17]11市町別戸数'!$A:$G,7,FALSE),0)</f>
        <v>0</v>
      </c>
      <c r="C39" s="34">
        <f>IFERROR(VLOOKUP($A39,'[17]11市町別戸数'!$A:$G,3,FALSE),0)</f>
        <v>0</v>
      </c>
      <c r="D39" s="34">
        <f>IFERROR(VLOOKUP($A39,'[17]11市町別戸数'!$A:$G,4,FALSE),0)</f>
        <v>0</v>
      </c>
      <c r="E39" s="34">
        <f>IFERROR(VLOOKUP($A39,'[17]11市町別戸数'!$A:$G,5,FALSE),0)</f>
        <v>0</v>
      </c>
      <c r="F39" s="34">
        <f>IFERROR(VLOOKUP($A39,'[17]11市町別戸数'!$A:$G,6,FALSE),0)</f>
        <v>0</v>
      </c>
      <c r="G39" s="34">
        <f>IFERROR(VLOOKUP($A39,'[17]11市町別マンション戸数'!A:C,3,FALSE),0)</f>
        <v>0</v>
      </c>
    </row>
    <row r="40" spans="1:7">
      <c r="A40" s="29" t="s">
        <v>15</v>
      </c>
      <c r="B40" s="34">
        <f>IFERROR(VLOOKUP($A40,'[17]11市町別戸数'!$A:$G,7,FALSE),0)</f>
        <v>1</v>
      </c>
      <c r="C40" s="34">
        <f>IFERROR(VLOOKUP($A40,'[17]11市町別戸数'!$A:$G,3,FALSE),0)</f>
        <v>1</v>
      </c>
      <c r="D40" s="34">
        <f>IFERROR(VLOOKUP($A40,'[17]11市町別戸数'!$A:$G,4,FALSE),0)</f>
        <v>0</v>
      </c>
      <c r="E40" s="34">
        <f>IFERROR(VLOOKUP($A40,'[17]11市町別戸数'!$A:$G,5,FALSE),0)</f>
        <v>0</v>
      </c>
      <c r="F40" s="34">
        <f>IFERROR(VLOOKUP($A40,'[17]11市町別戸数'!$A:$G,6,FALSE),0)</f>
        <v>0</v>
      </c>
      <c r="G40" s="34">
        <f>IFERROR(VLOOKUP($A40,'[17]11市町別マンション戸数'!A:C,3,FALSE),0)</f>
        <v>0</v>
      </c>
    </row>
    <row r="41" spans="1:7">
      <c r="A41" s="30" t="s">
        <v>34</v>
      </c>
      <c r="B41" s="34">
        <f>IFERROR(VLOOKUP($A41,'[17]11市町別戸数'!$A:$G,7,FALSE),0)</f>
        <v>1</v>
      </c>
      <c r="C41" s="34">
        <f>IFERROR(VLOOKUP($A41,'[17]11市町別戸数'!$A:$G,3,FALSE),0)</f>
        <v>1</v>
      </c>
      <c r="D41" s="34">
        <f>IFERROR(VLOOKUP($A41,'[17]11市町別戸数'!$A:$G,4,FALSE),0)</f>
        <v>0</v>
      </c>
      <c r="E41" s="34">
        <f>IFERROR(VLOOKUP($A41,'[17]11市町別戸数'!$A:$G,5,FALSE),0)</f>
        <v>0</v>
      </c>
      <c r="F41" s="34">
        <f>IFERROR(VLOOKUP($A41,'[17]11市町別戸数'!$A:$G,6,FALSE),0)</f>
        <v>0</v>
      </c>
      <c r="G41" s="34">
        <f>IFERROR(VLOOKUP($A41,'[17]11市町別マンション戸数'!A:C,3,FALSE),0)</f>
        <v>0</v>
      </c>
    </row>
    <row r="42" spans="1:7">
      <c r="A42" s="29" t="s">
        <v>30</v>
      </c>
      <c r="B42" s="34">
        <f>IFERROR(VLOOKUP($A42,'[17]11市町別戸数'!$A:$G,7,FALSE),0)</f>
        <v>14</v>
      </c>
      <c r="C42" s="34">
        <f>IFERROR(VLOOKUP($A42,'[17]11市町別戸数'!$A:$G,3,FALSE),0)</f>
        <v>8</v>
      </c>
      <c r="D42" s="34">
        <f>IFERROR(VLOOKUP($A42,'[17]11市町別戸数'!$A:$G,4,FALSE),0)</f>
        <v>0</v>
      </c>
      <c r="E42" s="34">
        <f>IFERROR(VLOOKUP($A42,'[17]11市町別戸数'!$A:$G,5,FALSE),0)</f>
        <v>0</v>
      </c>
      <c r="F42" s="34">
        <f>IFERROR(VLOOKUP($A42,'[17]11市町別戸数'!$A:$G,6,FALSE),0)</f>
        <v>6</v>
      </c>
      <c r="G42" s="34">
        <f>IFERROR(VLOOKUP($A42,'[17]11市町別マンション戸数'!A:C,3,FALSE),0)</f>
        <v>0</v>
      </c>
    </row>
    <row r="43" spans="1:7">
      <c r="A43" s="29" t="s">
        <v>53</v>
      </c>
      <c r="B43" s="34">
        <f>IFERROR(VLOOKUP($A43,'[17]11市町別戸数'!$A:$G,7,FALSE),0)</f>
        <v>15</v>
      </c>
      <c r="C43" s="34">
        <f>IFERROR(VLOOKUP($A43,'[17]11市町別戸数'!$A:$G,3,FALSE),0)</f>
        <v>6</v>
      </c>
      <c r="D43" s="34">
        <f>IFERROR(VLOOKUP($A43,'[17]11市町別戸数'!$A:$G,4,FALSE),0)</f>
        <v>0</v>
      </c>
      <c r="E43" s="34">
        <f>IFERROR(VLOOKUP($A43,'[17]11市町別戸数'!$A:$G,5,FALSE),0)</f>
        <v>0</v>
      </c>
      <c r="F43" s="34">
        <f>IFERROR(VLOOKUP($A43,'[17]11市町別戸数'!$A:$G,6,FALSE),0)</f>
        <v>9</v>
      </c>
      <c r="G43" s="34">
        <f>IFERROR(VLOOKUP($A43,'[17]11市町別マンション戸数'!A:C,3,FALSE),0)</f>
        <v>0</v>
      </c>
    </row>
    <row r="44" spans="1:7">
      <c r="A44" s="29" t="s">
        <v>17</v>
      </c>
      <c r="B44" s="34">
        <f>IFERROR(VLOOKUP($A44,'[17]11市町別戸数'!$A:$G,7,FALSE),0)</f>
        <v>32</v>
      </c>
      <c r="C44" s="34">
        <f>IFERROR(VLOOKUP($A44,'[17]11市町別戸数'!$A:$G,3,FALSE),0)</f>
        <v>7</v>
      </c>
      <c r="D44" s="34">
        <f>IFERROR(VLOOKUP($A44,'[17]11市町別戸数'!$A:$G,4,FALSE),0)</f>
        <v>24</v>
      </c>
      <c r="E44" s="34">
        <f>IFERROR(VLOOKUP($A44,'[17]11市町別戸数'!$A:$G,5,FALSE),0)</f>
        <v>0</v>
      </c>
      <c r="F44" s="34">
        <f>IFERROR(VLOOKUP($A44,'[17]11市町別戸数'!$A:$G,6,FALSE),0)</f>
        <v>1</v>
      </c>
      <c r="G44" s="34">
        <f>IFERROR(VLOOKUP($A44,'[17]11市町別マンション戸数'!A:C,3,FALSE),0)</f>
        <v>0</v>
      </c>
    </row>
    <row r="45" spans="1:7">
      <c r="A45" s="29" t="s">
        <v>3</v>
      </c>
      <c r="B45" s="34">
        <f>IFERROR(VLOOKUP($A45,'[17]11市町別戸数'!$A:$G,7,FALSE),0)</f>
        <v>3</v>
      </c>
      <c r="C45" s="34">
        <f>IFERROR(VLOOKUP($A45,'[17]11市町別戸数'!$A:$G,3,FALSE),0)</f>
        <v>1</v>
      </c>
      <c r="D45" s="34">
        <f>IFERROR(VLOOKUP($A45,'[17]11市町別戸数'!$A:$G,4,FALSE),0)</f>
        <v>0</v>
      </c>
      <c r="E45" s="34">
        <f>IFERROR(VLOOKUP($A45,'[17]11市町別戸数'!$A:$G,5,FALSE),0)</f>
        <v>0</v>
      </c>
      <c r="F45" s="34">
        <f>IFERROR(VLOOKUP($A45,'[17]11市町別戸数'!$A:$G,6,FALSE),0)</f>
        <v>2</v>
      </c>
      <c r="G45" s="34">
        <f>IFERROR(VLOOKUP($A45,'[17]11市町別マンション戸数'!A:C,3,FALSE),0)</f>
        <v>0</v>
      </c>
    </row>
    <row r="46" spans="1:7">
      <c r="A46" s="29" t="s">
        <v>50</v>
      </c>
      <c r="B46" s="34">
        <f>IFERROR(VLOOKUP($A46,'[17]11市町別戸数'!$A:$G,7,FALSE),0)</f>
        <v>12</v>
      </c>
      <c r="C46" s="34">
        <f>IFERROR(VLOOKUP($A46,'[17]11市町別戸数'!$A:$G,3,FALSE),0)</f>
        <v>6</v>
      </c>
      <c r="D46" s="34">
        <f>IFERROR(VLOOKUP($A46,'[17]11市町別戸数'!$A:$G,4,FALSE),0)</f>
        <v>0</v>
      </c>
      <c r="E46" s="34">
        <f>IFERROR(VLOOKUP($A46,'[17]11市町別戸数'!$A:$G,5,FALSE),0)</f>
        <v>0</v>
      </c>
      <c r="F46" s="34">
        <f>IFERROR(VLOOKUP($A46,'[17]11市町別戸数'!$A:$G,6,FALSE),0)</f>
        <v>6</v>
      </c>
      <c r="G46" s="34">
        <f>IFERROR(VLOOKUP($A46,'[17]11市町別マンション戸数'!A:C,3,FALSE),0)</f>
        <v>0</v>
      </c>
    </row>
    <row r="47" spans="1:7">
      <c r="A47" s="29" t="s">
        <v>1</v>
      </c>
      <c r="B47" s="34">
        <f>IFERROR(VLOOKUP($A47,'[17]11市町別戸数'!$A:$G,7,FALSE),0)</f>
        <v>1</v>
      </c>
      <c r="C47" s="34">
        <f>IFERROR(VLOOKUP($A47,'[17]11市町別戸数'!$A:$G,3,FALSE),0)</f>
        <v>1</v>
      </c>
      <c r="D47" s="34">
        <f>IFERROR(VLOOKUP($A47,'[17]11市町別戸数'!$A:$G,4,FALSE),0)</f>
        <v>0</v>
      </c>
      <c r="E47" s="34">
        <f>IFERROR(VLOOKUP($A47,'[17]11市町別戸数'!$A:$G,5,FALSE),0)</f>
        <v>0</v>
      </c>
      <c r="F47" s="34">
        <f>IFERROR(VLOOKUP($A47,'[17]11市町別戸数'!$A:$G,6,FALSE),0)</f>
        <v>0</v>
      </c>
      <c r="G47" s="34">
        <f>IFERROR(VLOOKUP($A47,'[17]11市町別マンション戸数'!A:C,3,FALSE),0)</f>
        <v>0</v>
      </c>
    </row>
    <row r="48" spans="1:7">
      <c r="A48" s="31" t="s">
        <v>61</v>
      </c>
      <c r="B48" s="34">
        <f>IFERROR(VLOOKUP($A48,'[17]11市町別戸数'!$A:$G,7,FALSE),0)</f>
        <v>14</v>
      </c>
      <c r="C48" s="34">
        <f>IFERROR(VLOOKUP($A48,'[17]11市町別戸数'!$A:$G,3,FALSE),0)</f>
        <v>6</v>
      </c>
      <c r="D48" s="34">
        <f>IFERROR(VLOOKUP($A48,'[17]11市町別戸数'!$A:$G,4,FALSE),0)</f>
        <v>8</v>
      </c>
      <c r="E48" s="34">
        <f>IFERROR(VLOOKUP($A48,'[17]11市町別戸数'!$A:$G,5,FALSE),0)</f>
        <v>0</v>
      </c>
      <c r="F48" s="34">
        <f>IFERROR(VLOOKUP($A48,'[17]11市町別戸数'!$A:$G,6,FALSE),0)</f>
        <v>0</v>
      </c>
      <c r="G48" s="34">
        <f>IFERROR(VLOOKUP($A48,'[17]11市町別マンション戸数'!A:C,3,FALSE),0)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1509</v>
      </c>
      <c r="C49" s="34">
        <f t="shared" si="2"/>
        <v>708</v>
      </c>
      <c r="D49" s="34">
        <f t="shared" si="2"/>
        <v>444</v>
      </c>
      <c r="E49" s="34">
        <f t="shared" si="2"/>
        <v>126</v>
      </c>
      <c r="F49" s="34">
        <f t="shared" si="2"/>
        <v>231</v>
      </c>
      <c r="G49" s="34">
        <f t="shared" si="2"/>
        <v>0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50" customWidth="1"/>
    <col min="6" max="6" width="10.75" bestFit="1" customWidth="1"/>
  </cols>
  <sheetData>
    <row r="1" spans="1:7" ht="17">
      <c r="B1" s="3"/>
      <c r="C1" s="3"/>
      <c r="D1" s="14"/>
      <c r="E1" s="14" t="s">
        <v>25</v>
      </c>
      <c r="F1" s="44">
        <v>44986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IFERROR(VLOOKUP($A4,'[19]11市町別戸数'!$A:$G,7,FALSE),0)</f>
        <v>111</v>
      </c>
      <c r="C4" s="34">
        <f>IFERROR(VLOOKUP($A4,'[19]11市町別戸数'!$A:$G,3,FALSE),0)</f>
        <v>34</v>
      </c>
      <c r="D4" s="34">
        <f>IFERROR(VLOOKUP($A4,'[19]11市町別戸数'!$A:$G,4,FALSE),0)</f>
        <v>60</v>
      </c>
      <c r="E4" s="34">
        <f>IFERROR(VLOOKUP($A4,'[19]11市町別戸数'!$A:$G,5,FALSE),0)</f>
        <v>0</v>
      </c>
      <c r="F4" s="34">
        <f>IFERROR(VLOOKUP($A4,'[19]11市町別戸数'!$A:$G,6,FALSE),0)</f>
        <v>17</v>
      </c>
      <c r="G4" s="34">
        <f>IFERROR(VLOOKUP($A4,'[19]11市町別マンション戸数'!A:C,3,FALSE),0)</f>
        <v>0</v>
      </c>
    </row>
    <row r="5" spans="1:7">
      <c r="A5" s="29" t="s">
        <v>12</v>
      </c>
      <c r="B5" s="34">
        <f>IFERROR(VLOOKUP($A5,'[19]11市町別戸数'!$A:$G,7,FALSE),0)</f>
        <v>163</v>
      </c>
      <c r="C5" s="34">
        <f>IFERROR(VLOOKUP($A5,'[19]11市町別戸数'!$A:$G,3,FALSE),0)</f>
        <v>45</v>
      </c>
      <c r="D5" s="34">
        <f>IFERROR(VLOOKUP($A5,'[19]11市町別戸数'!$A:$G,4,FALSE),0)</f>
        <v>95</v>
      </c>
      <c r="E5" s="34">
        <f>IFERROR(VLOOKUP($A5,'[19]11市町別戸数'!$A:$G,5,FALSE),0)</f>
        <v>0</v>
      </c>
      <c r="F5" s="34">
        <f>IFERROR(VLOOKUP($A5,'[19]11市町別戸数'!$A:$G,6,FALSE),0)</f>
        <v>23</v>
      </c>
      <c r="G5" s="34">
        <f>IFERROR(VLOOKUP($A5,'[19]11市町別マンション戸数'!A:C,3,FALSE),0)</f>
        <v>0</v>
      </c>
    </row>
    <row r="6" spans="1:7">
      <c r="A6" s="29" t="s">
        <v>10</v>
      </c>
      <c r="B6" s="34">
        <f>IFERROR(VLOOKUP($A6,'[19]11市町別戸数'!$A:$G,7,FALSE),0)</f>
        <v>77</v>
      </c>
      <c r="C6" s="34">
        <f>IFERROR(VLOOKUP($A6,'[19]11市町別戸数'!$A:$G,3,FALSE),0)</f>
        <v>46</v>
      </c>
      <c r="D6" s="34">
        <f>IFERROR(VLOOKUP($A6,'[19]11市町別戸数'!$A:$G,4,FALSE),0)</f>
        <v>20</v>
      </c>
      <c r="E6" s="34">
        <f>IFERROR(VLOOKUP($A6,'[19]11市町別戸数'!$A:$G,5,FALSE),0)</f>
        <v>0</v>
      </c>
      <c r="F6" s="34">
        <f>IFERROR(VLOOKUP($A6,'[19]11市町別戸数'!$A:$G,6,FALSE),0)</f>
        <v>11</v>
      </c>
      <c r="G6" s="34">
        <f>IFERROR(VLOOKUP($A6,'[19]11市町別マンション戸数'!A:C,3,FALSE),0)</f>
        <v>0</v>
      </c>
    </row>
    <row r="7" spans="1:7">
      <c r="A7" s="29" t="s">
        <v>38</v>
      </c>
      <c r="B7" s="34">
        <f t="shared" ref="B7:G7" si="0">SUM(B4:B6)</f>
        <v>351</v>
      </c>
      <c r="C7" s="34">
        <f t="shared" si="0"/>
        <v>125</v>
      </c>
      <c r="D7" s="34">
        <f t="shared" si="0"/>
        <v>175</v>
      </c>
      <c r="E7" s="34">
        <f t="shared" si="0"/>
        <v>0</v>
      </c>
      <c r="F7" s="34">
        <f t="shared" si="0"/>
        <v>51</v>
      </c>
      <c r="G7" s="34">
        <f t="shared" si="0"/>
        <v>0</v>
      </c>
    </row>
    <row r="8" spans="1:7">
      <c r="A8" s="29" t="s">
        <v>4</v>
      </c>
      <c r="B8" s="34">
        <f>IFERROR(VLOOKUP($A8,'[19]11市町別戸数'!$A:$G,7,FALSE),0)</f>
        <v>154</v>
      </c>
      <c r="C8" s="34">
        <f>IFERROR(VLOOKUP($A8,'[19]11市町別戸数'!$A:$G,3,FALSE),0)</f>
        <v>38</v>
      </c>
      <c r="D8" s="34">
        <f>IFERROR(VLOOKUP($A8,'[19]11市町別戸数'!$A:$G,4,FALSE),0)</f>
        <v>101</v>
      </c>
      <c r="E8" s="34">
        <f>IFERROR(VLOOKUP($A8,'[19]11市町別戸数'!$A:$G,5,FALSE),0)</f>
        <v>0</v>
      </c>
      <c r="F8" s="34">
        <f>IFERROR(VLOOKUP($A8,'[19]11市町別戸数'!$A:$G,6,FALSE),0)</f>
        <v>15</v>
      </c>
      <c r="G8" s="34">
        <f>IFERROR(VLOOKUP($A8,'[19]11市町別マンション戸数'!A:C,3,FALSE),0)</f>
        <v>0</v>
      </c>
    </row>
    <row r="9" spans="1:7">
      <c r="A9" s="29" t="s">
        <v>39</v>
      </c>
      <c r="B9" s="34">
        <f>IFERROR(VLOOKUP($A9,'[19]11市町別戸数'!$A:$G,7,FALSE),0)</f>
        <v>47</v>
      </c>
      <c r="C9" s="34">
        <f>IFERROR(VLOOKUP($A9,'[19]11市町別戸数'!$A:$G,3,FALSE),0)</f>
        <v>28</v>
      </c>
      <c r="D9" s="34">
        <f>IFERROR(VLOOKUP($A9,'[19]11市町別戸数'!$A:$G,4,FALSE),0)</f>
        <v>12</v>
      </c>
      <c r="E9" s="34">
        <f>IFERROR(VLOOKUP($A9,'[19]11市町別戸数'!$A:$G,5,FALSE),0)</f>
        <v>0</v>
      </c>
      <c r="F9" s="34">
        <f>IFERROR(VLOOKUP($A9,'[19]11市町別戸数'!$A:$G,6,FALSE),0)</f>
        <v>7</v>
      </c>
      <c r="G9" s="34">
        <f>IFERROR(VLOOKUP($A9,'[19]11市町別マンション戸数'!A:C,3,FALSE),0)</f>
        <v>0</v>
      </c>
    </row>
    <row r="10" spans="1:7">
      <c r="A10" s="29" t="s">
        <v>42</v>
      </c>
      <c r="B10" s="34">
        <f>IFERROR(VLOOKUP($A10,'[19]11市町別戸数'!$A:$G,7,FALSE),0)</f>
        <v>52</v>
      </c>
      <c r="C10" s="34">
        <f>IFERROR(VLOOKUP($A10,'[19]11市町別戸数'!$A:$G,3,FALSE),0)</f>
        <v>27</v>
      </c>
      <c r="D10" s="34">
        <f>IFERROR(VLOOKUP($A10,'[19]11市町別戸数'!$A:$G,4,FALSE),0)</f>
        <v>13</v>
      </c>
      <c r="E10" s="34">
        <f>IFERROR(VLOOKUP($A10,'[19]11市町別戸数'!$A:$G,5,FALSE),0)</f>
        <v>0</v>
      </c>
      <c r="F10" s="34">
        <f>IFERROR(VLOOKUP($A10,'[19]11市町別戸数'!$A:$G,6,FALSE),0)</f>
        <v>12</v>
      </c>
      <c r="G10" s="34">
        <f>IFERROR(VLOOKUP($A10,'[19]11市町別マンション戸数'!A:C,3,FALSE),0)</f>
        <v>0</v>
      </c>
    </row>
    <row r="11" spans="1:7">
      <c r="A11" s="29" t="s">
        <v>43</v>
      </c>
      <c r="B11" s="34">
        <f>IFERROR(VLOOKUP($A11,'[19]11市町別戸数'!$A:$G,7,FALSE),0)</f>
        <v>43</v>
      </c>
      <c r="C11" s="34">
        <f>IFERROR(VLOOKUP($A11,'[19]11市町別戸数'!$A:$G,3,FALSE),0)</f>
        <v>21</v>
      </c>
      <c r="D11" s="34">
        <f>IFERROR(VLOOKUP($A11,'[19]11市町別戸数'!$A:$G,4,FALSE),0)</f>
        <v>8</v>
      </c>
      <c r="E11" s="34">
        <f>IFERROR(VLOOKUP($A11,'[19]11市町別戸数'!$A:$G,5,FALSE),0)</f>
        <v>0</v>
      </c>
      <c r="F11" s="34">
        <f>IFERROR(VLOOKUP($A11,'[19]11市町別戸数'!$A:$G,6,FALSE),0)</f>
        <v>14</v>
      </c>
      <c r="G11" s="34">
        <f>IFERROR(VLOOKUP($A11,'[19]11市町別マンション戸数'!A:C,3,FALSE),0)</f>
        <v>0</v>
      </c>
    </row>
    <row r="12" spans="1:7">
      <c r="A12" s="29" t="s">
        <v>44</v>
      </c>
      <c r="B12" s="34">
        <f>IFERROR(VLOOKUP($A12,'[19]11市町別戸数'!$A:$G,7,FALSE),0)</f>
        <v>50</v>
      </c>
      <c r="C12" s="34">
        <f>IFERROR(VLOOKUP($A12,'[19]11市町別戸数'!$A:$G,3,FALSE),0)</f>
        <v>23</v>
      </c>
      <c r="D12" s="34">
        <f>IFERROR(VLOOKUP($A12,'[19]11市町別戸数'!$A:$G,4,FALSE),0)</f>
        <v>18</v>
      </c>
      <c r="E12" s="34">
        <f>IFERROR(VLOOKUP($A12,'[19]11市町別戸数'!$A:$G,5,FALSE),0)</f>
        <v>0</v>
      </c>
      <c r="F12" s="34">
        <f>IFERROR(VLOOKUP($A12,'[19]11市町別戸数'!$A:$G,6,FALSE),0)</f>
        <v>9</v>
      </c>
      <c r="G12" s="34">
        <f>IFERROR(VLOOKUP($A12,'[19]11市町別マンション戸数'!A:C,3,FALSE),0)</f>
        <v>0</v>
      </c>
    </row>
    <row r="13" spans="1:7">
      <c r="A13" s="29" t="s">
        <v>46</v>
      </c>
      <c r="B13" s="34">
        <f>IFERROR(VLOOKUP($A13,'[19]11市町別戸数'!$A:$G,7,FALSE),0)</f>
        <v>58</v>
      </c>
      <c r="C13" s="34">
        <f>IFERROR(VLOOKUP($A13,'[19]11市町別戸数'!$A:$G,3,FALSE),0)</f>
        <v>32</v>
      </c>
      <c r="D13" s="34">
        <f>IFERROR(VLOOKUP($A13,'[19]11市町別戸数'!$A:$G,4,FALSE),0)</f>
        <v>13</v>
      </c>
      <c r="E13" s="34">
        <f>IFERROR(VLOOKUP($A13,'[19]11市町別戸数'!$A:$G,5,FALSE),0)</f>
        <v>1</v>
      </c>
      <c r="F13" s="34">
        <f>IFERROR(VLOOKUP($A13,'[19]11市町別戸数'!$A:$G,6,FALSE),0)</f>
        <v>12</v>
      </c>
      <c r="G13" s="34">
        <f>IFERROR(VLOOKUP($A13,'[19]11市町別マンション戸数'!A:C,3,FALSE),0)</f>
        <v>0</v>
      </c>
    </row>
    <row r="14" spans="1:7">
      <c r="A14" s="29" t="s">
        <v>45</v>
      </c>
      <c r="B14" s="34">
        <f>IFERROR(VLOOKUP($A14,'[19]11市町別戸数'!$A:$G,7,FALSE),0)</f>
        <v>3</v>
      </c>
      <c r="C14" s="34">
        <f>IFERROR(VLOOKUP($A14,'[19]11市町別戸数'!$A:$G,3,FALSE),0)</f>
        <v>3</v>
      </c>
      <c r="D14" s="34">
        <f>IFERROR(VLOOKUP($A14,'[19]11市町別戸数'!$A:$G,4,FALSE),0)</f>
        <v>0</v>
      </c>
      <c r="E14" s="34">
        <f>IFERROR(VLOOKUP($A14,'[19]11市町別戸数'!$A:$G,5,FALSE),0)</f>
        <v>0</v>
      </c>
      <c r="F14" s="34">
        <f>IFERROR(VLOOKUP($A14,'[19]11市町別戸数'!$A:$G,6,FALSE),0)</f>
        <v>0</v>
      </c>
      <c r="G14" s="34">
        <f>IFERROR(VLOOKUP($A14,'[19]11市町別マンション戸数'!A:C,3,FALSE),0)</f>
        <v>0</v>
      </c>
    </row>
    <row r="15" spans="1:7">
      <c r="A15" s="29" t="s">
        <v>5</v>
      </c>
      <c r="B15" s="34">
        <f t="shared" ref="B15:G15" si="1">SUM(B8:B14)</f>
        <v>407</v>
      </c>
      <c r="C15" s="34">
        <f t="shared" si="1"/>
        <v>172</v>
      </c>
      <c r="D15" s="34">
        <f t="shared" si="1"/>
        <v>165</v>
      </c>
      <c r="E15" s="34">
        <f t="shared" si="1"/>
        <v>1</v>
      </c>
      <c r="F15" s="34">
        <f t="shared" si="1"/>
        <v>69</v>
      </c>
      <c r="G15" s="34">
        <f t="shared" si="1"/>
        <v>0</v>
      </c>
    </row>
    <row r="16" spans="1:7">
      <c r="A16" s="29" t="s">
        <v>7</v>
      </c>
      <c r="B16" s="34">
        <f>IFERROR(VLOOKUP($A16,'[19]11市町別戸数'!$A:$G,7,FALSE),0)</f>
        <v>145</v>
      </c>
      <c r="C16" s="34">
        <f>IFERROR(VLOOKUP($A16,'[19]11市町別戸数'!$A:$G,3,FALSE),0)</f>
        <v>20</v>
      </c>
      <c r="D16" s="34">
        <f>IFERROR(VLOOKUP($A16,'[19]11市町別戸数'!$A:$G,4,FALSE),0)</f>
        <v>116</v>
      </c>
      <c r="E16" s="34">
        <f>IFERROR(VLOOKUP($A16,'[19]11市町別戸数'!$A:$G,5,FALSE),0)</f>
        <v>1</v>
      </c>
      <c r="F16" s="34">
        <f>IFERROR(VLOOKUP($A16,'[19]11市町別戸数'!$A:$G,6,FALSE),0)</f>
        <v>8</v>
      </c>
      <c r="G16" s="34">
        <f>IFERROR(VLOOKUP($A16,'[19]11市町別マンション戸数'!A:C,3,FALSE),0)</f>
        <v>0</v>
      </c>
    </row>
    <row r="17" spans="1:7">
      <c r="A17" s="29" t="s">
        <v>26</v>
      </c>
      <c r="B17" s="34">
        <f>IFERROR(VLOOKUP($A17,'[19]11市町別戸数'!$A:$G,7,FALSE),0)</f>
        <v>37</v>
      </c>
      <c r="C17" s="34">
        <f>IFERROR(VLOOKUP($A17,'[19]11市町別戸数'!$A:$G,3,FALSE),0)</f>
        <v>5</v>
      </c>
      <c r="D17" s="34">
        <f>IFERROR(VLOOKUP($A17,'[19]11市町別戸数'!$A:$G,4,FALSE),0)</f>
        <v>32</v>
      </c>
      <c r="E17" s="34">
        <f>IFERROR(VLOOKUP($A17,'[19]11市町別戸数'!$A:$G,5,FALSE),0)</f>
        <v>0</v>
      </c>
      <c r="F17" s="34">
        <f>IFERROR(VLOOKUP($A17,'[19]11市町別戸数'!$A:$G,6,FALSE),0)</f>
        <v>0</v>
      </c>
      <c r="G17" s="34">
        <f>IFERROR(VLOOKUP($A17,'[19]11市町別マンション戸数'!A:C,3,FALSE),0)</f>
        <v>0</v>
      </c>
    </row>
    <row r="18" spans="1:7">
      <c r="A18" s="29" t="s">
        <v>48</v>
      </c>
      <c r="B18" s="34">
        <f>IFERROR(VLOOKUP($A18,'[19]11市町別戸数'!$A:$G,7,FALSE),0)</f>
        <v>29</v>
      </c>
      <c r="C18" s="34">
        <f>IFERROR(VLOOKUP($A18,'[19]11市町別戸数'!$A:$G,3,FALSE),0)</f>
        <v>18</v>
      </c>
      <c r="D18" s="34">
        <f>IFERROR(VLOOKUP($A18,'[19]11市町別戸数'!$A:$G,4,FALSE),0)</f>
        <v>9</v>
      </c>
      <c r="E18" s="34">
        <f>IFERROR(VLOOKUP($A18,'[19]11市町別戸数'!$A:$G,5,FALSE),0)</f>
        <v>0</v>
      </c>
      <c r="F18" s="34">
        <f>IFERROR(VLOOKUP($A18,'[19]11市町別戸数'!$A:$G,6,FALSE),0)</f>
        <v>2</v>
      </c>
      <c r="G18" s="34">
        <f>IFERROR(VLOOKUP($A18,'[19]11市町別マンション戸数'!A:C,3,FALSE),0)</f>
        <v>0</v>
      </c>
    </row>
    <row r="19" spans="1:7">
      <c r="A19" s="29" t="s">
        <v>51</v>
      </c>
      <c r="B19" s="34">
        <f>IFERROR(VLOOKUP($A19,'[19]11市町別戸数'!$A:$G,7,FALSE),0)</f>
        <v>55</v>
      </c>
      <c r="C19" s="34">
        <f>IFERROR(VLOOKUP($A19,'[19]11市町別戸数'!$A:$G,3,FALSE),0)</f>
        <v>33</v>
      </c>
      <c r="D19" s="34">
        <f>IFERROR(VLOOKUP($A19,'[19]11市町別戸数'!$A:$G,4,FALSE),0)</f>
        <v>14</v>
      </c>
      <c r="E19" s="34">
        <f>IFERROR(VLOOKUP($A19,'[19]11市町別戸数'!$A:$G,5,FALSE),0)</f>
        <v>0</v>
      </c>
      <c r="F19" s="34">
        <f>IFERROR(VLOOKUP($A19,'[19]11市町別戸数'!$A:$G,6,FALSE),0)</f>
        <v>8</v>
      </c>
      <c r="G19" s="34">
        <f>IFERROR(VLOOKUP($A19,'[19]11市町別マンション戸数'!A:C,3,FALSE),0)</f>
        <v>0</v>
      </c>
    </row>
    <row r="20" spans="1:7">
      <c r="A20" s="29" t="s">
        <v>55</v>
      </c>
      <c r="B20" s="34">
        <f>IFERROR(VLOOKUP($A20,'[19]11市町別戸数'!$A:$G,7,FALSE),0)</f>
        <v>10</v>
      </c>
      <c r="C20" s="34">
        <f>IFERROR(VLOOKUP($A20,'[19]11市町別戸数'!$A:$G,3,FALSE),0)</f>
        <v>8</v>
      </c>
      <c r="D20" s="34">
        <f>IFERROR(VLOOKUP($A20,'[19]11市町別戸数'!$A:$G,4,FALSE),0)</f>
        <v>0</v>
      </c>
      <c r="E20" s="34">
        <f>IFERROR(VLOOKUP($A20,'[19]11市町別戸数'!$A:$G,5,FALSE),0)</f>
        <v>1</v>
      </c>
      <c r="F20" s="34">
        <f>IFERROR(VLOOKUP($A20,'[19]11市町別戸数'!$A:$G,6,FALSE),0)</f>
        <v>1</v>
      </c>
      <c r="G20" s="34">
        <f>IFERROR(VLOOKUP($A20,'[19]11市町別マンション戸数'!A:C,3,FALSE),0)</f>
        <v>0</v>
      </c>
    </row>
    <row r="21" spans="1:7">
      <c r="A21" s="29" t="s">
        <v>57</v>
      </c>
      <c r="B21" s="34">
        <f>IFERROR(VLOOKUP($A21,'[19]11市町別戸数'!$A:$G,7,FALSE),0)</f>
        <v>38</v>
      </c>
      <c r="C21" s="34">
        <f>IFERROR(VLOOKUP($A21,'[19]11市町別戸数'!$A:$G,3,FALSE),0)</f>
        <v>21</v>
      </c>
      <c r="D21" s="34">
        <f>IFERROR(VLOOKUP($A21,'[19]11市町別戸数'!$A:$G,4,FALSE),0)</f>
        <v>16</v>
      </c>
      <c r="E21" s="34">
        <f>IFERROR(VLOOKUP($A21,'[19]11市町別戸数'!$A:$G,5,FALSE),0)</f>
        <v>0</v>
      </c>
      <c r="F21" s="34">
        <f>IFERROR(VLOOKUP($A21,'[19]11市町別戸数'!$A:$G,6,FALSE),0)</f>
        <v>1</v>
      </c>
      <c r="G21" s="34">
        <f>IFERROR(VLOOKUP($A21,'[19]11市町別マンション戸数'!A:C,3,FALSE),0)</f>
        <v>0</v>
      </c>
    </row>
    <row r="22" spans="1:7">
      <c r="A22" s="29" t="s">
        <v>14</v>
      </c>
      <c r="B22" s="34">
        <f>IFERROR(VLOOKUP($A22,'[19]11市町別戸数'!$A:$G,7,FALSE),0)</f>
        <v>107</v>
      </c>
      <c r="C22" s="34">
        <f>IFERROR(VLOOKUP($A22,'[19]11市町別戸数'!$A:$G,3,FALSE),0)</f>
        <v>64</v>
      </c>
      <c r="D22" s="34">
        <f>IFERROR(VLOOKUP($A22,'[19]11市町別戸数'!$A:$G,4,FALSE),0)</f>
        <v>4</v>
      </c>
      <c r="E22" s="34">
        <f>IFERROR(VLOOKUP($A22,'[19]11市町別戸数'!$A:$G,5,FALSE),0)</f>
        <v>1</v>
      </c>
      <c r="F22" s="34">
        <f>IFERROR(VLOOKUP($A22,'[19]11市町別戸数'!$A:$G,6,FALSE),0)</f>
        <v>38</v>
      </c>
      <c r="G22" s="34">
        <f>IFERROR(VLOOKUP($A22,'[19]11市町別マンション戸数'!A:C,3,FALSE),0)</f>
        <v>0</v>
      </c>
    </row>
    <row r="23" spans="1:7">
      <c r="A23" s="29" t="s">
        <v>47</v>
      </c>
      <c r="B23" s="34">
        <f>IFERROR(VLOOKUP($A23,'[19]11市町別戸数'!$A:$G,7,FALSE),0)</f>
        <v>68</v>
      </c>
      <c r="C23" s="34">
        <f>IFERROR(VLOOKUP($A23,'[19]11市町別戸数'!$A:$G,3,FALSE),0)</f>
        <v>30</v>
      </c>
      <c r="D23" s="34">
        <f>IFERROR(VLOOKUP($A23,'[19]11市町別戸数'!$A:$G,4,FALSE),0)</f>
        <v>28</v>
      </c>
      <c r="E23" s="34">
        <f>IFERROR(VLOOKUP($A23,'[19]11市町別戸数'!$A:$G,5,FALSE),0)</f>
        <v>0</v>
      </c>
      <c r="F23" s="34">
        <f>IFERROR(VLOOKUP($A23,'[19]11市町別戸数'!$A:$G,6,FALSE),0)</f>
        <v>10</v>
      </c>
      <c r="G23" s="34">
        <f>IFERROR(VLOOKUP($A23,'[19]11市町別マンション戸数'!A:C,3,FALSE),0)</f>
        <v>0</v>
      </c>
    </row>
    <row r="24" spans="1:7">
      <c r="A24" s="29" t="s">
        <v>32</v>
      </c>
      <c r="B24" s="34">
        <f>IFERROR(VLOOKUP($A24,'[19]11市町別戸数'!$A:$G,7,FALSE),0)</f>
        <v>70</v>
      </c>
      <c r="C24" s="34">
        <f>IFERROR(VLOOKUP($A24,'[19]11市町別戸数'!$A:$G,3,FALSE),0)</f>
        <v>28</v>
      </c>
      <c r="D24" s="34">
        <f>IFERROR(VLOOKUP($A24,'[19]11市町別戸数'!$A:$G,4,FALSE),0)</f>
        <v>34</v>
      </c>
      <c r="E24" s="34">
        <f>IFERROR(VLOOKUP($A24,'[19]11市町別戸数'!$A:$G,5,FALSE),0)</f>
        <v>1</v>
      </c>
      <c r="F24" s="34">
        <f>IFERROR(VLOOKUP($A24,'[19]11市町別戸数'!$A:$G,6,FALSE),0)</f>
        <v>7</v>
      </c>
      <c r="G24" s="34">
        <f>IFERROR(VLOOKUP($A24,'[19]11市町別マンション戸数'!A:C,3,FALSE),0)</f>
        <v>0</v>
      </c>
    </row>
    <row r="25" spans="1:7">
      <c r="A25" s="29" t="s">
        <v>2</v>
      </c>
      <c r="B25" s="34">
        <f>IFERROR(VLOOKUP($A25,'[19]11市町別戸数'!$A:$G,7,FALSE),0)</f>
        <v>52</v>
      </c>
      <c r="C25" s="34">
        <f>IFERROR(VLOOKUP($A25,'[19]11市町別戸数'!$A:$G,3,FALSE),0)</f>
        <v>24</v>
      </c>
      <c r="D25" s="34">
        <f>IFERROR(VLOOKUP($A25,'[19]11市町別戸数'!$A:$G,4,FALSE),0)</f>
        <v>18</v>
      </c>
      <c r="E25" s="34">
        <f>IFERROR(VLOOKUP($A25,'[19]11市町別戸数'!$A:$G,5,FALSE),0)</f>
        <v>1</v>
      </c>
      <c r="F25" s="34">
        <f>IFERROR(VLOOKUP($A25,'[19]11市町別戸数'!$A:$G,6,FALSE),0)</f>
        <v>9</v>
      </c>
      <c r="G25" s="34">
        <f>IFERROR(VLOOKUP($A25,'[19]11市町別マンション戸数'!A:C,3,FALSE),0)</f>
        <v>0</v>
      </c>
    </row>
    <row r="26" spans="1:7">
      <c r="A26" s="29" t="s">
        <v>49</v>
      </c>
      <c r="B26" s="34">
        <f>IFERROR(VLOOKUP($A26,'[19]11市町別戸数'!$A:$G,7,FALSE),0)</f>
        <v>60</v>
      </c>
      <c r="C26" s="34">
        <f>IFERROR(VLOOKUP($A26,'[19]11市町別戸数'!$A:$G,3,FALSE),0)</f>
        <v>38</v>
      </c>
      <c r="D26" s="34">
        <f>IFERROR(VLOOKUP($A26,'[19]11市町別戸数'!$A:$G,4,FALSE),0)</f>
        <v>16</v>
      </c>
      <c r="E26" s="34">
        <f>IFERROR(VLOOKUP($A26,'[19]11市町別戸数'!$A:$G,5,FALSE),0)</f>
        <v>0</v>
      </c>
      <c r="F26" s="34">
        <f>IFERROR(VLOOKUP($A26,'[19]11市町別戸数'!$A:$G,6,FALSE),0)</f>
        <v>6</v>
      </c>
      <c r="G26" s="34">
        <f>IFERROR(VLOOKUP($A26,'[19]11市町別マンション戸数'!A:C,3,FALSE),0)</f>
        <v>0</v>
      </c>
    </row>
    <row r="27" spans="1:7">
      <c r="A27" s="29" t="s">
        <v>59</v>
      </c>
      <c r="B27" s="34">
        <f>IFERROR(VLOOKUP($A27,'[19]11市町別戸数'!$A:$G,7,FALSE),0)</f>
        <v>21</v>
      </c>
      <c r="C27" s="34">
        <f>IFERROR(VLOOKUP($A27,'[19]11市町別戸数'!$A:$G,3,FALSE),0)</f>
        <v>10</v>
      </c>
      <c r="D27" s="34">
        <f>IFERROR(VLOOKUP($A27,'[19]11市町別戸数'!$A:$G,4,FALSE),0)</f>
        <v>2</v>
      </c>
      <c r="E27" s="34">
        <f>IFERROR(VLOOKUP($A27,'[19]11市町別戸数'!$A:$G,5,FALSE),0)</f>
        <v>0</v>
      </c>
      <c r="F27" s="34">
        <f>IFERROR(VLOOKUP($A27,'[19]11市町別戸数'!$A:$G,6,FALSE),0)</f>
        <v>9</v>
      </c>
      <c r="G27" s="34">
        <f>IFERROR(VLOOKUP($A27,'[19]11市町別マンション戸数'!A:C,3,FALSE),0)</f>
        <v>0</v>
      </c>
    </row>
    <row r="28" spans="1:7">
      <c r="A28" s="29" t="s">
        <v>27</v>
      </c>
      <c r="B28" s="34">
        <f>IFERROR(VLOOKUP($A28,'[19]11市町別戸数'!$A:$G,7,FALSE),0)</f>
        <v>24</v>
      </c>
      <c r="C28" s="34">
        <f>IFERROR(VLOOKUP($A28,'[19]11市町別戸数'!$A:$G,3,FALSE),0)</f>
        <v>10</v>
      </c>
      <c r="D28" s="34">
        <f>IFERROR(VLOOKUP($A28,'[19]11市町別戸数'!$A:$G,4,FALSE),0)</f>
        <v>8</v>
      </c>
      <c r="E28" s="34">
        <f>IFERROR(VLOOKUP($A28,'[19]11市町別戸数'!$A:$G,5,FALSE),0)</f>
        <v>1</v>
      </c>
      <c r="F28" s="34">
        <f>IFERROR(VLOOKUP($A28,'[19]11市町別戸数'!$A:$G,6,FALSE),0)</f>
        <v>5</v>
      </c>
      <c r="G28" s="34">
        <f>IFERROR(VLOOKUP($A28,'[19]11市町別マンション戸数'!A:C,3,FALSE),0)</f>
        <v>0</v>
      </c>
    </row>
    <row r="29" spans="1:7">
      <c r="A29" s="29" t="s">
        <v>52</v>
      </c>
      <c r="B29" s="34">
        <f>IFERROR(VLOOKUP($A29,'[19]11市町別戸数'!$A:$G,7,FALSE),0)</f>
        <v>5</v>
      </c>
      <c r="C29" s="34">
        <f>IFERROR(VLOOKUP($A29,'[19]11市町別戸数'!$A:$G,3,FALSE),0)</f>
        <v>4</v>
      </c>
      <c r="D29" s="34">
        <f>IFERROR(VLOOKUP($A29,'[19]11市町別戸数'!$A:$G,4,FALSE),0)</f>
        <v>0</v>
      </c>
      <c r="E29" s="34">
        <f>IFERROR(VLOOKUP($A29,'[19]11市町別戸数'!$A:$G,5,FALSE),0)</f>
        <v>0</v>
      </c>
      <c r="F29" s="34">
        <f>IFERROR(VLOOKUP($A29,'[19]11市町別戸数'!$A:$G,6,FALSE),0)</f>
        <v>1</v>
      </c>
      <c r="G29" s="34">
        <f>IFERROR(VLOOKUP($A29,'[19]11市町別マンション戸数'!A:C,3,FALSE),0)</f>
        <v>0</v>
      </c>
    </row>
    <row r="30" spans="1:7">
      <c r="A30" s="29" t="s">
        <v>40</v>
      </c>
      <c r="B30" s="34">
        <f>IFERROR(VLOOKUP($A30,'[19]11市町別戸数'!$A:$G,7,FALSE),0)</f>
        <v>19</v>
      </c>
      <c r="C30" s="34">
        <f>IFERROR(VLOOKUP($A30,'[19]11市町別戸数'!$A:$G,3,FALSE),0)</f>
        <v>14</v>
      </c>
      <c r="D30" s="34">
        <f>IFERROR(VLOOKUP($A30,'[19]11市町別戸数'!$A:$G,4,FALSE),0)</f>
        <v>0</v>
      </c>
      <c r="E30" s="34">
        <f>IFERROR(VLOOKUP($A30,'[19]11市町別戸数'!$A:$G,5,FALSE),0)</f>
        <v>0</v>
      </c>
      <c r="F30" s="34">
        <f>IFERROR(VLOOKUP($A30,'[19]11市町別戸数'!$A:$G,6,FALSE),0)</f>
        <v>5</v>
      </c>
      <c r="G30" s="34">
        <f>IFERROR(VLOOKUP($A30,'[19]11市町別マンション戸数'!A:C,3,FALSE),0)</f>
        <v>0</v>
      </c>
    </row>
    <row r="31" spans="1:7">
      <c r="A31" s="29" t="s">
        <v>0</v>
      </c>
      <c r="B31" s="34">
        <f>IFERROR(VLOOKUP($A31,'[19]11市町別戸数'!$A:$G,7,FALSE),0)</f>
        <v>25</v>
      </c>
      <c r="C31" s="34">
        <f>IFERROR(VLOOKUP($A31,'[19]11市町別戸数'!$A:$G,3,FALSE),0)</f>
        <v>13</v>
      </c>
      <c r="D31" s="34">
        <f>IFERROR(VLOOKUP($A31,'[19]11市町別戸数'!$A:$G,4,FALSE),0)</f>
        <v>12</v>
      </c>
      <c r="E31" s="34">
        <f>IFERROR(VLOOKUP($A31,'[19]11市町別戸数'!$A:$G,5,FALSE),0)</f>
        <v>0</v>
      </c>
      <c r="F31" s="34">
        <f>IFERROR(VLOOKUP($A31,'[19]11市町別戸数'!$A:$G,6,FALSE),0)</f>
        <v>0</v>
      </c>
      <c r="G31" s="34">
        <f>IFERROR(VLOOKUP($A31,'[19]11市町別マンション戸数'!A:C,3,FALSE),0)</f>
        <v>0</v>
      </c>
    </row>
    <row r="32" spans="1:7">
      <c r="A32" s="29" t="s">
        <v>54</v>
      </c>
      <c r="B32" s="34">
        <f>IFERROR(VLOOKUP($A32,'[19]11市町別戸数'!$A:$G,7,FALSE),0)</f>
        <v>1</v>
      </c>
      <c r="C32" s="34">
        <f>IFERROR(VLOOKUP($A32,'[19]11市町別戸数'!$A:$G,3,FALSE),0)</f>
        <v>1</v>
      </c>
      <c r="D32" s="34">
        <f>IFERROR(VLOOKUP($A32,'[19]11市町別戸数'!$A:$G,4,FALSE),0)</f>
        <v>0</v>
      </c>
      <c r="E32" s="34">
        <f>IFERROR(VLOOKUP($A32,'[19]11市町別戸数'!$A:$G,5,FALSE),0)</f>
        <v>0</v>
      </c>
      <c r="F32" s="34">
        <f>IFERROR(VLOOKUP($A32,'[19]11市町別戸数'!$A:$G,6,FALSE),0)</f>
        <v>0</v>
      </c>
      <c r="G32" s="34">
        <f>IFERROR(VLOOKUP($A32,'[19]11市町別マンション戸数'!A:C,3,FALSE),0)</f>
        <v>0</v>
      </c>
    </row>
    <row r="33" spans="1:7">
      <c r="A33" s="29" t="s">
        <v>33</v>
      </c>
      <c r="B33" s="34">
        <f>IFERROR(VLOOKUP($A33,'[19]11市町別戸数'!$A:$G,7,FALSE),0)</f>
        <v>8</v>
      </c>
      <c r="C33" s="34">
        <f>IFERROR(VLOOKUP($A33,'[19]11市町別戸数'!$A:$G,3,FALSE),0)</f>
        <v>8</v>
      </c>
      <c r="D33" s="34">
        <f>IFERROR(VLOOKUP($A33,'[19]11市町別戸数'!$A:$G,4,FALSE),0)</f>
        <v>0</v>
      </c>
      <c r="E33" s="34">
        <f>IFERROR(VLOOKUP($A33,'[19]11市町別戸数'!$A:$G,5,FALSE),0)</f>
        <v>0</v>
      </c>
      <c r="F33" s="34">
        <f>IFERROR(VLOOKUP($A33,'[19]11市町別戸数'!$A:$G,6,FALSE),0)</f>
        <v>0</v>
      </c>
      <c r="G33" s="34">
        <f>IFERROR(VLOOKUP($A33,'[19]11市町別マンション戸数'!A:C,3,FALSE),0)</f>
        <v>0</v>
      </c>
    </row>
    <row r="34" spans="1:7">
      <c r="A34" s="29" t="s">
        <v>29</v>
      </c>
      <c r="B34" s="34">
        <f>IFERROR(VLOOKUP($A34,'[19]11市町別戸数'!$A:$G,7,FALSE),0)</f>
        <v>10</v>
      </c>
      <c r="C34" s="34">
        <f>IFERROR(VLOOKUP($A34,'[19]11市町別戸数'!$A:$G,3,FALSE),0)</f>
        <v>9</v>
      </c>
      <c r="D34" s="34">
        <f>IFERROR(VLOOKUP($A34,'[19]11市町別戸数'!$A:$G,4,FALSE),0)</f>
        <v>0</v>
      </c>
      <c r="E34" s="34">
        <f>IFERROR(VLOOKUP($A34,'[19]11市町別戸数'!$A:$G,5,FALSE),0)</f>
        <v>1</v>
      </c>
      <c r="F34" s="34">
        <f>IFERROR(VLOOKUP($A34,'[19]11市町別戸数'!$A:$G,6,FALSE),0)</f>
        <v>0</v>
      </c>
      <c r="G34" s="34">
        <f>IFERROR(VLOOKUP($A34,'[19]11市町別マンション戸数'!A:C,3,FALSE),0)</f>
        <v>0</v>
      </c>
    </row>
    <row r="35" spans="1:7">
      <c r="A35" s="29" t="s">
        <v>21</v>
      </c>
      <c r="B35" s="34">
        <f>IFERROR(VLOOKUP($A35,'[19]11市町別戸数'!$A:$G,7,FALSE),0)</f>
        <v>14</v>
      </c>
      <c r="C35" s="34">
        <f>IFERROR(VLOOKUP($A35,'[19]11市町別戸数'!$A:$G,3,FALSE),0)</f>
        <v>10</v>
      </c>
      <c r="D35" s="34">
        <f>IFERROR(VLOOKUP($A35,'[19]11市町別戸数'!$A:$G,4,FALSE),0)</f>
        <v>0</v>
      </c>
      <c r="E35" s="34">
        <f>IFERROR(VLOOKUP($A35,'[19]11市町別戸数'!$A:$G,5,FALSE),0)</f>
        <v>0</v>
      </c>
      <c r="F35" s="34">
        <f>IFERROR(VLOOKUP($A35,'[19]11市町別戸数'!$A:$G,6,FALSE),0)</f>
        <v>4</v>
      </c>
      <c r="G35" s="34">
        <f>IFERROR(VLOOKUP($A35,'[19]11市町別マンション戸数'!A:C,3,FALSE),0)</f>
        <v>0</v>
      </c>
    </row>
    <row r="36" spans="1:7">
      <c r="A36" s="29" t="s">
        <v>31</v>
      </c>
      <c r="B36" s="34">
        <f>IFERROR(VLOOKUP($A36,'[19]11市町別戸数'!$A:$G,7,FALSE),0)</f>
        <v>9</v>
      </c>
      <c r="C36" s="34">
        <f>IFERROR(VLOOKUP($A36,'[19]11市町別戸数'!$A:$G,3,FALSE),0)</f>
        <v>9</v>
      </c>
      <c r="D36" s="34">
        <f>IFERROR(VLOOKUP($A36,'[19]11市町別戸数'!$A:$G,4,FALSE),0)</f>
        <v>0</v>
      </c>
      <c r="E36" s="34">
        <f>IFERROR(VLOOKUP($A36,'[19]11市町別戸数'!$A:$G,5,FALSE),0)</f>
        <v>0</v>
      </c>
      <c r="F36" s="34">
        <f>IFERROR(VLOOKUP($A36,'[19]11市町別戸数'!$A:$G,6,FALSE),0)</f>
        <v>0</v>
      </c>
      <c r="G36" s="34">
        <f>IFERROR(VLOOKUP($A36,'[19]11市町別マンション戸数'!A:C,3,FALSE),0)</f>
        <v>0</v>
      </c>
    </row>
    <row r="37" spans="1:7">
      <c r="A37" s="29" t="s">
        <v>18</v>
      </c>
      <c r="B37" s="34">
        <f>IFERROR(VLOOKUP($A37,'[19]11市町別戸数'!$A:$G,7,FALSE),0)</f>
        <v>0</v>
      </c>
      <c r="C37" s="34">
        <f>IFERROR(VLOOKUP($A37,'[19]11市町別戸数'!$A:$G,3,FALSE),0)</f>
        <v>0</v>
      </c>
      <c r="D37" s="34">
        <f>IFERROR(VLOOKUP($A37,'[19]11市町別戸数'!$A:$G,4,FALSE),0)</f>
        <v>0</v>
      </c>
      <c r="E37" s="34">
        <f>IFERROR(VLOOKUP($A37,'[19]11市町別戸数'!$A:$G,5,FALSE),0)</f>
        <v>0</v>
      </c>
      <c r="F37" s="34">
        <f>IFERROR(VLOOKUP($A37,'[19]11市町別戸数'!$A:$G,6,FALSE),0)</f>
        <v>0</v>
      </c>
      <c r="G37" s="34">
        <f>IFERROR(VLOOKUP($A37,'[19]11市町別マンション戸数'!A:C,3,FALSE),0)</f>
        <v>0</v>
      </c>
    </row>
    <row r="38" spans="1:7">
      <c r="A38" s="30" t="s">
        <v>62</v>
      </c>
      <c r="B38" s="34">
        <f>IFERROR(VLOOKUP($A38,'[19]11市町別戸数'!$A:$G,7,FALSE),0)</f>
        <v>2</v>
      </c>
      <c r="C38" s="34">
        <f>IFERROR(VLOOKUP($A38,'[19]11市町別戸数'!$A:$G,3,FALSE),0)</f>
        <v>1</v>
      </c>
      <c r="D38" s="34">
        <f>IFERROR(VLOOKUP($A38,'[19]11市町別戸数'!$A:$G,4,FALSE),0)</f>
        <v>1</v>
      </c>
      <c r="E38" s="34">
        <f>IFERROR(VLOOKUP($A38,'[19]11市町別戸数'!$A:$G,5,FALSE),0)</f>
        <v>0</v>
      </c>
      <c r="F38" s="34">
        <f>IFERROR(VLOOKUP($A38,'[19]11市町別戸数'!$A:$G,6,FALSE),0)</f>
        <v>0</v>
      </c>
      <c r="G38" s="34">
        <f>IFERROR(VLOOKUP($A38,'[19]11市町別マンション戸数'!A:C,3,FALSE),0)</f>
        <v>0</v>
      </c>
    </row>
    <row r="39" spans="1:7">
      <c r="A39" s="29" t="s">
        <v>60</v>
      </c>
      <c r="B39" s="34">
        <f>IFERROR(VLOOKUP($A39,'[19]11市町別戸数'!$A:$G,7,FALSE),0)</f>
        <v>0</v>
      </c>
      <c r="C39" s="34">
        <f>IFERROR(VLOOKUP($A39,'[19]11市町別戸数'!$A:$G,3,FALSE),0)</f>
        <v>0</v>
      </c>
      <c r="D39" s="34">
        <f>IFERROR(VLOOKUP($A39,'[19]11市町別戸数'!$A:$G,4,FALSE),0)</f>
        <v>0</v>
      </c>
      <c r="E39" s="34">
        <f>IFERROR(VLOOKUP($A39,'[19]11市町別戸数'!$A:$G,5,FALSE),0)</f>
        <v>0</v>
      </c>
      <c r="F39" s="34">
        <f>IFERROR(VLOOKUP($A39,'[19]11市町別戸数'!$A:$G,6,FALSE),0)</f>
        <v>0</v>
      </c>
      <c r="G39" s="34">
        <f>IFERROR(VLOOKUP($A39,'[19]11市町別マンション戸数'!A:C,3,FALSE),0)</f>
        <v>0</v>
      </c>
    </row>
    <row r="40" spans="1:7">
      <c r="A40" s="29" t="s">
        <v>15</v>
      </c>
      <c r="B40" s="34">
        <f>IFERROR(VLOOKUP($A40,'[19]11市町別戸数'!$A:$G,7,FALSE),0)</f>
        <v>0</v>
      </c>
      <c r="C40" s="34">
        <f>IFERROR(VLOOKUP($A40,'[19]11市町別戸数'!$A:$G,3,FALSE),0)</f>
        <v>0</v>
      </c>
      <c r="D40" s="34">
        <f>IFERROR(VLOOKUP($A40,'[19]11市町別戸数'!$A:$G,4,FALSE),0)</f>
        <v>0</v>
      </c>
      <c r="E40" s="34">
        <f>IFERROR(VLOOKUP($A40,'[19]11市町別戸数'!$A:$G,5,FALSE),0)</f>
        <v>0</v>
      </c>
      <c r="F40" s="34">
        <f>IFERROR(VLOOKUP($A40,'[19]11市町別戸数'!$A:$G,6,FALSE),0)</f>
        <v>0</v>
      </c>
      <c r="G40" s="34">
        <f>IFERROR(VLOOKUP($A40,'[19]11市町別マンション戸数'!A:C,3,FALSE),0)</f>
        <v>0</v>
      </c>
    </row>
    <row r="41" spans="1:7">
      <c r="A41" s="30" t="s">
        <v>34</v>
      </c>
      <c r="B41" s="34">
        <f>IFERROR(VLOOKUP($A41,'[19]11市町別戸数'!$A:$G,7,FALSE),0)</f>
        <v>1</v>
      </c>
      <c r="C41" s="34">
        <f>IFERROR(VLOOKUP($A41,'[19]11市町別戸数'!$A:$G,3,FALSE),0)</f>
        <v>1</v>
      </c>
      <c r="D41" s="34">
        <f>IFERROR(VLOOKUP($A41,'[19]11市町別戸数'!$A:$G,4,FALSE),0)</f>
        <v>0</v>
      </c>
      <c r="E41" s="34">
        <f>IFERROR(VLOOKUP($A41,'[19]11市町別戸数'!$A:$G,5,FALSE),0)</f>
        <v>0</v>
      </c>
      <c r="F41" s="34">
        <f>IFERROR(VLOOKUP($A41,'[19]11市町別戸数'!$A:$G,6,FALSE),0)</f>
        <v>0</v>
      </c>
      <c r="G41" s="34">
        <f>IFERROR(VLOOKUP($A41,'[19]11市町別マンション戸数'!A:C,3,FALSE),0)</f>
        <v>0</v>
      </c>
    </row>
    <row r="42" spans="1:7">
      <c r="A42" s="29" t="s">
        <v>30</v>
      </c>
      <c r="B42" s="34">
        <f>IFERROR(VLOOKUP($A42,'[19]11市町別戸数'!$A:$G,7,FALSE),0)</f>
        <v>5</v>
      </c>
      <c r="C42" s="34">
        <f>IFERROR(VLOOKUP($A42,'[19]11市町別戸数'!$A:$G,3,FALSE),0)</f>
        <v>5</v>
      </c>
      <c r="D42" s="34">
        <f>IFERROR(VLOOKUP($A42,'[19]11市町別戸数'!$A:$G,4,FALSE),0)</f>
        <v>0</v>
      </c>
      <c r="E42" s="34">
        <f>IFERROR(VLOOKUP($A42,'[19]11市町別戸数'!$A:$G,5,FALSE),0)</f>
        <v>0</v>
      </c>
      <c r="F42" s="34">
        <f>IFERROR(VLOOKUP($A42,'[19]11市町別戸数'!$A:$G,6,FALSE),0)</f>
        <v>0</v>
      </c>
      <c r="G42" s="34">
        <f>IFERROR(VLOOKUP($A42,'[19]11市町別マンション戸数'!A:C,3,FALSE),0)</f>
        <v>0</v>
      </c>
    </row>
    <row r="43" spans="1:7">
      <c r="A43" s="29" t="s">
        <v>53</v>
      </c>
      <c r="B43" s="34">
        <f>IFERROR(VLOOKUP($A43,'[19]11市町別戸数'!$A:$G,7,FALSE),0)</f>
        <v>18</v>
      </c>
      <c r="C43" s="34">
        <f>IFERROR(VLOOKUP($A43,'[19]11市町別戸数'!$A:$G,3,FALSE),0)</f>
        <v>10</v>
      </c>
      <c r="D43" s="34">
        <f>IFERROR(VLOOKUP($A43,'[19]11市町別戸数'!$A:$G,4,FALSE),0)</f>
        <v>6</v>
      </c>
      <c r="E43" s="34">
        <f>IFERROR(VLOOKUP($A43,'[19]11市町別戸数'!$A:$G,5,FALSE),0)</f>
        <v>0</v>
      </c>
      <c r="F43" s="34">
        <f>IFERROR(VLOOKUP($A43,'[19]11市町別戸数'!$A:$G,6,FALSE),0)</f>
        <v>2</v>
      </c>
      <c r="G43" s="34">
        <f>IFERROR(VLOOKUP($A43,'[19]11市町別マンション戸数'!A:C,3,FALSE),0)</f>
        <v>0</v>
      </c>
    </row>
    <row r="44" spans="1:7">
      <c r="A44" s="29" t="s">
        <v>17</v>
      </c>
      <c r="B44" s="34">
        <f>IFERROR(VLOOKUP($A44,'[19]11市町別戸数'!$A:$G,7,FALSE),0)</f>
        <v>52</v>
      </c>
      <c r="C44" s="34">
        <f>IFERROR(VLOOKUP($A44,'[19]11市町別戸数'!$A:$G,3,FALSE),0)</f>
        <v>14</v>
      </c>
      <c r="D44" s="34">
        <f>IFERROR(VLOOKUP($A44,'[19]11市町別戸数'!$A:$G,4,FALSE),0)</f>
        <v>30</v>
      </c>
      <c r="E44" s="34">
        <f>IFERROR(VLOOKUP($A44,'[19]11市町別戸数'!$A:$G,5,FALSE),0)</f>
        <v>0</v>
      </c>
      <c r="F44" s="34">
        <f>IFERROR(VLOOKUP($A44,'[19]11市町別戸数'!$A:$G,6,FALSE),0)</f>
        <v>8</v>
      </c>
      <c r="G44" s="34">
        <f>IFERROR(VLOOKUP($A44,'[19]11市町別マンション戸数'!A:C,3,FALSE),0)</f>
        <v>0</v>
      </c>
    </row>
    <row r="45" spans="1:7">
      <c r="A45" s="29" t="s">
        <v>3</v>
      </c>
      <c r="B45" s="34">
        <f>IFERROR(VLOOKUP($A45,'[19]11市町別戸数'!$A:$G,7,FALSE),0)</f>
        <v>3</v>
      </c>
      <c r="C45" s="34">
        <f>IFERROR(VLOOKUP($A45,'[19]11市町別戸数'!$A:$G,3,FALSE),0)</f>
        <v>3</v>
      </c>
      <c r="D45" s="34">
        <f>IFERROR(VLOOKUP($A45,'[19]11市町別戸数'!$A:$G,4,FALSE),0)</f>
        <v>0</v>
      </c>
      <c r="E45" s="34">
        <f>IFERROR(VLOOKUP($A45,'[19]11市町別戸数'!$A:$G,5,FALSE),0)</f>
        <v>0</v>
      </c>
      <c r="F45" s="34">
        <f>IFERROR(VLOOKUP($A45,'[19]11市町別戸数'!$A:$G,6,FALSE),0)</f>
        <v>0</v>
      </c>
      <c r="G45" s="34">
        <f>IFERROR(VLOOKUP($A45,'[19]11市町別マンション戸数'!A:C,3,FALSE),0)</f>
        <v>0</v>
      </c>
    </row>
    <row r="46" spans="1:7">
      <c r="A46" s="29" t="s">
        <v>50</v>
      </c>
      <c r="B46" s="34">
        <f>IFERROR(VLOOKUP($A46,'[19]11市町別戸数'!$A:$G,7,FALSE),0)</f>
        <v>5</v>
      </c>
      <c r="C46" s="34">
        <f>IFERROR(VLOOKUP($A46,'[19]11市町別戸数'!$A:$G,3,FALSE),0)</f>
        <v>4</v>
      </c>
      <c r="D46" s="34">
        <f>IFERROR(VLOOKUP($A46,'[19]11市町別戸数'!$A:$G,4,FALSE),0)</f>
        <v>0</v>
      </c>
      <c r="E46" s="34">
        <f>IFERROR(VLOOKUP($A46,'[19]11市町別戸数'!$A:$G,5,FALSE),0)</f>
        <v>0</v>
      </c>
      <c r="F46" s="34">
        <f>IFERROR(VLOOKUP($A46,'[19]11市町別戸数'!$A:$G,6,FALSE),0)</f>
        <v>1</v>
      </c>
      <c r="G46" s="34">
        <f>IFERROR(VLOOKUP($A46,'[19]11市町別マンション戸数'!A:C,3,FALSE),0)</f>
        <v>0</v>
      </c>
    </row>
    <row r="47" spans="1:7">
      <c r="A47" s="29" t="s">
        <v>1</v>
      </c>
      <c r="B47" s="34">
        <f>IFERROR(VLOOKUP($A47,'[19]11市町別戸数'!$A:$G,7,FALSE),0)</f>
        <v>0</v>
      </c>
      <c r="C47" s="34">
        <f>IFERROR(VLOOKUP($A47,'[19]11市町別戸数'!$A:$G,3,FALSE),0)</f>
        <v>0</v>
      </c>
      <c r="D47" s="34">
        <f>IFERROR(VLOOKUP($A47,'[19]11市町別戸数'!$A:$G,4,FALSE),0)</f>
        <v>0</v>
      </c>
      <c r="E47" s="34">
        <f>IFERROR(VLOOKUP($A47,'[19]11市町別戸数'!$A:$G,5,FALSE),0)</f>
        <v>0</v>
      </c>
      <c r="F47" s="34">
        <f>IFERROR(VLOOKUP($A47,'[19]11市町別戸数'!$A:$G,6,FALSE),0)</f>
        <v>0</v>
      </c>
      <c r="G47" s="34">
        <f>IFERROR(VLOOKUP($A47,'[19]11市町別マンション戸数'!A:C,3,FALSE),0)</f>
        <v>0</v>
      </c>
    </row>
    <row r="48" spans="1:7">
      <c r="A48" s="31" t="s">
        <v>61</v>
      </c>
      <c r="B48" s="34">
        <f>IFERROR(VLOOKUP($A48,'[19]11市町別戸数'!$A:$G,7,FALSE),0)</f>
        <v>5</v>
      </c>
      <c r="C48" s="34">
        <f>IFERROR(VLOOKUP($A48,'[19]11市町別戸数'!$A:$G,3,FALSE),0)</f>
        <v>5</v>
      </c>
      <c r="D48" s="34">
        <f>IFERROR(VLOOKUP($A48,'[19]11市町別戸数'!$A:$G,4,FALSE),0)</f>
        <v>0</v>
      </c>
      <c r="E48" s="34">
        <f>IFERROR(VLOOKUP($A48,'[19]11市町別戸数'!$A:$G,5,FALSE),0)</f>
        <v>0</v>
      </c>
      <c r="F48" s="34">
        <f>IFERROR(VLOOKUP($A48,'[19]11市町別戸数'!$A:$G,6,FALSE),0)</f>
        <v>0</v>
      </c>
      <c r="G48" s="34">
        <f>IFERROR(VLOOKUP($A48,'[19]11市町別マンション戸数'!A:C,3,FALSE),0)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1656</v>
      </c>
      <c r="C49" s="34">
        <f t="shared" si="2"/>
        <v>717</v>
      </c>
      <c r="D49" s="34">
        <f t="shared" si="2"/>
        <v>686</v>
      </c>
      <c r="E49" s="34">
        <f t="shared" si="2"/>
        <v>8</v>
      </c>
      <c r="F49" s="34">
        <f t="shared" si="2"/>
        <v>245</v>
      </c>
      <c r="G49" s="34">
        <f t="shared" si="2"/>
        <v>0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4.375" customWidth="1"/>
    <col min="6" max="6" width="10.75" bestFit="1" customWidth="1"/>
  </cols>
  <sheetData>
    <row r="1" spans="1:7" ht="17">
      <c r="B1" s="3"/>
      <c r="C1" s="3"/>
      <c r="D1" s="14"/>
      <c r="E1" s="14" t="s">
        <v>25</v>
      </c>
      <c r="F1" s="44">
        <v>45017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IFERROR(VLOOKUP($A4,'[20]11市町別戸数'!$A:$G,7,FALSE),0)</f>
        <v>134</v>
      </c>
      <c r="C4" s="34">
        <f>IFERROR(VLOOKUP($A4,'[20]11市町別戸数'!$A:$G,3,FALSE),0)</f>
        <v>47</v>
      </c>
      <c r="D4" s="34">
        <f>IFERROR(VLOOKUP($A4,'[20]11市町別戸数'!$A:$G,4,FALSE),0)</f>
        <v>62</v>
      </c>
      <c r="E4" s="34">
        <f>IFERROR(VLOOKUP($A4,'[20]11市町別戸数'!$A:$G,5,FALSE),0)</f>
        <v>0</v>
      </c>
      <c r="F4" s="34">
        <f>IFERROR(VLOOKUP($A4,'[20]11市町別戸数'!$A:$G,6,FALSE),0)</f>
        <v>25</v>
      </c>
      <c r="G4" s="34">
        <f>IFERROR(VLOOKUP($A4,'[20]11市町別マンション戸数'!A:C,3,FALSE),0)</f>
        <v>0</v>
      </c>
    </row>
    <row r="5" spans="1:7">
      <c r="A5" s="29" t="s">
        <v>12</v>
      </c>
      <c r="B5" s="34">
        <f>IFERROR(VLOOKUP($A5,'[20]11市町別戸数'!$A:$G,7,FALSE),0)</f>
        <v>102</v>
      </c>
      <c r="C5" s="34">
        <f>IFERROR(VLOOKUP($A5,'[20]11市町別戸数'!$A:$G,3,FALSE),0)</f>
        <v>31</v>
      </c>
      <c r="D5" s="34">
        <f>IFERROR(VLOOKUP($A5,'[20]11市町別戸数'!$A:$G,4,FALSE),0)</f>
        <v>44</v>
      </c>
      <c r="E5" s="34">
        <f>IFERROR(VLOOKUP($A5,'[20]11市町別戸数'!$A:$G,5,FALSE),0)</f>
        <v>0</v>
      </c>
      <c r="F5" s="34">
        <f>IFERROR(VLOOKUP($A5,'[20]11市町別戸数'!$A:$G,6,FALSE),0)</f>
        <v>27</v>
      </c>
      <c r="G5" s="34">
        <f>IFERROR(VLOOKUP($A5,'[20]11市町別マンション戸数'!A:C,3,FALSE),0)</f>
        <v>0</v>
      </c>
    </row>
    <row r="6" spans="1:7">
      <c r="A6" s="29" t="s">
        <v>10</v>
      </c>
      <c r="B6" s="34">
        <f>IFERROR(VLOOKUP($A6,'[20]11市町別戸数'!$A:$G,7,FALSE),0)</f>
        <v>78</v>
      </c>
      <c r="C6" s="34">
        <f>IFERROR(VLOOKUP($A6,'[20]11市町別戸数'!$A:$G,3,FALSE),0)</f>
        <v>42</v>
      </c>
      <c r="D6" s="34">
        <f>IFERROR(VLOOKUP($A6,'[20]11市町別戸数'!$A:$G,4,FALSE),0)</f>
        <v>8</v>
      </c>
      <c r="E6" s="34">
        <f>IFERROR(VLOOKUP($A6,'[20]11市町別戸数'!$A:$G,5,FALSE),0)</f>
        <v>0</v>
      </c>
      <c r="F6" s="34">
        <f>IFERROR(VLOOKUP($A6,'[20]11市町別戸数'!$A:$G,6,FALSE),0)</f>
        <v>28</v>
      </c>
      <c r="G6" s="34">
        <f>IFERROR(VLOOKUP($A6,'[20]11市町別マンション戸数'!A:C,3,FALSE),0)</f>
        <v>0</v>
      </c>
    </row>
    <row r="7" spans="1:7">
      <c r="A7" s="29" t="s">
        <v>38</v>
      </c>
      <c r="B7" s="34">
        <f t="shared" ref="B7:G7" si="0">SUM(B4:B6)</f>
        <v>314</v>
      </c>
      <c r="C7" s="34">
        <f t="shared" si="0"/>
        <v>120</v>
      </c>
      <c r="D7" s="34">
        <f t="shared" si="0"/>
        <v>114</v>
      </c>
      <c r="E7" s="34">
        <f t="shared" si="0"/>
        <v>0</v>
      </c>
      <c r="F7" s="34">
        <f t="shared" si="0"/>
        <v>80</v>
      </c>
      <c r="G7" s="34">
        <f t="shared" si="0"/>
        <v>0</v>
      </c>
    </row>
    <row r="8" spans="1:7">
      <c r="A8" s="29" t="s">
        <v>4</v>
      </c>
      <c r="B8" s="34">
        <f>IFERROR(VLOOKUP($A8,'[20]11市町別戸数'!$A:$G,7,FALSE),0)</f>
        <v>235</v>
      </c>
      <c r="C8" s="34">
        <f>IFERROR(VLOOKUP($A8,'[20]11市町別戸数'!$A:$G,3,FALSE),0)</f>
        <v>38</v>
      </c>
      <c r="D8" s="34">
        <f>IFERROR(VLOOKUP($A8,'[20]11市町別戸数'!$A:$G,4,FALSE),0)</f>
        <v>88</v>
      </c>
      <c r="E8" s="34">
        <f>IFERROR(VLOOKUP($A8,'[20]11市町別戸数'!$A:$G,5,FALSE),0)</f>
        <v>0</v>
      </c>
      <c r="F8" s="34">
        <f>IFERROR(VLOOKUP($A8,'[20]11市町別戸数'!$A:$G,6,FALSE),0)</f>
        <v>109</v>
      </c>
      <c r="G8" s="34">
        <f>IFERROR(VLOOKUP($A8,'[20]11市町別マンション戸数'!A:C,3,FALSE),0)</f>
        <v>98</v>
      </c>
    </row>
    <row r="9" spans="1:7">
      <c r="A9" s="29" t="s">
        <v>39</v>
      </c>
      <c r="B9" s="34">
        <f>IFERROR(VLOOKUP($A9,'[20]11市町別戸数'!$A:$G,7,FALSE),0)</f>
        <v>130</v>
      </c>
      <c r="C9" s="34">
        <f>IFERROR(VLOOKUP($A9,'[20]11市町別戸数'!$A:$G,3,FALSE),0)</f>
        <v>25</v>
      </c>
      <c r="D9" s="34">
        <f>IFERROR(VLOOKUP($A9,'[20]11市町別戸数'!$A:$G,4,FALSE),0)</f>
        <v>6</v>
      </c>
      <c r="E9" s="34">
        <f>IFERROR(VLOOKUP($A9,'[20]11市町別戸数'!$A:$G,5,FALSE),0)</f>
        <v>0</v>
      </c>
      <c r="F9" s="34">
        <f>IFERROR(VLOOKUP($A9,'[20]11市町別戸数'!$A:$G,6,FALSE),0)</f>
        <v>99</v>
      </c>
      <c r="G9" s="34">
        <f>IFERROR(VLOOKUP($A9,'[20]11市町別マンション戸数'!A:C,3,FALSE),0)</f>
        <v>97</v>
      </c>
    </row>
    <row r="10" spans="1:7">
      <c r="A10" s="29" t="s">
        <v>42</v>
      </c>
      <c r="B10" s="34">
        <f>IFERROR(VLOOKUP($A10,'[20]11市町別戸数'!$A:$G,7,FALSE),0)</f>
        <v>30</v>
      </c>
      <c r="C10" s="34">
        <f>IFERROR(VLOOKUP($A10,'[20]11市町別戸数'!$A:$G,3,FALSE),0)</f>
        <v>19</v>
      </c>
      <c r="D10" s="34">
        <f>IFERROR(VLOOKUP($A10,'[20]11市町別戸数'!$A:$G,4,FALSE),0)</f>
        <v>6</v>
      </c>
      <c r="E10" s="34">
        <f>IFERROR(VLOOKUP($A10,'[20]11市町別戸数'!$A:$G,5,FALSE),0)</f>
        <v>0</v>
      </c>
      <c r="F10" s="34">
        <f>IFERROR(VLOOKUP($A10,'[20]11市町別戸数'!$A:$G,6,FALSE),0)</f>
        <v>5</v>
      </c>
      <c r="G10" s="34">
        <f>IFERROR(VLOOKUP($A10,'[20]11市町別マンション戸数'!A:C,3,FALSE),0)</f>
        <v>0</v>
      </c>
    </row>
    <row r="11" spans="1:7">
      <c r="A11" s="29" t="s">
        <v>43</v>
      </c>
      <c r="B11" s="34">
        <f>IFERROR(VLOOKUP($A11,'[20]11市町別戸数'!$A:$G,7,FALSE),0)</f>
        <v>38</v>
      </c>
      <c r="C11" s="34">
        <f>IFERROR(VLOOKUP($A11,'[20]11市町別戸数'!$A:$G,3,FALSE),0)</f>
        <v>30</v>
      </c>
      <c r="D11" s="34">
        <f>IFERROR(VLOOKUP($A11,'[20]11市町別戸数'!$A:$G,4,FALSE),0)</f>
        <v>2</v>
      </c>
      <c r="E11" s="34">
        <f>IFERROR(VLOOKUP($A11,'[20]11市町別戸数'!$A:$G,5,FALSE),0)</f>
        <v>1</v>
      </c>
      <c r="F11" s="34">
        <f>IFERROR(VLOOKUP($A11,'[20]11市町別戸数'!$A:$G,6,FALSE),0)</f>
        <v>5</v>
      </c>
      <c r="G11" s="34">
        <f>IFERROR(VLOOKUP($A11,'[20]11市町別マンション戸数'!A:C,3,FALSE),0)</f>
        <v>0</v>
      </c>
    </row>
    <row r="12" spans="1:7">
      <c r="A12" s="29" t="s">
        <v>44</v>
      </c>
      <c r="B12" s="34">
        <f>IFERROR(VLOOKUP($A12,'[20]11市町別戸数'!$A:$G,7,FALSE),0)</f>
        <v>71</v>
      </c>
      <c r="C12" s="34">
        <f>IFERROR(VLOOKUP($A12,'[20]11市町別戸数'!$A:$G,3,FALSE),0)</f>
        <v>14</v>
      </c>
      <c r="D12" s="34">
        <f>IFERROR(VLOOKUP($A12,'[20]11市町別戸数'!$A:$G,4,FALSE),0)</f>
        <v>48</v>
      </c>
      <c r="E12" s="34">
        <f>IFERROR(VLOOKUP($A12,'[20]11市町別戸数'!$A:$G,5,FALSE),0)</f>
        <v>0</v>
      </c>
      <c r="F12" s="34">
        <f>IFERROR(VLOOKUP($A12,'[20]11市町別戸数'!$A:$G,6,FALSE),0)</f>
        <v>9</v>
      </c>
      <c r="G12" s="34">
        <f>IFERROR(VLOOKUP($A12,'[20]11市町別マンション戸数'!A:C,3,FALSE),0)</f>
        <v>0</v>
      </c>
    </row>
    <row r="13" spans="1:7">
      <c r="A13" s="29" t="s">
        <v>46</v>
      </c>
      <c r="B13" s="34">
        <f>IFERROR(VLOOKUP($A13,'[20]11市町別戸数'!$A:$G,7,FALSE),0)</f>
        <v>45</v>
      </c>
      <c r="C13" s="34">
        <f>IFERROR(VLOOKUP($A13,'[20]11市町別戸数'!$A:$G,3,FALSE),0)</f>
        <v>26</v>
      </c>
      <c r="D13" s="34">
        <f>IFERROR(VLOOKUP($A13,'[20]11市町別戸数'!$A:$G,4,FALSE),0)</f>
        <v>14</v>
      </c>
      <c r="E13" s="34">
        <f>IFERROR(VLOOKUP($A13,'[20]11市町別戸数'!$A:$G,5,FALSE),0)</f>
        <v>0</v>
      </c>
      <c r="F13" s="34">
        <f>IFERROR(VLOOKUP($A13,'[20]11市町別戸数'!$A:$G,6,FALSE),0)</f>
        <v>5</v>
      </c>
      <c r="G13" s="34">
        <f>IFERROR(VLOOKUP($A13,'[20]11市町別マンション戸数'!A:C,3,FALSE),0)</f>
        <v>0</v>
      </c>
    </row>
    <row r="14" spans="1:7">
      <c r="A14" s="29" t="s">
        <v>45</v>
      </c>
      <c r="B14" s="34">
        <f>IFERROR(VLOOKUP($A14,'[20]11市町別戸数'!$A:$G,7,FALSE),0)</f>
        <v>5</v>
      </c>
      <c r="C14" s="34">
        <f>IFERROR(VLOOKUP($A14,'[20]11市町別戸数'!$A:$G,3,FALSE),0)</f>
        <v>4</v>
      </c>
      <c r="D14" s="34">
        <f>IFERROR(VLOOKUP($A14,'[20]11市町別戸数'!$A:$G,4,FALSE),0)</f>
        <v>0</v>
      </c>
      <c r="E14" s="34">
        <f>IFERROR(VLOOKUP($A14,'[20]11市町別戸数'!$A:$G,5,FALSE),0)</f>
        <v>0</v>
      </c>
      <c r="F14" s="34">
        <f>IFERROR(VLOOKUP($A14,'[20]11市町別戸数'!$A:$G,6,FALSE),0)</f>
        <v>1</v>
      </c>
      <c r="G14" s="34">
        <f>IFERROR(VLOOKUP($A14,'[20]11市町別マンション戸数'!A:C,3,FALSE),0)</f>
        <v>0</v>
      </c>
    </row>
    <row r="15" spans="1:7">
      <c r="A15" s="29" t="s">
        <v>5</v>
      </c>
      <c r="B15" s="34">
        <f t="shared" ref="B15:G15" si="1">SUM(B8:B14)</f>
        <v>554</v>
      </c>
      <c r="C15" s="34">
        <f t="shared" si="1"/>
        <v>156</v>
      </c>
      <c r="D15" s="34">
        <f t="shared" si="1"/>
        <v>164</v>
      </c>
      <c r="E15" s="34">
        <f t="shared" si="1"/>
        <v>1</v>
      </c>
      <c r="F15" s="34">
        <f t="shared" si="1"/>
        <v>233</v>
      </c>
      <c r="G15" s="34">
        <f t="shared" si="1"/>
        <v>195</v>
      </c>
    </row>
    <row r="16" spans="1:7">
      <c r="A16" s="29" t="s">
        <v>7</v>
      </c>
      <c r="B16" s="34">
        <f>IFERROR(VLOOKUP($A16,'[20]11市町別戸数'!$A:$G,7,FALSE),0)</f>
        <v>71</v>
      </c>
      <c r="C16" s="34">
        <f>IFERROR(VLOOKUP($A16,'[20]11市町別戸数'!$A:$G,3,FALSE),0)</f>
        <v>37</v>
      </c>
      <c r="D16" s="34">
        <f>IFERROR(VLOOKUP($A16,'[20]11市町別戸数'!$A:$G,4,FALSE),0)</f>
        <v>12</v>
      </c>
      <c r="E16" s="34">
        <f>IFERROR(VLOOKUP($A16,'[20]11市町別戸数'!$A:$G,5,FALSE),0)</f>
        <v>0</v>
      </c>
      <c r="F16" s="34">
        <f>IFERROR(VLOOKUP($A16,'[20]11市町別戸数'!$A:$G,6,FALSE),0)</f>
        <v>22</v>
      </c>
      <c r="G16" s="34">
        <f>IFERROR(VLOOKUP($A16,'[20]11市町別マンション戸数'!A:C,3,FALSE),0)</f>
        <v>0</v>
      </c>
    </row>
    <row r="17" spans="1:7">
      <c r="A17" s="29" t="s">
        <v>26</v>
      </c>
      <c r="B17" s="34">
        <f>IFERROR(VLOOKUP($A17,'[20]11市町別戸数'!$A:$G,7,FALSE),0)</f>
        <v>7</v>
      </c>
      <c r="C17" s="34">
        <f>IFERROR(VLOOKUP($A17,'[20]11市町別戸数'!$A:$G,3,FALSE),0)</f>
        <v>5</v>
      </c>
      <c r="D17" s="34">
        <f>IFERROR(VLOOKUP($A17,'[20]11市町別戸数'!$A:$G,4,FALSE),0)</f>
        <v>0</v>
      </c>
      <c r="E17" s="34">
        <f>IFERROR(VLOOKUP($A17,'[20]11市町別戸数'!$A:$G,5,FALSE),0)</f>
        <v>2</v>
      </c>
      <c r="F17" s="34">
        <f>IFERROR(VLOOKUP($A17,'[20]11市町別戸数'!$A:$G,6,FALSE),0)</f>
        <v>0</v>
      </c>
      <c r="G17" s="34">
        <f>IFERROR(VLOOKUP($A17,'[20]11市町別マンション戸数'!A:C,3,FALSE),0)</f>
        <v>0</v>
      </c>
    </row>
    <row r="18" spans="1:7">
      <c r="A18" s="29" t="s">
        <v>48</v>
      </c>
      <c r="B18" s="34">
        <f>IFERROR(VLOOKUP($A18,'[20]11市町別戸数'!$A:$G,7,FALSE),0)</f>
        <v>34</v>
      </c>
      <c r="C18" s="34">
        <f>IFERROR(VLOOKUP($A18,'[20]11市町別戸数'!$A:$G,3,FALSE),0)</f>
        <v>17</v>
      </c>
      <c r="D18" s="34">
        <f>IFERROR(VLOOKUP($A18,'[20]11市町別戸数'!$A:$G,4,FALSE),0)</f>
        <v>6</v>
      </c>
      <c r="E18" s="34">
        <f>IFERROR(VLOOKUP($A18,'[20]11市町別戸数'!$A:$G,5,FALSE),0)</f>
        <v>0</v>
      </c>
      <c r="F18" s="34">
        <f>IFERROR(VLOOKUP($A18,'[20]11市町別戸数'!$A:$G,6,FALSE),0)</f>
        <v>11</v>
      </c>
      <c r="G18" s="34">
        <f>IFERROR(VLOOKUP($A18,'[20]11市町別マンション戸数'!A:C,3,FALSE),0)</f>
        <v>0</v>
      </c>
    </row>
    <row r="19" spans="1:7">
      <c r="A19" s="29" t="s">
        <v>51</v>
      </c>
      <c r="B19" s="34">
        <f>IFERROR(VLOOKUP($A19,'[20]11市町別戸数'!$A:$G,7,FALSE),0)</f>
        <v>96</v>
      </c>
      <c r="C19" s="34">
        <f>IFERROR(VLOOKUP($A19,'[20]11市町別戸数'!$A:$G,3,FALSE),0)</f>
        <v>32</v>
      </c>
      <c r="D19" s="34">
        <f>IFERROR(VLOOKUP($A19,'[20]11市町別戸数'!$A:$G,4,FALSE),0)</f>
        <v>42</v>
      </c>
      <c r="E19" s="34">
        <f>IFERROR(VLOOKUP($A19,'[20]11市町別戸数'!$A:$G,5,FALSE),0)</f>
        <v>0</v>
      </c>
      <c r="F19" s="34">
        <f>IFERROR(VLOOKUP($A19,'[20]11市町別戸数'!$A:$G,6,FALSE),0)</f>
        <v>22</v>
      </c>
      <c r="G19" s="34">
        <f>IFERROR(VLOOKUP($A19,'[20]11市町別マンション戸数'!A:C,3,FALSE),0)</f>
        <v>0</v>
      </c>
    </row>
    <row r="20" spans="1:7">
      <c r="A20" s="29" t="s">
        <v>55</v>
      </c>
      <c r="B20" s="34">
        <f>IFERROR(VLOOKUP($A20,'[20]11市町別戸数'!$A:$G,7,FALSE),0)</f>
        <v>14</v>
      </c>
      <c r="C20" s="34">
        <f>IFERROR(VLOOKUP($A20,'[20]11市町別戸数'!$A:$G,3,FALSE),0)</f>
        <v>9</v>
      </c>
      <c r="D20" s="34">
        <f>IFERROR(VLOOKUP($A20,'[20]11市町別戸数'!$A:$G,4,FALSE),0)</f>
        <v>4</v>
      </c>
      <c r="E20" s="34">
        <f>IFERROR(VLOOKUP($A20,'[20]11市町別戸数'!$A:$G,5,FALSE),0)</f>
        <v>0</v>
      </c>
      <c r="F20" s="34">
        <f>IFERROR(VLOOKUP($A20,'[20]11市町別戸数'!$A:$G,6,FALSE),0)</f>
        <v>1</v>
      </c>
      <c r="G20" s="34">
        <f>IFERROR(VLOOKUP($A20,'[20]11市町別マンション戸数'!A:C,3,FALSE),0)</f>
        <v>0</v>
      </c>
    </row>
    <row r="21" spans="1:7">
      <c r="A21" s="29" t="s">
        <v>57</v>
      </c>
      <c r="B21" s="34">
        <f>IFERROR(VLOOKUP($A21,'[20]11市町別戸数'!$A:$G,7,FALSE),0)</f>
        <v>22</v>
      </c>
      <c r="C21" s="34">
        <f>IFERROR(VLOOKUP($A21,'[20]11市町別戸数'!$A:$G,3,FALSE),0)</f>
        <v>18</v>
      </c>
      <c r="D21" s="34">
        <f>IFERROR(VLOOKUP($A21,'[20]11市町別戸数'!$A:$G,4,FALSE),0)</f>
        <v>0</v>
      </c>
      <c r="E21" s="34">
        <f>IFERROR(VLOOKUP($A21,'[20]11市町別戸数'!$A:$G,5,FALSE),0)</f>
        <v>0</v>
      </c>
      <c r="F21" s="34">
        <f>IFERROR(VLOOKUP($A21,'[20]11市町別戸数'!$A:$G,6,FALSE),0)</f>
        <v>4</v>
      </c>
      <c r="G21" s="34">
        <f>IFERROR(VLOOKUP($A21,'[20]11市町別マンション戸数'!A:C,3,FALSE),0)</f>
        <v>0</v>
      </c>
    </row>
    <row r="22" spans="1:7">
      <c r="A22" s="29" t="s">
        <v>14</v>
      </c>
      <c r="B22" s="34">
        <f>IFERROR(VLOOKUP($A22,'[20]11市町別戸数'!$A:$G,7,FALSE),0)</f>
        <v>118</v>
      </c>
      <c r="C22" s="34">
        <f>IFERROR(VLOOKUP($A22,'[20]11市町別戸数'!$A:$G,3,FALSE),0)</f>
        <v>62</v>
      </c>
      <c r="D22" s="34">
        <f>IFERROR(VLOOKUP($A22,'[20]11市町別戸数'!$A:$G,4,FALSE),0)</f>
        <v>36</v>
      </c>
      <c r="E22" s="34">
        <f>IFERROR(VLOOKUP($A22,'[20]11市町別戸数'!$A:$G,5,FALSE),0)</f>
        <v>1</v>
      </c>
      <c r="F22" s="34">
        <f>IFERROR(VLOOKUP($A22,'[20]11市町別戸数'!$A:$G,6,FALSE),0)</f>
        <v>19</v>
      </c>
      <c r="G22" s="34">
        <f>IFERROR(VLOOKUP($A22,'[20]11市町別マンション戸数'!A:C,3,FALSE),0)</f>
        <v>0</v>
      </c>
    </row>
    <row r="23" spans="1:7">
      <c r="A23" s="29" t="s">
        <v>47</v>
      </c>
      <c r="B23" s="34">
        <f>IFERROR(VLOOKUP($A23,'[20]11市町別戸数'!$A:$G,7,FALSE),0)</f>
        <v>57</v>
      </c>
      <c r="C23" s="34">
        <f>IFERROR(VLOOKUP($A23,'[20]11市町別戸数'!$A:$G,3,FALSE),0)</f>
        <v>41</v>
      </c>
      <c r="D23" s="34">
        <f>IFERROR(VLOOKUP($A23,'[20]11市町別戸数'!$A:$G,4,FALSE),0)</f>
        <v>0</v>
      </c>
      <c r="E23" s="34">
        <f>IFERROR(VLOOKUP($A23,'[20]11市町別戸数'!$A:$G,5,FALSE),0)</f>
        <v>0</v>
      </c>
      <c r="F23" s="34">
        <f>IFERROR(VLOOKUP($A23,'[20]11市町別戸数'!$A:$G,6,FALSE),0)</f>
        <v>16</v>
      </c>
      <c r="G23" s="34">
        <f>IFERROR(VLOOKUP($A23,'[20]11市町別マンション戸数'!A:C,3,FALSE),0)</f>
        <v>0</v>
      </c>
    </row>
    <row r="24" spans="1:7">
      <c r="A24" s="29" t="s">
        <v>32</v>
      </c>
      <c r="B24" s="34">
        <f>IFERROR(VLOOKUP($A24,'[20]11市町別戸数'!$A:$G,7,FALSE),0)</f>
        <v>47</v>
      </c>
      <c r="C24" s="34">
        <f>IFERROR(VLOOKUP($A24,'[20]11市町別戸数'!$A:$G,3,FALSE),0)</f>
        <v>28</v>
      </c>
      <c r="D24" s="34">
        <f>IFERROR(VLOOKUP($A24,'[20]11市町別戸数'!$A:$G,4,FALSE),0)</f>
        <v>0</v>
      </c>
      <c r="E24" s="34">
        <f>IFERROR(VLOOKUP($A24,'[20]11市町別戸数'!$A:$G,5,FALSE),0)</f>
        <v>0</v>
      </c>
      <c r="F24" s="34">
        <f>IFERROR(VLOOKUP($A24,'[20]11市町別戸数'!$A:$G,6,FALSE),0)</f>
        <v>19</v>
      </c>
      <c r="G24" s="34">
        <f>IFERROR(VLOOKUP($A24,'[20]11市町別マンション戸数'!A:C,3,FALSE),0)</f>
        <v>0</v>
      </c>
    </row>
    <row r="25" spans="1:7">
      <c r="A25" s="29" t="s">
        <v>2</v>
      </c>
      <c r="B25" s="34">
        <f>IFERROR(VLOOKUP($A25,'[20]11市町別戸数'!$A:$G,7,FALSE),0)</f>
        <v>41</v>
      </c>
      <c r="C25" s="34">
        <f>IFERROR(VLOOKUP($A25,'[20]11市町別戸数'!$A:$G,3,FALSE),0)</f>
        <v>35</v>
      </c>
      <c r="D25" s="34">
        <f>IFERROR(VLOOKUP($A25,'[20]11市町別戸数'!$A:$G,4,FALSE),0)</f>
        <v>3</v>
      </c>
      <c r="E25" s="34">
        <f>IFERROR(VLOOKUP($A25,'[20]11市町別戸数'!$A:$G,5,FALSE),0)</f>
        <v>0</v>
      </c>
      <c r="F25" s="34">
        <f>IFERROR(VLOOKUP($A25,'[20]11市町別戸数'!$A:$G,6,FALSE),0)</f>
        <v>3</v>
      </c>
      <c r="G25" s="34">
        <f>IFERROR(VLOOKUP($A25,'[20]11市町別マンション戸数'!A:C,3,FALSE),0)</f>
        <v>0</v>
      </c>
    </row>
    <row r="26" spans="1:7">
      <c r="A26" s="29" t="s">
        <v>49</v>
      </c>
      <c r="B26" s="34">
        <f>IFERROR(VLOOKUP($A26,'[20]11市町別戸数'!$A:$G,7,FALSE),0)</f>
        <v>52</v>
      </c>
      <c r="C26" s="34">
        <f>IFERROR(VLOOKUP($A26,'[20]11市町別戸数'!$A:$G,3,FALSE),0)</f>
        <v>33</v>
      </c>
      <c r="D26" s="34">
        <f>IFERROR(VLOOKUP($A26,'[20]11市町別戸数'!$A:$G,4,FALSE),0)</f>
        <v>10</v>
      </c>
      <c r="E26" s="34">
        <f>IFERROR(VLOOKUP($A26,'[20]11市町別戸数'!$A:$G,5,FALSE),0)</f>
        <v>0</v>
      </c>
      <c r="F26" s="34">
        <f>IFERROR(VLOOKUP($A26,'[20]11市町別戸数'!$A:$G,6,FALSE),0)</f>
        <v>9</v>
      </c>
      <c r="G26" s="34">
        <f>IFERROR(VLOOKUP($A26,'[20]11市町別マンション戸数'!A:C,3,FALSE),0)</f>
        <v>0</v>
      </c>
    </row>
    <row r="27" spans="1:7">
      <c r="A27" s="29" t="s">
        <v>59</v>
      </c>
      <c r="B27" s="34">
        <f>IFERROR(VLOOKUP($A27,'[20]11市町別戸数'!$A:$G,7,FALSE),0)</f>
        <v>32</v>
      </c>
      <c r="C27" s="34">
        <f>IFERROR(VLOOKUP($A27,'[20]11市町別戸数'!$A:$G,3,FALSE),0)</f>
        <v>15</v>
      </c>
      <c r="D27" s="34">
        <f>IFERROR(VLOOKUP($A27,'[20]11市町別戸数'!$A:$G,4,FALSE),0)</f>
        <v>12</v>
      </c>
      <c r="E27" s="34">
        <f>IFERROR(VLOOKUP($A27,'[20]11市町別戸数'!$A:$G,5,FALSE),0)</f>
        <v>1</v>
      </c>
      <c r="F27" s="34">
        <f>IFERROR(VLOOKUP($A27,'[20]11市町別戸数'!$A:$G,6,FALSE),0)</f>
        <v>4</v>
      </c>
      <c r="G27" s="34">
        <f>IFERROR(VLOOKUP($A27,'[20]11市町別マンション戸数'!A:C,3,FALSE),0)</f>
        <v>0</v>
      </c>
    </row>
    <row r="28" spans="1:7">
      <c r="A28" s="29" t="s">
        <v>27</v>
      </c>
      <c r="B28" s="34">
        <f>IFERROR(VLOOKUP($A28,'[20]11市町別戸数'!$A:$G,7,FALSE),0)</f>
        <v>75</v>
      </c>
      <c r="C28" s="34">
        <f>IFERROR(VLOOKUP($A28,'[20]11市町別戸数'!$A:$G,3,FALSE),0)</f>
        <v>20</v>
      </c>
      <c r="D28" s="34">
        <f>IFERROR(VLOOKUP($A28,'[20]11市町別戸数'!$A:$G,4,FALSE),0)</f>
        <v>0</v>
      </c>
      <c r="E28" s="34">
        <f>IFERROR(VLOOKUP($A28,'[20]11市町別戸数'!$A:$G,5,FALSE),0)</f>
        <v>1</v>
      </c>
      <c r="F28" s="34">
        <f>IFERROR(VLOOKUP($A28,'[20]11市町別戸数'!$A:$G,6,FALSE),0)</f>
        <v>54</v>
      </c>
      <c r="G28" s="34">
        <f>IFERROR(VLOOKUP($A28,'[20]11市町別マンション戸数'!A:C,3,FALSE),0)</f>
        <v>48</v>
      </c>
    </row>
    <row r="29" spans="1:7">
      <c r="A29" s="29" t="s">
        <v>52</v>
      </c>
      <c r="B29" s="34">
        <f>IFERROR(VLOOKUP($A29,'[20]11市町別戸数'!$A:$G,7,FALSE),0)</f>
        <v>5</v>
      </c>
      <c r="C29" s="34">
        <f>IFERROR(VLOOKUP($A29,'[20]11市町別戸数'!$A:$G,3,FALSE),0)</f>
        <v>5</v>
      </c>
      <c r="D29" s="34">
        <f>IFERROR(VLOOKUP($A29,'[20]11市町別戸数'!$A:$G,4,FALSE),0)</f>
        <v>0</v>
      </c>
      <c r="E29" s="34">
        <f>IFERROR(VLOOKUP($A29,'[20]11市町別戸数'!$A:$G,5,FALSE),0)</f>
        <v>0</v>
      </c>
      <c r="F29" s="34">
        <f>IFERROR(VLOOKUP($A29,'[20]11市町別戸数'!$A:$G,6,FALSE),0)</f>
        <v>0</v>
      </c>
      <c r="G29" s="34">
        <f>IFERROR(VLOOKUP($A29,'[20]11市町別マンション戸数'!A:C,3,FALSE),0)</f>
        <v>0</v>
      </c>
    </row>
    <row r="30" spans="1:7">
      <c r="A30" s="29" t="s">
        <v>40</v>
      </c>
      <c r="B30" s="34">
        <f>IFERROR(VLOOKUP($A30,'[20]11市町別戸数'!$A:$G,7,FALSE),0)</f>
        <v>19</v>
      </c>
      <c r="C30" s="34">
        <f>IFERROR(VLOOKUP($A30,'[20]11市町別戸数'!$A:$G,3,FALSE),0)</f>
        <v>8</v>
      </c>
      <c r="D30" s="34">
        <f>IFERROR(VLOOKUP($A30,'[20]11市町別戸数'!$A:$G,4,FALSE),0)</f>
        <v>0</v>
      </c>
      <c r="E30" s="34">
        <f>IFERROR(VLOOKUP($A30,'[20]11市町別戸数'!$A:$G,5,FALSE),0)</f>
        <v>0</v>
      </c>
      <c r="F30" s="34">
        <f>IFERROR(VLOOKUP($A30,'[20]11市町別戸数'!$A:$G,6,FALSE),0)</f>
        <v>11</v>
      </c>
      <c r="G30" s="34">
        <f>IFERROR(VLOOKUP($A30,'[20]11市町別マンション戸数'!A:C,3,FALSE),0)</f>
        <v>0</v>
      </c>
    </row>
    <row r="31" spans="1:7">
      <c r="A31" s="29" t="s">
        <v>0</v>
      </c>
      <c r="B31" s="34">
        <f>IFERROR(VLOOKUP($A31,'[20]11市町別戸数'!$A:$G,7,FALSE),0)</f>
        <v>18</v>
      </c>
      <c r="C31" s="34">
        <f>IFERROR(VLOOKUP($A31,'[20]11市町別戸数'!$A:$G,3,FALSE),0)</f>
        <v>16</v>
      </c>
      <c r="D31" s="34">
        <f>IFERROR(VLOOKUP($A31,'[20]11市町別戸数'!$A:$G,4,FALSE),0)</f>
        <v>0</v>
      </c>
      <c r="E31" s="34">
        <f>IFERROR(VLOOKUP($A31,'[20]11市町別戸数'!$A:$G,5,FALSE),0)</f>
        <v>0</v>
      </c>
      <c r="F31" s="34">
        <f>IFERROR(VLOOKUP($A31,'[20]11市町別戸数'!$A:$G,6,FALSE),0)</f>
        <v>2</v>
      </c>
      <c r="G31" s="34">
        <f>IFERROR(VLOOKUP($A31,'[20]11市町別マンション戸数'!A:C,3,FALSE),0)</f>
        <v>0</v>
      </c>
    </row>
    <row r="32" spans="1:7">
      <c r="A32" s="29" t="s">
        <v>54</v>
      </c>
      <c r="B32" s="34">
        <f>IFERROR(VLOOKUP($A32,'[20]11市町別戸数'!$A:$G,7,FALSE),0)</f>
        <v>4</v>
      </c>
      <c r="C32" s="34">
        <f>IFERROR(VLOOKUP($A32,'[20]11市町別戸数'!$A:$G,3,FALSE),0)</f>
        <v>4</v>
      </c>
      <c r="D32" s="34">
        <f>IFERROR(VLOOKUP($A32,'[20]11市町別戸数'!$A:$G,4,FALSE),0)</f>
        <v>0</v>
      </c>
      <c r="E32" s="34">
        <f>IFERROR(VLOOKUP($A32,'[20]11市町別戸数'!$A:$G,5,FALSE),0)</f>
        <v>0</v>
      </c>
      <c r="F32" s="34">
        <f>IFERROR(VLOOKUP($A32,'[20]11市町別戸数'!$A:$G,6,FALSE),0)</f>
        <v>0</v>
      </c>
      <c r="G32" s="34">
        <f>IFERROR(VLOOKUP($A32,'[20]11市町別マンション戸数'!A:C,3,FALSE),0)</f>
        <v>0</v>
      </c>
    </row>
    <row r="33" spans="1:7">
      <c r="A33" s="29" t="s">
        <v>33</v>
      </c>
      <c r="B33" s="34">
        <f>IFERROR(VLOOKUP($A33,'[20]11市町別戸数'!$A:$G,7,FALSE),0)</f>
        <v>4</v>
      </c>
      <c r="C33" s="34">
        <f>IFERROR(VLOOKUP($A33,'[20]11市町別戸数'!$A:$G,3,FALSE),0)</f>
        <v>4</v>
      </c>
      <c r="D33" s="34">
        <f>IFERROR(VLOOKUP($A33,'[20]11市町別戸数'!$A:$G,4,FALSE),0)</f>
        <v>0</v>
      </c>
      <c r="E33" s="34">
        <f>IFERROR(VLOOKUP($A33,'[20]11市町別戸数'!$A:$G,5,FALSE),0)</f>
        <v>0</v>
      </c>
      <c r="F33" s="34">
        <f>IFERROR(VLOOKUP($A33,'[20]11市町別戸数'!$A:$G,6,FALSE),0)</f>
        <v>0</v>
      </c>
      <c r="G33" s="34">
        <f>IFERROR(VLOOKUP($A33,'[20]11市町別マンション戸数'!A:C,3,FALSE),0)</f>
        <v>0</v>
      </c>
    </row>
    <row r="34" spans="1:7">
      <c r="A34" s="29" t="s">
        <v>29</v>
      </c>
      <c r="B34" s="34">
        <f>IFERROR(VLOOKUP($A34,'[20]11市町別戸数'!$A:$G,7,FALSE),0)</f>
        <v>35</v>
      </c>
      <c r="C34" s="34">
        <f>IFERROR(VLOOKUP($A34,'[20]11市町別戸数'!$A:$G,3,FALSE),0)</f>
        <v>19</v>
      </c>
      <c r="D34" s="34">
        <f>IFERROR(VLOOKUP($A34,'[20]11市町別戸数'!$A:$G,4,FALSE),0)</f>
        <v>16</v>
      </c>
      <c r="E34" s="34">
        <f>IFERROR(VLOOKUP($A34,'[20]11市町別戸数'!$A:$G,5,FALSE),0)</f>
        <v>0</v>
      </c>
      <c r="F34" s="34">
        <f>IFERROR(VLOOKUP($A34,'[20]11市町別戸数'!$A:$G,6,FALSE),0)</f>
        <v>0</v>
      </c>
      <c r="G34" s="34">
        <f>IFERROR(VLOOKUP($A34,'[20]11市町別マンション戸数'!A:C,3,FALSE),0)</f>
        <v>0</v>
      </c>
    </row>
    <row r="35" spans="1:7">
      <c r="A35" s="29" t="s">
        <v>21</v>
      </c>
      <c r="B35" s="34">
        <f>IFERROR(VLOOKUP($A35,'[20]11市町別戸数'!$A:$G,7,FALSE),0)</f>
        <v>14</v>
      </c>
      <c r="C35" s="34">
        <f>IFERROR(VLOOKUP($A35,'[20]11市町別戸数'!$A:$G,3,FALSE),0)</f>
        <v>9</v>
      </c>
      <c r="D35" s="34">
        <f>IFERROR(VLOOKUP($A35,'[20]11市町別戸数'!$A:$G,4,FALSE),0)</f>
        <v>0</v>
      </c>
      <c r="E35" s="34">
        <f>IFERROR(VLOOKUP($A35,'[20]11市町別戸数'!$A:$G,5,FALSE),0)</f>
        <v>0</v>
      </c>
      <c r="F35" s="34">
        <f>IFERROR(VLOOKUP($A35,'[20]11市町別戸数'!$A:$G,6,FALSE),0)</f>
        <v>5</v>
      </c>
      <c r="G35" s="34">
        <f>IFERROR(VLOOKUP($A35,'[20]11市町別マンション戸数'!A:C,3,FALSE),0)</f>
        <v>0</v>
      </c>
    </row>
    <row r="36" spans="1:7">
      <c r="A36" s="29" t="s">
        <v>31</v>
      </c>
      <c r="B36" s="34">
        <f>IFERROR(VLOOKUP($A36,'[20]11市町別戸数'!$A:$G,7,FALSE),0)</f>
        <v>9</v>
      </c>
      <c r="C36" s="34">
        <f>IFERROR(VLOOKUP($A36,'[20]11市町別戸数'!$A:$G,3,FALSE),0)</f>
        <v>9</v>
      </c>
      <c r="D36" s="34">
        <f>IFERROR(VLOOKUP($A36,'[20]11市町別戸数'!$A:$G,4,FALSE),0)</f>
        <v>0</v>
      </c>
      <c r="E36" s="34">
        <f>IFERROR(VLOOKUP($A36,'[20]11市町別戸数'!$A:$G,5,FALSE),0)</f>
        <v>0</v>
      </c>
      <c r="F36" s="34">
        <f>IFERROR(VLOOKUP($A36,'[20]11市町別戸数'!$A:$G,6,FALSE),0)</f>
        <v>0</v>
      </c>
      <c r="G36" s="34">
        <f>IFERROR(VLOOKUP($A36,'[20]11市町別マンション戸数'!A:C,3,FALSE),0)</f>
        <v>0</v>
      </c>
    </row>
    <row r="37" spans="1:7">
      <c r="A37" s="29" t="s">
        <v>18</v>
      </c>
      <c r="B37" s="34">
        <f>IFERROR(VLOOKUP($A37,'[20]11市町別戸数'!$A:$G,7,FALSE),0)</f>
        <v>1</v>
      </c>
      <c r="C37" s="34">
        <f>IFERROR(VLOOKUP($A37,'[20]11市町別戸数'!$A:$G,3,FALSE),0)</f>
        <v>1</v>
      </c>
      <c r="D37" s="34">
        <f>IFERROR(VLOOKUP($A37,'[20]11市町別戸数'!$A:$G,4,FALSE),0)</f>
        <v>0</v>
      </c>
      <c r="E37" s="34">
        <f>IFERROR(VLOOKUP($A37,'[20]11市町別戸数'!$A:$G,5,FALSE),0)</f>
        <v>0</v>
      </c>
      <c r="F37" s="34">
        <f>IFERROR(VLOOKUP($A37,'[20]11市町別戸数'!$A:$G,6,FALSE),0)</f>
        <v>0</v>
      </c>
      <c r="G37" s="34">
        <f>IFERROR(VLOOKUP($A37,'[20]11市町別マンション戸数'!A:C,3,FALSE),0)</f>
        <v>0</v>
      </c>
    </row>
    <row r="38" spans="1:7">
      <c r="A38" s="30" t="s">
        <v>62</v>
      </c>
      <c r="B38" s="34">
        <f>IFERROR(VLOOKUP($A38,'[20]11市町別戸数'!$A:$G,7,FALSE),0)</f>
        <v>1</v>
      </c>
      <c r="C38" s="34">
        <f>IFERROR(VLOOKUP($A38,'[20]11市町別戸数'!$A:$G,3,FALSE),0)</f>
        <v>1</v>
      </c>
      <c r="D38" s="34">
        <f>IFERROR(VLOOKUP($A38,'[20]11市町別戸数'!$A:$G,4,FALSE),0)</f>
        <v>0</v>
      </c>
      <c r="E38" s="34">
        <f>IFERROR(VLOOKUP($A38,'[20]11市町別戸数'!$A:$G,5,FALSE),0)</f>
        <v>0</v>
      </c>
      <c r="F38" s="34">
        <f>IFERROR(VLOOKUP($A38,'[20]11市町別戸数'!$A:$G,6,FALSE),0)</f>
        <v>0</v>
      </c>
      <c r="G38" s="34">
        <f>IFERROR(VLOOKUP($A38,'[20]11市町別マンション戸数'!A:C,3,FALSE),0)</f>
        <v>0</v>
      </c>
    </row>
    <row r="39" spans="1:7">
      <c r="A39" s="29" t="s">
        <v>60</v>
      </c>
      <c r="B39" s="34">
        <f>IFERROR(VLOOKUP($A39,'[20]11市町別戸数'!$A:$G,7,FALSE),0)</f>
        <v>3</v>
      </c>
      <c r="C39" s="34">
        <f>IFERROR(VLOOKUP($A39,'[20]11市町別戸数'!$A:$G,3,FALSE),0)</f>
        <v>3</v>
      </c>
      <c r="D39" s="34">
        <f>IFERROR(VLOOKUP($A39,'[20]11市町別戸数'!$A:$G,4,FALSE),0)</f>
        <v>0</v>
      </c>
      <c r="E39" s="34">
        <f>IFERROR(VLOOKUP($A39,'[20]11市町別戸数'!$A:$G,5,FALSE),0)</f>
        <v>0</v>
      </c>
      <c r="F39" s="34">
        <f>IFERROR(VLOOKUP($A39,'[20]11市町別戸数'!$A:$G,6,FALSE),0)</f>
        <v>0</v>
      </c>
      <c r="G39" s="34">
        <f>IFERROR(VLOOKUP($A39,'[20]11市町別マンション戸数'!A:C,3,FALSE),0)</f>
        <v>0</v>
      </c>
    </row>
    <row r="40" spans="1:7">
      <c r="A40" s="29" t="s">
        <v>15</v>
      </c>
      <c r="B40" s="34">
        <f>IFERROR(VLOOKUP($A40,'[20]11市町別戸数'!$A:$G,7,FALSE),0)</f>
        <v>0</v>
      </c>
      <c r="C40" s="34">
        <f>IFERROR(VLOOKUP($A40,'[20]11市町別戸数'!$A:$G,3,FALSE),0)</f>
        <v>0</v>
      </c>
      <c r="D40" s="34">
        <f>IFERROR(VLOOKUP($A40,'[20]11市町別戸数'!$A:$G,4,FALSE),0)</f>
        <v>0</v>
      </c>
      <c r="E40" s="34">
        <f>IFERROR(VLOOKUP($A40,'[20]11市町別戸数'!$A:$G,5,FALSE),0)</f>
        <v>0</v>
      </c>
      <c r="F40" s="34">
        <f>IFERROR(VLOOKUP($A40,'[20]11市町別戸数'!$A:$G,6,FALSE),0)</f>
        <v>0</v>
      </c>
      <c r="G40" s="34">
        <f>IFERROR(VLOOKUP($A40,'[20]11市町別マンション戸数'!A:C,3,FALSE),0)</f>
        <v>0</v>
      </c>
    </row>
    <row r="41" spans="1:7">
      <c r="A41" s="30" t="s">
        <v>34</v>
      </c>
      <c r="B41" s="34">
        <f>IFERROR(VLOOKUP($A41,'[20]11市町別戸数'!$A:$G,7,FALSE),0)</f>
        <v>0</v>
      </c>
      <c r="C41" s="34">
        <f>IFERROR(VLOOKUP($A41,'[20]11市町別戸数'!$A:$G,3,FALSE),0)</f>
        <v>0</v>
      </c>
      <c r="D41" s="34">
        <f>IFERROR(VLOOKUP($A41,'[20]11市町別戸数'!$A:$G,4,FALSE),0)</f>
        <v>0</v>
      </c>
      <c r="E41" s="34">
        <f>IFERROR(VLOOKUP($A41,'[20]11市町別戸数'!$A:$G,5,FALSE),0)</f>
        <v>0</v>
      </c>
      <c r="F41" s="34">
        <f>IFERROR(VLOOKUP($A41,'[20]11市町別戸数'!$A:$G,6,FALSE),0)</f>
        <v>0</v>
      </c>
      <c r="G41" s="34">
        <f>IFERROR(VLOOKUP($A41,'[20]11市町別マンション戸数'!A:C,3,FALSE),0)</f>
        <v>0</v>
      </c>
    </row>
    <row r="42" spans="1:7">
      <c r="A42" s="29" t="s">
        <v>30</v>
      </c>
      <c r="B42" s="34">
        <f>IFERROR(VLOOKUP($A42,'[20]11市町別戸数'!$A:$G,7,FALSE),0)</f>
        <v>10</v>
      </c>
      <c r="C42" s="34">
        <f>IFERROR(VLOOKUP($A42,'[20]11市町別戸数'!$A:$G,3,FALSE),0)</f>
        <v>7</v>
      </c>
      <c r="D42" s="34">
        <f>IFERROR(VLOOKUP($A42,'[20]11市町別戸数'!$A:$G,4,FALSE),0)</f>
        <v>0</v>
      </c>
      <c r="E42" s="34">
        <f>IFERROR(VLOOKUP($A42,'[20]11市町別戸数'!$A:$G,5,FALSE),0)</f>
        <v>0</v>
      </c>
      <c r="F42" s="34">
        <f>IFERROR(VLOOKUP($A42,'[20]11市町別戸数'!$A:$G,6,FALSE),0)</f>
        <v>3</v>
      </c>
      <c r="G42" s="34">
        <f>IFERROR(VLOOKUP($A42,'[20]11市町別マンション戸数'!A:C,3,FALSE),0)</f>
        <v>0</v>
      </c>
    </row>
    <row r="43" spans="1:7">
      <c r="A43" s="29" t="s">
        <v>53</v>
      </c>
      <c r="B43" s="34">
        <f>IFERROR(VLOOKUP($A43,'[20]11市町別戸数'!$A:$G,7,FALSE),0)</f>
        <v>15</v>
      </c>
      <c r="C43" s="34">
        <f>IFERROR(VLOOKUP($A43,'[20]11市町別戸数'!$A:$G,3,FALSE),0)</f>
        <v>8</v>
      </c>
      <c r="D43" s="34">
        <f>IFERROR(VLOOKUP($A43,'[20]11市町別戸数'!$A:$G,4,FALSE),0)</f>
        <v>0</v>
      </c>
      <c r="E43" s="34">
        <f>IFERROR(VLOOKUP($A43,'[20]11市町別戸数'!$A:$G,5,FALSE),0)</f>
        <v>0</v>
      </c>
      <c r="F43" s="34">
        <f>IFERROR(VLOOKUP($A43,'[20]11市町別戸数'!$A:$G,6,FALSE),0)</f>
        <v>7</v>
      </c>
      <c r="G43" s="34">
        <f>IFERROR(VLOOKUP($A43,'[20]11市町別マンション戸数'!A:C,3,FALSE),0)</f>
        <v>0</v>
      </c>
    </row>
    <row r="44" spans="1:7">
      <c r="A44" s="29" t="s">
        <v>17</v>
      </c>
      <c r="B44" s="34">
        <f>IFERROR(VLOOKUP($A44,'[20]11市町別戸数'!$A:$G,7,FALSE),0)</f>
        <v>17</v>
      </c>
      <c r="C44" s="34">
        <f>IFERROR(VLOOKUP($A44,'[20]11市町別戸数'!$A:$G,3,FALSE),0)</f>
        <v>17</v>
      </c>
      <c r="D44" s="34">
        <f>IFERROR(VLOOKUP($A44,'[20]11市町別戸数'!$A:$G,4,FALSE),0)</f>
        <v>0</v>
      </c>
      <c r="E44" s="34">
        <f>IFERROR(VLOOKUP($A44,'[20]11市町別戸数'!$A:$G,5,FALSE),0)</f>
        <v>0</v>
      </c>
      <c r="F44" s="34">
        <f>IFERROR(VLOOKUP($A44,'[20]11市町別戸数'!$A:$G,6,FALSE),0)</f>
        <v>0</v>
      </c>
      <c r="G44" s="34">
        <f>IFERROR(VLOOKUP($A44,'[20]11市町別マンション戸数'!A:C,3,FALSE),0)</f>
        <v>0</v>
      </c>
    </row>
    <row r="45" spans="1:7">
      <c r="A45" s="29" t="s">
        <v>3</v>
      </c>
      <c r="B45" s="34">
        <f>IFERROR(VLOOKUP($A45,'[20]11市町別戸数'!$A:$G,7,FALSE),0)</f>
        <v>9</v>
      </c>
      <c r="C45" s="34">
        <f>IFERROR(VLOOKUP($A45,'[20]11市町別戸数'!$A:$G,3,FALSE),0)</f>
        <v>2</v>
      </c>
      <c r="D45" s="34">
        <f>IFERROR(VLOOKUP($A45,'[20]11市町別戸数'!$A:$G,4,FALSE),0)</f>
        <v>7</v>
      </c>
      <c r="E45" s="34">
        <f>IFERROR(VLOOKUP($A45,'[20]11市町別戸数'!$A:$G,5,FALSE),0)</f>
        <v>0</v>
      </c>
      <c r="F45" s="34">
        <f>IFERROR(VLOOKUP($A45,'[20]11市町別戸数'!$A:$G,6,FALSE),0)</f>
        <v>0</v>
      </c>
      <c r="G45" s="34">
        <f>IFERROR(VLOOKUP($A45,'[20]11市町別マンション戸数'!A:C,3,FALSE),0)</f>
        <v>0</v>
      </c>
    </row>
    <row r="46" spans="1:7">
      <c r="A46" s="29" t="s">
        <v>50</v>
      </c>
      <c r="B46" s="34">
        <f>IFERROR(VLOOKUP($A46,'[20]11市町別戸数'!$A:$G,7,FALSE),0)</f>
        <v>9</v>
      </c>
      <c r="C46" s="34">
        <f>IFERROR(VLOOKUP($A46,'[20]11市町別戸数'!$A:$G,3,FALSE),0)</f>
        <v>8</v>
      </c>
      <c r="D46" s="34">
        <f>IFERROR(VLOOKUP($A46,'[20]11市町別戸数'!$A:$G,4,FALSE),0)</f>
        <v>0</v>
      </c>
      <c r="E46" s="34">
        <f>IFERROR(VLOOKUP($A46,'[20]11市町別戸数'!$A:$G,5,FALSE),0)</f>
        <v>0</v>
      </c>
      <c r="F46" s="34">
        <f>IFERROR(VLOOKUP($A46,'[20]11市町別戸数'!$A:$G,6,FALSE),0)</f>
        <v>1</v>
      </c>
      <c r="G46" s="34">
        <f>IFERROR(VLOOKUP($A46,'[20]11市町別マンション戸数'!A:C,3,FALSE),0)</f>
        <v>0</v>
      </c>
    </row>
    <row r="47" spans="1:7">
      <c r="A47" s="29" t="s">
        <v>1</v>
      </c>
      <c r="B47" s="34">
        <f>IFERROR(VLOOKUP($A47,'[20]11市町別戸数'!$A:$G,7,FALSE),0)</f>
        <v>0</v>
      </c>
      <c r="C47" s="34">
        <f>IFERROR(VLOOKUP($A47,'[20]11市町別戸数'!$A:$G,3,FALSE),0)</f>
        <v>0</v>
      </c>
      <c r="D47" s="34">
        <f>IFERROR(VLOOKUP($A47,'[20]11市町別戸数'!$A:$G,4,FALSE),0)</f>
        <v>0</v>
      </c>
      <c r="E47" s="34">
        <f>IFERROR(VLOOKUP($A47,'[20]11市町別戸数'!$A:$G,5,FALSE),0)</f>
        <v>0</v>
      </c>
      <c r="F47" s="34">
        <f>IFERROR(VLOOKUP($A47,'[20]11市町別戸数'!$A:$G,6,FALSE),0)</f>
        <v>0</v>
      </c>
      <c r="G47" s="34">
        <f>IFERROR(VLOOKUP($A47,'[20]11市町別マンション戸数'!A:C,3,FALSE),0)</f>
        <v>0</v>
      </c>
    </row>
    <row r="48" spans="1:7">
      <c r="A48" s="31" t="s">
        <v>61</v>
      </c>
      <c r="B48" s="34">
        <f>IFERROR(VLOOKUP($A48,'[20]11市町別戸数'!$A:$G,7,FALSE),0)</f>
        <v>6</v>
      </c>
      <c r="C48" s="34">
        <f>IFERROR(VLOOKUP($A48,'[20]11市町別戸数'!$A:$G,3,FALSE),0)</f>
        <v>6</v>
      </c>
      <c r="D48" s="34">
        <f>IFERROR(VLOOKUP($A48,'[20]11市町別戸数'!$A:$G,4,FALSE),0)</f>
        <v>0</v>
      </c>
      <c r="E48" s="34">
        <f>IFERROR(VLOOKUP($A48,'[20]11市町別戸数'!$A:$G,5,FALSE),0)</f>
        <v>0</v>
      </c>
      <c r="F48" s="34">
        <f>IFERROR(VLOOKUP($A48,'[20]11市町別戸数'!$A:$G,6,FALSE),0)</f>
        <v>0</v>
      </c>
      <c r="G48" s="34">
        <f>IFERROR(VLOOKUP($A48,'[20]11市町別マンション戸数'!A:C,3,FALSE),0)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1713</v>
      </c>
      <c r="C49" s="34">
        <f t="shared" si="2"/>
        <v>755</v>
      </c>
      <c r="D49" s="34">
        <f t="shared" si="2"/>
        <v>426</v>
      </c>
      <c r="E49" s="34">
        <f t="shared" si="2"/>
        <v>6</v>
      </c>
      <c r="F49" s="34">
        <f t="shared" si="2"/>
        <v>526</v>
      </c>
      <c r="G49" s="34">
        <f t="shared" si="2"/>
        <v>243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H4" sqref="H4"/>
    </sheetView>
  </sheetViews>
  <sheetFormatPr defaultRowHeight="12.9"/>
  <cols>
    <col min="1" max="1" width="13.875" customWidth="1"/>
    <col min="6" max="6" width="10.75" bestFit="1" customWidth="1"/>
  </cols>
  <sheetData>
    <row r="1" spans="1:7" ht="17">
      <c r="B1" s="3"/>
      <c r="C1" s="3"/>
      <c r="D1" s="14"/>
      <c r="E1" s="14" t="s">
        <v>25</v>
      </c>
      <c r="F1" s="44">
        <v>45047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IFERROR(VLOOKUP($A4,'[24]11市町別戸数'!$A:$G,7,FALSE),0)</f>
        <v>113</v>
      </c>
      <c r="C4" s="34">
        <f>IFERROR(VLOOKUP($A4,'[24]11市町別戸数'!$A:$G,3,FALSE),0)</f>
        <v>41</v>
      </c>
      <c r="D4" s="34">
        <f>IFERROR(VLOOKUP($A4,'[24]11市町別戸数'!$A:$G,4,FALSE),0)</f>
        <v>10</v>
      </c>
      <c r="E4" s="34">
        <f>IFERROR(VLOOKUP($A4,'[24]11市町別戸数'!$A:$G,5,FALSE),0)</f>
        <v>2</v>
      </c>
      <c r="F4" s="34">
        <f>IFERROR(VLOOKUP($A4,'[24]11市町別戸数'!$A:$G,6,FALSE),0)</f>
        <v>60</v>
      </c>
      <c r="G4" s="34">
        <f>IFERROR(VLOOKUP($A4,'[24]11市町別マンション戸数'!A:C,3,FALSE),0)</f>
        <v>46</v>
      </c>
    </row>
    <row r="5" spans="1:7">
      <c r="A5" s="29" t="s">
        <v>12</v>
      </c>
      <c r="B5" s="34">
        <f>IFERROR(VLOOKUP($A5,'[24]11市町別戸数'!$A:$G,7,FALSE),0)</f>
        <v>115</v>
      </c>
      <c r="C5" s="34">
        <f>IFERROR(VLOOKUP($A5,'[24]11市町別戸数'!$A:$G,3,FALSE),0)</f>
        <v>44</v>
      </c>
      <c r="D5" s="34">
        <f>IFERROR(VLOOKUP($A5,'[24]11市町別戸数'!$A:$G,4,FALSE),0)</f>
        <v>54</v>
      </c>
      <c r="E5" s="34">
        <f>IFERROR(VLOOKUP($A5,'[24]11市町別戸数'!$A:$G,5,FALSE),0)</f>
        <v>0</v>
      </c>
      <c r="F5" s="34">
        <f>IFERROR(VLOOKUP($A5,'[24]11市町別戸数'!$A:$G,6,FALSE),0)</f>
        <v>17</v>
      </c>
      <c r="G5" s="34">
        <f>IFERROR(VLOOKUP($A5,'[24]11市町別マンション戸数'!A:C,3,FALSE),0)</f>
        <v>0</v>
      </c>
    </row>
    <row r="6" spans="1:7">
      <c r="A6" s="29" t="s">
        <v>10</v>
      </c>
      <c r="B6" s="34">
        <f>IFERROR(VLOOKUP($A6,'[24]11市町別戸数'!$A:$G,7,FALSE),0)</f>
        <v>78</v>
      </c>
      <c r="C6" s="34">
        <f>IFERROR(VLOOKUP($A6,'[24]11市町別戸数'!$A:$G,3,FALSE),0)</f>
        <v>44</v>
      </c>
      <c r="D6" s="34">
        <f>IFERROR(VLOOKUP($A6,'[24]11市町別戸数'!$A:$G,4,FALSE),0)</f>
        <v>29</v>
      </c>
      <c r="E6" s="34">
        <f>IFERROR(VLOOKUP($A6,'[24]11市町別戸数'!$A:$G,5,FALSE),0)</f>
        <v>0</v>
      </c>
      <c r="F6" s="34">
        <f>IFERROR(VLOOKUP($A6,'[24]11市町別戸数'!$A:$G,6,FALSE),0)</f>
        <v>5</v>
      </c>
      <c r="G6" s="34">
        <f>IFERROR(VLOOKUP($A6,'[24]11市町別マンション戸数'!A:C,3,FALSE),0)</f>
        <v>0</v>
      </c>
    </row>
    <row r="7" spans="1:7">
      <c r="A7" s="29" t="s">
        <v>38</v>
      </c>
      <c r="B7" s="34">
        <f t="shared" ref="B7:G7" si="0">SUM(B4:B6)</f>
        <v>306</v>
      </c>
      <c r="C7" s="34">
        <f t="shared" si="0"/>
        <v>129</v>
      </c>
      <c r="D7" s="34">
        <f t="shared" si="0"/>
        <v>93</v>
      </c>
      <c r="E7" s="34">
        <f t="shared" si="0"/>
        <v>2</v>
      </c>
      <c r="F7" s="34">
        <f t="shared" si="0"/>
        <v>82</v>
      </c>
      <c r="G7" s="34">
        <f t="shared" si="0"/>
        <v>46</v>
      </c>
    </row>
    <row r="8" spans="1:7">
      <c r="A8" s="29" t="s">
        <v>4</v>
      </c>
      <c r="B8" s="34">
        <f>IFERROR(VLOOKUP($A8,'[24]11市町別戸数'!$A:$G,7,FALSE),0)</f>
        <v>148</v>
      </c>
      <c r="C8" s="34">
        <f>IFERROR(VLOOKUP($A8,'[24]11市町別戸数'!$A:$G,3,FALSE),0)</f>
        <v>39</v>
      </c>
      <c r="D8" s="34">
        <f>IFERROR(VLOOKUP($A8,'[24]11市町別戸数'!$A:$G,4,FALSE),0)</f>
        <v>90</v>
      </c>
      <c r="E8" s="34">
        <f>IFERROR(VLOOKUP($A8,'[24]11市町別戸数'!$A:$G,5,FALSE),0)</f>
        <v>0</v>
      </c>
      <c r="F8" s="34">
        <f>IFERROR(VLOOKUP($A8,'[24]11市町別戸数'!$A:$G,6,FALSE),0)</f>
        <v>19</v>
      </c>
      <c r="G8" s="34">
        <f>IFERROR(VLOOKUP($A8,'[24]11市町別マンション戸数'!A:C,3,FALSE),0)</f>
        <v>0</v>
      </c>
    </row>
    <row r="9" spans="1:7">
      <c r="A9" s="29" t="s">
        <v>39</v>
      </c>
      <c r="B9" s="34">
        <f>IFERROR(VLOOKUP($A9,'[24]11市町別戸数'!$A:$G,7,FALSE),0)</f>
        <v>38</v>
      </c>
      <c r="C9" s="34">
        <f>IFERROR(VLOOKUP($A9,'[24]11市町別戸数'!$A:$G,3,FALSE),0)</f>
        <v>29</v>
      </c>
      <c r="D9" s="34">
        <f>IFERROR(VLOOKUP($A9,'[24]11市町別戸数'!$A:$G,4,FALSE),0)</f>
        <v>0</v>
      </c>
      <c r="E9" s="34">
        <f>IFERROR(VLOOKUP($A9,'[24]11市町別戸数'!$A:$G,5,FALSE),0)</f>
        <v>0</v>
      </c>
      <c r="F9" s="34">
        <f>IFERROR(VLOOKUP($A9,'[24]11市町別戸数'!$A:$G,6,FALSE),0)</f>
        <v>9</v>
      </c>
      <c r="G9" s="34">
        <f>IFERROR(VLOOKUP($A9,'[24]11市町別マンション戸数'!A:C,3,FALSE),0)</f>
        <v>0</v>
      </c>
    </row>
    <row r="10" spans="1:7">
      <c r="A10" s="29" t="s">
        <v>42</v>
      </c>
      <c r="B10" s="34">
        <f>IFERROR(VLOOKUP($A10,'[24]11市町別戸数'!$A:$G,7,FALSE),0)</f>
        <v>29</v>
      </c>
      <c r="C10" s="34">
        <f>IFERROR(VLOOKUP($A10,'[24]11市町別戸数'!$A:$G,3,FALSE),0)</f>
        <v>19</v>
      </c>
      <c r="D10" s="34">
        <f>IFERROR(VLOOKUP($A10,'[24]11市町別戸数'!$A:$G,4,FALSE),0)</f>
        <v>0</v>
      </c>
      <c r="E10" s="34">
        <f>IFERROR(VLOOKUP($A10,'[24]11市町別戸数'!$A:$G,5,FALSE),0)</f>
        <v>0</v>
      </c>
      <c r="F10" s="34">
        <f>IFERROR(VLOOKUP($A10,'[24]11市町別戸数'!$A:$G,6,FALSE),0)</f>
        <v>10</v>
      </c>
      <c r="G10" s="34">
        <f>IFERROR(VLOOKUP($A10,'[24]11市町別マンション戸数'!A:C,3,FALSE),0)</f>
        <v>0</v>
      </c>
    </row>
    <row r="11" spans="1:7">
      <c r="A11" s="29" t="s">
        <v>43</v>
      </c>
      <c r="B11" s="34">
        <f>IFERROR(VLOOKUP($A11,'[24]11市町別戸数'!$A:$G,7,FALSE),0)</f>
        <v>41</v>
      </c>
      <c r="C11" s="34">
        <f>IFERROR(VLOOKUP($A11,'[24]11市町別戸数'!$A:$G,3,FALSE),0)</f>
        <v>29</v>
      </c>
      <c r="D11" s="34">
        <f>IFERROR(VLOOKUP($A11,'[24]11市町別戸数'!$A:$G,4,FALSE),0)</f>
        <v>0</v>
      </c>
      <c r="E11" s="34">
        <f>IFERROR(VLOOKUP($A11,'[24]11市町別戸数'!$A:$G,5,FALSE),0)</f>
        <v>0</v>
      </c>
      <c r="F11" s="34">
        <f>IFERROR(VLOOKUP($A11,'[24]11市町別戸数'!$A:$G,6,FALSE),0)</f>
        <v>12</v>
      </c>
      <c r="G11" s="34">
        <f>IFERROR(VLOOKUP($A11,'[24]11市町別マンション戸数'!A:C,3,FALSE),0)</f>
        <v>0</v>
      </c>
    </row>
    <row r="12" spans="1:7">
      <c r="A12" s="29" t="s">
        <v>44</v>
      </c>
      <c r="B12" s="34">
        <f>IFERROR(VLOOKUP($A12,'[24]11市町別戸数'!$A:$G,7,FALSE),0)</f>
        <v>30</v>
      </c>
      <c r="C12" s="34">
        <f>IFERROR(VLOOKUP($A12,'[24]11市町別戸数'!$A:$G,3,FALSE),0)</f>
        <v>23</v>
      </c>
      <c r="D12" s="34">
        <f>IFERROR(VLOOKUP($A12,'[24]11市町別戸数'!$A:$G,4,FALSE),0)</f>
        <v>0</v>
      </c>
      <c r="E12" s="34">
        <f>IFERROR(VLOOKUP($A12,'[24]11市町別戸数'!$A:$G,5,FALSE),0)</f>
        <v>0</v>
      </c>
      <c r="F12" s="34">
        <f>IFERROR(VLOOKUP($A12,'[24]11市町別戸数'!$A:$G,6,FALSE),0)</f>
        <v>7</v>
      </c>
      <c r="G12" s="34">
        <f>IFERROR(VLOOKUP($A12,'[24]11市町別マンション戸数'!A:C,3,FALSE),0)</f>
        <v>0</v>
      </c>
    </row>
    <row r="13" spans="1:7">
      <c r="A13" s="29" t="s">
        <v>46</v>
      </c>
      <c r="B13" s="34">
        <f>IFERROR(VLOOKUP($A13,'[24]11市町別戸数'!$A:$G,7,FALSE),0)</f>
        <v>58</v>
      </c>
      <c r="C13" s="34">
        <f>IFERROR(VLOOKUP($A13,'[24]11市町別戸数'!$A:$G,3,FALSE),0)</f>
        <v>22</v>
      </c>
      <c r="D13" s="34">
        <f>IFERROR(VLOOKUP($A13,'[24]11市町別戸数'!$A:$G,4,FALSE),0)</f>
        <v>26</v>
      </c>
      <c r="E13" s="34">
        <f>IFERROR(VLOOKUP($A13,'[24]11市町別戸数'!$A:$G,5,FALSE),0)</f>
        <v>0</v>
      </c>
      <c r="F13" s="34">
        <f>IFERROR(VLOOKUP($A13,'[24]11市町別戸数'!$A:$G,6,FALSE),0)</f>
        <v>10</v>
      </c>
      <c r="G13" s="34">
        <f>IFERROR(VLOOKUP($A13,'[24]11市町別マンション戸数'!A:C,3,FALSE),0)</f>
        <v>0</v>
      </c>
    </row>
    <row r="14" spans="1:7">
      <c r="A14" s="29" t="s">
        <v>45</v>
      </c>
      <c r="B14" s="34">
        <f>IFERROR(VLOOKUP($A14,'[24]11市町別戸数'!$A:$G,7,FALSE),0)</f>
        <v>5</v>
      </c>
      <c r="C14" s="34">
        <f>IFERROR(VLOOKUP($A14,'[24]11市町別戸数'!$A:$G,3,FALSE),0)</f>
        <v>5</v>
      </c>
      <c r="D14" s="34">
        <f>IFERROR(VLOOKUP($A14,'[24]11市町別戸数'!$A:$G,4,FALSE),0)</f>
        <v>0</v>
      </c>
      <c r="E14" s="34">
        <f>IFERROR(VLOOKUP($A14,'[24]11市町別戸数'!$A:$G,5,FALSE),0)</f>
        <v>0</v>
      </c>
      <c r="F14" s="34">
        <f>IFERROR(VLOOKUP($A14,'[24]11市町別戸数'!$A:$G,6,FALSE),0)</f>
        <v>0</v>
      </c>
      <c r="G14" s="34">
        <f>IFERROR(VLOOKUP($A14,'[24]11市町別マンション戸数'!A:C,3,FALSE),0)</f>
        <v>0</v>
      </c>
    </row>
    <row r="15" spans="1:7">
      <c r="A15" s="29" t="s">
        <v>5</v>
      </c>
      <c r="B15" s="34">
        <f t="shared" ref="B15:G15" si="1">SUM(B8:B14)</f>
        <v>349</v>
      </c>
      <c r="C15" s="34">
        <f t="shared" si="1"/>
        <v>166</v>
      </c>
      <c r="D15" s="34">
        <f t="shared" si="1"/>
        <v>116</v>
      </c>
      <c r="E15" s="34">
        <f t="shared" si="1"/>
        <v>0</v>
      </c>
      <c r="F15" s="34">
        <f t="shared" si="1"/>
        <v>67</v>
      </c>
      <c r="G15" s="34">
        <f t="shared" si="1"/>
        <v>0</v>
      </c>
    </row>
    <row r="16" spans="1:7">
      <c r="A16" s="29" t="s">
        <v>7</v>
      </c>
      <c r="B16" s="34">
        <f>IFERROR(VLOOKUP($A16,'[24]11市町別戸数'!$A:$G,7,FALSE),0)</f>
        <v>75</v>
      </c>
      <c r="C16" s="34">
        <f>IFERROR(VLOOKUP($A16,'[24]11市町別戸数'!$A:$G,3,FALSE),0)</f>
        <v>30</v>
      </c>
      <c r="D16" s="34">
        <f>IFERROR(VLOOKUP($A16,'[24]11市町別戸数'!$A:$G,4,FALSE),0)</f>
        <v>8</v>
      </c>
      <c r="E16" s="34">
        <f>IFERROR(VLOOKUP($A16,'[24]11市町別戸数'!$A:$G,5,FALSE),0)</f>
        <v>2</v>
      </c>
      <c r="F16" s="34">
        <f>IFERROR(VLOOKUP($A16,'[24]11市町別戸数'!$A:$G,6,FALSE),0)</f>
        <v>35</v>
      </c>
      <c r="G16" s="34">
        <f>IFERROR(VLOOKUP($A16,'[24]11市町別マンション戸数'!A:C,3,FALSE),0)</f>
        <v>0</v>
      </c>
    </row>
    <row r="17" spans="1:7">
      <c r="A17" s="29" t="s">
        <v>26</v>
      </c>
      <c r="B17" s="34">
        <f>IFERROR(VLOOKUP($A17,'[24]11市町別戸数'!$A:$G,7,FALSE),0)</f>
        <v>29</v>
      </c>
      <c r="C17" s="34">
        <f>IFERROR(VLOOKUP($A17,'[24]11市町別戸数'!$A:$G,3,FALSE),0)</f>
        <v>3</v>
      </c>
      <c r="D17" s="34">
        <f>IFERROR(VLOOKUP($A17,'[24]11市町別戸数'!$A:$G,4,FALSE),0)</f>
        <v>26</v>
      </c>
      <c r="E17" s="34">
        <f>IFERROR(VLOOKUP($A17,'[24]11市町別戸数'!$A:$G,5,FALSE),0)</f>
        <v>0</v>
      </c>
      <c r="F17" s="34">
        <f>IFERROR(VLOOKUP($A17,'[24]11市町別戸数'!$A:$G,6,FALSE),0)</f>
        <v>0</v>
      </c>
      <c r="G17" s="34">
        <f>IFERROR(VLOOKUP($A17,'[24]11市町別マンション戸数'!A:C,3,FALSE),0)</f>
        <v>0</v>
      </c>
    </row>
    <row r="18" spans="1:7">
      <c r="A18" s="29" t="s">
        <v>48</v>
      </c>
      <c r="B18" s="34">
        <f>IFERROR(VLOOKUP($A18,'[24]11市町別戸数'!$A:$G,7,FALSE),0)</f>
        <v>117</v>
      </c>
      <c r="C18" s="34">
        <f>IFERROR(VLOOKUP($A18,'[24]11市町別戸数'!$A:$G,3,FALSE),0)</f>
        <v>20</v>
      </c>
      <c r="D18" s="34">
        <f>IFERROR(VLOOKUP($A18,'[24]11市町別戸数'!$A:$G,4,FALSE),0)</f>
        <v>85</v>
      </c>
      <c r="E18" s="34">
        <f>IFERROR(VLOOKUP($A18,'[24]11市町別戸数'!$A:$G,5,FALSE),0)</f>
        <v>0</v>
      </c>
      <c r="F18" s="34">
        <f>IFERROR(VLOOKUP($A18,'[24]11市町別戸数'!$A:$G,6,FALSE),0)</f>
        <v>12</v>
      </c>
      <c r="G18" s="34">
        <f>IFERROR(VLOOKUP($A18,'[24]11市町別マンション戸数'!A:C,3,FALSE),0)</f>
        <v>0</v>
      </c>
    </row>
    <row r="19" spans="1:7">
      <c r="A19" s="29" t="s">
        <v>51</v>
      </c>
      <c r="B19" s="34">
        <f>IFERROR(VLOOKUP($A19,'[24]11市町別戸数'!$A:$G,7,FALSE),0)</f>
        <v>56</v>
      </c>
      <c r="C19" s="34">
        <f>IFERROR(VLOOKUP($A19,'[24]11市町別戸数'!$A:$G,3,FALSE),0)</f>
        <v>34</v>
      </c>
      <c r="D19" s="34">
        <f>IFERROR(VLOOKUP($A19,'[24]11市町別戸数'!$A:$G,4,FALSE),0)</f>
        <v>14</v>
      </c>
      <c r="E19" s="34">
        <f>IFERROR(VLOOKUP($A19,'[24]11市町別戸数'!$A:$G,5,FALSE),0)</f>
        <v>0</v>
      </c>
      <c r="F19" s="34">
        <f>IFERROR(VLOOKUP($A19,'[24]11市町別戸数'!$A:$G,6,FALSE),0)</f>
        <v>8</v>
      </c>
      <c r="G19" s="34">
        <f>IFERROR(VLOOKUP($A19,'[24]11市町別マンション戸数'!A:C,3,FALSE),0)</f>
        <v>0</v>
      </c>
    </row>
    <row r="20" spans="1:7">
      <c r="A20" s="29" t="s">
        <v>55</v>
      </c>
      <c r="B20" s="34">
        <f>IFERROR(VLOOKUP($A20,'[24]11市町別戸数'!$A:$G,7,FALSE),0)</f>
        <v>9</v>
      </c>
      <c r="C20" s="34">
        <f>IFERROR(VLOOKUP($A20,'[24]11市町別戸数'!$A:$G,3,FALSE),0)</f>
        <v>8</v>
      </c>
      <c r="D20" s="34">
        <f>IFERROR(VLOOKUP($A20,'[24]11市町別戸数'!$A:$G,4,FALSE),0)</f>
        <v>0</v>
      </c>
      <c r="E20" s="34">
        <f>IFERROR(VLOOKUP($A20,'[24]11市町別戸数'!$A:$G,5,FALSE),0)</f>
        <v>0</v>
      </c>
      <c r="F20" s="34">
        <f>IFERROR(VLOOKUP($A20,'[24]11市町別戸数'!$A:$G,6,FALSE),0)</f>
        <v>1</v>
      </c>
      <c r="G20" s="34">
        <f>IFERROR(VLOOKUP($A20,'[24]11市町別マンション戸数'!A:C,3,FALSE),0)</f>
        <v>0</v>
      </c>
    </row>
    <row r="21" spans="1:7">
      <c r="A21" s="29" t="s">
        <v>57</v>
      </c>
      <c r="B21" s="34">
        <f>IFERROR(VLOOKUP($A21,'[24]11市町別戸数'!$A:$G,7,FALSE),0)</f>
        <v>39</v>
      </c>
      <c r="C21" s="34">
        <f>IFERROR(VLOOKUP($A21,'[24]11市町別戸数'!$A:$G,3,FALSE),0)</f>
        <v>31</v>
      </c>
      <c r="D21" s="34">
        <f>IFERROR(VLOOKUP($A21,'[24]11市町別戸数'!$A:$G,4,FALSE),0)</f>
        <v>0</v>
      </c>
      <c r="E21" s="34">
        <f>IFERROR(VLOOKUP($A21,'[24]11市町別戸数'!$A:$G,5,FALSE),0)</f>
        <v>2</v>
      </c>
      <c r="F21" s="34">
        <f>IFERROR(VLOOKUP($A21,'[24]11市町別戸数'!$A:$G,6,FALSE),0)</f>
        <v>6</v>
      </c>
      <c r="G21" s="34">
        <f>IFERROR(VLOOKUP($A21,'[24]11市町別マンション戸数'!A:C,3,FALSE),0)</f>
        <v>0</v>
      </c>
    </row>
    <row r="22" spans="1:7">
      <c r="A22" s="29" t="s">
        <v>14</v>
      </c>
      <c r="B22" s="34">
        <f>IFERROR(VLOOKUP($A22,'[24]11市町別戸数'!$A:$G,7,FALSE),0)</f>
        <v>95</v>
      </c>
      <c r="C22" s="34">
        <f>IFERROR(VLOOKUP($A22,'[24]11市町別戸数'!$A:$G,3,FALSE),0)</f>
        <v>33</v>
      </c>
      <c r="D22" s="34">
        <f>IFERROR(VLOOKUP($A22,'[24]11市町別戸数'!$A:$G,4,FALSE),0)</f>
        <v>48</v>
      </c>
      <c r="E22" s="34">
        <f>IFERROR(VLOOKUP($A22,'[24]11市町別戸数'!$A:$G,5,FALSE),0)</f>
        <v>0</v>
      </c>
      <c r="F22" s="34">
        <f>IFERROR(VLOOKUP($A22,'[24]11市町別戸数'!$A:$G,6,FALSE),0)</f>
        <v>14</v>
      </c>
      <c r="G22" s="34">
        <f>IFERROR(VLOOKUP($A22,'[24]11市町別マンション戸数'!A:C,3,FALSE),0)</f>
        <v>0</v>
      </c>
    </row>
    <row r="23" spans="1:7">
      <c r="A23" s="29" t="s">
        <v>47</v>
      </c>
      <c r="B23" s="34">
        <f>IFERROR(VLOOKUP($A23,'[24]11市町別戸数'!$A:$G,7,FALSE),0)</f>
        <v>64</v>
      </c>
      <c r="C23" s="34">
        <f>IFERROR(VLOOKUP($A23,'[24]11市町別戸数'!$A:$G,3,FALSE),0)</f>
        <v>33</v>
      </c>
      <c r="D23" s="34">
        <f>IFERROR(VLOOKUP($A23,'[24]11市町別戸数'!$A:$G,4,FALSE),0)</f>
        <v>17</v>
      </c>
      <c r="E23" s="34">
        <f>IFERROR(VLOOKUP($A23,'[24]11市町別戸数'!$A:$G,5,FALSE),0)</f>
        <v>0</v>
      </c>
      <c r="F23" s="34">
        <f>IFERROR(VLOOKUP($A23,'[24]11市町別戸数'!$A:$G,6,FALSE),0)</f>
        <v>14</v>
      </c>
      <c r="G23" s="34">
        <f>IFERROR(VLOOKUP($A23,'[24]11市町別マンション戸数'!A:C,3,FALSE),0)</f>
        <v>0</v>
      </c>
    </row>
    <row r="24" spans="1:7">
      <c r="A24" s="29" t="s">
        <v>32</v>
      </c>
      <c r="B24" s="34">
        <f>IFERROR(VLOOKUP($A24,'[24]11市町別戸数'!$A:$G,7,FALSE),0)</f>
        <v>96</v>
      </c>
      <c r="C24" s="34">
        <f>IFERROR(VLOOKUP($A24,'[24]11市町別戸数'!$A:$G,3,FALSE),0)</f>
        <v>38</v>
      </c>
      <c r="D24" s="34">
        <f>IFERROR(VLOOKUP($A24,'[24]11市町別戸数'!$A:$G,4,FALSE),0)</f>
        <v>40</v>
      </c>
      <c r="E24" s="34">
        <f>IFERROR(VLOOKUP($A24,'[24]11市町別戸数'!$A:$G,5,FALSE),0)</f>
        <v>0</v>
      </c>
      <c r="F24" s="34">
        <f>IFERROR(VLOOKUP($A24,'[24]11市町別戸数'!$A:$G,6,FALSE),0)</f>
        <v>18</v>
      </c>
      <c r="G24" s="34">
        <f>IFERROR(VLOOKUP($A24,'[24]11市町別マンション戸数'!A:C,3,FALSE),0)</f>
        <v>0</v>
      </c>
    </row>
    <row r="25" spans="1:7">
      <c r="A25" s="29" t="s">
        <v>2</v>
      </c>
      <c r="B25" s="34">
        <f>IFERROR(VLOOKUP($A25,'[24]11市町別戸数'!$A:$G,7,FALSE),0)</f>
        <v>54</v>
      </c>
      <c r="C25" s="34">
        <f>IFERROR(VLOOKUP($A25,'[24]11市町別戸数'!$A:$G,3,FALSE),0)</f>
        <v>31</v>
      </c>
      <c r="D25" s="34">
        <f>IFERROR(VLOOKUP($A25,'[24]11市町別戸数'!$A:$G,4,FALSE),0)</f>
        <v>15</v>
      </c>
      <c r="E25" s="34">
        <f>IFERROR(VLOOKUP($A25,'[24]11市町別戸数'!$A:$G,5,FALSE),0)</f>
        <v>0</v>
      </c>
      <c r="F25" s="34">
        <f>IFERROR(VLOOKUP($A25,'[24]11市町別戸数'!$A:$G,6,FALSE),0)</f>
        <v>8</v>
      </c>
      <c r="G25" s="34">
        <f>IFERROR(VLOOKUP($A25,'[24]11市町別マンション戸数'!A:C,3,FALSE),0)</f>
        <v>0</v>
      </c>
    </row>
    <row r="26" spans="1:7">
      <c r="A26" s="29" t="s">
        <v>49</v>
      </c>
      <c r="B26" s="34">
        <f>IFERROR(VLOOKUP($A26,'[24]11市町別戸数'!$A:$G,7,FALSE),0)</f>
        <v>88</v>
      </c>
      <c r="C26" s="34">
        <f>IFERROR(VLOOKUP($A26,'[24]11市町別戸数'!$A:$G,3,FALSE),0)</f>
        <v>20</v>
      </c>
      <c r="D26" s="34">
        <f>IFERROR(VLOOKUP($A26,'[24]11市町別戸数'!$A:$G,4,FALSE),0)</f>
        <v>4</v>
      </c>
      <c r="E26" s="34">
        <f>IFERROR(VLOOKUP($A26,'[24]11市町別戸数'!$A:$G,5,FALSE),0)</f>
        <v>1</v>
      </c>
      <c r="F26" s="34">
        <f>IFERROR(VLOOKUP($A26,'[24]11市町別戸数'!$A:$G,6,FALSE),0)</f>
        <v>63</v>
      </c>
      <c r="G26" s="34">
        <f>IFERROR(VLOOKUP($A26,'[24]11市町別マンション戸数'!A:C,3,FALSE),0)</f>
        <v>56</v>
      </c>
    </row>
    <row r="27" spans="1:7">
      <c r="A27" s="29" t="s">
        <v>59</v>
      </c>
      <c r="B27" s="34">
        <f>IFERROR(VLOOKUP($A27,'[24]11市町別戸数'!$A:$G,7,FALSE),0)</f>
        <v>41</v>
      </c>
      <c r="C27" s="34">
        <f>IFERROR(VLOOKUP($A27,'[24]11市町別戸数'!$A:$G,3,FALSE),0)</f>
        <v>16</v>
      </c>
      <c r="D27" s="34">
        <f>IFERROR(VLOOKUP($A27,'[24]11市町別戸数'!$A:$G,4,FALSE),0)</f>
        <v>18</v>
      </c>
      <c r="E27" s="34">
        <f>IFERROR(VLOOKUP($A27,'[24]11市町別戸数'!$A:$G,5,FALSE),0)</f>
        <v>0</v>
      </c>
      <c r="F27" s="34">
        <f>IFERROR(VLOOKUP($A27,'[24]11市町別戸数'!$A:$G,6,FALSE),0)</f>
        <v>7</v>
      </c>
      <c r="G27" s="34">
        <f>IFERROR(VLOOKUP($A27,'[24]11市町別マンション戸数'!A:C,3,FALSE),0)</f>
        <v>0</v>
      </c>
    </row>
    <row r="28" spans="1:7">
      <c r="A28" s="29" t="s">
        <v>27</v>
      </c>
      <c r="B28" s="34">
        <f>IFERROR(VLOOKUP($A28,'[24]11市町別戸数'!$A:$G,7,FALSE),0)</f>
        <v>45</v>
      </c>
      <c r="C28" s="34">
        <f>IFERROR(VLOOKUP($A28,'[24]11市町別戸数'!$A:$G,3,FALSE),0)</f>
        <v>34</v>
      </c>
      <c r="D28" s="34">
        <f>IFERROR(VLOOKUP($A28,'[24]11市町別戸数'!$A:$G,4,FALSE),0)</f>
        <v>0</v>
      </c>
      <c r="E28" s="34">
        <f>IFERROR(VLOOKUP($A28,'[24]11市町別戸数'!$A:$G,5,FALSE),0)</f>
        <v>0</v>
      </c>
      <c r="F28" s="34">
        <f>IFERROR(VLOOKUP($A28,'[24]11市町別戸数'!$A:$G,6,FALSE),0)</f>
        <v>11</v>
      </c>
      <c r="G28" s="34">
        <f>IFERROR(VLOOKUP($A28,'[24]11市町別マンション戸数'!A:C,3,FALSE),0)</f>
        <v>0</v>
      </c>
    </row>
    <row r="29" spans="1:7">
      <c r="A29" s="29" t="s">
        <v>52</v>
      </c>
      <c r="B29" s="34">
        <f>IFERROR(VLOOKUP($A29,'[24]11市町別戸数'!$A:$G,7,FALSE),0)</f>
        <v>2</v>
      </c>
      <c r="C29" s="34">
        <f>IFERROR(VLOOKUP($A29,'[24]11市町別戸数'!$A:$G,3,FALSE),0)</f>
        <v>2</v>
      </c>
      <c r="D29" s="34">
        <f>IFERROR(VLOOKUP($A29,'[24]11市町別戸数'!$A:$G,4,FALSE),0)</f>
        <v>0</v>
      </c>
      <c r="E29" s="34">
        <f>IFERROR(VLOOKUP($A29,'[24]11市町別戸数'!$A:$G,5,FALSE),0)</f>
        <v>0</v>
      </c>
      <c r="F29" s="34">
        <f>IFERROR(VLOOKUP($A29,'[24]11市町別戸数'!$A:$G,6,FALSE),0)</f>
        <v>0</v>
      </c>
      <c r="G29" s="34">
        <f>IFERROR(VLOOKUP($A29,'[24]11市町別マンション戸数'!A:C,3,FALSE),0)</f>
        <v>0</v>
      </c>
    </row>
    <row r="30" spans="1:7">
      <c r="A30" s="29" t="s">
        <v>40</v>
      </c>
      <c r="B30" s="34">
        <f>IFERROR(VLOOKUP($A30,'[24]11市町別戸数'!$A:$G,7,FALSE),0)</f>
        <v>12</v>
      </c>
      <c r="C30" s="34">
        <f>IFERROR(VLOOKUP($A30,'[24]11市町別戸数'!$A:$G,3,FALSE),0)</f>
        <v>8</v>
      </c>
      <c r="D30" s="34">
        <f>IFERROR(VLOOKUP($A30,'[24]11市町別戸数'!$A:$G,4,FALSE),0)</f>
        <v>0</v>
      </c>
      <c r="E30" s="34">
        <f>IFERROR(VLOOKUP($A30,'[24]11市町別戸数'!$A:$G,5,FALSE),0)</f>
        <v>0</v>
      </c>
      <c r="F30" s="34">
        <f>IFERROR(VLOOKUP($A30,'[24]11市町別戸数'!$A:$G,6,FALSE),0)</f>
        <v>4</v>
      </c>
      <c r="G30" s="34">
        <f>IFERROR(VLOOKUP($A30,'[24]11市町別マンション戸数'!A:C,3,FALSE),0)</f>
        <v>0</v>
      </c>
    </row>
    <row r="31" spans="1:7">
      <c r="A31" s="29" t="s">
        <v>0</v>
      </c>
      <c r="B31" s="34">
        <f>IFERROR(VLOOKUP($A31,'[24]11市町別戸数'!$A:$G,7,FALSE),0)</f>
        <v>24</v>
      </c>
      <c r="C31" s="34">
        <f>IFERROR(VLOOKUP($A31,'[24]11市町別戸数'!$A:$G,3,FALSE),0)</f>
        <v>15</v>
      </c>
      <c r="D31" s="34">
        <f>IFERROR(VLOOKUP($A31,'[24]11市町別戸数'!$A:$G,4,FALSE),0)</f>
        <v>2</v>
      </c>
      <c r="E31" s="34">
        <f>IFERROR(VLOOKUP($A31,'[24]11市町別戸数'!$A:$G,5,FALSE),0)</f>
        <v>0</v>
      </c>
      <c r="F31" s="34">
        <f>IFERROR(VLOOKUP($A31,'[24]11市町別戸数'!$A:$G,6,FALSE),0)</f>
        <v>7</v>
      </c>
      <c r="G31" s="34">
        <f>IFERROR(VLOOKUP($A31,'[24]11市町別マンション戸数'!A:C,3,FALSE),0)</f>
        <v>0</v>
      </c>
    </row>
    <row r="32" spans="1:7">
      <c r="A32" s="29" t="s">
        <v>54</v>
      </c>
      <c r="B32" s="34">
        <f>IFERROR(VLOOKUP($A32,'[24]11市町別戸数'!$A:$G,7,FALSE),0)</f>
        <v>3</v>
      </c>
      <c r="C32" s="34">
        <f>IFERROR(VLOOKUP($A32,'[24]11市町別戸数'!$A:$G,3,FALSE),0)</f>
        <v>3</v>
      </c>
      <c r="D32" s="34">
        <f>IFERROR(VLOOKUP($A32,'[24]11市町別戸数'!$A:$G,4,FALSE),0)</f>
        <v>0</v>
      </c>
      <c r="E32" s="34">
        <f>IFERROR(VLOOKUP($A32,'[24]11市町別戸数'!$A:$G,5,FALSE),0)</f>
        <v>0</v>
      </c>
      <c r="F32" s="34">
        <f>IFERROR(VLOOKUP($A32,'[24]11市町別戸数'!$A:$G,6,FALSE),0)</f>
        <v>0</v>
      </c>
      <c r="G32" s="34">
        <f>IFERROR(VLOOKUP($A32,'[24]11市町別マンション戸数'!A:C,3,FALSE),0)</f>
        <v>0</v>
      </c>
    </row>
    <row r="33" spans="1:7">
      <c r="A33" s="29" t="s">
        <v>33</v>
      </c>
      <c r="B33" s="34">
        <f>IFERROR(VLOOKUP($A33,'[24]11市町別戸数'!$A:$G,7,FALSE),0)</f>
        <v>17</v>
      </c>
      <c r="C33" s="34">
        <f>IFERROR(VLOOKUP($A33,'[24]11市町別戸数'!$A:$G,3,FALSE),0)</f>
        <v>9</v>
      </c>
      <c r="D33" s="34">
        <f>IFERROR(VLOOKUP($A33,'[24]11市町別戸数'!$A:$G,4,FALSE),0)</f>
        <v>8</v>
      </c>
      <c r="E33" s="34">
        <f>IFERROR(VLOOKUP($A33,'[24]11市町別戸数'!$A:$G,5,FALSE),0)</f>
        <v>0</v>
      </c>
      <c r="F33" s="34">
        <f>IFERROR(VLOOKUP($A33,'[24]11市町別戸数'!$A:$G,6,FALSE),0)</f>
        <v>0</v>
      </c>
      <c r="G33" s="34">
        <f>IFERROR(VLOOKUP($A33,'[24]11市町別マンション戸数'!A:C,3,FALSE),0)</f>
        <v>0</v>
      </c>
    </row>
    <row r="34" spans="1:7">
      <c r="A34" s="29" t="s">
        <v>29</v>
      </c>
      <c r="B34" s="34">
        <f>IFERROR(VLOOKUP($A34,'[24]11市町別戸数'!$A:$G,7,FALSE),0)</f>
        <v>16</v>
      </c>
      <c r="C34" s="34">
        <f>IFERROR(VLOOKUP($A34,'[24]11市町別戸数'!$A:$G,3,FALSE),0)</f>
        <v>9</v>
      </c>
      <c r="D34" s="34">
        <f>IFERROR(VLOOKUP($A34,'[24]11市町別戸数'!$A:$G,4,FALSE),0)</f>
        <v>6</v>
      </c>
      <c r="E34" s="34">
        <f>IFERROR(VLOOKUP($A34,'[24]11市町別戸数'!$A:$G,5,FALSE),0)</f>
        <v>0</v>
      </c>
      <c r="F34" s="34">
        <f>IFERROR(VLOOKUP($A34,'[24]11市町別戸数'!$A:$G,6,FALSE),0)</f>
        <v>1</v>
      </c>
      <c r="G34" s="34">
        <f>IFERROR(VLOOKUP($A34,'[24]11市町別マンション戸数'!A:C,3,FALSE),0)</f>
        <v>0</v>
      </c>
    </row>
    <row r="35" spans="1:7">
      <c r="A35" s="29" t="s">
        <v>21</v>
      </c>
      <c r="B35" s="34">
        <f>IFERROR(VLOOKUP($A35,'[24]11市町別戸数'!$A:$G,7,FALSE),0)</f>
        <v>58</v>
      </c>
      <c r="C35" s="34">
        <f>IFERROR(VLOOKUP($A35,'[24]11市町別戸数'!$A:$G,3,FALSE),0)</f>
        <v>11</v>
      </c>
      <c r="D35" s="34">
        <f>IFERROR(VLOOKUP($A35,'[24]11市町別戸数'!$A:$G,4,FALSE),0)</f>
        <v>45</v>
      </c>
      <c r="E35" s="34">
        <f>IFERROR(VLOOKUP($A35,'[24]11市町別戸数'!$A:$G,5,FALSE),0)</f>
        <v>0</v>
      </c>
      <c r="F35" s="34">
        <f>IFERROR(VLOOKUP($A35,'[24]11市町別戸数'!$A:$G,6,FALSE),0)</f>
        <v>2</v>
      </c>
      <c r="G35" s="34">
        <f>IFERROR(VLOOKUP($A35,'[24]11市町別マンション戸数'!A:C,3,FALSE),0)</f>
        <v>0</v>
      </c>
    </row>
    <row r="36" spans="1:7">
      <c r="A36" s="29" t="s">
        <v>31</v>
      </c>
      <c r="B36" s="34">
        <f>IFERROR(VLOOKUP($A36,'[24]11市町別戸数'!$A:$G,7,FALSE),0)</f>
        <v>11</v>
      </c>
      <c r="C36" s="34">
        <f>IFERROR(VLOOKUP($A36,'[24]11市町別戸数'!$A:$G,3,FALSE),0)</f>
        <v>11</v>
      </c>
      <c r="D36" s="34">
        <f>IFERROR(VLOOKUP($A36,'[24]11市町別戸数'!$A:$G,4,FALSE),0)</f>
        <v>0</v>
      </c>
      <c r="E36" s="34">
        <f>IFERROR(VLOOKUP($A36,'[24]11市町別戸数'!$A:$G,5,FALSE),0)</f>
        <v>0</v>
      </c>
      <c r="F36" s="34">
        <f>IFERROR(VLOOKUP($A36,'[24]11市町別戸数'!$A:$G,6,FALSE),0)</f>
        <v>0</v>
      </c>
      <c r="G36" s="34">
        <f>IFERROR(VLOOKUP($A36,'[24]11市町別マンション戸数'!A:C,3,FALSE),0)</f>
        <v>0</v>
      </c>
    </row>
    <row r="37" spans="1:7">
      <c r="A37" s="29" t="s">
        <v>18</v>
      </c>
      <c r="B37" s="34">
        <f>IFERROR(VLOOKUP($A37,'[24]11市町別戸数'!$A:$G,7,FALSE),0)</f>
        <v>0</v>
      </c>
      <c r="C37" s="34">
        <f>IFERROR(VLOOKUP($A37,'[24]11市町別戸数'!$A:$G,3,FALSE),0)</f>
        <v>0</v>
      </c>
      <c r="D37" s="34">
        <f>IFERROR(VLOOKUP($A37,'[24]11市町別戸数'!$A:$G,4,FALSE),0)</f>
        <v>0</v>
      </c>
      <c r="E37" s="34">
        <f>IFERROR(VLOOKUP($A37,'[24]11市町別戸数'!$A:$G,5,FALSE),0)</f>
        <v>0</v>
      </c>
      <c r="F37" s="34">
        <f>IFERROR(VLOOKUP($A37,'[24]11市町別戸数'!$A:$G,6,FALSE),0)</f>
        <v>0</v>
      </c>
      <c r="G37" s="34">
        <f>IFERROR(VLOOKUP($A37,'[24]11市町別マンション戸数'!A:C,3,FALSE),0)</f>
        <v>0</v>
      </c>
    </row>
    <row r="38" spans="1:7">
      <c r="A38" s="30" t="s">
        <v>62</v>
      </c>
      <c r="B38" s="34">
        <f>IFERROR(VLOOKUP($A38,'[24]11市町別戸数'!$A:$G,7,FALSE),0)</f>
        <v>1</v>
      </c>
      <c r="C38" s="34">
        <f>IFERROR(VLOOKUP($A38,'[24]11市町別戸数'!$A:$G,3,FALSE),0)</f>
        <v>1</v>
      </c>
      <c r="D38" s="34">
        <f>IFERROR(VLOOKUP($A38,'[24]11市町別戸数'!$A:$G,4,FALSE),0)</f>
        <v>0</v>
      </c>
      <c r="E38" s="34">
        <f>IFERROR(VLOOKUP($A38,'[24]11市町別戸数'!$A:$G,5,FALSE),0)</f>
        <v>0</v>
      </c>
      <c r="F38" s="34">
        <f>IFERROR(VLOOKUP($A38,'[24]11市町別戸数'!$A:$G,6,FALSE),0)</f>
        <v>0</v>
      </c>
      <c r="G38" s="34">
        <f>IFERROR(VLOOKUP($A38,'[24]11市町別マンション戸数'!A:C,3,FALSE),0)</f>
        <v>0</v>
      </c>
    </row>
    <row r="39" spans="1:7">
      <c r="A39" s="29" t="s">
        <v>60</v>
      </c>
      <c r="B39" s="34">
        <f>IFERROR(VLOOKUP($A39,'[24]11市町別戸数'!$A:$G,7,FALSE),0)</f>
        <v>1</v>
      </c>
      <c r="C39" s="34">
        <f>IFERROR(VLOOKUP($A39,'[24]11市町別戸数'!$A:$G,3,FALSE),0)</f>
        <v>1</v>
      </c>
      <c r="D39" s="34">
        <f>IFERROR(VLOOKUP($A39,'[24]11市町別戸数'!$A:$G,4,FALSE),0)</f>
        <v>0</v>
      </c>
      <c r="E39" s="34">
        <f>IFERROR(VLOOKUP($A39,'[24]11市町別戸数'!$A:$G,5,FALSE),0)</f>
        <v>0</v>
      </c>
      <c r="F39" s="34">
        <f>IFERROR(VLOOKUP($A39,'[24]11市町別戸数'!$A:$G,6,FALSE),0)</f>
        <v>0</v>
      </c>
      <c r="G39" s="34">
        <f>IFERROR(VLOOKUP($A39,'[24]11市町別マンション戸数'!A:C,3,FALSE),0)</f>
        <v>0</v>
      </c>
    </row>
    <row r="40" spans="1:7">
      <c r="A40" s="29" t="s">
        <v>15</v>
      </c>
      <c r="B40" s="34">
        <f>IFERROR(VLOOKUP($A40,'[24]11市町別戸数'!$A:$G,7,FALSE),0)</f>
        <v>0</v>
      </c>
      <c r="C40" s="34">
        <f>IFERROR(VLOOKUP($A40,'[24]11市町別戸数'!$A:$G,3,FALSE),0)</f>
        <v>0</v>
      </c>
      <c r="D40" s="34">
        <f>IFERROR(VLOOKUP($A40,'[24]11市町別戸数'!$A:$G,4,FALSE),0)</f>
        <v>0</v>
      </c>
      <c r="E40" s="34">
        <f>IFERROR(VLOOKUP($A40,'[24]11市町別戸数'!$A:$G,5,FALSE),0)</f>
        <v>0</v>
      </c>
      <c r="F40" s="34">
        <f>IFERROR(VLOOKUP($A40,'[24]11市町別戸数'!$A:$G,6,FALSE),0)</f>
        <v>0</v>
      </c>
      <c r="G40" s="34">
        <f>IFERROR(VLOOKUP($A40,'[24]11市町別マンション戸数'!A:C,3,FALSE),0)</f>
        <v>0</v>
      </c>
    </row>
    <row r="41" spans="1:7">
      <c r="A41" s="30" t="s">
        <v>34</v>
      </c>
      <c r="B41" s="34">
        <f>IFERROR(VLOOKUP($A41,'[24]11市町別戸数'!$A:$G,7,FALSE),0)</f>
        <v>0</v>
      </c>
      <c r="C41" s="34">
        <f>IFERROR(VLOOKUP($A41,'[24]11市町別戸数'!$A:$G,3,FALSE),0)</f>
        <v>0</v>
      </c>
      <c r="D41" s="34">
        <f>IFERROR(VLOOKUP($A41,'[24]11市町別戸数'!$A:$G,4,FALSE),0)</f>
        <v>0</v>
      </c>
      <c r="E41" s="34">
        <f>IFERROR(VLOOKUP($A41,'[24]11市町別戸数'!$A:$G,5,FALSE),0)</f>
        <v>0</v>
      </c>
      <c r="F41" s="34">
        <f>IFERROR(VLOOKUP($A41,'[24]11市町別戸数'!$A:$G,6,FALSE),0)</f>
        <v>0</v>
      </c>
      <c r="G41" s="34">
        <f>IFERROR(VLOOKUP($A41,'[24]11市町別マンション戸数'!A:C,3,FALSE),0)</f>
        <v>0</v>
      </c>
    </row>
    <row r="42" spans="1:7">
      <c r="A42" s="29" t="s">
        <v>30</v>
      </c>
      <c r="B42" s="34">
        <f>IFERROR(VLOOKUP($A42,'[24]11市町別戸数'!$A:$G,7,FALSE),0)</f>
        <v>7</v>
      </c>
      <c r="C42" s="34">
        <f>IFERROR(VLOOKUP($A42,'[24]11市町別戸数'!$A:$G,3,FALSE),0)</f>
        <v>3</v>
      </c>
      <c r="D42" s="34">
        <f>IFERROR(VLOOKUP($A42,'[24]11市町別戸数'!$A:$G,4,FALSE),0)</f>
        <v>0</v>
      </c>
      <c r="E42" s="34">
        <f>IFERROR(VLOOKUP($A42,'[24]11市町別戸数'!$A:$G,5,FALSE),0)</f>
        <v>0</v>
      </c>
      <c r="F42" s="34">
        <f>IFERROR(VLOOKUP($A42,'[24]11市町別戸数'!$A:$G,6,FALSE),0)</f>
        <v>4</v>
      </c>
      <c r="G42" s="34">
        <f>IFERROR(VLOOKUP($A42,'[24]11市町別マンション戸数'!A:C,3,FALSE),0)</f>
        <v>0</v>
      </c>
    </row>
    <row r="43" spans="1:7">
      <c r="A43" s="29" t="s">
        <v>53</v>
      </c>
      <c r="B43" s="34">
        <f>IFERROR(VLOOKUP($A43,'[24]11市町別戸数'!$A:$G,7,FALSE),0)</f>
        <v>27</v>
      </c>
      <c r="C43" s="34">
        <f>IFERROR(VLOOKUP($A43,'[24]11市町別戸数'!$A:$G,3,FALSE),0)</f>
        <v>6</v>
      </c>
      <c r="D43" s="34">
        <f>IFERROR(VLOOKUP($A43,'[24]11市町別戸数'!$A:$G,4,FALSE),0)</f>
        <v>18</v>
      </c>
      <c r="E43" s="34">
        <f>IFERROR(VLOOKUP($A43,'[24]11市町別戸数'!$A:$G,5,FALSE),0)</f>
        <v>0</v>
      </c>
      <c r="F43" s="34">
        <f>IFERROR(VLOOKUP($A43,'[24]11市町別戸数'!$A:$G,6,FALSE),0)</f>
        <v>3</v>
      </c>
      <c r="G43" s="34">
        <f>IFERROR(VLOOKUP($A43,'[24]11市町別マンション戸数'!A:C,3,FALSE),0)</f>
        <v>0</v>
      </c>
    </row>
    <row r="44" spans="1:7">
      <c r="A44" s="29" t="s">
        <v>17</v>
      </c>
      <c r="B44" s="34">
        <f>IFERROR(VLOOKUP($A44,'[24]11市町別戸数'!$A:$G,7,FALSE),0)</f>
        <v>14</v>
      </c>
      <c r="C44" s="34">
        <f>IFERROR(VLOOKUP($A44,'[24]11市町別戸数'!$A:$G,3,FALSE),0)</f>
        <v>11</v>
      </c>
      <c r="D44" s="34">
        <f>IFERROR(VLOOKUP($A44,'[24]11市町別戸数'!$A:$G,4,FALSE),0)</f>
        <v>0</v>
      </c>
      <c r="E44" s="34">
        <f>IFERROR(VLOOKUP($A44,'[24]11市町別戸数'!$A:$G,5,FALSE),0)</f>
        <v>0</v>
      </c>
      <c r="F44" s="34">
        <f>IFERROR(VLOOKUP($A44,'[24]11市町別戸数'!$A:$G,6,FALSE),0)</f>
        <v>3</v>
      </c>
      <c r="G44" s="34">
        <f>IFERROR(VLOOKUP($A44,'[24]11市町別マンション戸数'!A:C,3,FALSE),0)</f>
        <v>0</v>
      </c>
    </row>
    <row r="45" spans="1:7">
      <c r="A45" s="29" t="s">
        <v>3</v>
      </c>
      <c r="B45" s="34">
        <f>IFERROR(VLOOKUP($A45,'[24]11市町別戸数'!$A:$G,7,FALSE),0)</f>
        <v>5</v>
      </c>
      <c r="C45" s="34">
        <f>IFERROR(VLOOKUP($A45,'[24]11市町別戸数'!$A:$G,3,FALSE),0)</f>
        <v>3</v>
      </c>
      <c r="D45" s="34">
        <f>IFERROR(VLOOKUP($A45,'[24]11市町別戸数'!$A:$G,4,FALSE),0)</f>
        <v>0</v>
      </c>
      <c r="E45" s="34">
        <f>IFERROR(VLOOKUP($A45,'[24]11市町別戸数'!$A:$G,5,FALSE),0)</f>
        <v>0</v>
      </c>
      <c r="F45" s="34">
        <f>IFERROR(VLOOKUP($A45,'[24]11市町別戸数'!$A:$G,6,FALSE),0)</f>
        <v>2</v>
      </c>
      <c r="G45" s="34">
        <f>IFERROR(VLOOKUP($A45,'[24]11市町別マンション戸数'!A:C,3,FALSE),0)</f>
        <v>0</v>
      </c>
    </row>
    <row r="46" spans="1:7">
      <c r="A46" s="29" t="s">
        <v>50</v>
      </c>
      <c r="B46" s="34">
        <f>IFERROR(VLOOKUP($A46,'[24]11市町別戸数'!$A:$G,7,FALSE),0)</f>
        <v>9</v>
      </c>
      <c r="C46" s="34">
        <f>IFERROR(VLOOKUP($A46,'[24]11市町別戸数'!$A:$G,3,FALSE),0)</f>
        <v>7</v>
      </c>
      <c r="D46" s="34">
        <f>IFERROR(VLOOKUP($A46,'[24]11市町別戸数'!$A:$G,4,FALSE),0)</f>
        <v>0</v>
      </c>
      <c r="E46" s="34">
        <f>IFERROR(VLOOKUP($A46,'[24]11市町別戸数'!$A:$G,5,FALSE),0)</f>
        <v>0</v>
      </c>
      <c r="F46" s="34">
        <f>IFERROR(VLOOKUP($A46,'[24]11市町別戸数'!$A:$G,6,FALSE),0)</f>
        <v>2</v>
      </c>
      <c r="G46" s="34">
        <f>IFERROR(VLOOKUP($A46,'[24]11市町別マンション戸数'!A:C,3,FALSE),0)</f>
        <v>0</v>
      </c>
    </row>
    <row r="47" spans="1:7">
      <c r="A47" s="29" t="s">
        <v>1</v>
      </c>
      <c r="B47" s="34">
        <f>IFERROR(VLOOKUP($A47,'[24]11市町別戸数'!$A:$G,7,FALSE),0)</f>
        <v>0</v>
      </c>
      <c r="C47" s="34">
        <f>IFERROR(VLOOKUP($A47,'[24]11市町別戸数'!$A:$G,3,FALSE),0)</f>
        <v>0</v>
      </c>
      <c r="D47" s="34">
        <f>IFERROR(VLOOKUP($A47,'[24]11市町別戸数'!$A:$G,4,FALSE),0)</f>
        <v>0</v>
      </c>
      <c r="E47" s="34">
        <f>IFERROR(VLOOKUP($A47,'[24]11市町別戸数'!$A:$G,5,FALSE),0)</f>
        <v>0</v>
      </c>
      <c r="F47" s="34">
        <f>IFERROR(VLOOKUP($A47,'[24]11市町別戸数'!$A:$G,6,FALSE),0)</f>
        <v>0</v>
      </c>
      <c r="G47" s="34">
        <f>IFERROR(VLOOKUP($A47,'[24]11市町別マンション戸数'!A:C,3,FALSE),0)</f>
        <v>0</v>
      </c>
    </row>
    <row r="48" spans="1:7">
      <c r="A48" s="31" t="s">
        <v>61</v>
      </c>
      <c r="B48" s="34">
        <f>IFERROR(VLOOKUP($A48,'[24]11市町別戸数'!$A:$G,7,FALSE),0)</f>
        <v>2</v>
      </c>
      <c r="C48" s="34">
        <f>IFERROR(VLOOKUP($A48,'[24]11市町別戸数'!$A:$G,3,FALSE),0)</f>
        <v>2</v>
      </c>
      <c r="D48" s="34">
        <f>IFERROR(VLOOKUP($A48,'[24]11市町別戸数'!$A:$G,4,FALSE),0)</f>
        <v>0</v>
      </c>
      <c r="E48" s="34">
        <f>IFERROR(VLOOKUP($A48,'[24]11市町別戸数'!$A:$G,5,FALSE),0)</f>
        <v>0</v>
      </c>
      <c r="F48" s="34">
        <f>IFERROR(VLOOKUP($A48,'[24]11市町別戸数'!$A:$G,6,FALSE),0)</f>
        <v>0</v>
      </c>
      <c r="G48" s="34">
        <f>IFERROR(VLOOKUP($A48,'[24]11市町別マンション戸数'!A:C,3,FALSE),0)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1672</v>
      </c>
      <c r="C49" s="34">
        <f t="shared" si="2"/>
        <v>728</v>
      </c>
      <c r="D49" s="34">
        <f t="shared" si="2"/>
        <v>563</v>
      </c>
      <c r="E49" s="34">
        <f t="shared" si="2"/>
        <v>7</v>
      </c>
      <c r="F49" s="34">
        <f t="shared" si="2"/>
        <v>374</v>
      </c>
      <c r="G49" s="34">
        <f t="shared" si="2"/>
        <v>102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45078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IFERROR(VLOOKUP($B4,'[23]11市町別戸数'!$A:$G,7,FALSE),0)</f>
        <v>156</v>
      </c>
      <c r="D4" s="34">
        <f>IFERROR(VLOOKUP($B4,'[23]11市町別戸数'!$A:$G,3,FALSE),0)</f>
        <v>47</v>
      </c>
      <c r="E4" s="34">
        <f>IFERROR(VLOOKUP($B4,'[23]11市町別戸数'!$A:$G,4,FALSE),0)</f>
        <v>97</v>
      </c>
      <c r="F4" s="34">
        <f>IFERROR(VLOOKUP($B4,'[23]11市町別戸数'!$A:$G,5,FALSE),0)</f>
        <v>0</v>
      </c>
      <c r="G4" s="34">
        <f>IFERROR(VLOOKUP($B4,'[23]11市町別戸数'!$A:$G,6,FALSE),0)</f>
        <v>12</v>
      </c>
      <c r="H4" s="34">
        <f>IFERROR(VLOOKUP($B4,'[23]11市町別マンション戸数'!A:C,3,FALSE),0)</f>
        <v>0</v>
      </c>
    </row>
    <row r="5" spans="1:8">
      <c r="A5" s="48"/>
      <c r="B5" s="29" t="s">
        <v>12</v>
      </c>
      <c r="C5" s="34">
        <f>IFERROR(VLOOKUP($B5,'[23]11市町別戸数'!$A:$G,7,FALSE),0)</f>
        <v>154</v>
      </c>
      <c r="D5" s="34">
        <f>IFERROR(VLOOKUP($B5,'[23]11市町別戸数'!$A:$G,3,FALSE),0)</f>
        <v>34</v>
      </c>
      <c r="E5" s="34">
        <f>IFERROR(VLOOKUP($B5,'[23]11市町別戸数'!$A:$G,4,FALSE),0)</f>
        <v>107</v>
      </c>
      <c r="F5" s="34">
        <f>IFERROR(VLOOKUP($B5,'[23]11市町別戸数'!$A:$G,5,FALSE),0)</f>
        <v>1</v>
      </c>
      <c r="G5" s="34">
        <f>IFERROR(VLOOKUP($B5,'[23]11市町別戸数'!$A:$G,6,FALSE),0)</f>
        <v>12</v>
      </c>
      <c r="H5" s="34">
        <f>IFERROR(VLOOKUP($B5,'[23]11市町別マンション戸数'!A:C,3,FALSE),0)</f>
        <v>0</v>
      </c>
    </row>
    <row r="6" spans="1:8">
      <c r="A6" s="48"/>
      <c r="B6" s="29" t="s">
        <v>10</v>
      </c>
      <c r="C6" s="34">
        <f>IFERROR(VLOOKUP($B6,'[23]11市町別戸数'!$A:$G,7,FALSE),0)</f>
        <v>96</v>
      </c>
      <c r="D6" s="34">
        <f>IFERROR(VLOOKUP($B6,'[23]11市町別戸数'!$A:$G,3,FALSE),0)</f>
        <v>38</v>
      </c>
      <c r="E6" s="34">
        <f>IFERROR(VLOOKUP($B6,'[23]11市町別戸数'!$A:$G,4,FALSE),0)</f>
        <v>44</v>
      </c>
      <c r="F6" s="34">
        <f>IFERROR(VLOOKUP($B6,'[23]11市町別戸数'!$A:$G,5,FALSE),0)</f>
        <v>0</v>
      </c>
      <c r="G6" s="34">
        <f>IFERROR(VLOOKUP($B6,'[23]11市町別戸数'!$A:$G,6,FALSE),0)</f>
        <v>14</v>
      </c>
      <c r="H6" s="34">
        <f>IFERROR(VLOOKUP($B6,'[23]11市町別マンション戸数'!A:C,3,FALSE),0)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406</v>
      </c>
      <c r="D7" s="34">
        <f t="shared" si="0"/>
        <v>119</v>
      </c>
      <c r="E7" s="34">
        <f t="shared" si="0"/>
        <v>248</v>
      </c>
      <c r="F7" s="34">
        <f t="shared" si="0"/>
        <v>1</v>
      </c>
      <c r="G7" s="34">
        <f t="shared" si="0"/>
        <v>38</v>
      </c>
      <c r="H7" s="34">
        <f t="shared" si="0"/>
        <v>0</v>
      </c>
    </row>
    <row r="8" spans="1:8">
      <c r="A8" s="48"/>
      <c r="B8" s="29" t="s">
        <v>4</v>
      </c>
      <c r="C8" s="34">
        <f>IFERROR(VLOOKUP($B8,'[23]11市町別戸数'!$A:$G,7,FALSE),0)</f>
        <v>110</v>
      </c>
      <c r="D8" s="34">
        <f>IFERROR(VLOOKUP($B8,'[23]11市町別戸数'!$A:$G,3,FALSE),0)</f>
        <v>38</v>
      </c>
      <c r="E8" s="34">
        <f>IFERROR(VLOOKUP($B8,'[23]11市町別戸数'!$A:$G,4,FALSE),0)</f>
        <v>54</v>
      </c>
      <c r="F8" s="34">
        <f>IFERROR(VLOOKUP($B8,'[23]11市町別戸数'!$A:$G,5,FALSE),0)</f>
        <v>0</v>
      </c>
      <c r="G8" s="34">
        <f>IFERROR(VLOOKUP($B8,'[23]11市町別戸数'!$A:$G,6,FALSE),0)</f>
        <v>18</v>
      </c>
      <c r="H8" s="34">
        <f>IFERROR(VLOOKUP($B8,'[23]11市町別マンション戸数'!A:C,3,FALSE),0)</f>
        <v>0</v>
      </c>
    </row>
    <row r="9" spans="1:8">
      <c r="A9" s="48"/>
      <c r="B9" s="29" t="s">
        <v>39</v>
      </c>
      <c r="C9" s="34">
        <f>IFERROR(VLOOKUP($B9,'[23]11市町別戸数'!$A:$G,7,FALSE),0)</f>
        <v>42</v>
      </c>
      <c r="D9" s="34">
        <f>IFERROR(VLOOKUP($B9,'[23]11市町別戸数'!$A:$G,3,FALSE),0)</f>
        <v>29</v>
      </c>
      <c r="E9" s="34">
        <f>IFERROR(VLOOKUP($B9,'[23]11市町別戸数'!$A:$G,4,FALSE),0)</f>
        <v>5</v>
      </c>
      <c r="F9" s="34">
        <f>IFERROR(VLOOKUP($B9,'[23]11市町別戸数'!$A:$G,5,FALSE),0)</f>
        <v>0</v>
      </c>
      <c r="G9" s="34">
        <f>IFERROR(VLOOKUP($B9,'[23]11市町別戸数'!$A:$G,6,FALSE),0)</f>
        <v>8</v>
      </c>
      <c r="H9" s="34">
        <f>IFERROR(VLOOKUP($B9,'[23]11市町別マンション戸数'!A:C,3,FALSE),0)</f>
        <v>0</v>
      </c>
    </row>
    <row r="10" spans="1:8">
      <c r="A10" s="48"/>
      <c r="B10" s="29" t="s">
        <v>42</v>
      </c>
      <c r="C10" s="34">
        <f>IFERROR(VLOOKUP($B10,'[23]11市町別戸数'!$A:$G,7,FALSE),0)</f>
        <v>34</v>
      </c>
      <c r="D10" s="34">
        <f>IFERROR(VLOOKUP($B10,'[23]11市町別戸数'!$A:$G,3,FALSE),0)</f>
        <v>21</v>
      </c>
      <c r="E10" s="34">
        <f>IFERROR(VLOOKUP($B10,'[23]11市町別戸数'!$A:$G,4,FALSE),0)</f>
        <v>5</v>
      </c>
      <c r="F10" s="34">
        <f>IFERROR(VLOOKUP($B10,'[23]11市町別戸数'!$A:$G,5,FALSE),0)</f>
        <v>0</v>
      </c>
      <c r="G10" s="34">
        <f>IFERROR(VLOOKUP($B10,'[23]11市町別戸数'!$A:$G,6,FALSE),0)</f>
        <v>8</v>
      </c>
      <c r="H10" s="34">
        <f>IFERROR(VLOOKUP($B10,'[23]11市町別マンション戸数'!A:C,3,FALSE),0)</f>
        <v>0</v>
      </c>
    </row>
    <row r="11" spans="1:8">
      <c r="A11" s="48"/>
      <c r="B11" s="29" t="s">
        <v>43</v>
      </c>
      <c r="C11" s="34">
        <f>IFERROR(VLOOKUP($B11,'[23]11市町別戸数'!$A:$G,7,FALSE),0)</f>
        <v>42</v>
      </c>
      <c r="D11" s="34">
        <f>IFERROR(VLOOKUP($B11,'[23]11市町別戸数'!$A:$G,3,FALSE),0)</f>
        <v>24</v>
      </c>
      <c r="E11" s="34">
        <f>IFERROR(VLOOKUP($B11,'[23]11市町別戸数'!$A:$G,4,FALSE),0)</f>
        <v>6</v>
      </c>
      <c r="F11" s="34">
        <f>IFERROR(VLOOKUP($B11,'[23]11市町別戸数'!$A:$G,5,FALSE),0)</f>
        <v>0</v>
      </c>
      <c r="G11" s="34">
        <f>IFERROR(VLOOKUP($B11,'[23]11市町別戸数'!$A:$G,6,FALSE),0)</f>
        <v>12</v>
      </c>
      <c r="H11" s="34">
        <f>IFERROR(VLOOKUP($B11,'[23]11市町別マンション戸数'!A:C,3,FALSE),0)</f>
        <v>0</v>
      </c>
    </row>
    <row r="12" spans="1:8">
      <c r="A12" s="48"/>
      <c r="B12" s="29" t="s">
        <v>44</v>
      </c>
      <c r="C12" s="34">
        <f>IFERROR(VLOOKUP($B12,'[23]11市町別戸数'!$A:$G,7,FALSE),0)</f>
        <v>30</v>
      </c>
      <c r="D12" s="34">
        <f>IFERROR(VLOOKUP($B12,'[23]11市町別戸数'!$A:$G,3,FALSE),0)</f>
        <v>26</v>
      </c>
      <c r="E12" s="34">
        <f>IFERROR(VLOOKUP($B12,'[23]11市町別戸数'!$A:$G,4,FALSE),0)</f>
        <v>1</v>
      </c>
      <c r="F12" s="34">
        <f>IFERROR(VLOOKUP($B12,'[23]11市町別戸数'!$A:$G,5,FALSE),0)</f>
        <v>0</v>
      </c>
      <c r="G12" s="34">
        <f>IFERROR(VLOOKUP($B12,'[23]11市町別戸数'!$A:$G,6,FALSE),0)</f>
        <v>3</v>
      </c>
      <c r="H12" s="34">
        <f>IFERROR(VLOOKUP($B12,'[23]11市町別マンション戸数'!A:C,3,FALSE),0)</f>
        <v>0</v>
      </c>
    </row>
    <row r="13" spans="1:8">
      <c r="A13" s="48"/>
      <c r="B13" s="29" t="s">
        <v>46</v>
      </c>
      <c r="C13" s="34">
        <f>IFERROR(VLOOKUP($B13,'[23]11市町別戸数'!$A:$G,7,FALSE),0)</f>
        <v>39</v>
      </c>
      <c r="D13" s="34">
        <f>IFERROR(VLOOKUP($B13,'[23]11市町別戸数'!$A:$G,3,FALSE),0)</f>
        <v>24</v>
      </c>
      <c r="E13" s="34">
        <f>IFERROR(VLOOKUP($B13,'[23]11市町別戸数'!$A:$G,4,FALSE),0)</f>
        <v>6</v>
      </c>
      <c r="F13" s="34">
        <f>IFERROR(VLOOKUP($B13,'[23]11市町別戸数'!$A:$G,5,FALSE),0)</f>
        <v>0</v>
      </c>
      <c r="G13" s="34">
        <f>IFERROR(VLOOKUP($B13,'[23]11市町別戸数'!$A:$G,6,FALSE),0)</f>
        <v>9</v>
      </c>
      <c r="H13" s="34">
        <f>IFERROR(VLOOKUP($B13,'[23]11市町別マンション戸数'!A:C,3,FALSE),0)</f>
        <v>0</v>
      </c>
    </row>
    <row r="14" spans="1:8">
      <c r="A14" s="48"/>
      <c r="B14" s="29" t="s">
        <v>45</v>
      </c>
      <c r="C14" s="34">
        <f>IFERROR(VLOOKUP($B14,'[23]11市町別戸数'!$A:$G,7,FALSE),0)</f>
        <v>16</v>
      </c>
      <c r="D14" s="34">
        <f>IFERROR(VLOOKUP($B14,'[23]11市町別戸数'!$A:$G,3,FALSE),0)</f>
        <v>6</v>
      </c>
      <c r="E14" s="34">
        <f>IFERROR(VLOOKUP($B14,'[23]11市町別戸数'!$A:$G,4,FALSE),0)</f>
        <v>10</v>
      </c>
      <c r="F14" s="34">
        <f>IFERROR(VLOOKUP($B14,'[23]11市町別戸数'!$A:$G,5,FALSE),0)</f>
        <v>0</v>
      </c>
      <c r="G14" s="34">
        <f>IFERROR(VLOOKUP($B14,'[23]11市町別戸数'!$A:$G,6,FALSE),0)</f>
        <v>0</v>
      </c>
      <c r="H14" s="34">
        <f>IFERROR(VLOOKUP($B14,'[23]11市町別マンション戸数'!A:C,3,FALSE),0)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313</v>
      </c>
      <c r="D15" s="34">
        <f t="shared" si="1"/>
        <v>168</v>
      </c>
      <c r="E15" s="34">
        <f t="shared" si="1"/>
        <v>87</v>
      </c>
      <c r="F15" s="34">
        <f t="shared" si="1"/>
        <v>0</v>
      </c>
      <c r="G15" s="34">
        <f t="shared" si="1"/>
        <v>58</v>
      </c>
      <c r="H15" s="34">
        <f t="shared" si="1"/>
        <v>0</v>
      </c>
    </row>
    <row r="16" spans="1:8">
      <c r="A16" s="48"/>
      <c r="B16" s="29" t="s">
        <v>7</v>
      </c>
      <c r="C16" s="34">
        <f>IFERROR(VLOOKUP($B16,'[23]11市町別戸数'!$A:$G,7,FALSE),0)</f>
        <v>67</v>
      </c>
      <c r="D16" s="34">
        <f>IFERROR(VLOOKUP($B16,'[23]11市町別戸数'!$A:$G,3,FALSE),0)</f>
        <v>33</v>
      </c>
      <c r="E16" s="34">
        <f>IFERROR(VLOOKUP($B16,'[23]11市町別戸数'!$A:$G,4,FALSE),0)</f>
        <v>11</v>
      </c>
      <c r="F16" s="34">
        <f>IFERROR(VLOOKUP($B16,'[23]11市町別戸数'!$A:$G,5,FALSE),0)</f>
        <v>0</v>
      </c>
      <c r="G16" s="34">
        <f>IFERROR(VLOOKUP($B16,'[23]11市町別戸数'!$A:$G,6,FALSE),0)</f>
        <v>23</v>
      </c>
      <c r="H16" s="34">
        <f>IFERROR(VLOOKUP($B16,'[23]11市町別マンション戸数'!A:C,3,FALSE),0)</f>
        <v>0</v>
      </c>
    </row>
    <row r="17" spans="1:8">
      <c r="A17" s="48"/>
      <c r="B17" s="29" t="s">
        <v>26</v>
      </c>
      <c r="C17" s="34">
        <f>IFERROR(VLOOKUP($B17,'[23]11市町別戸数'!$A:$G,7,FALSE),0)</f>
        <v>4</v>
      </c>
      <c r="D17" s="34">
        <f>IFERROR(VLOOKUP($B17,'[23]11市町別戸数'!$A:$G,3,FALSE),0)</f>
        <v>4</v>
      </c>
      <c r="E17" s="34">
        <f>IFERROR(VLOOKUP($B17,'[23]11市町別戸数'!$A:$G,4,FALSE),0)</f>
        <v>0</v>
      </c>
      <c r="F17" s="34">
        <f>IFERROR(VLOOKUP($B17,'[23]11市町別戸数'!$A:$G,5,FALSE),0)</f>
        <v>0</v>
      </c>
      <c r="G17" s="34">
        <f>IFERROR(VLOOKUP($B17,'[23]11市町別戸数'!$A:$G,6,FALSE),0)</f>
        <v>0</v>
      </c>
      <c r="H17" s="34">
        <f>IFERROR(VLOOKUP($B17,'[23]11市町別マンション戸数'!A:C,3,FALSE),0)</f>
        <v>0</v>
      </c>
    </row>
    <row r="18" spans="1:8">
      <c r="A18" s="48"/>
      <c r="B18" s="29" t="s">
        <v>48</v>
      </c>
      <c r="C18" s="34">
        <f>IFERROR(VLOOKUP($B18,'[23]11市町別戸数'!$A:$G,7,FALSE),0)</f>
        <v>50</v>
      </c>
      <c r="D18" s="34">
        <f>IFERROR(VLOOKUP($B18,'[23]11市町別戸数'!$A:$G,3,FALSE),0)</f>
        <v>30</v>
      </c>
      <c r="E18" s="34">
        <f>IFERROR(VLOOKUP($B18,'[23]11市町別戸数'!$A:$G,4,FALSE),0)</f>
        <v>2</v>
      </c>
      <c r="F18" s="34">
        <f>IFERROR(VLOOKUP($B18,'[23]11市町別戸数'!$A:$G,5,FALSE),0)</f>
        <v>0</v>
      </c>
      <c r="G18" s="34">
        <f>IFERROR(VLOOKUP($B18,'[23]11市町別戸数'!$A:$G,6,FALSE),0)</f>
        <v>18</v>
      </c>
      <c r="H18" s="34">
        <f>IFERROR(VLOOKUP($B18,'[23]11市町別マンション戸数'!A:C,3,FALSE),0)</f>
        <v>0</v>
      </c>
    </row>
    <row r="19" spans="1:8">
      <c r="A19" s="48"/>
      <c r="B19" s="29" t="s">
        <v>51</v>
      </c>
      <c r="C19" s="34">
        <f>IFERROR(VLOOKUP($B19,'[23]11市町別戸数'!$A:$G,7,FALSE),0)</f>
        <v>71</v>
      </c>
      <c r="D19" s="34">
        <f>IFERROR(VLOOKUP($B19,'[23]11市町別戸数'!$A:$G,3,FALSE),0)</f>
        <v>31</v>
      </c>
      <c r="E19" s="34">
        <f>IFERROR(VLOOKUP($B19,'[23]11市町別戸数'!$A:$G,4,FALSE),0)</f>
        <v>34</v>
      </c>
      <c r="F19" s="34">
        <f>IFERROR(VLOOKUP($B19,'[23]11市町別戸数'!$A:$G,5,FALSE),0)</f>
        <v>0</v>
      </c>
      <c r="G19" s="34">
        <f>IFERROR(VLOOKUP($B19,'[23]11市町別戸数'!$A:$G,6,FALSE),0)</f>
        <v>6</v>
      </c>
      <c r="H19" s="34">
        <f>IFERROR(VLOOKUP($B19,'[23]11市町別マンション戸数'!A:C,3,FALSE),0)</f>
        <v>0</v>
      </c>
    </row>
    <row r="20" spans="1:8">
      <c r="A20" s="48"/>
      <c r="B20" s="29" t="s">
        <v>55</v>
      </c>
      <c r="C20" s="34">
        <f>IFERROR(VLOOKUP($B20,'[23]11市町別戸数'!$A:$G,7,FALSE),0)</f>
        <v>12</v>
      </c>
      <c r="D20" s="34">
        <f>IFERROR(VLOOKUP($B20,'[23]11市町別戸数'!$A:$G,3,FALSE),0)</f>
        <v>11</v>
      </c>
      <c r="E20" s="34">
        <f>IFERROR(VLOOKUP($B20,'[23]11市町別戸数'!$A:$G,4,FALSE),0)</f>
        <v>0</v>
      </c>
      <c r="F20" s="34">
        <f>IFERROR(VLOOKUP($B20,'[23]11市町別戸数'!$A:$G,5,FALSE),0)</f>
        <v>1</v>
      </c>
      <c r="G20" s="34">
        <f>IFERROR(VLOOKUP($B20,'[23]11市町別戸数'!$A:$G,6,FALSE),0)</f>
        <v>0</v>
      </c>
      <c r="H20" s="34">
        <f>IFERROR(VLOOKUP($B20,'[23]11市町別マンション戸数'!A:C,3,FALSE),0)</f>
        <v>0</v>
      </c>
    </row>
    <row r="21" spans="1:8">
      <c r="A21" s="48"/>
      <c r="B21" s="29" t="s">
        <v>57</v>
      </c>
      <c r="C21" s="34">
        <f>IFERROR(VLOOKUP($B21,'[23]11市町別戸数'!$A:$G,7,FALSE),0)</f>
        <v>79</v>
      </c>
      <c r="D21" s="34">
        <f>IFERROR(VLOOKUP($B21,'[23]11市町別戸数'!$A:$G,3,FALSE),0)</f>
        <v>28</v>
      </c>
      <c r="E21" s="34">
        <f>IFERROR(VLOOKUP($B21,'[23]11市町別戸数'!$A:$G,4,FALSE),0)</f>
        <v>50</v>
      </c>
      <c r="F21" s="34">
        <f>IFERROR(VLOOKUP($B21,'[23]11市町別戸数'!$A:$G,5,FALSE),0)</f>
        <v>1</v>
      </c>
      <c r="G21" s="34">
        <f>IFERROR(VLOOKUP($B21,'[23]11市町別戸数'!$A:$G,6,FALSE),0)</f>
        <v>0</v>
      </c>
      <c r="H21" s="34">
        <f>IFERROR(VLOOKUP($B21,'[23]11市町別マンション戸数'!A:C,3,FALSE),0)</f>
        <v>0</v>
      </c>
    </row>
    <row r="22" spans="1:8">
      <c r="A22" s="48"/>
      <c r="B22" s="29" t="s">
        <v>14</v>
      </c>
      <c r="C22" s="34">
        <f>IFERROR(VLOOKUP($B22,'[23]11市町別戸数'!$A:$G,7,FALSE),0)</f>
        <v>94</v>
      </c>
      <c r="D22" s="34">
        <f>IFERROR(VLOOKUP($B22,'[23]11市町別戸数'!$A:$G,3,FALSE),0)</f>
        <v>54</v>
      </c>
      <c r="E22" s="34">
        <f>IFERROR(VLOOKUP($B22,'[23]11市町別戸数'!$A:$G,4,FALSE),0)</f>
        <v>36</v>
      </c>
      <c r="F22" s="34">
        <f>IFERROR(VLOOKUP($B22,'[23]11市町別戸数'!$A:$G,5,FALSE),0)</f>
        <v>0</v>
      </c>
      <c r="G22" s="34">
        <f>IFERROR(VLOOKUP($B22,'[23]11市町別戸数'!$A:$G,6,FALSE),0)</f>
        <v>4</v>
      </c>
      <c r="H22" s="34">
        <f>IFERROR(VLOOKUP($B22,'[23]11市町別マンション戸数'!A:C,3,FALSE),0)</f>
        <v>0</v>
      </c>
    </row>
    <row r="23" spans="1:8">
      <c r="A23" s="48"/>
      <c r="B23" s="29" t="s">
        <v>47</v>
      </c>
      <c r="C23" s="34">
        <f>IFERROR(VLOOKUP($B23,'[23]11市町別戸数'!$A:$G,7,FALSE),0)</f>
        <v>97</v>
      </c>
      <c r="D23" s="34">
        <f>IFERROR(VLOOKUP($B23,'[23]11市町別戸数'!$A:$G,3,FALSE),0)</f>
        <v>44</v>
      </c>
      <c r="E23" s="34">
        <f>IFERROR(VLOOKUP($B23,'[23]11市町別戸数'!$A:$G,4,FALSE),0)</f>
        <v>33</v>
      </c>
      <c r="F23" s="34">
        <f>IFERROR(VLOOKUP($B23,'[23]11市町別戸数'!$A:$G,5,FALSE),0)</f>
        <v>0</v>
      </c>
      <c r="G23" s="34">
        <f>IFERROR(VLOOKUP($B23,'[23]11市町別戸数'!$A:$G,6,FALSE),0)</f>
        <v>20</v>
      </c>
      <c r="H23" s="34">
        <f>IFERROR(VLOOKUP($B23,'[23]11市町別マンション戸数'!A:C,3,FALSE),0)</f>
        <v>0</v>
      </c>
    </row>
    <row r="24" spans="1:8">
      <c r="A24" s="48"/>
      <c r="B24" s="29" t="s">
        <v>32</v>
      </c>
      <c r="C24" s="34">
        <f>IFERROR(VLOOKUP($B24,'[23]11市町別戸数'!$A:$G,7,FALSE),0)</f>
        <v>58</v>
      </c>
      <c r="D24" s="34">
        <f>IFERROR(VLOOKUP($B24,'[23]11市町別戸数'!$A:$G,3,FALSE),0)</f>
        <v>33</v>
      </c>
      <c r="E24" s="34">
        <f>IFERROR(VLOOKUP($B24,'[23]11市町別戸数'!$A:$G,4,FALSE),0)</f>
        <v>20</v>
      </c>
      <c r="F24" s="34">
        <f>IFERROR(VLOOKUP($B24,'[23]11市町別戸数'!$A:$G,5,FALSE),0)</f>
        <v>0</v>
      </c>
      <c r="G24" s="34">
        <f>IFERROR(VLOOKUP($B24,'[23]11市町別戸数'!$A:$G,6,FALSE),0)</f>
        <v>5</v>
      </c>
      <c r="H24" s="34">
        <f>IFERROR(VLOOKUP($B24,'[23]11市町別マンション戸数'!A:C,3,FALSE),0)</f>
        <v>0</v>
      </c>
    </row>
    <row r="25" spans="1:8">
      <c r="A25" s="48"/>
      <c r="B25" s="29" t="s">
        <v>2</v>
      </c>
      <c r="C25" s="34">
        <f>IFERROR(VLOOKUP($B25,'[23]11市町別戸数'!$A:$G,7,FALSE),0)</f>
        <v>81</v>
      </c>
      <c r="D25" s="34">
        <f>IFERROR(VLOOKUP($B25,'[23]11市町別戸数'!$A:$G,3,FALSE),0)</f>
        <v>29</v>
      </c>
      <c r="E25" s="34">
        <f>IFERROR(VLOOKUP($B25,'[23]11市町別戸数'!$A:$G,4,FALSE),0)</f>
        <v>0</v>
      </c>
      <c r="F25" s="34">
        <f>IFERROR(VLOOKUP($B25,'[23]11市町別戸数'!$A:$G,5,FALSE),0)</f>
        <v>1</v>
      </c>
      <c r="G25" s="34">
        <f>IFERROR(VLOOKUP($B25,'[23]11市町別戸数'!$A:$G,6,FALSE),0)</f>
        <v>51</v>
      </c>
      <c r="H25" s="34">
        <f>IFERROR(VLOOKUP($B25,'[23]11市町別マンション戸数'!A:C,3,FALSE),0)</f>
        <v>42</v>
      </c>
    </row>
    <row r="26" spans="1:8">
      <c r="A26" s="48"/>
      <c r="B26" s="29" t="s">
        <v>49</v>
      </c>
      <c r="C26" s="34">
        <f>IFERROR(VLOOKUP($B26,'[23]11市町別戸数'!$A:$G,7,FALSE),0)</f>
        <v>47</v>
      </c>
      <c r="D26" s="34">
        <f>IFERROR(VLOOKUP($B26,'[23]11市町別戸数'!$A:$G,3,FALSE),0)</f>
        <v>33</v>
      </c>
      <c r="E26" s="34">
        <f>IFERROR(VLOOKUP($B26,'[23]11市町別戸数'!$A:$G,4,FALSE),0)</f>
        <v>8</v>
      </c>
      <c r="F26" s="34">
        <f>IFERROR(VLOOKUP($B26,'[23]11市町別戸数'!$A:$G,5,FALSE),0)</f>
        <v>0</v>
      </c>
      <c r="G26" s="34">
        <f>IFERROR(VLOOKUP($B26,'[23]11市町別戸数'!$A:$G,6,FALSE),0)</f>
        <v>6</v>
      </c>
      <c r="H26" s="34">
        <f>IFERROR(VLOOKUP($B26,'[23]11市町別マンション戸数'!A:C,3,FALSE),0)</f>
        <v>0</v>
      </c>
    </row>
    <row r="27" spans="1:8">
      <c r="A27" s="48"/>
      <c r="B27" s="29" t="s">
        <v>59</v>
      </c>
      <c r="C27" s="34">
        <f>IFERROR(VLOOKUP($B27,'[23]11市町別戸数'!$A:$G,7,FALSE),0)</f>
        <v>46</v>
      </c>
      <c r="D27" s="34">
        <f>IFERROR(VLOOKUP($B27,'[23]11市町別戸数'!$A:$G,3,FALSE),0)</f>
        <v>21</v>
      </c>
      <c r="E27" s="34">
        <f>IFERROR(VLOOKUP($B27,'[23]11市町別戸数'!$A:$G,4,FALSE),0)</f>
        <v>17</v>
      </c>
      <c r="F27" s="34">
        <f>IFERROR(VLOOKUP($B27,'[23]11市町別戸数'!$A:$G,5,FALSE),0)</f>
        <v>0</v>
      </c>
      <c r="G27" s="34">
        <f>IFERROR(VLOOKUP($B27,'[23]11市町別戸数'!$A:$G,6,FALSE),0)</f>
        <v>8</v>
      </c>
      <c r="H27" s="34">
        <f>IFERROR(VLOOKUP($B27,'[23]11市町別マンション戸数'!A:C,3,FALSE),0)</f>
        <v>0</v>
      </c>
    </row>
    <row r="28" spans="1:8">
      <c r="A28" s="48"/>
      <c r="B28" s="29" t="s">
        <v>27</v>
      </c>
      <c r="C28" s="34">
        <f>IFERROR(VLOOKUP($B28,'[23]11市町別戸数'!$A:$G,7,FALSE),0)</f>
        <v>39</v>
      </c>
      <c r="D28" s="34">
        <f>IFERROR(VLOOKUP($B28,'[23]11市町別戸数'!$A:$G,3,FALSE),0)</f>
        <v>28</v>
      </c>
      <c r="E28" s="34">
        <f>IFERROR(VLOOKUP($B28,'[23]11市町別戸数'!$A:$G,4,FALSE),0)</f>
        <v>8</v>
      </c>
      <c r="F28" s="34">
        <f>IFERROR(VLOOKUP($B28,'[23]11市町別戸数'!$A:$G,5,FALSE),0)</f>
        <v>0</v>
      </c>
      <c r="G28" s="34">
        <f>IFERROR(VLOOKUP($B28,'[23]11市町別戸数'!$A:$G,6,FALSE),0)</f>
        <v>3</v>
      </c>
      <c r="H28" s="34">
        <f>IFERROR(VLOOKUP($B28,'[23]11市町別マンション戸数'!A:C,3,FALSE),0)</f>
        <v>0</v>
      </c>
    </row>
    <row r="29" spans="1:8">
      <c r="A29" s="48"/>
      <c r="B29" s="29" t="s">
        <v>52</v>
      </c>
      <c r="C29" s="34">
        <f>IFERROR(VLOOKUP($B29,'[23]11市町別戸数'!$A:$G,7,FALSE),0)</f>
        <v>3</v>
      </c>
      <c r="D29" s="34">
        <f>IFERROR(VLOOKUP($B29,'[23]11市町別戸数'!$A:$G,3,FALSE),0)</f>
        <v>3</v>
      </c>
      <c r="E29" s="34">
        <f>IFERROR(VLOOKUP($B29,'[23]11市町別戸数'!$A:$G,4,FALSE),0)</f>
        <v>0</v>
      </c>
      <c r="F29" s="34">
        <f>IFERROR(VLOOKUP($B29,'[23]11市町別戸数'!$A:$G,5,FALSE),0)</f>
        <v>0</v>
      </c>
      <c r="G29" s="34">
        <f>IFERROR(VLOOKUP($B29,'[23]11市町別戸数'!$A:$G,6,FALSE),0)</f>
        <v>0</v>
      </c>
      <c r="H29" s="34">
        <f>IFERROR(VLOOKUP($B29,'[23]11市町別マンション戸数'!A:C,3,FALSE),0)</f>
        <v>0</v>
      </c>
    </row>
    <row r="30" spans="1:8">
      <c r="A30" s="48"/>
      <c r="B30" s="29" t="s">
        <v>40</v>
      </c>
      <c r="C30" s="34">
        <f>IFERROR(VLOOKUP($B30,'[23]11市町別戸数'!$A:$G,7,FALSE),0)</f>
        <v>13</v>
      </c>
      <c r="D30" s="34">
        <f>IFERROR(VLOOKUP($B30,'[23]11市町別戸数'!$A:$G,3,FALSE),0)</f>
        <v>12</v>
      </c>
      <c r="E30" s="34">
        <f>IFERROR(VLOOKUP($B30,'[23]11市町別戸数'!$A:$G,4,FALSE),0)</f>
        <v>0</v>
      </c>
      <c r="F30" s="34">
        <f>IFERROR(VLOOKUP($B30,'[23]11市町別戸数'!$A:$G,5,FALSE),0)</f>
        <v>0</v>
      </c>
      <c r="G30" s="34">
        <f>IFERROR(VLOOKUP($B30,'[23]11市町別戸数'!$A:$G,6,FALSE),0)</f>
        <v>1</v>
      </c>
      <c r="H30" s="34">
        <f>IFERROR(VLOOKUP($B30,'[23]11市町別マンション戸数'!A:C,3,FALSE),0)</f>
        <v>0</v>
      </c>
    </row>
    <row r="31" spans="1:8">
      <c r="A31" s="48"/>
      <c r="B31" s="29" t="s">
        <v>0</v>
      </c>
      <c r="C31" s="34">
        <f>IFERROR(VLOOKUP($B31,'[23]11市町別戸数'!$A:$G,7,FALSE),0)</f>
        <v>40</v>
      </c>
      <c r="D31" s="34">
        <f>IFERROR(VLOOKUP($B31,'[23]11市町別戸数'!$A:$G,3,FALSE),0)</f>
        <v>4</v>
      </c>
      <c r="E31" s="34">
        <f>IFERROR(VLOOKUP($B31,'[23]11市町別戸数'!$A:$G,4,FALSE),0)</f>
        <v>33</v>
      </c>
      <c r="F31" s="34">
        <f>IFERROR(VLOOKUP($B31,'[23]11市町別戸数'!$A:$G,5,FALSE),0)</f>
        <v>0</v>
      </c>
      <c r="G31" s="34">
        <f>IFERROR(VLOOKUP($B31,'[23]11市町別戸数'!$A:$G,6,FALSE),0)</f>
        <v>3</v>
      </c>
      <c r="H31" s="34">
        <f>IFERROR(VLOOKUP($B31,'[23]11市町別マンション戸数'!A:C,3,FALSE),0)</f>
        <v>0</v>
      </c>
    </row>
    <row r="32" spans="1:8">
      <c r="A32" s="48"/>
      <c r="B32" s="29" t="s">
        <v>54</v>
      </c>
      <c r="C32" s="34">
        <f>IFERROR(VLOOKUP($B32,'[23]11市町別戸数'!$A:$G,7,FALSE),0)</f>
        <v>2</v>
      </c>
      <c r="D32" s="34">
        <f>IFERROR(VLOOKUP($B32,'[23]11市町別戸数'!$A:$G,3,FALSE),0)</f>
        <v>2</v>
      </c>
      <c r="E32" s="34">
        <f>IFERROR(VLOOKUP($B32,'[23]11市町別戸数'!$A:$G,4,FALSE),0)</f>
        <v>0</v>
      </c>
      <c r="F32" s="34">
        <f>IFERROR(VLOOKUP($B32,'[23]11市町別戸数'!$A:$G,5,FALSE),0)</f>
        <v>0</v>
      </c>
      <c r="G32" s="34">
        <f>IFERROR(VLOOKUP($B32,'[23]11市町別戸数'!$A:$G,6,FALSE),0)</f>
        <v>0</v>
      </c>
      <c r="H32" s="34">
        <f>IFERROR(VLOOKUP($B32,'[23]11市町別マンション戸数'!A:C,3,FALSE),0)</f>
        <v>0</v>
      </c>
    </row>
    <row r="33" spans="1:8">
      <c r="A33" s="48"/>
      <c r="B33" s="29" t="s">
        <v>33</v>
      </c>
      <c r="C33" s="34">
        <f>IFERROR(VLOOKUP($B33,'[23]11市町別戸数'!$A:$G,7,FALSE),0)</f>
        <v>7</v>
      </c>
      <c r="D33" s="34">
        <f>IFERROR(VLOOKUP($B33,'[23]11市町別戸数'!$A:$G,3,FALSE),0)</f>
        <v>5</v>
      </c>
      <c r="E33" s="34">
        <f>IFERROR(VLOOKUP($B33,'[23]11市町別戸数'!$A:$G,4,FALSE),0)</f>
        <v>0</v>
      </c>
      <c r="F33" s="34">
        <f>IFERROR(VLOOKUP($B33,'[23]11市町別戸数'!$A:$G,5,FALSE),0)</f>
        <v>0</v>
      </c>
      <c r="G33" s="34">
        <f>IFERROR(VLOOKUP($B33,'[23]11市町別戸数'!$A:$G,6,FALSE),0)</f>
        <v>2</v>
      </c>
      <c r="H33" s="34">
        <f>IFERROR(VLOOKUP($B33,'[23]11市町別マンション戸数'!A:C,3,FALSE),0)</f>
        <v>0</v>
      </c>
    </row>
    <row r="34" spans="1:8">
      <c r="A34" s="48"/>
      <c r="B34" s="29" t="s">
        <v>29</v>
      </c>
      <c r="C34" s="34">
        <f>IFERROR(VLOOKUP($B34,'[23]11市町別戸数'!$A:$G,7,FALSE),0)</f>
        <v>23</v>
      </c>
      <c r="D34" s="34">
        <f>IFERROR(VLOOKUP($B34,'[23]11市町別戸数'!$A:$G,3,FALSE),0)</f>
        <v>10</v>
      </c>
      <c r="E34" s="34">
        <f>IFERROR(VLOOKUP($B34,'[23]11市町別戸数'!$A:$G,4,FALSE),0)</f>
        <v>12</v>
      </c>
      <c r="F34" s="34">
        <f>IFERROR(VLOOKUP($B34,'[23]11市町別戸数'!$A:$G,5,FALSE),0)</f>
        <v>0</v>
      </c>
      <c r="G34" s="34">
        <f>IFERROR(VLOOKUP($B34,'[23]11市町別戸数'!$A:$G,6,FALSE),0)</f>
        <v>1</v>
      </c>
      <c r="H34" s="34">
        <f>IFERROR(VLOOKUP($B34,'[23]11市町別マンション戸数'!A:C,3,FALSE),0)</f>
        <v>0</v>
      </c>
    </row>
    <row r="35" spans="1:8">
      <c r="A35" s="48"/>
      <c r="B35" s="29" t="s">
        <v>21</v>
      </c>
      <c r="C35" s="34">
        <f>IFERROR(VLOOKUP($B35,'[23]11市町別戸数'!$A:$G,7,FALSE),0)</f>
        <v>7</v>
      </c>
      <c r="D35" s="34">
        <f>IFERROR(VLOOKUP($B35,'[23]11市町別戸数'!$A:$G,3,FALSE),0)</f>
        <v>7</v>
      </c>
      <c r="E35" s="34">
        <f>IFERROR(VLOOKUP($B35,'[23]11市町別戸数'!$A:$G,4,FALSE),0)</f>
        <v>0</v>
      </c>
      <c r="F35" s="34">
        <f>IFERROR(VLOOKUP($B35,'[23]11市町別戸数'!$A:$G,5,FALSE),0)</f>
        <v>0</v>
      </c>
      <c r="G35" s="34">
        <f>IFERROR(VLOOKUP($B35,'[23]11市町別戸数'!$A:$G,6,FALSE),0)</f>
        <v>0</v>
      </c>
      <c r="H35" s="34">
        <f>IFERROR(VLOOKUP($B35,'[23]11市町別マンション戸数'!A:C,3,FALSE),0)</f>
        <v>0</v>
      </c>
    </row>
    <row r="36" spans="1:8">
      <c r="A36" s="48"/>
      <c r="B36" s="29" t="s">
        <v>31</v>
      </c>
      <c r="C36" s="34">
        <f>IFERROR(VLOOKUP($B36,'[23]11市町別戸数'!$A:$G,7,FALSE),0)</f>
        <v>7</v>
      </c>
      <c r="D36" s="34">
        <f>IFERROR(VLOOKUP($B36,'[23]11市町別戸数'!$A:$G,3,FALSE),0)</f>
        <v>4</v>
      </c>
      <c r="E36" s="34">
        <f>IFERROR(VLOOKUP($B36,'[23]11市町別戸数'!$A:$G,4,FALSE),0)</f>
        <v>0</v>
      </c>
      <c r="F36" s="34">
        <f>IFERROR(VLOOKUP($B36,'[23]11市町別戸数'!$A:$G,5,FALSE),0)</f>
        <v>0</v>
      </c>
      <c r="G36" s="34">
        <f>IFERROR(VLOOKUP($B36,'[23]11市町別戸数'!$A:$G,6,FALSE),0)</f>
        <v>3</v>
      </c>
      <c r="H36" s="34">
        <f>IFERROR(VLOOKUP($B36,'[23]11市町別マンション戸数'!A:C,3,FALSE),0)</f>
        <v>0</v>
      </c>
    </row>
    <row r="37" spans="1:8">
      <c r="A37" s="48"/>
      <c r="B37" s="29" t="s">
        <v>18</v>
      </c>
      <c r="C37" s="34">
        <f>IFERROR(VLOOKUP($B37,'[23]11市町別戸数'!$A:$G,7,FALSE),0)</f>
        <v>1</v>
      </c>
      <c r="D37" s="34">
        <f>IFERROR(VLOOKUP($B37,'[23]11市町別戸数'!$A:$G,3,FALSE),0)</f>
        <v>1</v>
      </c>
      <c r="E37" s="34">
        <f>IFERROR(VLOOKUP($B37,'[23]11市町別戸数'!$A:$G,4,FALSE),0)</f>
        <v>0</v>
      </c>
      <c r="F37" s="34">
        <f>IFERROR(VLOOKUP($B37,'[23]11市町別戸数'!$A:$G,5,FALSE),0)</f>
        <v>0</v>
      </c>
      <c r="G37" s="34">
        <f>IFERROR(VLOOKUP($B37,'[23]11市町別戸数'!$A:$G,6,FALSE),0)</f>
        <v>0</v>
      </c>
      <c r="H37" s="34">
        <f>IFERROR(VLOOKUP($B37,'[23]11市町別マンション戸数'!A:C,3,FALSE),0)</f>
        <v>0</v>
      </c>
    </row>
    <row r="38" spans="1:8">
      <c r="A38" s="48"/>
      <c r="B38" s="30" t="s">
        <v>62</v>
      </c>
      <c r="C38" s="34">
        <f>IFERROR(VLOOKUP($B38,'[23]11市町別戸数'!$A:$G,7,FALSE),0)</f>
        <v>1</v>
      </c>
      <c r="D38" s="34">
        <f>IFERROR(VLOOKUP($B38,'[23]11市町別戸数'!$A:$G,3,FALSE),0)</f>
        <v>1</v>
      </c>
      <c r="E38" s="34">
        <f>IFERROR(VLOOKUP($B38,'[23]11市町別戸数'!$A:$G,4,FALSE),0)</f>
        <v>0</v>
      </c>
      <c r="F38" s="34">
        <f>IFERROR(VLOOKUP($B38,'[23]11市町別戸数'!$A:$G,5,FALSE),0)</f>
        <v>0</v>
      </c>
      <c r="G38" s="34">
        <f>IFERROR(VLOOKUP($B38,'[23]11市町別戸数'!$A:$G,6,FALSE),0)</f>
        <v>0</v>
      </c>
      <c r="H38" s="34">
        <f>IFERROR(VLOOKUP($B38,'[23]11市町別マンション戸数'!A:C,3,FALSE),0)</f>
        <v>0</v>
      </c>
    </row>
    <row r="39" spans="1:8">
      <c r="A39" s="48"/>
      <c r="B39" s="29" t="s">
        <v>60</v>
      </c>
      <c r="C39" s="34">
        <f>IFERROR(VLOOKUP($B39,'[23]11市町別戸数'!$A:$G,7,FALSE),0)</f>
        <v>3</v>
      </c>
      <c r="D39" s="34">
        <f>IFERROR(VLOOKUP($B39,'[23]11市町別戸数'!$A:$G,3,FALSE),0)</f>
        <v>3</v>
      </c>
      <c r="E39" s="34">
        <f>IFERROR(VLOOKUP($B39,'[23]11市町別戸数'!$A:$G,4,FALSE),0)</f>
        <v>0</v>
      </c>
      <c r="F39" s="34">
        <f>IFERROR(VLOOKUP($B39,'[23]11市町別戸数'!$A:$G,5,FALSE),0)</f>
        <v>0</v>
      </c>
      <c r="G39" s="34">
        <f>IFERROR(VLOOKUP($B39,'[23]11市町別戸数'!$A:$G,6,FALSE),0)</f>
        <v>0</v>
      </c>
      <c r="H39" s="34">
        <f>IFERROR(VLOOKUP($B39,'[23]11市町別マンション戸数'!A:C,3,FALSE),0)</f>
        <v>0</v>
      </c>
    </row>
    <row r="40" spans="1:8">
      <c r="A40" s="48"/>
      <c r="B40" s="29" t="s">
        <v>15</v>
      </c>
      <c r="C40" s="34">
        <f>IFERROR(VLOOKUP($B40,'[23]11市町別戸数'!$A:$G,7,FALSE),0)</f>
        <v>0</v>
      </c>
      <c r="D40" s="34">
        <f>IFERROR(VLOOKUP($B40,'[23]11市町別戸数'!$A:$G,3,FALSE),0)</f>
        <v>0</v>
      </c>
      <c r="E40" s="34">
        <f>IFERROR(VLOOKUP($B40,'[23]11市町別戸数'!$A:$G,4,FALSE),0)</f>
        <v>0</v>
      </c>
      <c r="F40" s="34">
        <f>IFERROR(VLOOKUP($B40,'[23]11市町別戸数'!$A:$G,5,FALSE),0)</f>
        <v>0</v>
      </c>
      <c r="G40" s="34">
        <f>IFERROR(VLOOKUP($B40,'[23]11市町別戸数'!$A:$G,6,FALSE),0)</f>
        <v>0</v>
      </c>
      <c r="H40" s="34">
        <f>IFERROR(VLOOKUP($B40,'[23]11市町別マンション戸数'!A:C,3,FALSE),0)</f>
        <v>0</v>
      </c>
    </row>
    <row r="41" spans="1:8">
      <c r="A41" s="48"/>
      <c r="B41" s="30" t="s">
        <v>34</v>
      </c>
      <c r="C41" s="34">
        <f>IFERROR(VLOOKUP($B41,'[23]11市町別戸数'!$A:$G,7,FALSE),0)</f>
        <v>0</v>
      </c>
      <c r="D41" s="34">
        <f>IFERROR(VLOOKUP($B41,'[23]11市町別戸数'!$A:$G,3,FALSE),0)</f>
        <v>0</v>
      </c>
      <c r="E41" s="34">
        <f>IFERROR(VLOOKUP($B41,'[23]11市町別戸数'!$A:$G,4,FALSE),0)</f>
        <v>0</v>
      </c>
      <c r="F41" s="34">
        <f>IFERROR(VLOOKUP($B41,'[23]11市町別戸数'!$A:$G,5,FALSE),0)</f>
        <v>0</v>
      </c>
      <c r="G41" s="34">
        <f>IFERROR(VLOOKUP($B41,'[23]11市町別戸数'!$A:$G,6,FALSE),0)</f>
        <v>0</v>
      </c>
      <c r="H41" s="34">
        <f>IFERROR(VLOOKUP($B41,'[23]11市町別マンション戸数'!A:C,3,FALSE),0)</f>
        <v>0</v>
      </c>
    </row>
    <row r="42" spans="1:8">
      <c r="A42" s="48"/>
      <c r="B42" s="29" t="s">
        <v>30</v>
      </c>
      <c r="C42" s="34">
        <f>IFERROR(VLOOKUP($B42,'[23]11市町別戸数'!$A:$G,7,FALSE),0)</f>
        <v>2</v>
      </c>
      <c r="D42" s="34">
        <f>IFERROR(VLOOKUP($B42,'[23]11市町別戸数'!$A:$G,3,FALSE),0)</f>
        <v>1</v>
      </c>
      <c r="E42" s="34">
        <f>IFERROR(VLOOKUP($B42,'[23]11市町別戸数'!$A:$G,4,FALSE),0)</f>
        <v>0</v>
      </c>
      <c r="F42" s="34">
        <f>IFERROR(VLOOKUP($B42,'[23]11市町別戸数'!$A:$G,5,FALSE),0)</f>
        <v>0</v>
      </c>
      <c r="G42" s="34">
        <f>IFERROR(VLOOKUP($B42,'[23]11市町別戸数'!$A:$G,6,FALSE),0)</f>
        <v>1</v>
      </c>
      <c r="H42" s="34">
        <f>IFERROR(VLOOKUP($B42,'[23]11市町別マンション戸数'!A:C,3,FALSE),0)</f>
        <v>0</v>
      </c>
    </row>
    <row r="43" spans="1:8">
      <c r="A43" s="48"/>
      <c r="B43" s="29" t="s">
        <v>53</v>
      </c>
      <c r="C43" s="34">
        <f>IFERROR(VLOOKUP($B43,'[23]11市町別戸数'!$A:$G,7,FALSE),0)</f>
        <v>6</v>
      </c>
      <c r="D43" s="34">
        <f>IFERROR(VLOOKUP($B43,'[23]11市町別戸数'!$A:$G,3,FALSE),0)</f>
        <v>4</v>
      </c>
      <c r="E43" s="34">
        <f>IFERROR(VLOOKUP($B43,'[23]11市町別戸数'!$A:$G,4,FALSE),0)</f>
        <v>0</v>
      </c>
      <c r="F43" s="34">
        <f>IFERROR(VLOOKUP($B43,'[23]11市町別戸数'!$A:$G,5,FALSE),0)</f>
        <v>0</v>
      </c>
      <c r="G43" s="34">
        <f>IFERROR(VLOOKUP($B43,'[23]11市町別戸数'!$A:$G,6,FALSE),0)</f>
        <v>2</v>
      </c>
      <c r="H43" s="34">
        <f>IFERROR(VLOOKUP($B43,'[23]11市町別マンション戸数'!A:C,3,FALSE),0)</f>
        <v>0</v>
      </c>
    </row>
    <row r="44" spans="1:8">
      <c r="A44" s="48"/>
      <c r="B44" s="29" t="s">
        <v>17</v>
      </c>
      <c r="C44" s="34">
        <f>IFERROR(VLOOKUP($B44,'[23]11市町別戸数'!$A:$G,7,FALSE),0)</f>
        <v>25</v>
      </c>
      <c r="D44" s="34">
        <f>IFERROR(VLOOKUP($B44,'[23]11市町別戸数'!$A:$G,3,FALSE),0)</f>
        <v>17</v>
      </c>
      <c r="E44" s="34">
        <f>IFERROR(VLOOKUP($B44,'[23]11市町別戸数'!$A:$G,4,FALSE),0)</f>
        <v>0</v>
      </c>
      <c r="F44" s="34">
        <f>IFERROR(VLOOKUP($B44,'[23]11市町別戸数'!$A:$G,5,FALSE),0)</f>
        <v>0</v>
      </c>
      <c r="G44" s="34">
        <f>IFERROR(VLOOKUP($B44,'[23]11市町別戸数'!$A:$G,6,FALSE),0)</f>
        <v>8</v>
      </c>
      <c r="H44" s="34">
        <f>IFERROR(VLOOKUP($B44,'[23]11市町別マンション戸数'!A:C,3,FALSE),0)</f>
        <v>0</v>
      </c>
    </row>
    <row r="45" spans="1:8">
      <c r="A45" s="48"/>
      <c r="B45" s="29" t="s">
        <v>3</v>
      </c>
      <c r="C45" s="34">
        <f>IFERROR(VLOOKUP($B45,'[23]11市町別戸数'!$A:$G,7,FALSE),0)</f>
        <v>1</v>
      </c>
      <c r="D45" s="34">
        <f>IFERROR(VLOOKUP($B45,'[23]11市町別戸数'!$A:$G,3,FALSE),0)</f>
        <v>1</v>
      </c>
      <c r="E45" s="34">
        <f>IFERROR(VLOOKUP($B45,'[23]11市町別戸数'!$A:$G,4,FALSE),0)</f>
        <v>0</v>
      </c>
      <c r="F45" s="34">
        <f>IFERROR(VLOOKUP($B45,'[23]11市町別戸数'!$A:$G,5,FALSE),0)</f>
        <v>0</v>
      </c>
      <c r="G45" s="34">
        <f>IFERROR(VLOOKUP($B45,'[23]11市町別戸数'!$A:$G,6,FALSE),0)</f>
        <v>0</v>
      </c>
      <c r="H45" s="34">
        <f>IFERROR(VLOOKUP($B45,'[23]11市町別マンション戸数'!A:C,3,FALSE),0)</f>
        <v>0</v>
      </c>
    </row>
    <row r="46" spans="1:8">
      <c r="A46" s="48"/>
      <c r="B46" s="29" t="s">
        <v>50</v>
      </c>
      <c r="C46" s="34">
        <f>IFERROR(VLOOKUP($B46,'[23]11市町別戸数'!$A:$G,7,FALSE),0)</f>
        <v>11</v>
      </c>
      <c r="D46" s="34">
        <f>IFERROR(VLOOKUP($B46,'[23]11市町別戸数'!$A:$G,3,FALSE),0)</f>
        <v>11</v>
      </c>
      <c r="E46" s="34">
        <f>IFERROR(VLOOKUP($B46,'[23]11市町別戸数'!$A:$G,4,FALSE),0)</f>
        <v>0</v>
      </c>
      <c r="F46" s="34">
        <f>IFERROR(VLOOKUP($B46,'[23]11市町別戸数'!$A:$G,5,FALSE),0)</f>
        <v>0</v>
      </c>
      <c r="G46" s="34">
        <f>IFERROR(VLOOKUP($B46,'[23]11市町別戸数'!$A:$G,6,FALSE),0)</f>
        <v>0</v>
      </c>
      <c r="H46" s="34">
        <f>IFERROR(VLOOKUP($B46,'[23]11市町別マンション戸数'!A:C,3,FALSE),0)</f>
        <v>0</v>
      </c>
    </row>
    <row r="47" spans="1:8">
      <c r="A47" s="48"/>
      <c r="B47" s="29" t="s">
        <v>1</v>
      </c>
      <c r="C47" s="34">
        <f>IFERROR(VLOOKUP($B47,'[23]11市町別戸数'!$A:$G,7,FALSE),0)</f>
        <v>1</v>
      </c>
      <c r="D47" s="34">
        <f>IFERROR(VLOOKUP($B47,'[23]11市町別戸数'!$A:$G,3,FALSE),0)</f>
        <v>1</v>
      </c>
      <c r="E47" s="34">
        <f>IFERROR(VLOOKUP($B47,'[23]11市町別戸数'!$A:$G,4,FALSE),0)</f>
        <v>0</v>
      </c>
      <c r="F47" s="34">
        <f>IFERROR(VLOOKUP($B47,'[23]11市町別戸数'!$A:$G,5,FALSE),0)</f>
        <v>0</v>
      </c>
      <c r="G47" s="34">
        <f>IFERROR(VLOOKUP($B47,'[23]11市町別戸数'!$A:$G,6,FALSE),0)</f>
        <v>0</v>
      </c>
      <c r="H47" s="34">
        <f>IFERROR(VLOOKUP($B47,'[23]11市町別マンション戸数'!A:C,3,FALSE),0)</f>
        <v>0</v>
      </c>
    </row>
    <row r="48" spans="1:8">
      <c r="A48" s="48"/>
      <c r="B48" s="31" t="s">
        <v>61</v>
      </c>
      <c r="C48" s="34">
        <f>IFERROR(VLOOKUP($B48,'[23]11市町別戸数'!$A:$G,7,FALSE),0)</f>
        <v>4</v>
      </c>
      <c r="D48" s="34">
        <f>IFERROR(VLOOKUP($B48,'[23]11市町別戸数'!$A:$G,3,FALSE),0)</f>
        <v>4</v>
      </c>
      <c r="E48" s="34">
        <f>IFERROR(VLOOKUP($B48,'[23]11市町別戸数'!$A:$G,4,FALSE),0)</f>
        <v>0</v>
      </c>
      <c r="F48" s="34">
        <f>IFERROR(VLOOKUP($B48,'[23]11市町別戸数'!$A:$G,5,FALSE),0)</f>
        <v>0</v>
      </c>
      <c r="G48" s="34">
        <f>IFERROR(VLOOKUP($B48,'[23]11市町別戸数'!$A:$G,6,FALSE),0)</f>
        <v>0</v>
      </c>
      <c r="H48" s="34">
        <f>IFERROR(VLOOKUP($B48,'[23]11市町別マンション戸数'!A:C,3,FALSE),0)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1621</v>
      </c>
      <c r="D49" s="34">
        <f t="shared" si="2"/>
        <v>757</v>
      </c>
      <c r="E49" s="34">
        <f t="shared" si="2"/>
        <v>599</v>
      </c>
      <c r="F49" s="34">
        <f t="shared" si="2"/>
        <v>4</v>
      </c>
      <c r="G49" s="34">
        <f t="shared" si="2"/>
        <v>261</v>
      </c>
      <c r="H49" s="34">
        <f t="shared" si="2"/>
        <v>42</v>
      </c>
    </row>
    <row r="50" spans="1:8">
      <c r="A50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1" sqref="G1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45108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IFERROR(VLOOKUP($B4,'[28]11市町別戸数'!$A:$G,7,FALSE),0)</f>
        <v>125</v>
      </c>
      <c r="D4" s="34">
        <f>IFERROR(VLOOKUP($B4,'[28]11市町別戸数'!$A:$G,3,FALSE),0)</f>
        <v>46</v>
      </c>
      <c r="E4" s="34">
        <f>IFERROR(VLOOKUP($B4,'[28]11市町別戸数'!$A:$G,4,FALSE),0)</f>
        <v>58</v>
      </c>
      <c r="F4" s="34">
        <f>IFERROR(VLOOKUP($B4,'[28]11市町別戸数'!$A:$G,5,FALSE),0)</f>
        <v>0</v>
      </c>
      <c r="G4" s="34">
        <f>IFERROR(VLOOKUP($B4,'[28]11市町別戸数'!$A:$G,6,FALSE),0)</f>
        <v>21</v>
      </c>
      <c r="H4" s="34">
        <f>IFERROR(VLOOKUP($B4,'[28]11市町別マンション戸数'!A:C,3,FALSE),0)</f>
        <v>0</v>
      </c>
    </row>
    <row r="5" spans="1:8">
      <c r="A5" s="48"/>
      <c r="B5" s="29" t="s">
        <v>12</v>
      </c>
      <c r="C5" s="34">
        <f>IFERROR(VLOOKUP($B5,'[28]11市町別戸数'!$A:$G,7,FALSE),0)</f>
        <v>82</v>
      </c>
      <c r="D5" s="34">
        <f>IFERROR(VLOOKUP($B5,'[28]11市町別戸数'!$A:$G,3,FALSE),0)</f>
        <v>32</v>
      </c>
      <c r="E5" s="34">
        <f>IFERROR(VLOOKUP($B5,'[28]11市町別戸数'!$A:$G,4,FALSE),0)</f>
        <v>27</v>
      </c>
      <c r="F5" s="34">
        <f>IFERROR(VLOOKUP($B5,'[28]11市町別戸数'!$A:$G,5,FALSE),0)</f>
        <v>0</v>
      </c>
      <c r="G5" s="34">
        <f>IFERROR(VLOOKUP($B5,'[28]11市町別戸数'!$A:$G,6,FALSE),0)</f>
        <v>23</v>
      </c>
      <c r="H5" s="34">
        <f>IFERROR(VLOOKUP($B5,'[28]11市町別マンション戸数'!A:C,3,FALSE),0)</f>
        <v>0</v>
      </c>
    </row>
    <row r="6" spans="1:8">
      <c r="A6" s="48"/>
      <c r="B6" s="29" t="s">
        <v>10</v>
      </c>
      <c r="C6" s="34">
        <f>IFERROR(VLOOKUP($B6,'[28]11市町別戸数'!$A:$G,7,FALSE),0)</f>
        <v>118</v>
      </c>
      <c r="D6" s="34">
        <f>IFERROR(VLOOKUP($B6,'[28]11市町別戸数'!$A:$G,3,FALSE),0)</f>
        <v>49</v>
      </c>
      <c r="E6" s="34">
        <f>IFERROR(VLOOKUP($B6,'[28]11市町別戸数'!$A:$G,4,FALSE),0)</f>
        <v>51</v>
      </c>
      <c r="F6" s="34">
        <f>IFERROR(VLOOKUP($B6,'[28]11市町別戸数'!$A:$G,5,FALSE),0)</f>
        <v>0</v>
      </c>
      <c r="G6" s="34">
        <f>IFERROR(VLOOKUP($B6,'[28]11市町別戸数'!$A:$G,6,FALSE),0)</f>
        <v>18</v>
      </c>
      <c r="H6" s="34">
        <f>IFERROR(VLOOKUP($B6,'[28]11市町別マンション戸数'!A:C,3,FALSE),0)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325</v>
      </c>
      <c r="D7" s="34">
        <f t="shared" si="0"/>
        <v>127</v>
      </c>
      <c r="E7" s="34">
        <f t="shared" si="0"/>
        <v>136</v>
      </c>
      <c r="F7" s="34">
        <f t="shared" si="0"/>
        <v>0</v>
      </c>
      <c r="G7" s="34">
        <f t="shared" si="0"/>
        <v>62</v>
      </c>
      <c r="H7" s="34">
        <f t="shared" si="0"/>
        <v>0</v>
      </c>
    </row>
    <row r="8" spans="1:8">
      <c r="A8" s="48"/>
      <c r="B8" s="29" t="s">
        <v>4</v>
      </c>
      <c r="C8" s="34">
        <f>IFERROR(VLOOKUP($B8,'[28]11市町別戸数'!$A:$G,7,FALSE),0)</f>
        <v>220</v>
      </c>
      <c r="D8" s="34">
        <f>IFERROR(VLOOKUP($B8,'[28]11市町別戸数'!$A:$G,3,FALSE),0)</f>
        <v>51</v>
      </c>
      <c r="E8" s="34">
        <f>IFERROR(VLOOKUP($B8,'[28]11市町別戸数'!$A:$G,4,FALSE),0)</f>
        <v>106</v>
      </c>
      <c r="F8" s="34">
        <f>IFERROR(VLOOKUP($B8,'[28]11市町別戸数'!$A:$G,5,FALSE),0)</f>
        <v>1</v>
      </c>
      <c r="G8" s="34">
        <f>IFERROR(VLOOKUP($B8,'[28]11市町別戸数'!$A:$G,6,FALSE),0)</f>
        <v>62</v>
      </c>
      <c r="H8" s="34">
        <f>IFERROR(VLOOKUP($B8,'[28]11市町別マンション戸数'!A:C,3,FALSE),0)</f>
        <v>48</v>
      </c>
    </row>
    <row r="9" spans="1:8">
      <c r="A9" s="48"/>
      <c r="B9" s="29" t="s">
        <v>39</v>
      </c>
      <c r="C9" s="34">
        <f>IFERROR(VLOOKUP($B9,'[28]11市町別戸数'!$A:$G,7,FALSE),0)</f>
        <v>67</v>
      </c>
      <c r="D9" s="34">
        <f>IFERROR(VLOOKUP($B9,'[28]11市町別戸数'!$A:$G,3,FALSE),0)</f>
        <v>38</v>
      </c>
      <c r="E9" s="34">
        <f>IFERROR(VLOOKUP($B9,'[28]11市町別戸数'!$A:$G,4,FALSE),0)</f>
        <v>20</v>
      </c>
      <c r="F9" s="34">
        <f>IFERROR(VLOOKUP($B9,'[28]11市町別戸数'!$A:$G,5,FALSE),0)</f>
        <v>0</v>
      </c>
      <c r="G9" s="34">
        <f>IFERROR(VLOOKUP($B9,'[28]11市町別戸数'!$A:$G,6,FALSE),0)</f>
        <v>9</v>
      </c>
      <c r="H9" s="34">
        <f>IFERROR(VLOOKUP($B9,'[28]11市町別マンション戸数'!A:C,3,FALSE),0)</f>
        <v>0</v>
      </c>
    </row>
    <row r="10" spans="1:8">
      <c r="A10" s="48"/>
      <c r="B10" s="29" t="s">
        <v>42</v>
      </c>
      <c r="C10" s="34">
        <f>IFERROR(VLOOKUP($B10,'[28]11市町別戸数'!$A:$G,7,FALSE),0)</f>
        <v>48</v>
      </c>
      <c r="D10" s="34">
        <f>IFERROR(VLOOKUP($B10,'[28]11市町別戸数'!$A:$G,3,FALSE),0)</f>
        <v>29</v>
      </c>
      <c r="E10" s="34">
        <f>IFERROR(VLOOKUP($B10,'[28]11市町別戸数'!$A:$G,4,FALSE),0)</f>
        <v>12</v>
      </c>
      <c r="F10" s="34">
        <f>IFERROR(VLOOKUP($B10,'[28]11市町別戸数'!$A:$G,5,FALSE),0)</f>
        <v>0</v>
      </c>
      <c r="G10" s="34">
        <f>IFERROR(VLOOKUP($B10,'[28]11市町別戸数'!$A:$G,6,FALSE),0)</f>
        <v>7</v>
      </c>
      <c r="H10" s="34">
        <f>IFERROR(VLOOKUP($B10,'[28]11市町別マンション戸数'!A:C,3,FALSE),0)</f>
        <v>0</v>
      </c>
    </row>
    <row r="11" spans="1:8">
      <c r="A11" s="48"/>
      <c r="B11" s="29" t="s">
        <v>43</v>
      </c>
      <c r="C11" s="34">
        <f>IFERROR(VLOOKUP($B11,'[28]11市町別戸数'!$A:$G,7,FALSE),0)</f>
        <v>138</v>
      </c>
      <c r="D11" s="34">
        <f>IFERROR(VLOOKUP($B11,'[28]11市町別戸数'!$A:$G,3,FALSE),0)</f>
        <v>36</v>
      </c>
      <c r="E11" s="34">
        <f>IFERROR(VLOOKUP($B11,'[28]11市町別戸数'!$A:$G,4,FALSE),0)</f>
        <v>6</v>
      </c>
      <c r="F11" s="34">
        <f>IFERROR(VLOOKUP($B11,'[28]11市町別戸数'!$A:$G,5,FALSE),0)</f>
        <v>0</v>
      </c>
      <c r="G11" s="34">
        <f>IFERROR(VLOOKUP($B11,'[28]11市町別戸数'!$A:$G,6,FALSE),0)</f>
        <v>96</v>
      </c>
      <c r="H11" s="34">
        <f>IFERROR(VLOOKUP($B11,'[28]11市町別マンション戸数'!A:C,3,FALSE),0)</f>
        <v>84</v>
      </c>
    </row>
    <row r="12" spans="1:8">
      <c r="A12" s="48"/>
      <c r="B12" s="29" t="s">
        <v>44</v>
      </c>
      <c r="C12" s="34">
        <f>IFERROR(VLOOKUP($B12,'[28]11市町別戸数'!$A:$G,7,FALSE),0)</f>
        <v>38</v>
      </c>
      <c r="D12" s="34">
        <f>IFERROR(VLOOKUP($B12,'[28]11市町別戸数'!$A:$G,3,FALSE),0)</f>
        <v>30</v>
      </c>
      <c r="E12" s="34">
        <f>IFERROR(VLOOKUP($B12,'[28]11市町別戸数'!$A:$G,4,FALSE),0)</f>
        <v>0</v>
      </c>
      <c r="F12" s="34">
        <f>IFERROR(VLOOKUP($B12,'[28]11市町別戸数'!$A:$G,5,FALSE),0)</f>
        <v>0</v>
      </c>
      <c r="G12" s="34">
        <f>IFERROR(VLOOKUP($B12,'[28]11市町別戸数'!$A:$G,6,FALSE),0)</f>
        <v>8</v>
      </c>
      <c r="H12" s="34">
        <f>IFERROR(VLOOKUP($B12,'[28]11市町別マンション戸数'!A:C,3,FALSE),0)</f>
        <v>0</v>
      </c>
    </row>
    <row r="13" spans="1:8">
      <c r="A13" s="48"/>
      <c r="B13" s="29" t="s">
        <v>46</v>
      </c>
      <c r="C13" s="34">
        <f>IFERROR(VLOOKUP($B13,'[28]11市町別戸数'!$A:$G,7,FALSE),0)</f>
        <v>72</v>
      </c>
      <c r="D13" s="34">
        <f>IFERROR(VLOOKUP($B13,'[28]11市町別戸数'!$A:$G,3,FALSE),0)</f>
        <v>41</v>
      </c>
      <c r="E13" s="34">
        <f>IFERROR(VLOOKUP($B13,'[28]11市町別戸数'!$A:$G,4,FALSE),0)</f>
        <v>12</v>
      </c>
      <c r="F13" s="34">
        <f>IFERROR(VLOOKUP($B13,'[28]11市町別戸数'!$A:$G,5,FALSE),0)</f>
        <v>0</v>
      </c>
      <c r="G13" s="34">
        <f>IFERROR(VLOOKUP($B13,'[28]11市町別戸数'!$A:$G,6,FALSE),0)</f>
        <v>19</v>
      </c>
      <c r="H13" s="34">
        <f>IFERROR(VLOOKUP($B13,'[28]11市町別マンション戸数'!A:C,3,FALSE),0)</f>
        <v>0</v>
      </c>
    </row>
    <row r="14" spans="1:8">
      <c r="A14" s="48"/>
      <c r="B14" s="29" t="s">
        <v>45</v>
      </c>
      <c r="C14" s="34">
        <f>IFERROR(VLOOKUP($B14,'[28]11市町別戸数'!$A:$G,7,FALSE),0)</f>
        <v>6</v>
      </c>
      <c r="D14" s="34">
        <f>IFERROR(VLOOKUP($B14,'[28]11市町別戸数'!$A:$G,3,FALSE),0)</f>
        <v>5</v>
      </c>
      <c r="E14" s="34">
        <f>IFERROR(VLOOKUP($B14,'[28]11市町別戸数'!$A:$G,4,FALSE),0)</f>
        <v>0</v>
      </c>
      <c r="F14" s="34">
        <f>IFERROR(VLOOKUP($B14,'[28]11市町別戸数'!$A:$G,5,FALSE),0)</f>
        <v>0</v>
      </c>
      <c r="G14" s="34">
        <f>IFERROR(VLOOKUP($B14,'[28]11市町別戸数'!$A:$G,6,FALSE),0)</f>
        <v>1</v>
      </c>
      <c r="H14" s="34">
        <f>IFERROR(VLOOKUP($B14,'[28]11市町別マンション戸数'!A:C,3,FALSE),0)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589</v>
      </c>
      <c r="D15" s="34">
        <f t="shared" si="1"/>
        <v>230</v>
      </c>
      <c r="E15" s="34">
        <f t="shared" si="1"/>
        <v>156</v>
      </c>
      <c r="F15" s="34">
        <f t="shared" si="1"/>
        <v>1</v>
      </c>
      <c r="G15" s="34">
        <f t="shared" si="1"/>
        <v>202</v>
      </c>
      <c r="H15" s="34">
        <f t="shared" si="1"/>
        <v>132</v>
      </c>
    </row>
    <row r="16" spans="1:8">
      <c r="A16" s="48"/>
      <c r="B16" s="29" t="s">
        <v>7</v>
      </c>
      <c r="C16" s="34">
        <f>IFERROR(VLOOKUP($B16,'[28]11市町別戸数'!$A:$G,7,FALSE),0)</f>
        <v>52</v>
      </c>
      <c r="D16" s="34">
        <f>IFERROR(VLOOKUP($B16,'[28]11市町別戸数'!$A:$G,3,FALSE),0)</f>
        <v>26</v>
      </c>
      <c r="E16" s="34">
        <f>IFERROR(VLOOKUP($B16,'[28]11市町別戸数'!$A:$G,4,FALSE),0)</f>
        <v>12</v>
      </c>
      <c r="F16" s="34">
        <f>IFERROR(VLOOKUP($B16,'[28]11市町別戸数'!$A:$G,5,FALSE),0)</f>
        <v>0</v>
      </c>
      <c r="G16" s="34">
        <f>IFERROR(VLOOKUP($B16,'[28]11市町別戸数'!$A:$G,6,FALSE),0)</f>
        <v>14</v>
      </c>
      <c r="H16" s="34">
        <f>IFERROR(VLOOKUP($B16,'[28]11市町別マンション戸数'!A:C,3,FALSE),0)</f>
        <v>0</v>
      </c>
    </row>
    <row r="17" spans="1:8">
      <c r="A17" s="48"/>
      <c r="B17" s="29" t="s">
        <v>26</v>
      </c>
      <c r="C17" s="34">
        <f>IFERROR(VLOOKUP($B17,'[28]11市町別戸数'!$A:$G,7,FALSE),0)</f>
        <v>0</v>
      </c>
      <c r="D17" s="34">
        <f>IFERROR(VLOOKUP($B17,'[28]11市町別戸数'!$A:$G,3,FALSE),0)</f>
        <v>0</v>
      </c>
      <c r="E17" s="34">
        <f>IFERROR(VLOOKUP($B17,'[28]11市町別戸数'!$A:$G,4,FALSE),0)</f>
        <v>0</v>
      </c>
      <c r="F17" s="34">
        <f>IFERROR(VLOOKUP($B17,'[28]11市町別戸数'!$A:$G,5,FALSE),0)</f>
        <v>0</v>
      </c>
      <c r="G17" s="34">
        <f>IFERROR(VLOOKUP($B17,'[28]11市町別戸数'!$A:$G,6,FALSE),0)</f>
        <v>0</v>
      </c>
      <c r="H17" s="34">
        <f>IFERROR(VLOOKUP($B17,'[28]11市町別マンション戸数'!A:C,3,FALSE),0)</f>
        <v>0</v>
      </c>
    </row>
    <row r="18" spans="1:8">
      <c r="A18" s="48"/>
      <c r="B18" s="29" t="s">
        <v>48</v>
      </c>
      <c r="C18" s="34">
        <f>IFERROR(VLOOKUP($B18,'[28]11市町別戸数'!$A:$G,7,FALSE),0)</f>
        <v>27</v>
      </c>
      <c r="D18" s="34">
        <f>IFERROR(VLOOKUP($B18,'[28]11市町別戸数'!$A:$G,3,FALSE),0)</f>
        <v>22</v>
      </c>
      <c r="E18" s="34">
        <f>IFERROR(VLOOKUP($B18,'[28]11市町別戸数'!$A:$G,4,FALSE),0)</f>
        <v>0</v>
      </c>
      <c r="F18" s="34">
        <f>IFERROR(VLOOKUP($B18,'[28]11市町別戸数'!$A:$G,5,FALSE),0)</f>
        <v>0</v>
      </c>
      <c r="G18" s="34">
        <f>IFERROR(VLOOKUP($B18,'[28]11市町別戸数'!$A:$G,6,FALSE),0)</f>
        <v>5</v>
      </c>
      <c r="H18" s="34">
        <f>IFERROR(VLOOKUP($B18,'[28]11市町別マンション戸数'!A:C,3,FALSE),0)</f>
        <v>0</v>
      </c>
    </row>
    <row r="19" spans="1:8">
      <c r="A19" s="48"/>
      <c r="B19" s="29" t="s">
        <v>51</v>
      </c>
      <c r="C19" s="34">
        <f>IFERROR(VLOOKUP($B19,'[28]11市町別戸数'!$A:$G,7,FALSE),0)</f>
        <v>37</v>
      </c>
      <c r="D19" s="34">
        <f>IFERROR(VLOOKUP($B19,'[28]11市町別戸数'!$A:$G,3,FALSE),0)</f>
        <v>27</v>
      </c>
      <c r="E19" s="34">
        <f>IFERROR(VLOOKUP($B19,'[28]11市町別戸数'!$A:$G,4,FALSE),0)</f>
        <v>0</v>
      </c>
      <c r="F19" s="34">
        <f>IFERROR(VLOOKUP($B19,'[28]11市町別戸数'!$A:$G,5,FALSE),0)</f>
        <v>1</v>
      </c>
      <c r="G19" s="34">
        <f>IFERROR(VLOOKUP($B19,'[28]11市町別戸数'!$A:$G,6,FALSE),0)</f>
        <v>9</v>
      </c>
      <c r="H19" s="34">
        <f>IFERROR(VLOOKUP($B19,'[28]11市町別マンション戸数'!A:C,3,FALSE),0)</f>
        <v>0</v>
      </c>
    </row>
    <row r="20" spans="1:8">
      <c r="A20" s="48"/>
      <c r="B20" s="29" t="s">
        <v>55</v>
      </c>
      <c r="C20" s="34">
        <f>IFERROR(VLOOKUP($B20,'[28]11市町別戸数'!$A:$G,7,FALSE),0)</f>
        <v>10</v>
      </c>
      <c r="D20" s="34">
        <f>IFERROR(VLOOKUP($B20,'[28]11市町別戸数'!$A:$G,3,FALSE),0)</f>
        <v>10</v>
      </c>
      <c r="E20" s="34">
        <f>IFERROR(VLOOKUP($B20,'[28]11市町別戸数'!$A:$G,4,FALSE),0)</f>
        <v>0</v>
      </c>
      <c r="F20" s="34">
        <f>IFERROR(VLOOKUP($B20,'[28]11市町別戸数'!$A:$G,5,FALSE),0)</f>
        <v>0</v>
      </c>
      <c r="G20" s="34">
        <f>IFERROR(VLOOKUP($B20,'[28]11市町別戸数'!$A:$G,6,FALSE),0)</f>
        <v>0</v>
      </c>
      <c r="H20" s="34">
        <f>IFERROR(VLOOKUP($B20,'[28]11市町別マンション戸数'!A:C,3,FALSE),0)</f>
        <v>0</v>
      </c>
    </row>
    <row r="21" spans="1:8">
      <c r="A21" s="48"/>
      <c r="B21" s="29" t="s">
        <v>57</v>
      </c>
      <c r="C21" s="34">
        <f>IFERROR(VLOOKUP($B21,'[28]11市町別戸数'!$A:$G,7,FALSE),0)</f>
        <v>24</v>
      </c>
      <c r="D21" s="34">
        <f>IFERROR(VLOOKUP($B21,'[28]11市町別戸数'!$A:$G,3,FALSE),0)</f>
        <v>22</v>
      </c>
      <c r="E21" s="34">
        <f>IFERROR(VLOOKUP($B21,'[28]11市町別戸数'!$A:$G,4,FALSE),0)</f>
        <v>0</v>
      </c>
      <c r="F21" s="34">
        <f>IFERROR(VLOOKUP($B21,'[28]11市町別戸数'!$A:$G,5,FALSE),0)</f>
        <v>0</v>
      </c>
      <c r="G21" s="34">
        <f>IFERROR(VLOOKUP($B21,'[28]11市町別戸数'!$A:$G,6,FALSE),0)</f>
        <v>2</v>
      </c>
      <c r="H21" s="34">
        <f>IFERROR(VLOOKUP($B21,'[28]11市町別マンション戸数'!A:C,3,FALSE),0)</f>
        <v>0</v>
      </c>
    </row>
    <row r="22" spans="1:8">
      <c r="A22" s="48"/>
      <c r="B22" s="29" t="s">
        <v>14</v>
      </c>
      <c r="C22" s="34">
        <f>IFERROR(VLOOKUP($B22,'[28]11市町別戸数'!$A:$G,7,FALSE),0)</f>
        <v>119</v>
      </c>
      <c r="D22" s="34">
        <f>IFERROR(VLOOKUP($B22,'[28]11市町別戸数'!$A:$G,3,FALSE),0)</f>
        <v>67</v>
      </c>
      <c r="E22" s="34">
        <f>IFERROR(VLOOKUP($B22,'[28]11市町別戸数'!$A:$G,4,FALSE),0)</f>
        <v>31</v>
      </c>
      <c r="F22" s="34">
        <f>IFERROR(VLOOKUP($B22,'[28]11市町別戸数'!$A:$G,5,FALSE),0)</f>
        <v>0</v>
      </c>
      <c r="G22" s="34">
        <f>IFERROR(VLOOKUP($B22,'[28]11市町別戸数'!$A:$G,6,FALSE),0)</f>
        <v>21</v>
      </c>
      <c r="H22" s="34">
        <f>IFERROR(VLOOKUP($B22,'[28]11市町別マンション戸数'!A:C,3,FALSE),0)</f>
        <v>0</v>
      </c>
    </row>
    <row r="23" spans="1:8">
      <c r="A23" s="48"/>
      <c r="B23" s="29" t="s">
        <v>47</v>
      </c>
      <c r="C23" s="34">
        <f>IFERROR(VLOOKUP($B23,'[28]11市町別戸数'!$A:$G,7,FALSE),0)</f>
        <v>45</v>
      </c>
      <c r="D23" s="34">
        <f>IFERROR(VLOOKUP($B23,'[28]11市町別戸数'!$A:$G,3,FALSE),0)</f>
        <v>35</v>
      </c>
      <c r="E23" s="34">
        <f>IFERROR(VLOOKUP($B23,'[28]11市町別戸数'!$A:$G,4,FALSE),0)</f>
        <v>0</v>
      </c>
      <c r="F23" s="34">
        <f>IFERROR(VLOOKUP($B23,'[28]11市町別戸数'!$A:$G,5,FALSE),0)</f>
        <v>0</v>
      </c>
      <c r="G23" s="34">
        <f>IFERROR(VLOOKUP($B23,'[28]11市町別戸数'!$A:$G,6,FALSE),0)</f>
        <v>10</v>
      </c>
      <c r="H23" s="34">
        <f>IFERROR(VLOOKUP($B23,'[28]11市町別マンション戸数'!A:C,3,FALSE),0)</f>
        <v>0</v>
      </c>
    </row>
    <row r="24" spans="1:8">
      <c r="A24" s="48"/>
      <c r="B24" s="29" t="s">
        <v>32</v>
      </c>
      <c r="C24" s="34">
        <f>IFERROR(VLOOKUP($B24,'[28]11市町別戸数'!$A:$G,7,FALSE),0)</f>
        <v>49</v>
      </c>
      <c r="D24" s="34">
        <f>IFERROR(VLOOKUP($B24,'[28]11市町別戸数'!$A:$G,3,FALSE),0)</f>
        <v>39</v>
      </c>
      <c r="E24" s="34">
        <f>IFERROR(VLOOKUP($B24,'[28]11市町別戸数'!$A:$G,4,FALSE),0)</f>
        <v>0</v>
      </c>
      <c r="F24" s="34">
        <f>IFERROR(VLOOKUP($B24,'[28]11市町別戸数'!$A:$G,5,FALSE),0)</f>
        <v>0</v>
      </c>
      <c r="G24" s="34">
        <f>IFERROR(VLOOKUP($B24,'[28]11市町別戸数'!$A:$G,6,FALSE),0)</f>
        <v>10</v>
      </c>
      <c r="H24" s="34">
        <f>IFERROR(VLOOKUP($B24,'[28]11市町別マンション戸数'!A:C,3,FALSE),0)</f>
        <v>0</v>
      </c>
    </row>
    <row r="25" spans="1:8">
      <c r="A25" s="48"/>
      <c r="B25" s="29" t="s">
        <v>2</v>
      </c>
      <c r="C25" s="34">
        <f>IFERROR(VLOOKUP($B25,'[28]11市町別戸数'!$A:$G,7,FALSE),0)</f>
        <v>55</v>
      </c>
      <c r="D25" s="34">
        <f>IFERROR(VLOOKUP($B25,'[28]11市町別戸数'!$A:$G,3,FALSE),0)</f>
        <v>42</v>
      </c>
      <c r="E25" s="34">
        <f>IFERROR(VLOOKUP($B25,'[28]11市町別戸数'!$A:$G,4,FALSE),0)</f>
        <v>4</v>
      </c>
      <c r="F25" s="34">
        <f>IFERROR(VLOOKUP($B25,'[28]11市町別戸数'!$A:$G,5,FALSE),0)</f>
        <v>0</v>
      </c>
      <c r="G25" s="34">
        <f>IFERROR(VLOOKUP($B25,'[28]11市町別戸数'!$A:$G,6,FALSE),0)</f>
        <v>9</v>
      </c>
      <c r="H25" s="34">
        <f>IFERROR(VLOOKUP($B25,'[28]11市町別マンション戸数'!A:C,3,FALSE),0)</f>
        <v>0</v>
      </c>
    </row>
    <row r="26" spans="1:8">
      <c r="A26" s="48"/>
      <c r="B26" s="29" t="s">
        <v>49</v>
      </c>
      <c r="C26" s="34">
        <f>IFERROR(VLOOKUP($B26,'[28]11市町別戸数'!$A:$G,7,FALSE),0)</f>
        <v>83</v>
      </c>
      <c r="D26" s="34">
        <f>IFERROR(VLOOKUP($B26,'[28]11市町別戸数'!$A:$G,3,FALSE),0)</f>
        <v>43</v>
      </c>
      <c r="E26" s="34">
        <f>IFERROR(VLOOKUP($B26,'[28]11市町別戸数'!$A:$G,4,FALSE),0)</f>
        <v>31</v>
      </c>
      <c r="F26" s="34">
        <f>IFERROR(VLOOKUP($B26,'[28]11市町別戸数'!$A:$G,5,FALSE),0)</f>
        <v>0</v>
      </c>
      <c r="G26" s="34">
        <f>IFERROR(VLOOKUP($B26,'[28]11市町別戸数'!$A:$G,6,FALSE),0)</f>
        <v>9</v>
      </c>
      <c r="H26" s="34">
        <f>IFERROR(VLOOKUP($B26,'[28]11市町別マンション戸数'!A:C,3,FALSE),0)</f>
        <v>0</v>
      </c>
    </row>
    <row r="27" spans="1:8">
      <c r="A27" s="48"/>
      <c r="B27" s="29" t="s">
        <v>59</v>
      </c>
      <c r="C27" s="34">
        <f>IFERROR(VLOOKUP($B27,'[28]11市町別戸数'!$A:$G,7,FALSE),0)</f>
        <v>65</v>
      </c>
      <c r="D27" s="34">
        <f>IFERROR(VLOOKUP($B27,'[28]11市町別戸数'!$A:$G,3,FALSE),0)</f>
        <v>20</v>
      </c>
      <c r="E27" s="34">
        <f>IFERROR(VLOOKUP($B27,'[28]11市町別戸数'!$A:$G,4,FALSE),0)</f>
        <v>43</v>
      </c>
      <c r="F27" s="34">
        <f>IFERROR(VLOOKUP($B27,'[28]11市町別戸数'!$A:$G,5,FALSE),0)</f>
        <v>0</v>
      </c>
      <c r="G27" s="34">
        <f>IFERROR(VLOOKUP($B27,'[28]11市町別戸数'!$A:$G,6,FALSE),0)</f>
        <v>2</v>
      </c>
      <c r="H27" s="34">
        <f>IFERROR(VLOOKUP($B27,'[28]11市町別マンション戸数'!A:C,3,FALSE),0)</f>
        <v>0</v>
      </c>
    </row>
    <row r="28" spans="1:8">
      <c r="A28" s="48"/>
      <c r="B28" s="29" t="s">
        <v>27</v>
      </c>
      <c r="C28" s="34">
        <f>IFERROR(VLOOKUP($B28,'[28]11市町別戸数'!$A:$G,7,FALSE),0)</f>
        <v>36</v>
      </c>
      <c r="D28" s="34">
        <f>IFERROR(VLOOKUP($B28,'[28]11市町別戸数'!$A:$G,3,FALSE),0)</f>
        <v>23</v>
      </c>
      <c r="E28" s="34">
        <f>IFERROR(VLOOKUP($B28,'[28]11市町別戸数'!$A:$G,4,FALSE),0)</f>
        <v>8</v>
      </c>
      <c r="F28" s="34">
        <f>IFERROR(VLOOKUP($B28,'[28]11市町別戸数'!$A:$G,5,FALSE),0)</f>
        <v>0</v>
      </c>
      <c r="G28" s="34">
        <f>IFERROR(VLOOKUP($B28,'[28]11市町別戸数'!$A:$G,6,FALSE),0)</f>
        <v>5</v>
      </c>
      <c r="H28" s="34">
        <f>IFERROR(VLOOKUP($B28,'[28]11市町別マンション戸数'!A:C,3,FALSE),0)</f>
        <v>0</v>
      </c>
    </row>
    <row r="29" spans="1:8">
      <c r="A29" s="48"/>
      <c r="B29" s="29" t="s">
        <v>52</v>
      </c>
      <c r="C29" s="34">
        <f>IFERROR(VLOOKUP($B29,'[28]11市町別戸数'!$A:$G,7,FALSE),0)</f>
        <v>2</v>
      </c>
      <c r="D29" s="34">
        <f>IFERROR(VLOOKUP($B29,'[28]11市町別戸数'!$A:$G,3,FALSE),0)</f>
        <v>2</v>
      </c>
      <c r="E29" s="34">
        <f>IFERROR(VLOOKUP($B29,'[28]11市町別戸数'!$A:$G,4,FALSE),0)</f>
        <v>0</v>
      </c>
      <c r="F29" s="34">
        <f>IFERROR(VLOOKUP($B29,'[28]11市町別戸数'!$A:$G,5,FALSE),0)</f>
        <v>0</v>
      </c>
      <c r="G29" s="34">
        <f>IFERROR(VLOOKUP($B29,'[28]11市町別戸数'!$A:$G,6,FALSE),0)</f>
        <v>0</v>
      </c>
      <c r="H29" s="34">
        <f>IFERROR(VLOOKUP($B29,'[28]11市町別マンション戸数'!A:C,3,FALSE),0)</f>
        <v>0</v>
      </c>
    </row>
    <row r="30" spans="1:8">
      <c r="A30" s="48"/>
      <c r="B30" s="29" t="s">
        <v>40</v>
      </c>
      <c r="C30" s="34">
        <f>IFERROR(VLOOKUP($B30,'[28]11市町別戸数'!$A:$G,7,FALSE),0)</f>
        <v>14</v>
      </c>
      <c r="D30" s="34">
        <f>IFERROR(VLOOKUP($B30,'[28]11市町別戸数'!$A:$G,3,FALSE),0)</f>
        <v>12</v>
      </c>
      <c r="E30" s="34">
        <f>IFERROR(VLOOKUP($B30,'[28]11市町別戸数'!$A:$G,4,FALSE),0)</f>
        <v>0</v>
      </c>
      <c r="F30" s="34">
        <f>IFERROR(VLOOKUP($B30,'[28]11市町別戸数'!$A:$G,5,FALSE),0)</f>
        <v>0</v>
      </c>
      <c r="G30" s="34">
        <f>IFERROR(VLOOKUP($B30,'[28]11市町別戸数'!$A:$G,6,FALSE),0)</f>
        <v>2</v>
      </c>
      <c r="H30" s="34">
        <f>IFERROR(VLOOKUP($B30,'[28]11市町別マンション戸数'!A:C,3,FALSE),0)</f>
        <v>0</v>
      </c>
    </row>
    <row r="31" spans="1:8">
      <c r="A31" s="48"/>
      <c r="B31" s="29" t="s">
        <v>0</v>
      </c>
      <c r="C31" s="34">
        <f>IFERROR(VLOOKUP($B31,'[28]11市町別戸数'!$A:$G,7,FALSE),0)</f>
        <v>8</v>
      </c>
      <c r="D31" s="34">
        <f>IFERROR(VLOOKUP($B31,'[28]11市町別戸数'!$A:$G,3,FALSE),0)</f>
        <v>8</v>
      </c>
      <c r="E31" s="34">
        <f>IFERROR(VLOOKUP($B31,'[28]11市町別戸数'!$A:$G,4,FALSE),0)</f>
        <v>0</v>
      </c>
      <c r="F31" s="34">
        <f>IFERROR(VLOOKUP($B31,'[28]11市町別戸数'!$A:$G,5,FALSE),0)</f>
        <v>0</v>
      </c>
      <c r="G31" s="34">
        <f>IFERROR(VLOOKUP($B31,'[28]11市町別戸数'!$A:$G,6,FALSE),0)</f>
        <v>0</v>
      </c>
      <c r="H31" s="34">
        <f>IFERROR(VLOOKUP($B31,'[28]11市町別マンション戸数'!A:C,3,FALSE),0)</f>
        <v>0</v>
      </c>
    </row>
    <row r="32" spans="1:8">
      <c r="A32" s="48"/>
      <c r="B32" s="29" t="s">
        <v>54</v>
      </c>
      <c r="C32" s="34">
        <f>IFERROR(VLOOKUP($B32,'[28]11市町別戸数'!$A:$G,7,FALSE),0)</f>
        <v>7</v>
      </c>
      <c r="D32" s="34">
        <f>IFERROR(VLOOKUP($B32,'[28]11市町別戸数'!$A:$G,3,FALSE),0)</f>
        <v>4</v>
      </c>
      <c r="E32" s="34">
        <f>IFERROR(VLOOKUP($B32,'[28]11市町別戸数'!$A:$G,4,FALSE),0)</f>
        <v>0</v>
      </c>
      <c r="F32" s="34">
        <f>IFERROR(VLOOKUP($B32,'[28]11市町別戸数'!$A:$G,5,FALSE),0)</f>
        <v>0</v>
      </c>
      <c r="G32" s="34">
        <f>IFERROR(VLOOKUP($B32,'[28]11市町別戸数'!$A:$G,6,FALSE),0)</f>
        <v>3</v>
      </c>
      <c r="H32" s="34">
        <f>IFERROR(VLOOKUP($B32,'[28]11市町別マンション戸数'!A:C,3,FALSE),0)</f>
        <v>0</v>
      </c>
    </row>
    <row r="33" spans="1:8">
      <c r="A33" s="48"/>
      <c r="B33" s="29" t="s">
        <v>33</v>
      </c>
      <c r="C33" s="34">
        <f>IFERROR(VLOOKUP($B33,'[28]11市町別戸数'!$A:$G,7,FALSE),0)</f>
        <v>10</v>
      </c>
      <c r="D33" s="34">
        <f>IFERROR(VLOOKUP($B33,'[28]11市町別戸数'!$A:$G,3,FALSE),0)</f>
        <v>10</v>
      </c>
      <c r="E33" s="34">
        <f>IFERROR(VLOOKUP($B33,'[28]11市町別戸数'!$A:$G,4,FALSE),0)</f>
        <v>0</v>
      </c>
      <c r="F33" s="34">
        <f>IFERROR(VLOOKUP($B33,'[28]11市町別戸数'!$A:$G,5,FALSE),0)</f>
        <v>0</v>
      </c>
      <c r="G33" s="34">
        <f>IFERROR(VLOOKUP($B33,'[28]11市町別戸数'!$A:$G,6,FALSE),0)</f>
        <v>0</v>
      </c>
      <c r="H33" s="34">
        <f>IFERROR(VLOOKUP($B33,'[28]11市町別マンション戸数'!A:C,3,FALSE),0)</f>
        <v>0</v>
      </c>
    </row>
    <row r="34" spans="1:8">
      <c r="A34" s="48"/>
      <c r="B34" s="29" t="s">
        <v>29</v>
      </c>
      <c r="C34" s="34">
        <f>IFERROR(VLOOKUP($B34,'[28]11市町別戸数'!$A:$G,7,FALSE),0)</f>
        <v>18</v>
      </c>
      <c r="D34" s="34">
        <f>IFERROR(VLOOKUP($B34,'[28]11市町別戸数'!$A:$G,3,FALSE),0)</f>
        <v>15</v>
      </c>
      <c r="E34" s="34">
        <f>IFERROR(VLOOKUP($B34,'[28]11市町別戸数'!$A:$G,4,FALSE),0)</f>
        <v>0</v>
      </c>
      <c r="F34" s="34">
        <f>IFERROR(VLOOKUP($B34,'[28]11市町別戸数'!$A:$G,5,FALSE),0)</f>
        <v>0</v>
      </c>
      <c r="G34" s="34">
        <f>IFERROR(VLOOKUP($B34,'[28]11市町別戸数'!$A:$G,6,FALSE),0)</f>
        <v>3</v>
      </c>
      <c r="H34" s="34">
        <f>IFERROR(VLOOKUP($B34,'[28]11市町別マンション戸数'!A:C,3,FALSE),0)</f>
        <v>0</v>
      </c>
    </row>
    <row r="35" spans="1:8">
      <c r="A35" s="48"/>
      <c r="B35" s="29" t="s">
        <v>21</v>
      </c>
      <c r="C35" s="34">
        <f>IFERROR(VLOOKUP($B35,'[28]11市町別戸数'!$A:$G,7,FALSE),0)</f>
        <v>18</v>
      </c>
      <c r="D35" s="34">
        <f>IFERROR(VLOOKUP($B35,'[28]11市町別戸数'!$A:$G,3,FALSE),0)</f>
        <v>7</v>
      </c>
      <c r="E35" s="34">
        <f>IFERROR(VLOOKUP($B35,'[28]11市町別戸数'!$A:$G,4,FALSE),0)</f>
        <v>8</v>
      </c>
      <c r="F35" s="34">
        <f>IFERROR(VLOOKUP($B35,'[28]11市町別戸数'!$A:$G,5,FALSE),0)</f>
        <v>0</v>
      </c>
      <c r="G35" s="34">
        <f>IFERROR(VLOOKUP($B35,'[28]11市町別戸数'!$A:$G,6,FALSE),0)</f>
        <v>3</v>
      </c>
      <c r="H35" s="34">
        <f>IFERROR(VLOOKUP($B35,'[28]11市町別マンション戸数'!A:C,3,FALSE),0)</f>
        <v>0</v>
      </c>
    </row>
    <row r="36" spans="1:8">
      <c r="A36" s="48"/>
      <c r="B36" s="29" t="s">
        <v>31</v>
      </c>
      <c r="C36" s="34">
        <f>IFERROR(VLOOKUP($B36,'[28]11市町別戸数'!$A:$G,7,FALSE),0)</f>
        <v>4</v>
      </c>
      <c r="D36" s="34">
        <f>IFERROR(VLOOKUP($B36,'[28]11市町別戸数'!$A:$G,3,FALSE),0)</f>
        <v>4</v>
      </c>
      <c r="E36" s="34">
        <f>IFERROR(VLOOKUP($B36,'[28]11市町別戸数'!$A:$G,4,FALSE),0)</f>
        <v>0</v>
      </c>
      <c r="F36" s="34">
        <f>IFERROR(VLOOKUP($B36,'[28]11市町別戸数'!$A:$G,5,FALSE),0)</f>
        <v>0</v>
      </c>
      <c r="G36" s="34">
        <f>IFERROR(VLOOKUP($B36,'[28]11市町別戸数'!$A:$G,6,FALSE),0)</f>
        <v>0</v>
      </c>
      <c r="H36" s="34">
        <f>IFERROR(VLOOKUP($B36,'[28]11市町別マンション戸数'!A:C,3,FALSE),0)</f>
        <v>0</v>
      </c>
    </row>
    <row r="37" spans="1:8">
      <c r="A37" s="48"/>
      <c r="B37" s="29" t="s">
        <v>18</v>
      </c>
      <c r="C37" s="34">
        <f>IFERROR(VLOOKUP($B37,'[28]11市町別戸数'!$A:$G,7,FALSE),0)</f>
        <v>2</v>
      </c>
      <c r="D37" s="34">
        <f>IFERROR(VLOOKUP($B37,'[28]11市町別戸数'!$A:$G,3,FALSE),0)</f>
        <v>1</v>
      </c>
      <c r="E37" s="34">
        <f>IFERROR(VLOOKUP($B37,'[28]11市町別戸数'!$A:$G,4,FALSE),0)</f>
        <v>1</v>
      </c>
      <c r="F37" s="34">
        <f>IFERROR(VLOOKUP($B37,'[28]11市町別戸数'!$A:$G,5,FALSE),0)</f>
        <v>0</v>
      </c>
      <c r="G37" s="34">
        <f>IFERROR(VLOOKUP($B37,'[28]11市町別戸数'!$A:$G,6,FALSE),0)</f>
        <v>0</v>
      </c>
      <c r="H37" s="34">
        <f>IFERROR(VLOOKUP($B37,'[28]11市町別マンション戸数'!A:C,3,FALSE),0)</f>
        <v>0</v>
      </c>
    </row>
    <row r="38" spans="1:8">
      <c r="A38" s="48"/>
      <c r="B38" s="30" t="s">
        <v>62</v>
      </c>
      <c r="C38" s="34">
        <f>IFERROR(VLOOKUP($B38,'[28]11市町別戸数'!$A:$G,7,FALSE),0)</f>
        <v>1</v>
      </c>
      <c r="D38" s="34">
        <f>IFERROR(VLOOKUP($B38,'[28]11市町別戸数'!$A:$G,3,FALSE),0)</f>
        <v>1</v>
      </c>
      <c r="E38" s="34">
        <f>IFERROR(VLOOKUP($B38,'[28]11市町別戸数'!$A:$G,4,FALSE),0)</f>
        <v>0</v>
      </c>
      <c r="F38" s="34">
        <f>IFERROR(VLOOKUP($B38,'[28]11市町別戸数'!$A:$G,5,FALSE),0)</f>
        <v>0</v>
      </c>
      <c r="G38" s="34">
        <f>IFERROR(VLOOKUP($B38,'[28]11市町別戸数'!$A:$G,6,FALSE),0)</f>
        <v>0</v>
      </c>
      <c r="H38" s="34">
        <f>IFERROR(VLOOKUP($B38,'[28]11市町別マンション戸数'!A:C,3,FALSE),0)</f>
        <v>0</v>
      </c>
    </row>
    <row r="39" spans="1:8">
      <c r="A39" s="48"/>
      <c r="B39" s="29" t="s">
        <v>60</v>
      </c>
      <c r="C39" s="34">
        <f>IFERROR(VLOOKUP($B39,'[28]11市町別戸数'!$A:$G,7,FALSE),0)</f>
        <v>0</v>
      </c>
      <c r="D39" s="34">
        <f>IFERROR(VLOOKUP($B39,'[28]11市町別戸数'!$A:$G,3,FALSE),0)</f>
        <v>0</v>
      </c>
      <c r="E39" s="34">
        <f>IFERROR(VLOOKUP($B39,'[28]11市町別戸数'!$A:$G,4,FALSE),0)</f>
        <v>0</v>
      </c>
      <c r="F39" s="34">
        <f>IFERROR(VLOOKUP($B39,'[28]11市町別戸数'!$A:$G,5,FALSE),0)</f>
        <v>0</v>
      </c>
      <c r="G39" s="34">
        <f>IFERROR(VLOOKUP($B39,'[28]11市町別戸数'!$A:$G,6,FALSE),0)</f>
        <v>0</v>
      </c>
      <c r="H39" s="34">
        <f>IFERROR(VLOOKUP($B39,'[28]11市町別マンション戸数'!A:C,3,FALSE),0)</f>
        <v>0</v>
      </c>
    </row>
    <row r="40" spans="1:8">
      <c r="A40" s="48"/>
      <c r="B40" s="29" t="s">
        <v>15</v>
      </c>
      <c r="C40" s="34">
        <f>IFERROR(VLOOKUP($B40,'[28]11市町別戸数'!$A:$G,7,FALSE),0)</f>
        <v>1</v>
      </c>
      <c r="D40" s="34">
        <f>IFERROR(VLOOKUP($B40,'[28]11市町別戸数'!$A:$G,3,FALSE),0)</f>
        <v>1</v>
      </c>
      <c r="E40" s="34">
        <f>IFERROR(VLOOKUP($B40,'[28]11市町別戸数'!$A:$G,4,FALSE),0)</f>
        <v>0</v>
      </c>
      <c r="F40" s="34">
        <f>IFERROR(VLOOKUP($B40,'[28]11市町別戸数'!$A:$G,5,FALSE),0)</f>
        <v>0</v>
      </c>
      <c r="G40" s="34">
        <f>IFERROR(VLOOKUP($B40,'[28]11市町別戸数'!$A:$G,6,FALSE),0)</f>
        <v>0</v>
      </c>
      <c r="H40" s="34">
        <f>IFERROR(VLOOKUP($B40,'[28]11市町別マンション戸数'!A:C,3,FALSE),0)</f>
        <v>0</v>
      </c>
    </row>
    <row r="41" spans="1:8">
      <c r="A41" s="48"/>
      <c r="B41" s="30" t="s">
        <v>34</v>
      </c>
      <c r="C41" s="34">
        <f>IFERROR(VLOOKUP($B41,'[28]11市町別戸数'!$A:$G,7,FALSE),0)</f>
        <v>1</v>
      </c>
      <c r="D41" s="34">
        <f>IFERROR(VLOOKUP($B41,'[28]11市町別戸数'!$A:$G,3,FALSE),0)</f>
        <v>1</v>
      </c>
      <c r="E41" s="34">
        <f>IFERROR(VLOOKUP($B41,'[28]11市町別戸数'!$A:$G,4,FALSE),0)</f>
        <v>0</v>
      </c>
      <c r="F41" s="34">
        <f>IFERROR(VLOOKUP($B41,'[28]11市町別戸数'!$A:$G,5,FALSE),0)</f>
        <v>0</v>
      </c>
      <c r="G41" s="34">
        <f>IFERROR(VLOOKUP($B41,'[28]11市町別戸数'!$A:$G,6,FALSE),0)</f>
        <v>0</v>
      </c>
      <c r="H41" s="34">
        <f>IFERROR(VLOOKUP($B41,'[28]11市町別マンション戸数'!A:C,3,FALSE),0)</f>
        <v>0</v>
      </c>
    </row>
    <row r="42" spans="1:8">
      <c r="A42" s="48"/>
      <c r="B42" s="29" t="s">
        <v>30</v>
      </c>
      <c r="C42" s="34">
        <f>IFERROR(VLOOKUP($B42,'[28]11市町別戸数'!$A:$G,7,FALSE),0)</f>
        <v>11</v>
      </c>
      <c r="D42" s="34">
        <f>IFERROR(VLOOKUP($B42,'[28]11市町別戸数'!$A:$G,3,FALSE),0)</f>
        <v>8</v>
      </c>
      <c r="E42" s="34">
        <f>IFERROR(VLOOKUP($B42,'[28]11市町別戸数'!$A:$G,4,FALSE),0)</f>
        <v>0</v>
      </c>
      <c r="F42" s="34">
        <f>IFERROR(VLOOKUP($B42,'[28]11市町別戸数'!$A:$G,5,FALSE),0)</f>
        <v>0</v>
      </c>
      <c r="G42" s="34">
        <f>IFERROR(VLOOKUP($B42,'[28]11市町別戸数'!$A:$G,6,FALSE),0)</f>
        <v>3</v>
      </c>
      <c r="H42" s="34">
        <f>IFERROR(VLOOKUP($B42,'[28]11市町別マンション戸数'!A:C,3,FALSE),0)</f>
        <v>0</v>
      </c>
    </row>
    <row r="43" spans="1:8">
      <c r="A43" s="48"/>
      <c r="B43" s="29" t="s">
        <v>53</v>
      </c>
      <c r="C43" s="34">
        <f>IFERROR(VLOOKUP($B43,'[28]11市町別戸数'!$A:$G,7,FALSE),0)</f>
        <v>8</v>
      </c>
      <c r="D43" s="34">
        <f>IFERROR(VLOOKUP($B43,'[28]11市町別戸数'!$A:$G,3,FALSE),0)</f>
        <v>6</v>
      </c>
      <c r="E43" s="34">
        <f>IFERROR(VLOOKUP($B43,'[28]11市町別戸数'!$A:$G,4,FALSE),0)</f>
        <v>0</v>
      </c>
      <c r="F43" s="34">
        <f>IFERROR(VLOOKUP($B43,'[28]11市町別戸数'!$A:$G,5,FALSE),0)</f>
        <v>0</v>
      </c>
      <c r="G43" s="34">
        <f>IFERROR(VLOOKUP($B43,'[28]11市町別戸数'!$A:$G,6,FALSE),0)</f>
        <v>2</v>
      </c>
      <c r="H43" s="34">
        <f>IFERROR(VLOOKUP($B43,'[28]11市町別マンション戸数'!A:C,3,FALSE),0)</f>
        <v>0</v>
      </c>
    </row>
    <row r="44" spans="1:8">
      <c r="A44" s="48"/>
      <c r="B44" s="29" t="s">
        <v>17</v>
      </c>
      <c r="C44" s="34">
        <f>IFERROR(VLOOKUP($B44,'[28]11市町別戸数'!$A:$G,7,FALSE),0)</f>
        <v>70</v>
      </c>
      <c r="D44" s="34">
        <f>IFERROR(VLOOKUP($B44,'[28]11市町別戸数'!$A:$G,3,FALSE),0)</f>
        <v>13</v>
      </c>
      <c r="E44" s="34">
        <f>IFERROR(VLOOKUP($B44,'[28]11市町別戸数'!$A:$G,4,FALSE),0)</f>
        <v>57</v>
      </c>
      <c r="F44" s="34">
        <f>IFERROR(VLOOKUP($B44,'[28]11市町別戸数'!$A:$G,5,FALSE),0)</f>
        <v>0</v>
      </c>
      <c r="G44" s="34">
        <f>IFERROR(VLOOKUP($B44,'[28]11市町別戸数'!$A:$G,6,FALSE),0)</f>
        <v>0</v>
      </c>
      <c r="H44" s="34">
        <f>IFERROR(VLOOKUP($B44,'[28]11市町別マンション戸数'!A:C,3,FALSE),0)</f>
        <v>0</v>
      </c>
    </row>
    <row r="45" spans="1:8">
      <c r="A45" s="48"/>
      <c r="B45" s="29" t="s">
        <v>3</v>
      </c>
      <c r="C45" s="34">
        <f>IFERROR(VLOOKUP($B45,'[28]11市町別戸数'!$A:$G,7,FALSE),0)</f>
        <v>7</v>
      </c>
      <c r="D45" s="34">
        <f>IFERROR(VLOOKUP($B45,'[28]11市町別戸数'!$A:$G,3,FALSE),0)</f>
        <v>5</v>
      </c>
      <c r="E45" s="34">
        <f>IFERROR(VLOOKUP($B45,'[28]11市町別戸数'!$A:$G,4,FALSE),0)</f>
        <v>0</v>
      </c>
      <c r="F45" s="34">
        <f>IFERROR(VLOOKUP($B45,'[28]11市町別戸数'!$A:$G,5,FALSE),0)</f>
        <v>0</v>
      </c>
      <c r="G45" s="34">
        <f>IFERROR(VLOOKUP($B45,'[28]11市町別戸数'!$A:$G,6,FALSE),0)</f>
        <v>2</v>
      </c>
      <c r="H45" s="34">
        <f>IFERROR(VLOOKUP($B45,'[28]11市町別マンション戸数'!A:C,3,FALSE),0)</f>
        <v>0</v>
      </c>
    </row>
    <row r="46" spans="1:8">
      <c r="A46" s="48"/>
      <c r="B46" s="29" t="s">
        <v>50</v>
      </c>
      <c r="C46" s="34">
        <f>IFERROR(VLOOKUP($B46,'[28]11市町別戸数'!$A:$G,7,FALSE),0)</f>
        <v>8</v>
      </c>
      <c r="D46" s="34">
        <f>IFERROR(VLOOKUP($B46,'[28]11市町別戸数'!$A:$G,3,FALSE),0)</f>
        <v>4</v>
      </c>
      <c r="E46" s="34">
        <f>IFERROR(VLOOKUP($B46,'[28]11市町別戸数'!$A:$G,4,FALSE),0)</f>
        <v>0</v>
      </c>
      <c r="F46" s="34">
        <f>IFERROR(VLOOKUP($B46,'[28]11市町別戸数'!$A:$G,5,FALSE),0)</f>
        <v>1</v>
      </c>
      <c r="G46" s="34">
        <f>IFERROR(VLOOKUP($B46,'[28]11市町別戸数'!$A:$G,6,FALSE),0)</f>
        <v>3</v>
      </c>
      <c r="H46" s="34">
        <f>IFERROR(VLOOKUP($B46,'[28]11市町別マンション戸数'!A:C,3,FALSE),0)</f>
        <v>0</v>
      </c>
    </row>
    <row r="47" spans="1:8">
      <c r="A47" s="48"/>
      <c r="B47" s="29" t="s">
        <v>1</v>
      </c>
      <c r="C47" s="34">
        <f>IFERROR(VLOOKUP($B47,'[28]11市町別戸数'!$A:$G,7,FALSE),0)</f>
        <v>0</v>
      </c>
      <c r="D47" s="34">
        <f>IFERROR(VLOOKUP($B47,'[28]11市町別戸数'!$A:$G,3,FALSE),0)</f>
        <v>0</v>
      </c>
      <c r="E47" s="34">
        <f>IFERROR(VLOOKUP($B47,'[28]11市町別戸数'!$A:$G,4,FALSE),0)</f>
        <v>0</v>
      </c>
      <c r="F47" s="34">
        <f>IFERROR(VLOOKUP($B47,'[28]11市町別戸数'!$A:$G,5,FALSE),0)</f>
        <v>0</v>
      </c>
      <c r="G47" s="34">
        <f>IFERROR(VLOOKUP($B47,'[28]11市町別戸数'!$A:$G,6,FALSE),0)</f>
        <v>0</v>
      </c>
      <c r="H47" s="34">
        <f>IFERROR(VLOOKUP($B47,'[28]11市町別マンション戸数'!A:C,3,FALSE),0)</f>
        <v>0</v>
      </c>
    </row>
    <row r="48" spans="1:8">
      <c r="A48" s="48"/>
      <c r="B48" s="31" t="s">
        <v>61</v>
      </c>
      <c r="C48" s="34">
        <f>IFERROR(VLOOKUP($B48,'[28]11市町別戸数'!$A:$G,7,FALSE),0)</f>
        <v>6</v>
      </c>
      <c r="D48" s="34">
        <f>IFERROR(VLOOKUP($B48,'[28]11市町別戸数'!$A:$G,3,FALSE),0)</f>
        <v>6</v>
      </c>
      <c r="E48" s="34">
        <f>IFERROR(VLOOKUP($B48,'[28]11市町別戸数'!$A:$G,4,FALSE),0)</f>
        <v>0</v>
      </c>
      <c r="F48" s="34">
        <f>IFERROR(VLOOKUP($B48,'[28]11市町別戸数'!$A:$G,5,FALSE),0)</f>
        <v>0</v>
      </c>
      <c r="G48" s="34">
        <f>IFERROR(VLOOKUP($B48,'[28]11市町別戸数'!$A:$G,6,FALSE),0)</f>
        <v>0</v>
      </c>
      <c r="H48" s="34">
        <f>IFERROR(VLOOKUP($B48,'[28]11市町別マンション戸数'!A:C,3,FALSE),0)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1712</v>
      </c>
      <c r="D49" s="34">
        <f t="shared" si="2"/>
        <v>841</v>
      </c>
      <c r="E49" s="34">
        <f t="shared" si="2"/>
        <v>487</v>
      </c>
      <c r="F49" s="34">
        <f t="shared" si="2"/>
        <v>3</v>
      </c>
      <c r="G49" s="34">
        <f t="shared" si="2"/>
        <v>381</v>
      </c>
      <c r="H49" s="34">
        <f t="shared" si="2"/>
        <v>132</v>
      </c>
    </row>
    <row r="50" spans="1:8">
      <c r="A50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topLeftCell="A19" workbookViewId="0">
      <selection activeCell="F3" sqref="F3"/>
    </sheetView>
  </sheetViews>
  <sheetFormatPr defaultRowHeight="12.9"/>
  <cols>
    <col min="1" max="1" width="14.625" customWidth="1"/>
    <col min="6" max="6" width="10.75" bestFit="1" customWidth="1"/>
  </cols>
  <sheetData>
    <row r="2" spans="1:7" ht="17">
      <c r="B2" s="3"/>
      <c r="C2" s="3"/>
      <c r="D2" s="14"/>
      <c r="E2" s="14" t="s">
        <v>76</v>
      </c>
      <c r="F2" s="36" t="s">
        <v>77</v>
      </c>
      <c r="G2" s="17"/>
    </row>
    <row r="3" spans="1:7">
      <c r="B3" s="4"/>
      <c r="C3" s="4"/>
      <c r="D3" s="4"/>
      <c r="E3" s="4"/>
      <c r="F3" s="37"/>
      <c r="G3" s="18" t="s">
        <v>6</v>
      </c>
    </row>
    <row r="4" spans="1:7">
      <c r="A4" s="28" t="s">
        <v>70</v>
      </c>
      <c r="B4" s="33" t="s">
        <v>71</v>
      </c>
      <c r="C4" s="28" t="s">
        <v>56</v>
      </c>
      <c r="D4" s="28" t="s">
        <v>72</v>
      </c>
      <c r="E4" s="35" t="s">
        <v>73</v>
      </c>
      <c r="F4" s="28" t="s">
        <v>19</v>
      </c>
      <c r="G4" s="27" t="s">
        <v>22</v>
      </c>
    </row>
    <row r="5" spans="1:7">
      <c r="A5" s="29" t="s">
        <v>37</v>
      </c>
      <c r="B5" s="34">
        <f>IFERROR(VLOOKUP($A5,'[9]11市町別戸数'!$A:$G,7,FALSE),0)</f>
        <v>87</v>
      </c>
      <c r="C5" s="34">
        <f>IFERROR(VLOOKUP($A5,'[9]11市町別戸数'!$A:$G,3,FALSE),0)</f>
        <v>36</v>
      </c>
      <c r="D5" s="34">
        <f>IFERROR(VLOOKUP($A5,'[9]11市町別戸数'!$A:$G,4,FALSE),0)</f>
        <v>30</v>
      </c>
      <c r="E5" s="34">
        <f>IFERROR(VLOOKUP($A5,'[9]11市町別戸数'!$A:$G,5,FALSE),0)</f>
        <v>0</v>
      </c>
      <c r="F5" s="34">
        <f>IFERROR(VLOOKUP($A5,'[9]11市町別戸数'!$A:$G,6,FALSE),0)</f>
        <v>21</v>
      </c>
      <c r="G5" s="34">
        <f>IFERROR(VLOOKUP($A5,'[9]11市町別マンション戸数'!A:C,3,FALSE),0)</f>
        <v>0</v>
      </c>
    </row>
    <row r="6" spans="1:7">
      <c r="A6" s="29" t="s">
        <v>12</v>
      </c>
      <c r="B6" s="34">
        <f>IFERROR(VLOOKUP($A6,'[9]11市町別戸数'!$A:$G,7,FALSE),0)</f>
        <v>105</v>
      </c>
      <c r="C6" s="34">
        <f>IFERROR(VLOOKUP($A6,'[9]11市町別戸数'!$A:$G,3,FALSE),0)</f>
        <v>35</v>
      </c>
      <c r="D6" s="34">
        <f>IFERROR(VLOOKUP($A6,'[9]11市町別戸数'!$A:$G,4,FALSE),0)</f>
        <v>21</v>
      </c>
      <c r="E6" s="34">
        <f>IFERROR(VLOOKUP($A6,'[9]11市町別戸数'!$A:$G,5,FALSE),0)</f>
        <v>0</v>
      </c>
      <c r="F6" s="34">
        <f>IFERROR(VLOOKUP($A6,'[9]11市町別戸数'!$A:$G,6,FALSE),0)</f>
        <v>49</v>
      </c>
      <c r="G6" s="34">
        <f>IFERROR(VLOOKUP($A6,'[9]11市町別マンション戸数'!A:C,3,FALSE),0)</f>
        <v>34</v>
      </c>
    </row>
    <row r="7" spans="1:7">
      <c r="A7" s="29" t="s">
        <v>10</v>
      </c>
      <c r="B7" s="34">
        <f>IFERROR(VLOOKUP($A7,'[9]11市町別戸数'!$A:$G,7,FALSE),0)</f>
        <v>77</v>
      </c>
      <c r="C7" s="34">
        <f>IFERROR(VLOOKUP($A7,'[9]11市町別戸数'!$A:$G,3,FALSE),0)</f>
        <v>44</v>
      </c>
      <c r="D7" s="34">
        <f>IFERROR(VLOOKUP($A7,'[9]11市町別戸数'!$A:$G,4,FALSE),0)</f>
        <v>20</v>
      </c>
      <c r="E7" s="34">
        <f>IFERROR(VLOOKUP($A7,'[9]11市町別戸数'!$A:$G,5,FALSE),0)</f>
        <v>1</v>
      </c>
      <c r="F7" s="34">
        <f>IFERROR(VLOOKUP($A7,'[9]11市町別戸数'!$A:$G,6,FALSE),0)</f>
        <v>12</v>
      </c>
      <c r="G7" s="34">
        <f>IFERROR(VLOOKUP($A7,'[9]11市町別マンション戸数'!A:C,3,FALSE),0)</f>
        <v>0</v>
      </c>
    </row>
    <row r="8" spans="1:7">
      <c r="A8" s="29" t="s">
        <v>38</v>
      </c>
      <c r="B8" s="34">
        <f t="shared" ref="B8:G8" si="0">SUM(B5:B7)</f>
        <v>269</v>
      </c>
      <c r="C8" s="34">
        <f t="shared" si="0"/>
        <v>115</v>
      </c>
      <c r="D8" s="34">
        <f t="shared" si="0"/>
        <v>71</v>
      </c>
      <c r="E8" s="34">
        <f t="shared" si="0"/>
        <v>1</v>
      </c>
      <c r="F8" s="34">
        <f t="shared" si="0"/>
        <v>82</v>
      </c>
      <c r="G8" s="34">
        <f t="shared" si="0"/>
        <v>34</v>
      </c>
    </row>
    <row r="9" spans="1:7">
      <c r="A9" s="29" t="s">
        <v>4</v>
      </c>
      <c r="B9" s="34">
        <f>IFERROR(VLOOKUP($A9,'[9]11市町別戸数'!$A:$G,7,FALSE),0)</f>
        <v>125</v>
      </c>
      <c r="C9" s="34">
        <f>IFERROR(VLOOKUP($A9,'[9]11市町別戸数'!$A:$G,3,FALSE),0)</f>
        <v>49</v>
      </c>
      <c r="D9" s="34">
        <f>IFERROR(VLOOKUP($A9,'[9]11市町別戸数'!$A:$G,4,FALSE),0)</f>
        <v>62</v>
      </c>
      <c r="E9" s="34">
        <f>IFERROR(VLOOKUP($A9,'[9]11市町別戸数'!$A:$G,5,FALSE),0)</f>
        <v>0</v>
      </c>
      <c r="F9" s="34">
        <f>IFERROR(VLOOKUP($A9,'[9]11市町別戸数'!$A:$G,6,FALSE),0)</f>
        <v>14</v>
      </c>
      <c r="G9" s="34">
        <f>IFERROR(VLOOKUP($A9,'[9]11市町別マンション戸数'!A:C,3,FALSE),0)</f>
        <v>0</v>
      </c>
    </row>
    <row r="10" spans="1:7">
      <c r="A10" s="29" t="s">
        <v>39</v>
      </c>
      <c r="B10" s="34">
        <f>IFERROR(VLOOKUP($A10,'[9]11市町別戸数'!$A:$G,7,FALSE),0)</f>
        <v>58</v>
      </c>
      <c r="C10" s="34">
        <f>IFERROR(VLOOKUP($A10,'[9]11市町別戸数'!$A:$G,3,FALSE),0)</f>
        <v>40</v>
      </c>
      <c r="D10" s="34">
        <f>IFERROR(VLOOKUP($A10,'[9]11市町別戸数'!$A:$G,4,FALSE),0)</f>
        <v>9</v>
      </c>
      <c r="E10" s="34">
        <f>IFERROR(VLOOKUP($A10,'[9]11市町別戸数'!$A:$G,5,FALSE),0)</f>
        <v>0</v>
      </c>
      <c r="F10" s="34">
        <f>IFERROR(VLOOKUP($A10,'[9]11市町別戸数'!$A:$G,6,FALSE),0)</f>
        <v>9</v>
      </c>
      <c r="G10" s="34">
        <f>IFERROR(VLOOKUP($A10,'[9]11市町別マンション戸数'!A:C,3,FALSE),0)</f>
        <v>0</v>
      </c>
    </row>
    <row r="11" spans="1:7">
      <c r="A11" s="29" t="s">
        <v>42</v>
      </c>
      <c r="B11" s="34">
        <f>IFERROR(VLOOKUP($A11,'[9]11市町別戸数'!$A:$G,7,FALSE),0)</f>
        <v>47</v>
      </c>
      <c r="C11" s="34">
        <f>IFERROR(VLOOKUP($A11,'[9]11市町別戸数'!$A:$G,3,FALSE),0)</f>
        <v>29</v>
      </c>
      <c r="D11" s="34">
        <f>IFERROR(VLOOKUP($A11,'[9]11市町別戸数'!$A:$G,4,FALSE),0)</f>
        <v>12</v>
      </c>
      <c r="E11" s="34">
        <f>IFERROR(VLOOKUP($A11,'[9]11市町別戸数'!$A:$G,5,FALSE),0)</f>
        <v>0</v>
      </c>
      <c r="F11" s="34">
        <f>IFERROR(VLOOKUP($A11,'[9]11市町別戸数'!$A:$G,6,FALSE),0)</f>
        <v>6</v>
      </c>
      <c r="G11" s="34">
        <f>IFERROR(VLOOKUP($A11,'[9]11市町別マンション戸数'!A:C,3,FALSE),0)</f>
        <v>0</v>
      </c>
    </row>
    <row r="12" spans="1:7">
      <c r="A12" s="29" t="s">
        <v>43</v>
      </c>
      <c r="B12" s="34">
        <f>IFERROR(VLOOKUP($A12,'[9]11市町別戸数'!$A:$G,7,FALSE),0)</f>
        <v>63</v>
      </c>
      <c r="C12" s="34">
        <f>IFERROR(VLOOKUP($A12,'[9]11市町別戸数'!$A:$G,3,FALSE),0)</f>
        <v>19</v>
      </c>
      <c r="D12" s="34">
        <f>IFERROR(VLOOKUP($A12,'[9]11市町別戸数'!$A:$G,4,FALSE),0)</f>
        <v>32</v>
      </c>
      <c r="E12" s="34">
        <f>IFERROR(VLOOKUP($A12,'[9]11市町別戸数'!$A:$G,5,FALSE),0)</f>
        <v>0</v>
      </c>
      <c r="F12" s="34">
        <f>IFERROR(VLOOKUP($A12,'[9]11市町別戸数'!$A:$G,6,FALSE),0)</f>
        <v>12</v>
      </c>
      <c r="G12" s="34">
        <f>IFERROR(VLOOKUP($A12,'[9]11市町別マンション戸数'!A:C,3,FALSE),0)</f>
        <v>0</v>
      </c>
    </row>
    <row r="13" spans="1:7">
      <c r="A13" s="29" t="s">
        <v>44</v>
      </c>
      <c r="B13" s="34">
        <f>IFERROR(VLOOKUP($A13,'[9]11市町別戸数'!$A:$G,7,FALSE),0)</f>
        <v>40</v>
      </c>
      <c r="C13" s="34">
        <f>IFERROR(VLOOKUP($A13,'[9]11市町別戸数'!$A:$G,3,FALSE),0)</f>
        <v>37</v>
      </c>
      <c r="D13" s="34">
        <f>IFERROR(VLOOKUP($A13,'[9]11市町別戸数'!$A:$G,4,FALSE),0)</f>
        <v>0</v>
      </c>
      <c r="E13" s="34">
        <f>IFERROR(VLOOKUP($A13,'[9]11市町別戸数'!$A:$G,5,FALSE),0)</f>
        <v>0</v>
      </c>
      <c r="F13" s="34">
        <f>IFERROR(VLOOKUP($A13,'[9]11市町別戸数'!$A:$G,6,FALSE),0)</f>
        <v>3</v>
      </c>
      <c r="G13" s="34">
        <f>IFERROR(VLOOKUP($A13,'[9]11市町別マンション戸数'!A:C,3,FALSE),0)</f>
        <v>0</v>
      </c>
    </row>
    <row r="14" spans="1:7">
      <c r="A14" s="29" t="s">
        <v>46</v>
      </c>
      <c r="B14" s="34">
        <f>IFERROR(VLOOKUP($A14,'[9]11市町別戸数'!$A:$G,7,FALSE),0)</f>
        <v>54</v>
      </c>
      <c r="C14" s="34">
        <f>IFERROR(VLOOKUP($A14,'[9]11市町別戸数'!$A:$G,3,FALSE),0)</f>
        <v>29</v>
      </c>
      <c r="D14" s="34">
        <f>IFERROR(VLOOKUP($A14,'[9]11市町別戸数'!$A:$G,4,FALSE),0)</f>
        <v>12</v>
      </c>
      <c r="E14" s="34">
        <f>IFERROR(VLOOKUP($A14,'[9]11市町別戸数'!$A:$G,5,FALSE),0)</f>
        <v>0</v>
      </c>
      <c r="F14" s="34">
        <f>IFERROR(VLOOKUP($A14,'[9]11市町別戸数'!$A:$G,6,FALSE),0)</f>
        <v>13</v>
      </c>
      <c r="G14" s="34">
        <f>IFERROR(VLOOKUP($A14,'[9]11市町別マンション戸数'!A:C,3,FALSE),0)</f>
        <v>0</v>
      </c>
    </row>
    <row r="15" spans="1:7">
      <c r="A15" s="29" t="s">
        <v>45</v>
      </c>
      <c r="B15" s="34">
        <f>IFERROR(VLOOKUP($A15,'[9]11市町別戸数'!$A:$G,7,FALSE),0)</f>
        <v>9</v>
      </c>
      <c r="C15" s="34">
        <f>IFERROR(VLOOKUP($A15,'[9]11市町別戸数'!$A:$G,3,FALSE),0)</f>
        <v>8</v>
      </c>
      <c r="D15" s="34">
        <f>IFERROR(VLOOKUP($A15,'[9]11市町別戸数'!$A:$G,4,FALSE),0)</f>
        <v>0</v>
      </c>
      <c r="E15" s="34">
        <f>IFERROR(VLOOKUP($A15,'[9]11市町別戸数'!$A:$G,5,FALSE),0)</f>
        <v>0</v>
      </c>
      <c r="F15" s="34">
        <f>IFERROR(VLOOKUP($A15,'[9]11市町別戸数'!$A:$G,6,FALSE),0)</f>
        <v>1</v>
      </c>
      <c r="G15" s="34">
        <f>IFERROR(VLOOKUP($A15,'[9]11市町別マンション戸数'!A:C,3,FALSE),0)</f>
        <v>0</v>
      </c>
    </row>
    <row r="16" spans="1:7">
      <c r="A16" s="29" t="s">
        <v>5</v>
      </c>
      <c r="B16" s="34">
        <f t="shared" ref="B16:G16" si="1">SUM(B9:B15)</f>
        <v>396</v>
      </c>
      <c r="C16" s="34">
        <f t="shared" si="1"/>
        <v>211</v>
      </c>
      <c r="D16" s="34">
        <f t="shared" si="1"/>
        <v>127</v>
      </c>
      <c r="E16" s="34">
        <f t="shared" si="1"/>
        <v>0</v>
      </c>
      <c r="F16" s="34">
        <f t="shared" si="1"/>
        <v>58</v>
      </c>
      <c r="G16" s="34">
        <f t="shared" si="1"/>
        <v>0</v>
      </c>
    </row>
    <row r="17" spans="1:7">
      <c r="A17" s="29" t="s">
        <v>7</v>
      </c>
      <c r="B17" s="34">
        <f>IFERROR(VLOOKUP($A17,'[9]11市町別戸数'!$A:$G,7,FALSE),0)</f>
        <v>57</v>
      </c>
      <c r="C17" s="34">
        <f>IFERROR(VLOOKUP($A17,'[9]11市町別戸数'!$A:$G,3,FALSE),0)</f>
        <v>32</v>
      </c>
      <c r="D17" s="34">
        <f>IFERROR(VLOOKUP($A17,'[9]11市町別戸数'!$A:$G,4,FALSE),0)</f>
        <v>10</v>
      </c>
      <c r="E17" s="34">
        <f>IFERROR(VLOOKUP($A17,'[9]11市町別戸数'!$A:$G,5,FALSE),0)</f>
        <v>0</v>
      </c>
      <c r="F17" s="34">
        <f>IFERROR(VLOOKUP($A17,'[9]11市町別戸数'!$A:$G,6,FALSE),0)</f>
        <v>15</v>
      </c>
      <c r="G17" s="34">
        <f>IFERROR(VLOOKUP($A17,'[9]11市町別マンション戸数'!A:C,3,FALSE),0)</f>
        <v>0</v>
      </c>
    </row>
    <row r="18" spans="1:7">
      <c r="A18" s="29" t="s">
        <v>26</v>
      </c>
      <c r="B18" s="34">
        <f>IFERROR(VLOOKUP($A18,'[9]11市町別戸数'!$A:$G,7,FALSE),0)</f>
        <v>9</v>
      </c>
      <c r="C18" s="34">
        <f>IFERROR(VLOOKUP($A18,'[9]11市町別戸数'!$A:$G,3,FALSE),0)</f>
        <v>2</v>
      </c>
      <c r="D18" s="34">
        <f>IFERROR(VLOOKUP($A18,'[9]11市町別戸数'!$A:$G,4,FALSE),0)</f>
        <v>4</v>
      </c>
      <c r="E18" s="34">
        <f>IFERROR(VLOOKUP($A18,'[9]11市町別戸数'!$A:$G,5,FALSE),0)</f>
        <v>2</v>
      </c>
      <c r="F18" s="34">
        <f>IFERROR(VLOOKUP($A18,'[9]11市町別戸数'!$A:$G,6,FALSE),0)</f>
        <v>1</v>
      </c>
      <c r="G18" s="34">
        <f>IFERROR(VLOOKUP($A18,'[9]11市町別マンション戸数'!A:C,3,FALSE),0)</f>
        <v>0</v>
      </c>
    </row>
    <row r="19" spans="1:7">
      <c r="A19" s="29" t="s">
        <v>48</v>
      </c>
      <c r="B19" s="34">
        <f>IFERROR(VLOOKUP($A19,'[9]11市町別戸数'!$A:$G,7,FALSE),0)</f>
        <v>34</v>
      </c>
      <c r="C19" s="34">
        <f>IFERROR(VLOOKUP($A19,'[9]11市町別戸数'!$A:$G,3,FALSE),0)</f>
        <v>17</v>
      </c>
      <c r="D19" s="34">
        <f>IFERROR(VLOOKUP($A19,'[9]11市町別戸数'!$A:$G,4,FALSE),0)</f>
        <v>10</v>
      </c>
      <c r="E19" s="34">
        <f>IFERROR(VLOOKUP($A19,'[9]11市町別戸数'!$A:$G,5,FALSE),0)</f>
        <v>0</v>
      </c>
      <c r="F19" s="34">
        <f>IFERROR(VLOOKUP($A19,'[9]11市町別戸数'!$A:$G,6,FALSE),0)</f>
        <v>7</v>
      </c>
      <c r="G19" s="34">
        <f>IFERROR(VLOOKUP($A19,'[9]11市町別マンション戸数'!A:C,3,FALSE),0)</f>
        <v>0</v>
      </c>
    </row>
    <row r="20" spans="1:7">
      <c r="A20" s="29" t="s">
        <v>51</v>
      </c>
      <c r="B20" s="34">
        <f>IFERROR(VLOOKUP($A20,'[9]11市町別戸数'!$A:$G,7,FALSE),0)</f>
        <v>51</v>
      </c>
      <c r="C20" s="34">
        <f>IFERROR(VLOOKUP($A20,'[9]11市町別戸数'!$A:$G,3,FALSE),0)</f>
        <v>34</v>
      </c>
      <c r="D20" s="34">
        <f>IFERROR(VLOOKUP($A20,'[9]11市町別戸数'!$A:$G,4,FALSE),0)</f>
        <v>8</v>
      </c>
      <c r="E20" s="34">
        <f>IFERROR(VLOOKUP($A20,'[9]11市町別戸数'!$A:$G,5,FALSE),0)</f>
        <v>0</v>
      </c>
      <c r="F20" s="34">
        <f>IFERROR(VLOOKUP($A20,'[9]11市町別戸数'!$A:$G,6,FALSE),0)</f>
        <v>9</v>
      </c>
      <c r="G20" s="34">
        <f>IFERROR(VLOOKUP($A20,'[9]11市町別マンション戸数'!A:C,3,FALSE),0)</f>
        <v>0</v>
      </c>
    </row>
    <row r="21" spans="1:7">
      <c r="A21" s="29" t="s">
        <v>55</v>
      </c>
      <c r="B21" s="34">
        <f>IFERROR(VLOOKUP($A21,'[9]11市町別戸数'!$A:$G,7,FALSE),0)</f>
        <v>9</v>
      </c>
      <c r="C21" s="34">
        <f>IFERROR(VLOOKUP($A21,'[9]11市町別戸数'!$A:$G,3,FALSE),0)</f>
        <v>4</v>
      </c>
      <c r="D21" s="34">
        <f>IFERROR(VLOOKUP($A21,'[9]11市町別戸数'!$A:$G,4,FALSE),0)</f>
        <v>0</v>
      </c>
      <c r="E21" s="34">
        <f>IFERROR(VLOOKUP($A21,'[9]11市町別戸数'!$A:$G,5,FALSE),0)</f>
        <v>1</v>
      </c>
      <c r="F21" s="34">
        <f>IFERROR(VLOOKUP($A21,'[9]11市町別戸数'!$A:$G,6,FALSE),0)</f>
        <v>4</v>
      </c>
      <c r="G21" s="34">
        <f>IFERROR(VLOOKUP($A21,'[9]11市町別マンション戸数'!A:C,3,FALSE),0)</f>
        <v>0</v>
      </c>
    </row>
    <row r="22" spans="1:7">
      <c r="A22" s="29" t="s">
        <v>57</v>
      </c>
      <c r="B22" s="34">
        <f>IFERROR(VLOOKUP($A22,'[9]11市町別戸数'!$A:$G,7,FALSE),0)</f>
        <v>43</v>
      </c>
      <c r="C22" s="34">
        <f>IFERROR(VLOOKUP($A22,'[9]11市町別戸数'!$A:$G,3,FALSE),0)</f>
        <v>24</v>
      </c>
      <c r="D22" s="34">
        <f>IFERROR(VLOOKUP($A22,'[9]11市町別戸数'!$A:$G,4,FALSE),0)</f>
        <v>10</v>
      </c>
      <c r="E22" s="34">
        <f>IFERROR(VLOOKUP($A22,'[9]11市町別戸数'!$A:$G,5,FALSE),0)</f>
        <v>0</v>
      </c>
      <c r="F22" s="34">
        <f>IFERROR(VLOOKUP($A22,'[9]11市町別戸数'!$A:$G,6,FALSE),0)</f>
        <v>9</v>
      </c>
      <c r="G22" s="34">
        <f>IFERROR(VLOOKUP($A22,'[9]11市町別マンション戸数'!A:C,3,FALSE),0)</f>
        <v>0</v>
      </c>
    </row>
    <row r="23" spans="1:7">
      <c r="A23" s="29" t="s">
        <v>14</v>
      </c>
      <c r="B23" s="34">
        <f>IFERROR(VLOOKUP($A23,'[9]11市町別戸数'!$A:$G,7,FALSE),0)</f>
        <v>109</v>
      </c>
      <c r="C23" s="34">
        <f>IFERROR(VLOOKUP($A23,'[9]11市町別戸数'!$A:$G,3,FALSE),0)</f>
        <v>57</v>
      </c>
      <c r="D23" s="34">
        <f>IFERROR(VLOOKUP($A23,'[9]11市町別戸数'!$A:$G,4,FALSE),0)</f>
        <v>19</v>
      </c>
      <c r="E23" s="34">
        <f>IFERROR(VLOOKUP($A23,'[9]11市町別戸数'!$A:$G,5,FALSE),0)</f>
        <v>0</v>
      </c>
      <c r="F23" s="34">
        <f>IFERROR(VLOOKUP($A23,'[9]11市町別戸数'!$A:$G,6,FALSE),0)</f>
        <v>33</v>
      </c>
      <c r="G23" s="34">
        <f>IFERROR(VLOOKUP($A23,'[9]11市町別マンション戸数'!A:C,3,FALSE),0)</f>
        <v>0</v>
      </c>
    </row>
    <row r="24" spans="1:7">
      <c r="A24" s="29" t="s">
        <v>47</v>
      </c>
      <c r="B24" s="34">
        <f>IFERROR(VLOOKUP($A24,'[9]11市町別戸数'!$A:$G,7,FALSE),0)</f>
        <v>80</v>
      </c>
      <c r="C24" s="34">
        <f>IFERROR(VLOOKUP($A24,'[9]11市町別戸数'!$A:$G,3,FALSE),0)</f>
        <v>42</v>
      </c>
      <c r="D24" s="34">
        <f>IFERROR(VLOOKUP($A24,'[9]11市町別戸数'!$A:$G,4,FALSE),0)</f>
        <v>27</v>
      </c>
      <c r="E24" s="34">
        <f>IFERROR(VLOOKUP($A24,'[9]11市町別戸数'!$A:$G,5,FALSE),0)</f>
        <v>0</v>
      </c>
      <c r="F24" s="34">
        <f>IFERROR(VLOOKUP($A24,'[9]11市町別戸数'!$A:$G,6,FALSE),0)</f>
        <v>11</v>
      </c>
      <c r="G24" s="34">
        <f>IFERROR(VLOOKUP($A24,'[9]11市町別マンション戸数'!A:C,3,FALSE),0)</f>
        <v>0</v>
      </c>
    </row>
    <row r="25" spans="1:7">
      <c r="A25" s="29" t="s">
        <v>32</v>
      </c>
      <c r="B25" s="34">
        <f>IFERROR(VLOOKUP($A25,'[9]11市町別戸数'!$A:$G,7,FALSE),0)</f>
        <v>33</v>
      </c>
      <c r="C25" s="34">
        <f>IFERROR(VLOOKUP($A25,'[9]11市町別戸数'!$A:$G,3,FALSE),0)</f>
        <v>25</v>
      </c>
      <c r="D25" s="34">
        <f>IFERROR(VLOOKUP($A25,'[9]11市町別戸数'!$A:$G,4,FALSE),0)</f>
        <v>2</v>
      </c>
      <c r="E25" s="34">
        <f>IFERROR(VLOOKUP($A25,'[9]11市町別戸数'!$A:$G,5,FALSE),0)</f>
        <v>0</v>
      </c>
      <c r="F25" s="34">
        <f>IFERROR(VLOOKUP($A25,'[9]11市町別戸数'!$A:$G,6,FALSE),0)</f>
        <v>6</v>
      </c>
      <c r="G25" s="34">
        <f>IFERROR(VLOOKUP($A25,'[9]11市町別マンション戸数'!A:C,3,FALSE),0)</f>
        <v>0</v>
      </c>
    </row>
    <row r="26" spans="1:7">
      <c r="A26" s="29" t="s">
        <v>2</v>
      </c>
      <c r="B26" s="34">
        <f>IFERROR(VLOOKUP($A26,'[9]11市町別戸数'!$A:$G,7,FALSE),0)</f>
        <v>64</v>
      </c>
      <c r="C26" s="34">
        <f>IFERROR(VLOOKUP($A26,'[9]11市町別戸数'!$A:$G,3,FALSE),0)</f>
        <v>24</v>
      </c>
      <c r="D26" s="34">
        <f>IFERROR(VLOOKUP($A26,'[9]11市町別戸数'!$A:$G,4,FALSE),0)</f>
        <v>32</v>
      </c>
      <c r="E26" s="34">
        <f>IFERROR(VLOOKUP($A26,'[9]11市町別戸数'!$A:$G,5,FALSE),0)</f>
        <v>0</v>
      </c>
      <c r="F26" s="34">
        <f>IFERROR(VLOOKUP($A26,'[9]11市町別戸数'!$A:$G,6,FALSE),0)</f>
        <v>8</v>
      </c>
      <c r="G26" s="34">
        <f>IFERROR(VLOOKUP($A26,'[9]11市町別マンション戸数'!A:C,3,FALSE),0)</f>
        <v>0</v>
      </c>
    </row>
    <row r="27" spans="1:7">
      <c r="A27" s="29" t="s">
        <v>49</v>
      </c>
      <c r="B27" s="34">
        <f>IFERROR(VLOOKUP($A27,'[9]11市町別戸数'!$A:$G,7,FALSE),0)</f>
        <v>62</v>
      </c>
      <c r="C27" s="34">
        <f>IFERROR(VLOOKUP($A27,'[9]11市町別戸数'!$A:$G,3,FALSE),0)</f>
        <v>22</v>
      </c>
      <c r="D27" s="34">
        <f>IFERROR(VLOOKUP($A27,'[9]11市町別戸数'!$A:$G,4,FALSE),0)</f>
        <v>28</v>
      </c>
      <c r="E27" s="34">
        <f>IFERROR(VLOOKUP($A27,'[9]11市町別戸数'!$A:$G,5,FALSE),0)</f>
        <v>0</v>
      </c>
      <c r="F27" s="34">
        <f>IFERROR(VLOOKUP($A27,'[9]11市町別戸数'!$A:$G,6,FALSE),0)</f>
        <v>12</v>
      </c>
      <c r="G27" s="34">
        <f>IFERROR(VLOOKUP($A27,'[9]11市町別マンション戸数'!A:C,3,FALSE),0)</f>
        <v>0</v>
      </c>
    </row>
    <row r="28" spans="1:7">
      <c r="A28" s="29" t="s">
        <v>59</v>
      </c>
      <c r="B28" s="34">
        <f>IFERROR(VLOOKUP($A28,'[9]11市町別戸数'!$A:$G,7,FALSE),0)</f>
        <v>15</v>
      </c>
      <c r="C28" s="34">
        <f>IFERROR(VLOOKUP($A28,'[9]11市町別戸数'!$A:$G,3,FALSE),0)</f>
        <v>14</v>
      </c>
      <c r="D28" s="34">
        <f>IFERROR(VLOOKUP($A28,'[9]11市町別戸数'!$A:$G,4,FALSE),0)</f>
        <v>0</v>
      </c>
      <c r="E28" s="34">
        <f>IFERROR(VLOOKUP($A28,'[9]11市町別戸数'!$A:$G,5,FALSE),0)</f>
        <v>0</v>
      </c>
      <c r="F28" s="34">
        <f>IFERROR(VLOOKUP($A28,'[9]11市町別戸数'!$A:$G,6,FALSE),0)</f>
        <v>1</v>
      </c>
      <c r="G28" s="34">
        <f>IFERROR(VLOOKUP($A28,'[9]11市町別マンション戸数'!A:C,3,FALSE),0)</f>
        <v>0</v>
      </c>
    </row>
    <row r="29" spans="1:7">
      <c r="A29" s="29" t="s">
        <v>27</v>
      </c>
      <c r="B29" s="34">
        <f>IFERROR(VLOOKUP($A29,'[9]11市町別戸数'!$A:$G,7,FALSE),0)</f>
        <v>30</v>
      </c>
      <c r="C29" s="34">
        <f>IFERROR(VLOOKUP($A29,'[9]11市町別戸数'!$A:$G,3,FALSE),0)</f>
        <v>22</v>
      </c>
      <c r="D29" s="34">
        <f>IFERROR(VLOOKUP($A29,'[9]11市町別戸数'!$A:$G,4,FALSE),0)</f>
        <v>0</v>
      </c>
      <c r="E29" s="34">
        <f>IFERROR(VLOOKUP($A29,'[9]11市町別戸数'!$A:$G,5,FALSE),0)</f>
        <v>0</v>
      </c>
      <c r="F29" s="34">
        <f>IFERROR(VLOOKUP($A29,'[9]11市町別戸数'!$A:$G,6,FALSE),0)</f>
        <v>8</v>
      </c>
      <c r="G29" s="34">
        <f>IFERROR(VLOOKUP($A29,'[9]11市町別マンション戸数'!A:C,3,FALSE),0)</f>
        <v>0</v>
      </c>
    </row>
    <row r="30" spans="1:7">
      <c r="A30" s="29" t="s">
        <v>52</v>
      </c>
      <c r="B30" s="34">
        <f>IFERROR(VLOOKUP($A30,'[9]11市町別戸数'!$A:$G,7,FALSE),0)</f>
        <v>20</v>
      </c>
      <c r="C30" s="34">
        <f>IFERROR(VLOOKUP($A30,'[9]11市町別戸数'!$A:$G,3,FALSE),0)</f>
        <v>0</v>
      </c>
      <c r="D30" s="34">
        <f>IFERROR(VLOOKUP($A30,'[9]11市町別戸数'!$A:$G,4,FALSE),0)</f>
        <v>20</v>
      </c>
      <c r="E30" s="34">
        <f>IFERROR(VLOOKUP($A30,'[9]11市町別戸数'!$A:$G,5,FALSE),0)</f>
        <v>0</v>
      </c>
      <c r="F30" s="34">
        <f>IFERROR(VLOOKUP($A30,'[9]11市町別戸数'!$A:$G,6,FALSE),0)</f>
        <v>0</v>
      </c>
      <c r="G30" s="34">
        <f>IFERROR(VLOOKUP($A30,'[9]11市町別マンション戸数'!A:C,3,FALSE),0)</f>
        <v>0</v>
      </c>
    </row>
    <row r="31" spans="1:7">
      <c r="A31" s="29" t="s">
        <v>40</v>
      </c>
      <c r="B31" s="34">
        <f>IFERROR(VLOOKUP($A31,'[9]11市町別戸数'!$A:$G,7,FALSE),0)</f>
        <v>37</v>
      </c>
      <c r="C31" s="34">
        <f>IFERROR(VLOOKUP($A31,'[9]11市町別戸数'!$A:$G,3,FALSE),0)</f>
        <v>25</v>
      </c>
      <c r="D31" s="34">
        <f>IFERROR(VLOOKUP($A31,'[9]11市町別戸数'!$A:$G,4,FALSE),0)</f>
        <v>0</v>
      </c>
      <c r="E31" s="34">
        <f>IFERROR(VLOOKUP($A31,'[9]11市町別戸数'!$A:$G,5,FALSE),0)</f>
        <v>0</v>
      </c>
      <c r="F31" s="34">
        <f>IFERROR(VLOOKUP($A31,'[9]11市町別戸数'!$A:$G,6,FALSE),0)</f>
        <v>12</v>
      </c>
      <c r="G31" s="34">
        <f>IFERROR(VLOOKUP($A31,'[9]11市町別マンション戸数'!A:C,3,FALSE),0)</f>
        <v>0</v>
      </c>
    </row>
    <row r="32" spans="1:7">
      <c r="A32" s="29" t="s">
        <v>0</v>
      </c>
      <c r="B32" s="34">
        <f>IFERROR(VLOOKUP($A32,'[9]11市町別戸数'!$A:$G,7,FALSE),0)</f>
        <v>13</v>
      </c>
      <c r="C32" s="34">
        <f>IFERROR(VLOOKUP($A32,'[9]11市町別戸数'!$A:$G,3,FALSE),0)</f>
        <v>13</v>
      </c>
      <c r="D32" s="34">
        <f>IFERROR(VLOOKUP($A32,'[9]11市町別戸数'!$A:$G,4,FALSE),0)</f>
        <v>0</v>
      </c>
      <c r="E32" s="34">
        <f>IFERROR(VLOOKUP($A32,'[9]11市町別戸数'!$A:$G,5,FALSE),0)</f>
        <v>0</v>
      </c>
      <c r="F32" s="34">
        <f>IFERROR(VLOOKUP($A32,'[9]11市町別戸数'!$A:$G,6,FALSE),0)</f>
        <v>0</v>
      </c>
      <c r="G32" s="34">
        <f>IFERROR(VLOOKUP($A32,'[9]11市町別マンション戸数'!A:C,3,FALSE),0)</f>
        <v>0</v>
      </c>
    </row>
    <row r="33" spans="1:7">
      <c r="A33" s="29" t="s">
        <v>54</v>
      </c>
      <c r="B33" s="34">
        <f>IFERROR(VLOOKUP($A33,'[9]11市町別戸数'!$A:$G,7,FALSE),0)</f>
        <v>5</v>
      </c>
      <c r="C33" s="34">
        <f>IFERROR(VLOOKUP($A33,'[9]11市町別戸数'!$A:$G,3,FALSE),0)</f>
        <v>5</v>
      </c>
      <c r="D33" s="34">
        <f>IFERROR(VLOOKUP($A33,'[9]11市町別戸数'!$A:$G,4,FALSE),0)</f>
        <v>0</v>
      </c>
      <c r="E33" s="34">
        <f>IFERROR(VLOOKUP($A33,'[9]11市町別戸数'!$A:$G,5,FALSE),0)</f>
        <v>0</v>
      </c>
      <c r="F33" s="34">
        <f>IFERROR(VLOOKUP($A33,'[9]11市町別戸数'!$A:$G,6,FALSE),0)</f>
        <v>0</v>
      </c>
      <c r="G33" s="34">
        <f>IFERROR(VLOOKUP($A33,'[9]11市町別マンション戸数'!A:C,3,FALSE),0)</f>
        <v>0</v>
      </c>
    </row>
    <row r="34" spans="1:7">
      <c r="A34" s="29" t="s">
        <v>33</v>
      </c>
      <c r="B34" s="34">
        <f>IFERROR(VLOOKUP($A34,'[9]11市町別戸数'!$A:$G,7,FALSE),0)</f>
        <v>6</v>
      </c>
      <c r="C34" s="34">
        <f>IFERROR(VLOOKUP($A34,'[9]11市町別戸数'!$A:$G,3,FALSE),0)</f>
        <v>6</v>
      </c>
      <c r="D34" s="34">
        <f>IFERROR(VLOOKUP($A34,'[9]11市町別戸数'!$A:$G,4,FALSE),0)</f>
        <v>0</v>
      </c>
      <c r="E34" s="34">
        <f>IFERROR(VLOOKUP($A34,'[9]11市町別戸数'!$A:$G,5,FALSE),0)</f>
        <v>0</v>
      </c>
      <c r="F34" s="34">
        <f>IFERROR(VLOOKUP($A34,'[9]11市町別戸数'!$A:$G,6,FALSE),0)</f>
        <v>0</v>
      </c>
      <c r="G34" s="34">
        <f>IFERROR(VLOOKUP($A34,'[9]11市町別マンション戸数'!A:C,3,FALSE),0)</f>
        <v>0</v>
      </c>
    </row>
    <row r="35" spans="1:7">
      <c r="A35" s="29" t="s">
        <v>29</v>
      </c>
      <c r="B35" s="34">
        <f>IFERROR(VLOOKUP($A35,'[9]11市町別戸数'!$A:$G,7,FALSE),0)</f>
        <v>18</v>
      </c>
      <c r="C35" s="34">
        <f>IFERROR(VLOOKUP($A35,'[9]11市町別戸数'!$A:$G,3,FALSE),0)</f>
        <v>8</v>
      </c>
      <c r="D35" s="34">
        <f>IFERROR(VLOOKUP($A35,'[9]11市町別戸数'!$A:$G,4,FALSE),0)</f>
        <v>8</v>
      </c>
      <c r="E35" s="34">
        <f>IFERROR(VLOOKUP($A35,'[9]11市町別戸数'!$A:$G,5,FALSE),0)</f>
        <v>0</v>
      </c>
      <c r="F35" s="34">
        <f>IFERROR(VLOOKUP($A35,'[9]11市町別戸数'!$A:$G,6,FALSE),0)</f>
        <v>2</v>
      </c>
      <c r="G35" s="34">
        <f>IFERROR(VLOOKUP($A35,'[9]11市町別マンション戸数'!A:C,3,FALSE),0)</f>
        <v>0</v>
      </c>
    </row>
    <row r="36" spans="1:7">
      <c r="A36" s="29" t="s">
        <v>21</v>
      </c>
      <c r="B36" s="34">
        <f>IFERROR(VLOOKUP($A36,'[9]11市町別戸数'!$A:$G,7,FALSE),0)</f>
        <v>11</v>
      </c>
      <c r="C36" s="34">
        <f>IFERROR(VLOOKUP($A36,'[9]11市町別戸数'!$A:$G,3,FALSE),0)</f>
        <v>10</v>
      </c>
      <c r="D36" s="34">
        <f>IFERROR(VLOOKUP($A36,'[9]11市町別戸数'!$A:$G,4,FALSE),0)</f>
        <v>0</v>
      </c>
      <c r="E36" s="34">
        <f>IFERROR(VLOOKUP($A36,'[9]11市町別戸数'!$A:$G,5,FALSE),0)</f>
        <v>0</v>
      </c>
      <c r="F36" s="34">
        <f>IFERROR(VLOOKUP($A36,'[9]11市町別戸数'!$A:$G,6,FALSE),0)</f>
        <v>1</v>
      </c>
      <c r="G36" s="34">
        <f>IFERROR(VLOOKUP($A36,'[9]11市町別マンション戸数'!A:C,3,FALSE),0)</f>
        <v>0</v>
      </c>
    </row>
    <row r="37" spans="1:7">
      <c r="A37" s="29" t="s">
        <v>31</v>
      </c>
      <c r="B37" s="34">
        <f>IFERROR(VLOOKUP($A37,'[9]11市町別戸数'!$A:$G,7,FALSE),0)</f>
        <v>8</v>
      </c>
      <c r="C37" s="34">
        <f>IFERROR(VLOOKUP($A37,'[9]11市町別戸数'!$A:$G,3,FALSE),0)</f>
        <v>8</v>
      </c>
      <c r="D37" s="34">
        <f>IFERROR(VLOOKUP($A37,'[9]11市町別戸数'!$A:$G,4,FALSE),0)</f>
        <v>0</v>
      </c>
      <c r="E37" s="34">
        <f>IFERROR(VLOOKUP($A37,'[9]11市町別戸数'!$A:$G,5,FALSE),0)</f>
        <v>0</v>
      </c>
      <c r="F37" s="34">
        <f>IFERROR(VLOOKUP($A37,'[9]11市町別戸数'!$A:$G,6,FALSE),0)</f>
        <v>0</v>
      </c>
      <c r="G37" s="34">
        <f>IFERROR(VLOOKUP($A37,'[9]11市町別マンション戸数'!A:C,3,FALSE),0)</f>
        <v>0</v>
      </c>
    </row>
    <row r="38" spans="1:7">
      <c r="A38" s="29" t="s">
        <v>18</v>
      </c>
      <c r="B38" s="34">
        <f>IFERROR(VLOOKUP($A38,'[9]11市町別戸数'!$A:$G,7,FALSE),0)</f>
        <v>1</v>
      </c>
      <c r="C38" s="34">
        <f>IFERROR(VLOOKUP($A38,'[9]11市町別戸数'!$A:$G,3,FALSE),0)</f>
        <v>0</v>
      </c>
      <c r="D38" s="34">
        <f>IFERROR(VLOOKUP($A38,'[9]11市町別戸数'!$A:$G,4,FALSE),0)</f>
        <v>0</v>
      </c>
      <c r="E38" s="34">
        <f>IFERROR(VLOOKUP($A38,'[9]11市町別戸数'!$A:$G,5,FALSE),0)</f>
        <v>1</v>
      </c>
      <c r="F38" s="34">
        <f>IFERROR(VLOOKUP($A38,'[9]11市町別戸数'!$A:$G,6,FALSE),0)</f>
        <v>0</v>
      </c>
      <c r="G38" s="34">
        <f>IFERROR(VLOOKUP($A38,'[9]11市町別マンション戸数'!A:C,3,FALSE),0)</f>
        <v>0</v>
      </c>
    </row>
    <row r="39" spans="1:7">
      <c r="A39" s="30" t="s">
        <v>62</v>
      </c>
      <c r="B39" s="34">
        <f>IFERROR(VLOOKUP($A39,'[9]11市町別戸数'!$A:$G,7,FALSE),0)</f>
        <v>1</v>
      </c>
      <c r="C39" s="34">
        <f>IFERROR(VLOOKUP($A39,'[9]11市町別戸数'!$A:$G,3,FALSE),0)</f>
        <v>1</v>
      </c>
      <c r="D39" s="34">
        <f>IFERROR(VLOOKUP($A39,'[9]11市町別戸数'!$A:$G,4,FALSE),0)</f>
        <v>0</v>
      </c>
      <c r="E39" s="34">
        <f>IFERROR(VLOOKUP($A39,'[9]11市町別戸数'!$A:$G,5,FALSE),0)</f>
        <v>0</v>
      </c>
      <c r="F39" s="34">
        <f>IFERROR(VLOOKUP($A39,'[9]11市町別戸数'!$A:$G,6,FALSE),0)</f>
        <v>0</v>
      </c>
      <c r="G39" s="34">
        <f>IFERROR(VLOOKUP($A39,'[9]11市町別マンション戸数'!A:C,3,FALSE),0)</f>
        <v>0</v>
      </c>
    </row>
    <row r="40" spans="1:7">
      <c r="A40" s="29" t="s">
        <v>60</v>
      </c>
      <c r="B40" s="34">
        <f>IFERROR(VLOOKUP($A40,'[9]11市町別戸数'!$A:$G,7,FALSE),0)</f>
        <v>1</v>
      </c>
      <c r="C40" s="34">
        <f>IFERROR(VLOOKUP($A40,'[9]11市町別戸数'!$A:$G,3,FALSE),0)</f>
        <v>1</v>
      </c>
      <c r="D40" s="34">
        <f>IFERROR(VLOOKUP($A40,'[9]11市町別戸数'!$A:$G,4,FALSE),0)</f>
        <v>0</v>
      </c>
      <c r="E40" s="34">
        <f>IFERROR(VLOOKUP($A40,'[9]11市町別戸数'!$A:$G,5,FALSE),0)</f>
        <v>0</v>
      </c>
      <c r="F40" s="34">
        <f>IFERROR(VLOOKUP($A40,'[9]11市町別戸数'!$A:$G,6,FALSE),0)</f>
        <v>0</v>
      </c>
      <c r="G40" s="34">
        <f>IFERROR(VLOOKUP($A40,'[9]11市町別マンション戸数'!A:C,3,FALSE),0)</f>
        <v>0</v>
      </c>
    </row>
    <row r="41" spans="1:7">
      <c r="A41" s="29" t="s">
        <v>15</v>
      </c>
      <c r="B41" s="34">
        <f>IFERROR(VLOOKUP($A41,'[9]11市町別戸数'!$A:$G,7,FALSE),0)</f>
        <v>0</v>
      </c>
      <c r="C41" s="34">
        <f>IFERROR(VLOOKUP($A41,'[9]11市町別戸数'!$A:$G,3,FALSE),0)</f>
        <v>0</v>
      </c>
      <c r="D41" s="34">
        <f>IFERROR(VLOOKUP($A41,'[9]11市町別戸数'!$A:$G,4,FALSE),0)</f>
        <v>0</v>
      </c>
      <c r="E41" s="34">
        <f>IFERROR(VLOOKUP($A41,'[9]11市町別戸数'!$A:$G,5,FALSE),0)</f>
        <v>0</v>
      </c>
      <c r="F41" s="34">
        <f>IFERROR(VLOOKUP($A41,'[9]11市町別戸数'!$A:$G,6,FALSE),0)</f>
        <v>0</v>
      </c>
      <c r="G41" s="34">
        <f>IFERROR(VLOOKUP($A41,'[9]11市町別マンション戸数'!A:C,3,FALSE),0)</f>
        <v>0</v>
      </c>
    </row>
    <row r="42" spans="1:7">
      <c r="A42" s="30" t="s">
        <v>34</v>
      </c>
      <c r="B42" s="34">
        <f>IFERROR(VLOOKUP($A42,'[9]11市町別戸数'!$A:$G,7,FALSE),0)</f>
        <v>0</v>
      </c>
      <c r="C42" s="34">
        <f>IFERROR(VLOOKUP($A42,'[9]11市町別戸数'!$A:$G,3,FALSE),0)</f>
        <v>0</v>
      </c>
      <c r="D42" s="34">
        <f>IFERROR(VLOOKUP($A42,'[9]11市町別戸数'!$A:$G,4,FALSE),0)</f>
        <v>0</v>
      </c>
      <c r="E42" s="34">
        <f>IFERROR(VLOOKUP($A42,'[9]11市町別戸数'!$A:$G,5,FALSE),0)</f>
        <v>0</v>
      </c>
      <c r="F42" s="34">
        <f>IFERROR(VLOOKUP($A42,'[9]11市町別戸数'!$A:$G,6,FALSE),0)</f>
        <v>0</v>
      </c>
      <c r="G42" s="34">
        <f>IFERROR(VLOOKUP($A42,'[9]11市町別マンション戸数'!A:C,3,FALSE),0)</f>
        <v>0</v>
      </c>
    </row>
    <row r="43" spans="1:7">
      <c r="A43" s="29" t="s">
        <v>30</v>
      </c>
      <c r="B43" s="34">
        <f>IFERROR(VLOOKUP($A43,'[9]11市町別戸数'!$A:$G,7,FALSE),0)</f>
        <v>15</v>
      </c>
      <c r="C43" s="34">
        <f>IFERROR(VLOOKUP($A43,'[9]11市町別戸数'!$A:$G,3,FALSE),0)</f>
        <v>10</v>
      </c>
      <c r="D43" s="34">
        <f>IFERROR(VLOOKUP($A43,'[9]11市町別戸数'!$A:$G,4,FALSE),0)</f>
        <v>0</v>
      </c>
      <c r="E43" s="34">
        <f>IFERROR(VLOOKUP($A43,'[9]11市町別戸数'!$A:$G,5,FALSE),0)</f>
        <v>0</v>
      </c>
      <c r="F43" s="34">
        <f>IFERROR(VLOOKUP($A43,'[9]11市町別戸数'!$A:$G,6,FALSE),0)</f>
        <v>5</v>
      </c>
      <c r="G43" s="34">
        <f>IFERROR(VLOOKUP($A43,'[9]11市町別マンション戸数'!A:C,3,FALSE),0)</f>
        <v>0</v>
      </c>
    </row>
    <row r="44" spans="1:7">
      <c r="A44" s="29" t="s">
        <v>53</v>
      </c>
      <c r="B44" s="34">
        <f>IFERROR(VLOOKUP($A44,'[9]11市町別戸数'!$A:$G,7,FALSE),0)</f>
        <v>14</v>
      </c>
      <c r="C44" s="34">
        <f>IFERROR(VLOOKUP($A44,'[9]11市町別戸数'!$A:$G,3,FALSE),0)</f>
        <v>11</v>
      </c>
      <c r="D44" s="34">
        <f>IFERROR(VLOOKUP($A44,'[9]11市町別戸数'!$A:$G,4,FALSE),0)</f>
        <v>0</v>
      </c>
      <c r="E44" s="34">
        <f>IFERROR(VLOOKUP($A44,'[9]11市町別戸数'!$A:$G,5,FALSE),0)</f>
        <v>0</v>
      </c>
      <c r="F44" s="34">
        <f>IFERROR(VLOOKUP($A44,'[9]11市町別戸数'!$A:$G,6,FALSE),0)</f>
        <v>3</v>
      </c>
      <c r="G44" s="34">
        <f>IFERROR(VLOOKUP($A44,'[9]11市町別マンション戸数'!A:C,3,FALSE),0)</f>
        <v>0</v>
      </c>
    </row>
    <row r="45" spans="1:7">
      <c r="A45" s="29" t="s">
        <v>17</v>
      </c>
      <c r="B45" s="34">
        <f>IFERROR(VLOOKUP($A45,'[9]11市町別戸数'!$A:$G,7,FALSE),0)</f>
        <v>122</v>
      </c>
      <c r="C45" s="34">
        <f>IFERROR(VLOOKUP($A45,'[9]11市町別戸数'!$A:$G,3,FALSE),0)</f>
        <v>18</v>
      </c>
      <c r="D45" s="34">
        <f>IFERROR(VLOOKUP($A45,'[9]11市町別戸数'!$A:$G,4,FALSE),0)</f>
        <v>34</v>
      </c>
      <c r="E45" s="34">
        <f>IFERROR(VLOOKUP($A45,'[9]11市町別戸数'!$A:$G,5,FALSE),0)</f>
        <v>0</v>
      </c>
      <c r="F45" s="34">
        <f>IFERROR(VLOOKUP($A45,'[9]11市町別戸数'!$A:$G,6,FALSE),0)</f>
        <v>70</v>
      </c>
      <c r="G45" s="34">
        <f>IFERROR(VLOOKUP($A45,'[9]11市町別マンション戸数'!A:C,3,FALSE),0)</f>
        <v>56</v>
      </c>
    </row>
    <row r="46" spans="1:7">
      <c r="A46" s="29" t="s">
        <v>3</v>
      </c>
      <c r="B46" s="34">
        <f>IFERROR(VLOOKUP($A46,'[9]11市町別戸数'!$A:$G,7,FALSE),0)</f>
        <v>6</v>
      </c>
      <c r="C46" s="34">
        <f>IFERROR(VLOOKUP($A46,'[9]11市町別戸数'!$A:$G,3,FALSE),0)</f>
        <v>6</v>
      </c>
      <c r="D46" s="34">
        <f>IFERROR(VLOOKUP($A46,'[9]11市町別戸数'!$A:$G,4,FALSE),0)</f>
        <v>0</v>
      </c>
      <c r="E46" s="34">
        <f>IFERROR(VLOOKUP($A46,'[9]11市町別戸数'!$A:$G,5,FALSE),0)</f>
        <v>0</v>
      </c>
      <c r="F46" s="34">
        <f>IFERROR(VLOOKUP($A46,'[9]11市町別戸数'!$A:$G,6,FALSE),0)</f>
        <v>0</v>
      </c>
      <c r="G46" s="34">
        <f>IFERROR(VLOOKUP($A46,'[9]11市町別マンション戸数'!A:C,3,FALSE),0)</f>
        <v>0</v>
      </c>
    </row>
    <row r="47" spans="1:7">
      <c r="A47" s="29" t="s">
        <v>50</v>
      </c>
      <c r="B47" s="34">
        <f>IFERROR(VLOOKUP($A47,'[9]11市町別戸数'!$A:$G,7,FALSE),0)</f>
        <v>8</v>
      </c>
      <c r="C47" s="34">
        <f>IFERROR(VLOOKUP($A47,'[9]11市町別戸数'!$A:$G,3,FALSE),0)</f>
        <v>5</v>
      </c>
      <c r="D47" s="34">
        <f>IFERROR(VLOOKUP($A47,'[9]11市町別戸数'!$A:$G,4,FALSE),0)</f>
        <v>0</v>
      </c>
      <c r="E47" s="34">
        <f>IFERROR(VLOOKUP($A47,'[9]11市町別戸数'!$A:$G,5,FALSE),0)</f>
        <v>0</v>
      </c>
      <c r="F47" s="34">
        <f>IFERROR(VLOOKUP($A47,'[9]11市町別戸数'!$A:$G,6,FALSE),0)</f>
        <v>3</v>
      </c>
      <c r="G47" s="34">
        <f>IFERROR(VLOOKUP($A47,'[9]11市町別マンション戸数'!A:C,3,FALSE),0)</f>
        <v>0</v>
      </c>
    </row>
    <row r="48" spans="1:7">
      <c r="A48" s="29" t="s">
        <v>1</v>
      </c>
      <c r="B48" s="34">
        <f>IFERROR(VLOOKUP($A48,'[9]11市町別戸数'!$A:$G,7,FALSE),0)</f>
        <v>0</v>
      </c>
      <c r="C48" s="34">
        <f>IFERROR(VLOOKUP($A48,'[9]11市町別戸数'!$A:$G,3,FALSE),0)</f>
        <v>0</v>
      </c>
      <c r="D48" s="34">
        <f>IFERROR(VLOOKUP($A48,'[9]11市町別戸数'!$A:$G,4,FALSE),0)</f>
        <v>0</v>
      </c>
      <c r="E48" s="34">
        <f>IFERROR(VLOOKUP($A48,'[9]11市町別戸数'!$A:$G,5,FALSE),0)</f>
        <v>0</v>
      </c>
      <c r="F48" s="34">
        <f>IFERROR(VLOOKUP($A48,'[9]11市町別戸数'!$A:$G,6,FALSE),0)</f>
        <v>0</v>
      </c>
      <c r="G48" s="34">
        <f>IFERROR(VLOOKUP($A48,'[9]11市町別マンション戸数'!A:C,3,FALSE),0)</f>
        <v>0</v>
      </c>
    </row>
    <row r="49" spans="1:7">
      <c r="A49" s="31" t="s">
        <v>61</v>
      </c>
      <c r="B49" s="34">
        <f>IFERROR(VLOOKUP($A49,'[9]11市町別戸数'!$A:$G,7,FALSE),0)</f>
        <v>4</v>
      </c>
      <c r="C49" s="34">
        <f>IFERROR(VLOOKUP($A49,'[9]11市町別戸数'!$A:$G,3,FALSE),0)</f>
        <v>4</v>
      </c>
      <c r="D49" s="34">
        <f>IFERROR(VLOOKUP($A49,'[9]11市町別戸数'!$A:$G,4,FALSE),0)</f>
        <v>0</v>
      </c>
      <c r="E49" s="34">
        <f>IFERROR(VLOOKUP($A49,'[9]11市町別戸数'!$A:$G,5,FALSE),0)</f>
        <v>0</v>
      </c>
      <c r="F49" s="34">
        <f>IFERROR(VLOOKUP($A49,'[9]11市町別戸数'!$A:$G,6,FALSE),0)</f>
        <v>0</v>
      </c>
      <c r="G49" s="34">
        <f>IFERROR(VLOOKUP($A49,'[9]11市町別マンション戸数'!A:C,3,FALSE),0)</f>
        <v>0</v>
      </c>
    </row>
    <row r="50" spans="1:7">
      <c r="A50" s="32" t="s">
        <v>23</v>
      </c>
      <c r="B50" s="34">
        <f t="shared" ref="B50:G50" si="2">SUM(B5:B49)-B8-B16</f>
        <v>1551</v>
      </c>
      <c r="C50" s="34">
        <f t="shared" si="2"/>
        <v>776</v>
      </c>
      <c r="D50" s="34">
        <f t="shared" si="2"/>
        <v>410</v>
      </c>
      <c r="E50" s="34">
        <f t="shared" si="2"/>
        <v>5</v>
      </c>
      <c r="F50" s="34">
        <f t="shared" si="2"/>
        <v>360</v>
      </c>
      <c r="G50" s="34">
        <f t="shared" si="2"/>
        <v>90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3" sqref="G3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45139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IFERROR(VLOOKUP($B4,'[31]11市町別戸数'!$A:$G,7,FALSE),0)</f>
        <v>124</v>
      </c>
      <c r="D4" s="34">
        <f>IFERROR(VLOOKUP($B4,'[31]11市町別戸数'!$A:$G,3,FALSE),0)</f>
        <v>61</v>
      </c>
      <c r="E4" s="34">
        <f>IFERROR(VLOOKUP($B4,'[31]11市町別戸数'!$A:$G,4,FALSE),0)</f>
        <v>33</v>
      </c>
      <c r="F4" s="34">
        <f>IFERROR(VLOOKUP($B4,'[31]11市町別戸数'!$A:$G,5,FALSE),0)</f>
        <v>1</v>
      </c>
      <c r="G4" s="34">
        <f>IFERROR(VLOOKUP($B4,'[31]11市町別戸数'!$A:$G,6,FALSE),0)</f>
        <v>29</v>
      </c>
      <c r="H4" s="34">
        <f>IFERROR(VLOOKUP($B4,'[31]11市町別マンション戸数'!A:C,3,FALSE),0)</f>
        <v>0</v>
      </c>
    </row>
    <row r="5" spans="1:8">
      <c r="A5" s="48"/>
      <c r="B5" s="29" t="s">
        <v>12</v>
      </c>
      <c r="C5" s="34">
        <f>IFERROR(VLOOKUP($B5,'[31]11市町別戸数'!$A:$G,7,FALSE),0)</f>
        <v>242</v>
      </c>
      <c r="D5" s="34">
        <f>IFERROR(VLOOKUP($B5,'[31]11市町別戸数'!$A:$G,3,FALSE),0)</f>
        <v>39</v>
      </c>
      <c r="E5" s="34">
        <f>IFERROR(VLOOKUP($B5,'[31]11市町別戸数'!$A:$G,4,FALSE),0)</f>
        <v>193</v>
      </c>
      <c r="F5" s="34">
        <f>IFERROR(VLOOKUP($B5,'[31]11市町別戸数'!$A:$G,5,FALSE),0)</f>
        <v>0</v>
      </c>
      <c r="G5" s="34">
        <f>IFERROR(VLOOKUP($B5,'[31]11市町別戸数'!$A:$G,6,FALSE),0)</f>
        <v>10</v>
      </c>
      <c r="H5" s="34">
        <f>IFERROR(VLOOKUP($B5,'[31]11市町別マンション戸数'!A:C,3,FALSE),0)</f>
        <v>0</v>
      </c>
    </row>
    <row r="6" spans="1:8">
      <c r="A6" s="48"/>
      <c r="B6" s="29" t="s">
        <v>10</v>
      </c>
      <c r="C6" s="34">
        <f>IFERROR(VLOOKUP($B6,'[31]11市町別戸数'!$A:$G,7,FALSE),0)</f>
        <v>94</v>
      </c>
      <c r="D6" s="34">
        <f>IFERROR(VLOOKUP($B6,'[31]11市町別戸数'!$A:$G,3,FALSE),0)</f>
        <v>43</v>
      </c>
      <c r="E6" s="34">
        <f>IFERROR(VLOOKUP($B6,'[31]11市町別戸数'!$A:$G,4,FALSE),0)</f>
        <v>41</v>
      </c>
      <c r="F6" s="34">
        <f>IFERROR(VLOOKUP($B6,'[31]11市町別戸数'!$A:$G,5,FALSE),0)</f>
        <v>0</v>
      </c>
      <c r="G6" s="34">
        <f>IFERROR(VLOOKUP($B6,'[31]11市町別戸数'!$A:$G,6,FALSE),0)</f>
        <v>10</v>
      </c>
      <c r="H6" s="34">
        <f>IFERROR(VLOOKUP($B6,'[31]11市町別マンション戸数'!A:C,3,FALSE),0)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460</v>
      </c>
      <c r="D7" s="34">
        <f t="shared" si="0"/>
        <v>143</v>
      </c>
      <c r="E7" s="34">
        <f t="shared" si="0"/>
        <v>267</v>
      </c>
      <c r="F7" s="34">
        <f t="shared" si="0"/>
        <v>1</v>
      </c>
      <c r="G7" s="34">
        <f t="shared" si="0"/>
        <v>49</v>
      </c>
      <c r="H7" s="34">
        <f t="shared" si="0"/>
        <v>0</v>
      </c>
    </row>
    <row r="8" spans="1:8">
      <c r="A8" s="48"/>
      <c r="B8" s="29" t="s">
        <v>4</v>
      </c>
      <c r="C8" s="34">
        <f>IFERROR(VLOOKUP($B8,'[31]11市町別戸数'!$A:$G,7,FALSE),0)</f>
        <v>254</v>
      </c>
      <c r="D8" s="34">
        <f>IFERROR(VLOOKUP($B8,'[31]11市町別戸数'!$A:$G,3,FALSE),0)</f>
        <v>50</v>
      </c>
      <c r="E8" s="34">
        <f>IFERROR(VLOOKUP($B8,'[31]11市町別戸数'!$A:$G,4,FALSE),0)</f>
        <v>167</v>
      </c>
      <c r="F8" s="34">
        <f>IFERROR(VLOOKUP($B8,'[31]11市町別戸数'!$A:$G,5,FALSE),0)</f>
        <v>0</v>
      </c>
      <c r="G8" s="34">
        <f>IFERROR(VLOOKUP($B8,'[31]11市町別戸数'!$A:$G,6,FALSE),0)</f>
        <v>37</v>
      </c>
      <c r="H8" s="34">
        <f>IFERROR(VLOOKUP($B8,'[31]11市町別マンション戸数'!A:C,3,FALSE),0)</f>
        <v>18</v>
      </c>
    </row>
    <row r="9" spans="1:8">
      <c r="A9" s="48"/>
      <c r="B9" s="29" t="s">
        <v>39</v>
      </c>
      <c r="C9" s="34">
        <f>IFERROR(VLOOKUP($B9,'[31]11市町別戸数'!$A:$G,7,FALSE),0)</f>
        <v>106</v>
      </c>
      <c r="D9" s="34">
        <f>IFERROR(VLOOKUP($B9,'[31]11市町別戸数'!$A:$G,3,FALSE),0)</f>
        <v>35</v>
      </c>
      <c r="E9" s="34">
        <f>IFERROR(VLOOKUP($B9,'[31]11市町別戸数'!$A:$G,4,FALSE),0)</f>
        <v>47</v>
      </c>
      <c r="F9" s="34">
        <f>IFERROR(VLOOKUP($B9,'[31]11市町別戸数'!$A:$G,5,FALSE),0)</f>
        <v>1</v>
      </c>
      <c r="G9" s="34">
        <f>IFERROR(VLOOKUP($B9,'[31]11市町別戸数'!$A:$G,6,FALSE),0)</f>
        <v>23</v>
      </c>
      <c r="H9" s="34">
        <f>IFERROR(VLOOKUP($B9,'[31]11市町別マンション戸数'!A:C,3,FALSE),0)</f>
        <v>9</v>
      </c>
    </row>
    <row r="10" spans="1:8">
      <c r="A10" s="48"/>
      <c r="B10" s="29" t="s">
        <v>42</v>
      </c>
      <c r="C10" s="34">
        <f>IFERROR(VLOOKUP($B10,'[31]11市町別戸数'!$A:$G,7,FALSE),0)</f>
        <v>45</v>
      </c>
      <c r="D10" s="34">
        <f>IFERROR(VLOOKUP($B10,'[31]11市町別戸数'!$A:$G,3,FALSE),0)</f>
        <v>30</v>
      </c>
      <c r="E10" s="34">
        <f>IFERROR(VLOOKUP($B10,'[31]11市町別戸数'!$A:$G,4,FALSE),0)</f>
        <v>0</v>
      </c>
      <c r="F10" s="34">
        <f>IFERROR(VLOOKUP($B10,'[31]11市町別戸数'!$A:$G,5,FALSE),0)</f>
        <v>0</v>
      </c>
      <c r="G10" s="34">
        <f>IFERROR(VLOOKUP($B10,'[31]11市町別戸数'!$A:$G,6,FALSE),0)</f>
        <v>15</v>
      </c>
      <c r="H10" s="34">
        <f>IFERROR(VLOOKUP($B10,'[31]11市町別マンション戸数'!A:C,3,FALSE),0)</f>
        <v>0</v>
      </c>
    </row>
    <row r="11" spans="1:8">
      <c r="A11" s="48"/>
      <c r="B11" s="29" t="s">
        <v>43</v>
      </c>
      <c r="C11" s="34">
        <f>IFERROR(VLOOKUP($B11,'[31]11市町別戸数'!$A:$G,7,FALSE),0)</f>
        <v>76</v>
      </c>
      <c r="D11" s="34">
        <f>IFERROR(VLOOKUP($B11,'[31]11市町別戸数'!$A:$G,3,FALSE),0)</f>
        <v>29</v>
      </c>
      <c r="E11" s="34">
        <f>IFERROR(VLOOKUP($B11,'[31]11市町別戸数'!$A:$G,4,FALSE),0)</f>
        <v>38</v>
      </c>
      <c r="F11" s="34">
        <f>IFERROR(VLOOKUP($B11,'[31]11市町別戸数'!$A:$G,5,FALSE),0)</f>
        <v>0</v>
      </c>
      <c r="G11" s="34">
        <f>IFERROR(VLOOKUP($B11,'[31]11市町別戸数'!$A:$G,6,FALSE),0)</f>
        <v>9</v>
      </c>
      <c r="H11" s="34">
        <f>IFERROR(VLOOKUP($B11,'[31]11市町別マンション戸数'!A:C,3,FALSE),0)</f>
        <v>0</v>
      </c>
    </row>
    <row r="12" spans="1:8">
      <c r="A12" s="48"/>
      <c r="B12" s="29" t="s">
        <v>44</v>
      </c>
      <c r="C12" s="34">
        <f>IFERROR(VLOOKUP($B12,'[31]11市町別戸数'!$A:$G,7,FALSE),0)</f>
        <v>65</v>
      </c>
      <c r="D12" s="34">
        <f>IFERROR(VLOOKUP($B12,'[31]11市町別戸数'!$A:$G,3,FALSE),0)</f>
        <v>40</v>
      </c>
      <c r="E12" s="34">
        <f>IFERROR(VLOOKUP($B12,'[31]11市町別戸数'!$A:$G,4,FALSE),0)</f>
        <v>22</v>
      </c>
      <c r="F12" s="34">
        <f>IFERROR(VLOOKUP($B12,'[31]11市町別戸数'!$A:$G,5,FALSE),0)</f>
        <v>0</v>
      </c>
      <c r="G12" s="34">
        <f>IFERROR(VLOOKUP($B12,'[31]11市町別戸数'!$A:$G,6,FALSE),0)</f>
        <v>3</v>
      </c>
      <c r="H12" s="34">
        <f>IFERROR(VLOOKUP($B12,'[31]11市町別マンション戸数'!A:C,3,FALSE),0)</f>
        <v>0</v>
      </c>
    </row>
    <row r="13" spans="1:8">
      <c r="A13" s="48"/>
      <c r="B13" s="29" t="s">
        <v>46</v>
      </c>
      <c r="C13" s="34">
        <f>IFERROR(VLOOKUP($B13,'[31]11市町別戸数'!$A:$G,7,FALSE),0)</f>
        <v>43</v>
      </c>
      <c r="D13" s="34">
        <f>IFERROR(VLOOKUP($B13,'[31]11市町別戸数'!$A:$G,3,FALSE),0)</f>
        <v>37</v>
      </c>
      <c r="E13" s="34">
        <f>IFERROR(VLOOKUP($B13,'[31]11市町別戸数'!$A:$G,4,FALSE),0)</f>
        <v>0</v>
      </c>
      <c r="F13" s="34">
        <f>IFERROR(VLOOKUP($B13,'[31]11市町別戸数'!$A:$G,5,FALSE),0)</f>
        <v>0</v>
      </c>
      <c r="G13" s="34">
        <f>IFERROR(VLOOKUP($B13,'[31]11市町別戸数'!$A:$G,6,FALSE),0)</f>
        <v>6</v>
      </c>
      <c r="H13" s="34">
        <f>IFERROR(VLOOKUP($B13,'[31]11市町別マンション戸数'!A:C,3,FALSE),0)</f>
        <v>0</v>
      </c>
    </row>
    <row r="14" spans="1:8">
      <c r="A14" s="48"/>
      <c r="B14" s="29" t="s">
        <v>45</v>
      </c>
      <c r="C14" s="34">
        <f>IFERROR(VLOOKUP($B14,'[31]11市町別戸数'!$A:$G,7,FALSE),0)</f>
        <v>5</v>
      </c>
      <c r="D14" s="34">
        <f>IFERROR(VLOOKUP($B14,'[31]11市町別戸数'!$A:$G,3,FALSE),0)</f>
        <v>4</v>
      </c>
      <c r="E14" s="34">
        <f>IFERROR(VLOOKUP($B14,'[31]11市町別戸数'!$A:$G,4,FALSE),0)</f>
        <v>0</v>
      </c>
      <c r="F14" s="34">
        <f>IFERROR(VLOOKUP($B14,'[31]11市町別戸数'!$A:$G,5,FALSE),0)</f>
        <v>0</v>
      </c>
      <c r="G14" s="34">
        <f>IFERROR(VLOOKUP($B14,'[31]11市町別戸数'!$A:$G,6,FALSE),0)</f>
        <v>1</v>
      </c>
      <c r="H14" s="34">
        <f>IFERROR(VLOOKUP($B14,'[31]11市町別マンション戸数'!A:C,3,FALSE),0)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594</v>
      </c>
      <c r="D15" s="34">
        <f t="shared" si="1"/>
        <v>225</v>
      </c>
      <c r="E15" s="34">
        <f t="shared" si="1"/>
        <v>274</v>
      </c>
      <c r="F15" s="34">
        <f t="shared" si="1"/>
        <v>1</v>
      </c>
      <c r="G15" s="34">
        <f t="shared" si="1"/>
        <v>94</v>
      </c>
      <c r="H15" s="34">
        <f t="shared" si="1"/>
        <v>27</v>
      </c>
    </row>
    <row r="16" spans="1:8">
      <c r="A16" s="48"/>
      <c r="B16" s="29" t="s">
        <v>7</v>
      </c>
      <c r="C16" s="34">
        <f>IFERROR(VLOOKUP($B16,'[31]11市町別戸数'!$A:$G,7,FALSE),0)</f>
        <v>64</v>
      </c>
      <c r="D16" s="34">
        <f>IFERROR(VLOOKUP($B16,'[31]11市町別戸数'!$A:$G,3,FALSE),0)</f>
        <v>38</v>
      </c>
      <c r="E16" s="34">
        <f>IFERROR(VLOOKUP($B16,'[31]11市町別戸数'!$A:$G,4,FALSE),0)</f>
        <v>6</v>
      </c>
      <c r="F16" s="34">
        <f>IFERROR(VLOOKUP($B16,'[31]11市町別戸数'!$A:$G,5,FALSE),0)</f>
        <v>0</v>
      </c>
      <c r="G16" s="34">
        <f>IFERROR(VLOOKUP($B16,'[31]11市町別戸数'!$A:$G,6,FALSE),0)</f>
        <v>20</v>
      </c>
      <c r="H16" s="34">
        <f>IFERROR(VLOOKUP($B16,'[31]11市町別マンション戸数'!A:C,3,FALSE),0)</f>
        <v>0</v>
      </c>
    </row>
    <row r="17" spans="1:8">
      <c r="A17" s="48"/>
      <c r="B17" s="29" t="s">
        <v>26</v>
      </c>
      <c r="C17" s="34">
        <f>IFERROR(VLOOKUP($B17,'[31]11市町別戸数'!$A:$G,7,FALSE),0)</f>
        <v>6</v>
      </c>
      <c r="D17" s="34">
        <f>IFERROR(VLOOKUP($B17,'[31]11市町別戸数'!$A:$G,3,FALSE),0)</f>
        <v>5</v>
      </c>
      <c r="E17" s="34">
        <f>IFERROR(VLOOKUP($B17,'[31]11市町別戸数'!$A:$G,4,FALSE),0)</f>
        <v>0</v>
      </c>
      <c r="F17" s="34">
        <f>IFERROR(VLOOKUP($B17,'[31]11市町別戸数'!$A:$G,5,FALSE),0)</f>
        <v>1</v>
      </c>
      <c r="G17" s="34">
        <f>IFERROR(VLOOKUP($B17,'[31]11市町別戸数'!$A:$G,6,FALSE),0)</f>
        <v>0</v>
      </c>
      <c r="H17" s="34">
        <f>IFERROR(VLOOKUP($B17,'[31]11市町別マンション戸数'!A:C,3,FALSE),0)</f>
        <v>0</v>
      </c>
    </row>
    <row r="18" spans="1:8">
      <c r="A18" s="48"/>
      <c r="B18" s="29" t="s">
        <v>48</v>
      </c>
      <c r="C18" s="34">
        <f>IFERROR(VLOOKUP($B18,'[31]11市町別戸数'!$A:$G,7,FALSE),0)</f>
        <v>46</v>
      </c>
      <c r="D18" s="34">
        <f>IFERROR(VLOOKUP($B18,'[31]11市町別戸数'!$A:$G,3,FALSE),0)</f>
        <v>31</v>
      </c>
      <c r="E18" s="34">
        <f>IFERROR(VLOOKUP($B18,'[31]11市町別戸数'!$A:$G,4,FALSE),0)</f>
        <v>7</v>
      </c>
      <c r="F18" s="34">
        <f>IFERROR(VLOOKUP($B18,'[31]11市町別戸数'!$A:$G,5,FALSE),0)</f>
        <v>0</v>
      </c>
      <c r="G18" s="34">
        <f>IFERROR(VLOOKUP($B18,'[31]11市町別戸数'!$A:$G,6,FALSE),0)</f>
        <v>8</v>
      </c>
      <c r="H18" s="34">
        <f>IFERROR(VLOOKUP($B18,'[31]11市町別マンション戸数'!A:C,3,FALSE),0)</f>
        <v>0</v>
      </c>
    </row>
    <row r="19" spans="1:8">
      <c r="A19" s="48"/>
      <c r="B19" s="29" t="s">
        <v>51</v>
      </c>
      <c r="C19" s="34">
        <f>IFERROR(VLOOKUP($B19,'[31]11市町別戸数'!$A:$G,7,FALSE),0)</f>
        <v>89</v>
      </c>
      <c r="D19" s="34">
        <f>IFERROR(VLOOKUP($B19,'[31]11市町別戸数'!$A:$G,3,FALSE),0)</f>
        <v>29</v>
      </c>
      <c r="E19" s="34">
        <f>IFERROR(VLOOKUP($B19,'[31]11市町別戸数'!$A:$G,4,FALSE),0)</f>
        <v>47</v>
      </c>
      <c r="F19" s="34">
        <f>IFERROR(VLOOKUP($B19,'[31]11市町別戸数'!$A:$G,5,FALSE),0)</f>
        <v>0</v>
      </c>
      <c r="G19" s="34">
        <f>IFERROR(VLOOKUP($B19,'[31]11市町別戸数'!$A:$G,6,FALSE),0)</f>
        <v>13</v>
      </c>
      <c r="H19" s="34">
        <f>IFERROR(VLOOKUP($B19,'[31]11市町別マンション戸数'!A:C,3,FALSE),0)</f>
        <v>0</v>
      </c>
    </row>
    <row r="20" spans="1:8">
      <c r="A20" s="48"/>
      <c r="B20" s="29" t="s">
        <v>55</v>
      </c>
      <c r="C20" s="34">
        <f>IFERROR(VLOOKUP($B20,'[31]11市町別戸数'!$A:$G,7,FALSE),0)</f>
        <v>14</v>
      </c>
      <c r="D20" s="34">
        <f>IFERROR(VLOOKUP($B20,'[31]11市町別戸数'!$A:$G,3,FALSE),0)</f>
        <v>11</v>
      </c>
      <c r="E20" s="34">
        <f>IFERROR(VLOOKUP($B20,'[31]11市町別戸数'!$A:$G,4,FALSE),0)</f>
        <v>0</v>
      </c>
      <c r="F20" s="34">
        <f>IFERROR(VLOOKUP($B20,'[31]11市町別戸数'!$A:$G,5,FALSE),0)</f>
        <v>1</v>
      </c>
      <c r="G20" s="34">
        <f>IFERROR(VLOOKUP($B20,'[31]11市町別戸数'!$A:$G,6,FALSE),0)</f>
        <v>2</v>
      </c>
      <c r="H20" s="34">
        <f>IFERROR(VLOOKUP($B20,'[31]11市町別マンション戸数'!A:C,3,FALSE),0)</f>
        <v>0</v>
      </c>
    </row>
    <row r="21" spans="1:8">
      <c r="A21" s="48"/>
      <c r="B21" s="29" t="s">
        <v>57</v>
      </c>
      <c r="C21" s="34">
        <f>IFERROR(VLOOKUP($B21,'[31]11市町別戸数'!$A:$G,7,FALSE),0)</f>
        <v>42</v>
      </c>
      <c r="D21" s="34">
        <f>IFERROR(VLOOKUP($B21,'[31]11市町別戸数'!$A:$G,3,FALSE),0)</f>
        <v>32</v>
      </c>
      <c r="E21" s="34">
        <f>IFERROR(VLOOKUP($B21,'[31]11市町別戸数'!$A:$G,4,FALSE),0)</f>
        <v>0</v>
      </c>
      <c r="F21" s="34">
        <f>IFERROR(VLOOKUP($B21,'[31]11市町別戸数'!$A:$G,5,FALSE),0)</f>
        <v>1</v>
      </c>
      <c r="G21" s="34">
        <f>IFERROR(VLOOKUP($B21,'[31]11市町別戸数'!$A:$G,6,FALSE),0)</f>
        <v>9</v>
      </c>
      <c r="H21" s="34">
        <f>IFERROR(VLOOKUP($B21,'[31]11市町別マンション戸数'!A:C,3,FALSE),0)</f>
        <v>0</v>
      </c>
    </row>
    <row r="22" spans="1:8">
      <c r="A22" s="48"/>
      <c r="B22" s="29" t="s">
        <v>14</v>
      </c>
      <c r="C22" s="34">
        <f>IFERROR(VLOOKUP($B22,'[31]11市町別戸数'!$A:$G,7,FALSE),0)</f>
        <v>189</v>
      </c>
      <c r="D22" s="34">
        <f>IFERROR(VLOOKUP($B22,'[31]11市町別戸数'!$A:$G,3,FALSE),0)</f>
        <v>75</v>
      </c>
      <c r="E22" s="34">
        <f>IFERROR(VLOOKUP($B22,'[31]11市町別戸数'!$A:$G,4,FALSE),0)</f>
        <v>96</v>
      </c>
      <c r="F22" s="34">
        <f>IFERROR(VLOOKUP($B22,'[31]11市町別戸数'!$A:$G,5,FALSE),0)</f>
        <v>0</v>
      </c>
      <c r="G22" s="34">
        <f>IFERROR(VLOOKUP($B22,'[31]11市町別戸数'!$A:$G,6,FALSE),0)</f>
        <v>18</v>
      </c>
      <c r="H22" s="34">
        <f>IFERROR(VLOOKUP($B22,'[31]11市町別マンション戸数'!A:C,3,FALSE),0)</f>
        <v>0</v>
      </c>
    </row>
    <row r="23" spans="1:8">
      <c r="A23" s="48"/>
      <c r="B23" s="29" t="s">
        <v>47</v>
      </c>
      <c r="C23" s="34">
        <f>IFERROR(VLOOKUP($B23,'[31]11市町別戸数'!$A:$G,7,FALSE),0)</f>
        <v>96</v>
      </c>
      <c r="D23" s="34">
        <f>IFERROR(VLOOKUP($B23,'[31]11市町別戸数'!$A:$G,3,FALSE),0)</f>
        <v>44</v>
      </c>
      <c r="E23" s="34">
        <f>IFERROR(VLOOKUP($B23,'[31]11市町別戸数'!$A:$G,4,FALSE),0)</f>
        <v>32</v>
      </c>
      <c r="F23" s="34">
        <f>IFERROR(VLOOKUP($B23,'[31]11市町別戸数'!$A:$G,5,FALSE),0)</f>
        <v>0</v>
      </c>
      <c r="G23" s="34">
        <f>IFERROR(VLOOKUP($B23,'[31]11市町別戸数'!$A:$G,6,FALSE),0)</f>
        <v>20</v>
      </c>
      <c r="H23" s="34">
        <f>IFERROR(VLOOKUP($B23,'[31]11市町別マンション戸数'!A:C,3,FALSE),0)</f>
        <v>0</v>
      </c>
    </row>
    <row r="24" spans="1:8">
      <c r="A24" s="48"/>
      <c r="B24" s="29" t="s">
        <v>32</v>
      </c>
      <c r="C24" s="34">
        <f>IFERROR(VLOOKUP($B24,'[31]11市町別戸数'!$A:$G,7,FALSE),0)</f>
        <v>52</v>
      </c>
      <c r="D24" s="34">
        <f>IFERROR(VLOOKUP($B24,'[31]11市町別戸数'!$A:$G,3,FALSE),0)</f>
        <v>37</v>
      </c>
      <c r="E24" s="34">
        <f>IFERROR(VLOOKUP($B24,'[31]11市町別戸数'!$A:$G,4,FALSE),0)</f>
        <v>8</v>
      </c>
      <c r="F24" s="34">
        <f>IFERROR(VLOOKUP($B24,'[31]11市町別戸数'!$A:$G,5,FALSE),0)</f>
        <v>0</v>
      </c>
      <c r="G24" s="34">
        <f>IFERROR(VLOOKUP($B24,'[31]11市町別戸数'!$A:$G,6,FALSE),0)</f>
        <v>7</v>
      </c>
      <c r="H24" s="34">
        <f>IFERROR(VLOOKUP($B24,'[31]11市町別マンション戸数'!A:C,3,FALSE),0)</f>
        <v>0</v>
      </c>
    </row>
    <row r="25" spans="1:8">
      <c r="A25" s="48"/>
      <c r="B25" s="29" t="s">
        <v>2</v>
      </c>
      <c r="C25" s="34">
        <f>IFERROR(VLOOKUP($B25,'[31]11市町別戸数'!$A:$G,7,FALSE),0)</f>
        <v>51</v>
      </c>
      <c r="D25" s="34">
        <f>IFERROR(VLOOKUP($B25,'[31]11市町別戸数'!$A:$G,3,FALSE),0)</f>
        <v>48</v>
      </c>
      <c r="E25" s="34">
        <f>IFERROR(VLOOKUP($B25,'[31]11市町別戸数'!$A:$G,4,FALSE),0)</f>
        <v>0</v>
      </c>
      <c r="F25" s="34">
        <f>IFERROR(VLOOKUP($B25,'[31]11市町別戸数'!$A:$G,5,FALSE),0)</f>
        <v>1</v>
      </c>
      <c r="G25" s="34">
        <f>IFERROR(VLOOKUP($B25,'[31]11市町別戸数'!$A:$G,6,FALSE),0)</f>
        <v>2</v>
      </c>
      <c r="H25" s="34">
        <f>IFERROR(VLOOKUP($B25,'[31]11市町別マンション戸数'!A:C,3,FALSE),0)</f>
        <v>0</v>
      </c>
    </row>
    <row r="26" spans="1:8">
      <c r="A26" s="48"/>
      <c r="B26" s="29" t="s">
        <v>49</v>
      </c>
      <c r="C26" s="34">
        <f>IFERROR(VLOOKUP($B26,'[31]11市町別戸数'!$A:$G,7,FALSE),0)</f>
        <v>72</v>
      </c>
      <c r="D26" s="34">
        <f>IFERROR(VLOOKUP($B26,'[31]11市町別戸数'!$A:$G,3,FALSE),0)</f>
        <v>26</v>
      </c>
      <c r="E26" s="34">
        <f>IFERROR(VLOOKUP($B26,'[31]11市町別戸数'!$A:$G,4,FALSE),0)</f>
        <v>42</v>
      </c>
      <c r="F26" s="34">
        <f>IFERROR(VLOOKUP($B26,'[31]11市町別戸数'!$A:$G,5,FALSE),0)</f>
        <v>0</v>
      </c>
      <c r="G26" s="34">
        <f>IFERROR(VLOOKUP($B26,'[31]11市町別戸数'!$A:$G,6,FALSE),0)</f>
        <v>4</v>
      </c>
      <c r="H26" s="34">
        <f>IFERROR(VLOOKUP($B26,'[31]11市町別マンション戸数'!A:C,3,FALSE),0)</f>
        <v>0</v>
      </c>
    </row>
    <row r="27" spans="1:8">
      <c r="A27" s="48"/>
      <c r="B27" s="29" t="s">
        <v>59</v>
      </c>
      <c r="C27" s="34">
        <f>IFERROR(VLOOKUP($B27,'[31]11市町別戸数'!$A:$G,7,FALSE),0)</f>
        <v>81</v>
      </c>
      <c r="D27" s="34">
        <f>IFERROR(VLOOKUP($B27,'[31]11市町別戸数'!$A:$G,3,FALSE),0)</f>
        <v>22</v>
      </c>
      <c r="E27" s="34">
        <f>IFERROR(VLOOKUP($B27,'[31]11市町別戸数'!$A:$G,4,FALSE),0)</f>
        <v>50</v>
      </c>
      <c r="F27" s="34">
        <f>IFERROR(VLOOKUP($B27,'[31]11市町別戸数'!$A:$G,5,FALSE),0)</f>
        <v>0</v>
      </c>
      <c r="G27" s="34">
        <f>IFERROR(VLOOKUP($B27,'[31]11市町別戸数'!$A:$G,6,FALSE),0)</f>
        <v>9</v>
      </c>
      <c r="H27" s="34">
        <f>IFERROR(VLOOKUP($B27,'[31]11市町別マンション戸数'!A:C,3,FALSE),0)</f>
        <v>0</v>
      </c>
    </row>
    <row r="28" spans="1:8">
      <c r="A28" s="48"/>
      <c r="B28" s="29" t="s">
        <v>27</v>
      </c>
      <c r="C28" s="34">
        <f>IFERROR(VLOOKUP($B28,'[31]11市町別戸数'!$A:$G,7,FALSE),0)</f>
        <v>36</v>
      </c>
      <c r="D28" s="34">
        <f>IFERROR(VLOOKUP($B28,'[31]11市町別戸数'!$A:$G,3,FALSE),0)</f>
        <v>30</v>
      </c>
      <c r="E28" s="34">
        <f>IFERROR(VLOOKUP($B28,'[31]11市町別戸数'!$A:$G,4,FALSE),0)</f>
        <v>0</v>
      </c>
      <c r="F28" s="34">
        <f>IFERROR(VLOOKUP($B28,'[31]11市町別戸数'!$A:$G,5,FALSE),0)</f>
        <v>0</v>
      </c>
      <c r="G28" s="34">
        <f>IFERROR(VLOOKUP($B28,'[31]11市町別戸数'!$A:$G,6,FALSE),0)</f>
        <v>6</v>
      </c>
      <c r="H28" s="34">
        <f>IFERROR(VLOOKUP($B28,'[31]11市町別マンション戸数'!A:C,3,FALSE),0)</f>
        <v>0</v>
      </c>
    </row>
    <row r="29" spans="1:8">
      <c r="A29" s="48"/>
      <c r="B29" s="29" t="s">
        <v>52</v>
      </c>
      <c r="C29" s="34">
        <f>IFERROR(VLOOKUP($B29,'[31]11市町別戸数'!$A:$G,7,FALSE),0)</f>
        <v>2</v>
      </c>
      <c r="D29" s="34">
        <f>IFERROR(VLOOKUP($B29,'[31]11市町別戸数'!$A:$G,3,FALSE),0)</f>
        <v>2</v>
      </c>
      <c r="E29" s="34">
        <f>IFERROR(VLOOKUP($B29,'[31]11市町別戸数'!$A:$G,4,FALSE),0)</f>
        <v>0</v>
      </c>
      <c r="F29" s="34">
        <f>IFERROR(VLOOKUP($B29,'[31]11市町別戸数'!$A:$G,5,FALSE),0)</f>
        <v>0</v>
      </c>
      <c r="G29" s="34">
        <f>IFERROR(VLOOKUP($B29,'[31]11市町別戸数'!$A:$G,6,FALSE),0)</f>
        <v>0</v>
      </c>
      <c r="H29" s="34">
        <f>IFERROR(VLOOKUP($B29,'[31]11市町別マンション戸数'!A:C,3,FALSE),0)</f>
        <v>0</v>
      </c>
    </row>
    <row r="30" spans="1:8">
      <c r="A30" s="48"/>
      <c r="B30" s="29" t="s">
        <v>40</v>
      </c>
      <c r="C30" s="34">
        <f>IFERROR(VLOOKUP($B30,'[31]11市町別戸数'!$A:$G,7,FALSE),0)</f>
        <v>17</v>
      </c>
      <c r="D30" s="34">
        <f>IFERROR(VLOOKUP($B30,'[31]11市町別戸数'!$A:$G,3,FALSE),0)</f>
        <v>13</v>
      </c>
      <c r="E30" s="34">
        <f>IFERROR(VLOOKUP($B30,'[31]11市町別戸数'!$A:$G,4,FALSE),0)</f>
        <v>0</v>
      </c>
      <c r="F30" s="34">
        <f>IFERROR(VLOOKUP($B30,'[31]11市町別戸数'!$A:$G,5,FALSE),0)</f>
        <v>1</v>
      </c>
      <c r="G30" s="34">
        <f>IFERROR(VLOOKUP($B30,'[31]11市町別戸数'!$A:$G,6,FALSE),0)</f>
        <v>3</v>
      </c>
      <c r="H30" s="34">
        <f>IFERROR(VLOOKUP($B30,'[31]11市町別マンション戸数'!A:C,3,FALSE),0)</f>
        <v>0</v>
      </c>
    </row>
    <row r="31" spans="1:8">
      <c r="A31" s="48"/>
      <c r="B31" s="29" t="s">
        <v>0</v>
      </c>
      <c r="C31" s="34">
        <f>IFERROR(VLOOKUP($B31,'[31]11市町別戸数'!$A:$G,7,FALSE),0)</f>
        <v>10</v>
      </c>
      <c r="D31" s="34">
        <f>IFERROR(VLOOKUP($B31,'[31]11市町別戸数'!$A:$G,3,FALSE),0)</f>
        <v>10</v>
      </c>
      <c r="E31" s="34">
        <f>IFERROR(VLOOKUP($B31,'[31]11市町別戸数'!$A:$G,4,FALSE),0)</f>
        <v>0</v>
      </c>
      <c r="F31" s="34">
        <f>IFERROR(VLOOKUP($B31,'[31]11市町別戸数'!$A:$G,5,FALSE),0)</f>
        <v>0</v>
      </c>
      <c r="G31" s="34">
        <f>IFERROR(VLOOKUP($B31,'[31]11市町別戸数'!$A:$G,6,FALSE),0)</f>
        <v>0</v>
      </c>
      <c r="H31" s="34">
        <f>IFERROR(VLOOKUP($B31,'[31]11市町別マンション戸数'!A:C,3,FALSE),0)</f>
        <v>0</v>
      </c>
    </row>
    <row r="32" spans="1:8">
      <c r="A32" s="48"/>
      <c r="B32" s="29" t="s">
        <v>54</v>
      </c>
      <c r="C32" s="34">
        <f>IFERROR(VLOOKUP($B32,'[31]11市町別戸数'!$A:$G,7,FALSE),0)</f>
        <v>4</v>
      </c>
      <c r="D32" s="34">
        <f>IFERROR(VLOOKUP($B32,'[31]11市町別戸数'!$A:$G,3,FALSE),0)</f>
        <v>4</v>
      </c>
      <c r="E32" s="34">
        <f>IFERROR(VLOOKUP($B32,'[31]11市町別戸数'!$A:$G,4,FALSE),0)</f>
        <v>0</v>
      </c>
      <c r="F32" s="34">
        <f>IFERROR(VLOOKUP($B32,'[31]11市町別戸数'!$A:$G,5,FALSE),0)</f>
        <v>0</v>
      </c>
      <c r="G32" s="34">
        <f>IFERROR(VLOOKUP($B32,'[31]11市町別戸数'!$A:$G,6,FALSE),0)</f>
        <v>0</v>
      </c>
      <c r="H32" s="34">
        <f>IFERROR(VLOOKUP($B32,'[31]11市町別マンション戸数'!A:C,3,FALSE),0)</f>
        <v>0</v>
      </c>
    </row>
    <row r="33" spans="1:8">
      <c r="A33" s="48"/>
      <c r="B33" s="29" t="s">
        <v>33</v>
      </c>
      <c r="C33" s="34">
        <f>IFERROR(VLOOKUP($B33,'[31]11市町別戸数'!$A:$G,7,FALSE),0)</f>
        <v>12</v>
      </c>
      <c r="D33" s="34">
        <f>IFERROR(VLOOKUP($B33,'[31]11市町別戸数'!$A:$G,3,FALSE),0)</f>
        <v>12</v>
      </c>
      <c r="E33" s="34">
        <f>IFERROR(VLOOKUP($B33,'[31]11市町別戸数'!$A:$G,4,FALSE),0)</f>
        <v>0</v>
      </c>
      <c r="F33" s="34">
        <f>IFERROR(VLOOKUP($B33,'[31]11市町別戸数'!$A:$G,5,FALSE),0)</f>
        <v>0</v>
      </c>
      <c r="G33" s="34">
        <f>IFERROR(VLOOKUP($B33,'[31]11市町別戸数'!$A:$G,6,FALSE),0)</f>
        <v>0</v>
      </c>
      <c r="H33" s="34">
        <f>IFERROR(VLOOKUP($B33,'[31]11市町別マンション戸数'!A:C,3,FALSE),0)</f>
        <v>0</v>
      </c>
    </row>
    <row r="34" spans="1:8">
      <c r="A34" s="48"/>
      <c r="B34" s="29" t="s">
        <v>29</v>
      </c>
      <c r="C34" s="34">
        <f>IFERROR(VLOOKUP($B34,'[31]11市町別戸数'!$A:$G,7,FALSE),0)</f>
        <v>12</v>
      </c>
      <c r="D34" s="34">
        <f>IFERROR(VLOOKUP($B34,'[31]11市町別戸数'!$A:$G,3,FALSE),0)</f>
        <v>12</v>
      </c>
      <c r="E34" s="34">
        <f>IFERROR(VLOOKUP($B34,'[31]11市町別戸数'!$A:$G,4,FALSE),0)</f>
        <v>0</v>
      </c>
      <c r="F34" s="34">
        <f>IFERROR(VLOOKUP($B34,'[31]11市町別戸数'!$A:$G,5,FALSE),0)</f>
        <v>0</v>
      </c>
      <c r="G34" s="34">
        <f>IFERROR(VLOOKUP($B34,'[31]11市町別戸数'!$A:$G,6,FALSE),0)</f>
        <v>0</v>
      </c>
      <c r="H34" s="34">
        <f>IFERROR(VLOOKUP($B34,'[31]11市町別マンション戸数'!A:C,3,FALSE),0)</f>
        <v>0</v>
      </c>
    </row>
    <row r="35" spans="1:8">
      <c r="A35" s="48"/>
      <c r="B35" s="29" t="s">
        <v>21</v>
      </c>
      <c r="C35" s="34">
        <f>IFERROR(VLOOKUP($B35,'[31]11市町別戸数'!$A:$G,7,FALSE),0)</f>
        <v>11</v>
      </c>
      <c r="D35" s="34">
        <f>IFERROR(VLOOKUP($B35,'[31]11市町別戸数'!$A:$G,3,FALSE),0)</f>
        <v>9</v>
      </c>
      <c r="E35" s="34">
        <f>IFERROR(VLOOKUP($B35,'[31]11市町別戸数'!$A:$G,4,FALSE),0)</f>
        <v>0</v>
      </c>
      <c r="F35" s="34">
        <f>IFERROR(VLOOKUP($B35,'[31]11市町別戸数'!$A:$G,5,FALSE),0)</f>
        <v>0</v>
      </c>
      <c r="G35" s="34">
        <f>IFERROR(VLOOKUP($B35,'[31]11市町別戸数'!$A:$G,6,FALSE),0)</f>
        <v>2</v>
      </c>
      <c r="H35" s="34">
        <f>IFERROR(VLOOKUP($B35,'[31]11市町別マンション戸数'!A:C,3,FALSE),0)</f>
        <v>0</v>
      </c>
    </row>
    <row r="36" spans="1:8">
      <c r="A36" s="48"/>
      <c r="B36" s="29" t="s">
        <v>31</v>
      </c>
      <c r="C36" s="34">
        <f>IFERROR(VLOOKUP($B36,'[31]11市町別戸数'!$A:$G,7,FALSE),0)</f>
        <v>9</v>
      </c>
      <c r="D36" s="34">
        <f>IFERROR(VLOOKUP($B36,'[31]11市町別戸数'!$A:$G,3,FALSE),0)</f>
        <v>6</v>
      </c>
      <c r="E36" s="34">
        <f>IFERROR(VLOOKUP($B36,'[31]11市町別戸数'!$A:$G,4,FALSE),0)</f>
        <v>0</v>
      </c>
      <c r="F36" s="34">
        <f>IFERROR(VLOOKUP($B36,'[31]11市町別戸数'!$A:$G,5,FALSE),0)</f>
        <v>0</v>
      </c>
      <c r="G36" s="34">
        <f>IFERROR(VLOOKUP($B36,'[31]11市町別戸数'!$A:$G,6,FALSE),0)</f>
        <v>3</v>
      </c>
      <c r="H36" s="34">
        <f>IFERROR(VLOOKUP($B36,'[31]11市町別マンション戸数'!A:C,3,FALSE),0)</f>
        <v>0</v>
      </c>
    </row>
    <row r="37" spans="1:8">
      <c r="A37" s="48"/>
      <c r="B37" s="29" t="s">
        <v>18</v>
      </c>
      <c r="C37" s="34">
        <f>IFERROR(VLOOKUP($B37,'[31]11市町別戸数'!$A:$G,7,FALSE),0)</f>
        <v>1</v>
      </c>
      <c r="D37" s="34">
        <f>IFERROR(VLOOKUP($B37,'[31]11市町別戸数'!$A:$G,3,FALSE),0)</f>
        <v>0</v>
      </c>
      <c r="E37" s="34">
        <f>IFERROR(VLOOKUP($B37,'[31]11市町別戸数'!$A:$G,4,FALSE),0)</f>
        <v>0</v>
      </c>
      <c r="F37" s="34">
        <f>IFERROR(VLOOKUP($B37,'[31]11市町別戸数'!$A:$G,5,FALSE),0)</f>
        <v>1</v>
      </c>
      <c r="G37" s="34">
        <f>IFERROR(VLOOKUP($B37,'[31]11市町別戸数'!$A:$G,6,FALSE),0)</f>
        <v>0</v>
      </c>
      <c r="H37" s="34">
        <f>IFERROR(VLOOKUP($B37,'[31]11市町別マンション戸数'!A:C,3,FALSE),0)</f>
        <v>0</v>
      </c>
    </row>
    <row r="38" spans="1:8">
      <c r="A38" s="48"/>
      <c r="B38" s="30" t="s">
        <v>62</v>
      </c>
      <c r="C38" s="34">
        <f>IFERROR(VLOOKUP($B38,'[31]11市町別戸数'!$A:$G,7,FALSE),0)</f>
        <v>1</v>
      </c>
      <c r="D38" s="34">
        <f>IFERROR(VLOOKUP($B38,'[31]11市町別戸数'!$A:$G,3,FALSE),0)</f>
        <v>1</v>
      </c>
      <c r="E38" s="34">
        <f>IFERROR(VLOOKUP($B38,'[31]11市町別戸数'!$A:$G,4,FALSE),0)</f>
        <v>0</v>
      </c>
      <c r="F38" s="34">
        <f>IFERROR(VLOOKUP($B38,'[31]11市町別戸数'!$A:$G,5,FALSE),0)</f>
        <v>0</v>
      </c>
      <c r="G38" s="34">
        <f>IFERROR(VLOOKUP($B38,'[31]11市町別戸数'!$A:$G,6,FALSE),0)</f>
        <v>0</v>
      </c>
      <c r="H38" s="34">
        <f>IFERROR(VLOOKUP($B38,'[31]11市町別マンション戸数'!A:C,3,FALSE),0)</f>
        <v>0</v>
      </c>
    </row>
    <row r="39" spans="1:8">
      <c r="A39" s="48"/>
      <c r="B39" s="29" t="s">
        <v>60</v>
      </c>
      <c r="C39" s="34">
        <f>IFERROR(VLOOKUP($B39,'[31]11市町別戸数'!$A:$G,7,FALSE),0)</f>
        <v>2</v>
      </c>
      <c r="D39" s="34">
        <f>IFERROR(VLOOKUP($B39,'[31]11市町別戸数'!$A:$G,3,FALSE),0)</f>
        <v>2</v>
      </c>
      <c r="E39" s="34">
        <f>IFERROR(VLOOKUP($B39,'[31]11市町別戸数'!$A:$G,4,FALSE),0)</f>
        <v>0</v>
      </c>
      <c r="F39" s="34">
        <f>IFERROR(VLOOKUP($B39,'[31]11市町別戸数'!$A:$G,5,FALSE),0)</f>
        <v>0</v>
      </c>
      <c r="G39" s="34">
        <f>IFERROR(VLOOKUP($B39,'[31]11市町別戸数'!$A:$G,6,FALSE),0)</f>
        <v>0</v>
      </c>
      <c r="H39" s="34">
        <f>IFERROR(VLOOKUP($B39,'[31]11市町別マンション戸数'!A:C,3,FALSE),0)</f>
        <v>0</v>
      </c>
    </row>
    <row r="40" spans="1:8">
      <c r="A40" s="48"/>
      <c r="B40" s="29" t="s">
        <v>15</v>
      </c>
      <c r="C40" s="34">
        <f>IFERROR(VLOOKUP($B40,'[31]11市町別戸数'!$A:$G,7,FALSE),0)</f>
        <v>0</v>
      </c>
      <c r="D40" s="34">
        <f>IFERROR(VLOOKUP($B40,'[31]11市町別戸数'!$A:$G,3,FALSE),0)</f>
        <v>0</v>
      </c>
      <c r="E40" s="34">
        <f>IFERROR(VLOOKUP($B40,'[31]11市町別戸数'!$A:$G,4,FALSE),0)</f>
        <v>0</v>
      </c>
      <c r="F40" s="34">
        <f>IFERROR(VLOOKUP($B40,'[31]11市町別戸数'!$A:$G,5,FALSE),0)</f>
        <v>0</v>
      </c>
      <c r="G40" s="34">
        <f>IFERROR(VLOOKUP($B40,'[31]11市町別戸数'!$A:$G,6,FALSE),0)</f>
        <v>0</v>
      </c>
      <c r="H40" s="34">
        <f>IFERROR(VLOOKUP($B40,'[31]11市町別マンション戸数'!A:C,3,FALSE),0)</f>
        <v>0</v>
      </c>
    </row>
    <row r="41" spans="1:8">
      <c r="A41" s="48"/>
      <c r="B41" s="30" t="s">
        <v>34</v>
      </c>
      <c r="C41" s="34">
        <f>IFERROR(VLOOKUP($B41,'[31]11市町別戸数'!$A:$G,7,FALSE),0)</f>
        <v>1</v>
      </c>
      <c r="D41" s="34">
        <f>IFERROR(VLOOKUP($B41,'[31]11市町別戸数'!$A:$G,3,FALSE),0)</f>
        <v>1</v>
      </c>
      <c r="E41" s="34">
        <f>IFERROR(VLOOKUP($B41,'[31]11市町別戸数'!$A:$G,4,FALSE),0)</f>
        <v>0</v>
      </c>
      <c r="F41" s="34">
        <f>IFERROR(VLOOKUP($B41,'[31]11市町別戸数'!$A:$G,5,FALSE),0)</f>
        <v>0</v>
      </c>
      <c r="G41" s="34">
        <f>IFERROR(VLOOKUP($B41,'[31]11市町別戸数'!$A:$G,6,FALSE),0)</f>
        <v>0</v>
      </c>
      <c r="H41" s="34">
        <f>IFERROR(VLOOKUP($B41,'[31]11市町別マンション戸数'!A:C,3,FALSE),0)</f>
        <v>0</v>
      </c>
    </row>
    <row r="42" spans="1:8">
      <c r="A42" s="48"/>
      <c r="B42" s="29" t="s">
        <v>30</v>
      </c>
      <c r="C42" s="34">
        <f>IFERROR(VLOOKUP($B42,'[31]11市町別戸数'!$A:$G,7,FALSE),0)</f>
        <v>14</v>
      </c>
      <c r="D42" s="34">
        <f>IFERROR(VLOOKUP($B42,'[31]11市町別戸数'!$A:$G,3,FALSE),0)</f>
        <v>9</v>
      </c>
      <c r="E42" s="34">
        <f>IFERROR(VLOOKUP($B42,'[31]11市町別戸数'!$A:$G,4,FALSE),0)</f>
        <v>0</v>
      </c>
      <c r="F42" s="34">
        <f>IFERROR(VLOOKUP($B42,'[31]11市町別戸数'!$A:$G,5,FALSE),0)</f>
        <v>1</v>
      </c>
      <c r="G42" s="34">
        <f>IFERROR(VLOOKUP($B42,'[31]11市町別戸数'!$A:$G,6,FALSE),0)</f>
        <v>4</v>
      </c>
      <c r="H42" s="34">
        <f>IFERROR(VLOOKUP($B42,'[31]11市町別マンション戸数'!A:C,3,FALSE),0)</f>
        <v>0</v>
      </c>
    </row>
    <row r="43" spans="1:8">
      <c r="A43" s="48"/>
      <c r="B43" s="29" t="s">
        <v>53</v>
      </c>
      <c r="C43" s="34">
        <f>IFERROR(VLOOKUP($B43,'[31]11市町別戸数'!$A:$G,7,FALSE),0)</f>
        <v>11</v>
      </c>
      <c r="D43" s="34">
        <f>IFERROR(VLOOKUP($B43,'[31]11市町別戸数'!$A:$G,3,FALSE),0)</f>
        <v>5</v>
      </c>
      <c r="E43" s="34">
        <f>IFERROR(VLOOKUP($B43,'[31]11市町別戸数'!$A:$G,4,FALSE),0)</f>
        <v>0</v>
      </c>
      <c r="F43" s="34">
        <f>IFERROR(VLOOKUP($B43,'[31]11市町別戸数'!$A:$G,5,FALSE),0)</f>
        <v>0</v>
      </c>
      <c r="G43" s="34">
        <f>IFERROR(VLOOKUP($B43,'[31]11市町別戸数'!$A:$G,6,FALSE),0)</f>
        <v>6</v>
      </c>
      <c r="H43" s="34">
        <f>IFERROR(VLOOKUP($B43,'[31]11市町別マンション戸数'!A:C,3,FALSE),0)</f>
        <v>0</v>
      </c>
    </row>
    <row r="44" spans="1:8">
      <c r="A44" s="48"/>
      <c r="B44" s="29" t="s">
        <v>17</v>
      </c>
      <c r="C44" s="34">
        <f>IFERROR(VLOOKUP($B44,'[31]11市町別戸数'!$A:$G,7,FALSE),0)</f>
        <v>18</v>
      </c>
      <c r="D44" s="34">
        <f>IFERROR(VLOOKUP($B44,'[31]11市町別戸数'!$A:$G,3,FALSE),0)</f>
        <v>5</v>
      </c>
      <c r="E44" s="34">
        <f>IFERROR(VLOOKUP($B44,'[31]11市町別戸数'!$A:$G,4,FALSE),0)</f>
        <v>8</v>
      </c>
      <c r="F44" s="34">
        <f>IFERROR(VLOOKUP($B44,'[31]11市町別戸数'!$A:$G,5,FALSE),0)</f>
        <v>0</v>
      </c>
      <c r="G44" s="34">
        <f>IFERROR(VLOOKUP($B44,'[31]11市町別戸数'!$A:$G,6,FALSE),0)</f>
        <v>5</v>
      </c>
      <c r="H44" s="34">
        <f>IFERROR(VLOOKUP($B44,'[31]11市町別マンション戸数'!A:C,3,FALSE),0)</f>
        <v>0</v>
      </c>
    </row>
    <row r="45" spans="1:8">
      <c r="A45" s="48"/>
      <c r="B45" s="29" t="s">
        <v>3</v>
      </c>
      <c r="C45" s="34">
        <f>IFERROR(VLOOKUP($B45,'[31]11市町別戸数'!$A:$G,7,FALSE),0)</f>
        <v>3</v>
      </c>
      <c r="D45" s="34">
        <f>IFERROR(VLOOKUP($B45,'[31]11市町別戸数'!$A:$G,3,FALSE),0)</f>
        <v>3</v>
      </c>
      <c r="E45" s="34">
        <f>IFERROR(VLOOKUP($B45,'[31]11市町別戸数'!$A:$G,4,FALSE),0)</f>
        <v>0</v>
      </c>
      <c r="F45" s="34">
        <f>IFERROR(VLOOKUP($B45,'[31]11市町別戸数'!$A:$G,5,FALSE),0)</f>
        <v>0</v>
      </c>
      <c r="G45" s="34">
        <f>IFERROR(VLOOKUP($B45,'[31]11市町別戸数'!$A:$G,6,FALSE),0)</f>
        <v>0</v>
      </c>
      <c r="H45" s="34">
        <f>IFERROR(VLOOKUP($B45,'[31]11市町別マンション戸数'!A:C,3,FALSE),0)</f>
        <v>0</v>
      </c>
    </row>
    <row r="46" spans="1:8">
      <c r="A46" s="48"/>
      <c r="B46" s="29" t="s">
        <v>50</v>
      </c>
      <c r="C46" s="34">
        <f>IFERROR(VLOOKUP($B46,'[31]11市町別戸数'!$A:$G,7,FALSE),0)</f>
        <v>3</v>
      </c>
      <c r="D46" s="34">
        <f>IFERROR(VLOOKUP($B46,'[31]11市町別戸数'!$A:$G,3,FALSE),0)</f>
        <v>3</v>
      </c>
      <c r="E46" s="34">
        <f>IFERROR(VLOOKUP($B46,'[31]11市町別戸数'!$A:$G,4,FALSE),0)</f>
        <v>0</v>
      </c>
      <c r="F46" s="34">
        <f>IFERROR(VLOOKUP($B46,'[31]11市町別戸数'!$A:$G,5,FALSE),0)</f>
        <v>0</v>
      </c>
      <c r="G46" s="34">
        <f>IFERROR(VLOOKUP($B46,'[31]11市町別戸数'!$A:$G,6,FALSE),0)</f>
        <v>0</v>
      </c>
      <c r="H46" s="34">
        <f>IFERROR(VLOOKUP($B46,'[31]11市町別マンション戸数'!A:C,3,FALSE),0)</f>
        <v>0</v>
      </c>
    </row>
    <row r="47" spans="1:8">
      <c r="A47" s="48"/>
      <c r="B47" s="29" t="s">
        <v>1</v>
      </c>
      <c r="C47" s="34">
        <f>IFERROR(VLOOKUP($B47,'[31]11市町別戸数'!$A:$G,7,FALSE),0)</f>
        <v>0</v>
      </c>
      <c r="D47" s="34">
        <f>IFERROR(VLOOKUP($B47,'[31]11市町別戸数'!$A:$G,3,FALSE),0)</f>
        <v>0</v>
      </c>
      <c r="E47" s="34">
        <f>IFERROR(VLOOKUP($B47,'[31]11市町別戸数'!$A:$G,4,FALSE),0)</f>
        <v>0</v>
      </c>
      <c r="F47" s="34">
        <f>IFERROR(VLOOKUP($B47,'[31]11市町別戸数'!$A:$G,5,FALSE),0)</f>
        <v>0</v>
      </c>
      <c r="G47" s="34">
        <f>IFERROR(VLOOKUP($B47,'[31]11市町別戸数'!$A:$G,6,FALSE),0)</f>
        <v>0</v>
      </c>
      <c r="H47" s="34">
        <f>IFERROR(VLOOKUP($B47,'[31]11市町別マンション戸数'!A:C,3,FALSE),0)</f>
        <v>0</v>
      </c>
    </row>
    <row r="48" spans="1:8">
      <c r="A48" s="48"/>
      <c r="B48" s="31" t="s">
        <v>61</v>
      </c>
      <c r="C48" s="34">
        <f>IFERROR(VLOOKUP($B48,'[31]11市町別戸数'!$A:$G,7,FALSE),0)</f>
        <v>5</v>
      </c>
      <c r="D48" s="34">
        <f>IFERROR(VLOOKUP($B48,'[31]11市町別戸数'!$A:$G,3,FALSE),0)</f>
        <v>5</v>
      </c>
      <c r="E48" s="34">
        <f>IFERROR(VLOOKUP($B48,'[31]11市町別戸数'!$A:$G,4,FALSE),0)</f>
        <v>0</v>
      </c>
      <c r="F48" s="34">
        <f>IFERROR(VLOOKUP($B48,'[31]11市町別戸数'!$A:$G,5,FALSE),0)</f>
        <v>0</v>
      </c>
      <c r="G48" s="34">
        <f>IFERROR(VLOOKUP($B48,'[31]11市町別戸数'!$A:$G,6,FALSE),0)</f>
        <v>0</v>
      </c>
      <c r="H48" s="34">
        <f>IFERROR(VLOOKUP($B48,'[31]11市町別マンション戸数'!A:C,3,FALSE),0)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2028</v>
      </c>
      <c r="D49" s="34">
        <f t="shared" si="2"/>
        <v>898</v>
      </c>
      <c r="E49" s="34">
        <f t="shared" si="2"/>
        <v>837</v>
      </c>
      <c r="F49" s="34">
        <f t="shared" si="2"/>
        <v>9</v>
      </c>
      <c r="G49" s="34">
        <f t="shared" si="2"/>
        <v>284</v>
      </c>
      <c r="H49" s="34">
        <f t="shared" si="2"/>
        <v>27</v>
      </c>
    </row>
    <row r="50" spans="1:8">
      <c r="A50" s="48"/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45170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IFERROR(VLOOKUP($B4,'[1]11市町別戸数'!$A:$G,7,FALSE),0)</f>
        <v>180</v>
      </c>
      <c r="D4" s="34">
        <f>IFERROR(VLOOKUP($B4,'[1]11市町別戸数'!$A:$G,3,FALSE),0)</f>
        <v>43</v>
      </c>
      <c r="E4" s="34">
        <f>IFERROR(VLOOKUP($B4,'[1]11市町別戸数'!$A:$G,4,FALSE),0)</f>
        <v>122</v>
      </c>
      <c r="F4" s="34">
        <f>IFERROR(VLOOKUP($B4,'[1]11市町別戸数'!$A:$G,5,FALSE),0)</f>
        <v>0</v>
      </c>
      <c r="G4" s="34">
        <f>IFERROR(VLOOKUP($B4,'[1]11市町別戸数'!$A:$G,6,FALSE),0)</f>
        <v>15</v>
      </c>
      <c r="H4" s="34">
        <f>IFERROR(VLOOKUP($B4,'[1]11市町別マンション戸数'!A:C,3,FALSE),0)</f>
        <v>0</v>
      </c>
    </row>
    <row r="5" spans="1:8">
      <c r="A5" s="48"/>
      <c r="B5" s="29" t="s">
        <v>12</v>
      </c>
      <c r="C5" s="34">
        <f>IFERROR(VLOOKUP($B5,'[1]11市町別戸数'!$A:$G,7,FALSE),0)</f>
        <v>82</v>
      </c>
      <c r="D5" s="34">
        <f>IFERROR(VLOOKUP($B5,'[1]11市町別戸数'!$A:$G,3,FALSE),0)</f>
        <v>26</v>
      </c>
      <c r="E5" s="34">
        <f>IFERROR(VLOOKUP($B5,'[1]11市町別戸数'!$A:$G,4,FALSE),0)</f>
        <v>42</v>
      </c>
      <c r="F5" s="34">
        <f>IFERROR(VLOOKUP($B5,'[1]11市町別戸数'!$A:$G,5,FALSE),0)</f>
        <v>0</v>
      </c>
      <c r="G5" s="34">
        <f>IFERROR(VLOOKUP($B5,'[1]11市町別戸数'!$A:$G,6,FALSE),0)</f>
        <v>14</v>
      </c>
      <c r="H5" s="34">
        <f>IFERROR(VLOOKUP($B5,'[1]11市町別マンション戸数'!A:C,3,FALSE),0)</f>
        <v>0</v>
      </c>
    </row>
    <row r="6" spans="1:8">
      <c r="A6" s="48"/>
      <c r="B6" s="29" t="s">
        <v>10</v>
      </c>
      <c r="C6" s="34">
        <f>IFERROR(VLOOKUP($B6,'[1]11市町別戸数'!$A:$G,7,FALSE),0)</f>
        <v>94</v>
      </c>
      <c r="D6" s="34">
        <f>IFERROR(VLOOKUP($B6,'[1]11市町別戸数'!$A:$G,3,FALSE),0)</f>
        <v>52</v>
      </c>
      <c r="E6" s="34">
        <f>IFERROR(VLOOKUP($B6,'[1]11市町別戸数'!$A:$G,4,FALSE),0)</f>
        <v>26</v>
      </c>
      <c r="F6" s="34">
        <f>IFERROR(VLOOKUP($B6,'[1]11市町別戸数'!$A:$G,5,FALSE),0)</f>
        <v>0</v>
      </c>
      <c r="G6" s="34">
        <f>IFERROR(VLOOKUP($B6,'[1]11市町別戸数'!$A:$G,6,FALSE),0)</f>
        <v>16</v>
      </c>
      <c r="H6" s="34">
        <f>IFERROR(VLOOKUP($B6,'[1]11市町別マンション戸数'!A:C,3,FALSE),0)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356</v>
      </c>
      <c r="D7" s="34">
        <f t="shared" si="0"/>
        <v>121</v>
      </c>
      <c r="E7" s="34">
        <f t="shared" si="0"/>
        <v>190</v>
      </c>
      <c r="F7" s="34">
        <f t="shared" si="0"/>
        <v>0</v>
      </c>
      <c r="G7" s="34">
        <f t="shared" si="0"/>
        <v>45</v>
      </c>
      <c r="H7" s="34">
        <f t="shared" si="0"/>
        <v>0</v>
      </c>
    </row>
    <row r="8" spans="1:8">
      <c r="A8" s="48"/>
      <c r="B8" s="29" t="s">
        <v>4</v>
      </c>
      <c r="C8" s="34">
        <f>IFERROR(VLOOKUP($B8,'[1]11市町別戸数'!$A:$G,7,FALSE),0)</f>
        <v>137</v>
      </c>
      <c r="D8" s="34">
        <f>IFERROR(VLOOKUP($B8,'[1]11市町別戸数'!$A:$G,3,FALSE),0)</f>
        <v>47</v>
      </c>
      <c r="E8" s="34">
        <f>IFERROR(VLOOKUP($B8,'[1]11市町別戸数'!$A:$G,4,FALSE),0)</f>
        <v>67</v>
      </c>
      <c r="F8" s="34">
        <f>IFERROR(VLOOKUP($B8,'[1]11市町別戸数'!$A:$G,5,FALSE),0)</f>
        <v>0</v>
      </c>
      <c r="G8" s="34">
        <f>IFERROR(VLOOKUP($B8,'[1]11市町別戸数'!$A:$G,6,FALSE),0)</f>
        <v>23</v>
      </c>
      <c r="H8" s="34">
        <f>IFERROR(VLOOKUP($B8,'[1]11市町別マンション戸数'!A:C,3,FALSE),0)</f>
        <v>0</v>
      </c>
    </row>
    <row r="9" spans="1:8">
      <c r="A9" s="48"/>
      <c r="B9" s="29" t="s">
        <v>39</v>
      </c>
      <c r="C9" s="34">
        <f>IFERROR(VLOOKUP($B9,'[1]11市町別戸数'!$A:$G,7,FALSE),0)</f>
        <v>45</v>
      </c>
      <c r="D9" s="34">
        <f>IFERROR(VLOOKUP($B9,'[1]11市町別戸数'!$A:$G,3,FALSE),0)</f>
        <v>24</v>
      </c>
      <c r="E9" s="34">
        <f>IFERROR(VLOOKUP($B9,'[1]11市町別戸数'!$A:$G,4,FALSE),0)</f>
        <v>13</v>
      </c>
      <c r="F9" s="34">
        <f>IFERROR(VLOOKUP($B9,'[1]11市町別戸数'!$A:$G,5,FALSE),0)</f>
        <v>1</v>
      </c>
      <c r="G9" s="34">
        <f>IFERROR(VLOOKUP($B9,'[1]11市町別戸数'!$A:$G,6,FALSE),0)</f>
        <v>7</v>
      </c>
      <c r="H9" s="34">
        <f>IFERROR(VLOOKUP($B9,'[1]11市町別マンション戸数'!A:C,3,FALSE),0)</f>
        <v>0</v>
      </c>
    </row>
    <row r="10" spans="1:8">
      <c r="A10" s="48"/>
      <c r="B10" s="29" t="s">
        <v>42</v>
      </c>
      <c r="C10" s="34">
        <f>IFERROR(VLOOKUP($B10,'[1]11市町別戸数'!$A:$G,7,FALSE),0)</f>
        <v>31</v>
      </c>
      <c r="D10" s="34">
        <f>IFERROR(VLOOKUP($B10,'[1]11市町別戸数'!$A:$G,3,FALSE),0)</f>
        <v>24</v>
      </c>
      <c r="E10" s="34">
        <f>IFERROR(VLOOKUP($B10,'[1]11市町別戸数'!$A:$G,4,FALSE),0)</f>
        <v>3</v>
      </c>
      <c r="F10" s="34">
        <f>IFERROR(VLOOKUP($B10,'[1]11市町別戸数'!$A:$G,5,FALSE),0)</f>
        <v>0</v>
      </c>
      <c r="G10" s="34">
        <f>IFERROR(VLOOKUP($B10,'[1]11市町別戸数'!$A:$G,6,FALSE),0)</f>
        <v>4</v>
      </c>
      <c r="H10" s="34">
        <f>IFERROR(VLOOKUP($B10,'[1]11市町別マンション戸数'!A:C,3,FALSE),0)</f>
        <v>0</v>
      </c>
    </row>
    <row r="11" spans="1:8">
      <c r="A11" s="48"/>
      <c r="B11" s="29" t="s">
        <v>43</v>
      </c>
      <c r="C11" s="34">
        <f>IFERROR(VLOOKUP($B11,'[1]11市町別戸数'!$A:$G,7,FALSE),0)</f>
        <v>45</v>
      </c>
      <c r="D11" s="34">
        <f>IFERROR(VLOOKUP($B11,'[1]11市町別戸数'!$A:$G,3,FALSE),0)</f>
        <v>30</v>
      </c>
      <c r="E11" s="34">
        <f>IFERROR(VLOOKUP($B11,'[1]11市町別戸数'!$A:$G,4,FALSE),0)</f>
        <v>0</v>
      </c>
      <c r="F11" s="34">
        <f>IFERROR(VLOOKUP($B11,'[1]11市町別戸数'!$A:$G,5,FALSE),0)</f>
        <v>0</v>
      </c>
      <c r="G11" s="34">
        <f>IFERROR(VLOOKUP($B11,'[1]11市町別戸数'!$A:$G,6,FALSE),0)</f>
        <v>15</v>
      </c>
      <c r="H11" s="34">
        <f>IFERROR(VLOOKUP($B11,'[1]11市町別マンション戸数'!A:C,3,FALSE),0)</f>
        <v>0</v>
      </c>
    </row>
    <row r="12" spans="1:8">
      <c r="A12" s="48"/>
      <c r="B12" s="29" t="s">
        <v>44</v>
      </c>
      <c r="C12" s="34">
        <f>IFERROR(VLOOKUP($B12,'[1]11市町別戸数'!$A:$G,7,FALSE),0)</f>
        <v>23</v>
      </c>
      <c r="D12" s="34">
        <f>IFERROR(VLOOKUP($B12,'[1]11市町別戸数'!$A:$G,3,FALSE),0)</f>
        <v>14</v>
      </c>
      <c r="E12" s="34">
        <f>IFERROR(VLOOKUP($B12,'[1]11市町別戸数'!$A:$G,4,FALSE),0)</f>
        <v>6</v>
      </c>
      <c r="F12" s="34">
        <f>IFERROR(VLOOKUP($B12,'[1]11市町別戸数'!$A:$G,5,FALSE),0)</f>
        <v>0</v>
      </c>
      <c r="G12" s="34">
        <f>IFERROR(VLOOKUP($B12,'[1]11市町別戸数'!$A:$G,6,FALSE),0)</f>
        <v>3</v>
      </c>
      <c r="H12" s="34">
        <f>IFERROR(VLOOKUP($B12,'[1]11市町別マンション戸数'!A:C,3,FALSE),0)</f>
        <v>0</v>
      </c>
    </row>
    <row r="13" spans="1:8">
      <c r="A13" s="48"/>
      <c r="B13" s="29" t="s">
        <v>46</v>
      </c>
      <c r="C13" s="34">
        <f>IFERROR(VLOOKUP($B13,'[1]11市町別戸数'!$A:$G,7,FALSE),0)</f>
        <v>63</v>
      </c>
      <c r="D13" s="34">
        <f>IFERROR(VLOOKUP($B13,'[1]11市町別戸数'!$A:$G,3,FALSE),0)</f>
        <v>35</v>
      </c>
      <c r="E13" s="34">
        <f>IFERROR(VLOOKUP($B13,'[1]11市町別戸数'!$A:$G,4,FALSE),0)</f>
        <v>18</v>
      </c>
      <c r="F13" s="34">
        <f>IFERROR(VLOOKUP($B13,'[1]11市町別戸数'!$A:$G,5,FALSE),0)</f>
        <v>0</v>
      </c>
      <c r="G13" s="34">
        <f>IFERROR(VLOOKUP($B13,'[1]11市町別戸数'!$A:$G,6,FALSE),0)</f>
        <v>10</v>
      </c>
      <c r="H13" s="34">
        <f>IFERROR(VLOOKUP($B13,'[1]11市町別マンション戸数'!A:C,3,FALSE),0)</f>
        <v>0</v>
      </c>
    </row>
    <row r="14" spans="1:8">
      <c r="A14" s="48"/>
      <c r="B14" s="29" t="s">
        <v>45</v>
      </c>
      <c r="C14" s="34">
        <f>IFERROR(VLOOKUP($B14,'[1]11市町別戸数'!$A:$G,7,FALSE),0)</f>
        <v>6</v>
      </c>
      <c r="D14" s="34">
        <f>IFERROR(VLOOKUP($B14,'[1]11市町別戸数'!$A:$G,3,FALSE),0)</f>
        <v>4</v>
      </c>
      <c r="E14" s="34">
        <f>IFERROR(VLOOKUP($B14,'[1]11市町別戸数'!$A:$G,4,FALSE),0)</f>
        <v>0</v>
      </c>
      <c r="F14" s="34">
        <f>IFERROR(VLOOKUP($B14,'[1]11市町別戸数'!$A:$G,5,FALSE),0)</f>
        <v>0</v>
      </c>
      <c r="G14" s="34">
        <f>IFERROR(VLOOKUP($B14,'[1]11市町別戸数'!$A:$G,6,FALSE),0)</f>
        <v>2</v>
      </c>
      <c r="H14" s="34">
        <f>IFERROR(VLOOKUP($B14,'[1]11市町別マンション戸数'!A:C,3,FALSE),0)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350</v>
      </c>
      <c r="D15" s="34">
        <f t="shared" si="1"/>
        <v>178</v>
      </c>
      <c r="E15" s="34">
        <f t="shared" si="1"/>
        <v>107</v>
      </c>
      <c r="F15" s="34">
        <f t="shared" si="1"/>
        <v>1</v>
      </c>
      <c r="G15" s="34">
        <f t="shared" si="1"/>
        <v>64</v>
      </c>
      <c r="H15" s="34">
        <f t="shared" si="1"/>
        <v>0</v>
      </c>
    </row>
    <row r="16" spans="1:8">
      <c r="A16" s="48"/>
      <c r="B16" s="29" t="s">
        <v>7</v>
      </c>
      <c r="C16" s="34">
        <f>IFERROR(VLOOKUP($B16,'[1]11市町別戸数'!$A:$G,7,FALSE),0)</f>
        <v>77</v>
      </c>
      <c r="D16" s="34">
        <f>IFERROR(VLOOKUP($B16,'[1]11市町別戸数'!$A:$G,3,FALSE),0)</f>
        <v>25</v>
      </c>
      <c r="E16" s="34">
        <f>IFERROR(VLOOKUP($B16,'[1]11市町別戸数'!$A:$G,4,FALSE),0)</f>
        <v>37</v>
      </c>
      <c r="F16" s="34">
        <f>IFERROR(VLOOKUP($B16,'[1]11市町別戸数'!$A:$G,5,FALSE),0)</f>
        <v>1</v>
      </c>
      <c r="G16" s="34">
        <f>IFERROR(VLOOKUP($B16,'[1]11市町別戸数'!$A:$G,6,FALSE),0)</f>
        <v>14</v>
      </c>
      <c r="H16" s="34">
        <f>IFERROR(VLOOKUP($B16,'[1]11市町別マンション戸数'!A:C,3,FALSE),0)</f>
        <v>0</v>
      </c>
    </row>
    <row r="17" spans="1:8">
      <c r="A17" s="48"/>
      <c r="B17" s="29" t="s">
        <v>26</v>
      </c>
      <c r="C17" s="34">
        <f>IFERROR(VLOOKUP($B17,'[1]11市町別戸数'!$A:$G,7,FALSE),0)</f>
        <v>2</v>
      </c>
      <c r="D17" s="34">
        <f>IFERROR(VLOOKUP($B17,'[1]11市町別戸数'!$A:$G,3,FALSE),0)</f>
        <v>2</v>
      </c>
      <c r="E17" s="34">
        <f>IFERROR(VLOOKUP($B17,'[1]11市町別戸数'!$A:$G,4,FALSE),0)</f>
        <v>0</v>
      </c>
      <c r="F17" s="34">
        <f>IFERROR(VLOOKUP($B17,'[1]11市町別戸数'!$A:$G,5,FALSE),0)</f>
        <v>0</v>
      </c>
      <c r="G17" s="34">
        <f>IFERROR(VLOOKUP($B17,'[1]11市町別戸数'!$A:$G,6,FALSE),0)</f>
        <v>0</v>
      </c>
      <c r="H17" s="34">
        <f>IFERROR(VLOOKUP($B17,'[1]11市町別マンション戸数'!A:C,3,FALSE),0)</f>
        <v>0</v>
      </c>
    </row>
    <row r="18" spans="1:8">
      <c r="A18" s="48"/>
      <c r="B18" s="29" t="s">
        <v>48</v>
      </c>
      <c r="C18" s="34">
        <f>IFERROR(VLOOKUP($B18,'[1]11市町別戸数'!$A:$G,7,FALSE),0)</f>
        <v>32</v>
      </c>
      <c r="D18" s="34">
        <f>IFERROR(VLOOKUP($B18,'[1]11市町別戸数'!$A:$G,3,FALSE),0)</f>
        <v>21</v>
      </c>
      <c r="E18" s="34">
        <f>IFERROR(VLOOKUP($B18,'[1]11市町別戸数'!$A:$G,4,FALSE),0)</f>
        <v>6</v>
      </c>
      <c r="F18" s="34">
        <f>IFERROR(VLOOKUP($B18,'[1]11市町別戸数'!$A:$G,5,FALSE),0)</f>
        <v>0</v>
      </c>
      <c r="G18" s="34">
        <f>IFERROR(VLOOKUP($B18,'[1]11市町別戸数'!$A:$G,6,FALSE),0)</f>
        <v>5</v>
      </c>
      <c r="H18" s="34">
        <f>IFERROR(VLOOKUP($B18,'[1]11市町別マンション戸数'!A:C,3,FALSE),0)</f>
        <v>0</v>
      </c>
    </row>
    <row r="19" spans="1:8">
      <c r="A19" s="48"/>
      <c r="B19" s="29" t="s">
        <v>51</v>
      </c>
      <c r="C19" s="34">
        <f>IFERROR(VLOOKUP($B19,'[1]11市町別戸数'!$A:$G,7,FALSE),0)</f>
        <v>101</v>
      </c>
      <c r="D19" s="34">
        <f>IFERROR(VLOOKUP($B19,'[1]11市町別戸数'!$A:$G,3,FALSE),0)</f>
        <v>37</v>
      </c>
      <c r="E19" s="34">
        <f>IFERROR(VLOOKUP($B19,'[1]11市町別戸数'!$A:$G,4,FALSE),0)</f>
        <v>57</v>
      </c>
      <c r="F19" s="34">
        <f>IFERROR(VLOOKUP($B19,'[1]11市町別戸数'!$A:$G,5,FALSE),0)</f>
        <v>0</v>
      </c>
      <c r="G19" s="34">
        <f>IFERROR(VLOOKUP($B19,'[1]11市町別戸数'!$A:$G,6,FALSE),0)</f>
        <v>7</v>
      </c>
      <c r="H19" s="34">
        <f>IFERROR(VLOOKUP($B19,'[1]11市町別マンション戸数'!A:C,3,FALSE),0)</f>
        <v>0</v>
      </c>
    </row>
    <row r="20" spans="1:8">
      <c r="A20" s="48"/>
      <c r="B20" s="29" t="s">
        <v>55</v>
      </c>
      <c r="C20" s="34">
        <f>IFERROR(VLOOKUP($B20,'[1]11市町別戸数'!$A:$G,7,FALSE),0)</f>
        <v>14</v>
      </c>
      <c r="D20" s="34">
        <f>IFERROR(VLOOKUP($B20,'[1]11市町別戸数'!$A:$G,3,FALSE),0)</f>
        <v>9</v>
      </c>
      <c r="E20" s="34">
        <f>IFERROR(VLOOKUP($B20,'[1]11市町別戸数'!$A:$G,4,FALSE),0)</f>
        <v>0</v>
      </c>
      <c r="F20" s="34">
        <f>IFERROR(VLOOKUP($B20,'[1]11市町別戸数'!$A:$G,5,FALSE),0)</f>
        <v>0</v>
      </c>
      <c r="G20" s="34">
        <f>IFERROR(VLOOKUP($B20,'[1]11市町別戸数'!$A:$G,6,FALSE),0)</f>
        <v>5</v>
      </c>
      <c r="H20" s="34">
        <f>IFERROR(VLOOKUP($B20,'[1]11市町別マンション戸数'!A:C,3,FALSE),0)</f>
        <v>0</v>
      </c>
    </row>
    <row r="21" spans="1:8">
      <c r="A21" s="48"/>
      <c r="B21" s="29" t="s">
        <v>57</v>
      </c>
      <c r="C21" s="34">
        <f>IFERROR(VLOOKUP($B21,'[1]11市町別戸数'!$A:$G,7,FALSE),0)</f>
        <v>43</v>
      </c>
      <c r="D21" s="34">
        <f>IFERROR(VLOOKUP($B21,'[1]11市町別戸数'!$A:$G,3,FALSE),0)</f>
        <v>32</v>
      </c>
      <c r="E21" s="34">
        <f>IFERROR(VLOOKUP($B21,'[1]11市町別戸数'!$A:$G,4,FALSE),0)</f>
        <v>8</v>
      </c>
      <c r="F21" s="34">
        <f>IFERROR(VLOOKUP($B21,'[1]11市町別戸数'!$A:$G,5,FALSE),0)</f>
        <v>0</v>
      </c>
      <c r="G21" s="34">
        <f>IFERROR(VLOOKUP($B21,'[1]11市町別戸数'!$A:$G,6,FALSE),0)</f>
        <v>3</v>
      </c>
      <c r="H21" s="34">
        <f>IFERROR(VLOOKUP($B21,'[1]11市町別マンション戸数'!A:C,3,FALSE),0)</f>
        <v>0</v>
      </c>
    </row>
    <row r="22" spans="1:8">
      <c r="A22" s="48"/>
      <c r="B22" s="29" t="s">
        <v>14</v>
      </c>
      <c r="C22" s="34">
        <f>IFERROR(VLOOKUP($B22,'[1]11市町別戸数'!$A:$G,7,FALSE),0)</f>
        <v>75</v>
      </c>
      <c r="D22" s="34">
        <f>IFERROR(VLOOKUP($B22,'[1]11市町別戸数'!$A:$G,3,FALSE),0)</f>
        <v>59</v>
      </c>
      <c r="E22" s="34">
        <f>IFERROR(VLOOKUP($B22,'[1]11市町別戸数'!$A:$G,4,FALSE),0)</f>
        <v>8</v>
      </c>
      <c r="F22" s="34">
        <f>IFERROR(VLOOKUP($B22,'[1]11市町別戸数'!$A:$G,5,FALSE),0)</f>
        <v>0</v>
      </c>
      <c r="G22" s="34">
        <f>IFERROR(VLOOKUP($B22,'[1]11市町別戸数'!$A:$G,6,FALSE),0)</f>
        <v>8</v>
      </c>
      <c r="H22" s="34">
        <f>IFERROR(VLOOKUP($B22,'[1]11市町別マンション戸数'!A:C,3,FALSE),0)</f>
        <v>0</v>
      </c>
    </row>
    <row r="23" spans="1:8">
      <c r="A23" s="48"/>
      <c r="B23" s="29" t="s">
        <v>47</v>
      </c>
      <c r="C23" s="34">
        <f>IFERROR(VLOOKUP($B23,'[1]11市町別戸数'!$A:$G,7,FALSE),0)</f>
        <v>137</v>
      </c>
      <c r="D23" s="34">
        <f>IFERROR(VLOOKUP($B23,'[1]11市町別戸数'!$A:$G,3,FALSE),0)</f>
        <v>53</v>
      </c>
      <c r="E23" s="34">
        <f>IFERROR(VLOOKUP($B23,'[1]11市町別戸数'!$A:$G,4,FALSE),0)</f>
        <v>66</v>
      </c>
      <c r="F23" s="34">
        <f>IFERROR(VLOOKUP($B23,'[1]11市町別戸数'!$A:$G,5,FALSE),0)</f>
        <v>0</v>
      </c>
      <c r="G23" s="34">
        <f>IFERROR(VLOOKUP($B23,'[1]11市町別戸数'!$A:$G,6,FALSE),0)</f>
        <v>18</v>
      </c>
      <c r="H23" s="34">
        <f>IFERROR(VLOOKUP($B23,'[1]11市町別マンション戸数'!A:C,3,FALSE),0)</f>
        <v>0</v>
      </c>
    </row>
    <row r="24" spans="1:8">
      <c r="A24" s="48"/>
      <c r="B24" s="29" t="s">
        <v>32</v>
      </c>
      <c r="C24" s="34">
        <f>IFERROR(VLOOKUP($B24,'[1]11市町別戸数'!$A:$G,7,FALSE),0)</f>
        <v>65</v>
      </c>
      <c r="D24" s="34">
        <f>IFERROR(VLOOKUP($B24,'[1]11市町別戸数'!$A:$G,3,FALSE),0)</f>
        <v>38</v>
      </c>
      <c r="E24" s="34">
        <f>IFERROR(VLOOKUP($B24,'[1]11市町別戸数'!$A:$G,4,FALSE),0)</f>
        <v>20</v>
      </c>
      <c r="F24" s="34">
        <f>IFERROR(VLOOKUP($B24,'[1]11市町別戸数'!$A:$G,5,FALSE),0)</f>
        <v>0</v>
      </c>
      <c r="G24" s="34">
        <f>IFERROR(VLOOKUP($B24,'[1]11市町別戸数'!$A:$G,6,FALSE),0)</f>
        <v>7</v>
      </c>
      <c r="H24" s="34">
        <f>IFERROR(VLOOKUP($B24,'[1]11市町別マンション戸数'!A:C,3,FALSE),0)</f>
        <v>0</v>
      </c>
    </row>
    <row r="25" spans="1:8">
      <c r="A25" s="48"/>
      <c r="B25" s="29" t="s">
        <v>2</v>
      </c>
      <c r="C25" s="34">
        <f>IFERROR(VLOOKUP($B25,'[1]11市町別戸数'!$A:$G,7,FALSE),0)</f>
        <v>33</v>
      </c>
      <c r="D25" s="34">
        <f>IFERROR(VLOOKUP($B25,'[1]11市町別戸数'!$A:$G,3,FALSE),0)</f>
        <v>27</v>
      </c>
      <c r="E25" s="34">
        <f>IFERROR(VLOOKUP($B25,'[1]11市町別戸数'!$A:$G,4,FALSE),0)</f>
        <v>0</v>
      </c>
      <c r="F25" s="34">
        <f>IFERROR(VLOOKUP($B25,'[1]11市町別戸数'!$A:$G,5,FALSE),0)</f>
        <v>0</v>
      </c>
      <c r="G25" s="34">
        <f>IFERROR(VLOOKUP($B25,'[1]11市町別戸数'!$A:$G,6,FALSE),0)</f>
        <v>6</v>
      </c>
      <c r="H25" s="34">
        <f>IFERROR(VLOOKUP($B25,'[1]11市町別マンション戸数'!A:C,3,FALSE),0)</f>
        <v>0</v>
      </c>
    </row>
    <row r="26" spans="1:8">
      <c r="A26" s="48"/>
      <c r="B26" s="29" t="s">
        <v>49</v>
      </c>
      <c r="C26" s="34">
        <f>IFERROR(VLOOKUP($B26,'[1]11市町別戸数'!$A:$G,7,FALSE),0)</f>
        <v>61</v>
      </c>
      <c r="D26" s="34">
        <f>IFERROR(VLOOKUP($B26,'[1]11市町別戸数'!$A:$G,3,FALSE),0)</f>
        <v>29</v>
      </c>
      <c r="E26" s="34">
        <f>IFERROR(VLOOKUP($B26,'[1]11市町別戸数'!$A:$G,4,FALSE),0)</f>
        <v>18</v>
      </c>
      <c r="F26" s="34">
        <f>IFERROR(VLOOKUP($B26,'[1]11市町別戸数'!$A:$G,5,FALSE),0)</f>
        <v>0</v>
      </c>
      <c r="G26" s="34">
        <f>IFERROR(VLOOKUP($B26,'[1]11市町別戸数'!$A:$G,6,FALSE),0)</f>
        <v>14</v>
      </c>
      <c r="H26" s="34">
        <f>IFERROR(VLOOKUP($B26,'[1]11市町別マンション戸数'!A:C,3,FALSE),0)</f>
        <v>0</v>
      </c>
    </row>
    <row r="27" spans="1:8">
      <c r="A27" s="48"/>
      <c r="B27" s="29" t="s">
        <v>59</v>
      </c>
      <c r="C27" s="34">
        <f>IFERROR(VLOOKUP($B27,'[1]11市町別戸数'!$A:$G,7,FALSE),0)</f>
        <v>23</v>
      </c>
      <c r="D27" s="34">
        <f>IFERROR(VLOOKUP($B27,'[1]11市町別戸数'!$A:$G,3,FALSE),0)</f>
        <v>12</v>
      </c>
      <c r="E27" s="34">
        <f>IFERROR(VLOOKUP($B27,'[1]11市町別戸数'!$A:$G,4,FALSE),0)</f>
        <v>6</v>
      </c>
      <c r="F27" s="34">
        <f>IFERROR(VLOOKUP($B27,'[1]11市町別戸数'!$A:$G,5,FALSE),0)</f>
        <v>0</v>
      </c>
      <c r="G27" s="34">
        <f>IFERROR(VLOOKUP($B27,'[1]11市町別戸数'!$A:$G,6,FALSE),0)</f>
        <v>5</v>
      </c>
      <c r="H27" s="34">
        <f>IFERROR(VLOOKUP($B27,'[1]11市町別マンション戸数'!A:C,3,FALSE),0)</f>
        <v>0</v>
      </c>
    </row>
    <row r="28" spans="1:8">
      <c r="A28" s="48"/>
      <c r="B28" s="29" t="s">
        <v>27</v>
      </c>
      <c r="C28" s="34">
        <f>IFERROR(VLOOKUP($B28,'[1]11市町別戸数'!$A:$G,7,FALSE),0)</f>
        <v>35</v>
      </c>
      <c r="D28" s="34">
        <f>IFERROR(VLOOKUP($B28,'[1]11市町別戸数'!$A:$G,3,FALSE),0)</f>
        <v>14</v>
      </c>
      <c r="E28" s="34">
        <f>IFERROR(VLOOKUP($B28,'[1]11市町別戸数'!$A:$G,4,FALSE),0)</f>
        <v>12</v>
      </c>
      <c r="F28" s="34">
        <f>IFERROR(VLOOKUP($B28,'[1]11市町別戸数'!$A:$G,5,FALSE),0)</f>
        <v>0</v>
      </c>
      <c r="G28" s="34">
        <f>IFERROR(VLOOKUP($B28,'[1]11市町別戸数'!$A:$G,6,FALSE),0)</f>
        <v>9</v>
      </c>
      <c r="H28" s="34">
        <f>IFERROR(VLOOKUP($B28,'[1]11市町別マンション戸数'!A:C,3,FALSE),0)</f>
        <v>0</v>
      </c>
    </row>
    <row r="29" spans="1:8">
      <c r="A29" s="48"/>
      <c r="B29" s="29" t="s">
        <v>52</v>
      </c>
      <c r="C29" s="34">
        <f>IFERROR(VLOOKUP($B29,'[1]11市町別戸数'!$A:$G,7,FALSE),0)</f>
        <v>3</v>
      </c>
      <c r="D29" s="34">
        <f>IFERROR(VLOOKUP($B29,'[1]11市町別戸数'!$A:$G,3,FALSE),0)</f>
        <v>3</v>
      </c>
      <c r="E29" s="34">
        <f>IFERROR(VLOOKUP($B29,'[1]11市町別戸数'!$A:$G,4,FALSE),0)</f>
        <v>0</v>
      </c>
      <c r="F29" s="34">
        <f>IFERROR(VLOOKUP($B29,'[1]11市町別戸数'!$A:$G,5,FALSE),0)</f>
        <v>0</v>
      </c>
      <c r="G29" s="34">
        <f>IFERROR(VLOOKUP($B29,'[1]11市町別戸数'!$A:$G,6,FALSE),0)</f>
        <v>0</v>
      </c>
      <c r="H29" s="34">
        <f>IFERROR(VLOOKUP($B29,'[1]11市町別マンション戸数'!A:C,3,FALSE),0)</f>
        <v>0</v>
      </c>
    </row>
    <row r="30" spans="1:8">
      <c r="A30" s="48"/>
      <c r="B30" s="29" t="s">
        <v>40</v>
      </c>
      <c r="C30" s="34">
        <f>IFERROR(VLOOKUP($B30,'[1]11市町別戸数'!$A:$G,7,FALSE),0)</f>
        <v>8</v>
      </c>
      <c r="D30" s="34">
        <f>IFERROR(VLOOKUP($B30,'[1]11市町別戸数'!$A:$G,3,FALSE),0)</f>
        <v>8</v>
      </c>
      <c r="E30" s="34">
        <f>IFERROR(VLOOKUP($B30,'[1]11市町別戸数'!$A:$G,4,FALSE),0)</f>
        <v>0</v>
      </c>
      <c r="F30" s="34">
        <f>IFERROR(VLOOKUP($B30,'[1]11市町別戸数'!$A:$G,5,FALSE),0)</f>
        <v>0</v>
      </c>
      <c r="G30" s="34">
        <f>IFERROR(VLOOKUP($B30,'[1]11市町別戸数'!$A:$G,6,FALSE),0)</f>
        <v>0</v>
      </c>
      <c r="H30" s="34">
        <f>IFERROR(VLOOKUP($B30,'[1]11市町別マンション戸数'!A:C,3,FALSE),0)</f>
        <v>0</v>
      </c>
    </row>
    <row r="31" spans="1:8">
      <c r="A31" s="48"/>
      <c r="B31" s="29" t="s">
        <v>0</v>
      </c>
      <c r="C31" s="34">
        <f>IFERROR(VLOOKUP($B31,'[1]11市町別戸数'!$A:$G,7,FALSE),0)</f>
        <v>33</v>
      </c>
      <c r="D31" s="34">
        <f>IFERROR(VLOOKUP($B31,'[1]11市町別戸数'!$A:$G,3,FALSE),0)</f>
        <v>14</v>
      </c>
      <c r="E31" s="34">
        <f>IFERROR(VLOOKUP($B31,'[1]11市町別戸数'!$A:$G,4,FALSE),0)</f>
        <v>18</v>
      </c>
      <c r="F31" s="34">
        <f>IFERROR(VLOOKUP($B31,'[1]11市町別戸数'!$A:$G,5,FALSE),0)</f>
        <v>0</v>
      </c>
      <c r="G31" s="34">
        <f>IFERROR(VLOOKUP($B31,'[1]11市町別戸数'!$A:$G,6,FALSE),0)</f>
        <v>1</v>
      </c>
      <c r="H31" s="34">
        <f>IFERROR(VLOOKUP($B31,'[1]11市町別マンション戸数'!A:C,3,FALSE),0)</f>
        <v>0</v>
      </c>
    </row>
    <row r="32" spans="1:8">
      <c r="A32" s="48"/>
      <c r="B32" s="29" t="s">
        <v>54</v>
      </c>
      <c r="C32" s="34">
        <f>IFERROR(VLOOKUP($B32,'[1]11市町別戸数'!$A:$G,7,FALSE),0)</f>
        <v>4</v>
      </c>
      <c r="D32" s="34">
        <f>IFERROR(VLOOKUP($B32,'[1]11市町別戸数'!$A:$G,3,FALSE),0)</f>
        <v>4</v>
      </c>
      <c r="E32" s="34">
        <f>IFERROR(VLOOKUP($B32,'[1]11市町別戸数'!$A:$G,4,FALSE),0)</f>
        <v>0</v>
      </c>
      <c r="F32" s="34">
        <f>IFERROR(VLOOKUP($B32,'[1]11市町別戸数'!$A:$G,5,FALSE),0)</f>
        <v>0</v>
      </c>
      <c r="G32" s="34">
        <f>IFERROR(VLOOKUP($B32,'[1]11市町別戸数'!$A:$G,6,FALSE),0)</f>
        <v>0</v>
      </c>
      <c r="H32" s="34">
        <f>IFERROR(VLOOKUP($B32,'[1]11市町別マンション戸数'!A:C,3,FALSE),0)</f>
        <v>0</v>
      </c>
    </row>
    <row r="33" spans="1:8">
      <c r="A33" s="48"/>
      <c r="B33" s="29" t="s">
        <v>33</v>
      </c>
      <c r="C33" s="34">
        <f>IFERROR(VLOOKUP($B33,'[1]11市町別戸数'!$A:$G,7,FALSE),0)</f>
        <v>6</v>
      </c>
      <c r="D33" s="34">
        <f>IFERROR(VLOOKUP($B33,'[1]11市町別戸数'!$A:$G,3,FALSE),0)</f>
        <v>6</v>
      </c>
      <c r="E33" s="34">
        <f>IFERROR(VLOOKUP($B33,'[1]11市町別戸数'!$A:$G,4,FALSE),0)</f>
        <v>0</v>
      </c>
      <c r="F33" s="34">
        <f>IFERROR(VLOOKUP($B33,'[1]11市町別戸数'!$A:$G,5,FALSE),0)</f>
        <v>0</v>
      </c>
      <c r="G33" s="34">
        <f>IFERROR(VLOOKUP($B33,'[1]11市町別戸数'!$A:$G,6,FALSE),0)</f>
        <v>0</v>
      </c>
      <c r="H33" s="34">
        <f>IFERROR(VLOOKUP($B33,'[1]11市町別マンション戸数'!A:C,3,FALSE),0)</f>
        <v>0</v>
      </c>
    </row>
    <row r="34" spans="1:8">
      <c r="A34" s="48"/>
      <c r="B34" s="29" t="s">
        <v>29</v>
      </c>
      <c r="C34" s="34">
        <f>IFERROR(VLOOKUP($B34,'[1]11市町別戸数'!$A:$G,7,FALSE),0)</f>
        <v>12</v>
      </c>
      <c r="D34" s="34">
        <f>IFERROR(VLOOKUP($B34,'[1]11市町別戸数'!$A:$G,3,FALSE),0)</f>
        <v>10</v>
      </c>
      <c r="E34" s="34">
        <f>IFERROR(VLOOKUP($B34,'[1]11市町別戸数'!$A:$G,4,FALSE),0)</f>
        <v>0</v>
      </c>
      <c r="F34" s="34">
        <f>IFERROR(VLOOKUP($B34,'[1]11市町別戸数'!$A:$G,5,FALSE),0)</f>
        <v>0</v>
      </c>
      <c r="G34" s="34">
        <f>IFERROR(VLOOKUP($B34,'[1]11市町別戸数'!$A:$G,6,FALSE),0)</f>
        <v>2</v>
      </c>
      <c r="H34" s="34">
        <f>IFERROR(VLOOKUP($B34,'[1]11市町別マンション戸数'!A:C,3,FALSE),0)</f>
        <v>0</v>
      </c>
    </row>
    <row r="35" spans="1:8">
      <c r="A35" s="48"/>
      <c r="B35" s="29" t="s">
        <v>21</v>
      </c>
      <c r="C35" s="34">
        <f>IFERROR(VLOOKUP($B35,'[1]11市町別戸数'!$A:$G,7,FALSE),0)</f>
        <v>8</v>
      </c>
      <c r="D35" s="34">
        <f>IFERROR(VLOOKUP($B35,'[1]11市町別戸数'!$A:$G,3,FALSE),0)</f>
        <v>2</v>
      </c>
      <c r="E35" s="34">
        <f>IFERROR(VLOOKUP($B35,'[1]11市町別戸数'!$A:$G,4,FALSE),0)</f>
        <v>6</v>
      </c>
      <c r="F35" s="34">
        <f>IFERROR(VLOOKUP($B35,'[1]11市町別戸数'!$A:$G,5,FALSE),0)</f>
        <v>0</v>
      </c>
      <c r="G35" s="34">
        <f>IFERROR(VLOOKUP($B35,'[1]11市町別戸数'!$A:$G,6,FALSE),0)</f>
        <v>0</v>
      </c>
      <c r="H35" s="34">
        <f>IFERROR(VLOOKUP($B35,'[1]11市町別マンション戸数'!A:C,3,FALSE),0)</f>
        <v>0</v>
      </c>
    </row>
    <row r="36" spans="1:8">
      <c r="A36" s="48"/>
      <c r="B36" s="29" t="s">
        <v>31</v>
      </c>
      <c r="C36" s="34">
        <f>IFERROR(VLOOKUP($B36,'[1]11市町別戸数'!$A:$G,7,FALSE),0)</f>
        <v>5</v>
      </c>
      <c r="D36" s="34">
        <f>IFERROR(VLOOKUP($B36,'[1]11市町別戸数'!$A:$G,3,FALSE),0)</f>
        <v>5</v>
      </c>
      <c r="E36" s="34">
        <f>IFERROR(VLOOKUP($B36,'[1]11市町別戸数'!$A:$G,4,FALSE),0)</f>
        <v>0</v>
      </c>
      <c r="F36" s="34">
        <f>IFERROR(VLOOKUP($B36,'[1]11市町別戸数'!$A:$G,5,FALSE),0)</f>
        <v>0</v>
      </c>
      <c r="G36" s="34">
        <f>IFERROR(VLOOKUP($B36,'[1]11市町別戸数'!$A:$G,6,FALSE),0)</f>
        <v>0</v>
      </c>
      <c r="H36" s="34">
        <f>IFERROR(VLOOKUP($B36,'[1]11市町別マンション戸数'!A:C,3,FALSE),0)</f>
        <v>0</v>
      </c>
    </row>
    <row r="37" spans="1:8">
      <c r="A37" s="48"/>
      <c r="B37" s="29" t="s">
        <v>18</v>
      </c>
      <c r="C37" s="34">
        <f>IFERROR(VLOOKUP($B37,'[1]11市町別戸数'!$A:$G,7,FALSE),0)</f>
        <v>1</v>
      </c>
      <c r="D37" s="34">
        <f>IFERROR(VLOOKUP($B37,'[1]11市町別戸数'!$A:$G,3,FALSE),0)</f>
        <v>1</v>
      </c>
      <c r="E37" s="34">
        <f>IFERROR(VLOOKUP($B37,'[1]11市町別戸数'!$A:$G,4,FALSE),0)</f>
        <v>0</v>
      </c>
      <c r="F37" s="34">
        <f>IFERROR(VLOOKUP($B37,'[1]11市町別戸数'!$A:$G,5,FALSE),0)</f>
        <v>0</v>
      </c>
      <c r="G37" s="34">
        <f>IFERROR(VLOOKUP($B37,'[1]11市町別戸数'!$A:$G,6,FALSE),0)</f>
        <v>0</v>
      </c>
      <c r="H37" s="34">
        <f>IFERROR(VLOOKUP($B37,'[1]11市町別マンション戸数'!A:C,3,FALSE),0)</f>
        <v>0</v>
      </c>
    </row>
    <row r="38" spans="1:8">
      <c r="A38" s="48"/>
      <c r="B38" s="30" t="s">
        <v>62</v>
      </c>
      <c r="C38" s="34">
        <f>IFERROR(VLOOKUP($B38,'[1]11市町別戸数'!$A:$G,7,FALSE),0)</f>
        <v>0</v>
      </c>
      <c r="D38" s="34">
        <f>IFERROR(VLOOKUP($B38,'[1]11市町別戸数'!$A:$G,3,FALSE),0)</f>
        <v>0</v>
      </c>
      <c r="E38" s="34">
        <f>IFERROR(VLOOKUP($B38,'[1]11市町別戸数'!$A:$G,4,FALSE),0)</f>
        <v>0</v>
      </c>
      <c r="F38" s="34">
        <f>IFERROR(VLOOKUP($B38,'[1]11市町別戸数'!$A:$G,5,FALSE),0)</f>
        <v>0</v>
      </c>
      <c r="G38" s="34">
        <f>IFERROR(VLOOKUP($B38,'[1]11市町別戸数'!$A:$G,6,FALSE),0)</f>
        <v>0</v>
      </c>
      <c r="H38" s="34">
        <f>IFERROR(VLOOKUP($B38,'[1]11市町別マンション戸数'!A:C,3,FALSE),0)</f>
        <v>0</v>
      </c>
    </row>
    <row r="39" spans="1:8">
      <c r="A39" s="48"/>
      <c r="B39" s="29" t="s">
        <v>60</v>
      </c>
      <c r="C39" s="34">
        <f>IFERROR(VLOOKUP($B39,'[1]11市町別戸数'!$A:$G,7,FALSE),0)</f>
        <v>1</v>
      </c>
      <c r="D39" s="34">
        <f>IFERROR(VLOOKUP($B39,'[1]11市町別戸数'!$A:$G,3,FALSE),0)</f>
        <v>1</v>
      </c>
      <c r="E39" s="34">
        <f>IFERROR(VLOOKUP($B39,'[1]11市町別戸数'!$A:$G,4,FALSE),0)</f>
        <v>0</v>
      </c>
      <c r="F39" s="34">
        <f>IFERROR(VLOOKUP($B39,'[1]11市町別戸数'!$A:$G,5,FALSE),0)</f>
        <v>0</v>
      </c>
      <c r="G39" s="34">
        <f>IFERROR(VLOOKUP($B39,'[1]11市町別戸数'!$A:$G,6,FALSE),0)</f>
        <v>0</v>
      </c>
      <c r="H39" s="34">
        <f>IFERROR(VLOOKUP($B39,'[1]11市町別マンション戸数'!A:C,3,FALSE),0)</f>
        <v>0</v>
      </c>
    </row>
    <row r="40" spans="1:8">
      <c r="A40" s="48"/>
      <c r="B40" s="29" t="s">
        <v>15</v>
      </c>
      <c r="C40" s="34">
        <f>IFERROR(VLOOKUP($B40,'[1]11市町別戸数'!$A:$G,7,FALSE),0)</f>
        <v>3</v>
      </c>
      <c r="D40" s="34">
        <f>IFERROR(VLOOKUP($B40,'[1]11市町別戸数'!$A:$G,3,FALSE),0)</f>
        <v>3</v>
      </c>
      <c r="E40" s="34">
        <f>IFERROR(VLOOKUP($B40,'[1]11市町別戸数'!$A:$G,4,FALSE),0)</f>
        <v>0</v>
      </c>
      <c r="F40" s="34">
        <f>IFERROR(VLOOKUP($B40,'[1]11市町別戸数'!$A:$G,5,FALSE),0)</f>
        <v>0</v>
      </c>
      <c r="G40" s="34">
        <f>IFERROR(VLOOKUP($B40,'[1]11市町別戸数'!$A:$G,6,FALSE),0)</f>
        <v>0</v>
      </c>
      <c r="H40" s="34">
        <f>IFERROR(VLOOKUP($B40,'[1]11市町別マンション戸数'!A:C,3,FALSE),0)</f>
        <v>0</v>
      </c>
    </row>
    <row r="41" spans="1:8">
      <c r="A41" s="48"/>
      <c r="B41" s="30" t="s">
        <v>34</v>
      </c>
      <c r="C41" s="34">
        <f>IFERROR(VLOOKUP($B41,'[1]11市町別戸数'!$A:$G,7,FALSE),0)</f>
        <v>1</v>
      </c>
      <c r="D41" s="34">
        <f>IFERROR(VLOOKUP($B41,'[1]11市町別戸数'!$A:$G,3,FALSE),0)</f>
        <v>1</v>
      </c>
      <c r="E41" s="34">
        <f>IFERROR(VLOOKUP($B41,'[1]11市町別戸数'!$A:$G,4,FALSE),0)</f>
        <v>0</v>
      </c>
      <c r="F41" s="34">
        <f>IFERROR(VLOOKUP($B41,'[1]11市町別戸数'!$A:$G,5,FALSE),0)</f>
        <v>0</v>
      </c>
      <c r="G41" s="34">
        <f>IFERROR(VLOOKUP($B41,'[1]11市町別戸数'!$A:$G,6,FALSE),0)</f>
        <v>0</v>
      </c>
      <c r="H41" s="34">
        <f>IFERROR(VLOOKUP($B41,'[1]11市町別マンション戸数'!A:C,3,FALSE),0)</f>
        <v>0</v>
      </c>
    </row>
    <row r="42" spans="1:8">
      <c r="A42" s="48"/>
      <c r="B42" s="29" t="s">
        <v>30</v>
      </c>
      <c r="C42" s="34">
        <f>IFERROR(VLOOKUP($B42,'[1]11市町別戸数'!$A:$G,7,FALSE),0)</f>
        <v>9</v>
      </c>
      <c r="D42" s="34">
        <f>IFERROR(VLOOKUP($B42,'[1]11市町別戸数'!$A:$G,3,FALSE),0)</f>
        <v>9</v>
      </c>
      <c r="E42" s="34">
        <f>IFERROR(VLOOKUP($B42,'[1]11市町別戸数'!$A:$G,4,FALSE),0)</f>
        <v>0</v>
      </c>
      <c r="F42" s="34">
        <f>IFERROR(VLOOKUP($B42,'[1]11市町別戸数'!$A:$G,5,FALSE),0)</f>
        <v>0</v>
      </c>
      <c r="G42" s="34">
        <f>IFERROR(VLOOKUP($B42,'[1]11市町別戸数'!$A:$G,6,FALSE),0)</f>
        <v>0</v>
      </c>
      <c r="H42" s="34">
        <f>IFERROR(VLOOKUP($B42,'[1]11市町別マンション戸数'!A:C,3,FALSE),0)</f>
        <v>0</v>
      </c>
    </row>
    <row r="43" spans="1:8">
      <c r="A43" s="48"/>
      <c r="B43" s="29" t="s">
        <v>53</v>
      </c>
      <c r="C43" s="34">
        <f>IFERROR(VLOOKUP($B43,'[1]11市町別戸数'!$A:$G,7,FALSE),0)</f>
        <v>6</v>
      </c>
      <c r="D43" s="34">
        <f>IFERROR(VLOOKUP($B43,'[1]11市町別戸数'!$A:$G,3,FALSE),0)</f>
        <v>5</v>
      </c>
      <c r="E43" s="34">
        <f>IFERROR(VLOOKUP($B43,'[1]11市町別戸数'!$A:$G,4,FALSE),0)</f>
        <v>0</v>
      </c>
      <c r="F43" s="34">
        <f>IFERROR(VLOOKUP($B43,'[1]11市町別戸数'!$A:$G,5,FALSE),0)</f>
        <v>0</v>
      </c>
      <c r="G43" s="34">
        <f>IFERROR(VLOOKUP($B43,'[1]11市町別戸数'!$A:$G,6,FALSE),0)</f>
        <v>1</v>
      </c>
      <c r="H43" s="34">
        <f>IFERROR(VLOOKUP($B43,'[1]11市町別マンション戸数'!A:C,3,FALSE),0)</f>
        <v>0</v>
      </c>
    </row>
    <row r="44" spans="1:8">
      <c r="A44" s="48"/>
      <c r="B44" s="29" t="s">
        <v>17</v>
      </c>
      <c r="C44" s="34">
        <f>IFERROR(VLOOKUP($B44,'[1]11市町別戸数'!$A:$G,7,FALSE),0)</f>
        <v>44</v>
      </c>
      <c r="D44" s="34">
        <f>IFERROR(VLOOKUP($B44,'[1]11市町別戸数'!$A:$G,3,FALSE),0)</f>
        <v>15</v>
      </c>
      <c r="E44" s="34">
        <f>IFERROR(VLOOKUP($B44,'[1]11市町別戸数'!$A:$G,4,FALSE),0)</f>
        <v>26</v>
      </c>
      <c r="F44" s="34">
        <f>IFERROR(VLOOKUP($B44,'[1]11市町別戸数'!$A:$G,5,FALSE),0)</f>
        <v>0</v>
      </c>
      <c r="G44" s="34">
        <f>IFERROR(VLOOKUP($B44,'[1]11市町別戸数'!$A:$G,6,FALSE),0)</f>
        <v>3</v>
      </c>
      <c r="H44" s="34">
        <f>IFERROR(VLOOKUP($B44,'[1]11市町別マンション戸数'!A:C,3,FALSE),0)</f>
        <v>0</v>
      </c>
    </row>
    <row r="45" spans="1:8">
      <c r="A45" s="48"/>
      <c r="B45" s="29" t="s">
        <v>3</v>
      </c>
      <c r="C45" s="34">
        <f>IFERROR(VLOOKUP($B45,'[1]11市町別戸数'!$A:$G,7,FALSE),0)</f>
        <v>3</v>
      </c>
      <c r="D45" s="34">
        <f>IFERROR(VLOOKUP($B45,'[1]11市町別戸数'!$A:$G,3,FALSE),0)</f>
        <v>3</v>
      </c>
      <c r="E45" s="34">
        <f>IFERROR(VLOOKUP($B45,'[1]11市町別戸数'!$A:$G,4,FALSE),0)</f>
        <v>0</v>
      </c>
      <c r="F45" s="34">
        <f>IFERROR(VLOOKUP($B45,'[1]11市町別戸数'!$A:$G,5,FALSE),0)</f>
        <v>0</v>
      </c>
      <c r="G45" s="34">
        <f>IFERROR(VLOOKUP($B45,'[1]11市町別戸数'!$A:$G,6,FALSE),0)</f>
        <v>0</v>
      </c>
      <c r="H45" s="34">
        <f>IFERROR(VLOOKUP($B45,'[1]11市町別マンション戸数'!A:C,3,FALSE),0)</f>
        <v>0</v>
      </c>
    </row>
    <row r="46" spans="1:8">
      <c r="A46" s="48"/>
      <c r="B46" s="29" t="s">
        <v>50</v>
      </c>
      <c r="C46" s="34">
        <f>IFERROR(VLOOKUP($B46,'[1]11市町別戸数'!$A:$G,7,FALSE),0)</f>
        <v>19</v>
      </c>
      <c r="D46" s="34">
        <f>IFERROR(VLOOKUP($B46,'[1]11市町別戸数'!$A:$G,3,FALSE),0)</f>
        <v>15</v>
      </c>
      <c r="E46" s="34">
        <f>IFERROR(VLOOKUP($B46,'[1]11市町別戸数'!$A:$G,4,FALSE),0)</f>
        <v>0</v>
      </c>
      <c r="F46" s="34">
        <f>IFERROR(VLOOKUP($B46,'[1]11市町別戸数'!$A:$G,5,FALSE),0)</f>
        <v>0</v>
      </c>
      <c r="G46" s="34">
        <f>IFERROR(VLOOKUP($B46,'[1]11市町別戸数'!$A:$G,6,FALSE),0)</f>
        <v>4</v>
      </c>
      <c r="H46" s="34">
        <f>IFERROR(VLOOKUP($B46,'[1]11市町別マンション戸数'!A:C,3,FALSE),0)</f>
        <v>0</v>
      </c>
    </row>
    <row r="47" spans="1:8">
      <c r="A47" s="48"/>
      <c r="B47" s="29" t="s">
        <v>1</v>
      </c>
      <c r="C47" s="34">
        <f>IFERROR(VLOOKUP($B47,'[1]11市町別戸数'!$A:$G,7,FALSE),0)</f>
        <v>0</v>
      </c>
      <c r="D47" s="34">
        <f>IFERROR(VLOOKUP($B47,'[1]11市町別戸数'!$A:$G,3,FALSE),0)</f>
        <v>0</v>
      </c>
      <c r="E47" s="34">
        <f>IFERROR(VLOOKUP($B47,'[1]11市町別戸数'!$A:$G,4,FALSE),0)</f>
        <v>0</v>
      </c>
      <c r="F47" s="34">
        <f>IFERROR(VLOOKUP($B47,'[1]11市町別戸数'!$A:$G,5,FALSE),0)</f>
        <v>0</v>
      </c>
      <c r="G47" s="34">
        <f>IFERROR(VLOOKUP($B47,'[1]11市町別戸数'!$A:$G,6,FALSE),0)</f>
        <v>0</v>
      </c>
      <c r="H47" s="34">
        <f>IFERROR(VLOOKUP($B47,'[1]11市町別マンション戸数'!A:C,3,FALSE),0)</f>
        <v>0</v>
      </c>
    </row>
    <row r="48" spans="1:8">
      <c r="A48" s="48"/>
      <c r="B48" s="31" t="s">
        <v>61</v>
      </c>
      <c r="C48" s="34">
        <f>IFERROR(VLOOKUP($B48,'[1]11市町別戸数'!$A:$G,7,FALSE),0)</f>
        <v>5</v>
      </c>
      <c r="D48" s="34">
        <f>IFERROR(VLOOKUP($B48,'[1]11市町別戸数'!$A:$G,3,FALSE),0)</f>
        <v>2</v>
      </c>
      <c r="E48" s="34">
        <f>IFERROR(VLOOKUP($B48,'[1]11市町別戸数'!$A:$G,4,FALSE),0)</f>
        <v>0</v>
      </c>
      <c r="F48" s="34">
        <f>IFERROR(VLOOKUP($B48,'[1]11市町別戸数'!$A:$G,5,FALSE),0)</f>
        <v>0</v>
      </c>
      <c r="G48" s="34">
        <f>IFERROR(VLOOKUP($B48,'[1]11市町別戸数'!$A:$G,6,FALSE),0)</f>
        <v>3</v>
      </c>
      <c r="H48" s="34">
        <f>IFERROR(VLOOKUP($B48,'[1]11市町別マンション戸数'!A:C,3,FALSE),0)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1575</v>
      </c>
      <c r="D49" s="34">
        <f t="shared" si="2"/>
        <v>764</v>
      </c>
      <c r="E49" s="34">
        <f t="shared" si="2"/>
        <v>585</v>
      </c>
      <c r="F49" s="34">
        <f t="shared" si="2"/>
        <v>2</v>
      </c>
      <c r="G49" s="34">
        <f t="shared" si="2"/>
        <v>224</v>
      </c>
      <c r="H49" s="34">
        <f t="shared" si="2"/>
        <v>0</v>
      </c>
    </row>
    <row r="50" spans="1:8">
      <c r="A50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875" customWidth="1"/>
  </cols>
  <sheetData>
    <row r="1" spans="1:8" ht="17">
      <c r="A1" s="48"/>
      <c r="C1" s="3"/>
      <c r="D1" s="3"/>
      <c r="E1" s="14"/>
      <c r="F1" s="14" t="s">
        <v>25</v>
      </c>
      <c r="G1" s="44">
        <v>45200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IFERROR(VLOOKUP($B4,'[5]11市町別戸数'!$A:$G,7,FALSE),0)</f>
        <v>81</v>
      </c>
      <c r="D4" s="34">
        <f>IFERROR(VLOOKUP($B4,'[5]11市町別戸数'!$A:$G,3,FALSE),0)</f>
        <v>48</v>
      </c>
      <c r="E4" s="34">
        <f>IFERROR(VLOOKUP($B4,'[5]11市町別戸数'!$A:$G,4,FALSE),0)</f>
        <v>14</v>
      </c>
      <c r="F4" s="34">
        <f>IFERROR(VLOOKUP($B4,'[5]11市町別戸数'!$A:$G,5,FALSE),0)</f>
        <v>0</v>
      </c>
      <c r="G4" s="34">
        <f>IFERROR(VLOOKUP($B4,'[5]11市町別戸数'!$A:$G,6,FALSE),0)</f>
        <v>19</v>
      </c>
      <c r="H4" s="34">
        <f>IFERROR(VLOOKUP($B4,'[5]11市町別マンション戸数'!A:C,3,FALSE),0)</f>
        <v>0</v>
      </c>
    </row>
    <row r="5" spans="1:8">
      <c r="A5" s="48"/>
      <c r="B5" s="29" t="s">
        <v>12</v>
      </c>
      <c r="C5" s="34">
        <f>IFERROR(VLOOKUP($B5,'[5]11市町別戸数'!$A:$G,7,FALSE),0)</f>
        <v>67</v>
      </c>
      <c r="D5" s="34">
        <f>IFERROR(VLOOKUP($B5,'[5]11市町別戸数'!$A:$G,3,FALSE),0)</f>
        <v>38</v>
      </c>
      <c r="E5" s="34">
        <f>IFERROR(VLOOKUP($B5,'[5]11市町別戸数'!$A:$G,4,FALSE),0)</f>
        <v>6</v>
      </c>
      <c r="F5" s="34">
        <f>IFERROR(VLOOKUP($B5,'[5]11市町別戸数'!$A:$G,5,FALSE),0)</f>
        <v>0</v>
      </c>
      <c r="G5" s="34">
        <f>IFERROR(VLOOKUP($B5,'[5]11市町別戸数'!$A:$G,6,FALSE),0)</f>
        <v>23</v>
      </c>
      <c r="H5" s="34">
        <f>IFERROR(VLOOKUP($B5,'[5]11市町別マンション戸数'!A:C,3,FALSE),0)</f>
        <v>0</v>
      </c>
    </row>
    <row r="6" spans="1:8">
      <c r="A6" s="48"/>
      <c r="B6" s="29" t="s">
        <v>10</v>
      </c>
      <c r="C6" s="34">
        <f>IFERROR(VLOOKUP($B6,'[5]11市町別戸数'!$A:$G,7,FALSE),0)</f>
        <v>132</v>
      </c>
      <c r="D6" s="34">
        <f>IFERROR(VLOOKUP($B6,'[5]11市町別戸数'!$A:$G,3,FALSE),0)</f>
        <v>43</v>
      </c>
      <c r="E6" s="34">
        <f>IFERROR(VLOOKUP($B6,'[5]11市町別戸数'!$A:$G,4,FALSE),0)</f>
        <v>76</v>
      </c>
      <c r="F6" s="34">
        <f>IFERROR(VLOOKUP($B6,'[5]11市町別戸数'!$A:$G,5,FALSE),0)</f>
        <v>1</v>
      </c>
      <c r="G6" s="34">
        <f>IFERROR(VLOOKUP($B6,'[5]11市町別戸数'!$A:$G,6,FALSE),0)</f>
        <v>12</v>
      </c>
      <c r="H6" s="34">
        <f>IFERROR(VLOOKUP($B6,'[5]11市町別マンション戸数'!A:C,3,FALSE),0)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280</v>
      </c>
      <c r="D7" s="34">
        <f t="shared" si="0"/>
        <v>129</v>
      </c>
      <c r="E7" s="34">
        <f t="shared" si="0"/>
        <v>96</v>
      </c>
      <c r="F7" s="34">
        <f t="shared" si="0"/>
        <v>1</v>
      </c>
      <c r="G7" s="34">
        <f t="shared" si="0"/>
        <v>54</v>
      </c>
      <c r="H7" s="34">
        <f t="shared" si="0"/>
        <v>0</v>
      </c>
    </row>
    <row r="8" spans="1:8">
      <c r="A8" s="48"/>
      <c r="B8" s="29" t="s">
        <v>4</v>
      </c>
      <c r="C8" s="34">
        <f>IFERROR(VLOOKUP($B8,'[5]11市町別戸数'!$A:$G,7,FALSE),0)</f>
        <v>175</v>
      </c>
      <c r="D8" s="34">
        <f>IFERROR(VLOOKUP($B8,'[5]11市町別戸数'!$A:$G,3,FALSE),0)</f>
        <v>38</v>
      </c>
      <c r="E8" s="34">
        <f>IFERROR(VLOOKUP($B8,'[5]11市町別戸数'!$A:$G,4,FALSE),0)</f>
        <v>26</v>
      </c>
      <c r="F8" s="34">
        <f>IFERROR(VLOOKUP($B8,'[5]11市町別戸数'!$A:$G,5,FALSE),0)</f>
        <v>0</v>
      </c>
      <c r="G8" s="34">
        <f>IFERROR(VLOOKUP($B8,'[5]11市町別戸数'!$A:$G,6,FALSE),0)</f>
        <v>111</v>
      </c>
      <c r="H8" s="34">
        <f>IFERROR(VLOOKUP($B8,'[5]11市町別マンション戸数'!A:C,3,FALSE),0)</f>
        <v>93</v>
      </c>
    </row>
    <row r="9" spans="1:8">
      <c r="A9" s="48"/>
      <c r="B9" s="29" t="s">
        <v>39</v>
      </c>
      <c r="C9" s="34">
        <f>IFERROR(VLOOKUP($B9,'[5]11市町別戸数'!$A:$G,7,FALSE),0)</f>
        <v>74</v>
      </c>
      <c r="D9" s="34">
        <f>IFERROR(VLOOKUP($B9,'[5]11市町別戸数'!$A:$G,3,FALSE),0)</f>
        <v>28</v>
      </c>
      <c r="E9" s="34">
        <f>IFERROR(VLOOKUP($B9,'[5]11市町別戸数'!$A:$G,4,FALSE),0)</f>
        <v>28</v>
      </c>
      <c r="F9" s="34">
        <f>IFERROR(VLOOKUP($B9,'[5]11市町別戸数'!$A:$G,5,FALSE),0)</f>
        <v>0</v>
      </c>
      <c r="G9" s="34">
        <f>IFERROR(VLOOKUP($B9,'[5]11市町別戸数'!$A:$G,6,FALSE),0)</f>
        <v>18</v>
      </c>
      <c r="H9" s="34">
        <f>IFERROR(VLOOKUP($B9,'[5]11市町別マンション戸数'!A:C,3,FALSE),0)</f>
        <v>0</v>
      </c>
    </row>
    <row r="10" spans="1:8">
      <c r="A10" s="48"/>
      <c r="B10" s="29" t="s">
        <v>42</v>
      </c>
      <c r="C10" s="34">
        <f>IFERROR(VLOOKUP($B10,'[5]11市町別戸数'!$A:$G,7,FALSE),0)</f>
        <v>18</v>
      </c>
      <c r="D10" s="34">
        <f>IFERROR(VLOOKUP($B10,'[5]11市町別戸数'!$A:$G,3,FALSE),0)</f>
        <v>18</v>
      </c>
      <c r="E10" s="34">
        <f>IFERROR(VLOOKUP($B10,'[5]11市町別戸数'!$A:$G,4,FALSE),0)</f>
        <v>0</v>
      </c>
      <c r="F10" s="34">
        <f>IFERROR(VLOOKUP($B10,'[5]11市町別戸数'!$A:$G,5,FALSE),0)</f>
        <v>0</v>
      </c>
      <c r="G10" s="34">
        <f>IFERROR(VLOOKUP($B10,'[5]11市町別戸数'!$A:$G,6,FALSE),0)</f>
        <v>0</v>
      </c>
      <c r="H10" s="34">
        <f>IFERROR(VLOOKUP($B10,'[5]11市町別マンション戸数'!A:C,3,FALSE),0)</f>
        <v>0</v>
      </c>
    </row>
    <row r="11" spans="1:8">
      <c r="A11" s="48"/>
      <c r="B11" s="29" t="s">
        <v>43</v>
      </c>
      <c r="C11" s="34">
        <f>IFERROR(VLOOKUP($B11,'[5]11市町別戸数'!$A:$G,7,FALSE),0)</f>
        <v>43</v>
      </c>
      <c r="D11" s="34">
        <f>IFERROR(VLOOKUP($B11,'[5]11市町別戸数'!$A:$G,3,FALSE),0)</f>
        <v>16</v>
      </c>
      <c r="E11" s="34">
        <f>IFERROR(VLOOKUP($B11,'[5]11市町別戸数'!$A:$G,4,FALSE),0)</f>
        <v>14</v>
      </c>
      <c r="F11" s="34">
        <f>IFERROR(VLOOKUP($B11,'[5]11市町別戸数'!$A:$G,5,FALSE),0)</f>
        <v>0</v>
      </c>
      <c r="G11" s="34">
        <f>IFERROR(VLOOKUP($B11,'[5]11市町別戸数'!$A:$G,6,FALSE),0)</f>
        <v>13</v>
      </c>
      <c r="H11" s="34">
        <f>IFERROR(VLOOKUP($B11,'[5]11市町別マンション戸数'!A:C,3,FALSE),0)</f>
        <v>0</v>
      </c>
    </row>
    <row r="12" spans="1:8">
      <c r="A12" s="48"/>
      <c r="B12" s="29" t="s">
        <v>44</v>
      </c>
      <c r="C12" s="34">
        <f>IFERROR(VLOOKUP($B12,'[5]11市町別戸数'!$A:$G,7,FALSE),0)</f>
        <v>66</v>
      </c>
      <c r="D12" s="34">
        <f>IFERROR(VLOOKUP($B12,'[5]11市町別戸数'!$A:$G,3,FALSE),0)</f>
        <v>19</v>
      </c>
      <c r="E12" s="34">
        <f>IFERROR(VLOOKUP($B12,'[5]11市町別戸数'!$A:$G,4,FALSE),0)</f>
        <v>40</v>
      </c>
      <c r="F12" s="34">
        <f>IFERROR(VLOOKUP($B12,'[5]11市町別戸数'!$A:$G,5,FALSE),0)</f>
        <v>0</v>
      </c>
      <c r="G12" s="34">
        <f>IFERROR(VLOOKUP($B12,'[5]11市町別戸数'!$A:$G,6,FALSE),0)</f>
        <v>7</v>
      </c>
      <c r="H12" s="34">
        <f>IFERROR(VLOOKUP($B12,'[5]11市町別マンション戸数'!A:C,3,FALSE),0)</f>
        <v>0</v>
      </c>
    </row>
    <row r="13" spans="1:8">
      <c r="A13" s="48"/>
      <c r="B13" s="29" t="s">
        <v>46</v>
      </c>
      <c r="C13" s="34">
        <f>IFERROR(VLOOKUP($B13,'[5]11市町別戸数'!$A:$G,7,FALSE),0)</f>
        <v>47</v>
      </c>
      <c r="D13" s="34">
        <f>IFERROR(VLOOKUP($B13,'[5]11市町別戸数'!$A:$G,3,FALSE),0)</f>
        <v>32</v>
      </c>
      <c r="E13" s="34">
        <f>IFERROR(VLOOKUP($B13,'[5]11市町別戸数'!$A:$G,4,FALSE),0)</f>
        <v>10</v>
      </c>
      <c r="F13" s="34">
        <f>IFERROR(VLOOKUP($B13,'[5]11市町別戸数'!$A:$G,5,FALSE),0)</f>
        <v>0</v>
      </c>
      <c r="G13" s="34">
        <f>IFERROR(VLOOKUP($B13,'[5]11市町別戸数'!$A:$G,6,FALSE),0)</f>
        <v>5</v>
      </c>
      <c r="H13" s="34">
        <f>IFERROR(VLOOKUP($B13,'[5]11市町別マンション戸数'!A:C,3,FALSE),0)</f>
        <v>0</v>
      </c>
    </row>
    <row r="14" spans="1:8">
      <c r="A14" s="48"/>
      <c r="B14" s="29" t="s">
        <v>45</v>
      </c>
      <c r="C14" s="34">
        <f>IFERROR(VLOOKUP($B14,'[5]11市町別戸数'!$A:$G,7,FALSE),0)</f>
        <v>11</v>
      </c>
      <c r="D14" s="34">
        <f>IFERROR(VLOOKUP($B14,'[5]11市町別戸数'!$A:$G,3,FALSE),0)</f>
        <v>8</v>
      </c>
      <c r="E14" s="34">
        <f>IFERROR(VLOOKUP($B14,'[5]11市町別戸数'!$A:$G,4,FALSE),0)</f>
        <v>0</v>
      </c>
      <c r="F14" s="34">
        <f>IFERROR(VLOOKUP($B14,'[5]11市町別戸数'!$A:$G,5,FALSE),0)</f>
        <v>0</v>
      </c>
      <c r="G14" s="34">
        <f>IFERROR(VLOOKUP($B14,'[5]11市町別戸数'!$A:$G,6,FALSE),0)</f>
        <v>3</v>
      </c>
      <c r="H14" s="34">
        <f>IFERROR(VLOOKUP($B14,'[5]11市町別マンション戸数'!A:C,3,FALSE),0)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434</v>
      </c>
      <c r="D15" s="34">
        <f t="shared" si="1"/>
        <v>159</v>
      </c>
      <c r="E15" s="34">
        <f t="shared" si="1"/>
        <v>118</v>
      </c>
      <c r="F15" s="34">
        <f t="shared" si="1"/>
        <v>0</v>
      </c>
      <c r="G15" s="34">
        <f t="shared" si="1"/>
        <v>157</v>
      </c>
      <c r="H15" s="34">
        <f t="shared" si="1"/>
        <v>93</v>
      </c>
    </row>
    <row r="16" spans="1:8">
      <c r="A16" s="48"/>
      <c r="B16" s="29" t="s">
        <v>7</v>
      </c>
      <c r="C16" s="34">
        <f>IFERROR(VLOOKUP($B16,'[5]11市町別戸数'!$A:$G,7,FALSE),0)</f>
        <v>61</v>
      </c>
      <c r="D16" s="34">
        <f>IFERROR(VLOOKUP($B16,'[5]11市町別戸数'!$A:$G,3,FALSE),0)</f>
        <v>39</v>
      </c>
      <c r="E16" s="34">
        <f>IFERROR(VLOOKUP($B16,'[5]11市町別戸数'!$A:$G,4,FALSE),0)</f>
        <v>8</v>
      </c>
      <c r="F16" s="34">
        <f>IFERROR(VLOOKUP($B16,'[5]11市町別戸数'!$A:$G,5,FALSE),0)</f>
        <v>0</v>
      </c>
      <c r="G16" s="34">
        <f>IFERROR(VLOOKUP($B16,'[5]11市町別戸数'!$A:$G,6,FALSE),0)</f>
        <v>14</v>
      </c>
      <c r="H16" s="34">
        <f>IFERROR(VLOOKUP($B16,'[5]11市町別マンション戸数'!A:C,3,FALSE),0)</f>
        <v>0</v>
      </c>
    </row>
    <row r="17" spans="1:8">
      <c r="A17" s="48"/>
      <c r="B17" s="29" t="s">
        <v>26</v>
      </c>
      <c r="C17" s="34">
        <f>IFERROR(VLOOKUP($B17,'[5]11市町別戸数'!$A:$G,7,FALSE),0)</f>
        <v>5</v>
      </c>
      <c r="D17" s="34">
        <f>IFERROR(VLOOKUP($B17,'[5]11市町別戸数'!$A:$G,3,FALSE),0)</f>
        <v>5</v>
      </c>
      <c r="E17" s="34">
        <f>IFERROR(VLOOKUP($B17,'[5]11市町別戸数'!$A:$G,4,FALSE),0)</f>
        <v>0</v>
      </c>
      <c r="F17" s="34">
        <f>IFERROR(VLOOKUP($B17,'[5]11市町別戸数'!$A:$G,5,FALSE),0)</f>
        <v>0</v>
      </c>
      <c r="G17" s="34">
        <f>IFERROR(VLOOKUP($B17,'[5]11市町別戸数'!$A:$G,6,FALSE),0)</f>
        <v>0</v>
      </c>
      <c r="H17" s="34">
        <f>IFERROR(VLOOKUP($B17,'[5]11市町別マンション戸数'!A:C,3,FALSE),0)</f>
        <v>0</v>
      </c>
    </row>
    <row r="18" spans="1:8">
      <c r="A18" s="48"/>
      <c r="B18" s="29" t="s">
        <v>48</v>
      </c>
      <c r="C18" s="34">
        <f>IFERROR(VLOOKUP($B18,'[5]11市町別戸数'!$A:$G,7,FALSE),0)</f>
        <v>21</v>
      </c>
      <c r="D18" s="34">
        <f>IFERROR(VLOOKUP($B18,'[5]11市町別戸数'!$A:$G,3,FALSE),0)</f>
        <v>14</v>
      </c>
      <c r="E18" s="34">
        <f>IFERROR(VLOOKUP($B18,'[5]11市町別戸数'!$A:$G,4,FALSE),0)</f>
        <v>0</v>
      </c>
      <c r="F18" s="34">
        <f>IFERROR(VLOOKUP($B18,'[5]11市町別戸数'!$A:$G,5,FALSE),0)</f>
        <v>0</v>
      </c>
      <c r="G18" s="34">
        <f>IFERROR(VLOOKUP($B18,'[5]11市町別戸数'!$A:$G,6,FALSE),0)</f>
        <v>7</v>
      </c>
      <c r="H18" s="34">
        <f>IFERROR(VLOOKUP($B18,'[5]11市町別マンション戸数'!A:C,3,FALSE),0)</f>
        <v>0</v>
      </c>
    </row>
    <row r="19" spans="1:8">
      <c r="A19" s="48"/>
      <c r="B19" s="29" t="s">
        <v>51</v>
      </c>
      <c r="C19" s="34">
        <f>IFERROR(VLOOKUP($B19,'[5]11市町別戸数'!$A:$G,7,FALSE),0)</f>
        <v>61</v>
      </c>
      <c r="D19" s="34">
        <f>IFERROR(VLOOKUP($B19,'[5]11市町別戸数'!$A:$G,3,FALSE),0)</f>
        <v>27</v>
      </c>
      <c r="E19" s="34">
        <f>IFERROR(VLOOKUP($B19,'[5]11市町別戸数'!$A:$G,4,FALSE),0)</f>
        <v>28</v>
      </c>
      <c r="F19" s="34">
        <f>IFERROR(VLOOKUP($B19,'[5]11市町別戸数'!$A:$G,5,FALSE),0)</f>
        <v>0</v>
      </c>
      <c r="G19" s="34">
        <f>IFERROR(VLOOKUP($B19,'[5]11市町別戸数'!$A:$G,6,FALSE),0)</f>
        <v>6</v>
      </c>
      <c r="H19" s="34">
        <f>IFERROR(VLOOKUP($B19,'[5]11市町別マンション戸数'!A:C,3,FALSE),0)</f>
        <v>0</v>
      </c>
    </row>
    <row r="20" spans="1:8">
      <c r="A20" s="48"/>
      <c r="B20" s="29" t="s">
        <v>55</v>
      </c>
      <c r="C20" s="34">
        <f>IFERROR(VLOOKUP($B20,'[5]11市町別戸数'!$A:$G,7,FALSE),0)</f>
        <v>13</v>
      </c>
      <c r="D20" s="34">
        <f>IFERROR(VLOOKUP($B20,'[5]11市町別戸数'!$A:$G,3,FALSE),0)</f>
        <v>12</v>
      </c>
      <c r="E20" s="34">
        <f>IFERROR(VLOOKUP($B20,'[5]11市町別戸数'!$A:$G,4,FALSE),0)</f>
        <v>0</v>
      </c>
      <c r="F20" s="34">
        <f>IFERROR(VLOOKUP($B20,'[5]11市町別戸数'!$A:$G,5,FALSE),0)</f>
        <v>0</v>
      </c>
      <c r="G20" s="34">
        <f>IFERROR(VLOOKUP($B20,'[5]11市町別戸数'!$A:$G,6,FALSE),0)</f>
        <v>1</v>
      </c>
      <c r="H20" s="34">
        <f>IFERROR(VLOOKUP($B20,'[5]11市町別マンション戸数'!A:C,3,FALSE),0)</f>
        <v>0</v>
      </c>
    </row>
    <row r="21" spans="1:8">
      <c r="A21" s="48"/>
      <c r="B21" s="29" t="s">
        <v>57</v>
      </c>
      <c r="C21" s="34">
        <f>IFERROR(VLOOKUP($B21,'[5]11市町別戸数'!$A:$G,7,FALSE),0)</f>
        <v>30</v>
      </c>
      <c r="D21" s="34">
        <f>IFERROR(VLOOKUP($B21,'[5]11市町別戸数'!$A:$G,3,FALSE),0)</f>
        <v>26</v>
      </c>
      <c r="E21" s="34">
        <f>IFERROR(VLOOKUP($B21,'[5]11市町別戸数'!$A:$G,4,FALSE),0)</f>
        <v>0</v>
      </c>
      <c r="F21" s="34">
        <f>IFERROR(VLOOKUP($B21,'[5]11市町別戸数'!$A:$G,5,FALSE),0)</f>
        <v>0</v>
      </c>
      <c r="G21" s="34">
        <f>IFERROR(VLOOKUP($B21,'[5]11市町別戸数'!$A:$G,6,FALSE),0)</f>
        <v>4</v>
      </c>
      <c r="H21" s="34">
        <f>IFERROR(VLOOKUP($B21,'[5]11市町別マンション戸数'!A:C,3,FALSE),0)</f>
        <v>0</v>
      </c>
    </row>
    <row r="22" spans="1:8">
      <c r="A22" s="48"/>
      <c r="B22" s="29" t="s">
        <v>14</v>
      </c>
      <c r="C22" s="34">
        <f>IFERROR(VLOOKUP($B22,'[5]11市町別戸数'!$A:$G,7,FALSE),0)</f>
        <v>58</v>
      </c>
      <c r="D22" s="34">
        <f>IFERROR(VLOOKUP($B22,'[5]11市町別戸数'!$A:$G,3,FALSE),0)</f>
        <v>44</v>
      </c>
      <c r="E22" s="34">
        <f>IFERROR(VLOOKUP($B22,'[5]11市町別戸数'!$A:$G,4,FALSE),0)</f>
        <v>0</v>
      </c>
      <c r="F22" s="34">
        <f>IFERROR(VLOOKUP($B22,'[5]11市町別戸数'!$A:$G,5,FALSE),0)</f>
        <v>1</v>
      </c>
      <c r="G22" s="34">
        <f>IFERROR(VLOOKUP($B22,'[5]11市町別戸数'!$A:$G,6,FALSE),0)</f>
        <v>13</v>
      </c>
      <c r="H22" s="34">
        <f>IFERROR(VLOOKUP($B22,'[5]11市町別マンション戸数'!A:C,3,FALSE),0)</f>
        <v>0</v>
      </c>
    </row>
    <row r="23" spans="1:8">
      <c r="A23" s="48"/>
      <c r="B23" s="29" t="s">
        <v>47</v>
      </c>
      <c r="C23" s="34">
        <f>IFERROR(VLOOKUP($B23,'[5]11市町別戸数'!$A:$G,7,FALSE),0)</f>
        <v>64</v>
      </c>
      <c r="D23" s="34">
        <f>IFERROR(VLOOKUP($B23,'[5]11市町別戸数'!$A:$G,3,FALSE),0)</f>
        <v>36</v>
      </c>
      <c r="E23" s="34">
        <f>IFERROR(VLOOKUP($B23,'[5]11市町別戸数'!$A:$G,4,FALSE),0)</f>
        <v>22</v>
      </c>
      <c r="F23" s="34">
        <f>IFERROR(VLOOKUP($B23,'[5]11市町別戸数'!$A:$G,5,FALSE),0)</f>
        <v>1</v>
      </c>
      <c r="G23" s="34">
        <f>IFERROR(VLOOKUP($B23,'[5]11市町別戸数'!$A:$G,6,FALSE),0)</f>
        <v>5</v>
      </c>
      <c r="H23" s="34">
        <f>IFERROR(VLOOKUP($B23,'[5]11市町別マンション戸数'!A:C,3,FALSE),0)</f>
        <v>0</v>
      </c>
    </row>
    <row r="24" spans="1:8">
      <c r="A24" s="48"/>
      <c r="B24" s="29" t="s">
        <v>32</v>
      </c>
      <c r="C24" s="34">
        <f>IFERROR(VLOOKUP($B24,'[5]11市町別戸数'!$A:$G,7,FALSE),0)</f>
        <v>49</v>
      </c>
      <c r="D24" s="34">
        <f>IFERROR(VLOOKUP($B24,'[5]11市町別戸数'!$A:$G,3,FALSE),0)</f>
        <v>38</v>
      </c>
      <c r="E24" s="34">
        <f>IFERROR(VLOOKUP($B24,'[5]11市町別戸数'!$A:$G,4,FALSE),0)</f>
        <v>0</v>
      </c>
      <c r="F24" s="34">
        <f>IFERROR(VLOOKUP($B24,'[5]11市町別戸数'!$A:$G,5,FALSE),0)</f>
        <v>1</v>
      </c>
      <c r="G24" s="34">
        <f>IFERROR(VLOOKUP($B24,'[5]11市町別戸数'!$A:$G,6,FALSE),0)</f>
        <v>10</v>
      </c>
      <c r="H24" s="34">
        <f>IFERROR(VLOOKUP($B24,'[5]11市町別マンション戸数'!A:C,3,FALSE),0)</f>
        <v>0</v>
      </c>
    </row>
    <row r="25" spans="1:8">
      <c r="A25" s="48"/>
      <c r="B25" s="29" t="s">
        <v>2</v>
      </c>
      <c r="C25" s="34">
        <f>IFERROR(VLOOKUP($B25,'[5]11市町別戸数'!$A:$G,7,FALSE),0)</f>
        <v>56</v>
      </c>
      <c r="D25" s="34">
        <f>IFERROR(VLOOKUP($B25,'[5]11市町別戸数'!$A:$G,3,FALSE),0)</f>
        <v>23</v>
      </c>
      <c r="E25" s="34">
        <f>IFERROR(VLOOKUP($B25,'[5]11市町別戸数'!$A:$G,4,FALSE),0)</f>
        <v>28</v>
      </c>
      <c r="F25" s="34">
        <f>IFERROR(VLOOKUP($B25,'[5]11市町別戸数'!$A:$G,5,FALSE),0)</f>
        <v>0</v>
      </c>
      <c r="G25" s="34">
        <f>IFERROR(VLOOKUP($B25,'[5]11市町別戸数'!$A:$G,6,FALSE),0)</f>
        <v>5</v>
      </c>
      <c r="H25" s="34">
        <f>IFERROR(VLOOKUP($B25,'[5]11市町別マンション戸数'!A:C,3,FALSE),0)</f>
        <v>0</v>
      </c>
    </row>
    <row r="26" spans="1:8">
      <c r="A26" s="48"/>
      <c r="B26" s="29" t="s">
        <v>49</v>
      </c>
      <c r="C26" s="34">
        <f>IFERROR(VLOOKUP($B26,'[5]11市町別戸数'!$A:$G,7,FALSE),0)</f>
        <v>95</v>
      </c>
      <c r="D26" s="34">
        <f>IFERROR(VLOOKUP($B26,'[5]11市町別戸数'!$A:$G,3,FALSE),0)</f>
        <v>42</v>
      </c>
      <c r="E26" s="34">
        <f>IFERROR(VLOOKUP($B26,'[5]11市町別戸数'!$A:$G,4,FALSE),0)</f>
        <v>49</v>
      </c>
      <c r="F26" s="34">
        <f>IFERROR(VLOOKUP($B26,'[5]11市町別戸数'!$A:$G,5,FALSE),0)</f>
        <v>0</v>
      </c>
      <c r="G26" s="34">
        <f>IFERROR(VLOOKUP($B26,'[5]11市町別戸数'!$A:$G,6,FALSE),0)</f>
        <v>4</v>
      </c>
      <c r="H26" s="34">
        <f>IFERROR(VLOOKUP($B26,'[5]11市町別マンション戸数'!A:C,3,FALSE),0)</f>
        <v>0</v>
      </c>
    </row>
    <row r="27" spans="1:8">
      <c r="A27" s="48"/>
      <c r="B27" s="29" t="s">
        <v>59</v>
      </c>
      <c r="C27" s="34">
        <f>IFERROR(VLOOKUP($B27,'[5]11市町別戸数'!$A:$G,7,FALSE),0)</f>
        <v>23</v>
      </c>
      <c r="D27" s="34">
        <f>IFERROR(VLOOKUP($B27,'[5]11市町別戸数'!$A:$G,3,FALSE),0)</f>
        <v>10</v>
      </c>
      <c r="E27" s="34">
        <f>IFERROR(VLOOKUP($B27,'[5]11市町別戸数'!$A:$G,4,FALSE),0)</f>
        <v>4</v>
      </c>
      <c r="F27" s="34">
        <f>IFERROR(VLOOKUP($B27,'[5]11市町別戸数'!$A:$G,5,FALSE),0)</f>
        <v>0</v>
      </c>
      <c r="G27" s="34">
        <f>IFERROR(VLOOKUP($B27,'[5]11市町別戸数'!$A:$G,6,FALSE),0)</f>
        <v>9</v>
      </c>
      <c r="H27" s="34">
        <f>IFERROR(VLOOKUP($B27,'[5]11市町別マンション戸数'!A:C,3,FALSE),0)</f>
        <v>0</v>
      </c>
    </row>
    <row r="28" spans="1:8">
      <c r="A28" s="48"/>
      <c r="B28" s="29" t="s">
        <v>27</v>
      </c>
      <c r="C28" s="34">
        <f>IFERROR(VLOOKUP($B28,'[5]11市町別戸数'!$A:$G,7,FALSE),0)</f>
        <v>35</v>
      </c>
      <c r="D28" s="34">
        <f>IFERROR(VLOOKUP($B28,'[5]11市町別戸数'!$A:$G,3,FALSE),0)</f>
        <v>21</v>
      </c>
      <c r="E28" s="34">
        <f>IFERROR(VLOOKUP($B28,'[5]11市町別戸数'!$A:$G,4,FALSE),0)</f>
        <v>7</v>
      </c>
      <c r="F28" s="34">
        <f>IFERROR(VLOOKUP($B28,'[5]11市町別戸数'!$A:$G,5,FALSE),0)</f>
        <v>0</v>
      </c>
      <c r="G28" s="34">
        <f>IFERROR(VLOOKUP($B28,'[5]11市町別戸数'!$A:$G,6,FALSE),0)</f>
        <v>7</v>
      </c>
      <c r="H28" s="34">
        <f>IFERROR(VLOOKUP($B28,'[5]11市町別マンション戸数'!A:C,3,FALSE),0)</f>
        <v>0</v>
      </c>
    </row>
    <row r="29" spans="1:8">
      <c r="A29" s="48"/>
      <c r="B29" s="29" t="s">
        <v>52</v>
      </c>
      <c r="C29" s="34">
        <f>IFERROR(VLOOKUP($B29,'[5]11市町別戸数'!$A:$G,7,FALSE),0)</f>
        <v>1</v>
      </c>
      <c r="D29" s="34">
        <f>IFERROR(VLOOKUP($B29,'[5]11市町別戸数'!$A:$G,3,FALSE),0)</f>
        <v>1</v>
      </c>
      <c r="E29" s="34">
        <f>IFERROR(VLOOKUP($B29,'[5]11市町別戸数'!$A:$G,4,FALSE),0)</f>
        <v>0</v>
      </c>
      <c r="F29" s="34">
        <f>IFERROR(VLOOKUP($B29,'[5]11市町別戸数'!$A:$G,5,FALSE),0)</f>
        <v>0</v>
      </c>
      <c r="G29" s="34">
        <f>IFERROR(VLOOKUP($B29,'[5]11市町別戸数'!$A:$G,6,FALSE),0)</f>
        <v>0</v>
      </c>
      <c r="H29" s="34">
        <f>IFERROR(VLOOKUP($B29,'[5]11市町別マンション戸数'!A:C,3,FALSE),0)</f>
        <v>0</v>
      </c>
    </row>
    <row r="30" spans="1:8">
      <c r="A30" s="48"/>
      <c r="B30" s="29" t="s">
        <v>40</v>
      </c>
      <c r="C30" s="34">
        <f>IFERROR(VLOOKUP($B30,'[5]11市町別戸数'!$A:$G,7,FALSE),0)</f>
        <v>39</v>
      </c>
      <c r="D30" s="34">
        <f>IFERROR(VLOOKUP($B30,'[5]11市町別戸数'!$A:$G,3,FALSE),0)</f>
        <v>12</v>
      </c>
      <c r="E30" s="34">
        <f>IFERROR(VLOOKUP($B30,'[5]11市町別戸数'!$A:$G,4,FALSE),0)</f>
        <v>11</v>
      </c>
      <c r="F30" s="34">
        <f>IFERROR(VLOOKUP($B30,'[5]11市町別戸数'!$A:$G,5,FALSE),0)</f>
        <v>0</v>
      </c>
      <c r="G30" s="34">
        <f>IFERROR(VLOOKUP($B30,'[5]11市町別戸数'!$A:$G,6,FALSE),0)</f>
        <v>16</v>
      </c>
      <c r="H30" s="34">
        <f>IFERROR(VLOOKUP($B30,'[5]11市町別マンション戸数'!A:C,3,FALSE),0)</f>
        <v>0</v>
      </c>
    </row>
    <row r="31" spans="1:8">
      <c r="A31" s="48"/>
      <c r="B31" s="29" t="s">
        <v>0</v>
      </c>
      <c r="C31" s="34">
        <f>IFERROR(VLOOKUP($B31,'[5]11市町別戸数'!$A:$G,7,FALSE),0)</f>
        <v>11</v>
      </c>
      <c r="D31" s="34">
        <f>IFERROR(VLOOKUP($B31,'[5]11市町別戸数'!$A:$G,3,FALSE),0)</f>
        <v>6</v>
      </c>
      <c r="E31" s="34">
        <f>IFERROR(VLOOKUP($B31,'[5]11市町別戸数'!$A:$G,4,FALSE),0)</f>
        <v>4</v>
      </c>
      <c r="F31" s="34">
        <f>IFERROR(VLOOKUP($B31,'[5]11市町別戸数'!$A:$G,5,FALSE),0)</f>
        <v>0</v>
      </c>
      <c r="G31" s="34">
        <f>IFERROR(VLOOKUP($B31,'[5]11市町別戸数'!$A:$G,6,FALSE),0)</f>
        <v>1</v>
      </c>
      <c r="H31" s="34">
        <f>IFERROR(VLOOKUP($B31,'[5]11市町別マンション戸数'!A:C,3,FALSE),0)</f>
        <v>0</v>
      </c>
    </row>
    <row r="32" spans="1:8">
      <c r="A32" s="48"/>
      <c r="B32" s="29" t="s">
        <v>54</v>
      </c>
      <c r="C32" s="34">
        <f>IFERROR(VLOOKUP($B32,'[5]11市町別戸数'!$A:$G,7,FALSE),0)</f>
        <v>5</v>
      </c>
      <c r="D32" s="34">
        <f>IFERROR(VLOOKUP($B32,'[5]11市町別戸数'!$A:$G,3,FALSE),0)</f>
        <v>5</v>
      </c>
      <c r="E32" s="34">
        <f>IFERROR(VLOOKUP($B32,'[5]11市町別戸数'!$A:$G,4,FALSE),0)</f>
        <v>0</v>
      </c>
      <c r="F32" s="34">
        <f>IFERROR(VLOOKUP($B32,'[5]11市町別戸数'!$A:$G,5,FALSE),0)</f>
        <v>0</v>
      </c>
      <c r="G32" s="34">
        <f>IFERROR(VLOOKUP($B32,'[5]11市町別戸数'!$A:$G,6,FALSE),0)</f>
        <v>0</v>
      </c>
      <c r="H32" s="34">
        <f>IFERROR(VLOOKUP($B32,'[5]11市町別マンション戸数'!A:C,3,FALSE),0)</f>
        <v>0</v>
      </c>
    </row>
    <row r="33" spans="1:8">
      <c r="A33" s="48"/>
      <c r="B33" s="29" t="s">
        <v>33</v>
      </c>
      <c r="C33" s="34">
        <f>IFERROR(VLOOKUP($B33,'[5]11市町別戸数'!$A:$G,7,FALSE),0)</f>
        <v>2</v>
      </c>
      <c r="D33" s="34">
        <f>IFERROR(VLOOKUP($B33,'[5]11市町別戸数'!$A:$G,3,FALSE),0)</f>
        <v>2</v>
      </c>
      <c r="E33" s="34">
        <f>IFERROR(VLOOKUP($B33,'[5]11市町別戸数'!$A:$G,4,FALSE),0)</f>
        <v>0</v>
      </c>
      <c r="F33" s="34">
        <f>IFERROR(VLOOKUP($B33,'[5]11市町別戸数'!$A:$G,5,FALSE),0)</f>
        <v>0</v>
      </c>
      <c r="G33" s="34">
        <f>IFERROR(VLOOKUP($B33,'[5]11市町別戸数'!$A:$G,6,FALSE),0)</f>
        <v>0</v>
      </c>
      <c r="H33" s="34">
        <f>IFERROR(VLOOKUP($B33,'[5]11市町別マンション戸数'!A:C,3,FALSE),0)</f>
        <v>0</v>
      </c>
    </row>
    <row r="34" spans="1:8">
      <c r="A34" s="48"/>
      <c r="B34" s="29" t="s">
        <v>29</v>
      </c>
      <c r="C34" s="34">
        <f>IFERROR(VLOOKUP($B34,'[5]11市町別戸数'!$A:$G,7,FALSE),0)</f>
        <v>10</v>
      </c>
      <c r="D34" s="34">
        <f>IFERROR(VLOOKUP($B34,'[5]11市町別戸数'!$A:$G,3,FALSE),0)</f>
        <v>8</v>
      </c>
      <c r="E34" s="34">
        <f>IFERROR(VLOOKUP($B34,'[5]11市町別戸数'!$A:$G,4,FALSE),0)</f>
        <v>0</v>
      </c>
      <c r="F34" s="34">
        <f>IFERROR(VLOOKUP($B34,'[5]11市町別戸数'!$A:$G,5,FALSE),0)</f>
        <v>0</v>
      </c>
      <c r="G34" s="34">
        <f>IFERROR(VLOOKUP($B34,'[5]11市町別戸数'!$A:$G,6,FALSE),0)</f>
        <v>2</v>
      </c>
      <c r="H34" s="34">
        <f>IFERROR(VLOOKUP($B34,'[5]11市町別マンション戸数'!A:C,3,FALSE),0)</f>
        <v>0</v>
      </c>
    </row>
    <row r="35" spans="1:8">
      <c r="A35" s="48"/>
      <c r="B35" s="29" t="s">
        <v>21</v>
      </c>
      <c r="C35" s="34">
        <f>IFERROR(VLOOKUP($B35,'[5]11市町別戸数'!$A:$G,7,FALSE),0)</f>
        <v>9</v>
      </c>
      <c r="D35" s="34">
        <f>IFERROR(VLOOKUP($B35,'[5]11市町別戸数'!$A:$G,3,FALSE),0)</f>
        <v>7</v>
      </c>
      <c r="E35" s="34">
        <f>IFERROR(VLOOKUP($B35,'[5]11市町別戸数'!$A:$G,4,FALSE),0)</f>
        <v>0</v>
      </c>
      <c r="F35" s="34">
        <f>IFERROR(VLOOKUP($B35,'[5]11市町別戸数'!$A:$G,5,FALSE),0)</f>
        <v>0</v>
      </c>
      <c r="G35" s="34">
        <f>IFERROR(VLOOKUP($B35,'[5]11市町別戸数'!$A:$G,6,FALSE),0)</f>
        <v>2</v>
      </c>
      <c r="H35" s="34">
        <f>IFERROR(VLOOKUP($B35,'[5]11市町別マンション戸数'!A:C,3,FALSE),0)</f>
        <v>0</v>
      </c>
    </row>
    <row r="36" spans="1:8">
      <c r="A36" s="48"/>
      <c r="B36" s="29" t="s">
        <v>31</v>
      </c>
      <c r="C36" s="34">
        <f>IFERROR(VLOOKUP($B36,'[5]11市町別戸数'!$A:$G,7,FALSE),0)</f>
        <v>13</v>
      </c>
      <c r="D36" s="34">
        <f>IFERROR(VLOOKUP($B36,'[5]11市町別戸数'!$A:$G,3,FALSE),0)</f>
        <v>9</v>
      </c>
      <c r="E36" s="34">
        <f>IFERROR(VLOOKUP($B36,'[5]11市町別戸数'!$A:$G,4,FALSE),0)</f>
        <v>0</v>
      </c>
      <c r="F36" s="34">
        <f>IFERROR(VLOOKUP($B36,'[5]11市町別戸数'!$A:$G,5,FALSE),0)</f>
        <v>1</v>
      </c>
      <c r="G36" s="34">
        <f>IFERROR(VLOOKUP($B36,'[5]11市町別戸数'!$A:$G,6,FALSE),0)</f>
        <v>3</v>
      </c>
      <c r="H36" s="34">
        <f>IFERROR(VLOOKUP($B36,'[5]11市町別マンション戸数'!A:C,3,FALSE),0)</f>
        <v>0</v>
      </c>
    </row>
    <row r="37" spans="1:8">
      <c r="A37" s="48"/>
      <c r="B37" s="29" t="s">
        <v>18</v>
      </c>
      <c r="C37" s="34">
        <f>IFERROR(VLOOKUP($B37,'[5]11市町別戸数'!$A:$G,7,FALSE),0)</f>
        <v>0</v>
      </c>
      <c r="D37" s="34">
        <f>IFERROR(VLOOKUP($B37,'[5]11市町別戸数'!$A:$G,3,FALSE),0)</f>
        <v>0</v>
      </c>
      <c r="E37" s="34">
        <f>IFERROR(VLOOKUP($B37,'[5]11市町別戸数'!$A:$G,4,FALSE),0)</f>
        <v>0</v>
      </c>
      <c r="F37" s="34">
        <f>IFERROR(VLOOKUP($B37,'[5]11市町別戸数'!$A:$G,5,FALSE),0)</f>
        <v>0</v>
      </c>
      <c r="G37" s="34">
        <f>IFERROR(VLOOKUP($B37,'[5]11市町別戸数'!$A:$G,6,FALSE),0)</f>
        <v>0</v>
      </c>
      <c r="H37" s="34">
        <f>IFERROR(VLOOKUP($B37,'[5]11市町別マンション戸数'!A:C,3,FALSE),0)</f>
        <v>0</v>
      </c>
    </row>
    <row r="38" spans="1:8">
      <c r="A38" s="48"/>
      <c r="B38" s="30" t="s">
        <v>62</v>
      </c>
      <c r="C38" s="34">
        <f>IFERROR(VLOOKUP($B38,'[5]11市町別戸数'!$A:$G,7,FALSE),0)</f>
        <v>1</v>
      </c>
      <c r="D38" s="34">
        <f>IFERROR(VLOOKUP($B38,'[5]11市町別戸数'!$A:$G,3,FALSE),0)</f>
        <v>1</v>
      </c>
      <c r="E38" s="34">
        <f>IFERROR(VLOOKUP($B38,'[5]11市町別戸数'!$A:$G,4,FALSE),0)</f>
        <v>0</v>
      </c>
      <c r="F38" s="34">
        <f>IFERROR(VLOOKUP($B38,'[5]11市町別戸数'!$A:$G,5,FALSE),0)</f>
        <v>0</v>
      </c>
      <c r="G38" s="34">
        <f>IFERROR(VLOOKUP($B38,'[5]11市町別戸数'!$A:$G,6,FALSE),0)</f>
        <v>0</v>
      </c>
      <c r="H38" s="34">
        <f>IFERROR(VLOOKUP($B38,'[5]11市町別マンション戸数'!A:C,3,FALSE),0)</f>
        <v>0</v>
      </c>
    </row>
    <row r="39" spans="1:8">
      <c r="A39" s="48"/>
      <c r="B39" s="29" t="s">
        <v>60</v>
      </c>
      <c r="C39" s="34">
        <f>IFERROR(VLOOKUP($B39,'[5]11市町別戸数'!$A:$G,7,FALSE),0)</f>
        <v>1</v>
      </c>
      <c r="D39" s="34">
        <f>IFERROR(VLOOKUP($B39,'[5]11市町別戸数'!$A:$G,3,FALSE),0)</f>
        <v>1</v>
      </c>
      <c r="E39" s="34">
        <f>IFERROR(VLOOKUP($B39,'[5]11市町別戸数'!$A:$G,4,FALSE),0)</f>
        <v>0</v>
      </c>
      <c r="F39" s="34">
        <f>IFERROR(VLOOKUP($B39,'[5]11市町別戸数'!$A:$G,5,FALSE),0)</f>
        <v>0</v>
      </c>
      <c r="G39" s="34">
        <f>IFERROR(VLOOKUP($B39,'[5]11市町別戸数'!$A:$G,6,FALSE),0)</f>
        <v>0</v>
      </c>
      <c r="H39" s="34">
        <f>IFERROR(VLOOKUP($B39,'[5]11市町別マンション戸数'!A:C,3,FALSE),0)</f>
        <v>0</v>
      </c>
    </row>
    <row r="40" spans="1:8">
      <c r="A40" s="48"/>
      <c r="B40" s="29" t="s">
        <v>15</v>
      </c>
      <c r="C40" s="34">
        <f>IFERROR(VLOOKUP($B40,'[5]11市町別戸数'!$A:$G,7,FALSE),0)</f>
        <v>0</v>
      </c>
      <c r="D40" s="34">
        <f>IFERROR(VLOOKUP($B40,'[5]11市町別戸数'!$A:$G,3,FALSE),0)</f>
        <v>0</v>
      </c>
      <c r="E40" s="34">
        <f>IFERROR(VLOOKUP($B40,'[5]11市町別戸数'!$A:$G,4,FALSE),0)</f>
        <v>0</v>
      </c>
      <c r="F40" s="34">
        <f>IFERROR(VLOOKUP($B40,'[5]11市町別戸数'!$A:$G,5,FALSE),0)</f>
        <v>0</v>
      </c>
      <c r="G40" s="34">
        <f>IFERROR(VLOOKUP($B40,'[5]11市町別戸数'!$A:$G,6,FALSE),0)</f>
        <v>0</v>
      </c>
      <c r="H40" s="34">
        <f>IFERROR(VLOOKUP($B40,'[5]11市町別マンション戸数'!A:C,3,FALSE),0)</f>
        <v>0</v>
      </c>
    </row>
    <row r="41" spans="1:8">
      <c r="A41" s="48"/>
      <c r="B41" s="30" t="s">
        <v>34</v>
      </c>
      <c r="C41" s="34">
        <f>IFERROR(VLOOKUP($B41,'[5]11市町別戸数'!$A:$G,7,FALSE),0)</f>
        <v>2</v>
      </c>
      <c r="D41" s="34">
        <f>IFERROR(VLOOKUP($B41,'[5]11市町別戸数'!$A:$G,3,FALSE),0)</f>
        <v>2</v>
      </c>
      <c r="E41" s="34">
        <f>IFERROR(VLOOKUP($B41,'[5]11市町別戸数'!$A:$G,4,FALSE),0)</f>
        <v>0</v>
      </c>
      <c r="F41" s="34">
        <f>IFERROR(VLOOKUP($B41,'[5]11市町別戸数'!$A:$G,5,FALSE),0)</f>
        <v>0</v>
      </c>
      <c r="G41" s="34">
        <f>IFERROR(VLOOKUP($B41,'[5]11市町別戸数'!$A:$G,6,FALSE),0)</f>
        <v>0</v>
      </c>
      <c r="H41" s="34">
        <f>IFERROR(VLOOKUP($B41,'[5]11市町別マンション戸数'!A:C,3,FALSE),0)</f>
        <v>0</v>
      </c>
    </row>
    <row r="42" spans="1:8">
      <c r="A42" s="48"/>
      <c r="B42" s="29" t="s">
        <v>30</v>
      </c>
      <c r="C42" s="34">
        <f>IFERROR(VLOOKUP($B42,'[5]11市町別戸数'!$A:$G,7,FALSE),0)</f>
        <v>2</v>
      </c>
      <c r="D42" s="34">
        <f>IFERROR(VLOOKUP($B42,'[5]11市町別戸数'!$A:$G,3,FALSE),0)</f>
        <v>1</v>
      </c>
      <c r="E42" s="34">
        <f>IFERROR(VLOOKUP($B42,'[5]11市町別戸数'!$A:$G,4,FALSE),0)</f>
        <v>0</v>
      </c>
      <c r="F42" s="34">
        <f>IFERROR(VLOOKUP($B42,'[5]11市町別戸数'!$A:$G,5,FALSE),0)</f>
        <v>0</v>
      </c>
      <c r="G42" s="34">
        <f>IFERROR(VLOOKUP($B42,'[5]11市町別戸数'!$A:$G,6,FALSE),0)</f>
        <v>1</v>
      </c>
      <c r="H42" s="34">
        <f>IFERROR(VLOOKUP($B42,'[5]11市町別マンション戸数'!A:C,3,FALSE),0)</f>
        <v>0</v>
      </c>
    </row>
    <row r="43" spans="1:8">
      <c r="A43" s="48"/>
      <c r="B43" s="29" t="s">
        <v>53</v>
      </c>
      <c r="C43" s="34">
        <f>IFERROR(VLOOKUP($B43,'[5]11市町別戸数'!$A:$G,7,FALSE),0)</f>
        <v>8</v>
      </c>
      <c r="D43" s="34">
        <f>IFERROR(VLOOKUP($B43,'[5]11市町別戸数'!$A:$G,3,FALSE),0)</f>
        <v>3</v>
      </c>
      <c r="E43" s="34">
        <f>IFERROR(VLOOKUP($B43,'[5]11市町別戸数'!$A:$G,4,FALSE),0)</f>
        <v>0</v>
      </c>
      <c r="F43" s="34">
        <f>IFERROR(VLOOKUP($B43,'[5]11市町別戸数'!$A:$G,5,FALSE),0)</f>
        <v>0</v>
      </c>
      <c r="G43" s="34">
        <f>IFERROR(VLOOKUP($B43,'[5]11市町別戸数'!$A:$G,6,FALSE),0)</f>
        <v>5</v>
      </c>
      <c r="H43" s="34">
        <f>IFERROR(VLOOKUP($B43,'[5]11市町別マンション戸数'!A:C,3,FALSE),0)</f>
        <v>0</v>
      </c>
    </row>
    <row r="44" spans="1:8">
      <c r="A44" s="48"/>
      <c r="B44" s="29" t="s">
        <v>17</v>
      </c>
      <c r="C44" s="34">
        <f>IFERROR(VLOOKUP($B44,'[5]11市町別戸数'!$A:$G,7,FALSE),0)</f>
        <v>13</v>
      </c>
      <c r="D44" s="34">
        <f>IFERROR(VLOOKUP($B44,'[5]11市町別戸数'!$A:$G,3,FALSE),0)</f>
        <v>8</v>
      </c>
      <c r="E44" s="34">
        <f>IFERROR(VLOOKUP($B44,'[5]11市町別戸数'!$A:$G,4,FALSE),0)</f>
        <v>0</v>
      </c>
      <c r="F44" s="34">
        <f>IFERROR(VLOOKUP($B44,'[5]11市町別戸数'!$A:$G,5,FALSE),0)</f>
        <v>0</v>
      </c>
      <c r="G44" s="34">
        <f>IFERROR(VLOOKUP($B44,'[5]11市町別戸数'!$A:$G,6,FALSE),0)</f>
        <v>5</v>
      </c>
      <c r="H44" s="34">
        <f>IFERROR(VLOOKUP($B44,'[5]11市町別マンション戸数'!A:C,3,FALSE),0)</f>
        <v>0</v>
      </c>
    </row>
    <row r="45" spans="1:8">
      <c r="A45" s="48"/>
      <c r="B45" s="29" t="s">
        <v>3</v>
      </c>
      <c r="C45" s="34">
        <f>IFERROR(VLOOKUP($B45,'[5]11市町別戸数'!$A:$G,7,FALSE),0)</f>
        <v>1</v>
      </c>
      <c r="D45" s="34">
        <f>IFERROR(VLOOKUP($B45,'[5]11市町別戸数'!$A:$G,3,FALSE),0)</f>
        <v>1</v>
      </c>
      <c r="E45" s="34">
        <f>IFERROR(VLOOKUP($B45,'[5]11市町別戸数'!$A:$G,4,FALSE),0)</f>
        <v>0</v>
      </c>
      <c r="F45" s="34">
        <f>IFERROR(VLOOKUP($B45,'[5]11市町別戸数'!$A:$G,5,FALSE),0)</f>
        <v>0</v>
      </c>
      <c r="G45" s="34">
        <f>IFERROR(VLOOKUP($B45,'[5]11市町別戸数'!$A:$G,6,FALSE),0)</f>
        <v>0</v>
      </c>
      <c r="H45" s="34">
        <f>IFERROR(VLOOKUP($B45,'[5]11市町別マンション戸数'!A:C,3,FALSE),0)</f>
        <v>0</v>
      </c>
    </row>
    <row r="46" spans="1:8">
      <c r="A46" s="48"/>
      <c r="B46" s="29" t="s">
        <v>50</v>
      </c>
      <c r="C46" s="34">
        <f>IFERROR(VLOOKUP($B46,'[5]11市町別戸数'!$A:$G,7,FALSE),0)</f>
        <v>6</v>
      </c>
      <c r="D46" s="34">
        <f>IFERROR(VLOOKUP($B46,'[5]11市町別戸数'!$A:$G,3,FALSE),0)</f>
        <v>5</v>
      </c>
      <c r="E46" s="34">
        <f>IFERROR(VLOOKUP($B46,'[5]11市町別戸数'!$A:$G,4,FALSE),0)</f>
        <v>0</v>
      </c>
      <c r="F46" s="34">
        <f>IFERROR(VLOOKUP($B46,'[5]11市町別戸数'!$A:$G,5,FALSE),0)</f>
        <v>1</v>
      </c>
      <c r="G46" s="34">
        <f>IFERROR(VLOOKUP($B46,'[5]11市町別戸数'!$A:$G,6,FALSE),0)</f>
        <v>0</v>
      </c>
      <c r="H46" s="34">
        <f>IFERROR(VLOOKUP($B46,'[5]11市町別マンション戸数'!A:C,3,FALSE),0)</f>
        <v>0</v>
      </c>
    </row>
    <row r="47" spans="1:8">
      <c r="A47" s="48"/>
      <c r="B47" s="29" t="s">
        <v>1</v>
      </c>
      <c r="C47" s="34">
        <f>IFERROR(VLOOKUP($B47,'[5]11市町別戸数'!$A:$G,7,FALSE),0)</f>
        <v>0</v>
      </c>
      <c r="D47" s="34">
        <f>IFERROR(VLOOKUP($B47,'[5]11市町別戸数'!$A:$G,3,FALSE),0)</f>
        <v>0</v>
      </c>
      <c r="E47" s="34">
        <f>IFERROR(VLOOKUP($B47,'[5]11市町別戸数'!$A:$G,4,FALSE),0)</f>
        <v>0</v>
      </c>
      <c r="F47" s="34">
        <f>IFERROR(VLOOKUP($B47,'[5]11市町別戸数'!$A:$G,5,FALSE),0)</f>
        <v>0</v>
      </c>
      <c r="G47" s="34">
        <f>IFERROR(VLOOKUP($B47,'[5]11市町別戸数'!$A:$G,6,FALSE),0)</f>
        <v>0</v>
      </c>
      <c r="H47" s="34">
        <f>IFERROR(VLOOKUP($B47,'[5]11市町別マンション戸数'!A:C,3,FALSE),0)</f>
        <v>0</v>
      </c>
    </row>
    <row r="48" spans="1:8">
      <c r="A48" s="48"/>
      <c r="B48" s="31" t="s">
        <v>61</v>
      </c>
      <c r="C48" s="34">
        <f>IFERROR(VLOOKUP($B48,'[5]11市町別戸数'!$A:$G,7,FALSE),0)</f>
        <v>3</v>
      </c>
      <c r="D48" s="34">
        <f>IFERROR(VLOOKUP($B48,'[5]11市町別戸数'!$A:$G,3,FALSE),0)</f>
        <v>3</v>
      </c>
      <c r="E48" s="34">
        <f>IFERROR(VLOOKUP($B48,'[5]11市町別戸数'!$A:$G,4,FALSE),0)</f>
        <v>0</v>
      </c>
      <c r="F48" s="34">
        <f>IFERROR(VLOOKUP($B48,'[5]11市町別戸数'!$A:$G,5,FALSE),0)</f>
        <v>0</v>
      </c>
      <c r="G48" s="34">
        <f>IFERROR(VLOOKUP($B48,'[5]11市町別戸数'!$A:$G,6,FALSE),0)</f>
        <v>0</v>
      </c>
      <c r="H48" s="34">
        <f>IFERROR(VLOOKUP($B48,'[5]11市町別マンション戸数'!A:C,3,FALSE),0)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1412</v>
      </c>
      <c r="D49" s="34">
        <f t="shared" si="2"/>
        <v>700</v>
      </c>
      <c r="E49" s="34">
        <f t="shared" si="2"/>
        <v>375</v>
      </c>
      <c r="F49" s="34">
        <f t="shared" si="2"/>
        <v>6</v>
      </c>
      <c r="G49" s="34">
        <f t="shared" si="2"/>
        <v>331</v>
      </c>
      <c r="H49" s="34">
        <f t="shared" si="2"/>
        <v>93</v>
      </c>
    </row>
    <row r="50" spans="1:8">
      <c r="A50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workbookViewId="0">
      <selection activeCell="G2" sqref="G2"/>
    </sheetView>
  </sheetViews>
  <sheetFormatPr defaultRowHeight="12.9"/>
  <cols>
    <col min="7" max="7" width="11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45231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IFERROR(VLOOKUP($B4,'[6]11市町別戸数'!$A:$G,7,FALSE),0)</f>
        <v>165</v>
      </c>
      <c r="D4" s="34">
        <f>IFERROR(VLOOKUP($B4,'[6]11市町別戸数'!$A:$G,3,FALSE),0)</f>
        <v>36</v>
      </c>
      <c r="E4" s="34">
        <f>IFERROR(VLOOKUP($B4,'[6]11市町別戸数'!$A:$G,4,FALSE),0)</f>
        <v>111</v>
      </c>
      <c r="F4" s="34">
        <f>IFERROR(VLOOKUP($B4,'[6]11市町別戸数'!$A:$G,5,FALSE),0)</f>
        <v>0</v>
      </c>
      <c r="G4" s="34">
        <f>IFERROR(VLOOKUP($B4,'[6]11市町別戸数'!$A:$G,6,FALSE),0)</f>
        <v>18</v>
      </c>
      <c r="H4" s="34">
        <f>IFERROR(VLOOKUP($B4,'[6]11市町別マンション戸数'!A:C,3,FALSE),0)</f>
        <v>0</v>
      </c>
    </row>
    <row r="5" spans="1:8">
      <c r="A5" s="48"/>
      <c r="B5" s="29" t="s">
        <v>12</v>
      </c>
      <c r="C5" s="34">
        <f>IFERROR(VLOOKUP($B5,'[6]11市町別戸数'!$A:$G,7,FALSE),0)</f>
        <v>121</v>
      </c>
      <c r="D5" s="34">
        <f>IFERROR(VLOOKUP($B5,'[6]11市町別戸数'!$A:$G,3,FALSE),0)</f>
        <v>29</v>
      </c>
      <c r="E5" s="34">
        <f>IFERROR(VLOOKUP($B5,'[6]11市町別戸数'!$A:$G,4,FALSE),0)</f>
        <v>69</v>
      </c>
      <c r="F5" s="34">
        <f>IFERROR(VLOOKUP($B5,'[6]11市町別戸数'!$A:$G,5,FALSE),0)</f>
        <v>0</v>
      </c>
      <c r="G5" s="34">
        <f>IFERROR(VLOOKUP($B5,'[6]11市町別戸数'!$A:$G,6,FALSE),0)</f>
        <v>23</v>
      </c>
      <c r="H5" s="34">
        <f>IFERROR(VLOOKUP($B5,'[6]11市町別マンション戸数'!A:C,3,FALSE),0)</f>
        <v>0</v>
      </c>
    </row>
    <row r="6" spans="1:8">
      <c r="A6" s="48"/>
      <c r="B6" s="29" t="s">
        <v>10</v>
      </c>
      <c r="C6" s="34">
        <f>IFERROR(VLOOKUP($B6,'[6]11市町別戸数'!$A:$G,7,FALSE),0)</f>
        <v>129</v>
      </c>
      <c r="D6" s="34">
        <f>IFERROR(VLOOKUP($B6,'[6]11市町別戸数'!$A:$G,3,FALSE),0)</f>
        <v>49</v>
      </c>
      <c r="E6" s="34">
        <f>IFERROR(VLOOKUP($B6,'[6]11市町別戸数'!$A:$G,4,FALSE),0)</f>
        <v>58</v>
      </c>
      <c r="F6" s="34">
        <f>IFERROR(VLOOKUP($B6,'[6]11市町別戸数'!$A:$G,5,FALSE),0)</f>
        <v>0</v>
      </c>
      <c r="G6" s="34">
        <f>IFERROR(VLOOKUP($B6,'[6]11市町別戸数'!$A:$G,6,FALSE),0)</f>
        <v>22</v>
      </c>
      <c r="H6" s="34">
        <f>IFERROR(VLOOKUP($B6,'[6]11市町別マンション戸数'!A:C,3,FALSE),0)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415</v>
      </c>
      <c r="D7" s="34">
        <f t="shared" si="0"/>
        <v>114</v>
      </c>
      <c r="E7" s="34">
        <f t="shared" si="0"/>
        <v>238</v>
      </c>
      <c r="F7" s="34">
        <f t="shared" si="0"/>
        <v>0</v>
      </c>
      <c r="G7" s="34">
        <f t="shared" si="0"/>
        <v>63</v>
      </c>
      <c r="H7" s="34">
        <f t="shared" si="0"/>
        <v>0</v>
      </c>
    </row>
    <row r="8" spans="1:8">
      <c r="A8" s="48"/>
      <c r="B8" s="29" t="s">
        <v>4</v>
      </c>
      <c r="C8" s="34">
        <f>IFERROR(VLOOKUP($B8,'[6]11市町別戸数'!$A:$G,7,FALSE),0)</f>
        <v>98</v>
      </c>
      <c r="D8" s="34">
        <f>IFERROR(VLOOKUP($B8,'[6]11市町別戸数'!$A:$G,3,FALSE),0)</f>
        <v>44</v>
      </c>
      <c r="E8" s="34">
        <f>IFERROR(VLOOKUP($B8,'[6]11市町別戸数'!$A:$G,4,FALSE),0)</f>
        <v>32</v>
      </c>
      <c r="F8" s="34">
        <f>IFERROR(VLOOKUP($B8,'[6]11市町別戸数'!$A:$G,5,FALSE),0)</f>
        <v>1</v>
      </c>
      <c r="G8" s="34">
        <f>IFERROR(VLOOKUP($B8,'[6]11市町別戸数'!$A:$G,6,FALSE),0)</f>
        <v>21</v>
      </c>
      <c r="H8" s="34">
        <f>IFERROR(VLOOKUP($B8,'[6]11市町別マンション戸数'!A:C,3,FALSE),0)</f>
        <v>0</v>
      </c>
    </row>
    <row r="9" spans="1:8">
      <c r="A9" s="48"/>
      <c r="B9" s="29" t="s">
        <v>39</v>
      </c>
      <c r="C9" s="34">
        <f>IFERROR(VLOOKUP($B9,'[6]11市町別戸数'!$A:$G,7,FALSE),0)</f>
        <v>68</v>
      </c>
      <c r="D9" s="34">
        <f>IFERROR(VLOOKUP($B9,'[6]11市町別戸数'!$A:$G,3,FALSE),0)</f>
        <v>33</v>
      </c>
      <c r="E9" s="34">
        <f>IFERROR(VLOOKUP($B9,'[6]11市町別戸数'!$A:$G,4,FALSE),0)</f>
        <v>12</v>
      </c>
      <c r="F9" s="34">
        <f>IFERROR(VLOOKUP($B9,'[6]11市町別戸数'!$A:$G,5,FALSE),0)</f>
        <v>0</v>
      </c>
      <c r="G9" s="34">
        <f>IFERROR(VLOOKUP($B9,'[6]11市町別戸数'!$A:$G,6,FALSE),0)</f>
        <v>23</v>
      </c>
      <c r="H9" s="34">
        <f>IFERROR(VLOOKUP($B9,'[6]11市町別マンション戸数'!A:C,3,FALSE),0)</f>
        <v>0</v>
      </c>
    </row>
    <row r="10" spans="1:8">
      <c r="A10" s="48"/>
      <c r="B10" s="29" t="s">
        <v>42</v>
      </c>
      <c r="C10" s="34">
        <f>IFERROR(VLOOKUP($B10,'[6]11市町別戸数'!$A:$G,7,FALSE),0)</f>
        <v>30</v>
      </c>
      <c r="D10" s="34">
        <f>IFERROR(VLOOKUP($B10,'[6]11市町別戸数'!$A:$G,3,FALSE),0)</f>
        <v>24</v>
      </c>
      <c r="E10" s="34">
        <f>IFERROR(VLOOKUP($B10,'[6]11市町別戸数'!$A:$G,4,FALSE),0)</f>
        <v>0</v>
      </c>
      <c r="F10" s="34">
        <f>IFERROR(VLOOKUP($B10,'[6]11市町別戸数'!$A:$G,5,FALSE),0)</f>
        <v>0</v>
      </c>
      <c r="G10" s="34">
        <f>IFERROR(VLOOKUP($B10,'[6]11市町別戸数'!$A:$G,6,FALSE),0)</f>
        <v>6</v>
      </c>
      <c r="H10" s="34">
        <f>IFERROR(VLOOKUP($B10,'[6]11市町別マンション戸数'!A:C,3,FALSE),0)</f>
        <v>0</v>
      </c>
    </row>
    <row r="11" spans="1:8">
      <c r="A11" s="48"/>
      <c r="B11" s="29" t="s">
        <v>43</v>
      </c>
      <c r="C11" s="34">
        <f>IFERROR(VLOOKUP($B11,'[6]11市町別戸数'!$A:$G,7,FALSE),0)</f>
        <v>48</v>
      </c>
      <c r="D11" s="34">
        <f>IFERROR(VLOOKUP($B11,'[6]11市町別戸数'!$A:$G,3,FALSE),0)</f>
        <v>21</v>
      </c>
      <c r="E11" s="34">
        <f>IFERROR(VLOOKUP($B11,'[6]11市町別戸数'!$A:$G,4,FALSE),0)</f>
        <v>15</v>
      </c>
      <c r="F11" s="34">
        <f>IFERROR(VLOOKUP($B11,'[6]11市町別戸数'!$A:$G,5,FALSE),0)</f>
        <v>0</v>
      </c>
      <c r="G11" s="34">
        <f>IFERROR(VLOOKUP($B11,'[6]11市町別戸数'!$A:$G,6,FALSE),0)</f>
        <v>12</v>
      </c>
      <c r="H11" s="34">
        <f>IFERROR(VLOOKUP($B11,'[6]11市町別マンション戸数'!A:C,3,FALSE),0)</f>
        <v>0</v>
      </c>
    </row>
    <row r="12" spans="1:8">
      <c r="A12" s="48"/>
      <c r="B12" s="29" t="s">
        <v>44</v>
      </c>
      <c r="C12" s="34">
        <f>IFERROR(VLOOKUP($B12,'[6]11市町別戸数'!$A:$G,7,FALSE),0)</f>
        <v>20</v>
      </c>
      <c r="D12" s="34">
        <f>IFERROR(VLOOKUP($B12,'[6]11市町別戸数'!$A:$G,3,FALSE),0)</f>
        <v>14</v>
      </c>
      <c r="E12" s="34">
        <f>IFERROR(VLOOKUP($B12,'[6]11市町別戸数'!$A:$G,4,FALSE),0)</f>
        <v>0</v>
      </c>
      <c r="F12" s="34">
        <f>IFERROR(VLOOKUP($B12,'[6]11市町別戸数'!$A:$G,5,FALSE),0)</f>
        <v>0</v>
      </c>
      <c r="G12" s="34">
        <f>IFERROR(VLOOKUP($B12,'[6]11市町別戸数'!$A:$G,6,FALSE),0)</f>
        <v>6</v>
      </c>
      <c r="H12" s="34">
        <f>IFERROR(VLOOKUP($B12,'[6]11市町別マンション戸数'!A:C,3,FALSE),0)</f>
        <v>0</v>
      </c>
    </row>
    <row r="13" spans="1:8">
      <c r="A13" s="48"/>
      <c r="B13" s="29" t="s">
        <v>46</v>
      </c>
      <c r="C13" s="34">
        <f>IFERROR(VLOOKUP($B13,'[6]11市町別戸数'!$A:$G,7,FALSE),0)</f>
        <v>31</v>
      </c>
      <c r="D13" s="34">
        <f>IFERROR(VLOOKUP($B13,'[6]11市町別戸数'!$A:$G,3,FALSE),0)</f>
        <v>25</v>
      </c>
      <c r="E13" s="34">
        <f>IFERROR(VLOOKUP($B13,'[6]11市町別戸数'!$A:$G,4,FALSE),0)</f>
        <v>0</v>
      </c>
      <c r="F13" s="34">
        <f>IFERROR(VLOOKUP($B13,'[6]11市町別戸数'!$A:$G,5,FALSE),0)</f>
        <v>0</v>
      </c>
      <c r="G13" s="34">
        <f>IFERROR(VLOOKUP($B13,'[6]11市町別戸数'!$A:$G,6,FALSE),0)</f>
        <v>6</v>
      </c>
      <c r="H13" s="34">
        <f>IFERROR(VLOOKUP($B13,'[6]11市町別マンション戸数'!A:C,3,FALSE),0)</f>
        <v>0</v>
      </c>
    </row>
    <row r="14" spans="1:8">
      <c r="A14" s="48"/>
      <c r="B14" s="29" t="s">
        <v>45</v>
      </c>
      <c r="C14" s="34">
        <f>IFERROR(VLOOKUP($B14,'[6]11市町別戸数'!$A:$G,7,FALSE),0)</f>
        <v>3</v>
      </c>
      <c r="D14" s="34">
        <f>IFERROR(VLOOKUP($B14,'[6]11市町別戸数'!$A:$G,3,FALSE),0)</f>
        <v>1</v>
      </c>
      <c r="E14" s="34">
        <f>IFERROR(VLOOKUP($B14,'[6]11市町別戸数'!$A:$G,4,FALSE),0)</f>
        <v>0</v>
      </c>
      <c r="F14" s="34">
        <f>IFERROR(VLOOKUP($B14,'[6]11市町別戸数'!$A:$G,5,FALSE),0)</f>
        <v>0</v>
      </c>
      <c r="G14" s="34">
        <f>IFERROR(VLOOKUP($B14,'[6]11市町別戸数'!$A:$G,6,FALSE),0)</f>
        <v>2</v>
      </c>
      <c r="H14" s="34">
        <f>IFERROR(VLOOKUP($B14,'[6]11市町別マンション戸数'!A:C,3,FALSE),0)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298</v>
      </c>
      <c r="D15" s="34">
        <f t="shared" si="1"/>
        <v>162</v>
      </c>
      <c r="E15" s="34">
        <f t="shared" si="1"/>
        <v>59</v>
      </c>
      <c r="F15" s="34">
        <f t="shared" si="1"/>
        <v>1</v>
      </c>
      <c r="G15" s="34">
        <f t="shared" si="1"/>
        <v>76</v>
      </c>
      <c r="H15" s="34">
        <f t="shared" si="1"/>
        <v>0</v>
      </c>
    </row>
    <row r="16" spans="1:8">
      <c r="A16" s="48"/>
      <c r="B16" s="29" t="s">
        <v>7</v>
      </c>
      <c r="C16" s="34">
        <f>IFERROR(VLOOKUP($B16,'[6]11市町別戸数'!$A:$G,7,FALSE),0)</f>
        <v>63</v>
      </c>
      <c r="D16" s="34">
        <f>IFERROR(VLOOKUP($B16,'[6]11市町別戸数'!$A:$G,3,FALSE),0)</f>
        <v>21</v>
      </c>
      <c r="E16" s="34">
        <f>IFERROR(VLOOKUP($B16,'[6]11市町別戸数'!$A:$G,4,FALSE),0)</f>
        <v>30</v>
      </c>
      <c r="F16" s="34">
        <f>IFERROR(VLOOKUP($B16,'[6]11市町別戸数'!$A:$G,5,FALSE),0)</f>
        <v>0</v>
      </c>
      <c r="G16" s="34">
        <f>IFERROR(VLOOKUP($B16,'[6]11市町別戸数'!$A:$G,6,FALSE),0)</f>
        <v>12</v>
      </c>
      <c r="H16" s="34">
        <f>IFERROR(VLOOKUP($B16,'[6]11市町別マンション戸数'!A:C,3,FALSE),0)</f>
        <v>0</v>
      </c>
    </row>
    <row r="17" spans="1:8">
      <c r="A17" s="48"/>
      <c r="B17" s="29" t="s">
        <v>26</v>
      </c>
      <c r="C17" s="34">
        <f>IFERROR(VLOOKUP($B17,'[6]11市町別戸数'!$A:$G,7,FALSE),0)</f>
        <v>8</v>
      </c>
      <c r="D17" s="34">
        <f>IFERROR(VLOOKUP($B17,'[6]11市町別戸数'!$A:$G,3,FALSE),0)</f>
        <v>7</v>
      </c>
      <c r="E17" s="34">
        <f>IFERROR(VLOOKUP($B17,'[6]11市町別戸数'!$A:$G,4,FALSE),0)</f>
        <v>0</v>
      </c>
      <c r="F17" s="34">
        <f>IFERROR(VLOOKUP($B17,'[6]11市町別戸数'!$A:$G,5,FALSE),0)</f>
        <v>1</v>
      </c>
      <c r="G17" s="34">
        <f>IFERROR(VLOOKUP($B17,'[6]11市町別戸数'!$A:$G,6,FALSE),0)</f>
        <v>0</v>
      </c>
      <c r="H17" s="34">
        <f>IFERROR(VLOOKUP($B17,'[6]11市町別マンション戸数'!A:C,3,FALSE),0)</f>
        <v>0</v>
      </c>
    </row>
    <row r="18" spans="1:8">
      <c r="A18" s="48"/>
      <c r="B18" s="29" t="s">
        <v>48</v>
      </c>
      <c r="C18" s="34">
        <f>IFERROR(VLOOKUP($B18,'[6]11市町別戸数'!$A:$G,7,FALSE),0)</f>
        <v>23</v>
      </c>
      <c r="D18" s="34">
        <f>IFERROR(VLOOKUP($B18,'[6]11市町別戸数'!$A:$G,3,FALSE),0)</f>
        <v>18</v>
      </c>
      <c r="E18" s="34">
        <f>IFERROR(VLOOKUP($B18,'[6]11市町別戸数'!$A:$G,4,FALSE),0)</f>
        <v>0</v>
      </c>
      <c r="F18" s="34">
        <f>IFERROR(VLOOKUP($B18,'[6]11市町別戸数'!$A:$G,5,FALSE),0)</f>
        <v>0</v>
      </c>
      <c r="G18" s="34">
        <f>IFERROR(VLOOKUP($B18,'[6]11市町別戸数'!$A:$G,6,FALSE),0)</f>
        <v>5</v>
      </c>
      <c r="H18" s="34">
        <f>IFERROR(VLOOKUP($B18,'[6]11市町別マンション戸数'!A:C,3,FALSE),0)</f>
        <v>0</v>
      </c>
    </row>
    <row r="19" spans="1:8">
      <c r="A19" s="48"/>
      <c r="B19" s="29" t="s">
        <v>51</v>
      </c>
      <c r="C19" s="34">
        <f>IFERROR(VLOOKUP($B19,'[6]11市町別戸数'!$A:$G,7,FALSE),0)</f>
        <v>36</v>
      </c>
      <c r="D19" s="34">
        <f>IFERROR(VLOOKUP($B19,'[6]11市町別戸数'!$A:$G,3,FALSE),0)</f>
        <v>24</v>
      </c>
      <c r="E19" s="34">
        <f>IFERROR(VLOOKUP($B19,'[6]11市町別戸数'!$A:$G,4,FALSE),0)</f>
        <v>8</v>
      </c>
      <c r="F19" s="34">
        <f>IFERROR(VLOOKUP($B19,'[6]11市町別戸数'!$A:$G,5,FALSE),0)</f>
        <v>0</v>
      </c>
      <c r="G19" s="34">
        <f>IFERROR(VLOOKUP($B19,'[6]11市町別戸数'!$A:$G,6,FALSE),0)</f>
        <v>4</v>
      </c>
      <c r="H19" s="34">
        <f>IFERROR(VLOOKUP($B19,'[6]11市町別マンション戸数'!A:C,3,FALSE),0)</f>
        <v>0</v>
      </c>
    </row>
    <row r="20" spans="1:8">
      <c r="A20" s="48"/>
      <c r="B20" s="29" t="s">
        <v>55</v>
      </c>
      <c r="C20" s="34">
        <f>IFERROR(VLOOKUP($B20,'[6]11市町別戸数'!$A:$G,7,FALSE),0)</f>
        <v>15</v>
      </c>
      <c r="D20" s="34">
        <f>IFERROR(VLOOKUP($B20,'[6]11市町別戸数'!$A:$G,3,FALSE),0)</f>
        <v>15</v>
      </c>
      <c r="E20" s="34">
        <f>IFERROR(VLOOKUP($B20,'[6]11市町別戸数'!$A:$G,4,FALSE),0)</f>
        <v>0</v>
      </c>
      <c r="F20" s="34">
        <f>IFERROR(VLOOKUP($B20,'[6]11市町別戸数'!$A:$G,5,FALSE),0)</f>
        <v>0</v>
      </c>
      <c r="G20" s="34">
        <f>IFERROR(VLOOKUP($B20,'[6]11市町別戸数'!$A:$G,6,FALSE),0)</f>
        <v>0</v>
      </c>
      <c r="H20" s="34">
        <f>IFERROR(VLOOKUP($B20,'[6]11市町別マンション戸数'!A:C,3,FALSE),0)</f>
        <v>0</v>
      </c>
    </row>
    <row r="21" spans="1:8">
      <c r="A21" s="48"/>
      <c r="B21" s="29" t="s">
        <v>57</v>
      </c>
      <c r="C21" s="34">
        <f>IFERROR(VLOOKUP($B21,'[6]11市町別戸数'!$A:$G,7,FALSE),0)</f>
        <v>48</v>
      </c>
      <c r="D21" s="34">
        <f>IFERROR(VLOOKUP($B21,'[6]11市町別戸数'!$A:$G,3,FALSE),0)</f>
        <v>28</v>
      </c>
      <c r="E21" s="34">
        <f>IFERROR(VLOOKUP($B21,'[6]11市町別戸数'!$A:$G,4,FALSE),0)</f>
        <v>10</v>
      </c>
      <c r="F21" s="34">
        <f>IFERROR(VLOOKUP($B21,'[6]11市町別戸数'!$A:$G,5,FALSE),0)</f>
        <v>0</v>
      </c>
      <c r="G21" s="34">
        <f>IFERROR(VLOOKUP($B21,'[6]11市町別戸数'!$A:$G,6,FALSE),0)</f>
        <v>10</v>
      </c>
      <c r="H21" s="34">
        <f>IFERROR(VLOOKUP($B21,'[6]11市町別マンション戸数'!A:C,3,FALSE),0)</f>
        <v>0</v>
      </c>
    </row>
    <row r="22" spans="1:8">
      <c r="A22" s="48"/>
      <c r="B22" s="29" t="s">
        <v>14</v>
      </c>
      <c r="C22" s="34">
        <f>IFERROR(VLOOKUP($B22,'[6]11市町別戸数'!$A:$G,7,FALSE),0)</f>
        <v>132</v>
      </c>
      <c r="D22" s="34">
        <f>IFERROR(VLOOKUP($B22,'[6]11市町別戸数'!$A:$G,3,FALSE),0)</f>
        <v>68</v>
      </c>
      <c r="E22" s="34">
        <f>IFERROR(VLOOKUP($B22,'[6]11市町別戸数'!$A:$G,4,FALSE),0)</f>
        <v>34</v>
      </c>
      <c r="F22" s="34">
        <f>IFERROR(VLOOKUP($B22,'[6]11市町別戸数'!$A:$G,5,FALSE),0)</f>
        <v>0</v>
      </c>
      <c r="G22" s="34">
        <f>IFERROR(VLOOKUP($B22,'[6]11市町別戸数'!$A:$G,6,FALSE),0)</f>
        <v>30</v>
      </c>
      <c r="H22" s="34">
        <f>IFERROR(VLOOKUP($B22,'[6]11市町別マンション戸数'!A:C,3,FALSE),0)</f>
        <v>0</v>
      </c>
    </row>
    <row r="23" spans="1:8">
      <c r="A23" s="48"/>
      <c r="B23" s="29" t="s">
        <v>47</v>
      </c>
      <c r="C23" s="34">
        <f>IFERROR(VLOOKUP($B23,'[6]11市町別戸数'!$A:$G,7,FALSE),0)</f>
        <v>51</v>
      </c>
      <c r="D23" s="34">
        <f>IFERROR(VLOOKUP($B23,'[6]11市町別戸数'!$A:$G,3,FALSE),0)</f>
        <v>27</v>
      </c>
      <c r="E23" s="34">
        <f>IFERROR(VLOOKUP($B23,'[6]11市町別戸数'!$A:$G,4,FALSE),0)</f>
        <v>18</v>
      </c>
      <c r="F23" s="34">
        <f>IFERROR(VLOOKUP($B23,'[6]11市町別戸数'!$A:$G,5,FALSE),0)</f>
        <v>0</v>
      </c>
      <c r="G23" s="34">
        <f>IFERROR(VLOOKUP($B23,'[6]11市町別戸数'!$A:$G,6,FALSE),0)</f>
        <v>6</v>
      </c>
      <c r="H23" s="34">
        <f>IFERROR(VLOOKUP($B23,'[6]11市町別マンション戸数'!A:C,3,FALSE),0)</f>
        <v>0</v>
      </c>
    </row>
    <row r="24" spans="1:8">
      <c r="A24" s="48"/>
      <c r="B24" s="29" t="s">
        <v>32</v>
      </c>
      <c r="C24" s="34">
        <f>IFERROR(VLOOKUP($B24,'[6]11市町別戸数'!$A:$G,7,FALSE),0)</f>
        <v>46</v>
      </c>
      <c r="D24" s="34">
        <f>IFERROR(VLOOKUP($B24,'[6]11市町別戸数'!$A:$G,3,FALSE),0)</f>
        <v>36</v>
      </c>
      <c r="E24" s="34">
        <f>IFERROR(VLOOKUP($B24,'[6]11市町別戸数'!$A:$G,4,FALSE),0)</f>
        <v>0</v>
      </c>
      <c r="F24" s="34">
        <f>IFERROR(VLOOKUP($B24,'[6]11市町別戸数'!$A:$G,5,FALSE),0)</f>
        <v>0</v>
      </c>
      <c r="G24" s="34">
        <f>IFERROR(VLOOKUP($B24,'[6]11市町別戸数'!$A:$G,6,FALSE),0)</f>
        <v>10</v>
      </c>
      <c r="H24" s="34">
        <f>IFERROR(VLOOKUP($B24,'[6]11市町別マンション戸数'!A:C,3,FALSE),0)</f>
        <v>0</v>
      </c>
    </row>
    <row r="25" spans="1:8">
      <c r="A25" s="48"/>
      <c r="B25" s="29" t="s">
        <v>2</v>
      </c>
      <c r="C25" s="34">
        <f>IFERROR(VLOOKUP($B25,'[6]11市町別戸数'!$A:$G,7,FALSE),0)</f>
        <v>42</v>
      </c>
      <c r="D25" s="34">
        <f>IFERROR(VLOOKUP($B25,'[6]11市町別戸数'!$A:$G,3,FALSE),0)</f>
        <v>26</v>
      </c>
      <c r="E25" s="34">
        <f>IFERROR(VLOOKUP($B25,'[6]11市町別戸数'!$A:$G,4,FALSE),0)</f>
        <v>0</v>
      </c>
      <c r="F25" s="34">
        <f>IFERROR(VLOOKUP($B25,'[6]11市町別戸数'!$A:$G,5,FALSE),0)</f>
        <v>1</v>
      </c>
      <c r="G25" s="34">
        <f>IFERROR(VLOOKUP($B25,'[6]11市町別戸数'!$A:$G,6,FALSE),0)</f>
        <v>15</v>
      </c>
      <c r="H25" s="34">
        <f>IFERROR(VLOOKUP($B25,'[6]11市町別マンション戸数'!A:C,3,FALSE),0)</f>
        <v>0</v>
      </c>
    </row>
    <row r="26" spans="1:8">
      <c r="A26" s="48"/>
      <c r="B26" s="29" t="s">
        <v>49</v>
      </c>
      <c r="C26" s="34">
        <f>IFERROR(VLOOKUP($B26,'[6]11市町別戸数'!$A:$G,7,FALSE),0)</f>
        <v>45</v>
      </c>
      <c r="D26" s="34">
        <f>IFERROR(VLOOKUP($B26,'[6]11市町別戸数'!$A:$G,3,FALSE),0)</f>
        <v>33</v>
      </c>
      <c r="E26" s="34">
        <f>IFERROR(VLOOKUP($B26,'[6]11市町別戸数'!$A:$G,4,FALSE),0)</f>
        <v>9</v>
      </c>
      <c r="F26" s="34">
        <f>IFERROR(VLOOKUP($B26,'[6]11市町別戸数'!$A:$G,5,FALSE),0)</f>
        <v>1</v>
      </c>
      <c r="G26" s="34">
        <f>IFERROR(VLOOKUP($B26,'[6]11市町別戸数'!$A:$G,6,FALSE),0)</f>
        <v>2</v>
      </c>
      <c r="H26" s="34">
        <f>IFERROR(VLOOKUP($B26,'[6]11市町別マンション戸数'!A:C,3,FALSE),0)</f>
        <v>0</v>
      </c>
    </row>
    <row r="27" spans="1:8">
      <c r="A27" s="48"/>
      <c r="B27" s="29" t="s">
        <v>59</v>
      </c>
      <c r="C27" s="34">
        <f>IFERROR(VLOOKUP($B27,'[6]11市町別戸数'!$A:$G,7,FALSE),0)</f>
        <v>44</v>
      </c>
      <c r="D27" s="34">
        <f>IFERROR(VLOOKUP($B27,'[6]11市町別戸数'!$A:$G,3,FALSE),0)</f>
        <v>12</v>
      </c>
      <c r="E27" s="34">
        <f>IFERROR(VLOOKUP($B27,'[6]11市町別戸数'!$A:$G,4,FALSE),0)</f>
        <v>24</v>
      </c>
      <c r="F27" s="34">
        <f>IFERROR(VLOOKUP($B27,'[6]11市町別戸数'!$A:$G,5,FALSE),0)</f>
        <v>0</v>
      </c>
      <c r="G27" s="34">
        <f>IFERROR(VLOOKUP($B27,'[6]11市町別戸数'!$A:$G,6,FALSE),0)</f>
        <v>8</v>
      </c>
      <c r="H27" s="34">
        <f>IFERROR(VLOOKUP($B27,'[6]11市町別マンション戸数'!A:C,3,FALSE),0)</f>
        <v>0</v>
      </c>
    </row>
    <row r="28" spans="1:8">
      <c r="A28" s="48"/>
      <c r="B28" s="29" t="s">
        <v>27</v>
      </c>
      <c r="C28" s="34">
        <f>IFERROR(VLOOKUP($B28,'[6]11市町別戸数'!$A:$G,7,FALSE),0)</f>
        <v>33</v>
      </c>
      <c r="D28" s="34">
        <f>IFERROR(VLOOKUP($B28,'[6]11市町別戸数'!$A:$G,3,FALSE),0)</f>
        <v>18</v>
      </c>
      <c r="E28" s="34">
        <f>IFERROR(VLOOKUP($B28,'[6]11市町別戸数'!$A:$G,4,FALSE),0)</f>
        <v>10</v>
      </c>
      <c r="F28" s="34">
        <f>IFERROR(VLOOKUP($B28,'[6]11市町別戸数'!$A:$G,5,FALSE),0)</f>
        <v>0</v>
      </c>
      <c r="G28" s="34">
        <f>IFERROR(VLOOKUP($B28,'[6]11市町別戸数'!$A:$G,6,FALSE),0)</f>
        <v>5</v>
      </c>
      <c r="H28" s="34">
        <f>IFERROR(VLOOKUP($B28,'[6]11市町別マンション戸数'!A:C,3,FALSE),0)</f>
        <v>0</v>
      </c>
    </row>
    <row r="29" spans="1:8">
      <c r="A29" s="48"/>
      <c r="B29" s="29" t="s">
        <v>52</v>
      </c>
      <c r="C29" s="34">
        <f>IFERROR(VLOOKUP($B29,'[6]11市町別戸数'!$A:$G,7,FALSE),0)</f>
        <v>3</v>
      </c>
      <c r="D29" s="34">
        <f>IFERROR(VLOOKUP($B29,'[6]11市町別戸数'!$A:$G,3,FALSE),0)</f>
        <v>3</v>
      </c>
      <c r="E29" s="34">
        <f>IFERROR(VLOOKUP($B29,'[6]11市町別戸数'!$A:$G,4,FALSE),0)</f>
        <v>0</v>
      </c>
      <c r="F29" s="34">
        <f>IFERROR(VLOOKUP($B29,'[6]11市町別戸数'!$A:$G,5,FALSE),0)</f>
        <v>0</v>
      </c>
      <c r="G29" s="34">
        <f>IFERROR(VLOOKUP($B29,'[6]11市町別戸数'!$A:$G,6,FALSE),0)</f>
        <v>0</v>
      </c>
      <c r="H29" s="34">
        <f>IFERROR(VLOOKUP($B29,'[6]11市町別マンション戸数'!A:C,3,FALSE),0)</f>
        <v>0</v>
      </c>
    </row>
    <row r="30" spans="1:8">
      <c r="A30" s="48"/>
      <c r="B30" s="29" t="s">
        <v>40</v>
      </c>
      <c r="C30" s="34">
        <f>IFERROR(VLOOKUP($B30,'[6]11市町別戸数'!$A:$G,7,FALSE),0)</f>
        <v>8</v>
      </c>
      <c r="D30" s="34">
        <f>IFERROR(VLOOKUP($B30,'[6]11市町別戸数'!$A:$G,3,FALSE),0)</f>
        <v>8</v>
      </c>
      <c r="E30" s="34">
        <f>IFERROR(VLOOKUP($B30,'[6]11市町別戸数'!$A:$G,4,FALSE),0)</f>
        <v>0</v>
      </c>
      <c r="F30" s="34">
        <f>IFERROR(VLOOKUP($B30,'[6]11市町別戸数'!$A:$G,5,FALSE),0)</f>
        <v>0</v>
      </c>
      <c r="G30" s="34">
        <f>IFERROR(VLOOKUP($B30,'[6]11市町別戸数'!$A:$G,6,FALSE),0)</f>
        <v>0</v>
      </c>
      <c r="H30" s="34">
        <f>IFERROR(VLOOKUP($B30,'[6]11市町別マンション戸数'!A:C,3,FALSE),0)</f>
        <v>0</v>
      </c>
    </row>
    <row r="31" spans="1:8">
      <c r="A31" s="48"/>
      <c r="B31" s="29" t="s">
        <v>0</v>
      </c>
      <c r="C31" s="34">
        <f>IFERROR(VLOOKUP($B31,'[6]11市町別戸数'!$A:$G,7,FALSE),0)</f>
        <v>23</v>
      </c>
      <c r="D31" s="34">
        <f>IFERROR(VLOOKUP($B31,'[6]11市町別戸数'!$A:$G,3,FALSE),0)</f>
        <v>13</v>
      </c>
      <c r="E31" s="34">
        <f>IFERROR(VLOOKUP($B31,'[6]11市町別戸数'!$A:$G,4,FALSE),0)</f>
        <v>4</v>
      </c>
      <c r="F31" s="34">
        <f>IFERROR(VLOOKUP($B31,'[6]11市町別戸数'!$A:$G,5,FALSE),0)</f>
        <v>1</v>
      </c>
      <c r="G31" s="34">
        <f>IFERROR(VLOOKUP($B31,'[6]11市町別戸数'!$A:$G,6,FALSE),0)</f>
        <v>5</v>
      </c>
      <c r="H31" s="34">
        <f>IFERROR(VLOOKUP($B31,'[6]11市町別マンション戸数'!A:C,3,FALSE),0)</f>
        <v>0</v>
      </c>
    </row>
    <row r="32" spans="1:8">
      <c r="A32" s="48"/>
      <c r="B32" s="29" t="s">
        <v>54</v>
      </c>
      <c r="C32" s="34">
        <f>IFERROR(VLOOKUP($B32,'[6]11市町別戸数'!$A:$G,7,FALSE),0)</f>
        <v>13</v>
      </c>
      <c r="D32" s="34">
        <f>IFERROR(VLOOKUP($B32,'[6]11市町別戸数'!$A:$G,3,FALSE),0)</f>
        <v>5</v>
      </c>
      <c r="E32" s="34">
        <f>IFERROR(VLOOKUP($B32,'[6]11市町別戸数'!$A:$G,4,FALSE),0)</f>
        <v>8</v>
      </c>
      <c r="F32" s="34">
        <f>IFERROR(VLOOKUP($B32,'[6]11市町別戸数'!$A:$G,5,FALSE),0)</f>
        <v>0</v>
      </c>
      <c r="G32" s="34">
        <f>IFERROR(VLOOKUP($B32,'[6]11市町別戸数'!$A:$G,6,FALSE),0)</f>
        <v>0</v>
      </c>
      <c r="H32" s="34">
        <f>IFERROR(VLOOKUP($B32,'[6]11市町別マンション戸数'!A:C,3,FALSE),0)</f>
        <v>0</v>
      </c>
    </row>
    <row r="33" spans="1:8">
      <c r="A33" s="48"/>
      <c r="B33" s="29" t="s">
        <v>33</v>
      </c>
      <c r="C33" s="34">
        <f>IFERROR(VLOOKUP($B33,'[6]11市町別戸数'!$A:$G,7,FALSE),0)</f>
        <v>9</v>
      </c>
      <c r="D33" s="34">
        <f>IFERROR(VLOOKUP($B33,'[6]11市町別戸数'!$A:$G,3,FALSE),0)</f>
        <v>9</v>
      </c>
      <c r="E33" s="34">
        <f>IFERROR(VLOOKUP($B33,'[6]11市町別戸数'!$A:$G,4,FALSE),0)</f>
        <v>0</v>
      </c>
      <c r="F33" s="34">
        <f>IFERROR(VLOOKUP($B33,'[6]11市町別戸数'!$A:$G,5,FALSE),0)</f>
        <v>0</v>
      </c>
      <c r="G33" s="34">
        <f>IFERROR(VLOOKUP($B33,'[6]11市町別戸数'!$A:$G,6,FALSE),0)</f>
        <v>0</v>
      </c>
      <c r="H33" s="34">
        <f>IFERROR(VLOOKUP($B33,'[6]11市町別マンション戸数'!A:C,3,FALSE),0)</f>
        <v>0</v>
      </c>
    </row>
    <row r="34" spans="1:8">
      <c r="A34" s="48"/>
      <c r="B34" s="29" t="s">
        <v>29</v>
      </c>
      <c r="C34" s="34">
        <f>IFERROR(VLOOKUP($B34,'[6]11市町別戸数'!$A:$G,7,FALSE),0)</f>
        <v>10</v>
      </c>
      <c r="D34" s="34">
        <f>IFERROR(VLOOKUP($B34,'[6]11市町別戸数'!$A:$G,3,FALSE),0)</f>
        <v>10</v>
      </c>
      <c r="E34" s="34">
        <f>IFERROR(VLOOKUP($B34,'[6]11市町別戸数'!$A:$G,4,FALSE),0)</f>
        <v>0</v>
      </c>
      <c r="F34" s="34">
        <f>IFERROR(VLOOKUP($B34,'[6]11市町別戸数'!$A:$G,5,FALSE),0)</f>
        <v>0</v>
      </c>
      <c r="G34" s="34">
        <f>IFERROR(VLOOKUP($B34,'[6]11市町別戸数'!$A:$G,6,FALSE),0)</f>
        <v>0</v>
      </c>
      <c r="H34" s="34">
        <f>IFERROR(VLOOKUP($B34,'[6]11市町別マンション戸数'!A:C,3,FALSE),0)</f>
        <v>0</v>
      </c>
    </row>
    <row r="35" spans="1:8">
      <c r="A35" s="48"/>
      <c r="B35" s="29" t="s">
        <v>21</v>
      </c>
      <c r="C35" s="34">
        <f>IFERROR(VLOOKUP($B35,'[6]11市町別戸数'!$A:$G,7,FALSE),0)</f>
        <v>24</v>
      </c>
      <c r="D35" s="34">
        <f>IFERROR(VLOOKUP($B35,'[6]11市町別戸数'!$A:$G,3,FALSE),0)</f>
        <v>12</v>
      </c>
      <c r="E35" s="34">
        <f>IFERROR(VLOOKUP($B35,'[6]11市町別戸数'!$A:$G,4,FALSE),0)</f>
        <v>6</v>
      </c>
      <c r="F35" s="34">
        <f>IFERROR(VLOOKUP($B35,'[6]11市町別戸数'!$A:$G,5,FALSE),0)</f>
        <v>0</v>
      </c>
      <c r="G35" s="34">
        <f>IFERROR(VLOOKUP($B35,'[6]11市町別戸数'!$A:$G,6,FALSE),0)</f>
        <v>6</v>
      </c>
      <c r="H35" s="34">
        <f>IFERROR(VLOOKUP($B35,'[6]11市町別マンション戸数'!A:C,3,FALSE),0)</f>
        <v>0</v>
      </c>
    </row>
    <row r="36" spans="1:8">
      <c r="A36" s="48"/>
      <c r="B36" s="29" t="s">
        <v>31</v>
      </c>
      <c r="C36" s="34">
        <f>IFERROR(VLOOKUP($B36,'[6]11市町別戸数'!$A:$G,7,FALSE),0)</f>
        <v>5</v>
      </c>
      <c r="D36" s="34">
        <f>IFERROR(VLOOKUP($B36,'[6]11市町別戸数'!$A:$G,3,FALSE),0)</f>
        <v>5</v>
      </c>
      <c r="E36" s="34">
        <f>IFERROR(VLOOKUP($B36,'[6]11市町別戸数'!$A:$G,4,FALSE),0)</f>
        <v>0</v>
      </c>
      <c r="F36" s="34">
        <f>IFERROR(VLOOKUP($B36,'[6]11市町別戸数'!$A:$G,5,FALSE),0)</f>
        <v>0</v>
      </c>
      <c r="G36" s="34">
        <f>IFERROR(VLOOKUP($B36,'[6]11市町別戸数'!$A:$G,6,FALSE),0)</f>
        <v>0</v>
      </c>
      <c r="H36" s="34">
        <f>IFERROR(VLOOKUP($B36,'[6]11市町別マンション戸数'!A:C,3,FALSE),0)</f>
        <v>0</v>
      </c>
    </row>
    <row r="37" spans="1:8">
      <c r="A37" s="48"/>
      <c r="B37" s="29" t="s">
        <v>18</v>
      </c>
      <c r="C37" s="34">
        <f>IFERROR(VLOOKUP($B37,'[6]11市町別戸数'!$A:$G,7,FALSE),0)</f>
        <v>1</v>
      </c>
      <c r="D37" s="34">
        <f>IFERROR(VLOOKUP($B37,'[6]11市町別戸数'!$A:$G,3,FALSE),0)</f>
        <v>1</v>
      </c>
      <c r="E37" s="34">
        <f>IFERROR(VLOOKUP($B37,'[6]11市町別戸数'!$A:$G,4,FALSE),0)</f>
        <v>0</v>
      </c>
      <c r="F37" s="34">
        <f>IFERROR(VLOOKUP($B37,'[6]11市町別戸数'!$A:$G,5,FALSE),0)</f>
        <v>0</v>
      </c>
      <c r="G37" s="34">
        <f>IFERROR(VLOOKUP($B37,'[6]11市町別戸数'!$A:$G,6,FALSE),0)</f>
        <v>0</v>
      </c>
      <c r="H37" s="34">
        <f>IFERROR(VLOOKUP($B37,'[6]11市町別マンション戸数'!A:C,3,FALSE),0)</f>
        <v>0</v>
      </c>
    </row>
    <row r="38" spans="1:8">
      <c r="A38" s="48"/>
      <c r="B38" s="30" t="s">
        <v>62</v>
      </c>
      <c r="C38" s="34">
        <f>IFERROR(VLOOKUP($B38,'[6]11市町別戸数'!$A:$G,7,FALSE),0)</f>
        <v>0</v>
      </c>
      <c r="D38" s="34">
        <f>IFERROR(VLOOKUP($B38,'[6]11市町別戸数'!$A:$G,3,FALSE),0)</f>
        <v>0</v>
      </c>
      <c r="E38" s="34">
        <f>IFERROR(VLOOKUP($B38,'[6]11市町別戸数'!$A:$G,4,FALSE),0)</f>
        <v>0</v>
      </c>
      <c r="F38" s="34">
        <f>IFERROR(VLOOKUP($B38,'[6]11市町別戸数'!$A:$G,5,FALSE),0)</f>
        <v>0</v>
      </c>
      <c r="G38" s="34">
        <f>IFERROR(VLOOKUP($B38,'[6]11市町別戸数'!$A:$G,6,FALSE),0)</f>
        <v>0</v>
      </c>
      <c r="H38" s="34">
        <f>IFERROR(VLOOKUP($B38,'[6]11市町別マンション戸数'!A:C,3,FALSE),0)</f>
        <v>0</v>
      </c>
    </row>
    <row r="39" spans="1:8">
      <c r="A39" s="48"/>
      <c r="B39" s="29" t="s">
        <v>60</v>
      </c>
      <c r="C39" s="34">
        <f>IFERROR(VLOOKUP($B39,'[6]11市町別戸数'!$A:$G,7,FALSE),0)</f>
        <v>0</v>
      </c>
      <c r="D39" s="34">
        <f>IFERROR(VLOOKUP($B39,'[6]11市町別戸数'!$A:$G,3,FALSE),0)</f>
        <v>0</v>
      </c>
      <c r="E39" s="34">
        <f>IFERROR(VLOOKUP($B39,'[6]11市町別戸数'!$A:$G,4,FALSE),0)</f>
        <v>0</v>
      </c>
      <c r="F39" s="34">
        <f>IFERROR(VLOOKUP($B39,'[6]11市町別戸数'!$A:$G,5,FALSE),0)</f>
        <v>0</v>
      </c>
      <c r="G39" s="34">
        <f>IFERROR(VLOOKUP($B39,'[6]11市町別戸数'!$A:$G,6,FALSE),0)</f>
        <v>0</v>
      </c>
      <c r="H39" s="34">
        <f>IFERROR(VLOOKUP($B39,'[6]11市町別マンション戸数'!A:C,3,FALSE),0)</f>
        <v>0</v>
      </c>
    </row>
    <row r="40" spans="1:8">
      <c r="A40" s="48"/>
      <c r="B40" s="29" t="s">
        <v>15</v>
      </c>
      <c r="C40" s="34">
        <f>IFERROR(VLOOKUP($B40,'[6]11市町別戸数'!$A:$G,7,FALSE),0)</f>
        <v>0</v>
      </c>
      <c r="D40" s="34">
        <f>IFERROR(VLOOKUP($B40,'[6]11市町別戸数'!$A:$G,3,FALSE),0)</f>
        <v>0</v>
      </c>
      <c r="E40" s="34">
        <f>IFERROR(VLOOKUP($B40,'[6]11市町別戸数'!$A:$G,4,FALSE),0)</f>
        <v>0</v>
      </c>
      <c r="F40" s="34">
        <f>IFERROR(VLOOKUP($B40,'[6]11市町別戸数'!$A:$G,5,FALSE),0)</f>
        <v>0</v>
      </c>
      <c r="G40" s="34">
        <f>IFERROR(VLOOKUP($B40,'[6]11市町別戸数'!$A:$G,6,FALSE),0)</f>
        <v>0</v>
      </c>
      <c r="H40" s="34">
        <f>IFERROR(VLOOKUP($B40,'[6]11市町別マンション戸数'!A:C,3,FALSE),0)</f>
        <v>0</v>
      </c>
    </row>
    <row r="41" spans="1:8">
      <c r="A41" s="48"/>
      <c r="B41" s="30" t="s">
        <v>34</v>
      </c>
      <c r="C41" s="34">
        <f>IFERROR(VLOOKUP($B41,'[6]11市町別戸数'!$A:$G,7,FALSE),0)</f>
        <v>1</v>
      </c>
      <c r="D41" s="34">
        <f>IFERROR(VLOOKUP($B41,'[6]11市町別戸数'!$A:$G,3,FALSE),0)</f>
        <v>1</v>
      </c>
      <c r="E41" s="34">
        <f>IFERROR(VLOOKUP($B41,'[6]11市町別戸数'!$A:$G,4,FALSE),0)</f>
        <v>0</v>
      </c>
      <c r="F41" s="34">
        <f>IFERROR(VLOOKUP($B41,'[6]11市町別戸数'!$A:$G,5,FALSE),0)</f>
        <v>0</v>
      </c>
      <c r="G41" s="34">
        <f>IFERROR(VLOOKUP($B41,'[6]11市町別戸数'!$A:$G,6,FALSE),0)</f>
        <v>0</v>
      </c>
      <c r="H41" s="34">
        <f>IFERROR(VLOOKUP($B41,'[6]11市町別マンション戸数'!A:C,3,FALSE),0)</f>
        <v>0</v>
      </c>
    </row>
    <row r="42" spans="1:8">
      <c r="A42" s="48"/>
      <c r="B42" s="29" t="s">
        <v>30</v>
      </c>
      <c r="C42" s="34">
        <f>IFERROR(VLOOKUP($B42,'[6]11市町別戸数'!$A:$G,7,FALSE),0)</f>
        <v>11</v>
      </c>
      <c r="D42" s="34">
        <f>IFERROR(VLOOKUP($B42,'[6]11市町別戸数'!$A:$G,3,FALSE),0)</f>
        <v>11</v>
      </c>
      <c r="E42" s="34">
        <f>IFERROR(VLOOKUP($B42,'[6]11市町別戸数'!$A:$G,4,FALSE),0)</f>
        <v>0</v>
      </c>
      <c r="F42" s="34">
        <f>IFERROR(VLOOKUP($B42,'[6]11市町別戸数'!$A:$G,5,FALSE),0)</f>
        <v>0</v>
      </c>
      <c r="G42" s="34">
        <f>IFERROR(VLOOKUP($B42,'[6]11市町別戸数'!$A:$G,6,FALSE),0)</f>
        <v>0</v>
      </c>
      <c r="H42" s="34">
        <f>IFERROR(VLOOKUP($B42,'[6]11市町別マンション戸数'!A:C,3,FALSE),0)</f>
        <v>0</v>
      </c>
    </row>
    <row r="43" spans="1:8">
      <c r="A43" s="48"/>
      <c r="B43" s="29" t="s">
        <v>53</v>
      </c>
      <c r="C43" s="34">
        <f>IFERROR(VLOOKUP($B43,'[6]11市町別戸数'!$A:$G,7,FALSE),0)</f>
        <v>11</v>
      </c>
      <c r="D43" s="34">
        <f>IFERROR(VLOOKUP($B43,'[6]11市町別戸数'!$A:$G,3,FALSE),0)</f>
        <v>7</v>
      </c>
      <c r="E43" s="34">
        <f>IFERROR(VLOOKUP($B43,'[6]11市町別戸数'!$A:$G,4,FALSE),0)</f>
        <v>2</v>
      </c>
      <c r="F43" s="34">
        <f>IFERROR(VLOOKUP($B43,'[6]11市町別戸数'!$A:$G,5,FALSE),0)</f>
        <v>0</v>
      </c>
      <c r="G43" s="34">
        <f>IFERROR(VLOOKUP($B43,'[6]11市町別戸数'!$A:$G,6,FALSE),0)</f>
        <v>2</v>
      </c>
      <c r="H43" s="34">
        <f>IFERROR(VLOOKUP($B43,'[6]11市町別マンション戸数'!A:C,3,FALSE),0)</f>
        <v>0</v>
      </c>
    </row>
    <row r="44" spans="1:8">
      <c r="A44" s="48"/>
      <c r="B44" s="29" t="s">
        <v>17</v>
      </c>
      <c r="C44" s="34">
        <f>IFERROR(VLOOKUP($B44,'[6]11市町別戸数'!$A:$G,7,FALSE),0)</f>
        <v>10</v>
      </c>
      <c r="D44" s="34">
        <f>IFERROR(VLOOKUP($B44,'[6]11市町別戸数'!$A:$G,3,FALSE),0)</f>
        <v>8</v>
      </c>
      <c r="E44" s="34">
        <f>IFERROR(VLOOKUP($B44,'[6]11市町別戸数'!$A:$G,4,FALSE),0)</f>
        <v>0</v>
      </c>
      <c r="F44" s="34">
        <f>IFERROR(VLOOKUP($B44,'[6]11市町別戸数'!$A:$G,5,FALSE),0)</f>
        <v>0</v>
      </c>
      <c r="G44" s="34">
        <f>IFERROR(VLOOKUP($B44,'[6]11市町別戸数'!$A:$G,6,FALSE),0)</f>
        <v>2</v>
      </c>
      <c r="H44" s="34">
        <f>IFERROR(VLOOKUP($B44,'[6]11市町別マンション戸数'!A:C,3,FALSE),0)</f>
        <v>0</v>
      </c>
    </row>
    <row r="45" spans="1:8">
      <c r="A45" s="48"/>
      <c r="B45" s="29" t="s">
        <v>3</v>
      </c>
      <c r="C45" s="34">
        <f>IFERROR(VLOOKUP($B45,'[6]11市町別戸数'!$A:$G,7,FALSE),0)</f>
        <v>11</v>
      </c>
      <c r="D45" s="34">
        <f>IFERROR(VLOOKUP($B45,'[6]11市町別戸数'!$A:$G,3,FALSE),0)</f>
        <v>10</v>
      </c>
      <c r="E45" s="34">
        <f>IFERROR(VLOOKUP($B45,'[6]11市町別戸数'!$A:$G,4,FALSE),0)</f>
        <v>0</v>
      </c>
      <c r="F45" s="34">
        <f>IFERROR(VLOOKUP($B45,'[6]11市町別戸数'!$A:$G,5,FALSE),0)</f>
        <v>0</v>
      </c>
      <c r="G45" s="34">
        <f>IFERROR(VLOOKUP($B45,'[6]11市町別戸数'!$A:$G,6,FALSE),0)</f>
        <v>1</v>
      </c>
      <c r="H45" s="34">
        <f>IFERROR(VLOOKUP($B45,'[6]11市町別マンション戸数'!A:C,3,FALSE),0)</f>
        <v>0</v>
      </c>
    </row>
    <row r="46" spans="1:8">
      <c r="A46" s="48"/>
      <c r="B46" s="29" t="s">
        <v>50</v>
      </c>
      <c r="C46" s="34">
        <f>IFERROR(VLOOKUP($B46,'[6]11市町別戸数'!$A:$G,7,FALSE),0)</f>
        <v>10</v>
      </c>
      <c r="D46" s="34">
        <f>IFERROR(VLOOKUP($B46,'[6]11市町別戸数'!$A:$G,3,FALSE),0)</f>
        <v>4</v>
      </c>
      <c r="E46" s="34">
        <f>IFERROR(VLOOKUP($B46,'[6]11市町別戸数'!$A:$G,4,FALSE),0)</f>
        <v>0</v>
      </c>
      <c r="F46" s="34">
        <f>IFERROR(VLOOKUP($B46,'[6]11市町別戸数'!$A:$G,5,FALSE),0)</f>
        <v>0</v>
      </c>
      <c r="G46" s="34">
        <f>IFERROR(VLOOKUP($B46,'[6]11市町別戸数'!$A:$G,6,FALSE),0)</f>
        <v>6</v>
      </c>
      <c r="H46" s="34">
        <f>IFERROR(VLOOKUP($B46,'[6]11市町別マンション戸数'!A:C,3,FALSE),0)</f>
        <v>0</v>
      </c>
    </row>
    <row r="47" spans="1:8">
      <c r="A47" s="48"/>
      <c r="B47" s="29" t="s">
        <v>1</v>
      </c>
      <c r="C47" s="34">
        <f>IFERROR(VLOOKUP($B47,'[6]11市町別戸数'!$A:$G,7,FALSE),0)</f>
        <v>1</v>
      </c>
      <c r="D47" s="34">
        <f>IFERROR(VLOOKUP($B47,'[6]11市町別戸数'!$A:$G,3,FALSE),0)</f>
        <v>1</v>
      </c>
      <c r="E47" s="34">
        <f>IFERROR(VLOOKUP($B47,'[6]11市町別戸数'!$A:$G,4,FALSE),0)</f>
        <v>0</v>
      </c>
      <c r="F47" s="34">
        <f>IFERROR(VLOOKUP($B47,'[6]11市町別戸数'!$A:$G,5,FALSE),0)</f>
        <v>0</v>
      </c>
      <c r="G47" s="34">
        <f>IFERROR(VLOOKUP($B47,'[6]11市町別戸数'!$A:$G,6,FALSE),0)</f>
        <v>0</v>
      </c>
      <c r="H47" s="34">
        <f>IFERROR(VLOOKUP($B47,'[6]11市町別マンション戸数'!A:C,3,FALSE),0)</f>
        <v>0</v>
      </c>
    </row>
    <row r="48" spans="1:8">
      <c r="A48" s="48"/>
      <c r="B48" s="31" t="s">
        <v>61</v>
      </c>
      <c r="C48" s="34">
        <f>IFERROR(VLOOKUP($B48,'[6]11市町別戸数'!$A:$G,7,FALSE),0)</f>
        <v>2</v>
      </c>
      <c r="D48" s="34">
        <f>IFERROR(VLOOKUP($B48,'[6]11市町別戸数'!$A:$G,3,FALSE),0)</f>
        <v>2</v>
      </c>
      <c r="E48" s="34">
        <f>IFERROR(VLOOKUP($B48,'[6]11市町別戸数'!$A:$G,4,FALSE),0)</f>
        <v>0</v>
      </c>
      <c r="F48" s="34">
        <f>IFERROR(VLOOKUP($B48,'[6]11市町別戸数'!$A:$G,5,FALSE),0)</f>
        <v>0</v>
      </c>
      <c r="G48" s="34">
        <f>IFERROR(VLOOKUP($B48,'[6]11市町別戸数'!$A:$G,6,FALSE),0)</f>
        <v>0</v>
      </c>
      <c r="H48" s="34">
        <f>IFERROR(VLOOKUP($B48,'[6]11市町別マンション戸数'!A:C,3,FALSE),0)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1452</v>
      </c>
      <c r="D49" s="34">
        <f t="shared" si="2"/>
        <v>719</v>
      </c>
      <c r="E49" s="34">
        <f t="shared" si="2"/>
        <v>460</v>
      </c>
      <c r="F49" s="34">
        <f t="shared" si="2"/>
        <v>5</v>
      </c>
      <c r="G49" s="34">
        <f t="shared" si="2"/>
        <v>268</v>
      </c>
      <c r="H49" s="34">
        <f t="shared" si="2"/>
        <v>0</v>
      </c>
    </row>
    <row r="50" spans="1:8">
      <c r="A50" s="48"/>
    </row>
    <row r="51" spans="1:8">
      <c r="A51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2" max="2" width="11.25" customWidth="1"/>
    <col min="7" max="7" width="11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45261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IFERROR(VLOOKUP($B4,'[15]11市町別戸数'!$A:$G,7,FALSE),0)</f>
        <v>147</v>
      </c>
      <c r="D4" s="34">
        <f>IFERROR(VLOOKUP($B4,'[15]11市町別戸数'!$A:$G,3,FALSE),0)</f>
        <v>39</v>
      </c>
      <c r="E4" s="34">
        <f>IFERROR(VLOOKUP($B4,'[15]11市町別戸数'!$A:$G,4,FALSE),0)</f>
        <v>95</v>
      </c>
      <c r="F4" s="34">
        <f>IFERROR(VLOOKUP($B4,'[15]11市町別戸数'!$A:$G,5,FALSE),0)</f>
        <v>1</v>
      </c>
      <c r="G4" s="34">
        <f>IFERROR(VLOOKUP($B4,'[15]11市町別戸数'!$A:$G,6,FALSE),0)</f>
        <v>12</v>
      </c>
      <c r="H4" s="34">
        <f>IFERROR(VLOOKUP($B4,'[15]11市町別マンション戸数'!A:C,3,FALSE),0)</f>
        <v>0</v>
      </c>
    </row>
    <row r="5" spans="1:8">
      <c r="A5" s="48"/>
      <c r="B5" s="29" t="s">
        <v>12</v>
      </c>
      <c r="C5" s="34">
        <f>IFERROR(VLOOKUP($B5,'[15]11市町別戸数'!$A:$G,7,FALSE),0)</f>
        <v>44</v>
      </c>
      <c r="D5" s="34">
        <f>IFERROR(VLOOKUP($B5,'[15]11市町別戸数'!$A:$G,3,FALSE),0)</f>
        <v>28</v>
      </c>
      <c r="E5" s="34">
        <f>IFERROR(VLOOKUP($B5,'[15]11市町別戸数'!$A:$G,4,FALSE),0)</f>
        <v>7</v>
      </c>
      <c r="F5" s="34">
        <f>IFERROR(VLOOKUP($B5,'[15]11市町別戸数'!$A:$G,5,FALSE),0)</f>
        <v>1</v>
      </c>
      <c r="G5" s="34">
        <f>IFERROR(VLOOKUP($B5,'[15]11市町別戸数'!$A:$G,6,FALSE),0)</f>
        <v>8</v>
      </c>
      <c r="H5" s="34">
        <f>IFERROR(VLOOKUP($B5,'[15]11市町別マンション戸数'!A:C,3,FALSE),0)</f>
        <v>0</v>
      </c>
    </row>
    <row r="6" spans="1:8">
      <c r="A6" s="48"/>
      <c r="B6" s="29" t="s">
        <v>10</v>
      </c>
      <c r="C6" s="34">
        <f>IFERROR(VLOOKUP($B6,'[15]11市町別戸数'!$A:$G,7,FALSE),0)</f>
        <v>110</v>
      </c>
      <c r="D6" s="34">
        <f>IFERROR(VLOOKUP($B6,'[15]11市町別戸数'!$A:$G,3,FALSE),0)</f>
        <v>42</v>
      </c>
      <c r="E6" s="34">
        <f>IFERROR(VLOOKUP($B6,'[15]11市町別戸数'!$A:$G,4,FALSE),0)</f>
        <v>55</v>
      </c>
      <c r="F6" s="34">
        <f>IFERROR(VLOOKUP($B6,'[15]11市町別戸数'!$A:$G,5,FALSE),0)</f>
        <v>1</v>
      </c>
      <c r="G6" s="34">
        <f>IFERROR(VLOOKUP($B6,'[15]11市町別戸数'!$A:$G,6,FALSE),0)</f>
        <v>12</v>
      </c>
      <c r="H6" s="34">
        <f>IFERROR(VLOOKUP($B6,'[15]11市町別マンション戸数'!A:C,3,FALSE),0)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301</v>
      </c>
      <c r="D7" s="34">
        <f t="shared" si="0"/>
        <v>109</v>
      </c>
      <c r="E7" s="34">
        <f t="shared" si="0"/>
        <v>157</v>
      </c>
      <c r="F7" s="34">
        <f t="shared" si="0"/>
        <v>3</v>
      </c>
      <c r="G7" s="34">
        <f t="shared" si="0"/>
        <v>32</v>
      </c>
      <c r="H7" s="34">
        <f t="shared" si="0"/>
        <v>0</v>
      </c>
    </row>
    <row r="8" spans="1:8">
      <c r="A8" s="48"/>
      <c r="B8" s="29" t="s">
        <v>4</v>
      </c>
      <c r="C8" s="34">
        <f>IFERROR(VLOOKUP($B8,'[15]11市町別戸数'!$A:$G,7,FALSE),0)</f>
        <v>192</v>
      </c>
      <c r="D8" s="34">
        <f>IFERROR(VLOOKUP($B8,'[15]11市町別戸数'!$A:$G,3,FALSE),0)</f>
        <v>48</v>
      </c>
      <c r="E8" s="34">
        <f>IFERROR(VLOOKUP($B8,'[15]11市町別戸数'!$A:$G,4,FALSE),0)</f>
        <v>55</v>
      </c>
      <c r="F8" s="34">
        <f>IFERROR(VLOOKUP($B8,'[15]11市町別戸数'!$A:$G,5,FALSE),0)</f>
        <v>1</v>
      </c>
      <c r="G8" s="34">
        <f>IFERROR(VLOOKUP($B8,'[15]11市町別戸数'!$A:$G,6,FALSE),0)</f>
        <v>88</v>
      </c>
      <c r="H8" s="34">
        <f>IFERROR(VLOOKUP($B8,'[15]11市町別マンション戸数'!A:C,3,FALSE),0)</f>
        <v>65</v>
      </c>
    </row>
    <row r="9" spans="1:8">
      <c r="A9" s="48"/>
      <c r="B9" s="29" t="s">
        <v>39</v>
      </c>
      <c r="C9" s="34">
        <f>IFERROR(VLOOKUP($B9,'[15]11市町別戸数'!$A:$G,7,FALSE),0)</f>
        <v>27</v>
      </c>
      <c r="D9" s="34">
        <f>IFERROR(VLOOKUP($B9,'[15]11市町別戸数'!$A:$G,3,FALSE),0)</f>
        <v>13</v>
      </c>
      <c r="E9" s="34">
        <f>IFERROR(VLOOKUP($B9,'[15]11市町別戸数'!$A:$G,4,FALSE),0)</f>
        <v>12</v>
      </c>
      <c r="F9" s="34">
        <f>IFERROR(VLOOKUP($B9,'[15]11市町別戸数'!$A:$G,5,FALSE),0)</f>
        <v>0</v>
      </c>
      <c r="G9" s="34">
        <f>IFERROR(VLOOKUP($B9,'[15]11市町別戸数'!$A:$G,6,FALSE),0)</f>
        <v>2</v>
      </c>
      <c r="H9" s="34">
        <f>IFERROR(VLOOKUP($B9,'[15]11市町別マンション戸数'!A:C,3,FALSE),0)</f>
        <v>0</v>
      </c>
    </row>
    <row r="10" spans="1:8">
      <c r="A10" s="48"/>
      <c r="B10" s="29" t="s">
        <v>42</v>
      </c>
      <c r="C10" s="34">
        <f>IFERROR(VLOOKUP($B10,'[15]11市町別戸数'!$A:$G,7,FALSE),0)</f>
        <v>31</v>
      </c>
      <c r="D10" s="34">
        <f>IFERROR(VLOOKUP($B10,'[15]11市町別戸数'!$A:$G,3,FALSE),0)</f>
        <v>20</v>
      </c>
      <c r="E10" s="34">
        <f>IFERROR(VLOOKUP($B10,'[15]11市町別戸数'!$A:$G,4,FALSE),0)</f>
        <v>7</v>
      </c>
      <c r="F10" s="34">
        <f>IFERROR(VLOOKUP($B10,'[15]11市町別戸数'!$A:$G,5,FALSE),0)</f>
        <v>0</v>
      </c>
      <c r="G10" s="34">
        <f>IFERROR(VLOOKUP($B10,'[15]11市町別戸数'!$A:$G,6,FALSE),0)</f>
        <v>4</v>
      </c>
      <c r="H10" s="34">
        <f>IFERROR(VLOOKUP($B10,'[15]11市町別マンション戸数'!A:C,3,FALSE),0)</f>
        <v>0</v>
      </c>
    </row>
    <row r="11" spans="1:8">
      <c r="A11" s="48"/>
      <c r="B11" s="29" t="s">
        <v>43</v>
      </c>
      <c r="C11" s="34">
        <f>IFERROR(VLOOKUP($B11,'[15]11市町別戸数'!$A:$G,7,FALSE),0)</f>
        <v>34</v>
      </c>
      <c r="D11" s="34">
        <f>IFERROR(VLOOKUP($B11,'[15]11市町別戸数'!$A:$G,3,FALSE),0)</f>
        <v>20</v>
      </c>
      <c r="E11" s="34">
        <f>IFERROR(VLOOKUP($B11,'[15]11市町別戸数'!$A:$G,4,FALSE),0)</f>
        <v>4</v>
      </c>
      <c r="F11" s="34">
        <f>IFERROR(VLOOKUP($B11,'[15]11市町別戸数'!$A:$G,5,FALSE),0)</f>
        <v>0</v>
      </c>
      <c r="G11" s="34">
        <f>IFERROR(VLOOKUP($B11,'[15]11市町別戸数'!$A:$G,6,FALSE),0)</f>
        <v>10</v>
      </c>
      <c r="H11" s="34">
        <f>IFERROR(VLOOKUP($B11,'[15]11市町別マンション戸数'!A:C,3,FALSE),0)</f>
        <v>0</v>
      </c>
    </row>
    <row r="12" spans="1:8">
      <c r="A12" s="48"/>
      <c r="B12" s="29" t="s">
        <v>44</v>
      </c>
      <c r="C12" s="34">
        <f>IFERROR(VLOOKUP($B12,'[15]11市町別戸数'!$A:$G,7,FALSE),0)</f>
        <v>31</v>
      </c>
      <c r="D12" s="34">
        <f>IFERROR(VLOOKUP($B12,'[15]11市町別戸数'!$A:$G,3,FALSE),0)</f>
        <v>14</v>
      </c>
      <c r="E12" s="34">
        <f>IFERROR(VLOOKUP($B12,'[15]11市町別戸数'!$A:$G,4,FALSE),0)</f>
        <v>12</v>
      </c>
      <c r="F12" s="34">
        <f>IFERROR(VLOOKUP($B12,'[15]11市町別戸数'!$A:$G,5,FALSE),0)</f>
        <v>0</v>
      </c>
      <c r="G12" s="34">
        <f>IFERROR(VLOOKUP($B12,'[15]11市町別戸数'!$A:$G,6,FALSE),0)</f>
        <v>5</v>
      </c>
      <c r="H12" s="34">
        <f>IFERROR(VLOOKUP($B12,'[15]11市町別マンション戸数'!A:C,3,FALSE),0)</f>
        <v>0</v>
      </c>
    </row>
    <row r="13" spans="1:8">
      <c r="A13" s="48"/>
      <c r="B13" s="29" t="s">
        <v>46</v>
      </c>
      <c r="C13" s="34">
        <f>IFERROR(VLOOKUP($B13,'[15]11市町別戸数'!$A:$G,7,FALSE),0)</f>
        <v>30</v>
      </c>
      <c r="D13" s="34">
        <f>IFERROR(VLOOKUP($B13,'[15]11市町別戸数'!$A:$G,3,FALSE),0)</f>
        <v>23</v>
      </c>
      <c r="E13" s="34">
        <f>IFERROR(VLOOKUP($B13,'[15]11市町別戸数'!$A:$G,4,FALSE),0)</f>
        <v>1</v>
      </c>
      <c r="F13" s="34">
        <f>IFERROR(VLOOKUP($B13,'[15]11市町別戸数'!$A:$G,5,FALSE),0)</f>
        <v>0</v>
      </c>
      <c r="G13" s="34">
        <f>IFERROR(VLOOKUP($B13,'[15]11市町別戸数'!$A:$G,6,FALSE),0)</f>
        <v>6</v>
      </c>
      <c r="H13" s="34">
        <f>IFERROR(VLOOKUP($B13,'[15]11市町別マンション戸数'!A:C,3,FALSE),0)</f>
        <v>0</v>
      </c>
    </row>
    <row r="14" spans="1:8">
      <c r="A14" s="48"/>
      <c r="B14" s="29" t="s">
        <v>45</v>
      </c>
      <c r="C14" s="34">
        <f>IFERROR(VLOOKUP($B14,'[15]11市町別戸数'!$A:$G,7,FALSE),0)</f>
        <v>1</v>
      </c>
      <c r="D14" s="34">
        <f>IFERROR(VLOOKUP($B14,'[15]11市町別戸数'!$A:$G,3,FALSE),0)</f>
        <v>1</v>
      </c>
      <c r="E14" s="34">
        <f>IFERROR(VLOOKUP($B14,'[15]11市町別戸数'!$A:$G,4,FALSE),0)</f>
        <v>0</v>
      </c>
      <c r="F14" s="34">
        <f>IFERROR(VLOOKUP($B14,'[15]11市町別戸数'!$A:$G,5,FALSE),0)</f>
        <v>0</v>
      </c>
      <c r="G14" s="34">
        <f>IFERROR(VLOOKUP($B14,'[15]11市町別戸数'!$A:$G,6,FALSE),0)</f>
        <v>0</v>
      </c>
      <c r="H14" s="34">
        <f>IFERROR(VLOOKUP($B14,'[15]11市町別マンション戸数'!A:C,3,FALSE),0)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346</v>
      </c>
      <c r="D15" s="34">
        <f t="shared" si="1"/>
        <v>139</v>
      </c>
      <c r="E15" s="34">
        <f t="shared" si="1"/>
        <v>91</v>
      </c>
      <c r="F15" s="34">
        <f t="shared" si="1"/>
        <v>1</v>
      </c>
      <c r="G15" s="34">
        <f t="shared" si="1"/>
        <v>115</v>
      </c>
      <c r="H15" s="34">
        <f t="shared" si="1"/>
        <v>65</v>
      </c>
    </row>
    <row r="16" spans="1:8">
      <c r="A16" s="48"/>
      <c r="B16" s="29" t="s">
        <v>7</v>
      </c>
      <c r="C16" s="34">
        <f>IFERROR(VLOOKUP($B16,'[15]11市町別戸数'!$A:$G,7,FALSE),0)</f>
        <v>125</v>
      </c>
      <c r="D16" s="34">
        <f>IFERROR(VLOOKUP($B16,'[15]11市町別戸数'!$A:$G,3,FALSE),0)</f>
        <v>34</v>
      </c>
      <c r="E16" s="34">
        <f>IFERROR(VLOOKUP($B16,'[15]11市町別戸数'!$A:$G,4,FALSE),0)</f>
        <v>58</v>
      </c>
      <c r="F16" s="34">
        <f>IFERROR(VLOOKUP($B16,'[15]11市町別戸数'!$A:$G,5,FALSE),0)</f>
        <v>0</v>
      </c>
      <c r="G16" s="34">
        <f>IFERROR(VLOOKUP($B16,'[15]11市町別戸数'!$A:$G,6,FALSE),0)</f>
        <v>33</v>
      </c>
      <c r="H16" s="34">
        <f>IFERROR(VLOOKUP($B16,'[15]11市町別マンション戸数'!A:C,3,FALSE),0)</f>
        <v>0</v>
      </c>
    </row>
    <row r="17" spans="1:8">
      <c r="A17" s="48"/>
      <c r="B17" s="29" t="s">
        <v>26</v>
      </c>
      <c r="C17" s="34">
        <f>IFERROR(VLOOKUP($B17,'[15]11市町別戸数'!$A:$G,7,FALSE),0)</f>
        <v>1</v>
      </c>
      <c r="D17" s="34">
        <f>IFERROR(VLOOKUP($B17,'[15]11市町別戸数'!$A:$G,3,FALSE),0)</f>
        <v>0</v>
      </c>
      <c r="E17" s="34">
        <f>IFERROR(VLOOKUP($B17,'[15]11市町別戸数'!$A:$G,4,FALSE),0)</f>
        <v>1</v>
      </c>
      <c r="F17" s="34">
        <f>IFERROR(VLOOKUP($B17,'[15]11市町別戸数'!$A:$G,5,FALSE),0)</f>
        <v>0</v>
      </c>
      <c r="G17" s="34">
        <f>IFERROR(VLOOKUP($B17,'[15]11市町別戸数'!$A:$G,6,FALSE),0)</f>
        <v>0</v>
      </c>
      <c r="H17" s="34">
        <f>IFERROR(VLOOKUP($B17,'[15]11市町別マンション戸数'!A:C,3,FALSE),0)</f>
        <v>0</v>
      </c>
    </row>
    <row r="18" spans="1:8">
      <c r="A18" s="48"/>
      <c r="B18" s="29" t="s">
        <v>48</v>
      </c>
      <c r="C18" s="34">
        <f>IFERROR(VLOOKUP($B18,'[15]11市町別戸数'!$A:$G,7,FALSE),0)</f>
        <v>32</v>
      </c>
      <c r="D18" s="34">
        <f>IFERROR(VLOOKUP($B18,'[15]11市町別戸数'!$A:$G,3,FALSE),0)</f>
        <v>21</v>
      </c>
      <c r="E18" s="34">
        <f>IFERROR(VLOOKUP($B18,'[15]11市町別戸数'!$A:$G,4,FALSE),0)</f>
        <v>0</v>
      </c>
      <c r="F18" s="34">
        <f>IFERROR(VLOOKUP($B18,'[15]11市町別戸数'!$A:$G,5,FALSE),0)</f>
        <v>0</v>
      </c>
      <c r="G18" s="34">
        <f>IFERROR(VLOOKUP($B18,'[15]11市町別戸数'!$A:$G,6,FALSE),0)</f>
        <v>11</v>
      </c>
      <c r="H18" s="34">
        <f>IFERROR(VLOOKUP($B18,'[15]11市町別マンション戸数'!A:C,3,FALSE),0)</f>
        <v>0</v>
      </c>
    </row>
    <row r="19" spans="1:8">
      <c r="A19" s="48"/>
      <c r="B19" s="29" t="s">
        <v>51</v>
      </c>
      <c r="C19" s="34">
        <f>IFERROR(VLOOKUP($B19,'[15]11市町別戸数'!$A:$G,7,FALSE),0)</f>
        <v>50</v>
      </c>
      <c r="D19" s="34">
        <f>IFERROR(VLOOKUP($B19,'[15]11市町別戸数'!$A:$G,3,FALSE),0)</f>
        <v>23</v>
      </c>
      <c r="E19" s="34">
        <f>IFERROR(VLOOKUP($B19,'[15]11市町別戸数'!$A:$G,4,FALSE),0)</f>
        <v>14</v>
      </c>
      <c r="F19" s="34">
        <f>IFERROR(VLOOKUP($B19,'[15]11市町別戸数'!$A:$G,5,FALSE),0)</f>
        <v>0</v>
      </c>
      <c r="G19" s="34">
        <f>IFERROR(VLOOKUP($B19,'[15]11市町別戸数'!$A:$G,6,FALSE),0)</f>
        <v>13</v>
      </c>
      <c r="H19" s="34">
        <f>IFERROR(VLOOKUP($B19,'[15]11市町別マンション戸数'!A:C,3,FALSE),0)</f>
        <v>0</v>
      </c>
    </row>
    <row r="20" spans="1:8">
      <c r="A20" s="48"/>
      <c r="B20" s="29" t="s">
        <v>55</v>
      </c>
      <c r="C20" s="34">
        <f>IFERROR(VLOOKUP($B20,'[15]11市町別戸数'!$A:$G,7,FALSE),0)</f>
        <v>28</v>
      </c>
      <c r="D20" s="34">
        <f>IFERROR(VLOOKUP($B20,'[15]11市町別戸数'!$A:$G,3,FALSE),0)</f>
        <v>14</v>
      </c>
      <c r="E20" s="34">
        <f>IFERROR(VLOOKUP($B20,'[15]11市町別戸数'!$A:$G,4,FALSE),0)</f>
        <v>10</v>
      </c>
      <c r="F20" s="34">
        <f>IFERROR(VLOOKUP($B20,'[15]11市町別戸数'!$A:$G,5,FALSE),0)</f>
        <v>0</v>
      </c>
      <c r="G20" s="34">
        <f>IFERROR(VLOOKUP($B20,'[15]11市町別戸数'!$A:$G,6,FALSE),0)</f>
        <v>4</v>
      </c>
      <c r="H20" s="34">
        <f>IFERROR(VLOOKUP($B20,'[15]11市町別マンション戸数'!A:C,3,FALSE),0)</f>
        <v>0</v>
      </c>
    </row>
    <row r="21" spans="1:8">
      <c r="A21" s="48"/>
      <c r="B21" s="29" t="s">
        <v>57</v>
      </c>
      <c r="C21" s="34">
        <f>IFERROR(VLOOKUP($B21,'[15]11市町別戸数'!$A:$G,7,FALSE),0)</f>
        <v>22</v>
      </c>
      <c r="D21" s="34">
        <f>IFERROR(VLOOKUP($B21,'[15]11市町別戸数'!$A:$G,3,FALSE),0)</f>
        <v>12</v>
      </c>
      <c r="E21" s="34">
        <f>IFERROR(VLOOKUP($B21,'[15]11市町別戸数'!$A:$G,4,FALSE),0)</f>
        <v>0</v>
      </c>
      <c r="F21" s="34">
        <f>IFERROR(VLOOKUP($B21,'[15]11市町別戸数'!$A:$G,5,FALSE),0)</f>
        <v>0</v>
      </c>
      <c r="G21" s="34">
        <f>IFERROR(VLOOKUP($B21,'[15]11市町別戸数'!$A:$G,6,FALSE),0)</f>
        <v>10</v>
      </c>
      <c r="H21" s="34">
        <f>IFERROR(VLOOKUP($B21,'[15]11市町別マンション戸数'!A:C,3,FALSE),0)</f>
        <v>0</v>
      </c>
    </row>
    <row r="22" spans="1:8">
      <c r="A22" s="48"/>
      <c r="B22" s="29" t="s">
        <v>14</v>
      </c>
      <c r="C22" s="34">
        <f>IFERROR(VLOOKUP($B22,'[15]11市町別戸数'!$A:$G,7,FALSE),0)</f>
        <v>73</v>
      </c>
      <c r="D22" s="34">
        <f>IFERROR(VLOOKUP($B22,'[15]11市町別戸数'!$A:$G,3,FALSE),0)</f>
        <v>53</v>
      </c>
      <c r="E22" s="34">
        <f>IFERROR(VLOOKUP($B22,'[15]11市町別戸数'!$A:$G,4,FALSE),0)</f>
        <v>8</v>
      </c>
      <c r="F22" s="34">
        <f>IFERROR(VLOOKUP($B22,'[15]11市町別戸数'!$A:$G,5,FALSE),0)</f>
        <v>0</v>
      </c>
      <c r="G22" s="34">
        <f>IFERROR(VLOOKUP($B22,'[15]11市町別戸数'!$A:$G,6,FALSE),0)</f>
        <v>12</v>
      </c>
      <c r="H22" s="34">
        <f>IFERROR(VLOOKUP($B22,'[15]11市町別マンション戸数'!A:C,3,FALSE),0)</f>
        <v>0</v>
      </c>
    </row>
    <row r="23" spans="1:8">
      <c r="A23" s="48"/>
      <c r="B23" s="29" t="s">
        <v>47</v>
      </c>
      <c r="C23" s="34">
        <f>IFERROR(VLOOKUP($B23,'[15]11市町別戸数'!$A:$G,7,FALSE),0)</f>
        <v>65</v>
      </c>
      <c r="D23" s="34">
        <f>IFERROR(VLOOKUP($B23,'[15]11市町別戸数'!$A:$G,3,FALSE),0)</f>
        <v>28</v>
      </c>
      <c r="E23" s="34">
        <f>IFERROR(VLOOKUP($B23,'[15]11市町別戸数'!$A:$G,4,FALSE),0)</f>
        <v>14</v>
      </c>
      <c r="F23" s="34">
        <f>IFERROR(VLOOKUP($B23,'[15]11市町別戸数'!$A:$G,5,FALSE),0)</f>
        <v>9</v>
      </c>
      <c r="G23" s="34">
        <f>IFERROR(VLOOKUP($B23,'[15]11市町別戸数'!$A:$G,6,FALSE),0)</f>
        <v>14</v>
      </c>
      <c r="H23" s="34">
        <f>IFERROR(VLOOKUP($B23,'[15]11市町別マンション戸数'!A:C,3,FALSE),0)</f>
        <v>0</v>
      </c>
    </row>
    <row r="24" spans="1:8">
      <c r="A24" s="48"/>
      <c r="B24" s="29" t="s">
        <v>32</v>
      </c>
      <c r="C24" s="34">
        <f>IFERROR(VLOOKUP($B24,'[15]11市町別戸数'!$A:$G,7,FALSE),0)</f>
        <v>46</v>
      </c>
      <c r="D24" s="34">
        <f>IFERROR(VLOOKUP($B24,'[15]11市町別戸数'!$A:$G,3,FALSE),0)</f>
        <v>12</v>
      </c>
      <c r="E24" s="34">
        <f>IFERROR(VLOOKUP($B24,'[15]11市町別戸数'!$A:$G,4,FALSE),0)</f>
        <v>20</v>
      </c>
      <c r="F24" s="34">
        <f>IFERROR(VLOOKUP($B24,'[15]11市町別戸数'!$A:$G,5,FALSE),0)</f>
        <v>0</v>
      </c>
      <c r="G24" s="34">
        <f>IFERROR(VLOOKUP($B24,'[15]11市町別戸数'!$A:$G,6,FALSE),0)</f>
        <v>14</v>
      </c>
      <c r="H24" s="34">
        <f>IFERROR(VLOOKUP($B24,'[15]11市町別マンション戸数'!A:C,3,FALSE),0)</f>
        <v>0</v>
      </c>
    </row>
    <row r="25" spans="1:8">
      <c r="A25" s="48"/>
      <c r="B25" s="29" t="s">
        <v>2</v>
      </c>
      <c r="C25" s="34">
        <f>IFERROR(VLOOKUP($B25,'[15]11市町別戸数'!$A:$G,7,FALSE),0)</f>
        <v>29</v>
      </c>
      <c r="D25" s="34">
        <f>IFERROR(VLOOKUP($B25,'[15]11市町別戸数'!$A:$G,3,FALSE),0)</f>
        <v>25</v>
      </c>
      <c r="E25" s="34">
        <f>IFERROR(VLOOKUP($B25,'[15]11市町別戸数'!$A:$G,4,FALSE),0)</f>
        <v>0</v>
      </c>
      <c r="F25" s="34">
        <f>IFERROR(VLOOKUP($B25,'[15]11市町別戸数'!$A:$G,5,FALSE),0)</f>
        <v>0</v>
      </c>
      <c r="G25" s="34">
        <f>IFERROR(VLOOKUP($B25,'[15]11市町別戸数'!$A:$G,6,FALSE),0)</f>
        <v>4</v>
      </c>
      <c r="H25" s="34">
        <f>IFERROR(VLOOKUP($B25,'[15]11市町別マンション戸数'!A:C,3,FALSE),0)</f>
        <v>0</v>
      </c>
    </row>
    <row r="26" spans="1:8">
      <c r="A26" s="48"/>
      <c r="B26" s="29" t="s">
        <v>49</v>
      </c>
      <c r="C26" s="34">
        <f>IFERROR(VLOOKUP($B26,'[15]11市町別戸数'!$A:$G,7,FALSE),0)</f>
        <v>63</v>
      </c>
      <c r="D26" s="34">
        <f>IFERROR(VLOOKUP($B26,'[15]11市町別戸数'!$A:$G,3,FALSE),0)</f>
        <v>37</v>
      </c>
      <c r="E26" s="34">
        <f>IFERROR(VLOOKUP($B26,'[15]11市町別戸数'!$A:$G,4,FALSE),0)</f>
        <v>11</v>
      </c>
      <c r="F26" s="34">
        <f>IFERROR(VLOOKUP($B26,'[15]11市町別戸数'!$A:$G,5,FALSE),0)</f>
        <v>0</v>
      </c>
      <c r="G26" s="34">
        <f>IFERROR(VLOOKUP($B26,'[15]11市町別戸数'!$A:$G,6,FALSE),0)</f>
        <v>15</v>
      </c>
      <c r="H26" s="34">
        <f>IFERROR(VLOOKUP($B26,'[15]11市町別マンション戸数'!A:C,3,FALSE),0)</f>
        <v>0</v>
      </c>
    </row>
    <row r="27" spans="1:8">
      <c r="A27" s="48"/>
      <c r="B27" s="29" t="s">
        <v>59</v>
      </c>
      <c r="C27" s="34">
        <f>IFERROR(VLOOKUP($B27,'[15]11市町別戸数'!$A:$G,7,FALSE),0)</f>
        <v>60</v>
      </c>
      <c r="D27" s="34">
        <f>IFERROR(VLOOKUP($B27,'[15]11市町別戸数'!$A:$G,3,FALSE),0)</f>
        <v>17</v>
      </c>
      <c r="E27" s="34">
        <f>IFERROR(VLOOKUP($B27,'[15]11市町別戸数'!$A:$G,4,FALSE),0)</f>
        <v>40</v>
      </c>
      <c r="F27" s="34">
        <f>IFERROR(VLOOKUP($B27,'[15]11市町別戸数'!$A:$G,5,FALSE),0)</f>
        <v>0</v>
      </c>
      <c r="G27" s="34">
        <f>IFERROR(VLOOKUP($B27,'[15]11市町別戸数'!$A:$G,6,FALSE),0)</f>
        <v>3</v>
      </c>
      <c r="H27" s="34">
        <f>IFERROR(VLOOKUP($B27,'[15]11市町別マンション戸数'!A:C,3,FALSE),0)</f>
        <v>0</v>
      </c>
    </row>
    <row r="28" spans="1:8">
      <c r="A28" s="48"/>
      <c r="B28" s="29" t="s">
        <v>27</v>
      </c>
      <c r="C28" s="34">
        <f>IFERROR(VLOOKUP($B28,'[15]11市町別戸数'!$A:$G,7,FALSE),0)</f>
        <v>52</v>
      </c>
      <c r="D28" s="34">
        <f>IFERROR(VLOOKUP($B28,'[15]11市町別戸数'!$A:$G,3,FALSE),0)</f>
        <v>24</v>
      </c>
      <c r="E28" s="34">
        <f>IFERROR(VLOOKUP($B28,'[15]11市町別戸数'!$A:$G,4,FALSE),0)</f>
        <v>16</v>
      </c>
      <c r="F28" s="34">
        <f>IFERROR(VLOOKUP($B28,'[15]11市町別戸数'!$A:$G,5,FALSE),0)</f>
        <v>0</v>
      </c>
      <c r="G28" s="34">
        <f>IFERROR(VLOOKUP($B28,'[15]11市町別戸数'!$A:$G,6,FALSE),0)</f>
        <v>12</v>
      </c>
      <c r="H28" s="34">
        <f>IFERROR(VLOOKUP($B28,'[15]11市町別マンション戸数'!A:C,3,FALSE),0)</f>
        <v>0</v>
      </c>
    </row>
    <row r="29" spans="1:8">
      <c r="A29" s="48"/>
      <c r="B29" s="29" t="s">
        <v>52</v>
      </c>
      <c r="C29" s="34">
        <f>IFERROR(VLOOKUP($B29,'[15]11市町別戸数'!$A:$G,7,FALSE),0)</f>
        <v>1</v>
      </c>
      <c r="D29" s="34">
        <f>IFERROR(VLOOKUP($B29,'[15]11市町別戸数'!$A:$G,3,FALSE),0)</f>
        <v>1</v>
      </c>
      <c r="E29" s="34">
        <f>IFERROR(VLOOKUP($B29,'[15]11市町別戸数'!$A:$G,4,FALSE),0)</f>
        <v>0</v>
      </c>
      <c r="F29" s="34">
        <f>IFERROR(VLOOKUP($B29,'[15]11市町別戸数'!$A:$G,5,FALSE),0)</f>
        <v>0</v>
      </c>
      <c r="G29" s="34">
        <f>IFERROR(VLOOKUP($B29,'[15]11市町別戸数'!$A:$G,6,FALSE),0)</f>
        <v>0</v>
      </c>
      <c r="H29" s="34">
        <f>IFERROR(VLOOKUP($B29,'[15]11市町別マンション戸数'!A:C,3,FALSE),0)</f>
        <v>0</v>
      </c>
    </row>
    <row r="30" spans="1:8">
      <c r="A30" s="48"/>
      <c r="B30" s="29" t="s">
        <v>40</v>
      </c>
      <c r="C30" s="34">
        <f>IFERROR(VLOOKUP($B30,'[15]11市町別戸数'!$A:$G,7,FALSE),0)</f>
        <v>24</v>
      </c>
      <c r="D30" s="34">
        <f>IFERROR(VLOOKUP($B30,'[15]11市町別戸数'!$A:$G,3,FALSE),0)</f>
        <v>8</v>
      </c>
      <c r="E30" s="34">
        <f>IFERROR(VLOOKUP($B30,'[15]11市町別戸数'!$A:$G,4,FALSE),0)</f>
        <v>12</v>
      </c>
      <c r="F30" s="34">
        <f>IFERROR(VLOOKUP($B30,'[15]11市町別戸数'!$A:$G,5,FALSE),0)</f>
        <v>1</v>
      </c>
      <c r="G30" s="34">
        <f>IFERROR(VLOOKUP($B30,'[15]11市町別戸数'!$A:$G,6,FALSE),0)</f>
        <v>3</v>
      </c>
      <c r="H30" s="34">
        <f>IFERROR(VLOOKUP($B30,'[15]11市町別マンション戸数'!A:C,3,FALSE),0)</f>
        <v>0</v>
      </c>
    </row>
    <row r="31" spans="1:8">
      <c r="A31" s="48"/>
      <c r="B31" s="29" t="s">
        <v>0</v>
      </c>
      <c r="C31" s="34">
        <f>IFERROR(VLOOKUP($B31,'[15]11市町別戸数'!$A:$G,7,FALSE),0)</f>
        <v>14</v>
      </c>
      <c r="D31" s="34">
        <f>IFERROR(VLOOKUP($B31,'[15]11市町別戸数'!$A:$G,3,FALSE),0)</f>
        <v>4</v>
      </c>
      <c r="E31" s="34">
        <f>IFERROR(VLOOKUP($B31,'[15]11市町別戸数'!$A:$G,4,FALSE),0)</f>
        <v>10</v>
      </c>
      <c r="F31" s="34">
        <f>IFERROR(VLOOKUP($B31,'[15]11市町別戸数'!$A:$G,5,FALSE),0)</f>
        <v>0</v>
      </c>
      <c r="G31" s="34">
        <f>IFERROR(VLOOKUP($B31,'[15]11市町別戸数'!$A:$G,6,FALSE),0)</f>
        <v>0</v>
      </c>
      <c r="H31" s="34">
        <f>IFERROR(VLOOKUP($B31,'[15]11市町別マンション戸数'!A:C,3,FALSE),0)</f>
        <v>0</v>
      </c>
    </row>
    <row r="32" spans="1:8">
      <c r="A32" s="48"/>
      <c r="B32" s="29" t="s">
        <v>54</v>
      </c>
      <c r="C32" s="34">
        <f>IFERROR(VLOOKUP($B32,'[15]11市町別戸数'!$A:$G,7,FALSE),0)</f>
        <v>13</v>
      </c>
      <c r="D32" s="34">
        <f>IFERROR(VLOOKUP($B32,'[15]11市町別戸数'!$A:$G,3,FALSE),0)</f>
        <v>3</v>
      </c>
      <c r="E32" s="34">
        <f>IFERROR(VLOOKUP($B32,'[15]11市町別戸数'!$A:$G,4,FALSE),0)</f>
        <v>10</v>
      </c>
      <c r="F32" s="34">
        <f>IFERROR(VLOOKUP($B32,'[15]11市町別戸数'!$A:$G,5,FALSE),0)</f>
        <v>0</v>
      </c>
      <c r="G32" s="34">
        <f>IFERROR(VLOOKUP($B32,'[15]11市町別戸数'!$A:$G,6,FALSE),0)</f>
        <v>0</v>
      </c>
      <c r="H32" s="34">
        <f>IFERROR(VLOOKUP($B32,'[15]11市町別マンション戸数'!A:C,3,FALSE),0)</f>
        <v>0</v>
      </c>
    </row>
    <row r="33" spans="1:8">
      <c r="A33" s="48"/>
      <c r="B33" s="29" t="s">
        <v>33</v>
      </c>
      <c r="C33" s="34">
        <f>IFERROR(VLOOKUP($B33,'[15]11市町別戸数'!$A:$G,7,FALSE),0)</f>
        <v>8</v>
      </c>
      <c r="D33" s="34">
        <f>IFERROR(VLOOKUP($B33,'[15]11市町別戸数'!$A:$G,3,FALSE),0)</f>
        <v>8</v>
      </c>
      <c r="E33" s="34">
        <f>IFERROR(VLOOKUP($B33,'[15]11市町別戸数'!$A:$G,4,FALSE),0)</f>
        <v>0</v>
      </c>
      <c r="F33" s="34">
        <f>IFERROR(VLOOKUP($B33,'[15]11市町別戸数'!$A:$G,5,FALSE),0)</f>
        <v>0</v>
      </c>
      <c r="G33" s="34">
        <f>IFERROR(VLOOKUP($B33,'[15]11市町別戸数'!$A:$G,6,FALSE),0)</f>
        <v>0</v>
      </c>
      <c r="H33" s="34">
        <f>IFERROR(VLOOKUP($B33,'[15]11市町別マンション戸数'!A:C,3,FALSE),0)</f>
        <v>0</v>
      </c>
    </row>
    <row r="34" spans="1:8">
      <c r="A34" s="48"/>
      <c r="B34" s="29" t="s">
        <v>29</v>
      </c>
      <c r="C34" s="34">
        <f>IFERROR(VLOOKUP($B34,'[15]11市町別戸数'!$A:$G,7,FALSE),0)</f>
        <v>16</v>
      </c>
      <c r="D34" s="34">
        <f>IFERROR(VLOOKUP($B34,'[15]11市町別戸数'!$A:$G,3,FALSE),0)</f>
        <v>13</v>
      </c>
      <c r="E34" s="34">
        <f>IFERROR(VLOOKUP($B34,'[15]11市町別戸数'!$A:$G,4,FALSE),0)</f>
        <v>0</v>
      </c>
      <c r="F34" s="34">
        <f>IFERROR(VLOOKUP($B34,'[15]11市町別戸数'!$A:$G,5,FALSE),0)</f>
        <v>0</v>
      </c>
      <c r="G34" s="34">
        <f>IFERROR(VLOOKUP($B34,'[15]11市町別戸数'!$A:$G,6,FALSE),0)</f>
        <v>3</v>
      </c>
      <c r="H34" s="34">
        <f>IFERROR(VLOOKUP($B34,'[15]11市町別マンション戸数'!A:C,3,FALSE),0)</f>
        <v>0</v>
      </c>
    </row>
    <row r="35" spans="1:8">
      <c r="A35" s="48"/>
      <c r="B35" s="29" t="s">
        <v>21</v>
      </c>
      <c r="C35" s="34">
        <f>IFERROR(VLOOKUP($B35,'[15]11市町別戸数'!$A:$G,7,FALSE),0)</f>
        <v>9</v>
      </c>
      <c r="D35" s="34">
        <f>IFERROR(VLOOKUP($B35,'[15]11市町別戸数'!$A:$G,3,FALSE),0)</f>
        <v>5</v>
      </c>
      <c r="E35" s="34">
        <f>IFERROR(VLOOKUP($B35,'[15]11市町別戸数'!$A:$G,4,FALSE),0)</f>
        <v>0</v>
      </c>
      <c r="F35" s="34">
        <f>IFERROR(VLOOKUP($B35,'[15]11市町別戸数'!$A:$G,5,FALSE),0)</f>
        <v>0</v>
      </c>
      <c r="G35" s="34">
        <f>IFERROR(VLOOKUP($B35,'[15]11市町別戸数'!$A:$G,6,FALSE),0)</f>
        <v>4</v>
      </c>
      <c r="H35" s="34">
        <f>IFERROR(VLOOKUP($B35,'[15]11市町別マンション戸数'!A:C,3,FALSE),0)</f>
        <v>0</v>
      </c>
    </row>
    <row r="36" spans="1:8">
      <c r="A36" s="48"/>
      <c r="B36" s="29" t="s">
        <v>31</v>
      </c>
      <c r="C36" s="34">
        <f>IFERROR(VLOOKUP($B36,'[15]11市町別戸数'!$A:$G,7,FALSE),0)</f>
        <v>17</v>
      </c>
      <c r="D36" s="34">
        <f>IFERROR(VLOOKUP($B36,'[15]11市町別戸数'!$A:$G,3,FALSE),0)</f>
        <v>6</v>
      </c>
      <c r="E36" s="34">
        <f>IFERROR(VLOOKUP($B36,'[15]11市町別戸数'!$A:$G,4,FALSE),0)</f>
        <v>8</v>
      </c>
      <c r="F36" s="34">
        <f>IFERROR(VLOOKUP($B36,'[15]11市町別戸数'!$A:$G,5,FALSE),0)</f>
        <v>0</v>
      </c>
      <c r="G36" s="34">
        <f>IFERROR(VLOOKUP($B36,'[15]11市町別戸数'!$A:$G,6,FALSE),0)</f>
        <v>3</v>
      </c>
      <c r="H36" s="34">
        <f>IFERROR(VLOOKUP($B36,'[15]11市町別マンション戸数'!A:C,3,FALSE),0)</f>
        <v>0</v>
      </c>
    </row>
    <row r="37" spans="1:8">
      <c r="A37" s="48"/>
      <c r="B37" s="29" t="s">
        <v>18</v>
      </c>
      <c r="C37" s="34">
        <f>IFERROR(VLOOKUP($B37,'[15]11市町別戸数'!$A:$G,7,FALSE),0)</f>
        <v>0</v>
      </c>
      <c r="D37" s="34">
        <f>IFERROR(VLOOKUP($B37,'[15]11市町別戸数'!$A:$G,3,FALSE),0)</f>
        <v>0</v>
      </c>
      <c r="E37" s="34">
        <f>IFERROR(VLOOKUP($B37,'[15]11市町別戸数'!$A:$G,4,FALSE),0)</f>
        <v>0</v>
      </c>
      <c r="F37" s="34">
        <f>IFERROR(VLOOKUP($B37,'[15]11市町別戸数'!$A:$G,5,FALSE),0)</f>
        <v>0</v>
      </c>
      <c r="G37" s="34">
        <f>IFERROR(VLOOKUP($B37,'[15]11市町別戸数'!$A:$G,6,FALSE),0)</f>
        <v>0</v>
      </c>
      <c r="H37" s="34">
        <f>IFERROR(VLOOKUP($B37,'[15]11市町別マンション戸数'!A:C,3,FALSE),0)</f>
        <v>0</v>
      </c>
    </row>
    <row r="38" spans="1:8">
      <c r="A38" s="48"/>
      <c r="B38" s="30" t="s">
        <v>62</v>
      </c>
      <c r="C38" s="34">
        <f>IFERROR(VLOOKUP($B38,'[15]11市町別戸数'!$A:$G,7,FALSE),0)</f>
        <v>0</v>
      </c>
      <c r="D38" s="34">
        <f>IFERROR(VLOOKUP($B38,'[15]11市町別戸数'!$A:$G,3,FALSE),0)</f>
        <v>0</v>
      </c>
      <c r="E38" s="34">
        <f>IFERROR(VLOOKUP($B38,'[15]11市町別戸数'!$A:$G,4,FALSE),0)</f>
        <v>0</v>
      </c>
      <c r="F38" s="34">
        <f>IFERROR(VLOOKUP($B38,'[15]11市町別戸数'!$A:$G,5,FALSE),0)</f>
        <v>0</v>
      </c>
      <c r="G38" s="34">
        <f>IFERROR(VLOOKUP($B38,'[15]11市町別戸数'!$A:$G,6,FALSE),0)</f>
        <v>0</v>
      </c>
      <c r="H38" s="34">
        <f>IFERROR(VLOOKUP($B38,'[15]11市町別マンション戸数'!A:C,3,FALSE),0)</f>
        <v>0</v>
      </c>
    </row>
    <row r="39" spans="1:8">
      <c r="A39" s="48"/>
      <c r="B39" s="29" t="s">
        <v>60</v>
      </c>
      <c r="C39" s="34">
        <f>IFERROR(VLOOKUP($B39,'[15]11市町別戸数'!$A:$G,7,FALSE),0)</f>
        <v>0</v>
      </c>
      <c r="D39" s="34">
        <f>IFERROR(VLOOKUP($B39,'[15]11市町別戸数'!$A:$G,3,FALSE),0)</f>
        <v>0</v>
      </c>
      <c r="E39" s="34">
        <f>IFERROR(VLOOKUP($B39,'[15]11市町別戸数'!$A:$G,4,FALSE),0)</f>
        <v>0</v>
      </c>
      <c r="F39" s="34">
        <f>IFERROR(VLOOKUP($B39,'[15]11市町別戸数'!$A:$G,5,FALSE),0)</f>
        <v>0</v>
      </c>
      <c r="G39" s="34">
        <f>IFERROR(VLOOKUP($B39,'[15]11市町別戸数'!$A:$G,6,FALSE),0)</f>
        <v>0</v>
      </c>
      <c r="H39" s="34">
        <f>IFERROR(VLOOKUP($B39,'[15]11市町別マンション戸数'!A:C,3,FALSE),0)</f>
        <v>0</v>
      </c>
    </row>
    <row r="40" spans="1:8">
      <c r="A40" s="48"/>
      <c r="B40" s="29" t="s">
        <v>15</v>
      </c>
      <c r="C40" s="34">
        <f>IFERROR(VLOOKUP($B40,'[15]11市町別戸数'!$A:$G,7,FALSE),0)</f>
        <v>0</v>
      </c>
      <c r="D40" s="34">
        <f>IFERROR(VLOOKUP($B40,'[15]11市町別戸数'!$A:$G,3,FALSE),0)</f>
        <v>0</v>
      </c>
      <c r="E40" s="34">
        <f>IFERROR(VLOOKUP($B40,'[15]11市町別戸数'!$A:$G,4,FALSE),0)</f>
        <v>0</v>
      </c>
      <c r="F40" s="34">
        <f>IFERROR(VLOOKUP($B40,'[15]11市町別戸数'!$A:$G,5,FALSE),0)</f>
        <v>0</v>
      </c>
      <c r="G40" s="34">
        <f>IFERROR(VLOOKUP($B40,'[15]11市町別戸数'!$A:$G,6,FALSE),0)</f>
        <v>0</v>
      </c>
      <c r="H40" s="34">
        <f>IFERROR(VLOOKUP($B40,'[15]11市町別マンション戸数'!A:C,3,FALSE),0)</f>
        <v>0</v>
      </c>
    </row>
    <row r="41" spans="1:8">
      <c r="A41" s="48"/>
      <c r="B41" s="30" t="s">
        <v>34</v>
      </c>
      <c r="C41" s="34">
        <f>IFERROR(VLOOKUP($B41,'[15]11市町別戸数'!$A:$G,7,FALSE),0)</f>
        <v>0</v>
      </c>
      <c r="D41" s="34">
        <f>IFERROR(VLOOKUP($B41,'[15]11市町別戸数'!$A:$G,3,FALSE),0)</f>
        <v>0</v>
      </c>
      <c r="E41" s="34">
        <f>IFERROR(VLOOKUP($B41,'[15]11市町別戸数'!$A:$G,4,FALSE),0)</f>
        <v>0</v>
      </c>
      <c r="F41" s="34">
        <f>IFERROR(VLOOKUP($B41,'[15]11市町別戸数'!$A:$G,5,FALSE),0)</f>
        <v>0</v>
      </c>
      <c r="G41" s="34">
        <f>IFERROR(VLOOKUP($B41,'[15]11市町別戸数'!$A:$G,6,FALSE),0)</f>
        <v>0</v>
      </c>
      <c r="H41" s="34">
        <f>IFERROR(VLOOKUP($B41,'[15]11市町別マンション戸数'!A:C,3,FALSE),0)</f>
        <v>0</v>
      </c>
    </row>
    <row r="42" spans="1:8">
      <c r="A42" s="48"/>
      <c r="B42" s="29" t="s">
        <v>30</v>
      </c>
      <c r="C42" s="34">
        <f>IFERROR(VLOOKUP($B42,'[15]11市町別戸数'!$A:$G,7,FALSE),0)</f>
        <v>18</v>
      </c>
      <c r="D42" s="34">
        <f>IFERROR(VLOOKUP($B42,'[15]11市町別戸数'!$A:$G,3,FALSE),0)</f>
        <v>11</v>
      </c>
      <c r="E42" s="34">
        <f>IFERROR(VLOOKUP($B42,'[15]11市町別戸数'!$A:$G,4,FALSE),0)</f>
        <v>0</v>
      </c>
      <c r="F42" s="34">
        <f>IFERROR(VLOOKUP($B42,'[15]11市町別戸数'!$A:$G,5,FALSE),0)</f>
        <v>0</v>
      </c>
      <c r="G42" s="34">
        <f>IFERROR(VLOOKUP($B42,'[15]11市町別戸数'!$A:$G,6,FALSE),0)</f>
        <v>7</v>
      </c>
      <c r="H42" s="34">
        <f>IFERROR(VLOOKUP($B42,'[15]11市町別マンション戸数'!A:C,3,FALSE),0)</f>
        <v>0</v>
      </c>
    </row>
    <row r="43" spans="1:8">
      <c r="A43" s="48"/>
      <c r="B43" s="29" t="s">
        <v>53</v>
      </c>
      <c r="C43" s="34">
        <f>IFERROR(VLOOKUP($B43,'[15]11市町別戸数'!$A:$G,7,FALSE),0)</f>
        <v>7</v>
      </c>
      <c r="D43" s="34">
        <f>IFERROR(VLOOKUP($B43,'[15]11市町別戸数'!$A:$G,3,FALSE),0)</f>
        <v>7</v>
      </c>
      <c r="E43" s="34">
        <f>IFERROR(VLOOKUP($B43,'[15]11市町別戸数'!$A:$G,4,FALSE),0)</f>
        <v>0</v>
      </c>
      <c r="F43" s="34">
        <f>IFERROR(VLOOKUP($B43,'[15]11市町別戸数'!$A:$G,5,FALSE),0)</f>
        <v>0</v>
      </c>
      <c r="G43" s="34">
        <f>IFERROR(VLOOKUP($B43,'[15]11市町別戸数'!$A:$G,6,FALSE),0)</f>
        <v>0</v>
      </c>
      <c r="H43" s="34">
        <f>IFERROR(VLOOKUP($B43,'[15]11市町別マンション戸数'!A:C,3,FALSE),0)</f>
        <v>0</v>
      </c>
    </row>
    <row r="44" spans="1:8">
      <c r="A44" s="48"/>
      <c r="B44" s="29" t="s">
        <v>17</v>
      </c>
      <c r="C44" s="34">
        <f>IFERROR(VLOOKUP($B44,'[15]11市町別戸数'!$A:$G,7,FALSE),0)</f>
        <v>77</v>
      </c>
      <c r="D44" s="34">
        <f>IFERROR(VLOOKUP($B44,'[15]11市町別戸数'!$A:$G,3,FALSE),0)</f>
        <v>10</v>
      </c>
      <c r="E44" s="34">
        <f>IFERROR(VLOOKUP($B44,'[15]11市町別戸数'!$A:$G,4,FALSE),0)</f>
        <v>0</v>
      </c>
      <c r="F44" s="34">
        <f>IFERROR(VLOOKUP($B44,'[15]11市町別戸数'!$A:$G,5,FALSE),0)</f>
        <v>0</v>
      </c>
      <c r="G44" s="34">
        <f>IFERROR(VLOOKUP($B44,'[15]11市町別戸数'!$A:$G,6,FALSE),0)</f>
        <v>67</v>
      </c>
      <c r="H44" s="34">
        <f>IFERROR(VLOOKUP($B44,'[15]11市町別マンション戸数'!A:C,3,FALSE),0)</f>
        <v>55</v>
      </c>
    </row>
    <row r="45" spans="1:8">
      <c r="A45" s="48"/>
      <c r="B45" s="29" t="s">
        <v>3</v>
      </c>
      <c r="C45" s="34">
        <f>IFERROR(VLOOKUP($B45,'[15]11市町別戸数'!$A:$G,7,FALSE),0)</f>
        <v>4</v>
      </c>
      <c r="D45" s="34">
        <f>IFERROR(VLOOKUP($B45,'[15]11市町別戸数'!$A:$G,3,FALSE),0)</f>
        <v>4</v>
      </c>
      <c r="E45" s="34">
        <f>IFERROR(VLOOKUP($B45,'[15]11市町別戸数'!$A:$G,4,FALSE),0)</f>
        <v>0</v>
      </c>
      <c r="F45" s="34">
        <f>IFERROR(VLOOKUP($B45,'[15]11市町別戸数'!$A:$G,5,FALSE),0)</f>
        <v>0</v>
      </c>
      <c r="G45" s="34">
        <f>IFERROR(VLOOKUP($B45,'[15]11市町別戸数'!$A:$G,6,FALSE),0)</f>
        <v>0</v>
      </c>
      <c r="H45" s="34">
        <f>IFERROR(VLOOKUP($B45,'[15]11市町別マンション戸数'!A:C,3,FALSE),0)</f>
        <v>0</v>
      </c>
    </row>
    <row r="46" spans="1:8">
      <c r="A46" s="48"/>
      <c r="B46" s="29" t="s">
        <v>50</v>
      </c>
      <c r="C46" s="34">
        <f>IFERROR(VLOOKUP($B46,'[15]11市町別戸数'!$A:$G,7,FALSE),0)</f>
        <v>9</v>
      </c>
      <c r="D46" s="34">
        <f>IFERROR(VLOOKUP($B46,'[15]11市町別戸数'!$A:$G,3,FALSE),0)</f>
        <v>8</v>
      </c>
      <c r="E46" s="34">
        <f>IFERROR(VLOOKUP($B46,'[15]11市町別戸数'!$A:$G,4,FALSE),0)</f>
        <v>0</v>
      </c>
      <c r="F46" s="34">
        <f>IFERROR(VLOOKUP($B46,'[15]11市町別戸数'!$A:$G,5,FALSE),0)</f>
        <v>0</v>
      </c>
      <c r="G46" s="34">
        <f>IFERROR(VLOOKUP($B46,'[15]11市町別戸数'!$A:$G,6,FALSE),0)</f>
        <v>1</v>
      </c>
      <c r="H46" s="34">
        <f>IFERROR(VLOOKUP($B46,'[15]11市町別マンション戸数'!A:C,3,FALSE),0)</f>
        <v>0</v>
      </c>
    </row>
    <row r="47" spans="1:8">
      <c r="A47" s="48"/>
      <c r="B47" s="29" t="s">
        <v>1</v>
      </c>
      <c r="C47" s="34">
        <f>IFERROR(VLOOKUP($B47,'[15]11市町別戸数'!$A:$G,7,FALSE),0)</f>
        <v>0</v>
      </c>
      <c r="D47" s="34">
        <f>IFERROR(VLOOKUP($B47,'[15]11市町別戸数'!$A:$G,3,FALSE),0)</f>
        <v>0</v>
      </c>
      <c r="E47" s="34">
        <f>IFERROR(VLOOKUP($B47,'[15]11市町別戸数'!$A:$G,4,FALSE),0)</f>
        <v>0</v>
      </c>
      <c r="F47" s="34">
        <f>IFERROR(VLOOKUP($B47,'[15]11市町別戸数'!$A:$G,5,FALSE),0)</f>
        <v>0</v>
      </c>
      <c r="G47" s="34">
        <f>IFERROR(VLOOKUP($B47,'[15]11市町別戸数'!$A:$G,6,FALSE),0)</f>
        <v>0</v>
      </c>
      <c r="H47" s="34">
        <f>IFERROR(VLOOKUP($B47,'[15]11市町別マンション戸数'!A:C,3,FALSE),0)</f>
        <v>0</v>
      </c>
    </row>
    <row r="48" spans="1:8">
      <c r="A48" s="48"/>
      <c r="B48" s="31" t="s">
        <v>61</v>
      </c>
      <c r="C48" s="34">
        <f>IFERROR(VLOOKUP($B48,'[15]11市町別戸数'!$A:$G,7,FALSE),0)</f>
        <v>2</v>
      </c>
      <c r="D48" s="34">
        <f>IFERROR(VLOOKUP($B48,'[15]11市町別戸数'!$A:$G,3,FALSE),0)</f>
        <v>2</v>
      </c>
      <c r="E48" s="34">
        <f>IFERROR(VLOOKUP($B48,'[15]11市町別戸数'!$A:$G,4,FALSE),0)</f>
        <v>0</v>
      </c>
      <c r="F48" s="34">
        <f>IFERROR(VLOOKUP($B48,'[15]11市町別戸数'!$A:$G,5,FALSE),0)</f>
        <v>0</v>
      </c>
      <c r="G48" s="34">
        <f>IFERROR(VLOOKUP($B48,'[15]11市町別戸数'!$A:$G,6,FALSE),0)</f>
        <v>0</v>
      </c>
      <c r="H48" s="34">
        <f>IFERROR(VLOOKUP($B48,'[15]11市町別マンション戸数'!A:C,3,FALSE),0)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1512</v>
      </c>
      <c r="D49" s="34">
        <f t="shared" si="2"/>
        <v>638</v>
      </c>
      <c r="E49" s="34">
        <f t="shared" si="2"/>
        <v>480</v>
      </c>
      <c r="F49" s="34">
        <f t="shared" si="2"/>
        <v>14</v>
      </c>
      <c r="G49" s="34">
        <f t="shared" si="2"/>
        <v>380</v>
      </c>
      <c r="H49" s="34">
        <f t="shared" si="2"/>
        <v>120</v>
      </c>
    </row>
    <row r="50" spans="1:8">
      <c r="A50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topLeftCell="A11" zoomScaleSheetLayoutView="100" workbookViewId="0">
      <selection activeCell="R24" sqref="R24"/>
    </sheetView>
  </sheetViews>
  <sheetFormatPr defaultRowHeight="12.9"/>
  <cols>
    <col min="1" max="1" width="9.125" customWidth="1"/>
    <col min="2" max="8" width="10" customWidth="1"/>
  </cols>
  <sheetData>
    <row r="1" spans="1:8" ht="17">
      <c r="A1" s="48"/>
      <c r="C1" s="3"/>
      <c r="D1" s="3"/>
      <c r="E1" s="14"/>
      <c r="F1" s="14" t="s">
        <v>25</v>
      </c>
      <c r="G1" s="44">
        <v>45292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 ht="14.25" customHeight="1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 ht="14.25" customHeight="1">
      <c r="A4" s="48"/>
      <c r="B4" s="29" t="s">
        <v>37</v>
      </c>
      <c r="C4" s="34">
        <f>IFERROR(VLOOKUP($B4,'[14]11市町別戸数'!$A:$G,7,FALSE),0)</f>
        <v>66</v>
      </c>
      <c r="D4" s="34">
        <f>IFERROR(VLOOKUP($B4,'[14]11市町別戸数'!$A:$G,3,FALSE),0)</f>
        <v>49</v>
      </c>
      <c r="E4" s="34">
        <f>IFERROR(VLOOKUP($B4,'[14]11市町別戸数'!$A:$G,4,FALSE),0)</f>
        <v>2</v>
      </c>
      <c r="F4" s="34">
        <f>IFERROR(VLOOKUP($B4,'[14]11市町別戸数'!$A:$G,5,FALSE),0)</f>
        <v>0</v>
      </c>
      <c r="G4" s="34">
        <f>IFERROR(VLOOKUP($B4,'[14]11市町別戸数'!$A:$G,6,FALSE),0)</f>
        <v>15</v>
      </c>
      <c r="H4" s="34">
        <f>IFERROR(VLOOKUP($B4,'[14]11市町別マンション戸数'!A:C,3,FALSE),0)</f>
        <v>0</v>
      </c>
    </row>
    <row r="5" spans="1:8" ht="14.25" customHeight="1">
      <c r="A5" s="48"/>
      <c r="B5" s="29" t="s">
        <v>12</v>
      </c>
      <c r="C5" s="34">
        <f>IFERROR(VLOOKUP($B5,'[14]11市町別戸数'!$A:$G,7,FALSE),0)</f>
        <v>71</v>
      </c>
      <c r="D5" s="34">
        <f>IFERROR(VLOOKUP($B5,'[14]11市町別戸数'!$A:$G,3,FALSE),0)</f>
        <v>26</v>
      </c>
      <c r="E5" s="34">
        <f>IFERROR(VLOOKUP($B5,'[14]11市町別戸数'!$A:$G,4,FALSE),0)</f>
        <v>28</v>
      </c>
      <c r="F5" s="34">
        <f>IFERROR(VLOOKUP($B5,'[14]11市町別戸数'!$A:$G,5,FALSE),0)</f>
        <v>0</v>
      </c>
      <c r="G5" s="34">
        <f>IFERROR(VLOOKUP($B5,'[14]11市町別戸数'!$A:$G,6,FALSE),0)</f>
        <v>17</v>
      </c>
      <c r="H5" s="34">
        <f>IFERROR(VLOOKUP($B5,'[14]11市町別マンション戸数'!A:C,3,FALSE),0)</f>
        <v>0</v>
      </c>
    </row>
    <row r="6" spans="1:8" ht="14.25" customHeight="1">
      <c r="A6" s="48"/>
      <c r="B6" s="29" t="s">
        <v>10</v>
      </c>
      <c r="C6" s="34">
        <f>IFERROR(VLOOKUP($B6,'[14]11市町別戸数'!$A:$G,7,FALSE),0)</f>
        <v>111</v>
      </c>
      <c r="D6" s="34">
        <f>IFERROR(VLOOKUP($B6,'[14]11市町別戸数'!$A:$G,3,FALSE),0)</f>
        <v>46</v>
      </c>
      <c r="E6" s="34">
        <f>IFERROR(VLOOKUP($B6,'[14]11市町別戸数'!$A:$G,4,FALSE),0)</f>
        <v>59</v>
      </c>
      <c r="F6" s="34">
        <f>IFERROR(VLOOKUP($B6,'[14]11市町別戸数'!$A:$G,5,FALSE),0)</f>
        <v>0</v>
      </c>
      <c r="G6" s="34">
        <f>IFERROR(VLOOKUP($B6,'[14]11市町別戸数'!$A:$G,6,FALSE),0)</f>
        <v>6</v>
      </c>
      <c r="H6" s="34">
        <f>IFERROR(VLOOKUP($B6,'[14]11市町別マンション戸数'!A:C,3,FALSE),0)</f>
        <v>0</v>
      </c>
    </row>
    <row r="7" spans="1:8" ht="14.25" customHeight="1">
      <c r="A7" s="48"/>
      <c r="B7" s="29" t="s">
        <v>38</v>
      </c>
      <c r="C7" s="34">
        <f t="shared" ref="C7:H7" si="0">SUM(C4:C6)</f>
        <v>248</v>
      </c>
      <c r="D7" s="34">
        <f t="shared" si="0"/>
        <v>121</v>
      </c>
      <c r="E7" s="34">
        <f t="shared" si="0"/>
        <v>89</v>
      </c>
      <c r="F7" s="34">
        <f t="shared" si="0"/>
        <v>0</v>
      </c>
      <c r="G7" s="34">
        <f t="shared" si="0"/>
        <v>38</v>
      </c>
      <c r="H7" s="34">
        <f t="shared" si="0"/>
        <v>0</v>
      </c>
    </row>
    <row r="8" spans="1:8" ht="14.25" customHeight="1">
      <c r="A8" s="48"/>
      <c r="B8" s="29" t="s">
        <v>79</v>
      </c>
      <c r="C8" s="34">
        <f>IFERROR(VLOOKUP($B8,'[14]11市町別戸数'!$A:$G,7,FALSE),0)</f>
        <v>297</v>
      </c>
      <c r="D8" s="34">
        <f>IFERROR(VLOOKUP($B8,'[14]11市町別戸数'!$A:$G,3,FALSE),0)</f>
        <v>127</v>
      </c>
      <c r="E8" s="34">
        <f>IFERROR(VLOOKUP($B8,'[14]11市町別戸数'!$A:$G,4,FALSE),0)</f>
        <v>106</v>
      </c>
      <c r="F8" s="34">
        <f>IFERROR(VLOOKUP($B8,'[14]11市町別戸数'!$A:$G,5,FALSE),0)</f>
        <v>1</v>
      </c>
      <c r="G8" s="34">
        <f>IFERROR(VLOOKUP($B8,'[14]11市町別戸数'!$A:$G,6,FALSE),0)</f>
        <v>63</v>
      </c>
      <c r="H8" s="34">
        <f>IFERROR(VLOOKUP($B8,'[14]11市町別マンション戸数'!A:C,3,FALSE),0)</f>
        <v>0</v>
      </c>
    </row>
    <row r="9" spans="1:8" ht="14.25" customHeight="1">
      <c r="A9" s="48"/>
      <c r="B9" s="29" t="s">
        <v>80</v>
      </c>
      <c r="C9" s="34">
        <f>IFERROR(VLOOKUP($B9,'[14]11市町別戸数'!$A:$G,7,FALSE),0)</f>
        <v>64</v>
      </c>
      <c r="D9" s="34">
        <f>IFERROR(VLOOKUP($B9,'[14]11市町別戸数'!$A:$G,3,FALSE),0)</f>
        <v>48</v>
      </c>
      <c r="E9" s="34">
        <f>IFERROR(VLOOKUP($B9,'[14]11市町別戸数'!$A:$G,4,FALSE),0)</f>
        <v>2</v>
      </c>
      <c r="F9" s="34">
        <f>IFERROR(VLOOKUP($B9,'[14]11市町別戸数'!$A:$G,5,FALSE),0)</f>
        <v>0</v>
      </c>
      <c r="G9" s="34">
        <f>IFERROR(VLOOKUP($B9,'[14]11市町別戸数'!$A:$G,6,FALSE),0)</f>
        <v>14</v>
      </c>
      <c r="H9" s="34">
        <f>IFERROR(VLOOKUP($B9,'[14]11市町別マンション戸数'!A:C,3,FALSE),0)</f>
        <v>0</v>
      </c>
    </row>
    <row r="10" spans="1:8" ht="14.25" customHeight="1">
      <c r="A10" s="48"/>
      <c r="B10" s="29" t="s">
        <v>81</v>
      </c>
      <c r="C10" s="34">
        <f>IFERROR(VLOOKUP($B10,'[14]11市町別戸数'!$A:$G,7,FALSE),0)</f>
        <v>5</v>
      </c>
      <c r="D10" s="34">
        <f>IFERROR(VLOOKUP($B10,'[14]11市町別戸数'!$A:$G,3,FALSE),0)</f>
        <v>5</v>
      </c>
      <c r="E10" s="34">
        <f>IFERROR(VLOOKUP($B10,'[14]11市町別戸数'!$A:$G,4,FALSE),0)</f>
        <v>0</v>
      </c>
      <c r="F10" s="34">
        <f>IFERROR(VLOOKUP($B10,'[14]11市町別戸数'!$A:$G,5,FALSE),0)</f>
        <v>0</v>
      </c>
      <c r="G10" s="34">
        <f>IFERROR(VLOOKUP($B10,'[14]11市町別戸数'!$A:$G,6,FALSE),0)</f>
        <v>0</v>
      </c>
      <c r="H10" s="34">
        <f>IFERROR(VLOOKUP($B10,'[14]11市町別マンション戸数'!A:C,3,FALSE),0)</f>
        <v>0</v>
      </c>
    </row>
    <row r="11" spans="1:8" ht="14.25" customHeight="1">
      <c r="A11" s="48"/>
      <c r="B11" s="29" t="s">
        <v>5</v>
      </c>
      <c r="C11" s="34">
        <f t="shared" ref="C11:H11" si="1">SUM(C8:C10)</f>
        <v>366</v>
      </c>
      <c r="D11" s="34">
        <f t="shared" si="1"/>
        <v>180</v>
      </c>
      <c r="E11" s="34">
        <f t="shared" si="1"/>
        <v>108</v>
      </c>
      <c r="F11" s="34">
        <f t="shared" si="1"/>
        <v>1</v>
      </c>
      <c r="G11" s="34">
        <f t="shared" si="1"/>
        <v>77</v>
      </c>
      <c r="H11" s="34">
        <f t="shared" si="1"/>
        <v>0</v>
      </c>
    </row>
    <row r="12" spans="1:8" ht="14.25" customHeight="1">
      <c r="A12" s="48"/>
      <c r="B12" s="29" t="s">
        <v>7</v>
      </c>
      <c r="C12" s="34">
        <f>IFERROR(VLOOKUP($B12,'[14]11市町別戸数'!$A:$G,7,FALSE),0)</f>
        <v>38</v>
      </c>
      <c r="D12" s="34">
        <f>IFERROR(VLOOKUP($B12,'[14]11市町別戸数'!$A:$G,3,FALSE),0)</f>
        <v>14</v>
      </c>
      <c r="E12" s="34">
        <f>IFERROR(VLOOKUP($B12,'[14]11市町別戸数'!$A:$G,4,FALSE),0)</f>
        <v>7</v>
      </c>
      <c r="F12" s="34">
        <f>IFERROR(VLOOKUP($B12,'[14]11市町別戸数'!$A:$G,5,FALSE),0)</f>
        <v>0</v>
      </c>
      <c r="G12" s="34">
        <f>IFERROR(VLOOKUP($B12,'[14]11市町別戸数'!$A:$G,6,FALSE),0)</f>
        <v>17</v>
      </c>
      <c r="H12" s="34">
        <f>IFERROR(VLOOKUP($B12,'[14]11市町別マンション戸数'!A:C,3,FALSE),0)</f>
        <v>0</v>
      </c>
    </row>
    <row r="13" spans="1:8" ht="14.25" customHeight="1">
      <c r="A13" s="48"/>
      <c r="B13" s="29" t="s">
        <v>26</v>
      </c>
      <c r="C13" s="34">
        <f>IFERROR(VLOOKUP($B13,'[14]11市町別戸数'!$A:$G,7,FALSE),0)</f>
        <v>3</v>
      </c>
      <c r="D13" s="34">
        <f>IFERROR(VLOOKUP($B13,'[14]11市町別戸数'!$A:$G,3,FALSE),0)</f>
        <v>3</v>
      </c>
      <c r="E13" s="34">
        <f>IFERROR(VLOOKUP($B13,'[14]11市町別戸数'!$A:$G,4,FALSE),0)</f>
        <v>0</v>
      </c>
      <c r="F13" s="34">
        <f>IFERROR(VLOOKUP($B13,'[14]11市町別戸数'!$A:$G,5,FALSE),0)</f>
        <v>0</v>
      </c>
      <c r="G13" s="34">
        <f>IFERROR(VLOOKUP($B13,'[14]11市町別戸数'!$A:$G,6,FALSE),0)</f>
        <v>0</v>
      </c>
      <c r="H13" s="34">
        <f>IFERROR(VLOOKUP($B13,'[14]11市町別マンション戸数'!A:C,3,FALSE),0)</f>
        <v>0</v>
      </c>
    </row>
    <row r="14" spans="1:8" ht="14.25" customHeight="1">
      <c r="A14" s="48"/>
      <c r="B14" s="29" t="s">
        <v>48</v>
      </c>
      <c r="C14" s="34">
        <f>IFERROR(VLOOKUP($B14,'[14]11市町別戸数'!$A:$G,7,FALSE),0)</f>
        <v>25</v>
      </c>
      <c r="D14" s="34">
        <f>IFERROR(VLOOKUP($B14,'[14]11市町別戸数'!$A:$G,3,FALSE),0)</f>
        <v>16</v>
      </c>
      <c r="E14" s="34">
        <f>IFERROR(VLOOKUP($B14,'[14]11市町別戸数'!$A:$G,4,FALSE),0)</f>
        <v>0</v>
      </c>
      <c r="F14" s="34">
        <f>IFERROR(VLOOKUP($B14,'[14]11市町別戸数'!$A:$G,5,FALSE),0)</f>
        <v>0</v>
      </c>
      <c r="G14" s="34">
        <f>IFERROR(VLOOKUP($B14,'[14]11市町別戸数'!$A:$G,6,FALSE),0)</f>
        <v>9</v>
      </c>
      <c r="H14" s="34">
        <f>IFERROR(VLOOKUP($B14,'[14]11市町別マンション戸数'!A:C,3,FALSE),0)</f>
        <v>0</v>
      </c>
    </row>
    <row r="15" spans="1:8" ht="14.25" customHeight="1">
      <c r="A15" s="48"/>
      <c r="B15" s="29" t="s">
        <v>51</v>
      </c>
      <c r="C15" s="34">
        <f>IFERROR(VLOOKUP($B15,'[14]11市町別戸数'!$A:$G,7,FALSE),0)</f>
        <v>69</v>
      </c>
      <c r="D15" s="34">
        <f>IFERROR(VLOOKUP($B15,'[14]11市町別戸数'!$A:$G,3,FALSE),0)</f>
        <v>28</v>
      </c>
      <c r="E15" s="34">
        <f>IFERROR(VLOOKUP($B15,'[14]11市町別戸数'!$A:$G,4,FALSE),0)</f>
        <v>35</v>
      </c>
      <c r="F15" s="34">
        <f>IFERROR(VLOOKUP($B15,'[14]11市町別戸数'!$A:$G,5,FALSE),0)</f>
        <v>0</v>
      </c>
      <c r="G15" s="34">
        <f>IFERROR(VLOOKUP($B15,'[14]11市町別戸数'!$A:$G,6,FALSE),0)</f>
        <v>6</v>
      </c>
      <c r="H15" s="34">
        <f>IFERROR(VLOOKUP($B15,'[14]11市町別マンション戸数'!A:C,3,FALSE),0)</f>
        <v>0</v>
      </c>
    </row>
    <row r="16" spans="1:8" ht="14.25" customHeight="1">
      <c r="A16" s="48"/>
      <c r="B16" s="29" t="s">
        <v>55</v>
      </c>
      <c r="C16" s="34">
        <f>IFERROR(VLOOKUP($B16,'[14]11市町別戸数'!$A:$G,7,FALSE),0)</f>
        <v>15</v>
      </c>
      <c r="D16" s="34">
        <f>IFERROR(VLOOKUP($B16,'[14]11市町別戸数'!$A:$G,3,FALSE),0)</f>
        <v>15</v>
      </c>
      <c r="E16" s="34">
        <f>IFERROR(VLOOKUP($B16,'[14]11市町別戸数'!$A:$G,4,FALSE),0)</f>
        <v>0</v>
      </c>
      <c r="F16" s="34">
        <f>IFERROR(VLOOKUP($B16,'[14]11市町別戸数'!$A:$G,5,FALSE),0)</f>
        <v>0</v>
      </c>
      <c r="G16" s="34">
        <f>IFERROR(VLOOKUP($B16,'[14]11市町別戸数'!$A:$G,6,FALSE),0)</f>
        <v>0</v>
      </c>
      <c r="H16" s="34">
        <f>IFERROR(VLOOKUP($B16,'[14]11市町別マンション戸数'!A:C,3,FALSE),0)</f>
        <v>0</v>
      </c>
    </row>
    <row r="17" spans="1:8" ht="14.25" customHeight="1">
      <c r="A17" s="48"/>
      <c r="B17" s="29" t="s">
        <v>57</v>
      </c>
      <c r="C17" s="34">
        <f>IFERROR(VLOOKUP($B17,'[14]11市町別戸数'!$A:$G,7,FALSE),0)</f>
        <v>42</v>
      </c>
      <c r="D17" s="34">
        <f>IFERROR(VLOOKUP($B17,'[14]11市町別戸数'!$A:$G,3,FALSE),0)</f>
        <v>28</v>
      </c>
      <c r="E17" s="34">
        <f>IFERROR(VLOOKUP($B17,'[14]11市町別戸数'!$A:$G,4,FALSE),0)</f>
        <v>8</v>
      </c>
      <c r="F17" s="34">
        <f>IFERROR(VLOOKUP($B17,'[14]11市町別戸数'!$A:$G,5,FALSE),0)</f>
        <v>0</v>
      </c>
      <c r="G17" s="34">
        <f>IFERROR(VLOOKUP($B17,'[14]11市町別戸数'!$A:$G,6,FALSE),0)</f>
        <v>6</v>
      </c>
      <c r="H17" s="34">
        <f>IFERROR(VLOOKUP($B17,'[14]11市町別マンション戸数'!A:C,3,FALSE),0)</f>
        <v>0</v>
      </c>
    </row>
    <row r="18" spans="1:8" ht="14.25" customHeight="1">
      <c r="A18" s="48"/>
      <c r="B18" s="29" t="s">
        <v>14</v>
      </c>
      <c r="C18" s="34">
        <f>IFERROR(VLOOKUP($B18,'[14]11市町別戸数'!$A:$G,7,FALSE),0)</f>
        <v>77</v>
      </c>
      <c r="D18" s="34">
        <f>IFERROR(VLOOKUP($B18,'[14]11市町別戸数'!$A:$G,3,FALSE),0)</f>
        <v>55</v>
      </c>
      <c r="E18" s="34">
        <f>IFERROR(VLOOKUP($B18,'[14]11市町別戸数'!$A:$G,4,FALSE),0)</f>
        <v>8</v>
      </c>
      <c r="F18" s="34">
        <f>IFERROR(VLOOKUP($B18,'[14]11市町別戸数'!$A:$G,5,FALSE),0)</f>
        <v>1</v>
      </c>
      <c r="G18" s="34">
        <f>IFERROR(VLOOKUP($B18,'[14]11市町別戸数'!$A:$G,6,FALSE),0)</f>
        <v>13</v>
      </c>
      <c r="H18" s="34">
        <f>IFERROR(VLOOKUP($B18,'[14]11市町別マンション戸数'!A:C,3,FALSE),0)</f>
        <v>0</v>
      </c>
    </row>
    <row r="19" spans="1:8" ht="14.25" customHeight="1">
      <c r="A19" s="48"/>
      <c r="B19" s="29" t="s">
        <v>47</v>
      </c>
      <c r="C19" s="34">
        <f>IFERROR(VLOOKUP($B19,'[14]11市町別戸数'!$A:$G,7,FALSE),0)</f>
        <v>52</v>
      </c>
      <c r="D19" s="34">
        <f>IFERROR(VLOOKUP($B19,'[14]11市町別戸数'!$A:$G,3,FALSE),0)</f>
        <v>40</v>
      </c>
      <c r="E19" s="34">
        <f>IFERROR(VLOOKUP($B19,'[14]11市町別戸数'!$A:$G,4,FALSE),0)</f>
        <v>6</v>
      </c>
      <c r="F19" s="34">
        <f>IFERROR(VLOOKUP($B19,'[14]11市町別戸数'!$A:$G,5,FALSE),0)</f>
        <v>0</v>
      </c>
      <c r="G19" s="34">
        <f>IFERROR(VLOOKUP($B19,'[14]11市町別戸数'!$A:$G,6,FALSE),0)</f>
        <v>6</v>
      </c>
      <c r="H19" s="34">
        <f>IFERROR(VLOOKUP($B19,'[14]11市町別マンション戸数'!A:C,3,FALSE),0)</f>
        <v>0</v>
      </c>
    </row>
    <row r="20" spans="1:8" ht="14.25" customHeight="1">
      <c r="A20" s="48"/>
      <c r="B20" s="29" t="s">
        <v>32</v>
      </c>
      <c r="C20" s="34">
        <f>IFERROR(VLOOKUP($B20,'[14]11市町別戸数'!$A:$G,7,FALSE),0)</f>
        <v>52</v>
      </c>
      <c r="D20" s="34">
        <f>IFERROR(VLOOKUP($B20,'[14]11市町別戸数'!$A:$G,3,FALSE),0)</f>
        <v>38</v>
      </c>
      <c r="E20" s="34">
        <f>IFERROR(VLOOKUP($B20,'[14]11市町別戸数'!$A:$G,4,FALSE),0)</f>
        <v>8</v>
      </c>
      <c r="F20" s="34">
        <f>IFERROR(VLOOKUP($B20,'[14]11市町別戸数'!$A:$G,5,FALSE),0)</f>
        <v>0</v>
      </c>
      <c r="G20" s="34">
        <f>IFERROR(VLOOKUP($B20,'[14]11市町別戸数'!$A:$G,6,FALSE),0)</f>
        <v>6</v>
      </c>
      <c r="H20" s="34">
        <f>IFERROR(VLOOKUP($B20,'[14]11市町別マンション戸数'!A:C,3,FALSE),0)</f>
        <v>0</v>
      </c>
    </row>
    <row r="21" spans="1:8" ht="14.25" customHeight="1">
      <c r="A21" s="48"/>
      <c r="B21" s="29" t="s">
        <v>2</v>
      </c>
      <c r="C21" s="34">
        <f>IFERROR(VLOOKUP($B21,'[14]11市町別戸数'!$A:$G,7,FALSE),0)</f>
        <v>58</v>
      </c>
      <c r="D21" s="34">
        <f>IFERROR(VLOOKUP($B21,'[14]11市町別戸数'!$A:$G,3,FALSE),0)</f>
        <v>36</v>
      </c>
      <c r="E21" s="34">
        <f>IFERROR(VLOOKUP($B21,'[14]11市町別戸数'!$A:$G,4,FALSE),0)</f>
        <v>12</v>
      </c>
      <c r="F21" s="34">
        <f>IFERROR(VLOOKUP($B21,'[14]11市町別戸数'!$A:$G,5,FALSE),0)</f>
        <v>0</v>
      </c>
      <c r="G21" s="34">
        <f>IFERROR(VLOOKUP($B21,'[14]11市町別戸数'!$A:$G,6,FALSE),0)</f>
        <v>10</v>
      </c>
      <c r="H21" s="34">
        <f>IFERROR(VLOOKUP($B21,'[14]11市町別マンション戸数'!A:C,3,FALSE),0)</f>
        <v>0</v>
      </c>
    </row>
    <row r="22" spans="1:8" ht="14.25" customHeight="1">
      <c r="A22" s="48"/>
      <c r="B22" s="29" t="s">
        <v>49</v>
      </c>
      <c r="C22" s="34">
        <f>IFERROR(VLOOKUP($B22,'[14]11市町別戸数'!$A:$G,7,FALSE),0)</f>
        <v>44</v>
      </c>
      <c r="D22" s="34">
        <f>IFERROR(VLOOKUP($B22,'[14]11市町別戸数'!$A:$G,3,FALSE),0)</f>
        <v>33</v>
      </c>
      <c r="E22" s="34">
        <f>IFERROR(VLOOKUP($B22,'[14]11市町別戸数'!$A:$G,4,FALSE),0)</f>
        <v>4</v>
      </c>
      <c r="F22" s="34">
        <f>IFERROR(VLOOKUP($B22,'[14]11市町別戸数'!$A:$G,5,FALSE),0)</f>
        <v>1</v>
      </c>
      <c r="G22" s="34">
        <f>IFERROR(VLOOKUP($B22,'[14]11市町別戸数'!$A:$G,6,FALSE),0)</f>
        <v>6</v>
      </c>
      <c r="H22" s="34">
        <f>IFERROR(VLOOKUP($B22,'[14]11市町別マンション戸数'!A:C,3,FALSE),0)</f>
        <v>0</v>
      </c>
    </row>
    <row r="23" spans="1:8" ht="14.25" customHeight="1">
      <c r="A23" s="48"/>
      <c r="B23" s="29" t="s">
        <v>59</v>
      </c>
      <c r="C23" s="34">
        <f>IFERROR(VLOOKUP($B23,'[14]11市町別戸数'!$A:$G,7,FALSE),0)</f>
        <v>27</v>
      </c>
      <c r="D23" s="34">
        <f>IFERROR(VLOOKUP($B23,'[14]11市町別戸数'!$A:$G,3,FALSE),0)</f>
        <v>18</v>
      </c>
      <c r="E23" s="34">
        <f>IFERROR(VLOOKUP($B23,'[14]11市町別戸数'!$A:$G,4,FALSE),0)</f>
        <v>0</v>
      </c>
      <c r="F23" s="34">
        <f>IFERROR(VLOOKUP($B23,'[14]11市町別戸数'!$A:$G,5,FALSE),0)</f>
        <v>0</v>
      </c>
      <c r="G23" s="34">
        <f>IFERROR(VLOOKUP($B23,'[14]11市町別戸数'!$A:$G,6,FALSE),0)</f>
        <v>9</v>
      </c>
      <c r="H23" s="34">
        <f>IFERROR(VLOOKUP($B23,'[14]11市町別マンション戸数'!A:C,3,FALSE),0)</f>
        <v>0</v>
      </c>
    </row>
    <row r="24" spans="1:8" ht="14.25" customHeight="1">
      <c r="A24" s="48"/>
      <c r="B24" s="29" t="s">
        <v>27</v>
      </c>
      <c r="C24" s="34">
        <f>IFERROR(VLOOKUP($B24,'[14]11市町別戸数'!$A:$G,7,FALSE),0)</f>
        <v>46</v>
      </c>
      <c r="D24" s="34">
        <f>IFERROR(VLOOKUP($B24,'[14]11市町別戸数'!$A:$G,3,FALSE),0)</f>
        <v>23</v>
      </c>
      <c r="E24" s="34">
        <f>IFERROR(VLOOKUP($B24,'[14]11市町別戸数'!$A:$G,4,FALSE),0)</f>
        <v>12</v>
      </c>
      <c r="F24" s="34">
        <f>IFERROR(VLOOKUP($B24,'[14]11市町別戸数'!$A:$G,5,FALSE),0)</f>
        <v>0</v>
      </c>
      <c r="G24" s="34">
        <f>IFERROR(VLOOKUP($B24,'[14]11市町別戸数'!$A:$G,6,FALSE),0)</f>
        <v>11</v>
      </c>
      <c r="H24" s="34">
        <f>IFERROR(VLOOKUP($B24,'[14]11市町別マンション戸数'!A:C,3,FALSE),0)</f>
        <v>0</v>
      </c>
    </row>
    <row r="25" spans="1:8" ht="14.25" customHeight="1">
      <c r="A25" s="48"/>
      <c r="B25" s="29" t="s">
        <v>52</v>
      </c>
      <c r="C25" s="34">
        <f>IFERROR(VLOOKUP($B25,'[14]11市町別戸数'!$A:$G,7,FALSE),0)</f>
        <v>3</v>
      </c>
      <c r="D25" s="34">
        <f>IFERROR(VLOOKUP($B25,'[14]11市町別戸数'!$A:$G,3,FALSE),0)</f>
        <v>3</v>
      </c>
      <c r="E25" s="34">
        <f>IFERROR(VLOOKUP($B25,'[14]11市町別戸数'!$A:$G,4,FALSE),0)</f>
        <v>0</v>
      </c>
      <c r="F25" s="34">
        <f>IFERROR(VLOOKUP($B25,'[14]11市町別戸数'!$A:$G,5,FALSE),0)</f>
        <v>0</v>
      </c>
      <c r="G25" s="34">
        <f>IFERROR(VLOOKUP($B25,'[14]11市町別戸数'!$A:$G,6,FALSE),0)</f>
        <v>0</v>
      </c>
      <c r="H25" s="34">
        <f>IFERROR(VLOOKUP($B25,'[14]11市町別マンション戸数'!A:C,3,FALSE),0)</f>
        <v>0</v>
      </c>
    </row>
    <row r="26" spans="1:8" ht="14.25" customHeight="1">
      <c r="A26" s="48"/>
      <c r="B26" s="29" t="s">
        <v>40</v>
      </c>
      <c r="C26" s="34">
        <f>IFERROR(VLOOKUP($B26,'[14]11市町別戸数'!$A:$G,7,FALSE),0)</f>
        <v>40</v>
      </c>
      <c r="D26" s="34">
        <f>IFERROR(VLOOKUP($B26,'[14]11市町別戸数'!$A:$G,3,FALSE),0)</f>
        <v>12</v>
      </c>
      <c r="E26" s="34">
        <f>IFERROR(VLOOKUP($B26,'[14]11市町別戸数'!$A:$G,4,FALSE),0)</f>
        <v>24</v>
      </c>
      <c r="F26" s="34">
        <f>IFERROR(VLOOKUP($B26,'[14]11市町別戸数'!$A:$G,5,FALSE),0)</f>
        <v>0</v>
      </c>
      <c r="G26" s="34">
        <f>IFERROR(VLOOKUP($B26,'[14]11市町別戸数'!$A:$G,6,FALSE),0)</f>
        <v>4</v>
      </c>
      <c r="H26" s="34">
        <f>IFERROR(VLOOKUP($B26,'[14]11市町別マンション戸数'!A:C,3,FALSE),0)</f>
        <v>0</v>
      </c>
    </row>
    <row r="27" spans="1:8" ht="14.25" customHeight="1">
      <c r="A27" s="48"/>
      <c r="B27" s="29" t="s">
        <v>0</v>
      </c>
      <c r="C27" s="34">
        <f>IFERROR(VLOOKUP($B27,'[14]11市町別戸数'!$A:$G,7,FALSE),0)</f>
        <v>19</v>
      </c>
      <c r="D27" s="34">
        <f>IFERROR(VLOOKUP($B27,'[14]11市町別戸数'!$A:$G,3,FALSE),0)</f>
        <v>10</v>
      </c>
      <c r="E27" s="34">
        <f>IFERROR(VLOOKUP($B27,'[14]11市町別戸数'!$A:$G,4,FALSE),0)</f>
        <v>2</v>
      </c>
      <c r="F27" s="34">
        <f>IFERROR(VLOOKUP($B27,'[14]11市町別戸数'!$A:$G,5,FALSE),0)</f>
        <v>0</v>
      </c>
      <c r="G27" s="34">
        <f>IFERROR(VLOOKUP($B27,'[14]11市町別戸数'!$A:$G,6,FALSE),0)</f>
        <v>7</v>
      </c>
      <c r="H27" s="34">
        <f>IFERROR(VLOOKUP($B27,'[14]11市町別マンション戸数'!A:C,3,FALSE),0)</f>
        <v>0</v>
      </c>
    </row>
    <row r="28" spans="1:8" ht="14.25" customHeight="1">
      <c r="A28" s="48"/>
      <c r="B28" s="29" t="s">
        <v>54</v>
      </c>
      <c r="C28" s="34">
        <f>IFERROR(VLOOKUP($B28,'[14]11市町別戸数'!$A:$G,7,FALSE),0)</f>
        <v>8</v>
      </c>
      <c r="D28" s="34">
        <f>IFERROR(VLOOKUP($B28,'[14]11市町別戸数'!$A:$G,3,FALSE),0)</f>
        <v>8</v>
      </c>
      <c r="E28" s="34">
        <f>IFERROR(VLOOKUP($B28,'[14]11市町別戸数'!$A:$G,4,FALSE),0)</f>
        <v>0</v>
      </c>
      <c r="F28" s="34">
        <f>IFERROR(VLOOKUP($B28,'[14]11市町別戸数'!$A:$G,5,FALSE),0)</f>
        <v>0</v>
      </c>
      <c r="G28" s="34">
        <f>IFERROR(VLOOKUP($B28,'[14]11市町別戸数'!$A:$G,6,FALSE),0)</f>
        <v>0</v>
      </c>
      <c r="H28" s="34">
        <f>IFERROR(VLOOKUP($B28,'[14]11市町別マンション戸数'!A:C,3,FALSE),0)</f>
        <v>0</v>
      </c>
    </row>
    <row r="29" spans="1:8" ht="14.25" customHeight="1">
      <c r="A29" s="48"/>
      <c r="B29" s="29" t="s">
        <v>33</v>
      </c>
      <c r="C29" s="34">
        <f>IFERROR(VLOOKUP($B29,'[14]11市町別戸数'!$A:$G,7,FALSE),0)</f>
        <v>6</v>
      </c>
      <c r="D29" s="34">
        <f>IFERROR(VLOOKUP($B29,'[14]11市町別戸数'!$A:$G,3,FALSE),0)</f>
        <v>6</v>
      </c>
      <c r="E29" s="34">
        <f>IFERROR(VLOOKUP($B29,'[14]11市町別戸数'!$A:$G,4,FALSE),0)</f>
        <v>0</v>
      </c>
      <c r="F29" s="34">
        <f>IFERROR(VLOOKUP($B29,'[14]11市町別戸数'!$A:$G,5,FALSE),0)</f>
        <v>0</v>
      </c>
      <c r="G29" s="34">
        <f>IFERROR(VLOOKUP($B29,'[14]11市町別戸数'!$A:$G,6,FALSE),0)</f>
        <v>0</v>
      </c>
      <c r="H29" s="34">
        <f>IFERROR(VLOOKUP($B29,'[14]11市町別マンション戸数'!A:C,3,FALSE),0)</f>
        <v>0</v>
      </c>
    </row>
    <row r="30" spans="1:8" ht="14.25" customHeight="1">
      <c r="A30" s="48"/>
      <c r="B30" s="29" t="s">
        <v>29</v>
      </c>
      <c r="C30" s="34">
        <f>IFERROR(VLOOKUP($B30,'[14]11市町別戸数'!$A:$G,7,FALSE),0)</f>
        <v>5</v>
      </c>
      <c r="D30" s="34">
        <f>IFERROR(VLOOKUP($B30,'[14]11市町別戸数'!$A:$G,3,FALSE),0)</f>
        <v>5</v>
      </c>
      <c r="E30" s="34">
        <f>IFERROR(VLOOKUP($B30,'[14]11市町別戸数'!$A:$G,4,FALSE),0)</f>
        <v>0</v>
      </c>
      <c r="F30" s="34">
        <f>IFERROR(VLOOKUP($B30,'[14]11市町別戸数'!$A:$G,5,FALSE),0)</f>
        <v>0</v>
      </c>
      <c r="G30" s="34">
        <f>IFERROR(VLOOKUP($B30,'[14]11市町別戸数'!$A:$G,6,FALSE),0)</f>
        <v>0</v>
      </c>
      <c r="H30" s="34">
        <f>IFERROR(VLOOKUP($B30,'[14]11市町別マンション戸数'!A:C,3,FALSE),0)</f>
        <v>0</v>
      </c>
    </row>
    <row r="31" spans="1:8" ht="14.25" customHeight="1">
      <c r="A31" s="48"/>
      <c r="B31" s="29" t="s">
        <v>21</v>
      </c>
      <c r="C31" s="34">
        <f>IFERROR(VLOOKUP($B31,'[14]11市町別戸数'!$A:$G,7,FALSE),0)</f>
        <v>15</v>
      </c>
      <c r="D31" s="34">
        <f>IFERROR(VLOOKUP($B31,'[14]11市町別戸数'!$A:$G,3,FALSE),0)</f>
        <v>15</v>
      </c>
      <c r="E31" s="34">
        <f>IFERROR(VLOOKUP($B31,'[14]11市町別戸数'!$A:$G,4,FALSE),0)</f>
        <v>0</v>
      </c>
      <c r="F31" s="34">
        <f>IFERROR(VLOOKUP($B31,'[14]11市町別戸数'!$A:$G,5,FALSE),0)</f>
        <v>0</v>
      </c>
      <c r="G31" s="34">
        <f>IFERROR(VLOOKUP($B31,'[14]11市町別戸数'!$A:$G,6,FALSE),0)</f>
        <v>0</v>
      </c>
      <c r="H31" s="34">
        <f>IFERROR(VLOOKUP($B31,'[14]11市町別マンション戸数'!A:C,3,FALSE),0)</f>
        <v>0</v>
      </c>
    </row>
    <row r="32" spans="1:8" ht="14.25" customHeight="1">
      <c r="A32" s="48"/>
      <c r="B32" s="29" t="s">
        <v>31</v>
      </c>
      <c r="C32" s="34">
        <f>IFERROR(VLOOKUP($B32,'[14]11市町別戸数'!$A:$G,7,FALSE),0)</f>
        <v>1</v>
      </c>
      <c r="D32" s="34">
        <f>IFERROR(VLOOKUP($B32,'[14]11市町別戸数'!$A:$G,3,FALSE),0)</f>
        <v>1</v>
      </c>
      <c r="E32" s="34">
        <f>IFERROR(VLOOKUP($B32,'[14]11市町別戸数'!$A:$G,4,FALSE),0)</f>
        <v>0</v>
      </c>
      <c r="F32" s="34">
        <f>IFERROR(VLOOKUP($B32,'[14]11市町別戸数'!$A:$G,5,FALSE),0)</f>
        <v>0</v>
      </c>
      <c r="G32" s="34">
        <f>IFERROR(VLOOKUP($B32,'[14]11市町別戸数'!$A:$G,6,FALSE),0)</f>
        <v>0</v>
      </c>
      <c r="H32" s="34">
        <f>IFERROR(VLOOKUP($B32,'[14]11市町別マンション戸数'!A:C,3,FALSE),0)</f>
        <v>0</v>
      </c>
    </row>
    <row r="33" spans="1:8" ht="14.25" customHeight="1">
      <c r="A33" s="48"/>
      <c r="B33" s="29" t="s">
        <v>18</v>
      </c>
      <c r="C33" s="34">
        <f>IFERROR(VLOOKUP($B33,'[14]11市町別戸数'!$A:$G,7,FALSE),0)</f>
        <v>2</v>
      </c>
      <c r="D33" s="34">
        <f>IFERROR(VLOOKUP($B33,'[14]11市町別戸数'!$A:$G,3,FALSE),0)</f>
        <v>1</v>
      </c>
      <c r="E33" s="34">
        <f>IFERROR(VLOOKUP($B33,'[14]11市町別戸数'!$A:$G,4,FALSE),0)</f>
        <v>0</v>
      </c>
      <c r="F33" s="34">
        <f>IFERROR(VLOOKUP($B33,'[14]11市町別戸数'!$A:$G,5,FALSE),0)</f>
        <v>1</v>
      </c>
      <c r="G33" s="34">
        <f>IFERROR(VLOOKUP($B33,'[14]11市町別戸数'!$A:$G,6,FALSE),0)</f>
        <v>0</v>
      </c>
      <c r="H33" s="34">
        <f>IFERROR(VLOOKUP($B33,'[14]11市町別マンション戸数'!A:C,3,FALSE),0)</f>
        <v>0</v>
      </c>
    </row>
    <row r="34" spans="1:8" ht="14.25" customHeight="1">
      <c r="A34" s="48"/>
      <c r="B34" s="30" t="s">
        <v>62</v>
      </c>
      <c r="C34" s="34">
        <f>IFERROR(VLOOKUP($B34,'[14]11市町別戸数'!$A:$G,7,FALSE),0)</f>
        <v>0</v>
      </c>
      <c r="D34" s="34">
        <f>IFERROR(VLOOKUP($B34,'[14]11市町別戸数'!$A:$G,3,FALSE),0)</f>
        <v>0</v>
      </c>
      <c r="E34" s="34">
        <f>IFERROR(VLOOKUP($B34,'[14]11市町別戸数'!$A:$G,4,FALSE),0)</f>
        <v>0</v>
      </c>
      <c r="F34" s="34">
        <f>IFERROR(VLOOKUP($B34,'[14]11市町別戸数'!$A:$G,5,FALSE),0)</f>
        <v>0</v>
      </c>
      <c r="G34" s="34">
        <f>IFERROR(VLOOKUP($B34,'[14]11市町別戸数'!$A:$G,6,FALSE),0)</f>
        <v>0</v>
      </c>
      <c r="H34" s="34">
        <f>IFERROR(VLOOKUP($B34,'[14]11市町別マンション戸数'!A:C,3,FALSE),0)</f>
        <v>0</v>
      </c>
    </row>
    <row r="35" spans="1:8" ht="14.25" customHeight="1">
      <c r="A35" s="48"/>
      <c r="B35" s="29" t="s">
        <v>60</v>
      </c>
      <c r="C35" s="34">
        <f>IFERROR(VLOOKUP($B35,'[14]11市町別戸数'!$A:$G,7,FALSE),0)</f>
        <v>1</v>
      </c>
      <c r="D35" s="34">
        <f>IFERROR(VLOOKUP($B35,'[14]11市町別戸数'!$A:$G,3,FALSE),0)</f>
        <v>1</v>
      </c>
      <c r="E35" s="34">
        <f>IFERROR(VLOOKUP($B35,'[14]11市町別戸数'!$A:$G,4,FALSE),0)</f>
        <v>0</v>
      </c>
      <c r="F35" s="34">
        <f>IFERROR(VLOOKUP($B35,'[14]11市町別戸数'!$A:$G,5,FALSE),0)</f>
        <v>0</v>
      </c>
      <c r="G35" s="34">
        <f>IFERROR(VLOOKUP($B35,'[14]11市町別戸数'!$A:$G,6,FALSE),0)</f>
        <v>0</v>
      </c>
      <c r="H35" s="34">
        <f>IFERROR(VLOOKUP($B35,'[14]11市町別マンション戸数'!A:C,3,FALSE),0)</f>
        <v>0</v>
      </c>
    </row>
    <row r="36" spans="1:8" ht="14.25" customHeight="1">
      <c r="A36" s="48"/>
      <c r="B36" s="29" t="s">
        <v>15</v>
      </c>
      <c r="C36" s="34">
        <f>IFERROR(VLOOKUP($B36,'[14]11市町別戸数'!$A:$G,7,FALSE),0)</f>
        <v>0</v>
      </c>
      <c r="D36" s="34">
        <f>IFERROR(VLOOKUP($B36,'[14]11市町別戸数'!$A:$G,3,FALSE),0)</f>
        <v>0</v>
      </c>
      <c r="E36" s="34">
        <f>IFERROR(VLOOKUP($B36,'[14]11市町別戸数'!$A:$G,4,FALSE),0)</f>
        <v>0</v>
      </c>
      <c r="F36" s="34">
        <f>IFERROR(VLOOKUP($B36,'[14]11市町別戸数'!$A:$G,5,FALSE),0)</f>
        <v>0</v>
      </c>
      <c r="G36" s="34">
        <f>IFERROR(VLOOKUP($B36,'[14]11市町別戸数'!$A:$G,6,FALSE),0)</f>
        <v>0</v>
      </c>
      <c r="H36" s="34">
        <f>IFERROR(VLOOKUP($B36,'[14]11市町別マンション戸数'!A:C,3,FALSE),0)</f>
        <v>0</v>
      </c>
    </row>
    <row r="37" spans="1:8" ht="14.25" customHeight="1">
      <c r="A37" s="48"/>
      <c r="B37" s="30" t="s">
        <v>34</v>
      </c>
      <c r="C37" s="34">
        <f>IFERROR(VLOOKUP($B37,'[14]11市町別戸数'!$A:$G,7,FALSE),0)</f>
        <v>1</v>
      </c>
      <c r="D37" s="34">
        <f>IFERROR(VLOOKUP($B37,'[14]11市町別戸数'!$A:$G,3,FALSE),0)</f>
        <v>1</v>
      </c>
      <c r="E37" s="34">
        <f>IFERROR(VLOOKUP($B37,'[14]11市町別戸数'!$A:$G,4,FALSE),0)</f>
        <v>0</v>
      </c>
      <c r="F37" s="34">
        <f>IFERROR(VLOOKUP($B37,'[14]11市町別戸数'!$A:$G,5,FALSE),0)</f>
        <v>0</v>
      </c>
      <c r="G37" s="34">
        <f>IFERROR(VLOOKUP($B37,'[14]11市町別戸数'!$A:$G,6,FALSE),0)</f>
        <v>0</v>
      </c>
      <c r="H37" s="34">
        <f>IFERROR(VLOOKUP($B37,'[14]11市町別マンション戸数'!A:C,3,FALSE),0)</f>
        <v>0</v>
      </c>
    </row>
    <row r="38" spans="1:8" ht="14.25" customHeight="1">
      <c r="A38" s="48"/>
      <c r="B38" s="29" t="s">
        <v>30</v>
      </c>
      <c r="C38" s="34">
        <f>IFERROR(VLOOKUP($B38,'[14]11市町別戸数'!$A:$G,7,FALSE),0)</f>
        <v>7</v>
      </c>
      <c r="D38" s="34">
        <f>IFERROR(VLOOKUP($B38,'[14]11市町別戸数'!$A:$G,3,FALSE),0)</f>
        <v>6</v>
      </c>
      <c r="E38" s="34">
        <f>IFERROR(VLOOKUP($B38,'[14]11市町別戸数'!$A:$G,4,FALSE),0)</f>
        <v>0</v>
      </c>
      <c r="F38" s="34">
        <f>IFERROR(VLOOKUP($B38,'[14]11市町別戸数'!$A:$G,5,FALSE),0)</f>
        <v>0</v>
      </c>
      <c r="G38" s="34">
        <f>IFERROR(VLOOKUP($B38,'[14]11市町別戸数'!$A:$G,6,FALSE),0)</f>
        <v>1</v>
      </c>
      <c r="H38" s="34">
        <f>IFERROR(VLOOKUP($B38,'[14]11市町別マンション戸数'!A:C,3,FALSE),0)</f>
        <v>0</v>
      </c>
    </row>
    <row r="39" spans="1:8" ht="14.25" customHeight="1">
      <c r="A39" s="48"/>
      <c r="B39" s="29" t="s">
        <v>53</v>
      </c>
      <c r="C39" s="34">
        <f>IFERROR(VLOOKUP($B39,'[14]11市町別戸数'!$A:$G,7,FALSE),0)</f>
        <v>5</v>
      </c>
      <c r="D39" s="34">
        <f>IFERROR(VLOOKUP($B39,'[14]11市町別戸数'!$A:$G,3,FALSE),0)</f>
        <v>5</v>
      </c>
      <c r="E39" s="34">
        <f>IFERROR(VLOOKUP($B39,'[14]11市町別戸数'!$A:$G,4,FALSE),0)</f>
        <v>0</v>
      </c>
      <c r="F39" s="34">
        <f>IFERROR(VLOOKUP($B39,'[14]11市町別戸数'!$A:$G,5,FALSE),0)</f>
        <v>0</v>
      </c>
      <c r="G39" s="34">
        <f>IFERROR(VLOOKUP($B39,'[14]11市町別戸数'!$A:$G,6,FALSE),0)</f>
        <v>0</v>
      </c>
      <c r="H39" s="34">
        <f>IFERROR(VLOOKUP($B39,'[14]11市町別マンション戸数'!A:C,3,FALSE),0)</f>
        <v>0</v>
      </c>
    </row>
    <row r="40" spans="1:8" ht="14.25" customHeight="1">
      <c r="A40" s="48"/>
      <c r="B40" s="29" t="s">
        <v>17</v>
      </c>
      <c r="C40" s="34">
        <f>IFERROR(VLOOKUP($B40,'[14]11市町別戸数'!$A:$G,7,FALSE),0)</f>
        <v>22</v>
      </c>
      <c r="D40" s="34">
        <f>IFERROR(VLOOKUP($B40,'[14]11市町別戸数'!$A:$G,3,FALSE),0)</f>
        <v>8</v>
      </c>
      <c r="E40" s="34">
        <f>IFERROR(VLOOKUP($B40,'[14]11市町別戸数'!$A:$G,4,FALSE),0)</f>
        <v>12</v>
      </c>
      <c r="F40" s="34">
        <f>IFERROR(VLOOKUP($B40,'[14]11市町別戸数'!$A:$G,5,FALSE),0)</f>
        <v>0</v>
      </c>
      <c r="G40" s="34">
        <f>IFERROR(VLOOKUP($B40,'[14]11市町別戸数'!$A:$G,6,FALSE),0)</f>
        <v>2</v>
      </c>
      <c r="H40" s="34">
        <f>IFERROR(VLOOKUP($B40,'[14]11市町別マンション戸数'!A:C,3,FALSE),0)</f>
        <v>0</v>
      </c>
    </row>
    <row r="41" spans="1:8" ht="14.25" customHeight="1">
      <c r="A41" s="48"/>
      <c r="B41" s="29" t="s">
        <v>3</v>
      </c>
      <c r="C41" s="34">
        <f>IFERROR(VLOOKUP($B41,'[14]11市町別戸数'!$A:$G,7,FALSE),0)</f>
        <v>4</v>
      </c>
      <c r="D41" s="34">
        <f>IFERROR(VLOOKUP($B41,'[14]11市町別戸数'!$A:$G,3,FALSE),0)</f>
        <v>4</v>
      </c>
      <c r="E41" s="34">
        <f>IFERROR(VLOOKUP($B41,'[14]11市町別戸数'!$A:$G,4,FALSE),0)</f>
        <v>0</v>
      </c>
      <c r="F41" s="34">
        <f>IFERROR(VLOOKUP($B41,'[14]11市町別戸数'!$A:$G,5,FALSE),0)</f>
        <v>0</v>
      </c>
      <c r="G41" s="34">
        <f>IFERROR(VLOOKUP($B41,'[14]11市町別戸数'!$A:$G,6,FALSE),0)</f>
        <v>0</v>
      </c>
      <c r="H41" s="34">
        <f>IFERROR(VLOOKUP($B41,'[14]11市町別マンション戸数'!A:C,3,FALSE),0)</f>
        <v>0</v>
      </c>
    </row>
    <row r="42" spans="1:8" ht="14.25" customHeight="1">
      <c r="A42" s="48"/>
      <c r="B42" s="29" t="s">
        <v>50</v>
      </c>
      <c r="C42" s="34">
        <f>IFERROR(VLOOKUP($B42,'[14]11市町別戸数'!$A:$G,7,FALSE),0)</f>
        <v>8</v>
      </c>
      <c r="D42" s="34">
        <f>IFERROR(VLOOKUP($B42,'[14]11市町別戸数'!$A:$G,3,FALSE),0)</f>
        <v>6</v>
      </c>
      <c r="E42" s="34">
        <f>IFERROR(VLOOKUP($B42,'[14]11市町別戸数'!$A:$G,4,FALSE),0)</f>
        <v>0</v>
      </c>
      <c r="F42" s="34">
        <f>IFERROR(VLOOKUP($B42,'[14]11市町別戸数'!$A:$G,5,FALSE),0)</f>
        <v>0</v>
      </c>
      <c r="G42" s="34">
        <f>IFERROR(VLOOKUP($B42,'[14]11市町別戸数'!$A:$G,6,FALSE),0)</f>
        <v>2</v>
      </c>
      <c r="H42" s="34">
        <f>IFERROR(VLOOKUP($B42,'[14]11市町別マンション戸数'!A:C,3,FALSE),0)</f>
        <v>0</v>
      </c>
    </row>
    <row r="43" spans="1:8" ht="14.25" customHeight="1">
      <c r="A43" s="48"/>
      <c r="B43" s="29" t="s">
        <v>1</v>
      </c>
      <c r="C43" s="34">
        <f>IFERROR(VLOOKUP($B43,'[14]11市町別戸数'!$A:$G,7,FALSE),0)</f>
        <v>0</v>
      </c>
      <c r="D43" s="34">
        <f>IFERROR(VLOOKUP($B43,'[14]11市町別戸数'!$A:$G,3,FALSE),0)</f>
        <v>0</v>
      </c>
      <c r="E43" s="34">
        <f>IFERROR(VLOOKUP($B43,'[14]11市町別戸数'!$A:$G,4,FALSE),0)</f>
        <v>0</v>
      </c>
      <c r="F43" s="34">
        <f>IFERROR(VLOOKUP($B43,'[14]11市町別戸数'!$A:$G,5,FALSE),0)</f>
        <v>0</v>
      </c>
      <c r="G43" s="34">
        <f>IFERROR(VLOOKUP($B43,'[14]11市町別戸数'!$A:$G,6,FALSE),0)</f>
        <v>0</v>
      </c>
      <c r="H43" s="34">
        <f>IFERROR(VLOOKUP($B43,'[14]11市町別マンション戸数'!A:C,3,FALSE),0)</f>
        <v>0</v>
      </c>
    </row>
    <row r="44" spans="1:8" ht="14.25" customHeight="1">
      <c r="A44" s="48"/>
      <c r="B44" s="31" t="s">
        <v>61</v>
      </c>
      <c r="C44" s="34">
        <f>IFERROR(VLOOKUP($B44,'[14]11市町別戸数'!$A:$G,7,FALSE),0)</f>
        <v>7</v>
      </c>
      <c r="D44" s="34">
        <f>IFERROR(VLOOKUP($B44,'[14]11市町別戸数'!$A:$G,3,FALSE),0)</f>
        <v>7</v>
      </c>
      <c r="E44" s="34">
        <f>IFERROR(VLOOKUP($B44,'[14]11市町別戸数'!$A:$G,4,FALSE),0)</f>
        <v>0</v>
      </c>
      <c r="F44" s="34">
        <f>IFERROR(VLOOKUP($B44,'[14]11市町別戸数'!$A:$G,5,FALSE),0)</f>
        <v>0</v>
      </c>
      <c r="G44" s="34">
        <f>IFERROR(VLOOKUP($B44,'[14]11市町別戸数'!$A:$G,6,FALSE),0)</f>
        <v>0</v>
      </c>
      <c r="H44" s="34">
        <f>IFERROR(VLOOKUP($B44,'[14]11市町別マンション戸数'!A:C,3,FALSE),0)</f>
        <v>0</v>
      </c>
    </row>
    <row r="45" spans="1:8" ht="14.25" customHeight="1">
      <c r="A45" s="48"/>
      <c r="B45" s="32" t="s">
        <v>23</v>
      </c>
      <c r="C45" s="34">
        <f t="shared" ref="C45:H45" si="2">SUM(C4:C44)-C7-C11</f>
        <v>1316</v>
      </c>
      <c r="D45" s="34">
        <f t="shared" si="2"/>
        <v>747</v>
      </c>
      <c r="E45" s="34">
        <f t="shared" si="2"/>
        <v>335</v>
      </c>
      <c r="F45" s="34">
        <f t="shared" si="2"/>
        <v>4</v>
      </c>
      <c r="G45" s="34">
        <f t="shared" si="2"/>
        <v>230</v>
      </c>
      <c r="H45" s="34">
        <f t="shared" si="2"/>
        <v>0</v>
      </c>
    </row>
    <row r="46" spans="1:8">
      <c r="A46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2.9"/>
  <cols>
    <col min="1" max="1" width="4.125" customWidth="1"/>
    <col min="7" max="7" width="11.125" customWidth="1"/>
  </cols>
  <sheetData>
    <row r="1" spans="1:8" ht="17">
      <c r="A1" s="48"/>
      <c r="C1" s="3"/>
      <c r="D1" s="3"/>
      <c r="E1" s="14"/>
      <c r="F1" s="14" t="s">
        <v>25</v>
      </c>
      <c r="G1" s="44">
        <v>45323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 ht="16.3" customHeight="1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 ht="16.3" customHeight="1">
      <c r="A4" s="48"/>
      <c r="B4" s="29" t="s">
        <v>37</v>
      </c>
      <c r="C4" s="34">
        <f>IFERROR(VLOOKUP($B4,'[4]11市町別戸数'!$A:$G,7,FALSE),0)</f>
        <v>128</v>
      </c>
      <c r="D4" s="34">
        <f>IFERROR(VLOOKUP($B4,'[4]11市町別戸数'!$A:$G,3,FALSE),0)</f>
        <v>28</v>
      </c>
      <c r="E4" s="34">
        <f>IFERROR(VLOOKUP($B4,'[4]11市町別戸数'!$A:$G,4,FALSE),0)</f>
        <v>81</v>
      </c>
      <c r="F4" s="34">
        <f>IFERROR(VLOOKUP($B4,'[4]11市町別戸数'!$A:$G,5,FALSE),0)</f>
        <v>0</v>
      </c>
      <c r="G4" s="34">
        <f>IFERROR(VLOOKUP($B4,'[4]11市町別戸数'!$A:$G,6,FALSE),0)</f>
        <v>19</v>
      </c>
      <c r="H4" s="34">
        <f>IFERROR(VLOOKUP($B4,'[4]11市町別マンション戸数'!A:C,3,FALSE),0)</f>
        <v>0</v>
      </c>
    </row>
    <row r="5" spans="1:8" ht="16.3" customHeight="1">
      <c r="A5" s="48"/>
      <c r="B5" s="29" t="s">
        <v>12</v>
      </c>
      <c r="C5" s="34">
        <f>IFERROR(VLOOKUP($B5,'[4]11市町別戸数'!$A:$G,7,FALSE),0)</f>
        <v>162</v>
      </c>
      <c r="D5" s="34">
        <f>IFERROR(VLOOKUP($B5,'[4]11市町別戸数'!$A:$G,3,FALSE),0)</f>
        <v>35</v>
      </c>
      <c r="E5" s="34">
        <f>IFERROR(VLOOKUP($B5,'[4]11市町別戸数'!$A:$G,4,FALSE),0)</f>
        <v>107</v>
      </c>
      <c r="F5" s="34">
        <f>IFERROR(VLOOKUP($B5,'[4]11市町別戸数'!$A:$G,5,FALSE),0)</f>
        <v>0</v>
      </c>
      <c r="G5" s="34">
        <f>IFERROR(VLOOKUP($B5,'[4]11市町別戸数'!$A:$G,6,FALSE),0)</f>
        <v>20</v>
      </c>
      <c r="H5" s="34">
        <f>IFERROR(VLOOKUP($B5,'[4]11市町別マンション戸数'!A:C,3,FALSE),0)</f>
        <v>0</v>
      </c>
    </row>
    <row r="6" spans="1:8" ht="16.3" customHeight="1">
      <c r="A6" s="48"/>
      <c r="B6" s="29" t="s">
        <v>10</v>
      </c>
      <c r="C6" s="34">
        <f>IFERROR(VLOOKUP($B6,'[4]11市町別戸数'!$A:$G,7,FALSE),0)</f>
        <v>103</v>
      </c>
      <c r="D6" s="34">
        <f>IFERROR(VLOOKUP($B6,'[4]11市町別戸数'!$A:$G,3,FALSE),0)</f>
        <v>49</v>
      </c>
      <c r="E6" s="34">
        <f>IFERROR(VLOOKUP($B6,'[4]11市町別戸数'!$A:$G,4,FALSE),0)</f>
        <v>36</v>
      </c>
      <c r="F6" s="34">
        <f>IFERROR(VLOOKUP($B6,'[4]11市町別戸数'!$A:$G,5,FALSE),0)</f>
        <v>0</v>
      </c>
      <c r="G6" s="34">
        <f>IFERROR(VLOOKUP($B6,'[4]11市町別戸数'!$A:$G,6,FALSE),0)</f>
        <v>18</v>
      </c>
      <c r="H6" s="34">
        <f>IFERROR(VLOOKUP($B6,'[4]11市町別マンション戸数'!A:C,3,FALSE),0)</f>
        <v>0</v>
      </c>
    </row>
    <row r="7" spans="1:8" ht="16.3" customHeight="1">
      <c r="A7" s="48"/>
      <c r="B7" s="29" t="s">
        <v>38</v>
      </c>
      <c r="C7" s="34">
        <f t="shared" ref="C7:H7" si="0">SUM(C4:C6)</f>
        <v>393</v>
      </c>
      <c r="D7" s="34">
        <f t="shared" si="0"/>
        <v>112</v>
      </c>
      <c r="E7" s="34">
        <f t="shared" si="0"/>
        <v>224</v>
      </c>
      <c r="F7" s="34">
        <f t="shared" si="0"/>
        <v>0</v>
      </c>
      <c r="G7" s="34">
        <f t="shared" si="0"/>
        <v>57</v>
      </c>
      <c r="H7" s="34">
        <f t="shared" si="0"/>
        <v>0</v>
      </c>
    </row>
    <row r="8" spans="1:8" ht="16.3" customHeight="1">
      <c r="A8" s="48"/>
      <c r="B8" s="29" t="s">
        <v>79</v>
      </c>
      <c r="C8" s="34">
        <f>IFERROR(VLOOKUP($B8,'[4]11市町別戸数'!$A:$G,7,FALSE),0)</f>
        <v>339</v>
      </c>
      <c r="D8" s="34">
        <f>IFERROR(VLOOKUP($B8,'[4]11市町別戸数'!$A:$G,3,FALSE),0)</f>
        <v>107</v>
      </c>
      <c r="E8" s="34">
        <f>IFERROR(VLOOKUP($B8,'[4]11市町別戸数'!$A:$G,4,FALSE),0)</f>
        <v>159</v>
      </c>
      <c r="F8" s="34">
        <f>IFERROR(VLOOKUP($B8,'[4]11市町別戸数'!$A:$G,5,FALSE),0)</f>
        <v>0</v>
      </c>
      <c r="G8" s="34">
        <f>IFERROR(VLOOKUP($B8,'[4]11市町別戸数'!$A:$G,6,FALSE),0)</f>
        <v>73</v>
      </c>
      <c r="H8" s="34">
        <f>IFERROR(VLOOKUP($B8,'[4]11市町別マンション戸数'!A:C,3,FALSE),0)</f>
        <v>18</v>
      </c>
    </row>
    <row r="9" spans="1:8" ht="16.3" customHeight="1">
      <c r="A9" s="48"/>
      <c r="B9" s="29" t="s">
        <v>80</v>
      </c>
      <c r="C9" s="34">
        <f>IFERROR(VLOOKUP($B9,'[4]11市町別戸数'!$A:$G,7,FALSE),0)</f>
        <v>54</v>
      </c>
      <c r="D9" s="34">
        <f>IFERROR(VLOOKUP($B9,'[4]11市町別戸数'!$A:$G,3,FALSE),0)</f>
        <v>36</v>
      </c>
      <c r="E9" s="34">
        <f>IFERROR(VLOOKUP($B9,'[4]11市町別戸数'!$A:$G,4,FALSE),0)</f>
        <v>16</v>
      </c>
      <c r="F9" s="34">
        <f>IFERROR(VLOOKUP($B9,'[4]11市町別戸数'!$A:$G,5,FALSE),0)</f>
        <v>0</v>
      </c>
      <c r="G9" s="34">
        <f>IFERROR(VLOOKUP($B9,'[4]11市町別戸数'!$A:$G,6,FALSE),0)</f>
        <v>2</v>
      </c>
      <c r="H9" s="34">
        <f>IFERROR(VLOOKUP($B9,'[4]11市町別マンション戸数'!A:C,3,FALSE),0)</f>
        <v>0</v>
      </c>
    </row>
    <row r="10" spans="1:8" ht="16.3" customHeight="1">
      <c r="A10" s="48"/>
      <c r="B10" s="29" t="s">
        <v>81</v>
      </c>
      <c r="C10" s="34">
        <f>IFERROR(VLOOKUP($B10,'[4]11市町別戸数'!$A:$G,7,FALSE),0)</f>
        <v>15</v>
      </c>
      <c r="D10" s="34">
        <f>IFERROR(VLOOKUP($B10,'[4]11市町別戸数'!$A:$G,3,FALSE),0)</f>
        <v>7</v>
      </c>
      <c r="E10" s="34">
        <f>IFERROR(VLOOKUP($B10,'[4]11市町別戸数'!$A:$G,4,FALSE),0)</f>
        <v>6</v>
      </c>
      <c r="F10" s="34">
        <f>IFERROR(VLOOKUP($B10,'[4]11市町別戸数'!$A:$G,5,FALSE),0)</f>
        <v>0</v>
      </c>
      <c r="G10" s="34">
        <f>IFERROR(VLOOKUP($B10,'[4]11市町別戸数'!$A:$G,6,FALSE),0)</f>
        <v>2</v>
      </c>
      <c r="H10" s="34">
        <f>IFERROR(VLOOKUP($B10,'[4]11市町別マンション戸数'!A:C,3,FALSE),0)</f>
        <v>0</v>
      </c>
    </row>
    <row r="11" spans="1:8" ht="16.3" customHeight="1">
      <c r="A11" s="48"/>
      <c r="B11" s="29" t="s">
        <v>5</v>
      </c>
      <c r="C11" s="34">
        <f t="shared" ref="C11:H11" si="1">SUM(C8:C10)</f>
        <v>408</v>
      </c>
      <c r="D11" s="34">
        <f t="shared" si="1"/>
        <v>150</v>
      </c>
      <c r="E11" s="34">
        <f t="shared" si="1"/>
        <v>181</v>
      </c>
      <c r="F11" s="34">
        <f t="shared" si="1"/>
        <v>0</v>
      </c>
      <c r="G11" s="34">
        <f t="shared" si="1"/>
        <v>77</v>
      </c>
      <c r="H11" s="34">
        <f t="shared" si="1"/>
        <v>18</v>
      </c>
    </row>
    <row r="12" spans="1:8" ht="16.3" customHeight="1">
      <c r="A12" s="48"/>
      <c r="B12" s="29" t="s">
        <v>7</v>
      </c>
      <c r="C12" s="34">
        <f>IFERROR(VLOOKUP($B12,'[4]11市町別戸数'!$A:$G,7,FALSE),0)</f>
        <v>110</v>
      </c>
      <c r="D12" s="34">
        <f>IFERROR(VLOOKUP($B12,'[4]11市町別戸数'!$A:$G,3,FALSE),0)</f>
        <v>40</v>
      </c>
      <c r="E12" s="34">
        <f>IFERROR(VLOOKUP($B12,'[4]11市町別戸数'!$A:$G,4,FALSE),0)</f>
        <v>43</v>
      </c>
      <c r="F12" s="34">
        <f>IFERROR(VLOOKUP($B12,'[4]11市町別戸数'!$A:$G,5,FALSE),0)</f>
        <v>1</v>
      </c>
      <c r="G12" s="34">
        <f>IFERROR(VLOOKUP($B12,'[4]11市町別戸数'!$A:$G,6,FALSE),0)</f>
        <v>26</v>
      </c>
      <c r="H12" s="34">
        <f>IFERROR(VLOOKUP($B12,'[4]11市町別マンション戸数'!A:C,3,FALSE),0)</f>
        <v>0</v>
      </c>
    </row>
    <row r="13" spans="1:8" ht="16.3" customHeight="1">
      <c r="A13" s="48"/>
      <c r="B13" s="29" t="s">
        <v>26</v>
      </c>
      <c r="C13" s="34">
        <f>IFERROR(VLOOKUP($B13,'[4]11市町別戸数'!$A:$G,7,FALSE),0)</f>
        <v>6</v>
      </c>
      <c r="D13" s="34">
        <f>IFERROR(VLOOKUP($B13,'[4]11市町別戸数'!$A:$G,3,FALSE),0)</f>
        <v>4</v>
      </c>
      <c r="E13" s="34">
        <f>IFERROR(VLOOKUP($B13,'[4]11市町別戸数'!$A:$G,4,FALSE),0)</f>
        <v>0</v>
      </c>
      <c r="F13" s="34">
        <f>IFERROR(VLOOKUP($B13,'[4]11市町別戸数'!$A:$G,5,FALSE),0)</f>
        <v>1</v>
      </c>
      <c r="G13" s="34">
        <f>IFERROR(VLOOKUP($B13,'[4]11市町別戸数'!$A:$G,6,FALSE),0)</f>
        <v>1</v>
      </c>
      <c r="H13" s="34">
        <f>IFERROR(VLOOKUP($B13,'[4]11市町別マンション戸数'!A:C,3,FALSE),0)</f>
        <v>0</v>
      </c>
    </row>
    <row r="14" spans="1:8" ht="16.3" customHeight="1">
      <c r="A14" s="48"/>
      <c r="B14" s="29" t="s">
        <v>48</v>
      </c>
      <c r="C14" s="34">
        <f>IFERROR(VLOOKUP($B14,'[4]11市町別戸数'!$A:$G,7,FALSE),0)</f>
        <v>49</v>
      </c>
      <c r="D14" s="34">
        <f>IFERROR(VLOOKUP($B14,'[4]11市町別戸数'!$A:$G,3,FALSE),0)</f>
        <v>26</v>
      </c>
      <c r="E14" s="34">
        <f>IFERROR(VLOOKUP($B14,'[4]11市町別戸数'!$A:$G,4,FALSE),0)</f>
        <v>14</v>
      </c>
      <c r="F14" s="34">
        <f>IFERROR(VLOOKUP($B14,'[4]11市町別戸数'!$A:$G,5,FALSE),0)</f>
        <v>0</v>
      </c>
      <c r="G14" s="34">
        <f>IFERROR(VLOOKUP($B14,'[4]11市町別戸数'!$A:$G,6,FALSE),0)</f>
        <v>9</v>
      </c>
      <c r="H14" s="34">
        <f>IFERROR(VLOOKUP($B14,'[4]11市町別マンション戸数'!A:C,3,FALSE),0)</f>
        <v>0</v>
      </c>
    </row>
    <row r="15" spans="1:8" ht="16.3" customHeight="1">
      <c r="A15" s="48"/>
      <c r="B15" s="29" t="s">
        <v>51</v>
      </c>
      <c r="C15" s="34">
        <f>IFERROR(VLOOKUP($B15,'[4]11市町別戸数'!$A:$G,7,FALSE),0)</f>
        <v>88</v>
      </c>
      <c r="D15" s="34">
        <f>IFERROR(VLOOKUP($B15,'[4]11市町別戸数'!$A:$G,3,FALSE),0)</f>
        <v>31</v>
      </c>
      <c r="E15" s="34">
        <f>IFERROR(VLOOKUP($B15,'[4]11市町別戸数'!$A:$G,4,FALSE),0)</f>
        <v>48</v>
      </c>
      <c r="F15" s="34">
        <f>IFERROR(VLOOKUP($B15,'[4]11市町別戸数'!$A:$G,5,FALSE),0)</f>
        <v>0</v>
      </c>
      <c r="G15" s="34">
        <f>IFERROR(VLOOKUP($B15,'[4]11市町別戸数'!$A:$G,6,FALSE),0)</f>
        <v>9</v>
      </c>
      <c r="H15" s="34">
        <f>IFERROR(VLOOKUP($B15,'[4]11市町別マンション戸数'!A:C,3,FALSE),0)</f>
        <v>0</v>
      </c>
    </row>
    <row r="16" spans="1:8" ht="16.3" customHeight="1">
      <c r="A16" s="48"/>
      <c r="B16" s="29" t="s">
        <v>55</v>
      </c>
      <c r="C16" s="34">
        <f>IFERROR(VLOOKUP($B16,'[4]11市町別戸数'!$A:$G,7,FALSE),0)</f>
        <v>14</v>
      </c>
      <c r="D16" s="34">
        <f>IFERROR(VLOOKUP($B16,'[4]11市町別戸数'!$A:$G,3,FALSE),0)</f>
        <v>10</v>
      </c>
      <c r="E16" s="34">
        <f>IFERROR(VLOOKUP($B16,'[4]11市町別戸数'!$A:$G,4,FALSE),0)</f>
        <v>0</v>
      </c>
      <c r="F16" s="34">
        <f>IFERROR(VLOOKUP($B16,'[4]11市町別戸数'!$A:$G,5,FALSE),0)</f>
        <v>0</v>
      </c>
      <c r="G16" s="34">
        <f>IFERROR(VLOOKUP($B16,'[4]11市町別戸数'!$A:$G,6,FALSE),0)</f>
        <v>4</v>
      </c>
      <c r="H16" s="34">
        <f>IFERROR(VLOOKUP($B16,'[4]11市町別マンション戸数'!A:C,3,FALSE),0)</f>
        <v>0</v>
      </c>
    </row>
    <row r="17" spans="1:8" ht="16.3" customHeight="1">
      <c r="A17" s="48"/>
      <c r="B17" s="29" t="s">
        <v>57</v>
      </c>
      <c r="C17" s="34">
        <f>IFERROR(VLOOKUP($B17,'[4]11市町別戸数'!$A:$G,7,FALSE),0)</f>
        <v>34</v>
      </c>
      <c r="D17" s="34">
        <f>IFERROR(VLOOKUP($B17,'[4]11市町別戸数'!$A:$G,3,FALSE),0)</f>
        <v>27</v>
      </c>
      <c r="E17" s="34">
        <f>IFERROR(VLOOKUP($B17,'[4]11市町別戸数'!$A:$G,4,FALSE),0)</f>
        <v>0</v>
      </c>
      <c r="F17" s="34">
        <f>IFERROR(VLOOKUP($B17,'[4]11市町別戸数'!$A:$G,5,FALSE),0)</f>
        <v>0</v>
      </c>
      <c r="G17" s="34">
        <f>IFERROR(VLOOKUP($B17,'[4]11市町別戸数'!$A:$G,6,FALSE),0)</f>
        <v>7</v>
      </c>
      <c r="H17" s="34">
        <f>IFERROR(VLOOKUP($B17,'[4]11市町別マンション戸数'!A:C,3,FALSE),0)</f>
        <v>0</v>
      </c>
    </row>
    <row r="18" spans="1:8" ht="16.3" customHeight="1">
      <c r="A18" s="48"/>
      <c r="B18" s="29" t="s">
        <v>14</v>
      </c>
      <c r="C18" s="34">
        <f>IFERROR(VLOOKUP($B18,'[4]11市町別戸数'!$A:$G,7,FALSE),0)</f>
        <v>71</v>
      </c>
      <c r="D18" s="34">
        <f>IFERROR(VLOOKUP($B18,'[4]11市町別戸数'!$A:$G,3,FALSE),0)</f>
        <v>43</v>
      </c>
      <c r="E18" s="34">
        <f>IFERROR(VLOOKUP($B18,'[4]11市町別戸数'!$A:$G,4,FALSE),0)</f>
        <v>20</v>
      </c>
      <c r="F18" s="34">
        <f>IFERROR(VLOOKUP($B18,'[4]11市町別戸数'!$A:$G,5,FALSE),0)</f>
        <v>0</v>
      </c>
      <c r="G18" s="34">
        <f>IFERROR(VLOOKUP($B18,'[4]11市町別戸数'!$A:$G,6,FALSE),0)</f>
        <v>8</v>
      </c>
      <c r="H18" s="34">
        <f>IFERROR(VLOOKUP($B18,'[4]11市町別マンション戸数'!A:C,3,FALSE),0)</f>
        <v>0</v>
      </c>
    </row>
    <row r="19" spans="1:8" ht="16.3" customHeight="1">
      <c r="A19" s="48"/>
      <c r="B19" s="29" t="s">
        <v>47</v>
      </c>
      <c r="C19" s="34">
        <f>IFERROR(VLOOKUP($B19,'[4]11市町別戸数'!$A:$G,7,FALSE),0)</f>
        <v>44</v>
      </c>
      <c r="D19" s="34">
        <f>IFERROR(VLOOKUP($B19,'[4]11市町別戸数'!$A:$G,3,FALSE),0)</f>
        <v>22</v>
      </c>
      <c r="E19" s="34">
        <f>IFERROR(VLOOKUP($B19,'[4]11市町別戸数'!$A:$G,4,FALSE),0)</f>
        <v>16</v>
      </c>
      <c r="F19" s="34">
        <f>IFERROR(VLOOKUP($B19,'[4]11市町別戸数'!$A:$G,5,FALSE),0)</f>
        <v>1</v>
      </c>
      <c r="G19" s="34">
        <f>IFERROR(VLOOKUP($B19,'[4]11市町別戸数'!$A:$G,6,FALSE),0)</f>
        <v>5</v>
      </c>
      <c r="H19" s="34">
        <f>IFERROR(VLOOKUP($B19,'[4]11市町別マンション戸数'!A:C,3,FALSE),0)</f>
        <v>0</v>
      </c>
    </row>
    <row r="20" spans="1:8" ht="16.3" customHeight="1">
      <c r="A20" s="48"/>
      <c r="B20" s="29" t="s">
        <v>32</v>
      </c>
      <c r="C20" s="34">
        <f>IFERROR(VLOOKUP($B20,'[4]11市町別戸数'!$A:$G,7,FALSE),0)</f>
        <v>44</v>
      </c>
      <c r="D20" s="34">
        <f>IFERROR(VLOOKUP($B20,'[4]11市町別戸数'!$A:$G,3,FALSE),0)</f>
        <v>23</v>
      </c>
      <c r="E20" s="34">
        <f>IFERROR(VLOOKUP($B20,'[4]11市町別戸数'!$A:$G,4,FALSE),0)</f>
        <v>14</v>
      </c>
      <c r="F20" s="34">
        <f>IFERROR(VLOOKUP($B20,'[4]11市町別戸数'!$A:$G,5,FALSE),0)</f>
        <v>0</v>
      </c>
      <c r="G20" s="34">
        <f>IFERROR(VLOOKUP($B20,'[4]11市町別戸数'!$A:$G,6,FALSE),0)</f>
        <v>7</v>
      </c>
      <c r="H20" s="34">
        <f>IFERROR(VLOOKUP($B20,'[4]11市町別マンション戸数'!A:C,3,FALSE),0)</f>
        <v>0</v>
      </c>
    </row>
    <row r="21" spans="1:8" ht="16.3" customHeight="1">
      <c r="A21" s="48"/>
      <c r="B21" s="29" t="s">
        <v>2</v>
      </c>
      <c r="C21" s="34">
        <f>IFERROR(VLOOKUP($B21,'[4]11市町別戸数'!$A:$G,7,FALSE),0)</f>
        <v>44</v>
      </c>
      <c r="D21" s="34">
        <f>IFERROR(VLOOKUP($B21,'[4]11市町別戸数'!$A:$G,3,FALSE),0)</f>
        <v>26</v>
      </c>
      <c r="E21" s="34">
        <f>IFERROR(VLOOKUP($B21,'[4]11市町別戸数'!$A:$G,4,FALSE),0)</f>
        <v>8</v>
      </c>
      <c r="F21" s="34">
        <f>IFERROR(VLOOKUP($B21,'[4]11市町別戸数'!$A:$G,5,FALSE),0)</f>
        <v>0</v>
      </c>
      <c r="G21" s="34">
        <f>IFERROR(VLOOKUP($B21,'[4]11市町別戸数'!$A:$G,6,FALSE),0)</f>
        <v>10</v>
      </c>
      <c r="H21" s="34">
        <f>IFERROR(VLOOKUP($B21,'[4]11市町別マンション戸数'!A:C,3,FALSE),0)</f>
        <v>0</v>
      </c>
    </row>
    <row r="22" spans="1:8" ht="16.3" customHeight="1">
      <c r="A22" s="48"/>
      <c r="B22" s="29" t="s">
        <v>49</v>
      </c>
      <c r="C22" s="34">
        <f>IFERROR(VLOOKUP($B22,'[4]11市町別戸数'!$A:$G,7,FALSE),0)</f>
        <v>31</v>
      </c>
      <c r="D22" s="34">
        <f>IFERROR(VLOOKUP($B22,'[4]11市町別戸数'!$A:$G,3,FALSE),0)</f>
        <v>23</v>
      </c>
      <c r="E22" s="34">
        <f>IFERROR(VLOOKUP($B22,'[4]11市町別戸数'!$A:$G,4,FALSE),0)</f>
        <v>0</v>
      </c>
      <c r="F22" s="34">
        <f>IFERROR(VLOOKUP($B22,'[4]11市町別戸数'!$A:$G,5,FALSE),0)</f>
        <v>0</v>
      </c>
      <c r="G22" s="34">
        <f>IFERROR(VLOOKUP($B22,'[4]11市町別戸数'!$A:$G,6,FALSE),0)</f>
        <v>8</v>
      </c>
      <c r="H22" s="34">
        <f>IFERROR(VLOOKUP($B22,'[4]11市町別マンション戸数'!A:C,3,FALSE),0)</f>
        <v>0</v>
      </c>
    </row>
    <row r="23" spans="1:8" ht="16.3" customHeight="1">
      <c r="A23" s="48"/>
      <c r="B23" s="29" t="s">
        <v>59</v>
      </c>
      <c r="C23" s="34">
        <f>IFERROR(VLOOKUP($B23,'[4]11市町別戸数'!$A:$G,7,FALSE),0)</f>
        <v>29</v>
      </c>
      <c r="D23" s="34">
        <f>IFERROR(VLOOKUP($B23,'[4]11市町別戸数'!$A:$G,3,FALSE),0)</f>
        <v>13</v>
      </c>
      <c r="E23" s="34">
        <f>IFERROR(VLOOKUP($B23,'[4]11市町別戸数'!$A:$G,4,FALSE),0)</f>
        <v>12</v>
      </c>
      <c r="F23" s="34">
        <f>IFERROR(VLOOKUP($B23,'[4]11市町別戸数'!$A:$G,5,FALSE),0)</f>
        <v>0</v>
      </c>
      <c r="G23" s="34">
        <f>IFERROR(VLOOKUP($B23,'[4]11市町別戸数'!$A:$G,6,FALSE),0)</f>
        <v>4</v>
      </c>
      <c r="H23" s="34">
        <f>IFERROR(VLOOKUP($B23,'[4]11市町別マンション戸数'!A:C,3,FALSE),0)</f>
        <v>0</v>
      </c>
    </row>
    <row r="24" spans="1:8" ht="16.3" customHeight="1">
      <c r="A24" s="48"/>
      <c r="B24" s="29" t="s">
        <v>27</v>
      </c>
      <c r="C24" s="34">
        <f>IFERROR(VLOOKUP($B24,'[4]11市町別戸数'!$A:$G,7,FALSE),0)</f>
        <v>33</v>
      </c>
      <c r="D24" s="34">
        <f>IFERROR(VLOOKUP($B24,'[4]11市町別戸数'!$A:$G,3,FALSE),0)</f>
        <v>17</v>
      </c>
      <c r="E24" s="34">
        <f>IFERROR(VLOOKUP($B24,'[4]11市町別戸数'!$A:$G,4,FALSE),0)</f>
        <v>12</v>
      </c>
      <c r="F24" s="34">
        <f>IFERROR(VLOOKUP($B24,'[4]11市町別戸数'!$A:$G,5,FALSE),0)</f>
        <v>0</v>
      </c>
      <c r="G24" s="34">
        <f>IFERROR(VLOOKUP($B24,'[4]11市町別戸数'!$A:$G,6,FALSE),0)</f>
        <v>4</v>
      </c>
      <c r="H24" s="34">
        <f>IFERROR(VLOOKUP($B24,'[4]11市町別マンション戸数'!A:C,3,FALSE),0)</f>
        <v>0</v>
      </c>
    </row>
    <row r="25" spans="1:8" ht="16.3" customHeight="1">
      <c r="A25" s="48"/>
      <c r="B25" s="29" t="s">
        <v>52</v>
      </c>
      <c r="C25" s="34">
        <f>IFERROR(VLOOKUP($B25,'[4]11市町別戸数'!$A:$G,7,FALSE),0)</f>
        <v>2</v>
      </c>
      <c r="D25" s="34">
        <f>IFERROR(VLOOKUP($B25,'[4]11市町別戸数'!$A:$G,3,FALSE),0)</f>
        <v>2</v>
      </c>
      <c r="E25" s="34">
        <f>IFERROR(VLOOKUP($B25,'[4]11市町別戸数'!$A:$G,4,FALSE),0)</f>
        <v>0</v>
      </c>
      <c r="F25" s="34">
        <f>IFERROR(VLOOKUP($B25,'[4]11市町別戸数'!$A:$G,5,FALSE),0)</f>
        <v>0</v>
      </c>
      <c r="G25" s="34">
        <f>IFERROR(VLOOKUP($B25,'[4]11市町別戸数'!$A:$G,6,FALSE),0)</f>
        <v>0</v>
      </c>
      <c r="H25" s="34">
        <f>IFERROR(VLOOKUP($B25,'[4]11市町別マンション戸数'!A:C,3,FALSE),0)</f>
        <v>0</v>
      </c>
    </row>
    <row r="26" spans="1:8" ht="16.3" customHeight="1">
      <c r="A26" s="48"/>
      <c r="B26" s="29" t="s">
        <v>40</v>
      </c>
      <c r="C26" s="34">
        <f>IFERROR(VLOOKUP($B26,'[4]11市町別戸数'!$A:$G,7,FALSE),0)</f>
        <v>10</v>
      </c>
      <c r="D26" s="34">
        <f>IFERROR(VLOOKUP($B26,'[4]11市町別戸数'!$A:$G,3,FALSE),0)</f>
        <v>7</v>
      </c>
      <c r="E26" s="34">
        <f>IFERROR(VLOOKUP($B26,'[4]11市町別戸数'!$A:$G,4,FALSE),0)</f>
        <v>0</v>
      </c>
      <c r="F26" s="34">
        <f>IFERROR(VLOOKUP($B26,'[4]11市町別戸数'!$A:$G,5,FALSE),0)</f>
        <v>0</v>
      </c>
      <c r="G26" s="34">
        <f>IFERROR(VLOOKUP($B26,'[4]11市町別戸数'!$A:$G,6,FALSE),0)</f>
        <v>3</v>
      </c>
      <c r="H26" s="34">
        <f>IFERROR(VLOOKUP($B26,'[4]11市町別マンション戸数'!A:C,3,FALSE),0)</f>
        <v>0</v>
      </c>
    </row>
    <row r="27" spans="1:8" ht="16.3" customHeight="1">
      <c r="A27" s="48"/>
      <c r="B27" s="29" t="s">
        <v>0</v>
      </c>
      <c r="C27" s="34">
        <f>IFERROR(VLOOKUP($B27,'[4]11市町別戸数'!$A:$G,7,FALSE),0)</f>
        <v>14</v>
      </c>
      <c r="D27" s="34">
        <f>IFERROR(VLOOKUP($B27,'[4]11市町別戸数'!$A:$G,3,FALSE),0)</f>
        <v>12</v>
      </c>
      <c r="E27" s="34">
        <f>IFERROR(VLOOKUP($B27,'[4]11市町別戸数'!$A:$G,4,FALSE),0)</f>
        <v>2</v>
      </c>
      <c r="F27" s="34">
        <f>IFERROR(VLOOKUP($B27,'[4]11市町別戸数'!$A:$G,5,FALSE),0)</f>
        <v>0</v>
      </c>
      <c r="G27" s="34">
        <f>IFERROR(VLOOKUP($B27,'[4]11市町別戸数'!$A:$G,6,FALSE),0)</f>
        <v>0</v>
      </c>
      <c r="H27" s="34">
        <f>IFERROR(VLOOKUP($B27,'[4]11市町別マンション戸数'!A:C,3,FALSE),0)</f>
        <v>0</v>
      </c>
    </row>
    <row r="28" spans="1:8" ht="16.3" customHeight="1">
      <c r="A28" s="48"/>
      <c r="B28" s="29" t="s">
        <v>54</v>
      </c>
      <c r="C28" s="34">
        <f>IFERROR(VLOOKUP($B28,'[4]11市町別戸数'!$A:$G,7,FALSE),0)</f>
        <v>3</v>
      </c>
      <c r="D28" s="34">
        <f>IFERROR(VLOOKUP($B28,'[4]11市町別戸数'!$A:$G,3,FALSE),0)</f>
        <v>3</v>
      </c>
      <c r="E28" s="34">
        <f>IFERROR(VLOOKUP($B28,'[4]11市町別戸数'!$A:$G,4,FALSE),0)</f>
        <v>0</v>
      </c>
      <c r="F28" s="34">
        <f>IFERROR(VLOOKUP($B28,'[4]11市町別戸数'!$A:$G,5,FALSE),0)</f>
        <v>0</v>
      </c>
      <c r="G28" s="34">
        <f>IFERROR(VLOOKUP($B28,'[4]11市町別戸数'!$A:$G,6,FALSE),0)</f>
        <v>0</v>
      </c>
      <c r="H28" s="34">
        <f>IFERROR(VLOOKUP($B28,'[4]11市町別マンション戸数'!A:C,3,FALSE),0)</f>
        <v>0</v>
      </c>
    </row>
    <row r="29" spans="1:8" ht="16.3" customHeight="1">
      <c r="A29" s="48"/>
      <c r="B29" s="29" t="s">
        <v>33</v>
      </c>
      <c r="C29" s="34">
        <f>IFERROR(VLOOKUP($B29,'[4]11市町別戸数'!$A:$G,7,FALSE),0)</f>
        <v>1</v>
      </c>
      <c r="D29" s="34">
        <f>IFERROR(VLOOKUP($B29,'[4]11市町別戸数'!$A:$G,3,FALSE),0)</f>
        <v>1</v>
      </c>
      <c r="E29" s="34">
        <f>IFERROR(VLOOKUP($B29,'[4]11市町別戸数'!$A:$G,4,FALSE),0)</f>
        <v>0</v>
      </c>
      <c r="F29" s="34">
        <f>IFERROR(VLOOKUP($B29,'[4]11市町別戸数'!$A:$G,5,FALSE),0)</f>
        <v>0</v>
      </c>
      <c r="G29" s="34">
        <f>IFERROR(VLOOKUP($B29,'[4]11市町別戸数'!$A:$G,6,FALSE),0)</f>
        <v>0</v>
      </c>
      <c r="H29" s="34">
        <f>IFERROR(VLOOKUP($B29,'[4]11市町別マンション戸数'!A:C,3,FALSE),0)</f>
        <v>0</v>
      </c>
    </row>
    <row r="30" spans="1:8" ht="16.3" customHeight="1">
      <c r="A30" s="48"/>
      <c r="B30" s="29" t="s">
        <v>29</v>
      </c>
      <c r="C30" s="34">
        <f>IFERROR(VLOOKUP($B30,'[4]11市町別戸数'!$A:$G,7,FALSE),0)</f>
        <v>23</v>
      </c>
      <c r="D30" s="34">
        <f>IFERROR(VLOOKUP($B30,'[4]11市町別戸数'!$A:$G,3,FALSE),0)</f>
        <v>13</v>
      </c>
      <c r="E30" s="34">
        <f>IFERROR(VLOOKUP($B30,'[4]11市町別戸数'!$A:$G,4,FALSE),0)</f>
        <v>8</v>
      </c>
      <c r="F30" s="34">
        <f>IFERROR(VLOOKUP($B30,'[4]11市町別戸数'!$A:$G,5,FALSE),0)</f>
        <v>0</v>
      </c>
      <c r="G30" s="34">
        <f>IFERROR(VLOOKUP($B30,'[4]11市町別戸数'!$A:$G,6,FALSE),0)</f>
        <v>2</v>
      </c>
      <c r="H30" s="34">
        <f>IFERROR(VLOOKUP($B30,'[4]11市町別マンション戸数'!A:C,3,FALSE),0)</f>
        <v>0</v>
      </c>
    </row>
    <row r="31" spans="1:8" ht="16.3" customHeight="1">
      <c r="A31" s="48"/>
      <c r="B31" s="29" t="s">
        <v>21</v>
      </c>
      <c r="C31" s="34">
        <f>IFERROR(VLOOKUP($B31,'[4]11市町別戸数'!$A:$G,7,FALSE),0)</f>
        <v>27</v>
      </c>
      <c r="D31" s="34">
        <f>IFERROR(VLOOKUP($B31,'[4]11市町別戸数'!$A:$G,3,FALSE),0)</f>
        <v>10</v>
      </c>
      <c r="E31" s="34">
        <f>IFERROR(VLOOKUP($B31,'[4]11市町別戸数'!$A:$G,4,FALSE),0)</f>
        <v>16</v>
      </c>
      <c r="F31" s="34">
        <f>IFERROR(VLOOKUP($B31,'[4]11市町別戸数'!$A:$G,5,FALSE),0)</f>
        <v>0</v>
      </c>
      <c r="G31" s="34">
        <f>IFERROR(VLOOKUP($B31,'[4]11市町別戸数'!$A:$G,6,FALSE),0)</f>
        <v>1</v>
      </c>
      <c r="H31" s="34">
        <f>IFERROR(VLOOKUP($B31,'[4]11市町別マンション戸数'!A:C,3,FALSE),0)</f>
        <v>0</v>
      </c>
    </row>
    <row r="32" spans="1:8" ht="16.3" customHeight="1">
      <c r="A32" s="48"/>
      <c r="B32" s="29" t="s">
        <v>31</v>
      </c>
      <c r="C32" s="34">
        <f>IFERROR(VLOOKUP($B32,'[4]11市町別戸数'!$A:$G,7,FALSE),0)</f>
        <v>2</v>
      </c>
      <c r="D32" s="34">
        <f>IFERROR(VLOOKUP($B32,'[4]11市町別戸数'!$A:$G,3,FALSE),0)</f>
        <v>2</v>
      </c>
      <c r="E32" s="34">
        <f>IFERROR(VLOOKUP($B32,'[4]11市町別戸数'!$A:$G,4,FALSE),0)</f>
        <v>0</v>
      </c>
      <c r="F32" s="34">
        <f>IFERROR(VLOOKUP($B32,'[4]11市町別戸数'!$A:$G,5,FALSE),0)</f>
        <v>0</v>
      </c>
      <c r="G32" s="34">
        <f>IFERROR(VLOOKUP($B32,'[4]11市町別戸数'!$A:$G,6,FALSE),0)</f>
        <v>0</v>
      </c>
      <c r="H32" s="34">
        <f>IFERROR(VLOOKUP($B32,'[4]11市町別マンション戸数'!A:C,3,FALSE),0)</f>
        <v>0</v>
      </c>
    </row>
    <row r="33" spans="1:8" ht="16.3" customHeight="1">
      <c r="A33" s="48"/>
      <c r="B33" s="29" t="s">
        <v>18</v>
      </c>
      <c r="C33" s="34">
        <f>IFERROR(VLOOKUP($B33,'[4]11市町別戸数'!$A:$G,7,FALSE),0)</f>
        <v>1</v>
      </c>
      <c r="D33" s="34">
        <f>IFERROR(VLOOKUP($B33,'[4]11市町別戸数'!$A:$G,3,FALSE),0)</f>
        <v>1</v>
      </c>
      <c r="E33" s="34">
        <f>IFERROR(VLOOKUP($B33,'[4]11市町別戸数'!$A:$G,4,FALSE),0)</f>
        <v>0</v>
      </c>
      <c r="F33" s="34">
        <f>IFERROR(VLOOKUP($B33,'[4]11市町別戸数'!$A:$G,5,FALSE),0)</f>
        <v>0</v>
      </c>
      <c r="G33" s="34">
        <f>IFERROR(VLOOKUP($B33,'[4]11市町別戸数'!$A:$G,6,FALSE),0)</f>
        <v>0</v>
      </c>
      <c r="H33" s="34">
        <f>IFERROR(VLOOKUP($B33,'[4]11市町別マンション戸数'!A:C,3,FALSE),0)</f>
        <v>0</v>
      </c>
    </row>
    <row r="34" spans="1:8" ht="16.3" customHeight="1">
      <c r="A34" s="48"/>
      <c r="B34" s="30" t="s">
        <v>62</v>
      </c>
      <c r="C34" s="34">
        <f>IFERROR(VLOOKUP($B34,'[4]11市町別戸数'!$A:$G,7,FALSE),0)</f>
        <v>2</v>
      </c>
      <c r="D34" s="34">
        <f>IFERROR(VLOOKUP($B34,'[4]11市町別戸数'!$A:$G,3,FALSE),0)</f>
        <v>2</v>
      </c>
      <c r="E34" s="34">
        <f>IFERROR(VLOOKUP($B34,'[4]11市町別戸数'!$A:$G,4,FALSE),0)</f>
        <v>0</v>
      </c>
      <c r="F34" s="34">
        <f>IFERROR(VLOOKUP($B34,'[4]11市町別戸数'!$A:$G,5,FALSE),0)</f>
        <v>0</v>
      </c>
      <c r="G34" s="34">
        <f>IFERROR(VLOOKUP($B34,'[4]11市町別戸数'!$A:$G,6,FALSE),0)</f>
        <v>0</v>
      </c>
      <c r="H34" s="34">
        <f>IFERROR(VLOOKUP($B34,'[4]11市町別マンション戸数'!A:C,3,FALSE),0)</f>
        <v>0</v>
      </c>
    </row>
    <row r="35" spans="1:8" ht="16.3" customHeight="1">
      <c r="A35" s="48"/>
      <c r="B35" s="29" t="s">
        <v>60</v>
      </c>
      <c r="C35" s="34">
        <f>IFERROR(VLOOKUP($B35,'[4]11市町別戸数'!$A:$G,7,FALSE),0)</f>
        <v>1</v>
      </c>
      <c r="D35" s="34">
        <f>IFERROR(VLOOKUP($B35,'[4]11市町別戸数'!$A:$G,3,FALSE),0)</f>
        <v>1</v>
      </c>
      <c r="E35" s="34">
        <f>IFERROR(VLOOKUP($B35,'[4]11市町別戸数'!$A:$G,4,FALSE),0)</f>
        <v>0</v>
      </c>
      <c r="F35" s="34">
        <f>IFERROR(VLOOKUP($B35,'[4]11市町別戸数'!$A:$G,5,FALSE),0)</f>
        <v>0</v>
      </c>
      <c r="G35" s="34">
        <f>IFERROR(VLOOKUP($B35,'[4]11市町別戸数'!$A:$G,6,FALSE),0)</f>
        <v>0</v>
      </c>
      <c r="H35" s="34">
        <f>IFERROR(VLOOKUP($B35,'[4]11市町別マンション戸数'!A:C,3,FALSE),0)</f>
        <v>0</v>
      </c>
    </row>
    <row r="36" spans="1:8" ht="16.3" customHeight="1">
      <c r="A36" s="48"/>
      <c r="B36" s="29" t="s">
        <v>15</v>
      </c>
      <c r="C36" s="34">
        <f>IFERROR(VLOOKUP($B36,'[4]11市町別戸数'!$A:$G,7,FALSE),0)</f>
        <v>0</v>
      </c>
      <c r="D36" s="34">
        <f>IFERROR(VLOOKUP($B36,'[4]11市町別戸数'!$A:$G,3,FALSE),0)</f>
        <v>0</v>
      </c>
      <c r="E36" s="34">
        <f>IFERROR(VLOOKUP($B36,'[4]11市町別戸数'!$A:$G,4,FALSE),0)</f>
        <v>0</v>
      </c>
      <c r="F36" s="34">
        <f>IFERROR(VLOOKUP($B36,'[4]11市町別戸数'!$A:$G,5,FALSE),0)</f>
        <v>0</v>
      </c>
      <c r="G36" s="34">
        <f>IFERROR(VLOOKUP($B36,'[4]11市町別戸数'!$A:$G,6,FALSE),0)</f>
        <v>0</v>
      </c>
      <c r="H36" s="34">
        <f>IFERROR(VLOOKUP($B36,'[4]11市町別マンション戸数'!A:C,3,FALSE),0)</f>
        <v>0</v>
      </c>
    </row>
    <row r="37" spans="1:8" ht="16.3" customHeight="1">
      <c r="A37" s="48"/>
      <c r="B37" s="30" t="s">
        <v>34</v>
      </c>
      <c r="C37" s="34">
        <f>IFERROR(VLOOKUP($B37,'[4]11市町別戸数'!$A:$G,7,FALSE),0)</f>
        <v>0</v>
      </c>
      <c r="D37" s="34">
        <f>IFERROR(VLOOKUP($B37,'[4]11市町別戸数'!$A:$G,3,FALSE),0)</f>
        <v>0</v>
      </c>
      <c r="E37" s="34">
        <f>IFERROR(VLOOKUP($B37,'[4]11市町別戸数'!$A:$G,4,FALSE),0)</f>
        <v>0</v>
      </c>
      <c r="F37" s="34">
        <f>IFERROR(VLOOKUP($B37,'[4]11市町別戸数'!$A:$G,5,FALSE),0)</f>
        <v>0</v>
      </c>
      <c r="G37" s="34">
        <f>IFERROR(VLOOKUP($B37,'[4]11市町別戸数'!$A:$G,6,FALSE),0)</f>
        <v>0</v>
      </c>
      <c r="H37" s="34">
        <f>IFERROR(VLOOKUP($B37,'[4]11市町別マンション戸数'!A:C,3,FALSE),0)</f>
        <v>0</v>
      </c>
    </row>
    <row r="38" spans="1:8" ht="16.3" customHeight="1">
      <c r="A38" s="48"/>
      <c r="B38" s="29" t="s">
        <v>30</v>
      </c>
      <c r="C38" s="34">
        <f>IFERROR(VLOOKUP($B38,'[4]11市町別戸数'!$A:$G,7,FALSE),0)</f>
        <v>21</v>
      </c>
      <c r="D38" s="34">
        <f>IFERROR(VLOOKUP($B38,'[4]11市町別戸数'!$A:$G,3,FALSE),0)</f>
        <v>11</v>
      </c>
      <c r="E38" s="34">
        <f>IFERROR(VLOOKUP($B38,'[4]11市町別戸数'!$A:$G,4,FALSE),0)</f>
        <v>8</v>
      </c>
      <c r="F38" s="34">
        <f>IFERROR(VLOOKUP($B38,'[4]11市町別戸数'!$A:$G,5,FALSE),0)</f>
        <v>0</v>
      </c>
      <c r="G38" s="34">
        <f>IFERROR(VLOOKUP($B38,'[4]11市町別戸数'!$A:$G,6,FALSE),0)</f>
        <v>2</v>
      </c>
      <c r="H38" s="34">
        <f>IFERROR(VLOOKUP($B38,'[4]11市町別マンション戸数'!A:C,3,FALSE),0)</f>
        <v>0</v>
      </c>
    </row>
    <row r="39" spans="1:8" ht="16.3" customHeight="1">
      <c r="A39" s="48"/>
      <c r="B39" s="29" t="s">
        <v>53</v>
      </c>
      <c r="C39" s="34">
        <f>IFERROR(VLOOKUP($B39,'[4]11市町別戸数'!$A:$G,7,FALSE),0)</f>
        <v>21</v>
      </c>
      <c r="D39" s="34">
        <f>IFERROR(VLOOKUP($B39,'[4]11市町別戸数'!$A:$G,3,FALSE),0)</f>
        <v>8</v>
      </c>
      <c r="E39" s="34">
        <f>IFERROR(VLOOKUP($B39,'[4]11市町別戸数'!$A:$G,4,FALSE),0)</f>
        <v>0</v>
      </c>
      <c r="F39" s="34">
        <f>IFERROR(VLOOKUP($B39,'[4]11市町別戸数'!$A:$G,5,FALSE),0)</f>
        <v>0</v>
      </c>
      <c r="G39" s="34">
        <f>IFERROR(VLOOKUP($B39,'[4]11市町別戸数'!$A:$G,6,FALSE),0)</f>
        <v>13</v>
      </c>
      <c r="H39" s="34">
        <f>IFERROR(VLOOKUP($B39,'[4]11市町別マンション戸数'!A:C,3,FALSE),0)</f>
        <v>0</v>
      </c>
    </row>
    <row r="40" spans="1:8" ht="16.3" customHeight="1">
      <c r="A40" s="48"/>
      <c r="B40" s="29" t="s">
        <v>17</v>
      </c>
      <c r="C40" s="34">
        <f>IFERROR(VLOOKUP($B40,'[4]11市町別戸数'!$A:$G,7,FALSE),0)</f>
        <v>7</v>
      </c>
      <c r="D40" s="34">
        <f>IFERROR(VLOOKUP($B40,'[4]11市町別戸数'!$A:$G,3,FALSE),0)</f>
        <v>2</v>
      </c>
      <c r="E40" s="34">
        <f>IFERROR(VLOOKUP($B40,'[4]11市町別戸数'!$A:$G,4,FALSE),0)</f>
        <v>0</v>
      </c>
      <c r="F40" s="34">
        <f>IFERROR(VLOOKUP($B40,'[4]11市町別戸数'!$A:$G,5,FALSE),0)</f>
        <v>0</v>
      </c>
      <c r="G40" s="34">
        <f>IFERROR(VLOOKUP($B40,'[4]11市町別戸数'!$A:$G,6,FALSE),0)</f>
        <v>5</v>
      </c>
      <c r="H40" s="34">
        <f>IFERROR(VLOOKUP($B40,'[4]11市町別マンション戸数'!A:C,3,FALSE),0)</f>
        <v>0</v>
      </c>
    </row>
    <row r="41" spans="1:8" ht="16.3" customHeight="1">
      <c r="A41" s="48"/>
      <c r="B41" s="29" t="s">
        <v>3</v>
      </c>
      <c r="C41" s="34">
        <f>IFERROR(VLOOKUP($B41,'[4]11市町別戸数'!$A:$G,7,FALSE),0)</f>
        <v>8</v>
      </c>
      <c r="D41" s="34">
        <f>IFERROR(VLOOKUP($B41,'[4]11市町別戸数'!$A:$G,3,FALSE),0)</f>
        <v>4</v>
      </c>
      <c r="E41" s="34">
        <f>IFERROR(VLOOKUP($B41,'[4]11市町別戸数'!$A:$G,4,FALSE),0)</f>
        <v>0</v>
      </c>
      <c r="F41" s="34">
        <f>IFERROR(VLOOKUP($B41,'[4]11市町別戸数'!$A:$G,5,FALSE),0)</f>
        <v>0</v>
      </c>
      <c r="G41" s="34">
        <f>IFERROR(VLOOKUP($B41,'[4]11市町別戸数'!$A:$G,6,FALSE),0)</f>
        <v>4</v>
      </c>
      <c r="H41" s="34">
        <f>IFERROR(VLOOKUP($B41,'[4]11市町別マンション戸数'!A:C,3,FALSE),0)</f>
        <v>0</v>
      </c>
    </row>
    <row r="42" spans="1:8" ht="16.3" customHeight="1">
      <c r="A42" s="48"/>
      <c r="B42" s="29" t="s">
        <v>50</v>
      </c>
      <c r="C42" s="34">
        <f>IFERROR(VLOOKUP($B42,'[4]11市町別戸数'!$A:$G,7,FALSE),0)</f>
        <v>8</v>
      </c>
      <c r="D42" s="34">
        <f>IFERROR(VLOOKUP($B42,'[4]11市町別戸数'!$A:$G,3,FALSE),0)</f>
        <v>3</v>
      </c>
      <c r="E42" s="34">
        <f>IFERROR(VLOOKUP($B42,'[4]11市町別戸数'!$A:$G,4,FALSE),0)</f>
        <v>0</v>
      </c>
      <c r="F42" s="34">
        <f>IFERROR(VLOOKUP($B42,'[4]11市町別戸数'!$A:$G,5,FALSE),0)</f>
        <v>0</v>
      </c>
      <c r="G42" s="34">
        <f>IFERROR(VLOOKUP($B42,'[4]11市町別戸数'!$A:$G,6,FALSE),0)</f>
        <v>5</v>
      </c>
      <c r="H42" s="34">
        <f>IFERROR(VLOOKUP($B42,'[4]11市町別マンション戸数'!A:C,3,FALSE),0)</f>
        <v>0</v>
      </c>
    </row>
    <row r="43" spans="1:8" ht="16.3" customHeight="1">
      <c r="A43" s="48"/>
      <c r="B43" s="29" t="s">
        <v>1</v>
      </c>
      <c r="C43" s="34">
        <f>IFERROR(VLOOKUP($B43,'[4]11市町別戸数'!$A:$G,7,FALSE),0)</f>
        <v>2</v>
      </c>
      <c r="D43" s="34">
        <f>IFERROR(VLOOKUP($B43,'[4]11市町別戸数'!$A:$G,3,FALSE),0)</f>
        <v>2</v>
      </c>
      <c r="E43" s="34">
        <f>IFERROR(VLOOKUP($B43,'[4]11市町別戸数'!$A:$G,4,FALSE),0)</f>
        <v>0</v>
      </c>
      <c r="F43" s="34">
        <f>IFERROR(VLOOKUP($B43,'[4]11市町別戸数'!$A:$G,5,FALSE),0)</f>
        <v>0</v>
      </c>
      <c r="G43" s="34">
        <f>IFERROR(VLOOKUP($B43,'[4]11市町別戸数'!$A:$G,6,FALSE),0)</f>
        <v>0</v>
      </c>
      <c r="H43" s="34">
        <f>IFERROR(VLOOKUP($B43,'[4]11市町別マンション戸数'!A:C,3,FALSE),0)</f>
        <v>0</v>
      </c>
    </row>
    <row r="44" spans="1:8" ht="16.3" customHeight="1">
      <c r="A44" s="48"/>
      <c r="B44" s="31" t="s">
        <v>61</v>
      </c>
      <c r="C44" s="34">
        <f>IFERROR(VLOOKUP($B44,'[4]11市町別戸数'!$A:$G,7,FALSE),0)</f>
        <v>1</v>
      </c>
      <c r="D44" s="34">
        <f>IFERROR(VLOOKUP($B44,'[4]11市町別戸数'!$A:$G,3,FALSE),0)</f>
        <v>1</v>
      </c>
      <c r="E44" s="34">
        <f>IFERROR(VLOOKUP($B44,'[4]11市町別戸数'!$A:$G,4,FALSE),0)</f>
        <v>0</v>
      </c>
      <c r="F44" s="34">
        <f>IFERROR(VLOOKUP($B44,'[4]11市町別戸数'!$A:$G,5,FALSE),0)</f>
        <v>0</v>
      </c>
      <c r="G44" s="34">
        <f>IFERROR(VLOOKUP($B44,'[4]11市町別戸数'!$A:$G,6,FALSE),0)</f>
        <v>0</v>
      </c>
      <c r="H44" s="34">
        <f>IFERROR(VLOOKUP($B44,'[4]11市町別マンション戸数'!A:C,3,FALSE),0)</f>
        <v>0</v>
      </c>
    </row>
    <row r="45" spans="1:8" ht="16.3" customHeight="1">
      <c r="A45" s="48"/>
      <c r="B45" s="32" t="s">
        <v>23</v>
      </c>
      <c r="C45" s="34">
        <f t="shared" ref="C45:H45" si="2">SUM(C4:C44)-C7-C11</f>
        <v>1552</v>
      </c>
      <c r="D45" s="34">
        <f t="shared" si="2"/>
        <v>652</v>
      </c>
      <c r="E45" s="34">
        <f t="shared" si="2"/>
        <v>626</v>
      </c>
      <c r="F45" s="34">
        <f t="shared" si="2"/>
        <v>3</v>
      </c>
      <c r="G45" s="34">
        <f t="shared" si="2"/>
        <v>271</v>
      </c>
      <c r="H45" s="34">
        <f t="shared" si="2"/>
        <v>18</v>
      </c>
    </row>
    <row r="46" spans="1:8">
      <c r="A46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45352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IFERROR(VLOOKUP($B4,'[30]11市町別戸数'!$A:$G,7,FALSE),0)</f>
        <v>53</v>
      </c>
      <c r="D4" s="34">
        <f>IFERROR(VLOOKUP($B4,'[30]11市町別戸数'!$A:$G,3,FALSE),0)</f>
        <v>33</v>
      </c>
      <c r="E4" s="34">
        <f>IFERROR(VLOOKUP($B4,'[30]11市町別戸数'!$A:$G,4,FALSE),0)</f>
        <v>2</v>
      </c>
      <c r="F4" s="34">
        <f>IFERROR(VLOOKUP($B4,'[30]11市町別戸数'!$A:$G,5,FALSE),0)</f>
        <v>0</v>
      </c>
      <c r="G4" s="34">
        <f>IFERROR(VLOOKUP($B4,'[30]11市町別戸数'!$A:$G,6,FALSE),0)</f>
        <v>18</v>
      </c>
      <c r="H4" s="34">
        <f>IFERROR(VLOOKUP($B4,'[30]11市町別マンション戸数'!A:C,3,FALSE),0)</f>
        <v>0</v>
      </c>
    </row>
    <row r="5" spans="1:8">
      <c r="A5" s="48"/>
      <c r="B5" s="29" t="s">
        <v>12</v>
      </c>
      <c r="C5" s="34">
        <f>IFERROR(VLOOKUP($B5,'[30]11市町別戸数'!$A:$G,7,FALSE),0)</f>
        <v>99</v>
      </c>
      <c r="D5" s="34">
        <f>IFERROR(VLOOKUP($B5,'[30]11市町別戸数'!$A:$G,3,FALSE),0)</f>
        <v>35</v>
      </c>
      <c r="E5" s="34">
        <f>IFERROR(VLOOKUP($B5,'[30]11市町別戸数'!$A:$G,4,FALSE),0)</f>
        <v>53</v>
      </c>
      <c r="F5" s="34">
        <f>IFERROR(VLOOKUP($B5,'[30]11市町別戸数'!$A:$G,5,FALSE),0)</f>
        <v>0</v>
      </c>
      <c r="G5" s="34">
        <f>IFERROR(VLOOKUP($B5,'[30]11市町別戸数'!$A:$G,6,FALSE),0)</f>
        <v>11</v>
      </c>
      <c r="H5" s="34">
        <f>IFERROR(VLOOKUP($B5,'[30]11市町別マンション戸数'!A:C,3,FALSE),0)</f>
        <v>0</v>
      </c>
    </row>
    <row r="6" spans="1:8">
      <c r="A6" s="48"/>
      <c r="B6" s="29" t="s">
        <v>10</v>
      </c>
      <c r="C6" s="34">
        <f>IFERROR(VLOOKUP($B6,'[30]11市町別戸数'!$A:$G,7,FALSE),0)</f>
        <v>82</v>
      </c>
      <c r="D6" s="34">
        <f>IFERROR(VLOOKUP($B6,'[30]11市町別戸数'!$A:$G,3,FALSE),0)</f>
        <v>38</v>
      </c>
      <c r="E6" s="34">
        <f>IFERROR(VLOOKUP($B6,'[30]11市町別戸数'!$A:$G,4,FALSE),0)</f>
        <v>28</v>
      </c>
      <c r="F6" s="34">
        <f>IFERROR(VLOOKUP($B6,'[30]11市町別戸数'!$A:$G,5,FALSE),0)</f>
        <v>0</v>
      </c>
      <c r="G6" s="34">
        <f>IFERROR(VLOOKUP($B6,'[30]11市町別戸数'!$A:$G,6,FALSE),0)</f>
        <v>16</v>
      </c>
      <c r="H6" s="34">
        <f>IFERROR(VLOOKUP($B6,'[30]11市町別マンション戸数'!A:C,3,FALSE),0)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234</v>
      </c>
      <c r="D7" s="34">
        <f t="shared" si="0"/>
        <v>106</v>
      </c>
      <c r="E7" s="34">
        <f t="shared" si="0"/>
        <v>83</v>
      </c>
      <c r="F7" s="34">
        <f t="shared" si="0"/>
        <v>0</v>
      </c>
      <c r="G7" s="34">
        <f t="shared" si="0"/>
        <v>45</v>
      </c>
      <c r="H7" s="34">
        <f t="shared" si="0"/>
        <v>0</v>
      </c>
    </row>
    <row r="8" spans="1:8">
      <c r="A8" s="48"/>
      <c r="B8" s="29" t="s">
        <v>82</v>
      </c>
      <c r="C8" s="34">
        <f>IFERROR(VLOOKUP($B8,'[30]11市町別戸数'!$A:$G,7,FALSE),0)</f>
        <v>588</v>
      </c>
      <c r="D8" s="34">
        <f>IFERROR(VLOOKUP($B8,'[30]11市町別戸数'!$A:$G,3,FALSE),0)</f>
        <v>108</v>
      </c>
      <c r="E8" s="34">
        <f>IFERROR(VLOOKUP($B8,'[30]11市町別戸数'!$A:$G,4,FALSE),0)</f>
        <v>426</v>
      </c>
      <c r="F8" s="34">
        <f>IFERROR(VLOOKUP($B8,'[30]11市町別戸数'!$A:$G,5,FALSE),0)</f>
        <v>1</v>
      </c>
      <c r="G8" s="34">
        <f>IFERROR(VLOOKUP($B8,'[30]11市町別戸数'!$A:$G,6,FALSE),0)</f>
        <v>53</v>
      </c>
      <c r="H8" s="34">
        <f>IFERROR(VLOOKUP($B8,'[30]11市町別マンション戸数'!A:C,3,FALSE),0)</f>
        <v>9</v>
      </c>
    </row>
    <row r="9" spans="1:8">
      <c r="A9" s="48"/>
      <c r="B9" s="29" t="s">
        <v>83</v>
      </c>
      <c r="C9" s="34">
        <f>IFERROR(VLOOKUP($B9,'[30]11市町別戸数'!$A:$G,7,FALSE),0)</f>
        <v>42</v>
      </c>
      <c r="D9" s="34">
        <f>IFERROR(VLOOKUP($B9,'[30]11市町別戸数'!$A:$G,3,FALSE),0)</f>
        <v>27</v>
      </c>
      <c r="E9" s="34">
        <f>IFERROR(VLOOKUP($B9,'[30]11市町別戸数'!$A:$G,4,FALSE),0)</f>
        <v>0</v>
      </c>
      <c r="F9" s="34">
        <f>IFERROR(VLOOKUP($B9,'[30]11市町別戸数'!$A:$G,5,FALSE),0)</f>
        <v>0</v>
      </c>
      <c r="G9" s="34">
        <f>IFERROR(VLOOKUP($B9,'[30]11市町別戸数'!$A:$G,6,FALSE),0)</f>
        <v>15</v>
      </c>
      <c r="H9" s="34">
        <f>IFERROR(VLOOKUP($B9,'[30]11市町別マンション戸数'!A:C,3,FALSE),0)</f>
        <v>0</v>
      </c>
    </row>
    <row r="10" spans="1:8">
      <c r="A10" s="48"/>
      <c r="B10" s="29" t="s">
        <v>81</v>
      </c>
      <c r="C10" s="34">
        <f>IFERROR(VLOOKUP($B10,'[30]11市町別戸数'!$A:$G,7,FALSE),0)</f>
        <v>1</v>
      </c>
      <c r="D10" s="34">
        <f>IFERROR(VLOOKUP($B10,'[30]11市町別戸数'!$A:$G,3,FALSE),0)</f>
        <v>1</v>
      </c>
      <c r="E10" s="34">
        <f>IFERROR(VLOOKUP($B10,'[30]11市町別戸数'!$A:$G,4,FALSE),0)</f>
        <v>0</v>
      </c>
      <c r="F10" s="34">
        <f>IFERROR(VLOOKUP($B10,'[30]11市町別戸数'!$A:$G,5,FALSE),0)</f>
        <v>0</v>
      </c>
      <c r="G10" s="34">
        <f>IFERROR(VLOOKUP($B10,'[30]11市町別戸数'!$A:$G,6,FALSE),0)</f>
        <v>0</v>
      </c>
      <c r="H10" s="34">
        <f>IFERROR(VLOOKUP($B10,'[30]11市町別マンション戸数'!A:C,3,FALSE),0)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631</v>
      </c>
      <c r="D11" s="34">
        <f t="shared" si="1"/>
        <v>136</v>
      </c>
      <c r="E11" s="34">
        <f t="shared" si="1"/>
        <v>426</v>
      </c>
      <c r="F11" s="34">
        <f t="shared" si="1"/>
        <v>1</v>
      </c>
      <c r="G11" s="34">
        <f t="shared" si="1"/>
        <v>68</v>
      </c>
      <c r="H11" s="34">
        <f t="shared" si="1"/>
        <v>9</v>
      </c>
    </row>
    <row r="12" spans="1:8">
      <c r="A12" s="48"/>
      <c r="B12" s="29" t="s">
        <v>7</v>
      </c>
      <c r="C12" s="34">
        <f>IFERROR(VLOOKUP($B12,'[30]11市町別戸数'!$A:$G,7,FALSE),0)</f>
        <v>50</v>
      </c>
      <c r="D12" s="34">
        <f>IFERROR(VLOOKUP($B12,'[30]11市町別戸数'!$A:$G,3,FALSE),0)</f>
        <v>13</v>
      </c>
      <c r="E12" s="34">
        <f>IFERROR(VLOOKUP($B12,'[30]11市町別戸数'!$A:$G,4,FALSE),0)</f>
        <v>30</v>
      </c>
      <c r="F12" s="34">
        <f>IFERROR(VLOOKUP($B12,'[30]11市町別戸数'!$A:$G,5,FALSE),0)</f>
        <v>0</v>
      </c>
      <c r="G12" s="34">
        <f>IFERROR(VLOOKUP($B12,'[30]11市町別戸数'!$A:$G,6,FALSE),0)</f>
        <v>7</v>
      </c>
      <c r="H12" s="34">
        <f>IFERROR(VLOOKUP($B12,'[30]11市町別マンション戸数'!A:C,3,FALSE),0)</f>
        <v>0</v>
      </c>
    </row>
    <row r="13" spans="1:8">
      <c r="A13" s="48"/>
      <c r="B13" s="29" t="s">
        <v>26</v>
      </c>
      <c r="C13" s="34">
        <f>IFERROR(VLOOKUP($B13,'[30]11市町別戸数'!$A:$G,7,FALSE),0)</f>
        <v>1</v>
      </c>
      <c r="D13" s="34">
        <f>IFERROR(VLOOKUP($B13,'[30]11市町別戸数'!$A:$G,3,FALSE),0)</f>
        <v>1</v>
      </c>
      <c r="E13" s="34">
        <f>IFERROR(VLOOKUP($B13,'[30]11市町別戸数'!$A:$G,4,FALSE),0)</f>
        <v>0</v>
      </c>
      <c r="F13" s="34">
        <f>IFERROR(VLOOKUP($B13,'[30]11市町別戸数'!$A:$G,5,FALSE),0)</f>
        <v>0</v>
      </c>
      <c r="G13" s="34">
        <f>IFERROR(VLOOKUP($B13,'[30]11市町別戸数'!$A:$G,6,FALSE),0)</f>
        <v>0</v>
      </c>
      <c r="H13" s="34">
        <f>IFERROR(VLOOKUP($B13,'[30]11市町別マンション戸数'!A:C,3,FALSE),0)</f>
        <v>0</v>
      </c>
    </row>
    <row r="14" spans="1:8">
      <c r="A14" s="48"/>
      <c r="B14" s="29" t="s">
        <v>48</v>
      </c>
      <c r="C14" s="34">
        <f>IFERROR(VLOOKUP($B14,'[30]11市町別戸数'!$A:$G,7,FALSE),0)</f>
        <v>41</v>
      </c>
      <c r="D14" s="34">
        <f>IFERROR(VLOOKUP($B14,'[30]11市町別戸数'!$A:$G,3,FALSE),0)</f>
        <v>14</v>
      </c>
      <c r="E14" s="34">
        <f>IFERROR(VLOOKUP($B14,'[30]11市町別戸数'!$A:$G,4,FALSE),0)</f>
        <v>15</v>
      </c>
      <c r="F14" s="34">
        <f>IFERROR(VLOOKUP($B14,'[30]11市町別戸数'!$A:$G,5,FALSE),0)</f>
        <v>0</v>
      </c>
      <c r="G14" s="34">
        <f>IFERROR(VLOOKUP($B14,'[30]11市町別戸数'!$A:$G,6,FALSE),0)</f>
        <v>12</v>
      </c>
      <c r="H14" s="34">
        <f>IFERROR(VLOOKUP($B14,'[30]11市町別マンション戸数'!A:C,3,FALSE),0)</f>
        <v>0</v>
      </c>
    </row>
    <row r="15" spans="1:8">
      <c r="A15" s="48"/>
      <c r="B15" s="29" t="s">
        <v>51</v>
      </c>
      <c r="C15" s="34">
        <f>IFERROR(VLOOKUP($B15,'[30]11市町別戸数'!$A:$G,7,FALSE),0)</f>
        <v>40</v>
      </c>
      <c r="D15" s="34">
        <f>IFERROR(VLOOKUP($B15,'[30]11市町別戸数'!$A:$G,3,FALSE),0)</f>
        <v>20</v>
      </c>
      <c r="E15" s="34">
        <f>IFERROR(VLOOKUP($B15,'[30]11市町別戸数'!$A:$G,4,FALSE),0)</f>
        <v>14</v>
      </c>
      <c r="F15" s="34">
        <f>IFERROR(VLOOKUP($B15,'[30]11市町別戸数'!$A:$G,5,FALSE),0)</f>
        <v>0</v>
      </c>
      <c r="G15" s="34">
        <f>IFERROR(VLOOKUP($B15,'[30]11市町別戸数'!$A:$G,6,FALSE),0)</f>
        <v>6</v>
      </c>
      <c r="H15" s="34">
        <f>IFERROR(VLOOKUP($B15,'[30]11市町別マンション戸数'!A:C,3,FALSE),0)</f>
        <v>0</v>
      </c>
    </row>
    <row r="16" spans="1:8">
      <c r="A16" s="48"/>
      <c r="B16" s="29" t="s">
        <v>55</v>
      </c>
      <c r="C16" s="34">
        <f>IFERROR(VLOOKUP($B16,'[30]11市町別戸数'!$A:$G,7,FALSE),0)</f>
        <v>9</v>
      </c>
      <c r="D16" s="34">
        <f>IFERROR(VLOOKUP($B16,'[30]11市町別戸数'!$A:$G,3,FALSE),0)</f>
        <v>7</v>
      </c>
      <c r="E16" s="34">
        <f>IFERROR(VLOOKUP($B16,'[30]11市町別戸数'!$A:$G,4,FALSE),0)</f>
        <v>0</v>
      </c>
      <c r="F16" s="34">
        <f>IFERROR(VLOOKUP($B16,'[30]11市町別戸数'!$A:$G,5,FALSE),0)</f>
        <v>1</v>
      </c>
      <c r="G16" s="34">
        <f>IFERROR(VLOOKUP($B16,'[30]11市町別戸数'!$A:$G,6,FALSE),0)</f>
        <v>1</v>
      </c>
      <c r="H16" s="34">
        <f>IFERROR(VLOOKUP($B16,'[30]11市町別マンション戸数'!A:C,3,FALSE),0)</f>
        <v>0</v>
      </c>
    </row>
    <row r="17" spans="1:8">
      <c r="A17" s="48"/>
      <c r="B17" s="29" t="s">
        <v>57</v>
      </c>
      <c r="C17" s="34">
        <f>IFERROR(VLOOKUP($B17,'[30]11市町別戸数'!$A:$G,7,FALSE),0)</f>
        <v>16</v>
      </c>
      <c r="D17" s="34">
        <f>IFERROR(VLOOKUP($B17,'[30]11市町別戸数'!$A:$G,3,FALSE),0)</f>
        <v>13</v>
      </c>
      <c r="E17" s="34">
        <f>IFERROR(VLOOKUP($B17,'[30]11市町別戸数'!$A:$G,4,FALSE),0)</f>
        <v>0</v>
      </c>
      <c r="F17" s="34">
        <f>IFERROR(VLOOKUP($B17,'[30]11市町別戸数'!$A:$G,5,FALSE),0)</f>
        <v>0</v>
      </c>
      <c r="G17" s="34">
        <f>IFERROR(VLOOKUP($B17,'[30]11市町別戸数'!$A:$G,6,FALSE),0)</f>
        <v>3</v>
      </c>
      <c r="H17" s="34">
        <f>IFERROR(VLOOKUP($B17,'[30]11市町別マンション戸数'!A:C,3,FALSE),0)</f>
        <v>0</v>
      </c>
    </row>
    <row r="18" spans="1:8">
      <c r="A18" s="48"/>
      <c r="B18" s="29" t="s">
        <v>14</v>
      </c>
      <c r="C18" s="34">
        <f>IFERROR(VLOOKUP($B18,'[30]11市町別戸数'!$A:$G,7,FALSE),0)</f>
        <v>85</v>
      </c>
      <c r="D18" s="34">
        <f>IFERROR(VLOOKUP($B18,'[30]11市町別戸数'!$A:$G,3,FALSE),0)</f>
        <v>44</v>
      </c>
      <c r="E18" s="34">
        <f>IFERROR(VLOOKUP($B18,'[30]11市町別戸数'!$A:$G,4,FALSE),0)</f>
        <v>28</v>
      </c>
      <c r="F18" s="34">
        <f>IFERROR(VLOOKUP($B18,'[30]11市町別戸数'!$A:$G,5,FALSE),0)</f>
        <v>0</v>
      </c>
      <c r="G18" s="34">
        <f>IFERROR(VLOOKUP($B18,'[30]11市町別戸数'!$A:$G,6,FALSE),0)</f>
        <v>13</v>
      </c>
      <c r="H18" s="34">
        <f>IFERROR(VLOOKUP($B18,'[30]11市町別マンション戸数'!A:C,3,FALSE),0)</f>
        <v>0</v>
      </c>
    </row>
    <row r="19" spans="1:8">
      <c r="A19" s="48"/>
      <c r="B19" s="29" t="s">
        <v>47</v>
      </c>
      <c r="C19" s="34">
        <f>IFERROR(VLOOKUP($B19,'[30]11市町別戸数'!$A:$G,7,FALSE),0)</f>
        <v>80</v>
      </c>
      <c r="D19" s="34">
        <f>IFERROR(VLOOKUP($B19,'[30]11市町別戸数'!$A:$G,3,FALSE),0)</f>
        <v>34</v>
      </c>
      <c r="E19" s="34">
        <f>IFERROR(VLOOKUP($B19,'[30]11市町別戸数'!$A:$G,4,FALSE),0)</f>
        <v>36</v>
      </c>
      <c r="F19" s="34">
        <f>IFERROR(VLOOKUP($B19,'[30]11市町別戸数'!$A:$G,5,FALSE),0)</f>
        <v>0</v>
      </c>
      <c r="G19" s="34">
        <f>IFERROR(VLOOKUP($B19,'[30]11市町別戸数'!$A:$G,6,FALSE),0)</f>
        <v>10</v>
      </c>
      <c r="H19" s="34">
        <f>IFERROR(VLOOKUP($B19,'[30]11市町別マンション戸数'!A:C,3,FALSE),0)</f>
        <v>0</v>
      </c>
    </row>
    <row r="20" spans="1:8">
      <c r="A20" s="48"/>
      <c r="B20" s="29" t="s">
        <v>32</v>
      </c>
      <c r="C20" s="34">
        <f>IFERROR(VLOOKUP($B20,'[30]11市町別戸数'!$A:$G,7,FALSE),0)</f>
        <v>36</v>
      </c>
      <c r="D20" s="34">
        <f>IFERROR(VLOOKUP($B20,'[30]11市町別戸数'!$A:$G,3,FALSE),0)</f>
        <v>24</v>
      </c>
      <c r="E20" s="34">
        <f>IFERROR(VLOOKUP($B20,'[30]11市町別戸数'!$A:$G,4,FALSE),0)</f>
        <v>8</v>
      </c>
      <c r="F20" s="34">
        <f>IFERROR(VLOOKUP($B20,'[30]11市町別戸数'!$A:$G,5,FALSE),0)</f>
        <v>0</v>
      </c>
      <c r="G20" s="34">
        <f>IFERROR(VLOOKUP($B20,'[30]11市町別戸数'!$A:$G,6,FALSE),0)</f>
        <v>4</v>
      </c>
      <c r="H20" s="34">
        <f>IFERROR(VLOOKUP($B20,'[30]11市町別マンション戸数'!A:C,3,FALSE),0)</f>
        <v>0</v>
      </c>
    </row>
    <row r="21" spans="1:8">
      <c r="A21" s="48"/>
      <c r="B21" s="29" t="s">
        <v>2</v>
      </c>
      <c r="C21" s="34">
        <f>IFERROR(VLOOKUP($B21,'[30]11市町別戸数'!$A:$G,7,FALSE),0)</f>
        <v>48</v>
      </c>
      <c r="D21" s="34">
        <f>IFERROR(VLOOKUP($B21,'[30]11市町別戸数'!$A:$G,3,FALSE),0)</f>
        <v>31</v>
      </c>
      <c r="E21" s="34">
        <f>IFERROR(VLOOKUP($B21,'[30]11市町別戸数'!$A:$G,4,FALSE),0)</f>
        <v>8</v>
      </c>
      <c r="F21" s="34">
        <f>IFERROR(VLOOKUP($B21,'[30]11市町別戸数'!$A:$G,5,FALSE),0)</f>
        <v>0</v>
      </c>
      <c r="G21" s="34">
        <f>IFERROR(VLOOKUP($B21,'[30]11市町別戸数'!$A:$G,6,FALSE),0)</f>
        <v>9</v>
      </c>
      <c r="H21" s="34">
        <f>IFERROR(VLOOKUP($B21,'[30]11市町別マンション戸数'!A:C,3,FALSE),0)</f>
        <v>0</v>
      </c>
    </row>
    <row r="22" spans="1:8">
      <c r="A22" s="48"/>
      <c r="B22" s="29" t="s">
        <v>49</v>
      </c>
      <c r="C22" s="34">
        <f>IFERROR(VLOOKUP($B22,'[30]11市町別戸数'!$A:$G,7,FALSE),0)</f>
        <v>54</v>
      </c>
      <c r="D22" s="34">
        <f>IFERROR(VLOOKUP($B22,'[30]11市町別戸数'!$A:$G,3,FALSE),0)</f>
        <v>24</v>
      </c>
      <c r="E22" s="34">
        <f>IFERROR(VLOOKUP($B22,'[30]11市町別戸数'!$A:$G,4,FALSE),0)</f>
        <v>24</v>
      </c>
      <c r="F22" s="34">
        <f>IFERROR(VLOOKUP($B22,'[30]11市町別戸数'!$A:$G,5,FALSE),0)</f>
        <v>0</v>
      </c>
      <c r="G22" s="34">
        <f>IFERROR(VLOOKUP($B22,'[30]11市町別戸数'!$A:$G,6,FALSE),0)</f>
        <v>6</v>
      </c>
      <c r="H22" s="34">
        <f>IFERROR(VLOOKUP($B22,'[30]11市町別マンション戸数'!A:C,3,FALSE),0)</f>
        <v>0</v>
      </c>
    </row>
    <row r="23" spans="1:8">
      <c r="A23" s="48"/>
      <c r="B23" s="29" t="s">
        <v>59</v>
      </c>
      <c r="C23" s="34">
        <f>IFERROR(VLOOKUP($B23,'[30]11市町別戸数'!$A:$G,7,FALSE),0)</f>
        <v>87</v>
      </c>
      <c r="D23" s="34">
        <f>IFERROR(VLOOKUP($B23,'[30]11市町別戸数'!$A:$G,3,FALSE),0)</f>
        <v>17</v>
      </c>
      <c r="E23" s="34">
        <f>IFERROR(VLOOKUP($B23,'[30]11市町別戸数'!$A:$G,4,FALSE),0)</f>
        <v>44</v>
      </c>
      <c r="F23" s="34">
        <f>IFERROR(VLOOKUP($B23,'[30]11市町別戸数'!$A:$G,5,FALSE),0)</f>
        <v>0</v>
      </c>
      <c r="G23" s="34">
        <f>IFERROR(VLOOKUP($B23,'[30]11市町別戸数'!$A:$G,6,FALSE),0)</f>
        <v>26</v>
      </c>
      <c r="H23" s="34">
        <f>IFERROR(VLOOKUP($B23,'[30]11市町別マンション戸数'!A:C,3,FALSE),0)</f>
        <v>0</v>
      </c>
    </row>
    <row r="24" spans="1:8">
      <c r="A24" s="48"/>
      <c r="B24" s="29" t="s">
        <v>27</v>
      </c>
      <c r="C24" s="34">
        <f>IFERROR(VLOOKUP($B24,'[30]11市町別戸数'!$A:$G,7,FALSE),0)</f>
        <v>34</v>
      </c>
      <c r="D24" s="34">
        <f>IFERROR(VLOOKUP($B24,'[30]11市町別戸数'!$A:$G,3,FALSE),0)</f>
        <v>19</v>
      </c>
      <c r="E24" s="34">
        <f>IFERROR(VLOOKUP($B24,'[30]11市町別戸数'!$A:$G,4,FALSE),0)</f>
        <v>12</v>
      </c>
      <c r="F24" s="34">
        <f>IFERROR(VLOOKUP($B24,'[30]11市町別戸数'!$A:$G,5,FALSE),0)</f>
        <v>0</v>
      </c>
      <c r="G24" s="34">
        <f>IFERROR(VLOOKUP($B24,'[30]11市町別戸数'!$A:$G,6,FALSE),0)</f>
        <v>3</v>
      </c>
      <c r="H24" s="34">
        <f>IFERROR(VLOOKUP($B24,'[30]11市町別マンション戸数'!A:C,3,FALSE),0)</f>
        <v>0</v>
      </c>
    </row>
    <row r="25" spans="1:8">
      <c r="A25" s="48"/>
      <c r="B25" s="29" t="s">
        <v>52</v>
      </c>
      <c r="C25" s="34">
        <f>IFERROR(VLOOKUP($B25,'[30]11市町別戸数'!$A:$G,7,FALSE),0)</f>
        <v>2</v>
      </c>
      <c r="D25" s="34">
        <f>IFERROR(VLOOKUP($B25,'[30]11市町別戸数'!$A:$G,3,FALSE),0)</f>
        <v>2</v>
      </c>
      <c r="E25" s="34">
        <f>IFERROR(VLOOKUP($B25,'[30]11市町別戸数'!$A:$G,4,FALSE),0)</f>
        <v>0</v>
      </c>
      <c r="F25" s="34">
        <f>IFERROR(VLOOKUP($B25,'[30]11市町別戸数'!$A:$G,5,FALSE),0)</f>
        <v>0</v>
      </c>
      <c r="G25" s="34">
        <f>IFERROR(VLOOKUP($B25,'[30]11市町別戸数'!$A:$G,6,FALSE),0)</f>
        <v>0</v>
      </c>
      <c r="H25" s="34">
        <f>IFERROR(VLOOKUP($B25,'[30]11市町別マンション戸数'!A:C,3,FALSE),0)</f>
        <v>0</v>
      </c>
    </row>
    <row r="26" spans="1:8">
      <c r="A26" s="48"/>
      <c r="B26" s="29" t="s">
        <v>40</v>
      </c>
      <c r="C26" s="34">
        <f>IFERROR(VLOOKUP($B26,'[30]11市町別戸数'!$A:$G,7,FALSE),0)</f>
        <v>8</v>
      </c>
      <c r="D26" s="34">
        <f>IFERROR(VLOOKUP($B26,'[30]11市町別戸数'!$A:$G,3,FALSE),0)</f>
        <v>8</v>
      </c>
      <c r="E26" s="34">
        <f>IFERROR(VLOOKUP($B26,'[30]11市町別戸数'!$A:$G,4,FALSE),0)</f>
        <v>0</v>
      </c>
      <c r="F26" s="34">
        <f>IFERROR(VLOOKUP($B26,'[30]11市町別戸数'!$A:$G,5,FALSE),0)</f>
        <v>0</v>
      </c>
      <c r="G26" s="34">
        <f>IFERROR(VLOOKUP($B26,'[30]11市町別戸数'!$A:$G,6,FALSE),0)</f>
        <v>0</v>
      </c>
      <c r="H26" s="34">
        <f>IFERROR(VLOOKUP($B26,'[30]11市町別マンション戸数'!A:C,3,FALSE),0)</f>
        <v>0</v>
      </c>
    </row>
    <row r="27" spans="1:8">
      <c r="A27" s="48"/>
      <c r="B27" s="29" t="s">
        <v>0</v>
      </c>
      <c r="C27" s="34">
        <f>IFERROR(VLOOKUP($B27,'[30]11市町別戸数'!$A:$G,7,FALSE),0)</f>
        <v>31</v>
      </c>
      <c r="D27" s="34">
        <f>IFERROR(VLOOKUP($B27,'[30]11市町別戸数'!$A:$G,3,FALSE),0)</f>
        <v>5</v>
      </c>
      <c r="E27" s="34">
        <f>IFERROR(VLOOKUP($B27,'[30]11市町別戸数'!$A:$G,4,FALSE),0)</f>
        <v>22</v>
      </c>
      <c r="F27" s="34">
        <f>IFERROR(VLOOKUP($B27,'[30]11市町別戸数'!$A:$G,5,FALSE),0)</f>
        <v>0</v>
      </c>
      <c r="G27" s="34">
        <f>IFERROR(VLOOKUP($B27,'[30]11市町別戸数'!$A:$G,6,FALSE),0)</f>
        <v>4</v>
      </c>
      <c r="H27" s="34">
        <f>IFERROR(VLOOKUP($B27,'[30]11市町別マンション戸数'!A:C,3,FALSE),0)</f>
        <v>0</v>
      </c>
    </row>
    <row r="28" spans="1:8">
      <c r="A28" s="48"/>
      <c r="B28" s="29" t="s">
        <v>54</v>
      </c>
      <c r="C28" s="34">
        <f>IFERROR(VLOOKUP($B28,'[30]11市町別戸数'!$A:$G,7,FALSE),0)</f>
        <v>2</v>
      </c>
      <c r="D28" s="34">
        <f>IFERROR(VLOOKUP($B28,'[30]11市町別戸数'!$A:$G,3,FALSE),0)</f>
        <v>2</v>
      </c>
      <c r="E28" s="34">
        <f>IFERROR(VLOOKUP($B28,'[30]11市町別戸数'!$A:$G,4,FALSE),0)</f>
        <v>0</v>
      </c>
      <c r="F28" s="34">
        <f>IFERROR(VLOOKUP($B28,'[30]11市町別戸数'!$A:$G,5,FALSE),0)</f>
        <v>0</v>
      </c>
      <c r="G28" s="34">
        <f>IFERROR(VLOOKUP($B28,'[30]11市町別戸数'!$A:$G,6,FALSE),0)</f>
        <v>0</v>
      </c>
      <c r="H28" s="34">
        <f>IFERROR(VLOOKUP($B28,'[30]11市町別マンション戸数'!A:C,3,FALSE),0)</f>
        <v>0</v>
      </c>
    </row>
    <row r="29" spans="1:8">
      <c r="A29" s="48"/>
      <c r="B29" s="29" t="s">
        <v>33</v>
      </c>
      <c r="C29" s="34">
        <f>IFERROR(VLOOKUP($B29,'[30]11市町別戸数'!$A:$G,7,FALSE),0)</f>
        <v>1</v>
      </c>
      <c r="D29" s="34">
        <f>IFERROR(VLOOKUP($B29,'[30]11市町別戸数'!$A:$G,3,FALSE),0)</f>
        <v>1</v>
      </c>
      <c r="E29" s="34">
        <f>IFERROR(VLOOKUP($B29,'[30]11市町別戸数'!$A:$G,4,FALSE),0)</f>
        <v>0</v>
      </c>
      <c r="F29" s="34">
        <f>IFERROR(VLOOKUP($B29,'[30]11市町別戸数'!$A:$G,5,FALSE),0)</f>
        <v>0</v>
      </c>
      <c r="G29" s="34">
        <f>IFERROR(VLOOKUP($B29,'[30]11市町別戸数'!$A:$G,6,FALSE),0)</f>
        <v>0</v>
      </c>
      <c r="H29" s="34">
        <f>IFERROR(VLOOKUP($B29,'[30]11市町別マンション戸数'!A:C,3,FALSE),0)</f>
        <v>0</v>
      </c>
    </row>
    <row r="30" spans="1:8">
      <c r="A30" s="48"/>
      <c r="B30" s="29" t="s">
        <v>29</v>
      </c>
      <c r="C30" s="34">
        <f>IFERROR(VLOOKUP($B30,'[30]11市町別戸数'!$A:$G,7,FALSE),0)</f>
        <v>12</v>
      </c>
      <c r="D30" s="34">
        <f>IFERROR(VLOOKUP($B30,'[30]11市町別戸数'!$A:$G,3,FALSE),0)</f>
        <v>8</v>
      </c>
      <c r="E30" s="34">
        <f>IFERROR(VLOOKUP($B30,'[30]11市町別戸数'!$A:$G,4,FALSE),0)</f>
        <v>0</v>
      </c>
      <c r="F30" s="34">
        <f>IFERROR(VLOOKUP($B30,'[30]11市町別戸数'!$A:$G,5,FALSE),0)</f>
        <v>0</v>
      </c>
      <c r="G30" s="34">
        <f>IFERROR(VLOOKUP($B30,'[30]11市町別戸数'!$A:$G,6,FALSE),0)</f>
        <v>4</v>
      </c>
      <c r="H30" s="34">
        <f>IFERROR(VLOOKUP($B30,'[30]11市町別マンション戸数'!A:C,3,FALSE),0)</f>
        <v>0</v>
      </c>
    </row>
    <row r="31" spans="1:8">
      <c r="A31" s="48"/>
      <c r="B31" s="29" t="s">
        <v>21</v>
      </c>
      <c r="C31" s="34">
        <f>IFERROR(VLOOKUP($B31,'[30]11市町別戸数'!$A:$G,7,FALSE),0)</f>
        <v>5</v>
      </c>
      <c r="D31" s="34">
        <f>IFERROR(VLOOKUP($B31,'[30]11市町別戸数'!$A:$G,3,FALSE),0)</f>
        <v>4</v>
      </c>
      <c r="E31" s="34">
        <f>IFERROR(VLOOKUP($B31,'[30]11市町別戸数'!$A:$G,4,FALSE),0)</f>
        <v>0</v>
      </c>
      <c r="F31" s="34">
        <f>IFERROR(VLOOKUP($B31,'[30]11市町別戸数'!$A:$G,5,FALSE),0)</f>
        <v>0</v>
      </c>
      <c r="G31" s="34">
        <f>IFERROR(VLOOKUP($B31,'[30]11市町別戸数'!$A:$G,6,FALSE),0)</f>
        <v>1</v>
      </c>
      <c r="H31" s="34">
        <f>IFERROR(VLOOKUP($B31,'[30]11市町別マンション戸数'!A:C,3,FALSE),0)</f>
        <v>0</v>
      </c>
    </row>
    <row r="32" spans="1:8">
      <c r="A32" s="48"/>
      <c r="B32" s="29" t="s">
        <v>31</v>
      </c>
      <c r="C32" s="34">
        <f>IFERROR(VLOOKUP($B32,'[30]11市町別戸数'!$A:$G,7,FALSE),0)</f>
        <v>9</v>
      </c>
      <c r="D32" s="34">
        <f>IFERROR(VLOOKUP($B32,'[30]11市町別戸数'!$A:$G,3,FALSE),0)</f>
        <v>9</v>
      </c>
      <c r="E32" s="34">
        <f>IFERROR(VLOOKUP($B32,'[30]11市町別戸数'!$A:$G,4,FALSE),0)</f>
        <v>0</v>
      </c>
      <c r="F32" s="34">
        <f>IFERROR(VLOOKUP($B32,'[30]11市町別戸数'!$A:$G,5,FALSE),0)</f>
        <v>0</v>
      </c>
      <c r="G32" s="34">
        <f>IFERROR(VLOOKUP($B32,'[30]11市町別戸数'!$A:$G,6,FALSE),0)</f>
        <v>0</v>
      </c>
      <c r="H32" s="34">
        <f>IFERROR(VLOOKUP($B32,'[30]11市町別マンション戸数'!A:C,3,FALSE),0)</f>
        <v>0</v>
      </c>
    </row>
    <row r="33" spans="1:8">
      <c r="A33" s="48"/>
      <c r="B33" s="29" t="s">
        <v>18</v>
      </c>
      <c r="C33" s="34">
        <f>IFERROR(VLOOKUP($B33,'[30]11市町別戸数'!$A:$G,7,FALSE),0)</f>
        <v>2</v>
      </c>
      <c r="D33" s="34">
        <f>IFERROR(VLOOKUP($B33,'[30]11市町別戸数'!$A:$G,3,FALSE),0)</f>
        <v>2</v>
      </c>
      <c r="E33" s="34">
        <f>IFERROR(VLOOKUP($B33,'[30]11市町別戸数'!$A:$G,4,FALSE),0)</f>
        <v>0</v>
      </c>
      <c r="F33" s="34">
        <f>IFERROR(VLOOKUP($B33,'[30]11市町別戸数'!$A:$G,5,FALSE),0)</f>
        <v>0</v>
      </c>
      <c r="G33" s="34">
        <f>IFERROR(VLOOKUP($B33,'[30]11市町別戸数'!$A:$G,6,FALSE),0)</f>
        <v>0</v>
      </c>
      <c r="H33" s="34">
        <f>IFERROR(VLOOKUP($B33,'[30]11市町別マンション戸数'!A:C,3,FALSE),0)</f>
        <v>0</v>
      </c>
    </row>
    <row r="34" spans="1:8">
      <c r="A34" s="48"/>
      <c r="B34" s="30" t="s">
        <v>62</v>
      </c>
      <c r="C34" s="34">
        <f>IFERROR(VLOOKUP($B34,'[30]11市町別戸数'!$A:$G,7,FALSE),0)</f>
        <v>1</v>
      </c>
      <c r="D34" s="34">
        <f>IFERROR(VLOOKUP($B34,'[30]11市町別戸数'!$A:$G,3,FALSE),0)</f>
        <v>1</v>
      </c>
      <c r="E34" s="34">
        <f>IFERROR(VLOOKUP($B34,'[30]11市町別戸数'!$A:$G,4,FALSE),0)</f>
        <v>0</v>
      </c>
      <c r="F34" s="34">
        <f>IFERROR(VLOOKUP($B34,'[30]11市町別戸数'!$A:$G,5,FALSE),0)</f>
        <v>0</v>
      </c>
      <c r="G34" s="34">
        <f>IFERROR(VLOOKUP($B34,'[30]11市町別戸数'!$A:$G,6,FALSE),0)</f>
        <v>0</v>
      </c>
      <c r="H34" s="34">
        <f>IFERROR(VLOOKUP($B34,'[30]11市町別マンション戸数'!A:C,3,FALSE),0)</f>
        <v>0</v>
      </c>
    </row>
    <row r="35" spans="1:8">
      <c r="A35" s="48"/>
      <c r="B35" s="29" t="s">
        <v>60</v>
      </c>
      <c r="C35" s="34">
        <f>IFERROR(VLOOKUP($B35,'[30]11市町別戸数'!$A:$G,7,FALSE),0)</f>
        <v>1</v>
      </c>
      <c r="D35" s="34">
        <f>IFERROR(VLOOKUP($B35,'[30]11市町別戸数'!$A:$G,3,FALSE),0)</f>
        <v>1</v>
      </c>
      <c r="E35" s="34">
        <f>IFERROR(VLOOKUP($B35,'[30]11市町別戸数'!$A:$G,4,FALSE),0)</f>
        <v>0</v>
      </c>
      <c r="F35" s="34">
        <f>IFERROR(VLOOKUP($B35,'[30]11市町別戸数'!$A:$G,5,FALSE),0)</f>
        <v>0</v>
      </c>
      <c r="G35" s="34">
        <f>IFERROR(VLOOKUP($B35,'[30]11市町別戸数'!$A:$G,6,FALSE),0)</f>
        <v>0</v>
      </c>
      <c r="H35" s="34">
        <f>IFERROR(VLOOKUP($B35,'[30]11市町別マンション戸数'!A:C,3,FALSE),0)</f>
        <v>0</v>
      </c>
    </row>
    <row r="36" spans="1:8">
      <c r="A36" s="48"/>
      <c r="B36" s="29" t="s">
        <v>15</v>
      </c>
      <c r="C36" s="34">
        <f>IFERROR(VLOOKUP($B36,'[30]11市町別戸数'!$A:$G,7,FALSE),0)</f>
        <v>0</v>
      </c>
      <c r="D36" s="34">
        <f>IFERROR(VLOOKUP($B36,'[30]11市町別戸数'!$A:$G,3,FALSE),0)</f>
        <v>0</v>
      </c>
      <c r="E36" s="34">
        <f>IFERROR(VLOOKUP($B36,'[30]11市町別戸数'!$A:$G,4,FALSE),0)</f>
        <v>0</v>
      </c>
      <c r="F36" s="34">
        <f>IFERROR(VLOOKUP($B36,'[30]11市町別戸数'!$A:$G,5,FALSE),0)</f>
        <v>0</v>
      </c>
      <c r="G36" s="34">
        <f>IFERROR(VLOOKUP($B36,'[30]11市町別戸数'!$A:$G,6,FALSE),0)</f>
        <v>0</v>
      </c>
      <c r="H36" s="34">
        <f>IFERROR(VLOOKUP($B36,'[30]11市町別マンション戸数'!A:C,3,FALSE),0)</f>
        <v>0</v>
      </c>
    </row>
    <row r="37" spans="1:8">
      <c r="A37" s="48"/>
      <c r="B37" s="30" t="s">
        <v>34</v>
      </c>
      <c r="C37" s="34">
        <f>IFERROR(VLOOKUP($B37,'[30]11市町別戸数'!$A:$G,7,FALSE),0)</f>
        <v>0</v>
      </c>
      <c r="D37" s="34">
        <f>IFERROR(VLOOKUP($B37,'[30]11市町別戸数'!$A:$G,3,FALSE),0)</f>
        <v>0</v>
      </c>
      <c r="E37" s="34">
        <f>IFERROR(VLOOKUP($B37,'[30]11市町別戸数'!$A:$G,4,FALSE),0)</f>
        <v>0</v>
      </c>
      <c r="F37" s="34">
        <f>IFERROR(VLOOKUP($B37,'[30]11市町別戸数'!$A:$G,5,FALSE),0)</f>
        <v>0</v>
      </c>
      <c r="G37" s="34">
        <f>IFERROR(VLOOKUP($B37,'[30]11市町別戸数'!$A:$G,6,FALSE),0)</f>
        <v>0</v>
      </c>
      <c r="H37" s="34">
        <f>IFERROR(VLOOKUP($B37,'[30]11市町別マンション戸数'!A:C,3,FALSE),0)</f>
        <v>0</v>
      </c>
    </row>
    <row r="38" spans="1:8">
      <c r="A38" s="48"/>
      <c r="B38" s="29" t="s">
        <v>30</v>
      </c>
      <c r="C38" s="34">
        <f>IFERROR(VLOOKUP($B38,'[30]11市町別戸数'!$A:$G,7,FALSE),0)</f>
        <v>29</v>
      </c>
      <c r="D38" s="34">
        <f>IFERROR(VLOOKUP($B38,'[30]11市町別戸数'!$A:$G,3,FALSE),0)</f>
        <v>1</v>
      </c>
      <c r="E38" s="34">
        <f>IFERROR(VLOOKUP($B38,'[30]11市町別戸数'!$A:$G,4,FALSE),0)</f>
        <v>27</v>
      </c>
      <c r="F38" s="34">
        <f>IFERROR(VLOOKUP($B38,'[30]11市町別戸数'!$A:$G,5,FALSE),0)</f>
        <v>0</v>
      </c>
      <c r="G38" s="34">
        <f>IFERROR(VLOOKUP($B38,'[30]11市町別戸数'!$A:$G,6,FALSE),0)</f>
        <v>1</v>
      </c>
      <c r="H38" s="34">
        <f>IFERROR(VLOOKUP($B38,'[30]11市町別マンション戸数'!A:C,3,FALSE),0)</f>
        <v>0</v>
      </c>
    </row>
    <row r="39" spans="1:8">
      <c r="A39" s="48"/>
      <c r="B39" s="29" t="s">
        <v>53</v>
      </c>
      <c r="C39" s="34">
        <f>IFERROR(VLOOKUP($B39,'[30]11市町別戸数'!$A:$G,7,FALSE),0)</f>
        <v>3</v>
      </c>
      <c r="D39" s="34">
        <f>IFERROR(VLOOKUP($B39,'[30]11市町別戸数'!$A:$G,3,FALSE),0)</f>
        <v>3</v>
      </c>
      <c r="E39" s="34">
        <f>IFERROR(VLOOKUP($B39,'[30]11市町別戸数'!$A:$G,4,FALSE),0)</f>
        <v>0</v>
      </c>
      <c r="F39" s="34">
        <f>IFERROR(VLOOKUP($B39,'[30]11市町別戸数'!$A:$G,5,FALSE),0)</f>
        <v>0</v>
      </c>
      <c r="G39" s="34">
        <f>IFERROR(VLOOKUP($B39,'[30]11市町別戸数'!$A:$G,6,FALSE),0)</f>
        <v>0</v>
      </c>
      <c r="H39" s="34">
        <f>IFERROR(VLOOKUP($B39,'[30]11市町別マンション戸数'!A:C,3,FALSE),0)</f>
        <v>0</v>
      </c>
    </row>
    <row r="40" spans="1:8">
      <c r="A40" s="48"/>
      <c r="B40" s="29" t="s">
        <v>17</v>
      </c>
      <c r="C40" s="34">
        <f>IFERROR(VLOOKUP($B40,'[30]11市町別戸数'!$A:$G,7,FALSE),0)</f>
        <v>18</v>
      </c>
      <c r="D40" s="34">
        <f>IFERROR(VLOOKUP($B40,'[30]11市町別戸数'!$A:$G,3,FALSE),0)</f>
        <v>12</v>
      </c>
      <c r="E40" s="34">
        <f>IFERROR(VLOOKUP($B40,'[30]11市町別戸数'!$A:$G,4,FALSE),0)</f>
        <v>6</v>
      </c>
      <c r="F40" s="34">
        <f>IFERROR(VLOOKUP($B40,'[30]11市町別戸数'!$A:$G,5,FALSE),0)</f>
        <v>0</v>
      </c>
      <c r="G40" s="34">
        <f>IFERROR(VLOOKUP($B40,'[30]11市町別戸数'!$A:$G,6,FALSE),0)</f>
        <v>0</v>
      </c>
      <c r="H40" s="34">
        <f>IFERROR(VLOOKUP($B40,'[30]11市町別マンション戸数'!A:C,3,FALSE),0)</f>
        <v>0</v>
      </c>
    </row>
    <row r="41" spans="1:8">
      <c r="A41" s="48"/>
      <c r="B41" s="29" t="s">
        <v>3</v>
      </c>
      <c r="C41" s="34">
        <f>IFERROR(VLOOKUP($B41,'[30]11市町別戸数'!$A:$G,7,FALSE),0)</f>
        <v>14</v>
      </c>
      <c r="D41" s="34">
        <f>IFERROR(VLOOKUP($B41,'[30]11市町別戸数'!$A:$G,3,FALSE),0)</f>
        <v>4</v>
      </c>
      <c r="E41" s="34">
        <f>IFERROR(VLOOKUP($B41,'[30]11市町別戸数'!$A:$G,4,FALSE),0)</f>
        <v>10</v>
      </c>
      <c r="F41" s="34">
        <f>IFERROR(VLOOKUP($B41,'[30]11市町別戸数'!$A:$G,5,FALSE),0)</f>
        <v>0</v>
      </c>
      <c r="G41" s="34">
        <f>IFERROR(VLOOKUP($B41,'[30]11市町別戸数'!$A:$G,6,FALSE),0)</f>
        <v>0</v>
      </c>
      <c r="H41" s="34">
        <f>IFERROR(VLOOKUP($B41,'[30]11市町別マンション戸数'!A:C,3,FALSE),0)</f>
        <v>0</v>
      </c>
    </row>
    <row r="42" spans="1:8">
      <c r="A42" s="48"/>
      <c r="B42" s="29" t="s">
        <v>50</v>
      </c>
      <c r="C42" s="34">
        <f>IFERROR(VLOOKUP($B42,'[30]11市町別戸数'!$A:$G,7,FALSE),0)</f>
        <v>8</v>
      </c>
      <c r="D42" s="34">
        <f>IFERROR(VLOOKUP($B42,'[30]11市町別戸数'!$A:$G,3,FALSE),0)</f>
        <v>6</v>
      </c>
      <c r="E42" s="34">
        <f>IFERROR(VLOOKUP($B42,'[30]11市町別戸数'!$A:$G,4,FALSE),0)</f>
        <v>0</v>
      </c>
      <c r="F42" s="34">
        <f>IFERROR(VLOOKUP($B42,'[30]11市町別戸数'!$A:$G,5,FALSE),0)</f>
        <v>0</v>
      </c>
      <c r="G42" s="34">
        <f>IFERROR(VLOOKUP($B42,'[30]11市町別戸数'!$A:$G,6,FALSE),0)</f>
        <v>2</v>
      </c>
      <c r="H42" s="34">
        <f>IFERROR(VLOOKUP($B42,'[30]11市町別マンション戸数'!A:C,3,FALSE),0)</f>
        <v>0</v>
      </c>
    </row>
    <row r="43" spans="1:8">
      <c r="A43" s="48"/>
      <c r="B43" s="29" t="s">
        <v>1</v>
      </c>
      <c r="C43" s="34">
        <f>IFERROR(VLOOKUP($B43,'[30]11市町別戸数'!$A:$G,7,FALSE),0)</f>
        <v>1</v>
      </c>
      <c r="D43" s="34">
        <f>IFERROR(VLOOKUP($B43,'[30]11市町別戸数'!$A:$G,3,FALSE),0)</f>
        <v>1</v>
      </c>
      <c r="E43" s="34">
        <f>IFERROR(VLOOKUP($B43,'[30]11市町別戸数'!$A:$G,4,FALSE),0)</f>
        <v>0</v>
      </c>
      <c r="F43" s="34">
        <f>IFERROR(VLOOKUP($B43,'[30]11市町別戸数'!$A:$G,5,FALSE),0)</f>
        <v>0</v>
      </c>
      <c r="G43" s="34">
        <f>IFERROR(VLOOKUP($B43,'[30]11市町別戸数'!$A:$G,6,FALSE),0)</f>
        <v>0</v>
      </c>
      <c r="H43" s="34">
        <f>IFERROR(VLOOKUP($B43,'[30]11市町別マンション戸数'!A:C,3,FALSE),0)</f>
        <v>0</v>
      </c>
    </row>
    <row r="44" spans="1:8">
      <c r="A44" s="48"/>
      <c r="B44" s="31" t="s">
        <v>61</v>
      </c>
      <c r="C44" s="34">
        <f>IFERROR(VLOOKUP($B44,'[30]11市町別戸数'!$A:$G,7,FALSE),0)</f>
        <v>5</v>
      </c>
      <c r="D44" s="34">
        <f>IFERROR(VLOOKUP($B44,'[30]11市町別戸数'!$A:$G,3,FALSE),0)</f>
        <v>4</v>
      </c>
      <c r="E44" s="34">
        <f>IFERROR(VLOOKUP($B44,'[30]11市町別戸数'!$A:$G,4,FALSE),0)</f>
        <v>0</v>
      </c>
      <c r="F44" s="34">
        <f>IFERROR(VLOOKUP($B44,'[30]11市町別戸数'!$A:$G,5,FALSE),0)</f>
        <v>0</v>
      </c>
      <c r="G44" s="34">
        <f>IFERROR(VLOOKUP($B44,'[30]11市町別戸数'!$A:$G,6,FALSE),0)</f>
        <v>1</v>
      </c>
      <c r="H44" s="34">
        <f>IFERROR(VLOOKUP($B44,'[30]11市町別マンション戸数'!A:C,3,FALSE),0)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1598</v>
      </c>
      <c r="D45" s="34">
        <f t="shared" si="2"/>
        <v>577</v>
      </c>
      <c r="E45" s="34">
        <f t="shared" si="2"/>
        <v>793</v>
      </c>
      <c r="F45" s="34">
        <f t="shared" si="2"/>
        <v>2</v>
      </c>
      <c r="G45" s="34">
        <f t="shared" si="2"/>
        <v>226</v>
      </c>
      <c r="H45" s="34">
        <f t="shared" si="2"/>
        <v>9</v>
      </c>
    </row>
    <row r="46" spans="1:8">
      <c r="A46" s="48"/>
    </row>
  </sheetData>
  <phoneticPr fontId="13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2.9"/>
  <cols>
    <col min="1" max="1" width="9" style="51" bestFit="1" customWidth="1"/>
    <col min="2" max="2" width="11.75" style="52" bestFit="1" customWidth="1"/>
    <col min="3" max="6" width="9" style="52" customWidth="1"/>
    <col min="7" max="7" width="10.75" style="52" bestFit="1" customWidth="1"/>
    <col min="8" max="256" width="9" style="52" customWidth="1"/>
  </cols>
  <sheetData>
    <row r="2" spans="2:8" ht="17">
      <c r="C2" s="3"/>
      <c r="D2" s="3"/>
      <c r="E2" s="14"/>
      <c r="F2" s="14" t="s">
        <v>25</v>
      </c>
      <c r="G2" s="44">
        <v>45383</v>
      </c>
      <c r="H2" s="17"/>
    </row>
    <row r="3" spans="2:8">
      <c r="C3" s="4"/>
      <c r="D3" s="4"/>
      <c r="E3" s="4"/>
      <c r="F3" s="4"/>
      <c r="G3" s="4"/>
      <c r="H3" s="18" t="s">
        <v>6</v>
      </c>
    </row>
    <row r="4" spans="2:8">
      <c r="B4" s="28" t="s">
        <v>70</v>
      </c>
      <c r="C4" s="54" t="s">
        <v>71</v>
      </c>
      <c r="D4" s="28" t="s">
        <v>56</v>
      </c>
      <c r="E4" s="28" t="s">
        <v>72</v>
      </c>
      <c r="F4" s="56" t="s">
        <v>73</v>
      </c>
      <c r="G4" s="28" t="s">
        <v>19</v>
      </c>
      <c r="H4" s="27" t="s">
        <v>22</v>
      </c>
    </row>
    <row r="5" spans="2:8">
      <c r="B5" s="29" t="s">
        <v>37</v>
      </c>
      <c r="C5" s="55">
        <f>IFERROR(VLOOKUP($B5,'[29]11市町別戸数'!$A:$G,7,FALSE),0)</f>
        <v>112</v>
      </c>
      <c r="D5" s="55">
        <f>IFERROR(VLOOKUP($B5,'[29]11市町別戸数'!$A:$G,3,FALSE),0)</f>
        <v>55</v>
      </c>
      <c r="E5" s="55">
        <f>IFERROR(VLOOKUP($B5,'[29]11市町別戸数'!$A:$G,4,FALSE),0)</f>
        <v>43</v>
      </c>
      <c r="F5" s="55">
        <f>IFERROR(VLOOKUP($B5,'[29]11市町別戸数'!$A:$G,5,FALSE),0)</f>
        <v>1</v>
      </c>
      <c r="G5" s="55">
        <f>IFERROR(VLOOKUP($B5,'[29]11市町別戸数'!$A:$G,6,FALSE),0)</f>
        <v>13</v>
      </c>
      <c r="H5" s="55">
        <f>IFERROR(VLOOKUP($B5,'[29]11市町別マンション戸数'!A:C,3,FALSE),0)</f>
        <v>0</v>
      </c>
    </row>
    <row r="6" spans="2:8">
      <c r="B6" s="29" t="s">
        <v>12</v>
      </c>
      <c r="C6" s="55">
        <f>IFERROR(VLOOKUP($B6,'[29]11市町別戸数'!$A:$G,7,FALSE),0)</f>
        <v>151</v>
      </c>
      <c r="D6" s="55">
        <f>IFERROR(VLOOKUP($B6,'[29]11市町別戸数'!$A:$G,3,FALSE),0)</f>
        <v>34</v>
      </c>
      <c r="E6" s="55">
        <f>IFERROR(VLOOKUP($B6,'[29]11市町別戸数'!$A:$G,4,FALSE),0)</f>
        <v>53</v>
      </c>
      <c r="F6" s="55">
        <f>IFERROR(VLOOKUP($B6,'[29]11市町別戸数'!$A:$G,5,FALSE),0)</f>
        <v>3</v>
      </c>
      <c r="G6" s="55">
        <f>IFERROR(VLOOKUP($B6,'[29]11市町別戸数'!$A:$G,6,FALSE),0)</f>
        <v>61</v>
      </c>
      <c r="H6" s="55">
        <f>IFERROR(VLOOKUP($B6,'[29]11市町別マンション戸数'!A:C,3,FALSE),0)</f>
        <v>53</v>
      </c>
    </row>
    <row r="7" spans="2:8">
      <c r="B7" s="29" t="s">
        <v>10</v>
      </c>
      <c r="C7" s="55">
        <f>IFERROR(VLOOKUP($B7,'[29]11市町別戸数'!$A:$G,7,FALSE),0)</f>
        <v>96</v>
      </c>
      <c r="D7" s="55">
        <f>IFERROR(VLOOKUP($B7,'[29]11市町別戸数'!$A:$G,3,FALSE),0)</f>
        <v>44</v>
      </c>
      <c r="E7" s="55">
        <f>IFERROR(VLOOKUP($B7,'[29]11市町別戸数'!$A:$G,4,FALSE),0)</f>
        <v>35</v>
      </c>
      <c r="F7" s="55">
        <f>IFERROR(VLOOKUP($B7,'[29]11市町別戸数'!$A:$G,5,FALSE),0)</f>
        <v>1</v>
      </c>
      <c r="G7" s="55">
        <f>IFERROR(VLOOKUP($B7,'[29]11市町別戸数'!$A:$G,6,FALSE),0)</f>
        <v>16</v>
      </c>
      <c r="H7" s="55">
        <f>IFERROR(VLOOKUP($B7,'[29]11市町別マンション戸数'!A:C,3,FALSE),0)</f>
        <v>0</v>
      </c>
    </row>
    <row r="8" spans="2:8">
      <c r="B8" s="29" t="s">
        <v>38</v>
      </c>
      <c r="C8" s="55">
        <f t="shared" ref="C8:H8" si="0">SUM(C5:C7)</f>
        <v>359</v>
      </c>
      <c r="D8" s="55">
        <f t="shared" si="0"/>
        <v>133</v>
      </c>
      <c r="E8" s="55">
        <f t="shared" si="0"/>
        <v>131</v>
      </c>
      <c r="F8" s="55">
        <f t="shared" si="0"/>
        <v>5</v>
      </c>
      <c r="G8" s="55">
        <f t="shared" si="0"/>
        <v>90</v>
      </c>
      <c r="H8" s="55">
        <f t="shared" si="0"/>
        <v>53</v>
      </c>
    </row>
    <row r="9" spans="2:8">
      <c r="B9" s="29" t="s">
        <v>82</v>
      </c>
      <c r="C9" s="55">
        <f>IFERROR(VLOOKUP($B9,'[29]11市町別戸数'!$A:$G,7,FALSE),0)</f>
        <v>358</v>
      </c>
      <c r="D9" s="55">
        <f>IFERROR(VLOOKUP($B9,'[29]11市町別戸数'!$A:$G,3,FALSE),0)</f>
        <v>109</v>
      </c>
      <c r="E9" s="55">
        <f>IFERROR(VLOOKUP($B9,'[29]11市町別戸数'!$A:$G,4,FALSE),0)</f>
        <v>193</v>
      </c>
      <c r="F9" s="55">
        <f>IFERROR(VLOOKUP($B9,'[29]11市町別戸数'!$A:$G,5,FALSE),0)</f>
        <v>1</v>
      </c>
      <c r="G9" s="55">
        <f>IFERROR(VLOOKUP($B9,'[29]11市町別戸数'!$A:$G,6,FALSE),0)</f>
        <v>55</v>
      </c>
      <c r="H9" s="55">
        <f>IFERROR(VLOOKUP($B9,'[29]11市町別マンション戸数'!A:C,3,FALSE),0)</f>
        <v>0</v>
      </c>
    </row>
    <row r="10" spans="2:8">
      <c r="B10" s="29" t="s">
        <v>83</v>
      </c>
      <c r="C10" s="55">
        <f>IFERROR(VLOOKUP($B10,'[29]11市町別戸数'!$A:$G,7,FALSE),0)</f>
        <v>63</v>
      </c>
      <c r="D10" s="55">
        <f>IFERROR(VLOOKUP($B10,'[29]11市町別戸数'!$A:$G,3,FALSE),0)</f>
        <v>40</v>
      </c>
      <c r="E10" s="55">
        <f>IFERROR(VLOOKUP($B10,'[29]11市町別戸数'!$A:$G,4,FALSE),0)</f>
        <v>18</v>
      </c>
      <c r="F10" s="55">
        <f>IFERROR(VLOOKUP($B10,'[29]11市町別戸数'!$A:$G,5,FALSE),0)</f>
        <v>0</v>
      </c>
      <c r="G10" s="55">
        <f>IFERROR(VLOOKUP($B10,'[29]11市町別戸数'!$A:$G,6,FALSE),0)</f>
        <v>5</v>
      </c>
      <c r="H10" s="55">
        <f>IFERROR(VLOOKUP($B10,'[29]11市町別マンション戸数'!A:C,3,FALSE),0)</f>
        <v>0</v>
      </c>
    </row>
    <row r="11" spans="2:8">
      <c r="B11" s="29" t="s">
        <v>81</v>
      </c>
      <c r="C11" s="55">
        <f>IFERROR(VLOOKUP($B11,'[29]11市町別戸数'!$A:$G,7,FALSE),0)</f>
        <v>2</v>
      </c>
      <c r="D11" s="55">
        <f>IFERROR(VLOOKUP($B11,'[29]11市町別戸数'!$A:$G,3,FALSE),0)</f>
        <v>2</v>
      </c>
      <c r="E11" s="55">
        <f>IFERROR(VLOOKUP($B11,'[29]11市町別戸数'!$A:$G,4,FALSE),0)</f>
        <v>0</v>
      </c>
      <c r="F11" s="55">
        <f>IFERROR(VLOOKUP($B11,'[29]11市町別戸数'!$A:$G,5,FALSE),0)</f>
        <v>0</v>
      </c>
      <c r="G11" s="55">
        <f>IFERROR(VLOOKUP($B11,'[29]11市町別戸数'!$A:$G,6,FALSE),0)</f>
        <v>0</v>
      </c>
      <c r="H11" s="55">
        <f>IFERROR(VLOOKUP($B11,'[29]11市町別マンション戸数'!A:C,3,FALSE),0)</f>
        <v>0</v>
      </c>
    </row>
    <row r="12" spans="2:8">
      <c r="B12" s="29" t="s">
        <v>5</v>
      </c>
      <c r="C12" s="55">
        <f t="shared" ref="C12:H12" si="1">SUM(C9:C11)</f>
        <v>423</v>
      </c>
      <c r="D12" s="55">
        <f t="shared" si="1"/>
        <v>151</v>
      </c>
      <c r="E12" s="55">
        <f t="shared" si="1"/>
        <v>211</v>
      </c>
      <c r="F12" s="55">
        <f t="shared" si="1"/>
        <v>1</v>
      </c>
      <c r="G12" s="55">
        <f t="shared" si="1"/>
        <v>60</v>
      </c>
      <c r="H12" s="55">
        <f t="shared" si="1"/>
        <v>0</v>
      </c>
    </row>
    <row r="13" spans="2:8">
      <c r="B13" s="29" t="s">
        <v>7</v>
      </c>
      <c r="C13" s="55">
        <f>IFERROR(VLOOKUP($B13,'[29]11市町別戸数'!$A:$G,7,FALSE),0)</f>
        <v>100</v>
      </c>
      <c r="D13" s="55">
        <f>IFERROR(VLOOKUP($B13,'[29]11市町別戸数'!$A:$G,3,FALSE),0)</f>
        <v>32</v>
      </c>
      <c r="E13" s="55">
        <f>IFERROR(VLOOKUP($B13,'[29]11市町別戸数'!$A:$G,4,FALSE),0)</f>
        <v>55</v>
      </c>
      <c r="F13" s="55">
        <f>IFERROR(VLOOKUP($B13,'[29]11市町別戸数'!$A:$G,5,FALSE),0)</f>
        <v>0</v>
      </c>
      <c r="G13" s="55">
        <f>IFERROR(VLOOKUP($B13,'[29]11市町別戸数'!$A:$G,6,FALSE),0)</f>
        <v>13</v>
      </c>
      <c r="H13" s="55">
        <f>IFERROR(VLOOKUP($B13,'[29]11市町別マンション戸数'!A:C,3,FALSE),0)</f>
        <v>0</v>
      </c>
    </row>
    <row r="14" spans="2:8">
      <c r="B14" s="29" t="s">
        <v>26</v>
      </c>
      <c r="C14" s="55">
        <f>IFERROR(VLOOKUP($B14,'[29]11市町別戸数'!$A:$G,7,FALSE),0)</f>
        <v>8</v>
      </c>
      <c r="D14" s="55">
        <f>IFERROR(VLOOKUP($B14,'[29]11市町別戸数'!$A:$G,3,FALSE),0)</f>
        <v>5</v>
      </c>
      <c r="E14" s="55">
        <f>IFERROR(VLOOKUP($B14,'[29]11市町別戸数'!$A:$G,4,FALSE),0)</f>
        <v>0</v>
      </c>
      <c r="F14" s="55">
        <f>IFERROR(VLOOKUP($B14,'[29]11市町別戸数'!$A:$G,5,FALSE),0)</f>
        <v>0</v>
      </c>
      <c r="G14" s="55">
        <f>IFERROR(VLOOKUP($B14,'[29]11市町別戸数'!$A:$G,6,FALSE),0)</f>
        <v>3</v>
      </c>
      <c r="H14" s="55">
        <f>IFERROR(VLOOKUP($B14,'[29]11市町別マンション戸数'!A:C,3,FALSE),0)</f>
        <v>0</v>
      </c>
    </row>
    <row r="15" spans="2:8">
      <c r="B15" s="29" t="s">
        <v>48</v>
      </c>
      <c r="C15" s="55">
        <f>IFERROR(VLOOKUP($B15,'[29]11市町別戸数'!$A:$G,7,FALSE),0)</f>
        <v>48</v>
      </c>
      <c r="D15" s="55">
        <f>IFERROR(VLOOKUP($B15,'[29]11市町別戸数'!$A:$G,3,FALSE),0)</f>
        <v>30</v>
      </c>
      <c r="E15" s="55">
        <f>IFERROR(VLOOKUP($B15,'[29]11市町別戸数'!$A:$G,4,FALSE),0)</f>
        <v>5</v>
      </c>
      <c r="F15" s="55">
        <f>IFERROR(VLOOKUP($B15,'[29]11市町別戸数'!$A:$G,5,FALSE),0)</f>
        <v>0</v>
      </c>
      <c r="G15" s="55">
        <f>IFERROR(VLOOKUP($B15,'[29]11市町別戸数'!$A:$G,6,FALSE),0)</f>
        <v>13</v>
      </c>
      <c r="H15" s="55">
        <f>IFERROR(VLOOKUP($B15,'[29]11市町別マンション戸数'!A:C,3,FALSE),0)</f>
        <v>0</v>
      </c>
    </row>
    <row r="16" spans="2:8">
      <c r="B16" s="29" t="s">
        <v>51</v>
      </c>
      <c r="C16" s="55">
        <f>IFERROR(VLOOKUP($B16,'[29]11市町別戸数'!$A:$G,7,FALSE),0)</f>
        <v>50</v>
      </c>
      <c r="D16" s="55">
        <f>IFERROR(VLOOKUP($B16,'[29]11市町別戸数'!$A:$G,3,FALSE),0)</f>
        <v>39</v>
      </c>
      <c r="E16" s="55">
        <f>IFERROR(VLOOKUP($B16,'[29]11市町別戸数'!$A:$G,4,FALSE),0)</f>
        <v>0</v>
      </c>
      <c r="F16" s="55">
        <f>IFERROR(VLOOKUP($B16,'[29]11市町別戸数'!$A:$G,5,FALSE),0)</f>
        <v>0</v>
      </c>
      <c r="G16" s="55">
        <f>IFERROR(VLOOKUP($B16,'[29]11市町別戸数'!$A:$G,6,FALSE),0)</f>
        <v>11</v>
      </c>
      <c r="H16" s="55">
        <f>IFERROR(VLOOKUP($B16,'[29]11市町別マンション戸数'!A:C,3,FALSE),0)</f>
        <v>0</v>
      </c>
    </row>
    <row r="17" spans="2:8">
      <c r="B17" s="29" t="s">
        <v>55</v>
      </c>
      <c r="C17" s="55">
        <f>IFERROR(VLOOKUP($B17,'[29]11市町別戸数'!$A:$G,7,FALSE),0)</f>
        <v>22</v>
      </c>
      <c r="D17" s="55">
        <f>IFERROR(VLOOKUP($B17,'[29]11市町別戸数'!$A:$G,3,FALSE),0)</f>
        <v>12</v>
      </c>
      <c r="E17" s="55">
        <f>IFERROR(VLOOKUP($B17,'[29]11市町別戸数'!$A:$G,4,FALSE),0)</f>
        <v>10</v>
      </c>
      <c r="F17" s="55">
        <f>IFERROR(VLOOKUP($B17,'[29]11市町別戸数'!$A:$G,5,FALSE),0)</f>
        <v>0</v>
      </c>
      <c r="G17" s="55">
        <f>IFERROR(VLOOKUP($B17,'[29]11市町別戸数'!$A:$G,6,FALSE),0)</f>
        <v>0</v>
      </c>
      <c r="H17" s="55">
        <f>IFERROR(VLOOKUP($B17,'[29]11市町別マンション戸数'!A:C,3,FALSE),0)</f>
        <v>0</v>
      </c>
    </row>
    <row r="18" spans="2:8">
      <c r="B18" s="29" t="s">
        <v>57</v>
      </c>
      <c r="C18" s="55">
        <f>IFERROR(VLOOKUP($B18,'[29]11市町別戸数'!$A:$G,7,FALSE),0)</f>
        <v>51</v>
      </c>
      <c r="D18" s="55">
        <f>IFERROR(VLOOKUP($B18,'[29]11市町別戸数'!$A:$G,3,FALSE),0)</f>
        <v>24</v>
      </c>
      <c r="E18" s="55">
        <f>IFERROR(VLOOKUP($B18,'[29]11市町別戸数'!$A:$G,4,FALSE),0)</f>
        <v>18</v>
      </c>
      <c r="F18" s="55">
        <f>IFERROR(VLOOKUP($B18,'[29]11市町別戸数'!$A:$G,5,FALSE),0)</f>
        <v>0</v>
      </c>
      <c r="G18" s="55">
        <f>IFERROR(VLOOKUP($B18,'[29]11市町別戸数'!$A:$G,6,FALSE),0)</f>
        <v>9</v>
      </c>
      <c r="H18" s="55">
        <f>IFERROR(VLOOKUP($B18,'[29]11市町別マンション戸数'!A:C,3,FALSE),0)</f>
        <v>0</v>
      </c>
    </row>
    <row r="19" spans="2:8">
      <c r="B19" s="29" t="s">
        <v>14</v>
      </c>
      <c r="C19" s="55">
        <f>IFERROR(VLOOKUP($B19,'[29]11市町別戸数'!$A:$G,7,FALSE),0)</f>
        <v>111</v>
      </c>
      <c r="D19" s="55">
        <f>IFERROR(VLOOKUP($B19,'[29]11市町別戸数'!$A:$G,3,FALSE),0)</f>
        <v>62</v>
      </c>
      <c r="E19" s="55">
        <f>IFERROR(VLOOKUP($B19,'[29]11市町別戸数'!$A:$G,4,FALSE),0)</f>
        <v>40</v>
      </c>
      <c r="F19" s="55">
        <f>IFERROR(VLOOKUP($B19,'[29]11市町別戸数'!$A:$G,5,FALSE),0)</f>
        <v>0</v>
      </c>
      <c r="G19" s="55">
        <f>IFERROR(VLOOKUP($B19,'[29]11市町別戸数'!$A:$G,6,FALSE),0)</f>
        <v>9</v>
      </c>
      <c r="H19" s="55">
        <f>IFERROR(VLOOKUP($B19,'[29]11市町別マンション戸数'!A:C,3,FALSE),0)</f>
        <v>0</v>
      </c>
    </row>
    <row r="20" spans="2:8">
      <c r="B20" s="29" t="s">
        <v>47</v>
      </c>
      <c r="C20" s="55">
        <f>IFERROR(VLOOKUP($B20,'[29]11市町別戸数'!$A:$G,7,FALSE),0)</f>
        <v>43</v>
      </c>
      <c r="D20" s="55">
        <f>IFERROR(VLOOKUP($B20,'[29]11市町別戸数'!$A:$G,3,FALSE),0)</f>
        <v>31</v>
      </c>
      <c r="E20" s="55">
        <f>IFERROR(VLOOKUP($B20,'[29]11市町別戸数'!$A:$G,4,FALSE),0)</f>
        <v>8</v>
      </c>
      <c r="F20" s="55">
        <f>IFERROR(VLOOKUP($B20,'[29]11市町別戸数'!$A:$G,5,FALSE),0)</f>
        <v>0</v>
      </c>
      <c r="G20" s="55">
        <f>IFERROR(VLOOKUP($B20,'[29]11市町別戸数'!$A:$G,6,FALSE),0)</f>
        <v>4</v>
      </c>
      <c r="H20" s="55">
        <f>IFERROR(VLOOKUP($B20,'[29]11市町別マンション戸数'!A:C,3,FALSE),0)</f>
        <v>0</v>
      </c>
    </row>
    <row r="21" spans="2:8">
      <c r="B21" s="29" t="s">
        <v>32</v>
      </c>
      <c r="C21" s="55">
        <f>IFERROR(VLOOKUP($B21,'[29]11市町別戸数'!$A:$G,7,FALSE),0)</f>
        <v>58</v>
      </c>
      <c r="D21" s="55">
        <f>IFERROR(VLOOKUP($B21,'[29]11市町別戸数'!$A:$G,3,FALSE),0)</f>
        <v>30</v>
      </c>
      <c r="E21" s="55">
        <f>IFERROR(VLOOKUP($B21,'[29]11市町別戸数'!$A:$G,4,FALSE),0)</f>
        <v>14</v>
      </c>
      <c r="F21" s="55">
        <f>IFERROR(VLOOKUP($B21,'[29]11市町別戸数'!$A:$G,5,FALSE),0)</f>
        <v>0</v>
      </c>
      <c r="G21" s="55">
        <f>IFERROR(VLOOKUP($B21,'[29]11市町別戸数'!$A:$G,6,FALSE),0)</f>
        <v>14</v>
      </c>
      <c r="H21" s="55">
        <f>IFERROR(VLOOKUP($B21,'[29]11市町別マンション戸数'!A:C,3,FALSE),0)</f>
        <v>0</v>
      </c>
    </row>
    <row r="22" spans="2:8">
      <c r="B22" s="29" t="s">
        <v>2</v>
      </c>
      <c r="C22" s="55">
        <f>IFERROR(VLOOKUP($B22,'[29]11市町別戸数'!$A:$G,7,FALSE),0)</f>
        <v>37</v>
      </c>
      <c r="D22" s="55">
        <f>IFERROR(VLOOKUP($B22,'[29]11市町別戸数'!$A:$G,3,FALSE),0)</f>
        <v>31</v>
      </c>
      <c r="E22" s="55">
        <f>IFERROR(VLOOKUP($B22,'[29]11市町別戸数'!$A:$G,4,FALSE),0)</f>
        <v>2</v>
      </c>
      <c r="F22" s="55">
        <f>IFERROR(VLOOKUP($B22,'[29]11市町別戸数'!$A:$G,5,FALSE),0)</f>
        <v>0</v>
      </c>
      <c r="G22" s="55">
        <f>IFERROR(VLOOKUP($B22,'[29]11市町別戸数'!$A:$G,6,FALSE),0)</f>
        <v>4</v>
      </c>
      <c r="H22" s="55">
        <f>IFERROR(VLOOKUP($B22,'[29]11市町別マンション戸数'!A:C,3,FALSE),0)</f>
        <v>0</v>
      </c>
    </row>
    <row r="23" spans="2:8">
      <c r="B23" s="29" t="s">
        <v>49</v>
      </c>
      <c r="C23" s="55">
        <f>IFERROR(VLOOKUP($B23,'[29]11市町別戸数'!$A:$G,7,FALSE),0)</f>
        <v>51</v>
      </c>
      <c r="D23" s="55">
        <f>IFERROR(VLOOKUP($B23,'[29]11市町別戸数'!$A:$G,3,FALSE),0)</f>
        <v>30</v>
      </c>
      <c r="E23" s="55">
        <f>IFERROR(VLOOKUP($B23,'[29]11市町別戸数'!$A:$G,4,FALSE),0)</f>
        <v>8</v>
      </c>
      <c r="F23" s="55">
        <f>IFERROR(VLOOKUP($B23,'[29]11市町別戸数'!$A:$G,5,FALSE),0)</f>
        <v>0</v>
      </c>
      <c r="G23" s="55">
        <f>IFERROR(VLOOKUP($B23,'[29]11市町別戸数'!$A:$G,6,FALSE),0)</f>
        <v>13</v>
      </c>
      <c r="H23" s="55">
        <f>IFERROR(VLOOKUP($B23,'[29]11市町別マンション戸数'!A:C,3,FALSE),0)</f>
        <v>0</v>
      </c>
    </row>
    <row r="24" spans="2:8">
      <c r="B24" s="29" t="s">
        <v>59</v>
      </c>
      <c r="C24" s="55">
        <f>IFERROR(VLOOKUP($B24,'[29]11市町別戸数'!$A:$G,7,FALSE),0)</f>
        <v>80</v>
      </c>
      <c r="D24" s="55">
        <f>IFERROR(VLOOKUP($B24,'[29]11市町別戸数'!$A:$G,3,FALSE),0)</f>
        <v>15</v>
      </c>
      <c r="E24" s="55">
        <f>IFERROR(VLOOKUP($B24,'[29]11市町別戸数'!$A:$G,4,FALSE),0)</f>
        <v>58</v>
      </c>
      <c r="F24" s="55">
        <f>IFERROR(VLOOKUP($B24,'[29]11市町別戸数'!$A:$G,5,FALSE),0)</f>
        <v>1</v>
      </c>
      <c r="G24" s="55">
        <f>IFERROR(VLOOKUP($B24,'[29]11市町別戸数'!$A:$G,6,FALSE),0)</f>
        <v>6</v>
      </c>
      <c r="H24" s="55">
        <f>IFERROR(VLOOKUP($B24,'[29]11市町別マンション戸数'!A:C,3,FALSE),0)</f>
        <v>0</v>
      </c>
    </row>
    <row r="25" spans="2:8">
      <c r="B25" s="29" t="s">
        <v>27</v>
      </c>
      <c r="C25" s="55">
        <f>IFERROR(VLOOKUP($B25,'[29]11市町別戸数'!$A:$G,7,FALSE),0)</f>
        <v>39</v>
      </c>
      <c r="D25" s="55">
        <f>IFERROR(VLOOKUP($B25,'[29]11市町別戸数'!$A:$G,3,FALSE),0)</f>
        <v>23</v>
      </c>
      <c r="E25" s="55">
        <f>IFERROR(VLOOKUP($B25,'[29]11市町別戸数'!$A:$G,4,FALSE),0)</f>
        <v>6</v>
      </c>
      <c r="F25" s="55">
        <f>IFERROR(VLOOKUP($B25,'[29]11市町別戸数'!$A:$G,5,FALSE),0)</f>
        <v>0</v>
      </c>
      <c r="G25" s="55">
        <f>IFERROR(VLOOKUP($B25,'[29]11市町別戸数'!$A:$G,6,FALSE),0)</f>
        <v>10</v>
      </c>
      <c r="H25" s="55">
        <f>IFERROR(VLOOKUP($B25,'[29]11市町別マンション戸数'!A:C,3,FALSE),0)</f>
        <v>0</v>
      </c>
    </row>
    <row r="26" spans="2:8">
      <c r="B26" s="29" t="s">
        <v>52</v>
      </c>
      <c r="C26" s="55">
        <f>IFERROR(VLOOKUP($B26,'[29]11市町別戸数'!$A:$G,7,FALSE),0)</f>
        <v>2</v>
      </c>
      <c r="D26" s="55">
        <f>IFERROR(VLOOKUP($B26,'[29]11市町別戸数'!$A:$G,3,FALSE),0)</f>
        <v>1</v>
      </c>
      <c r="E26" s="55">
        <f>IFERROR(VLOOKUP($B26,'[29]11市町別戸数'!$A:$G,4,FALSE),0)</f>
        <v>0</v>
      </c>
      <c r="F26" s="55">
        <f>IFERROR(VLOOKUP($B26,'[29]11市町別戸数'!$A:$G,5,FALSE),0)</f>
        <v>0</v>
      </c>
      <c r="G26" s="55">
        <f>IFERROR(VLOOKUP($B26,'[29]11市町別戸数'!$A:$G,6,FALSE),0)</f>
        <v>1</v>
      </c>
      <c r="H26" s="55">
        <f>IFERROR(VLOOKUP($B26,'[29]11市町別マンション戸数'!A:C,3,FALSE),0)</f>
        <v>0</v>
      </c>
    </row>
    <row r="27" spans="2:8">
      <c r="B27" s="29" t="s">
        <v>40</v>
      </c>
      <c r="C27" s="55">
        <f>IFERROR(VLOOKUP($B27,'[29]11市町別戸数'!$A:$G,7,FALSE),0)</f>
        <v>45</v>
      </c>
      <c r="D27" s="55">
        <f>IFERROR(VLOOKUP($B27,'[29]11市町別戸数'!$A:$G,3,FALSE),0)</f>
        <v>8</v>
      </c>
      <c r="E27" s="55">
        <f>IFERROR(VLOOKUP($B27,'[29]11市町別戸数'!$A:$G,4,FALSE),0)</f>
        <v>30</v>
      </c>
      <c r="F27" s="55">
        <f>IFERROR(VLOOKUP($B27,'[29]11市町別戸数'!$A:$G,5,FALSE),0)</f>
        <v>0</v>
      </c>
      <c r="G27" s="55">
        <f>IFERROR(VLOOKUP($B27,'[29]11市町別戸数'!$A:$G,6,FALSE),0)</f>
        <v>7</v>
      </c>
      <c r="H27" s="55">
        <f>IFERROR(VLOOKUP($B27,'[29]11市町別マンション戸数'!A:C,3,FALSE),0)</f>
        <v>0</v>
      </c>
    </row>
    <row r="28" spans="2:8">
      <c r="B28" s="29" t="s">
        <v>0</v>
      </c>
      <c r="C28" s="55">
        <f>IFERROR(VLOOKUP($B28,'[29]11市町別戸数'!$A:$G,7,FALSE),0)</f>
        <v>21</v>
      </c>
      <c r="D28" s="55">
        <f>IFERROR(VLOOKUP($B28,'[29]11市町別戸数'!$A:$G,3,FALSE),0)</f>
        <v>13</v>
      </c>
      <c r="E28" s="55">
        <f>IFERROR(VLOOKUP($B28,'[29]11市町別戸数'!$A:$G,4,FALSE),0)</f>
        <v>0</v>
      </c>
      <c r="F28" s="55">
        <f>IFERROR(VLOOKUP($B28,'[29]11市町別戸数'!$A:$G,5,FALSE),0)</f>
        <v>0</v>
      </c>
      <c r="G28" s="55">
        <f>IFERROR(VLOOKUP($B28,'[29]11市町別戸数'!$A:$G,6,FALSE),0)</f>
        <v>8</v>
      </c>
      <c r="H28" s="55">
        <f>IFERROR(VLOOKUP($B28,'[29]11市町別マンション戸数'!A:C,3,FALSE),0)</f>
        <v>0</v>
      </c>
    </row>
    <row r="29" spans="2:8">
      <c r="B29" s="29" t="s">
        <v>54</v>
      </c>
      <c r="C29" s="55">
        <f>IFERROR(VLOOKUP($B29,'[29]11市町別戸数'!$A:$G,7,FALSE),0)</f>
        <v>16</v>
      </c>
      <c r="D29" s="55">
        <f>IFERROR(VLOOKUP($B29,'[29]11市町別戸数'!$A:$G,3,FALSE),0)</f>
        <v>6</v>
      </c>
      <c r="E29" s="55">
        <f>IFERROR(VLOOKUP($B29,'[29]11市町別戸数'!$A:$G,4,FALSE),0)</f>
        <v>10</v>
      </c>
      <c r="F29" s="55">
        <f>IFERROR(VLOOKUP($B29,'[29]11市町別戸数'!$A:$G,5,FALSE),0)</f>
        <v>0</v>
      </c>
      <c r="G29" s="55">
        <f>IFERROR(VLOOKUP($B29,'[29]11市町別戸数'!$A:$G,6,FALSE),0)</f>
        <v>0</v>
      </c>
      <c r="H29" s="55">
        <f>IFERROR(VLOOKUP($B29,'[29]11市町別マンション戸数'!A:C,3,FALSE),0)</f>
        <v>0</v>
      </c>
    </row>
    <row r="30" spans="2:8">
      <c r="B30" s="29" t="s">
        <v>33</v>
      </c>
      <c r="C30" s="55">
        <f>IFERROR(VLOOKUP($B30,'[29]11市町別戸数'!$A:$G,7,FALSE),0)</f>
        <v>6</v>
      </c>
      <c r="D30" s="55">
        <f>IFERROR(VLOOKUP($B30,'[29]11市町別戸数'!$A:$G,3,FALSE),0)</f>
        <v>6</v>
      </c>
      <c r="E30" s="55">
        <f>IFERROR(VLOOKUP($B30,'[29]11市町別戸数'!$A:$G,4,FALSE),0)</f>
        <v>0</v>
      </c>
      <c r="F30" s="55">
        <f>IFERROR(VLOOKUP($B30,'[29]11市町別戸数'!$A:$G,5,FALSE),0)</f>
        <v>0</v>
      </c>
      <c r="G30" s="55">
        <f>IFERROR(VLOOKUP($B30,'[29]11市町別戸数'!$A:$G,6,FALSE),0)</f>
        <v>0</v>
      </c>
      <c r="H30" s="55">
        <f>IFERROR(VLOOKUP($B30,'[29]11市町別マンション戸数'!A:C,3,FALSE),0)</f>
        <v>0</v>
      </c>
    </row>
    <row r="31" spans="2:8">
      <c r="B31" s="29" t="s">
        <v>29</v>
      </c>
      <c r="C31" s="55">
        <f>IFERROR(VLOOKUP($B31,'[29]11市町別戸数'!$A:$G,7,FALSE),0)</f>
        <v>35</v>
      </c>
      <c r="D31" s="55">
        <f>IFERROR(VLOOKUP($B31,'[29]11市町別戸数'!$A:$G,3,FALSE),0)</f>
        <v>13</v>
      </c>
      <c r="E31" s="55">
        <f>IFERROR(VLOOKUP($B31,'[29]11市町別戸数'!$A:$G,4,FALSE),0)</f>
        <v>22</v>
      </c>
      <c r="F31" s="55">
        <f>IFERROR(VLOOKUP($B31,'[29]11市町別戸数'!$A:$G,5,FALSE),0)</f>
        <v>0</v>
      </c>
      <c r="G31" s="55">
        <f>IFERROR(VLOOKUP($B31,'[29]11市町別戸数'!$A:$G,6,FALSE),0)</f>
        <v>0</v>
      </c>
      <c r="H31" s="55">
        <f>IFERROR(VLOOKUP($B31,'[29]11市町別マンション戸数'!A:C,3,FALSE),0)</f>
        <v>0</v>
      </c>
    </row>
    <row r="32" spans="2:8">
      <c r="B32" s="29" t="s">
        <v>21</v>
      </c>
      <c r="C32" s="55">
        <f>IFERROR(VLOOKUP($B32,'[29]11市町別戸数'!$A:$G,7,FALSE),0)</f>
        <v>8</v>
      </c>
      <c r="D32" s="55">
        <f>IFERROR(VLOOKUP($B32,'[29]11市町別戸数'!$A:$G,3,FALSE),0)</f>
        <v>8</v>
      </c>
      <c r="E32" s="55">
        <f>IFERROR(VLOOKUP($B32,'[29]11市町別戸数'!$A:$G,4,FALSE),0)</f>
        <v>0</v>
      </c>
      <c r="F32" s="55">
        <f>IFERROR(VLOOKUP($B32,'[29]11市町別戸数'!$A:$G,5,FALSE),0)</f>
        <v>0</v>
      </c>
      <c r="G32" s="55">
        <f>IFERROR(VLOOKUP($B32,'[29]11市町別戸数'!$A:$G,6,FALSE),0)</f>
        <v>0</v>
      </c>
      <c r="H32" s="55">
        <f>IFERROR(VLOOKUP($B32,'[29]11市町別マンション戸数'!A:C,3,FALSE),0)</f>
        <v>0</v>
      </c>
    </row>
    <row r="33" spans="2:8">
      <c r="B33" s="29" t="s">
        <v>31</v>
      </c>
      <c r="C33" s="55">
        <f>IFERROR(VLOOKUP($B33,'[29]11市町別戸数'!$A:$G,7,FALSE),0)</f>
        <v>7</v>
      </c>
      <c r="D33" s="55">
        <f>IFERROR(VLOOKUP($B33,'[29]11市町別戸数'!$A:$G,3,FALSE),0)</f>
        <v>4</v>
      </c>
      <c r="E33" s="55">
        <f>IFERROR(VLOOKUP($B33,'[29]11市町別戸数'!$A:$G,4,FALSE),0)</f>
        <v>0</v>
      </c>
      <c r="F33" s="55">
        <f>IFERROR(VLOOKUP($B33,'[29]11市町別戸数'!$A:$G,5,FALSE),0)</f>
        <v>0</v>
      </c>
      <c r="G33" s="55">
        <f>IFERROR(VLOOKUP($B33,'[29]11市町別戸数'!$A:$G,6,FALSE),0)</f>
        <v>3</v>
      </c>
      <c r="H33" s="55">
        <f>IFERROR(VLOOKUP($B33,'[29]11市町別マンション戸数'!A:C,3,FALSE),0)</f>
        <v>0</v>
      </c>
    </row>
    <row r="34" spans="2:8">
      <c r="B34" s="29" t="s">
        <v>18</v>
      </c>
      <c r="C34" s="55">
        <f>IFERROR(VLOOKUP($B34,'[29]11市町別戸数'!$A:$G,7,FALSE),0)</f>
        <v>3</v>
      </c>
      <c r="D34" s="55">
        <f>IFERROR(VLOOKUP($B34,'[29]11市町別戸数'!$A:$G,3,FALSE),0)</f>
        <v>3</v>
      </c>
      <c r="E34" s="55">
        <f>IFERROR(VLOOKUP($B34,'[29]11市町別戸数'!$A:$G,4,FALSE),0)</f>
        <v>0</v>
      </c>
      <c r="F34" s="55">
        <f>IFERROR(VLOOKUP($B34,'[29]11市町別戸数'!$A:$G,5,FALSE),0)</f>
        <v>0</v>
      </c>
      <c r="G34" s="55">
        <f>IFERROR(VLOOKUP($B34,'[29]11市町別戸数'!$A:$G,6,FALSE),0)</f>
        <v>0</v>
      </c>
      <c r="H34" s="55">
        <f>IFERROR(VLOOKUP($B34,'[29]11市町別マンション戸数'!A:C,3,FALSE),0)</f>
        <v>0</v>
      </c>
    </row>
    <row r="35" spans="2:8">
      <c r="B35" s="30" t="s">
        <v>62</v>
      </c>
      <c r="C35" s="55">
        <f>IFERROR(VLOOKUP($B35,'[29]11市町別戸数'!$A:$G,7,FALSE),0)</f>
        <v>0</v>
      </c>
      <c r="D35" s="55">
        <f>IFERROR(VLOOKUP($B35,'[29]11市町別戸数'!$A:$G,3,FALSE),0)</f>
        <v>0</v>
      </c>
      <c r="E35" s="55">
        <f>IFERROR(VLOOKUP($B35,'[29]11市町別戸数'!$A:$G,4,FALSE),0)</f>
        <v>0</v>
      </c>
      <c r="F35" s="55">
        <f>IFERROR(VLOOKUP($B35,'[29]11市町別戸数'!$A:$G,5,FALSE),0)</f>
        <v>0</v>
      </c>
      <c r="G35" s="55">
        <f>IFERROR(VLOOKUP($B35,'[29]11市町別戸数'!$A:$G,6,FALSE),0)</f>
        <v>0</v>
      </c>
      <c r="H35" s="55">
        <f>IFERROR(VLOOKUP($B35,'[29]11市町別マンション戸数'!A:C,3,FALSE),0)</f>
        <v>0</v>
      </c>
    </row>
    <row r="36" spans="2:8">
      <c r="B36" s="29" t="s">
        <v>60</v>
      </c>
      <c r="C36" s="55">
        <f>IFERROR(VLOOKUP($B36,'[29]11市町別戸数'!$A:$G,7,FALSE),0)</f>
        <v>0</v>
      </c>
      <c r="D36" s="55">
        <f>IFERROR(VLOOKUP($B36,'[29]11市町別戸数'!$A:$G,3,FALSE),0)</f>
        <v>0</v>
      </c>
      <c r="E36" s="55">
        <f>IFERROR(VLOOKUP($B36,'[29]11市町別戸数'!$A:$G,4,FALSE),0)</f>
        <v>0</v>
      </c>
      <c r="F36" s="55">
        <f>IFERROR(VLOOKUP($B36,'[29]11市町別戸数'!$A:$G,5,FALSE),0)</f>
        <v>0</v>
      </c>
      <c r="G36" s="55">
        <f>IFERROR(VLOOKUP($B36,'[29]11市町別戸数'!$A:$G,6,FALSE),0)</f>
        <v>0</v>
      </c>
      <c r="H36" s="55">
        <f>IFERROR(VLOOKUP($B36,'[29]11市町別マンション戸数'!A:C,3,FALSE),0)</f>
        <v>0</v>
      </c>
    </row>
    <row r="37" spans="2:8">
      <c r="B37" s="29" t="s">
        <v>15</v>
      </c>
      <c r="C37" s="55">
        <f>IFERROR(VLOOKUP($B37,'[29]11市町別戸数'!$A:$G,7,FALSE),0)</f>
        <v>1</v>
      </c>
      <c r="D37" s="55">
        <f>IFERROR(VLOOKUP($B37,'[29]11市町別戸数'!$A:$G,3,FALSE),0)</f>
        <v>1</v>
      </c>
      <c r="E37" s="55">
        <f>IFERROR(VLOOKUP($B37,'[29]11市町別戸数'!$A:$G,4,FALSE),0)</f>
        <v>0</v>
      </c>
      <c r="F37" s="55">
        <f>IFERROR(VLOOKUP($B37,'[29]11市町別戸数'!$A:$G,5,FALSE),0)</f>
        <v>0</v>
      </c>
      <c r="G37" s="55">
        <f>IFERROR(VLOOKUP($B37,'[29]11市町別戸数'!$A:$G,6,FALSE),0)</f>
        <v>0</v>
      </c>
      <c r="H37" s="55">
        <f>IFERROR(VLOOKUP($B37,'[29]11市町別マンション戸数'!A:C,3,FALSE),0)</f>
        <v>0</v>
      </c>
    </row>
    <row r="38" spans="2:8">
      <c r="B38" s="30" t="s">
        <v>34</v>
      </c>
      <c r="C38" s="55">
        <f>IFERROR(VLOOKUP($B38,'[29]11市町別戸数'!$A:$G,7,FALSE),0)</f>
        <v>0</v>
      </c>
      <c r="D38" s="55">
        <f>IFERROR(VLOOKUP($B38,'[29]11市町別戸数'!$A:$G,3,FALSE),0)</f>
        <v>0</v>
      </c>
      <c r="E38" s="55">
        <f>IFERROR(VLOOKUP($B38,'[29]11市町別戸数'!$A:$G,4,FALSE),0)</f>
        <v>0</v>
      </c>
      <c r="F38" s="55">
        <f>IFERROR(VLOOKUP($B38,'[29]11市町別戸数'!$A:$G,5,FALSE),0)</f>
        <v>0</v>
      </c>
      <c r="G38" s="55">
        <f>IFERROR(VLOOKUP($B38,'[29]11市町別戸数'!$A:$G,6,FALSE),0)</f>
        <v>0</v>
      </c>
      <c r="H38" s="55">
        <f>IFERROR(VLOOKUP($B38,'[29]11市町別マンション戸数'!A:C,3,FALSE),0)</f>
        <v>0</v>
      </c>
    </row>
    <row r="39" spans="2:8">
      <c r="B39" s="29" t="s">
        <v>30</v>
      </c>
      <c r="C39" s="55">
        <f>IFERROR(VLOOKUP($B39,'[29]11市町別戸数'!$A:$G,7,FALSE),0)</f>
        <v>10</v>
      </c>
      <c r="D39" s="55">
        <f>IFERROR(VLOOKUP($B39,'[29]11市町別戸数'!$A:$G,3,FALSE),0)</f>
        <v>7</v>
      </c>
      <c r="E39" s="55">
        <f>IFERROR(VLOOKUP($B39,'[29]11市町別戸数'!$A:$G,4,FALSE),0)</f>
        <v>2</v>
      </c>
      <c r="F39" s="55">
        <f>IFERROR(VLOOKUP($B39,'[29]11市町別戸数'!$A:$G,5,FALSE),0)</f>
        <v>0</v>
      </c>
      <c r="G39" s="55">
        <f>IFERROR(VLOOKUP($B39,'[29]11市町別戸数'!$A:$G,6,FALSE),0)</f>
        <v>1</v>
      </c>
      <c r="H39" s="55">
        <f>IFERROR(VLOOKUP($B39,'[29]11市町別マンション戸数'!A:C,3,FALSE),0)</f>
        <v>0</v>
      </c>
    </row>
    <row r="40" spans="2:8">
      <c r="B40" s="29" t="s">
        <v>53</v>
      </c>
      <c r="C40" s="55">
        <f>IFERROR(VLOOKUP($B40,'[29]11市町別戸数'!$A:$G,7,FALSE),0)</f>
        <v>4</v>
      </c>
      <c r="D40" s="55">
        <f>IFERROR(VLOOKUP($B40,'[29]11市町別戸数'!$A:$G,3,FALSE),0)</f>
        <v>4</v>
      </c>
      <c r="E40" s="55">
        <f>IFERROR(VLOOKUP($B40,'[29]11市町別戸数'!$A:$G,4,FALSE),0)</f>
        <v>0</v>
      </c>
      <c r="F40" s="55">
        <f>IFERROR(VLOOKUP($B40,'[29]11市町別戸数'!$A:$G,5,FALSE),0)</f>
        <v>0</v>
      </c>
      <c r="G40" s="55">
        <f>IFERROR(VLOOKUP($B40,'[29]11市町別戸数'!$A:$G,6,FALSE),0)</f>
        <v>0</v>
      </c>
      <c r="H40" s="55">
        <f>IFERROR(VLOOKUP($B40,'[29]11市町別マンション戸数'!A:C,3,FALSE),0)</f>
        <v>0</v>
      </c>
    </row>
    <row r="41" spans="2:8">
      <c r="B41" s="29" t="s">
        <v>17</v>
      </c>
      <c r="C41" s="55">
        <f>IFERROR(VLOOKUP($B41,'[29]11市町別戸数'!$A:$G,7,FALSE),0)</f>
        <v>91</v>
      </c>
      <c r="D41" s="55">
        <f>IFERROR(VLOOKUP($B41,'[29]11市町別戸数'!$A:$G,3,FALSE),0)</f>
        <v>15</v>
      </c>
      <c r="E41" s="55">
        <f>IFERROR(VLOOKUP($B41,'[29]11市町別戸数'!$A:$G,4,FALSE),0)</f>
        <v>69</v>
      </c>
      <c r="F41" s="55">
        <f>IFERROR(VLOOKUP($B41,'[29]11市町別戸数'!$A:$G,5,FALSE),0)</f>
        <v>0</v>
      </c>
      <c r="G41" s="55">
        <f>IFERROR(VLOOKUP($B41,'[29]11市町別戸数'!$A:$G,6,FALSE),0)</f>
        <v>7</v>
      </c>
      <c r="H41" s="55">
        <f>IFERROR(VLOOKUP($B41,'[29]11市町別マンション戸数'!A:C,3,FALSE),0)</f>
        <v>0</v>
      </c>
    </row>
    <row r="42" spans="2:8">
      <c r="B42" s="29" t="s">
        <v>3</v>
      </c>
      <c r="C42" s="55">
        <f>IFERROR(VLOOKUP($B42,'[29]11市町別戸数'!$A:$G,7,FALSE),0)</f>
        <v>7</v>
      </c>
      <c r="D42" s="55">
        <f>IFERROR(VLOOKUP($B42,'[29]11市町別戸数'!$A:$G,3,FALSE),0)</f>
        <v>4</v>
      </c>
      <c r="E42" s="55">
        <f>IFERROR(VLOOKUP($B42,'[29]11市町別戸数'!$A:$G,4,FALSE),0)</f>
        <v>0</v>
      </c>
      <c r="F42" s="55">
        <f>IFERROR(VLOOKUP($B42,'[29]11市町別戸数'!$A:$G,5,FALSE),0)</f>
        <v>0</v>
      </c>
      <c r="G42" s="55">
        <f>IFERROR(VLOOKUP($B42,'[29]11市町別戸数'!$A:$G,6,FALSE),0)</f>
        <v>3</v>
      </c>
      <c r="H42" s="55">
        <f>IFERROR(VLOOKUP($B42,'[29]11市町別マンション戸数'!A:C,3,FALSE),0)</f>
        <v>0</v>
      </c>
    </row>
    <row r="43" spans="2:8">
      <c r="B43" s="29" t="s">
        <v>50</v>
      </c>
      <c r="C43" s="55">
        <f>IFERROR(VLOOKUP($B43,'[29]11市町別戸数'!$A:$G,7,FALSE),0)</f>
        <v>12</v>
      </c>
      <c r="D43" s="55">
        <f>IFERROR(VLOOKUP($B43,'[29]11市町別戸数'!$A:$G,3,FALSE),0)</f>
        <v>9</v>
      </c>
      <c r="E43" s="55">
        <f>IFERROR(VLOOKUP($B43,'[29]11市町別戸数'!$A:$G,4,FALSE),0)</f>
        <v>0</v>
      </c>
      <c r="F43" s="55">
        <f>IFERROR(VLOOKUP($B43,'[29]11市町別戸数'!$A:$G,5,FALSE),0)</f>
        <v>0</v>
      </c>
      <c r="G43" s="55">
        <f>IFERROR(VLOOKUP($B43,'[29]11市町別戸数'!$A:$G,6,FALSE),0)</f>
        <v>3</v>
      </c>
      <c r="H43" s="55">
        <f>IFERROR(VLOOKUP($B43,'[29]11市町別マンション戸数'!A:C,3,FALSE),0)</f>
        <v>0</v>
      </c>
    </row>
    <row r="44" spans="2:8">
      <c r="B44" s="29" t="s">
        <v>1</v>
      </c>
      <c r="C44" s="55">
        <f>IFERROR(VLOOKUP($B44,'[29]11市町別戸数'!$A:$G,7,FALSE),0)</f>
        <v>1</v>
      </c>
      <c r="D44" s="55">
        <f>IFERROR(VLOOKUP($B44,'[29]11市町別戸数'!$A:$G,3,FALSE),0)</f>
        <v>1</v>
      </c>
      <c r="E44" s="55">
        <f>IFERROR(VLOOKUP($B44,'[29]11市町別戸数'!$A:$G,4,FALSE),0)</f>
        <v>0</v>
      </c>
      <c r="F44" s="55">
        <f>IFERROR(VLOOKUP($B44,'[29]11市町別戸数'!$A:$G,5,FALSE),0)</f>
        <v>0</v>
      </c>
      <c r="G44" s="55">
        <f>IFERROR(VLOOKUP($B44,'[29]11市町別戸数'!$A:$G,6,FALSE),0)</f>
        <v>0</v>
      </c>
      <c r="H44" s="55">
        <f>IFERROR(VLOOKUP($B44,'[29]11市町別マンション戸数'!A:C,3,FALSE),0)</f>
        <v>0</v>
      </c>
    </row>
    <row r="45" spans="2:8">
      <c r="B45" s="31" t="s">
        <v>61</v>
      </c>
      <c r="C45" s="55">
        <f>IFERROR(VLOOKUP($B45,'[29]11市町別戸数'!$A:$G,7,FALSE),0)</f>
        <v>1</v>
      </c>
      <c r="D45" s="55">
        <f>IFERROR(VLOOKUP($B45,'[29]11市町別戸数'!$A:$G,3,FALSE),0)</f>
        <v>1</v>
      </c>
      <c r="E45" s="55">
        <f>IFERROR(VLOOKUP($B45,'[29]11市町別戸数'!$A:$G,4,FALSE),0)</f>
        <v>0</v>
      </c>
      <c r="F45" s="55">
        <f>IFERROR(VLOOKUP($B45,'[29]11市町別戸数'!$A:$G,5,FALSE),0)</f>
        <v>0</v>
      </c>
      <c r="G45" s="55">
        <f>IFERROR(VLOOKUP($B45,'[29]11市町別戸数'!$A:$G,6,FALSE),0)</f>
        <v>0</v>
      </c>
      <c r="H45" s="55">
        <f>IFERROR(VLOOKUP($B45,'[29]11市町別マンション戸数'!A:C,3,FALSE),0)</f>
        <v>0</v>
      </c>
    </row>
    <row r="46" spans="2:8">
      <c r="B46" s="53" t="s">
        <v>23</v>
      </c>
      <c r="C46" s="55">
        <f t="shared" ref="C46:H46" si="2">SUM(C5:C45)-C8-C12</f>
        <v>1750</v>
      </c>
      <c r="D46" s="55">
        <f t="shared" si="2"/>
        <v>752</v>
      </c>
      <c r="E46" s="55">
        <f t="shared" si="2"/>
        <v>699</v>
      </c>
      <c r="F46" s="55">
        <f t="shared" si="2"/>
        <v>7</v>
      </c>
      <c r="G46" s="55">
        <f t="shared" si="2"/>
        <v>292</v>
      </c>
      <c r="H46" s="55">
        <f t="shared" si="2"/>
        <v>53</v>
      </c>
    </row>
  </sheetData>
  <phoneticPr fontId="4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2.9"/>
  <cols>
    <col min="7" max="7" width="12.75" customWidth="1"/>
  </cols>
  <sheetData>
    <row r="1" spans="1:8" ht="17">
      <c r="A1" s="48"/>
      <c r="C1" s="3"/>
      <c r="D1" s="3"/>
      <c r="E1" s="14"/>
      <c r="F1" s="14" t="s">
        <v>25</v>
      </c>
      <c r="G1" s="44">
        <v>45413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IFERROR(VLOOKUP($B4,'[27]11市町別戸数'!$A:$G,7,FALSE),0)</f>
        <v>87</v>
      </c>
      <c r="D4" s="34">
        <f>IFERROR(VLOOKUP($B4,'[27]11市町別戸数'!$A:$G,3,FALSE),0)</f>
        <v>47</v>
      </c>
      <c r="E4" s="34">
        <f>IFERROR(VLOOKUP($B4,'[27]11市町別戸数'!$A:$G,4,FALSE),0)</f>
        <v>36</v>
      </c>
      <c r="F4" s="34">
        <f>IFERROR(VLOOKUP($B4,'[27]11市町別戸数'!$A:$G,5,FALSE),0)</f>
        <v>0</v>
      </c>
      <c r="G4" s="34">
        <f>IFERROR(VLOOKUP($B4,'[27]11市町別戸数'!$A:$G,6,FALSE),0)</f>
        <v>4</v>
      </c>
      <c r="H4" s="34">
        <f>IFERROR(VLOOKUP($B4,'[27]11市町別マンション戸数'!A:C,3,FALSE),0)</f>
        <v>0</v>
      </c>
    </row>
    <row r="5" spans="1:8">
      <c r="A5" s="48"/>
      <c r="B5" s="29" t="s">
        <v>12</v>
      </c>
      <c r="C5" s="34">
        <f>IFERROR(VLOOKUP($B5,'[27]11市町別戸数'!$A:$G,7,FALSE),0)</f>
        <v>92</v>
      </c>
      <c r="D5" s="34">
        <f>IFERROR(VLOOKUP($B5,'[27]11市町別戸数'!$A:$G,3,FALSE),0)</f>
        <v>32</v>
      </c>
      <c r="E5" s="34">
        <f>IFERROR(VLOOKUP($B5,'[27]11市町別戸数'!$A:$G,4,FALSE),0)</f>
        <v>51</v>
      </c>
      <c r="F5" s="34">
        <f>IFERROR(VLOOKUP($B5,'[27]11市町別戸数'!$A:$G,5,FALSE),0)</f>
        <v>0</v>
      </c>
      <c r="G5" s="34">
        <f>IFERROR(VLOOKUP($B5,'[27]11市町別戸数'!$A:$G,6,FALSE),0)</f>
        <v>9</v>
      </c>
      <c r="H5" s="34">
        <f>IFERROR(VLOOKUP($B5,'[27]11市町別マンション戸数'!A:C,3,FALSE),0)</f>
        <v>0</v>
      </c>
    </row>
    <row r="6" spans="1:8">
      <c r="A6" s="48"/>
      <c r="B6" s="29" t="s">
        <v>10</v>
      </c>
      <c r="C6" s="34">
        <f>IFERROR(VLOOKUP($B6,'[27]11市町別戸数'!$A:$G,7,FALSE),0)</f>
        <v>63</v>
      </c>
      <c r="D6" s="34">
        <f>IFERROR(VLOOKUP($B6,'[27]11市町別戸数'!$A:$G,3,FALSE),0)</f>
        <v>55</v>
      </c>
      <c r="E6" s="34">
        <f>IFERROR(VLOOKUP($B6,'[27]11市町別戸数'!$A:$G,4,FALSE),0)</f>
        <v>0</v>
      </c>
      <c r="F6" s="34">
        <f>IFERROR(VLOOKUP($B6,'[27]11市町別戸数'!$A:$G,5,FALSE),0)</f>
        <v>0</v>
      </c>
      <c r="G6" s="34">
        <f>IFERROR(VLOOKUP($B6,'[27]11市町別戸数'!$A:$G,6,FALSE),0)</f>
        <v>8</v>
      </c>
      <c r="H6" s="34">
        <f>IFERROR(VLOOKUP($B6,'[27]11市町別マンション戸数'!A:C,3,FALSE),0)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242</v>
      </c>
      <c r="D7" s="34">
        <f t="shared" si="0"/>
        <v>134</v>
      </c>
      <c r="E7" s="34">
        <f t="shared" si="0"/>
        <v>87</v>
      </c>
      <c r="F7" s="34">
        <f t="shared" si="0"/>
        <v>0</v>
      </c>
      <c r="G7" s="34">
        <f t="shared" si="0"/>
        <v>21</v>
      </c>
      <c r="H7" s="34">
        <f t="shared" si="0"/>
        <v>0</v>
      </c>
    </row>
    <row r="8" spans="1:8">
      <c r="A8" s="48"/>
      <c r="B8" s="29" t="s">
        <v>82</v>
      </c>
      <c r="C8" s="34">
        <f>IFERROR(VLOOKUP($B8,'[27]11市町別戸数'!$A:$G,7,FALSE),0)</f>
        <v>399</v>
      </c>
      <c r="D8" s="34">
        <f>IFERROR(VLOOKUP($B8,'[27]11市町別戸数'!$A:$G,3,FALSE),0)</f>
        <v>148</v>
      </c>
      <c r="E8" s="34">
        <f>IFERROR(VLOOKUP($B8,'[27]11市町別戸数'!$A:$G,4,FALSE),0)</f>
        <v>200</v>
      </c>
      <c r="F8" s="34">
        <f>IFERROR(VLOOKUP($B8,'[27]11市町別戸数'!$A:$G,5,FALSE),0)</f>
        <v>1</v>
      </c>
      <c r="G8" s="34">
        <f>IFERROR(VLOOKUP($B8,'[27]11市町別戸数'!$A:$G,6,FALSE),0)</f>
        <v>50</v>
      </c>
      <c r="H8" s="34">
        <f>IFERROR(VLOOKUP($B8,'[27]11市町別マンション戸数'!A:C,3,FALSE),0)</f>
        <v>0</v>
      </c>
    </row>
    <row r="9" spans="1:8">
      <c r="A9" s="48"/>
      <c r="B9" s="29" t="s">
        <v>83</v>
      </c>
      <c r="C9" s="34">
        <f>IFERROR(VLOOKUP($B9,'[27]11市町別戸数'!$A:$G,7,FALSE),0)</f>
        <v>181</v>
      </c>
      <c r="D9" s="34">
        <f>IFERROR(VLOOKUP($B9,'[27]11市町別戸数'!$A:$G,3,FALSE),0)</f>
        <v>42</v>
      </c>
      <c r="E9" s="34">
        <f>IFERROR(VLOOKUP($B9,'[27]11市町別戸数'!$A:$G,4,FALSE),0)</f>
        <v>44</v>
      </c>
      <c r="F9" s="34">
        <f>IFERROR(VLOOKUP($B9,'[27]11市町別戸数'!$A:$G,5,FALSE),0)</f>
        <v>0</v>
      </c>
      <c r="G9" s="34">
        <f>IFERROR(VLOOKUP($B9,'[27]11市町別戸数'!$A:$G,6,FALSE),0)</f>
        <v>95</v>
      </c>
      <c r="H9" s="34">
        <f>IFERROR(VLOOKUP($B9,'[27]11市町別マンション戸数'!A:C,3,FALSE),0)</f>
        <v>83</v>
      </c>
    </row>
    <row r="10" spans="1:8">
      <c r="A10" s="48"/>
      <c r="B10" s="29" t="s">
        <v>81</v>
      </c>
      <c r="C10" s="34">
        <f>IFERROR(VLOOKUP($B10,'[27]11市町別戸数'!$A:$G,7,FALSE),0)</f>
        <v>12</v>
      </c>
      <c r="D10" s="34">
        <f>IFERROR(VLOOKUP($B10,'[27]11市町別戸数'!$A:$G,3,FALSE),0)</f>
        <v>3</v>
      </c>
      <c r="E10" s="34">
        <f>IFERROR(VLOOKUP($B10,'[27]11市町別戸数'!$A:$G,4,FALSE),0)</f>
        <v>9</v>
      </c>
      <c r="F10" s="34">
        <f>IFERROR(VLOOKUP($B10,'[27]11市町別戸数'!$A:$G,5,FALSE),0)</f>
        <v>0</v>
      </c>
      <c r="G10" s="34">
        <f>IFERROR(VLOOKUP($B10,'[27]11市町別戸数'!$A:$G,6,FALSE),0)</f>
        <v>0</v>
      </c>
      <c r="H10" s="34">
        <f>IFERROR(VLOOKUP($B10,'[27]11市町別マンション戸数'!A:C,3,FALSE),0)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592</v>
      </c>
      <c r="D11" s="34">
        <f t="shared" si="1"/>
        <v>193</v>
      </c>
      <c r="E11" s="34">
        <f t="shared" si="1"/>
        <v>253</v>
      </c>
      <c r="F11" s="34">
        <f t="shared" si="1"/>
        <v>1</v>
      </c>
      <c r="G11" s="34">
        <f t="shared" si="1"/>
        <v>145</v>
      </c>
      <c r="H11" s="34">
        <f t="shared" si="1"/>
        <v>83</v>
      </c>
    </row>
    <row r="12" spans="1:8">
      <c r="A12" s="48"/>
      <c r="B12" s="29" t="s">
        <v>7</v>
      </c>
      <c r="C12" s="34">
        <f>IFERROR(VLOOKUP($B12,'[27]11市町別戸数'!$A:$G,7,FALSE),0)</f>
        <v>44</v>
      </c>
      <c r="D12" s="34">
        <f>IFERROR(VLOOKUP($B12,'[27]11市町別戸数'!$A:$G,3,FALSE),0)</f>
        <v>24</v>
      </c>
      <c r="E12" s="34">
        <f>IFERROR(VLOOKUP($B12,'[27]11市町別戸数'!$A:$G,4,FALSE),0)</f>
        <v>4</v>
      </c>
      <c r="F12" s="34">
        <f>IFERROR(VLOOKUP($B12,'[27]11市町別戸数'!$A:$G,5,FALSE),0)</f>
        <v>0</v>
      </c>
      <c r="G12" s="34">
        <f>IFERROR(VLOOKUP($B12,'[27]11市町別戸数'!$A:$G,6,FALSE),0)</f>
        <v>16</v>
      </c>
      <c r="H12" s="34">
        <f>IFERROR(VLOOKUP($B12,'[27]11市町別マンション戸数'!A:C,3,FALSE),0)</f>
        <v>0</v>
      </c>
    </row>
    <row r="13" spans="1:8">
      <c r="A13" s="48"/>
      <c r="B13" s="29" t="s">
        <v>26</v>
      </c>
      <c r="C13" s="34">
        <f>IFERROR(VLOOKUP($B13,'[27]11市町別戸数'!$A:$G,7,FALSE),0)</f>
        <v>3</v>
      </c>
      <c r="D13" s="34">
        <f>IFERROR(VLOOKUP($B13,'[27]11市町別戸数'!$A:$G,3,FALSE),0)</f>
        <v>3</v>
      </c>
      <c r="E13" s="34">
        <f>IFERROR(VLOOKUP($B13,'[27]11市町別戸数'!$A:$G,4,FALSE),0)</f>
        <v>0</v>
      </c>
      <c r="F13" s="34">
        <f>IFERROR(VLOOKUP($B13,'[27]11市町別戸数'!$A:$G,5,FALSE),0)</f>
        <v>0</v>
      </c>
      <c r="G13" s="34">
        <f>IFERROR(VLOOKUP($B13,'[27]11市町別戸数'!$A:$G,6,FALSE),0)</f>
        <v>0</v>
      </c>
      <c r="H13" s="34">
        <f>IFERROR(VLOOKUP($B13,'[27]11市町別マンション戸数'!A:C,3,FALSE),0)</f>
        <v>0</v>
      </c>
    </row>
    <row r="14" spans="1:8">
      <c r="A14" s="48"/>
      <c r="B14" s="29" t="s">
        <v>48</v>
      </c>
      <c r="C14" s="34">
        <f>IFERROR(VLOOKUP($B14,'[27]11市町別戸数'!$A:$G,7,FALSE),0)</f>
        <v>354</v>
      </c>
      <c r="D14" s="34">
        <f>IFERROR(VLOOKUP($B14,'[27]11市町別戸数'!$A:$G,3,FALSE),0)</f>
        <v>20</v>
      </c>
      <c r="E14" s="34">
        <f>IFERROR(VLOOKUP($B14,'[27]11市町別戸数'!$A:$G,4,FALSE),0)</f>
        <v>12</v>
      </c>
      <c r="F14" s="34">
        <f>IFERROR(VLOOKUP($B14,'[27]11市町別戸数'!$A:$G,5,FALSE),0)</f>
        <v>0</v>
      </c>
      <c r="G14" s="34">
        <f>IFERROR(VLOOKUP($B14,'[27]11市町別戸数'!$A:$G,6,FALSE),0)</f>
        <v>322</v>
      </c>
      <c r="H14" s="34">
        <f>IFERROR(VLOOKUP($B14,'[27]11市町別マンション戸数'!A:C,3,FALSE),0)</f>
        <v>315</v>
      </c>
    </row>
    <row r="15" spans="1:8">
      <c r="A15" s="48"/>
      <c r="B15" s="29" t="s">
        <v>51</v>
      </c>
      <c r="C15" s="34">
        <f>IFERROR(VLOOKUP($B15,'[27]11市町別戸数'!$A:$G,7,FALSE),0)</f>
        <v>57</v>
      </c>
      <c r="D15" s="34">
        <f>IFERROR(VLOOKUP($B15,'[27]11市町別戸数'!$A:$G,3,FALSE),0)</f>
        <v>28</v>
      </c>
      <c r="E15" s="34">
        <f>IFERROR(VLOOKUP($B15,'[27]11市町別戸数'!$A:$G,4,FALSE),0)</f>
        <v>20</v>
      </c>
      <c r="F15" s="34">
        <f>IFERROR(VLOOKUP($B15,'[27]11市町別戸数'!$A:$G,5,FALSE),0)</f>
        <v>0</v>
      </c>
      <c r="G15" s="34">
        <f>IFERROR(VLOOKUP($B15,'[27]11市町別戸数'!$A:$G,6,FALSE),0)</f>
        <v>9</v>
      </c>
      <c r="H15" s="34">
        <f>IFERROR(VLOOKUP($B15,'[27]11市町別マンション戸数'!A:C,3,FALSE),0)</f>
        <v>0</v>
      </c>
    </row>
    <row r="16" spans="1:8">
      <c r="A16" s="48"/>
      <c r="B16" s="29" t="s">
        <v>55</v>
      </c>
      <c r="C16" s="34">
        <f>IFERROR(VLOOKUP($B16,'[27]11市町別戸数'!$A:$G,7,FALSE),0)</f>
        <v>10</v>
      </c>
      <c r="D16" s="34">
        <f>IFERROR(VLOOKUP($B16,'[27]11市町別戸数'!$A:$G,3,FALSE),0)</f>
        <v>9</v>
      </c>
      <c r="E16" s="34">
        <f>IFERROR(VLOOKUP($B16,'[27]11市町別戸数'!$A:$G,4,FALSE),0)</f>
        <v>0</v>
      </c>
      <c r="F16" s="34">
        <f>IFERROR(VLOOKUP($B16,'[27]11市町別戸数'!$A:$G,5,FALSE),0)</f>
        <v>0</v>
      </c>
      <c r="G16" s="34">
        <f>IFERROR(VLOOKUP($B16,'[27]11市町別戸数'!$A:$G,6,FALSE),0)</f>
        <v>1</v>
      </c>
      <c r="H16" s="34">
        <f>IFERROR(VLOOKUP($B16,'[27]11市町別マンション戸数'!A:C,3,FALSE),0)</f>
        <v>0</v>
      </c>
    </row>
    <row r="17" spans="1:8">
      <c r="A17" s="48"/>
      <c r="B17" s="29" t="s">
        <v>57</v>
      </c>
      <c r="C17" s="34">
        <f>IFERROR(VLOOKUP($B17,'[27]11市町別戸数'!$A:$G,7,FALSE),0)</f>
        <v>47</v>
      </c>
      <c r="D17" s="34">
        <f>IFERROR(VLOOKUP($B17,'[27]11市町別戸数'!$A:$G,3,FALSE),0)</f>
        <v>25</v>
      </c>
      <c r="E17" s="34">
        <f>IFERROR(VLOOKUP($B17,'[27]11市町別戸数'!$A:$G,4,FALSE),0)</f>
        <v>0</v>
      </c>
      <c r="F17" s="34">
        <f>IFERROR(VLOOKUP($B17,'[27]11市町別戸数'!$A:$G,5,FALSE),0)</f>
        <v>12</v>
      </c>
      <c r="G17" s="34">
        <f>IFERROR(VLOOKUP($B17,'[27]11市町別戸数'!$A:$G,6,FALSE),0)</f>
        <v>10</v>
      </c>
      <c r="H17" s="34">
        <f>IFERROR(VLOOKUP($B17,'[27]11市町別マンション戸数'!A:C,3,FALSE),0)</f>
        <v>0</v>
      </c>
    </row>
    <row r="18" spans="1:8">
      <c r="A18" s="48"/>
      <c r="B18" s="29" t="s">
        <v>14</v>
      </c>
      <c r="C18" s="34">
        <f>IFERROR(VLOOKUP($B18,'[27]11市町別戸数'!$A:$G,7,FALSE),0)</f>
        <v>162</v>
      </c>
      <c r="D18" s="34">
        <f>IFERROR(VLOOKUP($B18,'[27]11市町別戸数'!$A:$G,3,FALSE),0)</f>
        <v>52</v>
      </c>
      <c r="E18" s="34">
        <f>IFERROR(VLOOKUP($B18,'[27]11市町別戸数'!$A:$G,4,FALSE),0)</f>
        <v>8</v>
      </c>
      <c r="F18" s="34">
        <f>IFERROR(VLOOKUP($B18,'[27]11市町別戸数'!$A:$G,5,FALSE),0)</f>
        <v>0</v>
      </c>
      <c r="G18" s="34">
        <f>IFERROR(VLOOKUP($B18,'[27]11市町別戸数'!$A:$G,6,FALSE),0)</f>
        <v>102</v>
      </c>
      <c r="H18" s="34">
        <f>IFERROR(VLOOKUP($B18,'[27]11市町別マンション戸数'!A:C,3,FALSE),0)</f>
        <v>83</v>
      </c>
    </row>
    <row r="19" spans="1:8">
      <c r="A19" s="48"/>
      <c r="B19" s="29" t="s">
        <v>47</v>
      </c>
      <c r="C19" s="34">
        <f>IFERROR(VLOOKUP($B19,'[27]11市町別戸数'!$A:$G,7,FALSE),0)</f>
        <v>140</v>
      </c>
      <c r="D19" s="34">
        <f>IFERROR(VLOOKUP($B19,'[27]11市町別戸数'!$A:$G,3,FALSE),0)</f>
        <v>36</v>
      </c>
      <c r="E19" s="34">
        <f>IFERROR(VLOOKUP($B19,'[27]11市町別戸数'!$A:$G,4,FALSE),0)</f>
        <v>6</v>
      </c>
      <c r="F19" s="34">
        <f>IFERROR(VLOOKUP($B19,'[27]11市町別戸数'!$A:$G,5,FALSE),0)</f>
        <v>0</v>
      </c>
      <c r="G19" s="34">
        <f>IFERROR(VLOOKUP($B19,'[27]11市町別戸数'!$A:$G,6,FALSE),0)</f>
        <v>98</v>
      </c>
      <c r="H19" s="34">
        <f>IFERROR(VLOOKUP($B19,'[27]11市町別マンション戸数'!A:C,3,FALSE),0)</f>
        <v>86</v>
      </c>
    </row>
    <row r="20" spans="1:8">
      <c r="A20" s="48"/>
      <c r="B20" s="29" t="s">
        <v>32</v>
      </c>
      <c r="C20" s="34">
        <f>IFERROR(VLOOKUP($B20,'[27]11市町別戸数'!$A:$G,7,FALSE),0)</f>
        <v>49</v>
      </c>
      <c r="D20" s="34">
        <f>IFERROR(VLOOKUP($B20,'[27]11市町別戸数'!$A:$G,3,FALSE),0)</f>
        <v>33</v>
      </c>
      <c r="E20" s="34">
        <f>IFERROR(VLOOKUP($B20,'[27]11市町別戸数'!$A:$G,4,FALSE),0)</f>
        <v>4</v>
      </c>
      <c r="F20" s="34">
        <f>IFERROR(VLOOKUP($B20,'[27]11市町別戸数'!$A:$G,5,FALSE),0)</f>
        <v>0</v>
      </c>
      <c r="G20" s="34">
        <f>IFERROR(VLOOKUP($B20,'[27]11市町別戸数'!$A:$G,6,FALSE),0)</f>
        <v>12</v>
      </c>
      <c r="H20" s="34">
        <f>IFERROR(VLOOKUP($B20,'[27]11市町別マンション戸数'!A:C,3,FALSE),0)</f>
        <v>0</v>
      </c>
    </row>
    <row r="21" spans="1:8">
      <c r="A21" s="48"/>
      <c r="B21" s="29" t="s">
        <v>2</v>
      </c>
      <c r="C21" s="34">
        <f>IFERROR(VLOOKUP($B21,'[27]11市町別戸数'!$A:$G,7,FALSE),0)</f>
        <v>58</v>
      </c>
      <c r="D21" s="34">
        <f>IFERROR(VLOOKUP($B21,'[27]11市町別戸数'!$A:$G,3,FALSE),0)</f>
        <v>33</v>
      </c>
      <c r="E21" s="34">
        <f>IFERROR(VLOOKUP($B21,'[27]11市町別戸数'!$A:$G,4,FALSE),0)</f>
        <v>18</v>
      </c>
      <c r="F21" s="34">
        <f>IFERROR(VLOOKUP($B21,'[27]11市町別戸数'!$A:$G,5,FALSE),0)</f>
        <v>0</v>
      </c>
      <c r="G21" s="34">
        <f>IFERROR(VLOOKUP($B21,'[27]11市町別戸数'!$A:$G,6,FALSE),0)</f>
        <v>7</v>
      </c>
      <c r="H21" s="34">
        <f>IFERROR(VLOOKUP($B21,'[27]11市町別マンション戸数'!A:C,3,FALSE),0)</f>
        <v>0</v>
      </c>
    </row>
    <row r="22" spans="1:8">
      <c r="A22" s="48"/>
      <c r="B22" s="29" t="s">
        <v>49</v>
      </c>
      <c r="C22" s="34">
        <f>IFERROR(VLOOKUP($B22,'[27]11市町別戸数'!$A:$G,7,FALSE),0)</f>
        <v>30</v>
      </c>
      <c r="D22" s="34">
        <f>IFERROR(VLOOKUP($B22,'[27]11市町別戸数'!$A:$G,3,FALSE),0)</f>
        <v>22</v>
      </c>
      <c r="E22" s="34">
        <f>IFERROR(VLOOKUP($B22,'[27]11市町別戸数'!$A:$G,4,FALSE),0)</f>
        <v>4</v>
      </c>
      <c r="F22" s="34">
        <f>IFERROR(VLOOKUP($B22,'[27]11市町別戸数'!$A:$G,5,FALSE),0)</f>
        <v>0</v>
      </c>
      <c r="G22" s="34">
        <f>IFERROR(VLOOKUP($B22,'[27]11市町別戸数'!$A:$G,6,FALSE),0)</f>
        <v>4</v>
      </c>
      <c r="H22" s="34">
        <f>IFERROR(VLOOKUP($B22,'[27]11市町別マンション戸数'!A:C,3,FALSE),0)</f>
        <v>0</v>
      </c>
    </row>
    <row r="23" spans="1:8">
      <c r="A23" s="48"/>
      <c r="B23" s="29" t="s">
        <v>59</v>
      </c>
      <c r="C23" s="34">
        <f>IFERROR(VLOOKUP($B23,'[27]11市町別戸数'!$A:$G,7,FALSE),0)</f>
        <v>36</v>
      </c>
      <c r="D23" s="34">
        <f>IFERROR(VLOOKUP($B23,'[27]11市町別戸数'!$A:$G,3,FALSE),0)</f>
        <v>20</v>
      </c>
      <c r="E23" s="34">
        <f>IFERROR(VLOOKUP($B23,'[27]11市町別戸数'!$A:$G,4,FALSE),0)</f>
        <v>10</v>
      </c>
      <c r="F23" s="34">
        <f>IFERROR(VLOOKUP($B23,'[27]11市町別戸数'!$A:$G,5,FALSE),0)</f>
        <v>0</v>
      </c>
      <c r="G23" s="34">
        <f>IFERROR(VLOOKUP($B23,'[27]11市町別戸数'!$A:$G,6,FALSE),0)</f>
        <v>6</v>
      </c>
      <c r="H23" s="34">
        <f>IFERROR(VLOOKUP($B23,'[27]11市町別マンション戸数'!A:C,3,FALSE),0)</f>
        <v>0</v>
      </c>
    </row>
    <row r="24" spans="1:8">
      <c r="A24" s="48"/>
      <c r="B24" s="29" t="s">
        <v>27</v>
      </c>
      <c r="C24" s="34">
        <f>IFERROR(VLOOKUP($B24,'[27]11市町別戸数'!$A:$G,7,FALSE),0)</f>
        <v>61</v>
      </c>
      <c r="D24" s="34">
        <f>IFERROR(VLOOKUP($B24,'[27]11市町別戸数'!$A:$G,3,FALSE),0)</f>
        <v>29</v>
      </c>
      <c r="E24" s="34">
        <f>IFERROR(VLOOKUP($B24,'[27]11市町別戸数'!$A:$G,4,FALSE),0)</f>
        <v>20</v>
      </c>
      <c r="F24" s="34">
        <f>IFERROR(VLOOKUP($B24,'[27]11市町別戸数'!$A:$G,5,FALSE),0)</f>
        <v>0</v>
      </c>
      <c r="G24" s="34">
        <f>IFERROR(VLOOKUP($B24,'[27]11市町別戸数'!$A:$G,6,FALSE),0)</f>
        <v>12</v>
      </c>
      <c r="H24" s="34">
        <f>IFERROR(VLOOKUP($B24,'[27]11市町別マンション戸数'!A:C,3,FALSE),0)</f>
        <v>0</v>
      </c>
    </row>
    <row r="25" spans="1:8">
      <c r="A25" s="48"/>
      <c r="B25" s="29" t="s">
        <v>52</v>
      </c>
      <c r="C25" s="34">
        <f>IFERROR(VLOOKUP($B25,'[27]11市町別戸数'!$A:$G,7,FALSE),0)</f>
        <v>3</v>
      </c>
      <c r="D25" s="34">
        <f>IFERROR(VLOOKUP($B25,'[27]11市町別戸数'!$A:$G,3,FALSE),0)</f>
        <v>3</v>
      </c>
      <c r="E25" s="34">
        <f>IFERROR(VLOOKUP($B25,'[27]11市町別戸数'!$A:$G,4,FALSE),0)</f>
        <v>0</v>
      </c>
      <c r="F25" s="34">
        <f>IFERROR(VLOOKUP($B25,'[27]11市町別戸数'!$A:$G,5,FALSE),0)</f>
        <v>0</v>
      </c>
      <c r="G25" s="34">
        <f>IFERROR(VLOOKUP($B25,'[27]11市町別戸数'!$A:$G,6,FALSE),0)</f>
        <v>0</v>
      </c>
      <c r="H25" s="34">
        <f>IFERROR(VLOOKUP($B25,'[27]11市町別マンション戸数'!A:C,3,FALSE),0)</f>
        <v>0</v>
      </c>
    </row>
    <row r="26" spans="1:8">
      <c r="A26" s="48"/>
      <c r="B26" s="29" t="s">
        <v>40</v>
      </c>
      <c r="C26" s="34">
        <f>IFERROR(VLOOKUP($B26,'[27]11市町別戸数'!$A:$G,7,FALSE),0)</f>
        <v>36</v>
      </c>
      <c r="D26" s="34">
        <f>IFERROR(VLOOKUP($B26,'[27]11市町別戸数'!$A:$G,3,FALSE),0)</f>
        <v>17</v>
      </c>
      <c r="E26" s="34">
        <f>IFERROR(VLOOKUP($B26,'[27]11市町別戸数'!$A:$G,4,FALSE),0)</f>
        <v>0</v>
      </c>
      <c r="F26" s="34">
        <f>IFERROR(VLOOKUP($B26,'[27]11市町別戸数'!$A:$G,5,FALSE),0)</f>
        <v>0</v>
      </c>
      <c r="G26" s="34">
        <f>IFERROR(VLOOKUP($B26,'[27]11市町別戸数'!$A:$G,6,FALSE),0)</f>
        <v>19</v>
      </c>
      <c r="H26" s="34">
        <f>IFERROR(VLOOKUP($B26,'[27]11市町別マンション戸数'!A:C,3,FALSE),0)</f>
        <v>0</v>
      </c>
    </row>
    <row r="27" spans="1:8">
      <c r="A27" s="48"/>
      <c r="B27" s="29" t="s">
        <v>0</v>
      </c>
      <c r="C27" s="34">
        <f>IFERROR(VLOOKUP($B27,'[27]11市町別戸数'!$A:$G,7,FALSE),0)</f>
        <v>31</v>
      </c>
      <c r="D27" s="34">
        <f>IFERROR(VLOOKUP($B27,'[27]11市町別戸数'!$A:$G,3,FALSE),0)</f>
        <v>9</v>
      </c>
      <c r="E27" s="34">
        <f>IFERROR(VLOOKUP($B27,'[27]11市町別戸数'!$A:$G,4,FALSE),0)</f>
        <v>21</v>
      </c>
      <c r="F27" s="34">
        <f>IFERROR(VLOOKUP($B27,'[27]11市町別戸数'!$A:$G,5,FALSE),0)</f>
        <v>0</v>
      </c>
      <c r="G27" s="34">
        <f>IFERROR(VLOOKUP($B27,'[27]11市町別戸数'!$A:$G,6,FALSE),0)</f>
        <v>1</v>
      </c>
      <c r="H27" s="34">
        <f>IFERROR(VLOOKUP($B27,'[27]11市町別マンション戸数'!A:C,3,FALSE),0)</f>
        <v>0</v>
      </c>
    </row>
    <row r="28" spans="1:8">
      <c r="A28" s="48"/>
      <c r="B28" s="29" t="s">
        <v>54</v>
      </c>
      <c r="C28" s="34">
        <f>IFERROR(VLOOKUP($B28,'[27]11市町別戸数'!$A:$G,7,FALSE),0)</f>
        <v>1</v>
      </c>
      <c r="D28" s="34">
        <f>IFERROR(VLOOKUP($B28,'[27]11市町別戸数'!$A:$G,3,FALSE),0)</f>
        <v>1</v>
      </c>
      <c r="E28" s="34">
        <f>IFERROR(VLOOKUP($B28,'[27]11市町別戸数'!$A:$G,4,FALSE),0)</f>
        <v>0</v>
      </c>
      <c r="F28" s="34">
        <f>IFERROR(VLOOKUP($B28,'[27]11市町別戸数'!$A:$G,5,FALSE),0)</f>
        <v>0</v>
      </c>
      <c r="G28" s="34">
        <f>IFERROR(VLOOKUP($B28,'[27]11市町別戸数'!$A:$G,6,FALSE),0)</f>
        <v>0</v>
      </c>
      <c r="H28" s="34">
        <f>IFERROR(VLOOKUP($B28,'[27]11市町別マンション戸数'!A:C,3,FALSE),0)</f>
        <v>0</v>
      </c>
    </row>
    <row r="29" spans="1:8">
      <c r="A29" s="48"/>
      <c r="B29" s="29" t="s">
        <v>33</v>
      </c>
      <c r="C29" s="34">
        <f>IFERROR(VLOOKUP($B29,'[27]11市町別戸数'!$A:$G,7,FALSE),0)</f>
        <v>0</v>
      </c>
      <c r="D29" s="34">
        <f>IFERROR(VLOOKUP($B29,'[27]11市町別戸数'!$A:$G,3,FALSE),0)</f>
        <v>0</v>
      </c>
      <c r="E29" s="34">
        <f>IFERROR(VLOOKUP($B29,'[27]11市町別戸数'!$A:$G,4,FALSE),0)</f>
        <v>0</v>
      </c>
      <c r="F29" s="34">
        <f>IFERROR(VLOOKUP($B29,'[27]11市町別戸数'!$A:$G,5,FALSE),0)</f>
        <v>0</v>
      </c>
      <c r="G29" s="34">
        <f>IFERROR(VLOOKUP($B29,'[27]11市町別戸数'!$A:$G,6,FALSE),0)</f>
        <v>0</v>
      </c>
      <c r="H29" s="34">
        <f>IFERROR(VLOOKUP($B29,'[27]11市町別マンション戸数'!A:C,3,FALSE),0)</f>
        <v>0</v>
      </c>
    </row>
    <row r="30" spans="1:8">
      <c r="A30" s="48"/>
      <c r="B30" s="29" t="s">
        <v>29</v>
      </c>
      <c r="C30" s="34">
        <f>IFERROR(VLOOKUP($B30,'[27]11市町別戸数'!$A:$G,7,FALSE),0)</f>
        <v>21</v>
      </c>
      <c r="D30" s="34">
        <f>IFERROR(VLOOKUP($B30,'[27]11市町別戸数'!$A:$G,3,FALSE),0)</f>
        <v>9</v>
      </c>
      <c r="E30" s="34">
        <f>IFERROR(VLOOKUP($B30,'[27]11市町別戸数'!$A:$G,4,FALSE),0)</f>
        <v>12</v>
      </c>
      <c r="F30" s="34">
        <f>IFERROR(VLOOKUP($B30,'[27]11市町別戸数'!$A:$G,5,FALSE),0)</f>
        <v>0</v>
      </c>
      <c r="G30" s="34">
        <f>IFERROR(VLOOKUP($B30,'[27]11市町別戸数'!$A:$G,6,FALSE),0)</f>
        <v>0</v>
      </c>
      <c r="H30" s="34">
        <f>IFERROR(VLOOKUP($B30,'[27]11市町別マンション戸数'!A:C,3,FALSE),0)</f>
        <v>0</v>
      </c>
    </row>
    <row r="31" spans="1:8">
      <c r="A31" s="48"/>
      <c r="B31" s="29" t="s">
        <v>21</v>
      </c>
      <c r="C31" s="34">
        <f>IFERROR(VLOOKUP($B31,'[27]11市町別戸数'!$A:$G,7,FALSE),0)</f>
        <v>20</v>
      </c>
      <c r="D31" s="34">
        <f>IFERROR(VLOOKUP($B31,'[27]11市町別戸数'!$A:$G,3,FALSE),0)</f>
        <v>10</v>
      </c>
      <c r="E31" s="34">
        <f>IFERROR(VLOOKUP($B31,'[27]11市町別戸数'!$A:$G,4,FALSE),0)</f>
        <v>10</v>
      </c>
      <c r="F31" s="34">
        <f>IFERROR(VLOOKUP($B31,'[27]11市町別戸数'!$A:$G,5,FALSE),0)</f>
        <v>0</v>
      </c>
      <c r="G31" s="34">
        <f>IFERROR(VLOOKUP($B31,'[27]11市町別戸数'!$A:$G,6,FALSE),0)</f>
        <v>0</v>
      </c>
      <c r="H31" s="34">
        <f>IFERROR(VLOOKUP($B31,'[27]11市町別マンション戸数'!A:C,3,FALSE),0)</f>
        <v>0</v>
      </c>
    </row>
    <row r="32" spans="1:8">
      <c r="A32" s="48"/>
      <c r="B32" s="29" t="s">
        <v>31</v>
      </c>
      <c r="C32" s="34">
        <f>IFERROR(VLOOKUP($B32,'[27]11市町別戸数'!$A:$G,7,FALSE),0)</f>
        <v>8</v>
      </c>
      <c r="D32" s="34">
        <f>IFERROR(VLOOKUP($B32,'[27]11市町別戸数'!$A:$G,3,FALSE),0)</f>
        <v>8</v>
      </c>
      <c r="E32" s="34">
        <f>IFERROR(VLOOKUP($B32,'[27]11市町別戸数'!$A:$G,4,FALSE),0)</f>
        <v>0</v>
      </c>
      <c r="F32" s="34">
        <f>IFERROR(VLOOKUP($B32,'[27]11市町別戸数'!$A:$G,5,FALSE),0)</f>
        <v>0</v>
      </c>
      <c r="G32" s="34">
        <f>IFERROR(VLOOKUP($B32,'[27]11市町別戸数'!$A:$G,6,FALSE),0)</f>
        <v>0</v>
      </c>
      <c r="H32" s="34">
        <f>IFERROR(VLOOKUP($B32,'[27]11市町別マンション戸数'!A:C,3,FALSE),0)</f>
        <v>0</v>
      </c>
    </row>
    <row r="33" spans="1:8">
      <c r="A33" s="48"/>
      <c r="B33" s="29" t="s">
        <v>18</v>
      </c>
      <c r="C33" s="34">
        <f>IFERROR(VLOOKUP($B33,'[27]11市町別戸数'!$A:$G,7,FALSE),0)</f>
        <v>0</v>
      </c>
      <c r="D33" s="34">
        <f>IFERROR(VLOOKUP($B33,'[27]11市町別戸数'!$A:$G,3,FALSE),0)</f>
        <v>0</v>
      </c>
      <c r="E33" s="34">
        <f>IFERROR(VLOOKUP($B33,'[27]11市町別戸数'!$A:$G,4,FALSE),0)</f>
        <v>0</v>
      </c>
      <c r="F33" s="34">
        <f>IFERROR(VLOOKUP($B33,'[27]11市町別戸数'!$A:$G,5,FALSE),0)</f>
        <v>0</v>
      </c>
      <c r="G33" s="34">
        <f>IFERROR(VLOOKUP($B33,'[27]11市町別戸数'!$A:$G,6,FALSE),0)</f>
        <v>0</v>
      </c>
      <c r="H33" s="34">
        <f>IFERROR(VLOOKUP($B33,'[27]11市町別マンション戸数'!A:C,3,FALSE),0)</f>
        <v>0</v>
      </c>
    </row>
    <row r="34" spans="1:8">
      <c r="A34" s="48"/>
      <c r="B34" s="30" t="s">
        <v>62</v>
      </c>
      <c r="C34" s="34">
        <f>IFERROR(VLOOKUP($B34,'[27]11市町別戸数'!$A:$G,7,FALSE),0)</f>
        <v>3</v>
      </c>
      <c r="D34" s="34">
        <f>IFERROR(VLOOKUP($B34,'[27]11市町別戸数'!$A:$G,3,FALSE),0)</f>
        <v>2</v>
      </c>
      <c r="E34" s="34">
        <f>IFERROR(VLOOKUP($B34,'[27]11市町別戸数'!$A:$G,4,FALSE),0)</f>
        <v>0</v>
      </c>
      <c r="F34" s="34">
        <f>IFERROR(VLOOKUP($B34,'[27]11市町別戸数'!$A:$G,5,FALSE),0)</f>
        <v>1</v>
      </c>
      <c r="G34" s="34">
        <f>IFERROR(VLOOKUP($B34,'[27]11市町別戸数'!$A:$G,6,FALSE),0)</f>
        <v>0</v>
      </c>
      <c r="H34" s="34">
        <f>IFERROR(VLOOKUP($B34,'[27]11市町別マンション戸数'!A:C,3,FALSE),0)</f>
        <v>0</v>
      </c>
    </row>
    <row r="35" spans="1:8">
      <c r="A35" s="48"/>
      <c r="B35" s="29" t="s">
        <v>60</v>
      </c>
      <c r="C35" s="34">
        <f>IFERROR(VLOOKUP($B35,'[27]11市町別戸数'!$A:$G,7,FALSE),0)</f>
        <v>0</v>
      </c>
      <c r="D35" s="34">
        <f>IFERROR(VLOOKUP($B35,'[27]11市町別戸数'!$A:$G,3,FALSE),0)</f>
        <v>0</v>
      </c>
      <c r="E35" s="34">
        <f>IFERROR(VLOOKUP($B35,'[27]11市町別戸数'!$A:$G,4,FALSE),0)</f>
        <v>0</v>
      </c>
      <c r="F35" s="34">
        <f>IFERROR(VLOOKUP($B35,'[27]11市町別戸数'!$A:$G,5,FALSE),0)</f>
        <v>0</v>
      </c>
      <c r="G35" s="34">
        <f>IFERROR(VLOOKUP($B35,'[27]11市町別戸数'!$A:$G,6,FALSE),0)</f>
        <v>0</v>
      </c>
      <c r="H35" s="34">
        <f>IFERROR(VLOOKUP($B35,'[27]11市町別マンション戸数'!A:C,3,FALSE),0)</f>
        <v>0</v>
      </c>
    </row>
    <row r="36" spans="1:8">
      <c r="A36" s="48"/>
      <c r="B36" s="29" t="s">
        <v>15</v>
      </c>
      <c r="C36" s="34">
        <f>IFERROR(VLOOKUP($B36,'[27]11市町別戸数'!$A:$G,7,FALSE),0)</f>
        <v>0</v>
      </c>
      <c r="D36" s="34">
        <f>IFERROR(VLOOKUP($B36,'[27]11市町別戸数'!$A:$G,3,FALSE),0)</f>
        <v>0</v>
      </c>
      <c r="E36" s="34">
        <f>IFERROR(VLOOKUP($B36,'[27]11市町別戸数'!$A:$G,4,FALSE),0)</f>
        <v>0</v>
      </c>
      <c r="F36" s="34">
        <f>IFERROR(VLOOKUP($B36,'[27]11市町別戸数'!$A:$G,5,FALSE),0)</f>
        <v>0</v>
      </c>
      <c r="G36" s="34">
        <f>IFERROR(VLOOKUP($B36,'[27]11市町別戸数'!$A:$G,6,FALSE),0)</f>
        <v>0</v>
      </c>
      <c r="H36" s="34">
        <f>IFERROR(VLOOKUP($B36,'[27]11市町別マンション戸数'!A:C,3,FALSE),0)</f>
        <v>0</v>
      </c>
    </row>
    <row r="37" spans="1:8">
      <c r="A37" s="48"/>
      <c r="B37" s="30" t="s">
        <v>34</v>
      </c>
      <c r="C37" s="34">
        <f>IFERROR(VLOOKUP($B37,'[27]11市町別戸数'!$A:$G,7,FALSE),0)</f>
        <v>1</v>
      </c>
      <c r="D37" s="34">
        <f>IFERROR(VLOOKUP($B37,'[27]11市町別戸数'!$A:$G,3,FALSE),0)</f>
        <v>1</v>
      </c>
      <c r="E37" s="34">
        <f>IFERROR(VLOOKUP($B37,'[27]11市町別戸数'!$A:$G,4,FALSE),0)</f>
        <v>0</v>
      </c>
      <c r="F37" s="34">
        <f>IFERROR(VLOOKUP($B37,'[27]11市町別戸数'!$A:$G,5,FALSE),0)</f>
        <v>0</v>
      </c>
      <c r="G37" s="34">
        <f>IFERROR(VLOOKUP($B37,'[27]11市町別戸数'!$A:$G,6,FALSE),0)</f>
        <v>0</v>
      </c>
      <c r="H37" s="34">
        <f>IFERROR(VLOOKUP($B37,'[27]11市町別マンション戸数'!A:C,3,FALSE),0)</f>
        <v>0</v>
      </c>
    </row>
    <row r="38" spans="1:8">
      <c r="A38" s="48"/>
      <c r="B38" s="29" t="s">
        <v>30</v>
      </c>
      <c r="C38" s="34">
        <f>IFERROR(VLOOKUP($B38,'[27]11市町別戸数'!$A:$G,7,FALSE),0)</f>
        <v>5</v>
      </c>
      <c r="D38" s="34">
        <f>IFERROR(VLOOKUP($B38,'[27]11市町別戸数'!$A:$G,3,FALSE),0)</f>
        <v>4</v>
      </c>
      <c r="E38" s="34">
        <f>IFERROR(VLOOKUP($B38,'[27]11市町別戸数'!$A:$G,4,FALSE),0)</f>
        <v>0</v>
      </c>
      <c r="F38" s="34">
        <f>IFERROR(VLOOKUP($B38,'[27]11市町別戸数'!$A:$G,5,FALSE),0)</f>
        <v>1</v>
      </c>
      <c r="G38" s="34">
        <f>IFERROR(VLOOKUP($B38,'[27]11市町別戸数'!$A:$G,6,FALSE),0)</f>
        <v>0</v>
      </c>
      <c r="H38" s="34">
        <f>IFERROR(VLOOKUP($B38,'[27]11市町別マンション戸数'!A:C,3,FALSE),0)</f>
        <v>0</v>
      </c>
    </row>
    <row r="39" spans="1:8">
      <c r="A39" s="48"/>
      <c r="B39" s="29" t="s">
        <v>53</v>
      </c>
      <c r="C39" s="34">
        <f>IFERROR(VLOOKUP($B39,'[27]11市町別戸数'!$A:$G,7,FALSE),0)</f>
        <v>8</v>
      </c>
      <c r="D39" s="34">
        <f>IFERROR(VLOOKUP($B39,'[27]11市町別戸数'!$A:$G,3,FALSE),0)</f>
        <v>4</v>
      </c>
      <c r="E39" s="34">
        <f>IFERROR(VLOOKUP($B39,'[27]11市町別戸数'!$A:$G,4,FALSE),0)</f>
        <v>0</v>
      </c>
      <c r="F39" s="34">
        <f>IFERROR(VLOOKUP($B39,'[27]11市町別戸数'!$A:$G,5,FALSE),0)</f>
        <v>0</v>
      </c>
      <c r="G39" s="34">
        <f>IFERROR(VLOOKUP($B39,'[27]11市町別戸数'!$A:$G,6,FALSE),0)</f>
        <v>4</v>
      </c>
      <c r="H39" s="34">
        <f>IFERROR(VLOOKUP($B39,'[27]11市町別マンション戸数'!A:C,3,FALSE),0)</f>
        <v>0</v>
      </c>
    </row>
    <row r="40" spans="1:8">
      <c r="A40" s="48"/>
      <c r="B40" s="29" t="s">
        <v>17</v>
      </c>
      <c r="C40" s="34">
        <f>IFERROR(VLOOKUP($B40,'[27]11市町別戸数'!$A:$G,7,FALSE),0)</f>
        <v>30</v>
      </c>
      <c r="D40" s="34">
        <f>IFERROR(VLOOKUP($B40,'[27]11市町別戸数'!$A:$G,3,FALSE),0)</f>
        <v>8</v>
      </c>
      <c r="E40" s="34">
        <f>IFERROR(VLOOKUP($B40,'[27]11市町別戸数'!$A:$G,4,FALSE),0)</f>
        <v>14</v>
      </c>
      <c r="F40" s="34">
        <f>IFERROR(VLOOKUP($B40,'[27]11市町別戸数'!$A:$G,5,FALSE),0)</f>
        <v>0</v>
      </c>
      <c r="G40" s="34">
        <f>IFERROR(VLOOKUP($B40,'[27]11市町別戸数'!$A:$G,6,FALSE),0)</f>
        <v>8</v>
      </c>
      <c r="H40" s="34">
        <f>IFERROR(VLOOKUP($B40,'[27]11市町別マンション戸数'!A:C,3,FALSE),0)</f>
        <v>0</v>
      </c>
    </row>
    <row r="41" spans="1:8">
      <c r="A41" s="48"/>
      <c r="B41" s="29" t="s">
        <v>3</v>
      </c>
      <c r="C41" s="34">
        <f>IFERROR(VLOOKUP($B41,'[27]11市町別戸数'!$A:$G,7,FALSE),0)</f>
        <v>8</v>
      </c>
      <c r="D41" s="34">
        <f>IFERROR(VLOOKUP($B41,'[27]11市町別戸数'!$A:$G,3,FALSE),0)</f>
        <v>2</v>
      </c>
      <c r="E41" s="34">
        <f>IFERROR(VLOOKUP($B41,'[27]11市町別戸数'!$A:$G,4,FALSE),0)</f>
        <v>0</v>
      </c>
      <c r="F41" s="34">
        <f>IFERROR(VLOOKUP($B41,'[27]11市町別戸数'!$A:$G,5,FALSE),0)</f>
        <v>0</v>
      </c>
      <c r="G41" s="34">
        <f>IFERROR(VLOOKUP($B41,'[27]11市町別戸数'!$A:$G,6,FALSE),0)</f>
        <v>6</v>
      </c>
      <c r="H41" s="34">
        <f>IFERROR(VLOOKUP($B41,'[27]11市町別マンション戸数'!A:C,3,FALSE),0)</f>
        <v>0</v>
      </c>
    </row>
    <row r="42" spans="1:8">
      <c r="A42" s="48"/>
      <c r="B42" s="29" t="s">
        <v>50</v>
      </c>
      <c r="C42" s="34">
        <f>IFERROR(VLOOKUP($B42,'[27]11市町別戸数'!$A:$G,7,FALSE),0)</f>
        <v>18</v>
      </c>
      <c r="D42" s="34">
        <f>IFERROR(VLOOKUP($B42,'[27]11市町別戸数'!$A:$G,3,FALSE),0)</f>
        <v>7</v>
      </c>
      <c r="E42" s="34">
        <f>IFERROR(VLOOKUP($B42,'[27]11市町別戸数'!$A:$G,4,FALSE),0)</f>
        <v>8</v>
      </c>
      <c r="F42" s="34">
        <f>IFERROR(VLOOKUP($B42,'[27]11市町別戸数'!$A:$G,5,FALSE),0)</f>
        <v>0</v>
      </c>
      <c r="G42" s="34">
        <f>IFERROR(VLOOKUP($B42,'[27]11市町別戸数'!$A:$G,6,FALSE),0)</f>
        <v>3</v>
      </c>
      <c r="H42" s="34">
        <f>IFERROR(VLOOKUP($B42,'[27]11市町別マンション戸数'!A:C,3,FALSE),0)</f>
        <v>0</v>
      </c>
    </row>
    <row r="43" spans="1:8">
      <c r="A43" s="48"/>
      <c r="B43" s="29" t="s">
        <v>1</v>
      </c>
      <c r="C43" s="34">
        <f>IFERROR(VLOOKUP($B43,'[27]11市町別戸数'!$A:$G,7,FALSE),0)</f>
        <v>0</v>
      </c>
      <c r="D43" s="34">
        <f>IFERROR(VLOOKUP($B43,'[27]11市町別戸数'!$A:$G,3,FALSE),0)</f>
        <v>0</v>
      </c>
      <c r="E43" s="34">
        <f>IFERROR(VLOOKUP($B43,'[27]11市町別戸数'!$A:$G,4,FALSE),0)</f>
        <v>0</v>
      </c>
      <c r="F43" s="34">
        <f>IFERROR(VLOOKUP($B43,'[27]11市町別戸数'!$A:$G,5,FALSE),0)</f>
        <v>0</v>
      </c>
      <c r="G43" s="34">
        <f>IFERROR(VLOOKUP($B43,'[27]11市町別戸数'!$A:$G,6,FALSE),0)</f>
        <v>0</v>
      </c>
      <c r="H43" s="34">
        <f>IFERROR(VLOOKUP($B43,'[27]11市町別マンション戸数'!A:C,3,FALSE),0)</f>
        <v>0</v>
      </c>
    </row>
    <row r="44" spans="1:8">
      <c r="A44" s="48"/>
      <c r="B44" s="31" t="s">
        <v>61</v>
      </c>
      <c r="C44" s="34">
        <f>IFERROR(VLOOKUP($B44,'[27]11市町別戸数'!$A:$G,7,FALSE),0)</f>
        <v>0</v>
      </c>
      <c r="D44" s="34">
        <f>IFERROR(VLOOKUP($B44,'[27]11市町別戸数'!$A:$G,3,FALSE),0)</f>
        <v>0</v>
      </c>
      <c r="E44" s="34">
        <f>IFERROR(VLOOKUP($B44,'[27]11市町別戸数'!$A:$G,4,FALSE),0)</f>
        <v>0</v>
      </c>
      <c r="F44" s="34">
        <f>IFERROR(VLOOKUP($B44,'[27]11市町別戸数'!$A:$G,5,FALSE),0)</f>
        <v>0</v>
      </c>
      <c r="G44" s="34">
        <f>IFERROR(VLOOKUP($B44,'[27]11市町別戸数'!$A:$G,6,FALSE),0)</f>
        <v>0</v>
      </c>
      <c r="H44" s="34">
        <f>IFERROR(VLOOKUP($B44,'[27]11市町別マンション戸数'!A:C,3,FALSE),0)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2078</v>
      </c>
      <c r="D45" s="34">
        <f t="shared" si="2"/>
        <v>746</v>
      </c>
      <c r="E45" s="34">
        <f t="shared" si="2"/>
        <v>511</v>
      </c>
      <c r="F45" s="34">
        <f t="shared" si="2"/>
        <v>15</v>
      </c>
      <c r="G45" s="34">
        <f t="shared" si="2"/>
        <v>806</v>
      </c>
      <c r="H45" s="34">
        <f t="shared" si="2"/>
        <v>567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0"/>
  <sheetViews>
    <sheetView view="pageBreakPreview" zoomScale="60" workbookViewId="0">
      <selection activeCell="L11" sqref="L11"/>
    </sheetView>
  </sheetViews>
  <sheetFormatPr defaultRowHeight="12.9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1" spans="1:7">
      <c r="G1" s="17"/>
    </row>
    <row r="2" spans="1:7" ht="17">
      <c r="B2" s="3"/>
      <c r="C2" s="3"/>
      <c r="D2" s="14"/>
      <c r="E2" s="14" t="s">
        <v>25</v>
      </c>
      <c r="F2" s="15" t="s">
        <v>74</v>
      </c>
    </row>
    <row r="3" spans="1:7">
      <c r="G3" s="18" t="s">
        <v>6</v>
      </c>
    </row>
    <row r="4" spans="1:7">
      <c r="A4" s="28" t="s">
        <v>70</v>
      </c>
      <c r="B4" s="40" t="s">
        <v>71</v>
      </c>
      <c r="C4" s="28" t="s">
        <v>56</v>
      </c>
      <c r="D4" s="28" t="s">
        <v>72</v>
      </c>
      <c r="E4" s="42" t="s">
        <v>73</v>
      </c>
      <c r="F4" s="28" t="s">
        <v>19</v>
      </c>
      <c r="G4" s="43" t="s">
        <v>22</v>
      </c>
    </row>
    <row r="5" spans="1:7">
      <c r="A5" s="29" t="s">
        <v>37</v>
      </c>
      <c r="B5" s="41">
        <v>131</v>
      </c>
      <c r="C5" s="41">
        <v>50</v>
      </c>
      <c r="D5" s="41">
        <v>0</v>
      </c>
      <c r="E5" s="41">
        <v>0</v>
      </c>
      <c r="F5" s="41">
        <v>81</v>
      </c>
      <c r="G5" s="41">
        <v>54</v>
      </c>
    </row>
    <row r="6" spans="1:7">
      <c r="A6" s="29" t="s">
        <v>12</v>
      </c>
      <c r="B6" s="41">
        <v>200</v>
      </c>
      <c r="C6" s="41">
        <v>47</v>
      </c>
      <c r="D6" s="41">
        <v>134</v>
      </c>
      <c r="E6" s="41">
        <v>0</v>
      </c>
      <c r="F6" s="41">
        <v>19</v>
      </c>
      <c r="G6" s="41">
        <v>0</v>
      </c>
    </row>
    <row r="7" spans="1:7">
      <c r="A7" s="29" t="s">
        <v>10</v>
      </c>
      <c r="B7" s="41">
        <v>57</v>
      </c>
      <c r="C7" s="41">
        <v>47</v>
      </c>
      <c r="D7" s="41">
        <v>0</v>
      </c>
      <c r="E7" s="41">
        <v>1</v>
      </c>
      <c r="F7" s="41">
        <v>9</v>
      </c>
      <c r="G7" s="41">
        <v>0</v>
      </c>
    </row>
    <row r="8" spans="1:7">
      <c r="A8" s="29" t="s">
        <v>38</v>
      </c>
      <c r="B8" s="41">
        <v>388</v>
      </c>
      <c r="C8" s="41">
        <v>144</v>
      </c>
      <c r="D8" s="41">
        <v>134</v>
      </c>
      <c r="E8" s="41">
        <v>1</v>
      </c>
      <c r="F8" s="41">
        <v>109</v>
      </c>
      <c r="G8" s="41">
        <v>54</v>
      </c>
    </row>
    <row r="9" spans="1:7">
      <c r="A9" s="29" t="s">
        <v>4</v>
      </c>
      <c r="B9" s="41">
        <v>111</v>
      </c>
      <c r="C9" s="41">
        <v>51</v>
      </c>
      <c r="D9" s="41">
        <v>51</v>
      </c>
      <c r="E9" s="41">
        <v>1</v>
      </c>
      <c r="F9" s="41">
        <v>8</v>
      </c>
      <c r="G9" s="41">
        <v>0</v>
      </c>
    </row>
    <row r="10" spans="1:7">
      <c r="A10" s="29" t="s">
        <v>39</v>
      </c>
      <c r="B10" s="41">
        <v>47</v>
      </c>
      <c r="C10" s="41">
        <v>27</v>
      </c>
      <c r="D10" s="41">
        <v>5</v>
      </c>
      <c r="E10" s="41">
        <v>0</v>
      </c>
      <c r="F10" s="41">
        <v>15</v>
      </c>
      <c r="G10" s="41">
        <v>0</v>
      </c>
    </row>
    <row r="11" spans="1:7">
      <c r="A11" s="29" t="s">
        <v>42</v>
      </c>
      <c r="B11" s="41">
        <v>49</v>
      </c>
      <c r="C11" s="41">
        <v>33</v>
      </c>
      <c r="D11" s="41">
        <v>8</v>
      </c>
      <c r="E11" s="41">
        <v>0</v>
      </c>
      <c r="F11" s="41">
        <v>8</v>
      </c>
      <c r="G11" s="41">
        <v>0</v>
      </c>
    </row>
    <row r="12" spans="1:7">
      <c r="A12" s="29" t="s">
        <v>43</v>
      </c>
      <c r="B12" s="41">
        <v>43</v>
      </c>
      <c r="C12" s="41">
        <v>15</v>
      </c>
      <c r="D12" s="41">
        <v>21</v>
      </c>
      <c r="E12" s="41">
        <v>0</v>
      </c>
      <c r="F12" s="41">
        <v>7</v>
      </c>
      <c r="G12" s="41">
        <v>0</v>
      </c>
    </row>
    <row r="13" spans="1:7">
      <c r="A13" s="29" t="s">
        <v>44</v>
      </c>
      <c r="B13" s="41">
        <v>35</v>
      </c>
      <c r="C13" s="41">
        <v>21</v>
      </c>
      <c r="D13" s="41">
        <v>9</v>
      </c>
      <c r="E13" s="41">
        <v>0</v>
      </c>
      <c r="F13" s="41">
        <v>5</v>
      </c>
      <c r="G13" s="41">
        <v>0</v>
      </c>
    </row>
    <row r="14" spans="1:7">
      <c r="A14" s="29" t="s">
        <v>46</v>
      </c>
      <c r="B14" s="41">
        <v>64</v>
      </c>
      <c r="C14" s="41">
        <v>32</v>
      </c>
      <c r="D14" s="41">
        <v>18</v>
      </c>
      <c r="E14" s="41">
        <v>0</v>
      </c>
      <c r="F14" s="41">
        <v>14</v>
      </c>
      <c r="G14" s="41">
        <v>0</v>
      </c>
    </row>
    <row r="15" spans="1:7">
      <c r="A15" s="29" t="s">
        <v>45</v>
      </c>
      <c r="B15" s="41">
        <v>7</v>
      </c>
      <c r="C15" s="41">
        <v>5</v>
      </c>
      <c r="D15" s="41">
        <v>0</v>
      </c>
      <c r="E15" s="41">
        <v>0</v>
      </c>
      <c r="F15" s="41">
        <v>2</v>
      </c>
      <c r="G15" s="41">
        <v>0</v>
      </c>
    </row>
    <row r="16" spans="1:7">
      <c r="A16" s="29" t="s">
        <v>5</v>
      </c>
      <c r="B16" s="41">
        <v>356</v>
      </c>
      <c r="C16" s="41">
        <v>184</v>
      </c>
      <c r="D16" s="41">
        <v>112</v>
      </c>
      <c r="E16" s="41">
        <v>1</v>
      </c>
      <c r="F16" s="41">
        <v>59</v>
      </c>
      <c r="G16" s="41">
        <v>0</v>
      </c>
    </row>
    <row r="17" spans="1:7">
      <c r="A17" s="29" t="s">
        <v>7</v>
      </c>
      <c r="B17" s="41">
        <v>111</v>
      </c>
      <c r="C17" s="41">
        <v>34</v>
      </c>
      <c r="D17" s="41">
        <v>46</v>
      </c>
      <c r="E17" s="41">
        <v>1</v>
      </c>
      <c r="F17" s="41">
        <v>30</v>
      </c>
      <c r="G17" s="41">
        <v>0</v>
      </c>
    </row>
    <row r="18" spans="1:7">
      <c r="A18" s="29" t="s">
        <v>26</v>
      </c>
      <c r="B18" s="41">
        <v>5</v>
      </c>
      <c r="C18" s="41">
        <v>5</v>
      </c>
      <c r="D18" s="41">
        <v>0</v>
      </c>
      <c r="E18" s="41">
        <v>0</v>
      </c>
      <c r="F18" s="41">
        <v>0</v>
      </c>
      <c r="G18" s="41">
        <v>0</v>
      </c>
    </row>
    <row r="19" spans="1:7">
      <c r="A19" s="29" t="s">
        <v>48</v>
      </c>
      <c r="B19" s="41">
        <v>19</v>
      </c>
      <c r="C19" s="41">
        <v>17</v>
      </c>
      <c r="D19" s="41">
        <v>0</v>
      </c>
      <c r="E19" s="41">
        <v>0</v>
      </c>
      <c r="F19" s="41">
        <v>2</v>
      </c>
      <c r="G19" s="41">
        <v>0</v>
      </c>
    </row>
    <row r="20" spans="1:7">
      <c r="A20" s="29" t="s">
        <v>51</v>
      </c>
      <c r="B20" s="41">
        <v>98</v>
      </c>
      <c r="C20" s="41">
        <v>30</v>
      </c>
      <c r="D20" s="41">
        <v>53</v>
      </c>
      <c r="E20" s="41">
        <v>1</v>
      </c>
      <c r="F20" s="41">
        <v>14</v>
      </c>
      <c r="G20" s="41">
        <v>0</v>
      </c>
    </row>
    <row r="21" spans="1:7">
      <c r="A21" s="29" t="s">
        <v>55</v>
      </c>
      <c r="B21" s="41">
        <v>13</v>
      </c>
      <c r="C21" s="41">
        <v>11</v>
      </c>
      <c r="D21" s="41">
        <v>0</v>
      </c>
      <c r="E21" s="41">
        <v>0</v>
      </c>
      <c r="F21" s="41">
        <v>2</v>
      </c>
      <c r="G21" s="41">
        <v>0</v>
      </c>
    </row>
    <row r="22" spans="1:7">
      <c r="A22" s="29" t="s">
        <v>57</v>
      </c>
      <c r="B22" s="41">
        <v>52</v>
      </c>
      <c r="C22" s="41">
        <v>28</v>
      </c>
      <c r="D22" s="41">
        <v>20</v>
      </c>
      <c r="E22" s="41">
        <v>0</v>
      </c>
      <c r="F22" s="41">
        <v>4</v>
      </c>
      <c r="G22" s="41">
        <v>0</v>
      </c>
    </row>
    <row r="23" spans="1:7">
      <c r="A23" s="29" t="s">
        <v>14</v>
      </c>
      <c r="B23" s="41">
        <v>149</v>
      </c>
      <c r="C23" s="41">
        <v>71</v>
      </c>
      <c r="D23" s="41">
        <v>46</v>
      </c>
      <c r="E23" s="41">
        <v>0</v>
      </c>
      <c r="F23" s="41">
        <v>32</v>
      </c>
      <c r="G23" s="41">
        <v>0</v>
      </c>
    </row>
    <row r="24" spans="1:7">
      <c r="A24" s="29" t="s">
        <v>47</v>
      </c>
      <c r="B24" s="41">
        <v>68</v>
      </c>
      <c r="C24" s="41">
        <v>39</v>
      </c>
      <c r="D24" s="41">
        <v>14</v>
      </c>
      <c r="E24" s="41">
        <v>0</v>
      </c>
      <c r="F24" s="41">
        <v>15</v>
      </c>
      <c r="G24" s="41">
        <v>0</v>
      </c>
    </row>
    <row r="25" spans="1:7">
      <c r="A25" s="29" t="s">
        <v>32</v>
      </c>
      <c r="B25" s="41">
        <v>73</v>
      </c>
      <c r="C25" s="41">
        <v>40</v>
      </c>
      <c r="D25" s="41">
        <v>16</v>
      </c>
      <c r="E25" s="41">
        <v>0</v>
      </c>
      <c r="F25" s="41">
        <v>17</v>
      </c>
      <c r="G25" s="41">
        <v>0</v>
      </c>
    </row>
    <row r="26" spans="1:7">
      <c r="A26" s="29" t="s">
        <v>2</v>
      </c>
      <c r="B26" s="41">
        <v>44</v>
      </c>
      <c r="C26" s="41">
        <v>35</v>
      </c>
      <c r="D26" s="41">
        <v>0</v>
      </c>
      <c r="E26" s="41">
        <v>0</v>
      </c>
      <c r="F26" s="41">
        <v>9</v>
      </c>
      <c r="G26" s="41">
        <v>0</v>
      </c>
    </row>
    <row r="27" spans="1:7">
      <c r="A27" s="29" t="s">
        <v>49</v>
      </c>
      <c r="B27" s="41">
        <v>47</v>
      </c>
      <c r="C27" s="41">
        <v>26</v>
      </c>
      <c r="D27" s="41">
        <v>8</v>
      </c>
      <c r="E27" s="41">
        <v>0</v>
      </c>
      <c r="F27" s="41">
        <v>13</v>
      </c>
      <c r="G27" s="41">
        <v>0</v>
      </c>
    </row>
    <row r="28" spans="1:7">
      <c r="A28" s="29" t="s">
        <v>59</v>
      </c>
      <c r="B28" s="41">
        <v>52</v>
      </c>
      <c r="C28" s="41">
        <v>21</v>
      </c>
      <c r="D28" s="41">
        <v>31</v>
      </c>
      <c r="E28" s="41">
        <v>0</v>
      </c>
      <c r="F28" s="41">
        <v>0</v>
      </c>
      <c r="G28" s="41">
        <v>0</v>
      </c>
    </row>
    <row r="29" spans="1:7">
      <c r="A29" s="29" t="s">
        <v>27</v>
      </c>
      <c r="B29" s="41">
        <v>55</v>
      </c>
      <c r="C29" s="41">
        <v>26</v>
      </c>
      <c r="D29" s="41">
        <v>22</v>
      </c>
      <c r="E29" s="41">
        <v>0</v>
      </c>
      <c r="F29" s="41">
        <v>7</v>
      </c>
      <c r="G29" s="41">
        <v>0</v>
      </c>
    </row>
    <row r="30" spans="1:7">
      <c r="A30" s="29" t="s">
        <v>52</v>
      </c>
      <c r="B30" s="41">
        <v>8</v>
      </c>
      <c r="C30" s="41">
        <v>7</v>
      </c>
      <c r="D30" s="41">
        <v>0</v>
      </c>
      <c r="E30" s="41">
        <v>1</v>
      </c>
      <c r="F30" s="41">
        <v>0</v>
      </c>
      <c r="G30" s="41">
        <v>0</v>
      </c>
    </row>
    <row r="31" spans="1:7">
      <c r="A31" s="29" t="s">
        <v>40</v>
      </c>
      <c r="B31" s="41">
        <v>45</v>
      </c>
      <c r="C31" s="41">
        <v>27</v>
      </c>
      <c r="D31" s="41">
        <v>6</v>
      </c>
      <c r="E31" s="41">
        <v>0</v>
      </c>
      <c r="F31" s="41">
        <v>12</v>
      </c>
      <c r="G31" s="41">
        <v>0</v>
      </c>
    </row>
    <row r="32" spans="1:7">
      <c r="A32" s="29" t="s">
        <v>0</v>
      </c>
      <c r="B32" s="41">
        <v>19</v>
      </c>
      <c r="C32" s="41">
        <v>10</v>
      </c>
      <c r="D32" s="41">
        <v>8</v>
      </c>
      <c r="E32" s="41">
        <v>0</v>
      </c>
      <c r="F32" s="41">
        <v>1</v>
      </c>
      <c r="G32" s="41">
        <v>0</v>
      </c>
    </row>
    <row r="33" spans="1:7">
      <c r="A33" s="29" t="s">
        <v>54</v>
      </c>
      <c r="B33" s="41">
        <v>18</v>
      </c>
      <c r="C33" s="41">
        <v>4</v>
      </c>
      <c r="D33" s="41">
        <v>10</v>
      </c>
      <c r="E33" s="41">
        <v>0</v>
      </c>
      <c r="F33" s="41">
        <v>4</v>
      </c>
      <c r="G33" s="41">
        <v>0</v>
      </c>
    </row>
    <row r="34" spans="1:7">
      <c r="A34" s="29" t="s">
        <v>33</v>
      </c>
      <c r="B34" s="41">
        <v>2</v>
      </c>
      <c r="C34" s="41">
        <v>2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29</v>
      </c>
      <c r="B35" s="41">
        <v>21</v>
      </c>
      <c r="C35" s="41">
        <v>17</v>
      </c>
      <c r="D35" s="41">
        <v>0</v>
      </c>
      <c r="E35" s="41">
        <v>0</v>
      </c>
      <c r="F35" s="41">
        <v>4</v>
      </c>
      <c r="G35" s="41">
        <v>0</v>
      </c>
    </row>
    <row r="36" spans="1:7">
      <c r="A36" s="29" t="s">
        <v>21</v>
      </c>
      <c r="B36" s="41">
        <v>9</v>
      </c>
      <c r="C36" s="41">
        <v>9</v>
      </c>
      <c r="D36" s="41">
        <v>0</v>
      </c>
      <c r="E36" s="41">
        <v>0</v>
      </c>
      <c r="F36" s="41">
        <v>0</v>
      </c>
      <c r="G36" s="41">
        <v>0</v>
      </c>
    </row>
    <row r="37" spans="1:7">
      <c r="A37" s="29" t="s">
        <v>31</v>
      </c>
      <c r="B37" s="41">
        <v>9</v>
      </c>
      <c r="C37" s="41">
        <v>7</v>
      </c>
      <c r="D37" s="41">
        <v>0</v>
      </c>
      <c r="E37" s="41">
        <v>0</v>
      </c>
      <c r="F37" s="41">
        <v>2</v>
      </c>
      <c r="G37" s="41">
        <v>0</v>
      </c>
    </row>
    <row r="38" spans="1:7">
      <c r="A38" s="29" t="s">
        <v>18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62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60</v>
      </c>
      <c r="B40" s="41">
        <v>2</v>
      </c>
      <c r="C40" s="41">
        <v>2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15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34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30</v>
      </c>
      <c r="B43" s="41">
        <v>20</v>
      </c>
      <c r="C43" s="41">
        <v>13</v>
      </c>
      <c r="D43" s="41">
        <v>2</v>
      </c>
      <c r="E43" s="41">
        <v>0</v>
      </c>
      <c r="F43" s="41">
        <v>5</v>
      </c>
      <c r="G43" s="41">
        <v>0</v>
      </c>
    </row>
    <row r="44" spans="1:7">
      <c r="A44" s="29" t="s">
        <v>53</v>
      </c>
      <c r="B44" s="41">
        <v>11</v>
      </c>
      <c r="C44" s="41">
        <v>9</v>
      </c>
      <c r="D44" s="41">
        <v>0</v>
      </c>
      <c r="E44" s="41">
        <v>0</v>
      </c>
      <c r="F44" s="41">
        <v>2</v>
      </c>
      <c r="G44" s="41">
        <v>0</v>
      </c>
    </row>
    <row r="45" spans="1:7">
      <c r="A45" s="29" t="s">
        <v>17</v>
      </c>
      <c r="B45" s="41">
        <v>14</v>
      </c>
      <c r="C45" s="41">
        <v>8</v>
      </c>
      <c r="D45" s="41">
        <v>3</v>
      </c>
      <c r="E45" s="41">
        <v>0</v>
      </c>
      <c r="F45" s="41">
        <v>3</v>
      </c>
      <c r="G45" s="41">
        <v>0</v>
      </c>
    </row>
    <row r="46" spans="1:7">
      <c r="A46" s="29" t="s">
        <v>3</v>
      </c>
      <c r="B46" s="41">
        <v>4</v>
      </c>
      <c r="C46" s="41">
        <v>4</v>
      </c>
      <c r="D46" s="41">
        <v>0</v>
      </c>
      <c r="E46" s="41">
        <v>0</v>
      </c>
      <c r="F46" s="41">
        <v>0</v>
      </c>
      <c r="G46" s="41">
        <v>0</v>
      </c>
    </row>
    <row r="47" spans="1:7">
      <c r="A47" s="29" t="s">
        <v>50</v>
      </c>
      <c r="B47" s="41">
        <v>11</v>
      </c>
      <c r="C47" s="41">
        <v>11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61</v>
      </c>
      <c r="B49" s="41">
        <v>8</v>
      </c>
      <c r="C49" s="41">
        <v>8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23</v>
      </c>
      <c r="B50" s="41">
        <f t="shared" ref="B50:G50" si="0">SUM(B5:B49)-B8-B16</f>
        <v>1731</v>
      </c>
      <c r="C50" s="41">
        <f t="shared" si="0"/>
        <v>849</v>
      </c>
      <c r="D50" s="41">
        <f t="shared" si="0"/>
        <v>531</v>
      </c>
      <c r="E50" s="41">
        <f t="shared" si="0"/>
        <v>5</v>
      </c>
      <c r="F50" s="41">
        <f t="shared" si="0"/>
        <v>346</v>
      </c>
      <c r="G50" s="41">
        <f t="shared" si="0"/>
        <v>54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2.9"/>
  <cols>
    <col min="7" max="7" width="10" customWidth="1"/>
  </cols>
  <sheetData>
    <row r="1" spans="1:8" ht="17">
      <c r="A1" s="48"/>
      <c r="C1" s="3"/>
      <c r="D1" s="3"/>
      <c r="E1" s="14"/>
      <c r="F1" s="14" t="s">
        <v>25</v>
      </c>
      <c r="G1" s="44">
        <v>45444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IFERROR(VLOOKUP($B4,'[22]11市町別戸数'!$A:$G,7,FALSE),0)</f>
        <v>76</v>
      </c>
      <c r="D4" s="34">
        <f>IFERROR(VLOOKUP($B4,'[22]11市町別戸数'!$A:$G,3,FALSE),0)</f>
        <v>49</v>
      </c>
      <c r="E4" s="34">
        <f>IFERROR(VLOOKUP($B4,'[22]11市町別戸数'!$A:$G,4,FALSE),0)</f>
        <v>12</v>
      </c>
      <c r="F4" s="34">
        <f>IFERROR(VLOOKUP($B4,'[22]11市町別戸数'!$A:$G,5,FALSE),0)</f>
        <v>1</v>
      </c>
      <c r="G4" s="34">
        <f>IFERROR(VLOOKUP($B4,'[22]11市町別戸数'!$A:$G,6,FALSE),0)</f>
        <v>14</v>
      </c>
      <c r="H4" s="34">
        <f>IFERROR(VLOOKUP($B4,'[22]11市町別マンション戸数'!A:C,3,FALSE),0)</f>
        <v>0</v>
      </c>
    </row>
    <row r="5" spans="1:8">
      <c r="A5" s="48"/>
      <c r="B5" s="29" t="s">
        <v>12</v>
      </c>
      <c r="C5" s="34">
        <f>IFERROR(VLOOKUP($B5,'[22]11市町別戸数'!$A:$G,7,FALSE),0)</f>
        <v>201</v>
      </c>
      <c r="D5" s="34">
        <f>IFERROR(VLOOKUP($B5,'[22]11市町別戸数'!$A:$G,3,FALSE),0)</f>
        <v>33</v>
      </c>
      <c r="E5" s="34">
        <f>IFERROR(VLOOKUP($B5,'[22]11市町別戸数'!$A:$G,4,FALSE),0)</f>
        <v>141</v>
      </c>
      <c r="F5" s="34">
        <f>IFERROR(VLOOKUP($B5,'[22]11市町別戸数'!$A:$G,5,FALSE),0)</f>
        <v>0</v>
      </c>
      <c r="G5" s="34">
        <f>IFERROR(VLOOKUP($B5,'[22]11市町別戸数'!$A:$G,6,FALSE),0)</f>
        <v>27</v>
      </c>
      <c r="H5" s="34">
        <f>IFERROR(VLOOKUP($B5,'[22]11市町別マンション戸数'!A:C,3,FALSE),0)</f>
        <v>0</v>
      </c>
    </row>
    <row r="6" spans="1:8">
      <c r="A6" s="48"/>
      <c r="B6" s="29" t="s">
        <v>10</v>
      </c>
      <c r="C6" s="34">
        <f>IFERROR(VLOOKUP($B6,'[22]11市町別戸数'!$A:$G,7,FALSE),0)</f>
        <v>45</v>
      </c>
      <c r="D6" s="34">
        <f>IFERROR(VLOOKUP($B6,'[22]11市町別戸数'!$A:$G,3,FALSE),0)</f>
        <v>38</v>
      </c>
      <c r="E6" s="34">
        <f>IFERROR(VLOOKUP($B6,'[22]11市町別戸数'!$A:$G,4,FALSE),0)</f>
        <v>0</v>
      </c>
      <c r="F6" s="34">
        <f>IFERROR(VLOOKUP($B6,'[22]11市町別戸数'!$A:$G,5,FALSE),0)</f>
        <v>0</v>
      </c>
      <c r="G6" s="34">
        <f>IFERROR(VLOOKUP($B6,'[22]11市町別戸数'!$A:$G,6,FALSE),0)</f>
        <v>7</v>
      </c>
      <c r="H6" s="34">
        <f>IFERROR(VLOOKUP($B6,'[22]11市町別マンション戸数'!A:C,3,FALSE),0)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322</v>
      </c>
      <c r="D7" s="34">
        <f t="shared" si="0"/>
        <v>120</v>
      </c>
      <c r="E7" s="34">
        <f t="shared" si="0"/>
        <v>153</v>
      </c>
      <c r="F7" s="34">
        <f t="shared" si="0"/>
        <v>1</v>
      </c>
      <c r="G7" s="34">
        <f t="shared" si="0"/>
        <v>48</v>
      </c>
      <c r="H7" s="34">
        <f t="shared" si="0"/>
        <v>0</v>
      </c>
    </row>
    <row r="8" spans="1:8">
      <c r="A8" s="48"/>
      <c r="B8" s="29" t="s">
        <v>82</v>
      </c>
      <c r="C8" s="34">
        <f>IFERROR(VLOOKUP($B8,'[22]11市町別戸数'!$A:$G,7,FALSE),0)</f>
        <v>273</v>
      </c>
      <c r="D8" s="34">
        <f>IFERROR(VLOOKUP($B8,'[22]11市町別戸数'!$A:$G,3,FALSE),0)</f>
        <v>124</v>
      </c>
      <c r="E8" s="34">
        <f>IFERROR(VLOOKUP($B8,'[22]11市町別戸数'!$A:$G,4,FALSE),0)</f>
        <v>111</v>
      </c>
      <c r="F8" s="34">
        <f>IFERROR(VLOOKUP($B8,'[22]11市町別戸数'!$A:$G,5,FALSE),0)</f>
        <v>0</v>
      </c>
      <c r="G8" s="34">
        <f>IFERROR(VLOOKUP($B8,'[22]11市町別戸数'!$A:$G,6,FALSE),0)</f>
        <v>38</v>
      </c>
      <c r="H8" s="34">
        <f>IFERROR(VLOOKUP($B8,'[22]11市町別マンション戸数'!A:C,3,FALSE),0)</f>
        <v>6</v>
      </c>
    </row>
    <row r="9" spans="1:8">
      <c r="A9" s="48"/>
      <c r="B9" s="29" t="s">
        <v>83</v>
      </c>
      <c r="C9" s="34">
        <f>IFERROR(VLOOKUP($B9,'[22]11市町別戸数'!$A:$G,7,FALSE),0)</f>
        <v>48</v>
      </c>
      <c r="D9" s="34">
        <f>IFERROR(VLOOKUP($B9,'[22]11市町別戸数'!$A:$G,3,FALSE),0)</f>
        <v>42</v>
      </c>
      <c r="E9" s="34">
        <f>IFERROR(VLOOKUP($B9,'[22]11市町別戸数'!$A:$G,4,FALSE),0)</f>
        <v>4</v>
      </c>
      <c r="F9" s="34">
        <f>IFERROR(VLOOKUP($B9,'[22]11市町別戸数'!$A:$G,5,FALSE),0)</f>
        <v>0</v>
      </c>
      <c r="G9" s="34">
        <f>IFERROR(VLOOKUP($B9,'[22]11市町別戸数'!$A:$G,6,FALSE),0)</f>
        <v>2</v>
      </c>
      <c r="H9" s="34">
        <f>IFERROR(VLOOKUP($B9,'[22]11市町別マンション戸数'!A:C,3,FALSE),0)</f>
        <v>0</v>
      </c>
    </row>
    <row r="10" spans="1:8">
      <c r="A10" s="48"/>
      <c r="B10" s="29" t="s">
        <v>81</v>
      </c>
      <c r="C10" s="34">
        <f>IFERROR(VLOOKUP($B10,'[22]11市町別戸数'!$A:$G,7,FALSE),0)</f>
        <v>11</v>
      </c>
      <c r="D10" s="34">
        <f>IFERROR(VLOOKUP($B10,'[22]11市町別戸数'!$A:$G,3,FALSE),0)</f>
        <v>2</v>
      </c>
      <c r="E10" s="34">
        <f>IFERROR(VLOOKUP($B10,'[22]11市町別戸数'!$A:$G,4,FALSE),0)</f>
        <v>8</v>
      </c>
      <c r="F10" s="34">
        <f>IFERROR(VLOOKUP($B10,'[22]11市町別戸数'!$A:$G,5,FALSE),0)</f>
        <v>0</v>
      </c>
      <c r="G10" s="34">
        <f>IFERROR(VLOOKUP($B10,'[22]11市町別戸数'!$A:$G,6,FALSE),0)</f>
        <v>1</v>
      </c>
      <c r="H10" s="34">
        <f>IFERROR(VLOOKUP($B10,'[22]11市町別マンション戸数'!A:C,3,FALSE),0)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332</v>
      </c>
      <c r="D11" s="34">
        <f t="shared" si="1"/>
        <v>168</v>
      </c>
      <c r="E11" s="34">
        <f t="shared" si="1"/>
        <v>123</v>
      </c>
      <c r="F11" s="34">
        <f t="shared" si="1"/>
        <v>0</v>
      </c>
      <c r="G11" s="34">
        <f t="shared" si="1"/>
        <v>41</v>
      </c>
      <c r="H11" s="34">
        <f t="shared" si="1"/>
        <v>6</v>
      </c>
    </row>
    <row r="12" spans="1:8">
      <c r="A12" s="48"/>
      <c r="B12" s="29" t="s">
        <v>7</v>
      </c>
      <c r="C12" s="34">
        <f>IFERROR(VLOOKUP($B12,'[22]11市町別戸数'!$A:$G,7,FALSE),0)</f>
        <v>59</v>
      </c>
      <c r="D12" s="34">
        <f>IFERROR(VLOOKUP($B12,'[22]11市町別戸数'!$A:$G,3,FALSE),0)</f>
        <v>27</v>
      </c>
      <c r="E12" s="34">
        <f>IFERROR(VLOOKUP($B12,'[22]11市町別戸数'!$A:$G,4,FALSE),0)</f>
        <v>18</v>
      </c>
      <c r="F12" s="34">
        <f>IFERROR(VLOOKUP($B12,'[22]11市町別戸数'!$A:$G,5,FALSE),0)</f>
        <v>1</v>
      </c>
      <c r="G12" s="34">
        <f>IFERROR(VLOOKUP($B12,'[22]11市町別戸数'!$A:$G,6,FALSE),0)</f>
        <v>13</v>
      </c>
      <c r="H12" s="34">
        <f>IFERROR(VLOOKUP($B12,'[22]11市町別マンション戸数'!A:C,3,FALSE),0)</f>
        <v>0</v>
      </c>
    </row>
    <row r="13" spans="1:8">
      <c r="A13" s="48"/>
      <c r="B13" s="29" t="s">
        <v>26</v>
      </c>
      <c r="C13" s="34">
        <f>IFERROR(VLOOKUP($B13,'[22]11市町別戸数'!$A:$G,7,FALSE),0)</f>
        <v>9</v>
      </c>
      <c r="D13" s="34">
        <f>IFERROR(VLOOKUP($B13,'[22]11市町別戸数'!$A:$G,3,FALSE),0)</f>
        <v>6</v>
      </c>
      <c r="E13" s="34">
        <f>IFERROR(VLOOKUP($B13,'[22]11市町別戸数'!$A:$G,4,FALSE),0)</f>
        <v>0</v>
      </c>
      <c r="F13" s="34">
        <f>IFERROR(VLOOKUP($B13,'[22]11市町別戸数'!$A:$G,5,FALSE),0)</f>
        <v>0</v>
      </c>
      <c r="G13" s="34">
        <f>IFERROR(VLOOKUP($B13,'[22]11市町別戸数'!$A:$G,6,FALSE),0)</f>
        <v>3</v>
      </c>
      <c r="H13" s="34">
        <f>IFERROR(VLOOKUP($B13,'[22]11市町別マンション戸数'!A:C,3,FALSE),0)</f>
        <v>0</v>
      </c>
    </row>
    <row r="14" spans="1:8">
      <c r="A14" s="48"/>
      <c r="B14" s="29" t="s">
        <v>48</v>
      </c>
      <c r="C14" s="34">
        <f>IFERROR(VLOOKUP($B14,'[22]11市町別戸数'!$A:$G,7,FALSE),0)</f>
        <v>26</v>
      </c>
      <c r="D14" s="34">
        <f>IFERROR(VLOOKUP($B14,'[22]11市町別戸数'!$A:$G,3,FALSE),0)</f>
        <v>24</v>
      </c>
      <c r="E14" s="34">
        <f>IFERROR(VLOOKUP($B14,'[22]11市町別戸数'!$A:$G,4,FALSE),0)</f>
        <v>0</v>
      </c>
      <c r="F14" s="34">
        <f>IFERROR(VLOOKUP($B14,'[22]11市町別戸数'!$A:$G,5,FALSE),0)</f>
        <v>0</v>
      </c>
      <c r="G14" s="34">
        <f>IFERROR(VLOOKUP($B14,'[22]11市町別戸数'!$A:$G,6,FALSE),0)</f>
        <v>2</v>
      </c>
      <c r="H14" s="34">
        <f>IFERROR(VLOOKUP($B14,'[22]11市町別マンション戸数'!A:C,3,FALSE),0)</f>
        <v>0</v>
      </c>
    </row>
    <row r="15" spans="1:8">
      <c r="A15" s="48"/>
      <c r="B15" s="29" t="s">
        <v>51</v>
      </c>
      <c r="C15" s="34">
        <f>IFERROR(VLOOKUP($B15,'[22]11市町別戸数'!$A:$G,7,FALSE),0)</f>
        <v>31</v>
      </c>
      <c r="D15" s="34">
        <f>IFERROR(VLOOKUP($B15,'[22]11市町別戸数'!$A:$G,3,FALSE),0)</f>
        <v>22</v>
      </c>
      <c r="E15" s="34">
        <f>IFERROR(VLOOKUP($B15,'[22]11市町別戸数'!$A:$G,4,FALSE),0)</f>
        <v>0</v>
      </c>
      <c r="F15" s="34">
        <f>IFERROR(VLOOKUP($B15,'[22]11市町別戸数'!$A:$G,5,FALSE),0)</f>
        <v>0</v>
      </c>
      <c r="G15" s="34">
        <f>IFERROR(VLOOKUP($B15,'[22]11市町別戸数'!$A:$G,6,FALSE),0)</f>
        <v>9</v>
      </c>
      <c r="H15" s="34">
        <f>IFERROR(VLOOKUP($B15,'[22]11市町別マンション戸数'!A:C,3,FALSE),0)</f>
        <v>0</v>
      </c>
    </row>
    <row r="16" spans="1:8">
      <c r="A16" s="48"/>
      <c r="B16" s="29" t="s">
        <v>55</v>
      </c>
      <c r="C16" s="34">
        <f>IFERROR(VLOOKUP($B16,'[22]11市町別戸数'!$A:$G,7,FALSE),0)</f>
        <v>12</v>
      </c>
      <c r="D16" s="34">
        <f>IFERROR(VLOOKUP($B16,'[22]11市町別戸数'!$A:$G,3,FALSE),0)</f>
        <v>10</v>
      </c>
      <c r="E16" s="34">
        <f>IFERROR(VLOOKUP($B16,'[22]11市町別戸数'!$A:$G,4,FALSE),0)</f>
        <v>0</v>
      </c>
      <c r="F16" s="34">
        <f>IFERROR(VLOOKUP($B16,'[22]11市町別戸数'!$A:$G,5,FALSE),0)</f>
        <v>1</v>
      </c>
      <c r="G16" s="34">
        <f>IFERROR(VLOOKUP($B16,'[22]11市町別戸数'!$A:$G,6,FALSE),0)</f>
        <v>1</v>
      </c>
      <c r="H16" s="34">
        <f>IFERROR(VLOOKUP($B16,'[22]11市町別マンション戸数'!A:C,3,FALSE),0)</f>
        <v>0</v>
      </c>
    </row>
    <row r="17" spans="1:8">
      <c r="A17" s="48"/>
      <c r="B17" s="29" t="s">
        <v>57</v>
      </c>
      <c r="C17" s="34">
        <f>IFERROR(VLOOKUP($B17,'[22]11市町別戸数'!$A:$G,7,FALSE),0)</f>
        <v>36</v>
      </c>
      <c r="D17" s="34">
        <f>IFERROR(VLOOKUP($B17,'[22]11市町別戸数'!$A:$G,3,FALSE),0)</f>
        <v>22</v>
      </c>
      <c r="E17" s="34">
        <f>IFERROR(VLOOKUP($B17,'[22]11市町別戸数'!$A:$G,4,FALSE),0)</f>
        <v>6</v>
      </c>
      <c r="F17" s="34">
        <f>IFERROR(VLOOKUP($B17,'[22]11市町別戸数'!$A:$G,5,FALSE),0)</f>
        <v>0</v>
      </c>
      <c r="G17" s="34">
        <f>IFERROR(VLOOKUP($B17,'[22]11市町別戸数'!$A:$G,6,FALSE),0)</f>
        <v>8</v>
      </c>
      <c r="H17" s="34">
        <f>IFERROR(VLOOKUP($B17,'[22]11市町別マンション戸数'!A:C,3,FALSE),0)</f>
        <v>0</v>
      </c>
    </row>
    <row r="18" spans="1:8">
      <c r="A18" s="48"/>
      <c r="B18" s="29" t="s">
        <v>14</v>
      </c>
      <c r="C18" s="34">
        <f>IFERROR(VLOOKUP($B18,'[22]11市町別戸数'!$A:$G,7,FALSE),0)</f>
        <v>93</v>
      </c>
      <c r="D18" s="34">
        <f>IFERROR(VLOOKUP($B18,'[22]11市町別戸数'!$A:$G,3,FALSE),0)</f>
        <v>60</v>
      </c>
      <c r="E18" s="34">
        <f>IFERROR(VLOOKUP($B18,'[22]11市町別戸数'!$A:$G,4,FALSE),0)</f>
        <v>18</v>
      </c>
      <c r="F18" s="34">
        <f>IFERROR(VLOOKUP($B18,'[22]11市町別戸数'!$A:$G,5,FALSE),0)</f>
        <v>0</v>
      </c>
      <c r="G18" s="34">
        <f>IFERROR(VLOOKUP($B18,'[22]11市町別戸数'!$A:$G,6,FALSE),0)</f>
        <v>15</v>
      </c>
      <c r="H18" s="34">
        <f>IFERROR(VLOOKUP($B18,'[22]11市町別マンション戸数'!A:C,3,FALSE),0)</f>
        <v>0</v>
      </c>
    </row>
    <row r="19" spans="1:8">
      <c r="A19" s="48"/>
      <c r="B19" s="29" t="s">
        <v>47</v>
      </c>
      <c r="C19" s="34">
        <f>IFERROR(VLOOKUP($B19,'[22]11市町別戸数'!$A:$G,7,FALSE),0)</f>
        <v>77</v>
      </c>
      <c r="D19" s="34">
        <f>IFERROR(VLOOKUP($B19,'[22]11市町別戸数'!$A:$G,3,FALSE),0)</f>
        <v>44</v>
      </c>
      <c r="E19" s="34">
        <f>IFERROR(VLOOKUP($B19,'[22]11市町別戸数'!$A:$G,4,FALSE),0)</f>
        <v>18</v>
      </c>
      <c r="F19" s="34">
        <f>IFERROR(VLOOKUP($B19,'[22]11市町別戸数'!$A:$G,5,FALSE),0)</f>
        <v>0</v>
      </c>
      <c r="G19" s="34">
        <f>IFERROR(VLOOKUP($B19,'[22]11市町別戸数'!$A:$G,6,FALSE),0)</f>
        <v>15</v>
      </c>
      <c r="H19" s="34">
        <f>IFERROR(VLOOKUP($B19,'[22]11市町別マンション戸数'!A:C,3,FALSE),0)</f>
        <v>0</v>
      </c>
    </row>
    <row r="20" spans="1:8">
      <c r="A20" s="48"/>
      <c r="B20" s="29" t="s">
        <v>32</v>
      </c>
      <c r="C20" s="34">
        <f>IFERROR(VLOOKUP($B20,'[22]11市町別戸数'!$A:$G,7,FALSE),0)</f>
        <v>48</v>
      </c>
      <c r="D20" s="34">
        <f>IFERROR(VLOOKUP($B20,'[22]11市町別戸数'!$A:$G,3,FALSE),0)</f>
        <v>33</v>
      </c>
      <c r="E20" s="34">
        <f>IFERROR(VLOOKUP($B20,'[22]11市町別戸数'!$A:$G,4,FALSE),0)</f>
        <v>8</v>
      </c>
      <c r="F20" s="34">
        <f>IFERROR(VLOOKUP($B20,'[22]11市町別戸数'!$A:$G,5,FALSE),0)</f>
        <v>0</v>
      </c>
      <c r="G20" s="34">
        <f>IFERROR(VLOOKUP($B20,'[22]11市町別戸数'!$A:$G,6,FALSE),0)</f>
        <v>7</v>
      </c>
      <c r="H20" s="34">
        <f>IFERROR(VLOOKUP($B20,'[22]11市町別マンション戸数'!A:C,3,FALSE),0)</f>
        <v>0</v>
      </c>
    </row>
    <row r="21" spans="1:8">
      <c r="A21" s="48"/>
      <c r="B21" s="29" t="s">
        <v>2</v>
      </c>
      <c r="C21" s="34">
        <f>IFERROR(VLOOKUP($B21,'[22]11市町別戸数'!$A:$G,7,FALSE),0)</f>
        <v>79</v>
      </c>
      <c r="D21" s="34">
        <f>IFERROR(VLOOKUP($B21,'[22]11市町別戸数'!$A:$G,3,FALSE),0)</f>
        <v>41</v>
      </c>
      <c r="E21" s="34">
        <f>IFERROR(VLOOKUP($B21,'[22]11市町別戸数'!$A:$G,4,FALSE),0)</f>
        <v>28</v>
      </c>
      <c r="F21" s="34">
        <f>IFERROR(VLOOKUP($B21,'[22]11市町別戸数'!$A:$G,5,FALSE),0)</f>
        <v>0</v>
      </c>
      <c r="G21" s="34">
        <f>IFERROR(VLOOKUP($B21,'[22]11市町別戸数'!$A:$G,6,FALSE),0)</f>
        <v>10</v>
      </c>
      <c r="H21" s="34">
        <f>IFERROR(VLOOKUP($B21,'[22]11市町別マンション戸数'!A:C,3,FALSE),0)</f>
        <v>0</v>
      </c>
    </row>
    <row r="22" spans="1:8">
      <c r="A22" s="48"/>
      <c r="B22" s="29" t="s">
        <v>49</v>
      </c>
      <c r="C22" s="34">
        <f>IFERROR(VLOOKUP($B22,'[22]11市町別戸数'!$A:$G,7,FALSE),0)</f>
        <v>96</v>
      </c>
      <c r="D22" s="34">
        <f>IFERROR(VLOOKUP($B22,'[22]11市町別戸数'!$A:$G,3,FALSE),0)</f>
        <v>33</v>
      </c>
      <c r="E22" s="34">
        <f>IFERROR(VLOOKUP($B22,'[22]11市町別戸数'!$A:$G,4,FALSE),0)</f>
        <v>60</v>
      </c>
      <c r="F22" s="34">
        <f>IFERROR(VLOOKUP($B22,'[22]11市町別戸数'!$A:$G,5,FALSE),0)</f>
        <v>0</v>
      </c>
      <c r="G22" s="34">
        <f>IFERROR(VLOOKUP($B22,'[22]11市町別戸数'!$A:$G,6,FALSE),0)</f>
        <v>3</v>
      </c>
      <c r="H22" s="34">
        <f>IFERROR(VLOOKUP($B22,'[22]11市町別マンション戸数'!A:C,3,FALSE),0)</f>
        <v>0</v>
      </c>
    </row>
    <row r="23" spans="1:8">
      <c r="A23" s="48"/>
      <c r="B23" s="29" t="s">
        <v>59</v>
      </c>
      <c r="C23" s="34">
        <f>IFERROR(VLOOKUP($B23,'[22]11市町別戸数'!$A:$G,7,FALSE),0)</f>
        <v>40</v>
      </c>
      <c r="D23" s="34">
        <f>IFERROR(VLOOKUP($B23,'[22]11市町別戸数'!$A:$G,3,FALSE),0)</f>
        <v>16</v>
      </c>
      <c r="E23" s="34">
        <f>IFERROR(VLOOKUP($B23,'[22]11市町別戸数'!$A:$G,4,FALSE),0)</f>
        <v>18</v>
      </c>
      <c r="F23" s="34">
        <f>IFERROR(VLOOKUP($B23,'[22]11市町別戸数'!$A:$G,5,FALSE),0)</f>
        <v>0</v>
      </c>
      <c r="G23" s="34">
        <f>IFERROR(VLOOKUP($B23,'[22]11市町別戸数'!$A:$G,6,FALSE),0)</f>
        <v>6</v>
      </c>
      <c r="H23" s="34">
        <f>IFERROR(VLOOKUP($B23,'[22]11市町別マンション戸数'!A:C,3,FALSE),0)</f>
        <v>0</v>
      </c>
    </row>
    <row r="24" spans="1:8">
      <c r="A24" s="48"/>
      <c r="B24" s="29" t="s">
        <v>27</v>
      </c>
      <c r="C24" s="34">
        <f>IFERROR(VLOOKUP($B24,'[22]11市町別戸数'!$A:$G,7,FALSE),0)</f>
        <v>38</v>
      </c>
      <c r="D24" s="34">
        <f>IFERROR(VLOOKUP($B24,'[22]11市町別戸数'!$A:$G,3,FALSE),0)</f>
        <v>20</v>
      </c>
      <c r="E24" s="34">
        <f>IFERROR(VLOOKUP($B24,'[22]11市町別戸数'!$A:$G,4,FALSE),0)</f>
        <v>0</v>
      </c>
      <c r="F24" s="34">
        <f>IFERROR(VLOOKUP($B24,'[22]11市町別戸数'!$A:$G,5,FALSE),0)</f>
        <v>0</v>
      </c>
      <c r="G24" s="34">
        <f>IFERROR(VLOOKUP($B24,'[22]11市町別戸数'!$A:$G,6,FALSE),0)</f>
        <v>18</v>
      </c>
      <c r="H24" s="34">
        <f>IFERROR(VLOOKUP($B24,'[22]11市町別マンション戸数'!A:C,3,FALSE),0)</f>
        <v>0</v>
      </c>
    </row>
    <row r="25" spans="1:8">
      <c r="A25" s="48"/>
      <c r="B25" s="29" t="s">
        <v>52</v>
      </c>
      <c r="C25" s="34">
        <f>IFERROR(VLOOKUP($B25,'[22]11市町別戸数'!$A:$G,7,FALSE),0)</f>
        <v>6</v>
      </c>
      <c r="D25" s="34">
        <f>IFERROR(VLOOKUP($B25,'[22]11市町別戸数'!$A:$G,3,FALSE),0)</f>
        <v>5</v>
      </c>
      <c r="E25" s="34">
        <f>IFERROR(VLOOKUP($B25,'[22]11市町別戸数'!$A:$G,4,FALSE),0)</f>
        <v>0</v>
      </c>
      <c r="F25" s="34">
        <f>IFERROR(VLOOKUP($B25,'[22]11市町別戸数'!$A:$G,5,FALSE),0)</f>
        <v>1</v>
      </c>
      <c r="G25" s="34">
        <f>IFERROR(VLOOKUP($B25,'[22]11市町別戸数'!$A:$G,6,FALSE),0)</f>
        <v>0</v>
      </c>
      <c r="H25" s="34">
        <f>IFERROR(VLOOKUP($B25,'[22]11市町別マンション戸数'!A:C,3,FALSE),0)</f>
        <v>0</v>
      </c>
    </row>
    <row r="26" spans="1:8">
      <c r="A26" s="48"/>
      <c r="B26" s="29" t="s">
        <v>40</v>
      </c>
      <c r="C26" s="34">
        <f>IFERROR(VLOOKUP($B26,'[22]11市町別戸数'!$A:$G,7,FALSE),0)</f>
        <v>14</v>
      </c>
      <c r="D26" s="34">
        <f>IFERROR(VLOOKUP($B26,'[22]11市町別戸数'!$A:$G,3,FALSE),0)</f>
        <v>13</v>
      </c>
      <c r="E26" s="34">
        <f>IFERROR(VLOOKUP($B26,'[22]11市町別戸数'!$A:$G,4,FALSE),0)</f>
        <v>0</v>
      </c>
      <c r="F26" s="34">
        <f>IFERROR(VLOOKUP($B26,'[22]11市町別戸数'!$A:$G,5,FALSE),0)</f>
        <v>0</v>
      </c>
      <c r="G26" s="34">
        <f>IFERROR(VLOOKUP($B26,'[22]11市町別戸数'!$A:$G,6,FALSE),0)</f>
        <v>1</v>
      </c>
      <c r="H26" s="34">
        <f>IFERROR(VLOOKUP($B26,'[22]11市町別マンション戸数'!A:C,3,FALSE),0)</f>
        <v>0</v>
      </c>
    </row>
    <row r="27" spans="1:8">
      <c r="A27" s="48"/>
      <c r="B27" s="29" t="s">
        <v>0</v>
      </c>
      <c r="C27" s="34">
        <f>IFERROR(VLOOKUP($B27,'[22]11市町別戸数'!$A:$G,7,FALSE),0)</f>
        <v>17</v>
      </c>
      <c r="D27" s="34">
        <f>IFERROR(VLOOKUP($B27,'[22]11市町別戸数'!$A:$G,3,FALSE),0)</f>
        <v>11</v>
      </c>
      <c r="E27" s="34">
        <f>IFERROR(VLOOKUP($B27,'[22]11市町別戸数'!$A:$G,4,FALSE),0)</f>
        <v>4</v>
      </c>
      <c r="F27" s="34">
        <f>IFERROR(VLOOKUP($B27,'[22]11市町別戸数'!$A:$G,5,FALSE),0)</f>
        <v>0</v>
      </c>
      <c r="G27" s="34">
        <f>IFERROR(VLOOKUP($B27,'[22]11市町別戸数'!$A:$G,6,FALSE),0)</f>
        <v>2</v>
      </c>
      <c r="H27" s="34">
        <f>IFERROR(VLOOKUP($B27,'[22]11市町別マンション戸数'!A:C,3,FALSE),0)</f>
        <v>0</v>
      </c>
    </row>
    <row r="28" spans="1:8">
      <c r="A28" s="48"/>
      <c r="B28" s="29" t="s">
        <v>54</v>
      </c>
      <c r="C28" s="34">
        <f>IFERROR(VLOOKUP($B28,'[22]11市町別戸数'!$A:$G,7,FALSE),0)</f>
        <v>0</v>
      </c>
      <c r="D28" s="34">
        <f>IFERROR(VLOOKUP($B28,'[22]11市町別戸数'!$A:$G,3,FALSE),0)</f>
        <v>0</v>
      </c>
      <c r="E28" s="34">
        <f>IFERROR(VLOOKUP($B28,'[22]11市町別戸数'!$A:$G,4,FALSE),0)</f>
        <v>0</v>
      </c>
      <c r="F28" s="34">
        <f>IFERROR(VLOOKUP($B28,'[22]11市町別戸数'!$A:$G,5,FALSE),0)</f>
        <v>0</v>
      </c>
      <c r="G28" s="34">
        <f>IFERROR(VLOOKUP($B28,'[22]11市町別戸数'!$A:$G,6,FALSE),0)</f>
        <v>0</v>
      </c>
      <c r="H28" s="34">
        <f>IFERROR(VLOOKUP($B28,'[22]11市町別マンション戸数'!A:C,3,FALSE),0)</f>
        <v>0</v>
      </c>
    </row>
    <row r="29" spans="1:8">
      <c r="A29" s="48"/>
      <c r="B29" s="29" t="s">
        <v>33</v>
      </c>
      <c r="C29" s="34">
        <f>IFERROR(VLOOKUP($B29,'[22]11市町別戸数'!$A:$G,7,FALSE),0)</f>
        <v>2</v>
      </c>
      <c r="D29" s="34">
        <f>IFERROR(VLOOKUP($B29,'[22]11市町別戸数'!$A:$G,3,FALSE),0)</f>
        <v>2</v>
      </c>
      <c r="E29" s="34">
        <f>IFERROR(VLOOKUP($B29,'[22]11市町別戸数'!$A:$G,4,FALSE),0)</f>
        <v>0</v>
      </c>
      <c r="F29" s="34">
        <f>IFERROR(VLOOKUP($B29,'[22]11市町別戸数'!$A:$G,5,FALSE),0)</f>
        <v>0</v>
      </c>
      <c r="G29" s="34">
        <f>IFERROR(VLOOKUP($B29,'[22]11市町別戸数'!$A:$G,6,FALSE),0)</f>
        <v>0</v>
      </c>
      <c r="H29" s="34">
        <f>IFERROR(VLOOKUP($B29,'[22]11市町別マンション戸数'!A:C,3,FALSE),0)</f>
        <v>0</v>
      </c>
    </row>
    <row r="30" spans="1:8">
      <c r="A30" s="48"/>
      <c r="B30" s="29" t="s">
        <v>29</v>
      </c>
      <c r="C30" s="34">
        <f>IFERROR(VLOOKUP($B30,'[22]11市町別戸数'!$A:$G,7,FALSE),0)</f>
        <v>8</v>
      </c>
      <c r="D30" s="34">
        <f>IFERROR(VLOOKUP($B30,'[22]11市町別戸数'!$A:$G,3,FALSE),0)</f>
        <v>7</v>
      </c>
      <c r="E30" s="34">
        <f>IFERROR(VLOOKUP($B30,'[22]11市町別戸数'!$A:$G,4,FALSE),0)</f>
        <v>0</v>
      </c>
      <c r="F30" s="34">
        <f>IFERROR(VLOOKUP($B30,'[22]11市町別戸数'!$A:$G,5,FALSE),0)</f>
        <v>0</v>
      </c>
      <c r="G30" s="34">
        <f>IFERROR(VLOOKUP($B30,'[22]11市町別戸数'!$A:$G,6,FALSE),0)</f>
        <v>1</v>
      </c>
      <c r="H30" s="34">
        <f>IFERROR(VLOOKUP($B30,'[22]11市町別マンション戸数'!A:C,3,FALSE),0)</f>
        <v>0</v>
      </c>
    </row>
    <row r="31" spans="1:8">
      <c r="A31" s="48"/>
      <c r="B31" s="29" t="s">
        <v>21</v>
      </c>
      <c r="C31" s="34">
        <f>IFERROR(VLOOKUP($B31,'[22]11市町別戸数'!$A:$G,7,FALSE),0)</f>
        <v>1</v>
      </c>
      <c r="D31" s="34">
        <f>IFERROR(VLOOKUP($B31,'[22]11市町別戸数'!$A:$G,3,FALSE),0)</f>
        <v>1</v>
      </c>
      <c r="E31" s="34">
        <f>IFERROR(VLOOKUP($B31,'[22]11市町別戸数'!$A:$G,4,FALSE),0)</f>
        <v>0</v>
      </c>
      <c r="F31" s="34">
        <f>IFERROR(VLOOKUP($B31,'[22]11市町別戸数'!$A:$G,5,FALSE),0)</f>
        <v>0</v>
      </c>
      <c r="G31" s="34">
        <f>IFERROR(VLOOKUP($B31,'[22]11市町別戸数'!$A:$G,6,FALSE),0)</f>
        <v>0</v>
      </c>
      <c r="H31" s="34">
        <f>IFERROR(VLOOKUP($B31,'[22]11市町別マンション戸数'!A:C,3,FALSE),0)</f>
        <v>0</v>
      </c>
    </row>
    <row r="32" spans="1:8">
      <c r="A32" s="48"/>
      <c r="B32" s="29" t="s">
        <v>31</v>
      </c>
      <c r="C32" s="34">
        <f>IFERROR(VLOOKUP($B32,'[22]11市町別戸数'!$A:$G,7,FALSE),0)</f>
        <v>11</v>
      </c>
      <c r="D32" s="34">
        <f>IFERROR(VLOOKUP($B32,'[22]11市町別戸数'!$A:$G,3,FALSE),0)</f>
        <v>10</v>
      </c>
      <c r="E32" s="34">
        <f>IFERROR(VLOOKUP($B32,'[22]11市町別戸数'!$A:$G,4,FALSE),0)</f>
        <v>0</v>
      </c>
      <c r="F32" s="34">
        <f>IFERROR(VLOOKUP($B32,'[22]11市町別戸数'!$A:$G,5,FALSE),0)</f>
        <v>0</v>
      </c>
      <c r="G32" s="34">
        <f>IFERROR(VLOOKUP($B32,'[22]11市町別戸数'!$A:$G,6,FALSE),0)</f>
        <v>1</v>
      </c>
      <c r="H32" s="34">
        <f>IFERROR(VLOOKUP($B32,'[22]11市町別マンション戸数'!A:C,3,FALSE),0)</f>
        <v>0</v>
      </c>
    </row>
    <row r="33" spans="1:8">
      <c r="A33" s="48"/>
      <c r="B33" s="29" t="s">
        <v>18</v>
      </c>
      <c r="C33" s="34">
        <f>IFERROR(VLOOKUP($B33,'[22]11市町別戸数'!$A:$G,7,FALSE),0)</f>
        <v>0</v>
      </c>
      <c r="D33" s="34">
        <f>IFERROR(VLOOKUP($B33,'[22]11市町別戸数'!$A:$G,3,FALSE),0)</f>
        <v>0</v>
      </c>
      <c r="E33" s="34">
        <f>IFERROR(VLOOKUP($B33,'[22]11市町別戸数'!$A:$G,4,FALSE),0)</f>
        <v>0</v>
      </c>
      <c r="F33" s="34">
        <f>IFERROR(VLOOKUP($B33,'[22]11市町別戸数'!$A:$G,5,FALSE),0)</f>
        <v>0</v>
      </c>
      <c r="G33" s="34">
        <f>IFERROR(VLOOKUP($B33,'[22]11市町別戸数'!$A:$G,6,FALSE),0)</f>
        <v>0</v>
      </c>
      <c r="H33" s="34">
        <f>IFERROR(VLOOKUP($B33,'[22]11市町別マンション戸数'!A:C,3,FALSE),0)</f>
        <v>0</v>
      </c>
    </row>
    <row r="34" spans="1:8">
      <c r="A34" s="48"/>
      <c r="B34" s="30" t="s">
        <v>62</v>
      </c>
      <c r="C34" s="34">
        <f>IFERROR(VLOOKUP($B34,'[22]11市町別戸数'!$A:$G,7,FALSE),0)</f>
        <v>0</v>
      </c>
      <c r="D34" s="34">
        <f>IFERROR(VLOOKUP($B34,'[22]11市町別戸数'!$A:$G,3,FALSE),0)</f>
        <v>0</v>
      </c>
      <c r="E34" s="34">
        <f>IFERROR(VLOOKUP($B34,'[22]11市町別戸数'!$A:$G,4,FALSE),0)</f>
        <v>0</v>
      </c>
      <c r="F34" s="34">
        <f>IFERROR(VLOOKUP($B34,'[22]11市町別戸数'!$A:$G,5,FALSE),0)</f>
        <v>0</v>
      </c>
      <c r="G34" s="34">
        <f>IFERROR(VLOOKUP($B34,'[22]11市町別戸数'!$A:$G,6,FALSE),0)</f>
        <v>0</v>
      </c>
      <c r="H34" s="34">
        <f>IFERROR(VLOOKUP($B34,'[22]11市町別マンション戸数'!A:C,3,FALSE),0)</f>
        <v>0</v>
      </c>
    </row>
    <row r="35" spans="1:8">
      <c r="A35" s="48"/>
      <c r="B35" s="29" t="s">
        <v>60</v>
      </c>
      <c r="C35" s="34">
        <f>IFERROR(VLOOKUP($B35,'[22]11市町別戸数'!$A:$G,7,FALSE),0)</f>
        <v>0</v>
      </c>
      <c r="D35" s="34">
        <f>IFERROR(VLOOKUP($B35,'[22]11市町別戸数'!$A:$G,3,FALSE),0)</f>
        <v>0</v>
      </c>
      <c r="E35" s="34">
        <f>IFERROR(VLOOKUP($B35,'[22]11市町別戸数'!$A:$G,4,FALSE),0)</f>
        <v>0</v>
      </c>
      <c r="F35" s="34">
        <f>IFERROR(VLOOKUP($B35,'[22]11市町別戸数'!$A:$G,5,FALSE),0)</f>
        <v>0</v>
      </c>
      <c r="G35" s="34">
        <f>IFERROR(VLOOKUP($B35,'[22]11市町別戸数'!$A:$G,6,FALSE),0)</f>
        <v>0</v>
      </c>
      <c r="H35" s="34">
        <f>IFERROR(VLOOKUP($B35,'[22]11市町別マンション戸数'!A:C,3,FALSE),0)</f>
        <v>0</v>
      </c>
    </row>
    <row r="36" spans="1:8">
      <c r="A36" s="48"/>
      <c r="B36" s="29" t="s">
        <v>15</v>
      </c>
      <c r="C36" s="34">
        <f>IFERROR(VLOOKUP($B36,'[22]11市町別戸数'!$A:$G,7,FALSE),0)</f>
        <v>1</v>
      </c>
      <c r="D36" s="34">
        <f>IFERROR(VLOOKUP($B36,'[22]11市町別戸数'!$A:$G,3,FALSE),0)</f>
        <v>1</v>
      </c>
      <c r="E36" s="34">
        <f>IFERROR(VLOOKUP($B36,'[22]11市町別戸数'!$A:$G,4,FALSE),0)</f>
        <v>0</v>
      </c>
      <c r="F36" s="34">
        <f>IFERROR(VLOOKUP($B36,'[22]11市町別戸数'!$A:$G,5,FALSE),0)</f>
        <v>0</v>
      </c>
      <c r="G36" s="34">
        <f>IFERROR(VLOOKUP($B36,'[22]11市町別戸数'!$A:$G,6,FALSE),0)</f>
        <v>0</v>
      </c>
      <c r="H36" s="34">
        <f>IFERROR(VLOOKUP($B36,'[22]11市町別マンション戸数'!A:C,3,FALSE),0)</f>
        <v>0</v>
      </c>
    </row>
    <row r="37" spans="1:8">
      <c r="A37" s="48"/>
      <c r="B37" s="30" t="s">
        <v>34</v>
      </c>
      <c r="C37" s="34">
        <f>IFERROR(VLOOKUP($B37,'[22]11市町別戸数'!$A:$G,7,FALSE),0)</f>
        <v>1</v>
      </c>
      <c r="D37" s="34">
        <f>IFERROR(VLOOKUP($B37,'[22]11市町別戸数'!$A:$G,3,FALSE),0)</f>
        <v>1</v>
      </c>
      <c r="E37" s="34">
        <f>IFERROR(VLOOKUP($B37,'[22]11市町別戸数'!$A:$G,4,FALSE),0)</f>
        <v>0</v>
      </c>
      <c r="F37" s="34">
        <f>IFERROR(VLOOKUP($B37,'[22]11市町別戸数'!$A:$G,5,FALSE),0)</f>
        <v>0</v>
      </c>
      <c r="G37" s="34">
        <f>IFERROR(VLOOKUP($B37,'[22]11市町別戸数'!$A:$G,6,FALSE),0)</f>
        <v>0</v>
      </c>
      <c r="H37" s="34">
        <f>IFERROR(VLOOKUP($B37,'[22]11市町別マンション戸数'!A:C,3,FALSE),0)</f>
        <v>0</v>
      </c>
    </row>
    <row r="38" spans="1:8">
      <c r="A38" s="48"/>
      <c r="B38" s="29" t="s">
        <v>30</v>
      </c>
      <c r="C38" s="34">
        <f>IFERROR(VLOOKUP($B38,'[22]11市町別戸数'!$A:$G,7,FALSE),0)</f>
        <v>7</v>
      </c>
      <c r="D38" s="34">
        <f>IFERROR(VLOOKUP($B38,'[22]11市町別戸数'!$A:$G,3,FALSE),0)</f>
        <v>5</v>
      </c>
      <c r="E38" s="34">
        <f>IFERROR(VLOOKUP($B38,'[22]11市町別戸数'!$A:$G,4,FALSE),0)</f>
        <v>0</v>
      </c>
      <c r="F38" s="34">
        <f>IFERROR(VLOOKUP($B38,'[22]11市町別戸数'!$A:$G,5,FALSE),0)</f>
        <v>1</v>
      </c>
      <c r="G38" s="34">
        <f>IFERROR(VLOOKUP($B38,'[22]11市町別戸数'!$A:$G,6,FALSE),0)</f>
        <v>1</v>
      </c>
      <c r="H38" s="34">
        <f>IFERROR(VLOOKUP($B38,'[22]11市町別マンション戸数'!A:C,3,FALSE),0)</f>
        <v>0</v>
      </c>
    </row>
    <row r="39" spans="1:8">
      <c r="A39" s="48"/>
      <c r="B39" s="29" t="s">
        <v>53</v>
      </c>
      <c r="C39" s="34">
        <f>IFERROR(VLOOKUP($B39,'[22]11市町別戸数'!$A:$G,7,FALSE),0)</f>
        <v>11</v>
      </c>
      <c r="D39" s="34">
        <f>IFERROR(VLOOKUP($B39,'[22]11市町別戸数'!$A:$G,3,FALSE),0)</f>
        <v>9</v>
      </c>
      <c r="E39" s="34">
        <f>IFERROR(VLOOKUP($B39,'[22]11市町別戸数'!$A:$G,4,FALSE),0)</f>
        <v>0</v>
      </c>
      <c r="F39" s="34">
        <f>IFERROR(VLOOKUP($B39,'[22]11市町別戸数'!$A:$G,5,FALSE),0)</f>
        <v>0</v>
      </c>
      <c r="G39" s="34">
        <f>IFERROR(VLOOKUP($B39,'[22]11市町別戸数'!$A:$G,6,FALSE),0)</f>
        <v>2</v>
      </c>
      <c r="H39" s="34">
        <f>IFERROR(VLOOKUP($B39,'[22]11市町別マンション戸数'!A:C,3,FALSE),0)</f>
        <v>0</v>
      </c>
    </row>
    <row r="40" spans="1:8">
      <c r="A40" s="48"/>
      <c r="B40" s="29" t="s">
        <v>17</v>
      </c>
      <c r="C40" s="34">
        <f>IFERROR(VLOOKUP($B40,'[22]11市町別戸数'!$A:$G,7,FALSE),0)</f>
        <v>12</v>
      </c>
      <c r="D40" s="34">
        <f>IFERROR(VLOOKUP($B40,'[22]11市町別戸数'!$A:$G,3,FALSE),0)</f>
        <v>11</v>
      </c>
      <c r="E40" s="34">
        <f>IFERROR(VLOOKUP($B40,'[22]11市町別戸数'!$A:$G,4,FALSE),0)</f>
        <v>0</v>
      </c>
      <c r="F40" s="34">
        <f>IFERROR(VLOOKUP($B40,'[22]11市町別戸数'!$A:$G,5,FALSE),0)</f>
        <v>0</v>
      </c>
      <c r="G40" s="34">
        <f>IFERROR(VLOOKUP($B40,'[22]11市町別戸数'!$A:$G,6,FALSE),0)</f>
        <v>1</v>
      </c>
      <c r="H40" s="34">
        <f>IFERROR(VLOOKUP($B40,'[22]11市町別マンション戸数'!A:C,3,FALSE),0)</f>
        <v>0</v>
      </c>
    </row>
    <row r="41" spans="1:8">
      <c r="A41" s="48"/>
      <c r="B41" s="29" t="s">
        <v>3</v>
      </c>
      <c r="C41" s="34">
        <f>IFERROR(VLOOKUP($B41,'[22]11市町別戸数'!$A:$G,7,FALSE),0)</f>
        <v>10</v>
      </c>
      <c r="D41" s="34">
        <f>IFERROR(VLOOKUP($B41,'[22]11市町別戸数'!$A:$G,3,FALSE),0)</f>
        <v>9</v>
      </c>
      <c r="E41" s="34">
        <f>IFERROR(VLOOKUP($B41,'[22]11市町別戸数'!$A:$G,4,FALSE),0)</f>
        <v>0</v>
      </c>
      <c r="F41" s="34">
        <f>IFERROR(VLOOKUP($B41,'[22]11市町別戸数'!$A:$G,5,FALSE),0)</f>
        <v>0</v>
      </c>
      <c r="G41" s="34">
        <f>IFERROR(VLOOKUP($B41,'[22]11市町別戸数'!$A:$G,6,FALSE),0)</f>
        <v>1</v>
      </c>
      <c r="H41" s="34">
        <f>IFERROR(VLOOKUP($B41,'[22]11市町別マンション戸数'!A:C,3,FALSE),0)</f>
        <v>0</v>
      </c>
    </row>
    <row r="42" spans="1:8">
      <c r="A42" s="48"/>
      <c r="B42" s="29" t="s">
        <v>50</v>
      </c>
      <c r="C42" s="34">
        <f>IFERROR(VLOOKUP($B42,'[22]11市町別戸数'!$A:$G,7,FALSE),0)</f>
        <v>4</v>
      </c>
      <c r="D42" s="34">
        <f>IFERROR(VLOOKUP($B42,'[22]11市町別戸数'!$A:$G,3,FALSE),0)</f>
        <v>3</v>
      </c>
      <c r="E42" s="34">
        <f>IFERROR(VLOOKUP($B42,'[22]11市町別戸数'!$A:$G,4,FALSE),0)</f>
        <v>0</v>
      </c>
      <c r="F42" s="34">
        <f>IFERROR(VLOOKUP($B42,'[22]11市町別戸数'!$A:$G,5,FALSE),0)</f>
        <v>0</v>
      </c>
      <c r="G42" s="34">
        <f>IFERROR(VLOOKUP($B42,'[22]11市町別戸数'!$A:$G,6,FALSE),0)</f>
        <v>1</v>
      </c>
      <c r="H42" s="34">
        <f>IFERROR(VLOOKUP($B42,'[22]11市町別マンション戸数'!A:C,3,FALSE),0)</f>
        <v>0</v>
      </c>
    </row>
    <row r="43" spans="1:8">
      <c r="A43" s="48"/>
      <c r="B43" s="29" t="s">
        <v>1</v>
      </c>
      <c r="C43" s="34">
        <f>IFERROR(VLOOKUP($B43,'[22]11市町別戸数'!$A:$G,7,FALSE),0)</f>
        <v>0</v>
      </c>
      <c r="D43" s="34">
        <f>IFERROR(VLOOKUP($B43,'[22]11市町別戸数'!$A:$G,3,FALSE),0)</f>
        <v>0</v>
      </c>
      <c r="E43" s="34">
        <f>IFERROR(VLOOKUP($B43,'[22]11市町別戸数'!$A:$G,4,FALSE),0)</f>
        <v>0</v>
      </c>
      <c r="F43" s="34">
        <f>IFERROR(VLOOKUP($B43,'[22]11市町別戸数'!$A:$G,5,FALSE),0)</f>
        <v>0</v>
      </c>
      <c r="G43" s="34">
        <f>IFERROR(VLOOKUP($B43,'[22]11市町別戸数'!$A:$G,6,FALSE),0)</f>
        <v>0</v>
      </c>
      <c r="H43" s="34">
        <f>IFERROR(VLOOKUP($B43,'[22]11市町別マンション戸数'!A:C,3,FALSE),0)</f>
        <v>0</v>
      </c>
    </row>
    <row r="44" spans="1:8">
      <c r="A44" s="48"/>
      <c r="B44" s="31" t="s">
        <v>61</v>
      </c>
      <c r="C44" s="34">
        <f>IFERROR(VLOOKUP($B44,'[22]11市町別戸数'!$A:$G,7,FALSE),0)</f>
        <v>6</v>
      </c>
      <c r="D44" s="34">
        <f>IFERROR(VLOOKUP($B44,'[22]11市町別戸数'!$A:$G,3,FALSE),0)</f>
        <v>6</v>
      </c>
      <c r="E44" s="34">
        <f>IFERROR(VLOOKUP($B44,'[22]11市町別戸数'!$A:$G,4,FALSE),0)</f>
        <v>0</v>
      </c>
      <c r="F44" s="34">
        <f>IFERROR(VLOOKUP($B44,'[22]11市町別戸数'!$A:$G,5,FALSE),0)</f>
        <v>0</v>
      </c>
      <c r="G44" s="34">
        <f>IFERROR(VLOOKUP($B44,'[22]11市町別戸数'!$A:$G,6,FALSE),0)</f>
        <v>0</v>
      </c>
      <c r="H44" s="34">
        <f>IFERROR(VLOOKUP($B44,'[22]11市町別マンション戸数'!A:C,3,FALSE),0)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1409</v>
      </c>
      <c r="D45" s="34">
        <f t="shared" si="2"/>
        <v>740</v>
      </c>
      <c r="E45" s="34">
        <f t="shared" si="2"/>
        <v>454</v>
      </c>
      <c r="F45" s="34">
        <f t="shared" si="2"/>
        <v>5</v>
      </c>
      <c r="G45" s="34">
        <f t="shared" si="2"/>
        <v>210</v>
      </c>
      <c r="H45" s="34">
        <f t="shared" si="2"/>
        <v>6</v>
      </c>
    </row>
    <row r="46" spans="1:8">
      <c r="A46" s="48"/>
    </row>
  </sheetData>
  <phoneticPr fontId="13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45474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IFERROR(VLOOKUP($B4,'[21]11市町別戸数'!$A:$G,7,FALSE),0)</f>
        <v>117</v>
      </c>
      <c r="D4" s="34">
        <f>IFERROR(VLOOKUP($B4,'[21]11市町別戸数'!$A:$G,3,FALSE),0)</f>
        <v>40</v>
      </c>
      <c r="E4" s="34">
        <f>IFERROR(VLOOKUP($B4,'[21]11市町別戸数'!$A:$G,4,FALSE),0)</f>
        <v>70</v>
      </c>
      <c r="F4" s="34">
        <f>IFERROR(VLOOKUP($B4,'[21]11市町別戸数'!$A:$G,5,FALSE),0)</f>
        <v>0</v>
      </c>
      <c r="G4" s="34">
        <f>IFERROR(VLOOKUP($B4,'[21]11市町別戸数'!$A:$G,6,FALSE),0)</f>
        <v>7</v>
      </c>
      <c r="H4" s="34">
        <f>IFERROR(VLOOKUP($B4,'[21]11市町別マンション戸数'!A:C,3,FALSE),0)</f>
        <v>0</v>
      </c>
    </row>
    <row r="5" spans="1:8">
      <c r="A5" s="48"/>
      <c r="B5" s="29" t="s">
        <v>12</v>
      </c>
      <c r="C5" s="34">
        <f>IFERROR(VLOOKUP($B5,'[21]11市町別戸数'!$A:$G,7,FALSE),0)</f>
        <v>122</v>
      </c>
      <c r="D5" s="34">
        <f>IFERROR(VLOOKUP($B5,'[21]11市町別戸数'!$A:$G,3,FALSE),0)</f>
        <v>41</v>
      </c>
      <c r="E5" s="34">
        <f>IFERROR(VLOOKUP($B5,'[21]11市町別戸数'!$A:$G,4,FALSE),0)</f>
        <v>74</v>
      </c>
      <c r="F5" s="34">
        <f>IFERROR(VLOOKUP($B5,'[21]11市町別戸数'!$A:$G,5,FALSE),0)</f>
        <v>1</v>
      </c>
      <c r="G5" s="34">
        <f>IFERROR(VLOOKUP($B5,'[21]11市町別戸数'!$A:$G,6,FALSE),0)</f>
        <v>6</v>
      </c>
      <c r="H5" s="34">
        <f>IFERROR(VLOOKUP($B5,'[21]11市町別マンション戸数'!A:C,3,FALSE),0)</f>
        <v>0</v>
      </c>
    </row>
    <row r="6" spans="1:8">
      <c r="A6" s="48"/>
      <c r="B6" s="29" t="s">
        <v>10</v>
      </c>
      <c r="C6" s="34">
        <f>IFERROR(VLOOKUP($B6,'[21]11市町別戸数'!$A:$G,7,FALSE),0)</f>
        <v>112</v>
      </c>
      <c r="D6" s="34">
        <f>IFERROR(VLOOKUP($B6,'[21]11市町別戸数'!$A:$G,3,FALSE),0)</f>
        <v>45</v>
      </c>
      <c r="E6" s="34">
        <f>IFERROR(VLOOKUP($B6,'[21]11市町別戸数'!$A:$G,4,FALSE),0)</f>
        <v>47</v>
      </c>
      <c r="F6" s="34">
        <f>IFERROR(VLOOKUP($B6,'[21]11市町別戸数'!$A:$G,5,FALSE),0)</f>
        <v>1</v>
      </c>
      <c r="G6" s="34">
        <f>IFERROR(VLOOKUP($B6,'[21]11市町別戸数'!$A:$G,6,FALSE),0)</f>
        <v>19</v>
      </c>
      <c r="H6" s="34">
        <f>IFERROR(VLOOKUP($B6,'[21]11市町別マンション戸数'!A:C,3,FALSE),0)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351</v>
      </c>
      <c r="D7" s="34">
        <f t="shared" si="0"/>
        <v>126</v>
      </c>
      <c r="E7" s="34">
        <f t="shared" si="0"/>
        <v>191</v>
      </c>
      <c r="F7" s="34">
        <f t="shared" si="0"/>
        <v>2</v>
      </c>
      <c r="G7" s="34">
        <f t="shared" si="0"/>
        <v>32</v>
      </c>
      <c r="H7" s="34">
        <f t="shared" si="0"/>
        <v>0</v>
      </c>
    </row>
    <row r="8" spans="1:8">
      <c r="A8" s="48"/>
      <c r="B8" s="29" t="s">
        <v>82</v>
      </c>
      <c r="C8" s="34">
        <f>IFERROR(VLOOKUP($B8,'[21]11市町別戸数'!$A:$G,7,FALSE),0)</f>
        <v>351</v>
      </c>
      <c r="D8" s="34">
        <f>IFERROR(VLOOKUP($B8,'[21]11市町別戸数'!$A:$G,3,FALSE),0)</f>
        <v>158</v>
      </c>
      <c r="E8" s="34">
        <f>IFERROR(VLOOKUP($B8,'[21]11市町別戸数'!$A:$G,4,FALSE),0)</f>
        <v>146</v>
      </c>
      <c r="F8" s="34">
        <f>IFERROR(VLOOKUP($B8,'[21]11市町別戸数'!$A:$G,5,FALSE),0)</f>
        <v>1</v>
      </c>
      <c r="G8" s="34">
        <f>IFERROR(VLOOKUP($B8,'[21]11市町別戸数'!$A:$G,6,FALSE),0)</f>
        <v>46</v>
      </c>
      <c r="H8" s="34">
        <f>IFERROR(VLOOKUP($B8,'[21]11市町別マンション戸数'!A:C,3,FALSE),0)</f>
        <v>0</v>
      </c>
    </row>
    <row r="9" spans="1:8">
      <c r="A9" s="48"/>
      <c r="B9" s="29" t="s">
        <v>83</v>
      </c>
      <c r="C9" s="34">
        <f>IFERROR(VLOOKUP($B9,'[21]11市町別戸数'!$A:$G,7,FALSE),0)</f>
        <v>56</v>
      </c>
      <c r="D9" s="34">
        <f>IFERROR(VLOOKUP($B9,'[21]11市町別戸数'!$A:$G,3,FALSE),0)</f>
        <v>42</v>
      </c>
      <c r="E9" s="34">
        <f>IFERROR(VLOOKUP($B9,'[21]11市町別戸数'!$A:$G,4,FALSE),0)</f>
        <v>2</v>
      </c>
      <c r="F9" s="34">
        <f>IFERROR(VLOOKUP($B9,'[21]11市町別戸数'!$A:$G,5,FALSE),0)</f>
        <v>0</v>
      </c>
      <c r="G9" s="34">
        <f>IFERROR(VLOOKUP($B9,'[21]11市町別戸数'!$A:$G,6,FALSE),0)</f>
        <v>12</v>
      </c>
      <c r="H9" s="34">
        <f>IFERROR(VLOOKUP($B9,'[21]11市町別マンション戸数'!A:C,3,FALSE),0)</f>
        <v>0</v>
      </c>
    </row>
    <row r="10" spans="1:8">
      <c r="A10" s="48"/>
      <c r="B10" s="29" t="s">
        <v>81</v>
      </c>
      <c r="C10" s="34">
        <f>IFERROR(VLOOKUP($B10,'[21]11市町別戸数'!$A:$G,7,FALSE),0)</f>
        <v>4</v>
      </c>
      <c r="D10" s="34">
        <f>IFERROR(VLOOKUP($B10,'[21]11市町別戸数'!$A:$G,3,FALSE),0)</f>
        <v>4</v>
      </c>
      <c r="E10" s="34">
        <f>IFERROR(VLOOKUP($B10,'[21]11市町別戸数'!$A:$G,4,FALSE),0)</f>
        <v>0</v>
      </c>
      <c r="F10" s="34">
        <f>IFERROR(VLOOKUP($B10,'[21]11市町別戸数'!$A:$G,5,FALSE),0)</f>
        <v>0</v>
      </c>
      <c r="G10" s="34">
        <f>IFERROR(VLOOKUP($B10,'[21]11市町別戸数'!$A:$G,6,FALSE),0)</f>
        <v>0</v>
      </c>
      <c r="H10" s="34">
        <f>IFERROR(VLOOKUP($B10,'[21]11市町別マンション戸数'!A:C,3,FALSE),0)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411</v>
      </c>
      <c r="D11" s="34">
        <f t="shared" si="1"/>
        <v>204</v>
      </c>
      <c r="E11" s="34">
        <f t="shared" si="1"/>
        <v>148</v>
      </c>
      <c r="F11" s="34">
        <f t="shared" si="1"/>
        <v>1</v>
      </c>
      <c r="G11" s="34">
        <f t="shared" si="1"/>
        <v>58</v>
      </c>
      <c r="H11" s="34">
        <f t="shared" si="1"/>
        <v>0</v>
      </c>
    </row>
    <row r="12" spans="1:8">
      <c r="A12" s="48"/>
      <c r="B12" s="29" t="s">
        <v>7</v>
      </c>
      <c r="C12" s="34">
        <f>IFERROR(VLOOKUP($B12,'[21]11市町別戸数'!$A:$G,7,FALSE),0)</f>
        <v>43</v>
      </c>
      <c r="D12" s="34">
        <f>IFERROR(VLOOKUP($B12,'[21]11市町別戸数'!$A:$G,3,FALSE),0)</f>
        <v>21</v>
      </c>
      <c r="E12" s="34">
        <f>IFERROR(VLOOKUP($B12,'[21]11市町別戸数'!$A:$G,4,FALSE),0)</f>
        <v>17</v>
      </c>
      <c r="F12" s="34">
        <f>IFERROR(VLOOKUP($B12,'[21]11市町別戸数'!$A:$G,5,FALSE),0)</f>
        <v>0</v>
      </c>
      <c r="G12" s="34">
        <f>IFERROR(VLOOKUP($B12,'[21]11市町別戸数'!$A:$G,6,FALSE),0)</f>
        <v>5</v>
      </c>
      <c r="H12" s="34">
        <f>IFERROR(VLOOKUP($B12,'[21]11市町別マンション戸数'!A:C,3,FALSE),0)</f>
        <v>0</v>
      </c>
    </row>
    <row r="13" spans="1:8">
      <c r="A13" s="48"/>
      <c r="B13" s="29" t="s">
        <v>26</v>
      </c>
      <c r="C13" s="34">
        <f>IFERROR(VLOOKUP($B13,'[21]11市町別戸数'!$A:$G,7,FALSE),0)</f>
        <v>22</v>
      </c>
      <c r="D13" s="34">
        <f>IFERROR(VLOOKUP($B13,'[21]11市町別戸数'!$A:$G,3,FALSE),0)</f>
        <v>7</v>
      </c>
      <c r="E13" s="34">
        <f>IFERROR(VLOOKUP($B13,'[21]11市町別戸数'!$A:$G,4,FALSE),0)</f>
        <v>15</v>
      </c>
      <c r="F13" s="34">
        <f>IFERROR(VLOOKUP($B13,'[21]11市町別戸数'!$A:$G,5,FALSE),0)</f>
        <v>0</v>
      </c>
      <c r="G13" s="34">
        <f>IFERROR(VLOOKUP($B13,'[21]11市町別戸数'!$A:$G,6,FALSE),0)</f>
        <v>0</v>
      </c>
      <c r="H13" s="34">
        <f>IFERROR(VLOOKUP($B13,'[21]11市町別マンション戸数'!A:C,3,FALSE),0)</f>
        <v>0</v>
      </c>
    </row>
    <row r="14" spans="1:8">
      <c r="A14" s="48"/>
      <c r="B14" s="29" t="s">
        <v>48</v>
      </c>
      <c r="C14" s="34">
        <f>IFERROR(VLOOKUP($B14,'[21]11市町別戸数'!$A:$G,7,FALSE),0)</f>
        <v>35</v>
      </c>
      <c r="D14" s="34">
        <f>IFERROR(VLOOKUP($B14,'[21]11市町別戸数'!$A:$G,3,FALSE),0)</f>
        <v>33</v>
      </c>
      <c r="E14" s="34">
        <f>IFERROR(VLOOKUP($B14,'[21]11市町別戸数'!$A:$G,4,FALSE),0)</f>
        <v>0</v>
      </c>
      <c r="F14" s="34">
        <f>IFERROR(VLOOKUP($B14,'[21]11市町別戸数'!$A:$G,5,FALSE),0)</f>
        <v>0</v>
      </c>
      <c r="G14" s="34">
        <f>IFERROR(VLOOKUP($B14,'[21]11市町別戸数'!$A:$G,6,FALSE),0)</f>
        <v>2</v>
      </c>
      <c r="H14" s="34">
        <f>IFERROR(VLOOKUP($B14,'[21]11市町別マンション戸数'!A:C,3,FALSE),0)</f>
        <v>0</v>
      </c>
    </row>
    <row r="15" spans="1:8">
      <c r="A15" s="48"/>
      <c r="B15" s="29" t="s">
        <v>51</v>
      </c>
      <c r="C15" s="34">
        <f>IFERROR(VLOOKUP($B15,'[21]11市町別戸数'!$A:$G,7,FALSE),0)</f>
        <v>81</v>
      </c>
      <c r="D15" s="34">
        <f>IFERROR(VLOOKUP($B15,'[21]11市町別戸数'!$A:$G,3,FALSE),0)</f>
        <v>37</v>
      </c>
      <c r="E15" s="34">
        <f>IFERROR(VLOOKUP($B15,'[21]11市町別戸数'!$A:$G,4,FALSE),0)</f>
        <v>36</v>
      </c>
      <c r="F15" s="34">
        <f>IFERROR(VLOOKUP($B15,'[21]11市町別戸数'!$A:$G,5,FALSE),0)</f>
        <v>0</v>
      </c>
      <c r="G15" s="34">
        <f>IFERROR(VLOOKUP($B15,'[21]11市町別戸数'!$A:$G,6,FALSE),0)</f>
        <v>8</v>
      </c>
      <c r="H15" s="34">
        <f>IFERROR(VLOOKUP($B15,'[21]11市町別マンション戸数'!A:C,3,FALSE),0)</f>
        <v>0</v>
      </c>
    </row>
    <row r="16" spans="1:8">
      <c r="A16" s="48"/>
      <c r="B16" s="29" t="s">
        <v>55</v>
      </c>
      <c r="C16" s="34">
        <f>IFERROR(VLOOKUP($B16,'[21]11市町別戸数'!$A:$G,7,FALSE),0)</f>
        <v>11</v>
      </c>
      <c r="D16" s="34">
        <f>IFERROR(VLOOKUP($B16,'[21]11市町別戸数'!$A:$G,3,FALSE),0)</f>
        <v>7</v>
      </c>
      <c r="E16" s="34">
        <f>IFERROR(VLOOKUP($B16,'[21]11市町別戸数'!$A:$G,4,FALSE),0)</f>
        <v>1</v>
      </c>
      <c r="F16" s="34">
        <f>IFERROR(VLOOKUP($B16,'[21]11市町別戸数'!$A:$G,5,FALSE),0)</f>
        <v>1</v>
      </c>
      <c r="G16" s="34">
        <f>IFERROR(VLOOKUP($B16,'[21]11市町別戸数'!$A:$G,6,FALSE),0)</f>
        <v>2</v>
      </c>
      <c r="H16" s="34">
        <f>IFERROR(VLOOKUP($B16,'[21]11市町別マンション戸数'!A:C,3,FALSE),0)</f>
        <v>0</v>
      </c>
    </row>
    <row r="17" spans="1:8">
      <c r="A17" s="48"/>
      <c r="B17" s="29" t="s">
        <v>57</v>
      </c>
      <c r="C17" s="34">
        <f>IFERROR(VLOOKUP($B17,'[21]11市町別戸数'!$A:$G,7,FALSE),0)</f>
        <v>20</v>
      </c>
      <c r="D17" s="34">
        <f>IFERROR(VLOOKUP($B17,'[21]11市町別戸数'!$A:$G,3,FALSE),0)</f>
        <v>19</v>
      </c>
      <c r="E17" s="34">
        <f>IFERROR(VLOOKUP($B17,'[21]11市町別戸数'!$A:$G,4,FALSE),0)</f>
        <v>0</v>
      </c>
      <c r="F17" s="34">
        <f>IFERROR(VLOOKUP($B17,'[21]11市町別戸数'!$A:$G,5,FALSE),0)</f>
        <v>0</v>
      </c>
      <c r="G17" s="34">
        <f>IFERROR(VLOOKUP($B17,'[21]11市町別戸数'!$A:$G,6,FALSE),0)</f>
        <v>1</v>
      </c>
      <c r="H17" s="34">
        <f>IFERROR(VLOOKUP($B17,'[21]11市町別マンション戸数'!A:C,3,FALSE),0)</f>
        <v>0</v>
      </c>
    </row>
    <row r="18" spans="1:8">
      <c r="A18" s="48"/>
      <c r="B18" s="29" t="s">
        <v>14</v>
      </c>
      <c r="C18" s="34">
        <f>IFERROR(VLOOKUP($B18,'[21]11市町別戸数'!$A:$G,7,FALSE),0)</f>
        <v>131</v>
      </c>
      <c r="D18" s="34">
        <f>IFERROR(VLOOKUP($B18,'[21]11市町別戸数'!$A:$G,3,FALSE),0)</f>
        <v>60</v>
      </c>
      <c r="E18" s="34">
        <f>IFERROR(VLOOKUP($B18,'[21]11市町別戸数'!$A:$G,4,FALSE),0)</f>
        <v>52</v>
      </c>
      <c r="F18" s="34">
        <f>IFERROR(VLOOKUP($B18,'[21]11市町別戸数'!$A:$G,5,FALSE),0)</f>
        <v>0</v>
      </c>
      <c r="G18" s="34">
        <f>IFERROR(VLOOKUP($B18,'[21]11市町別戸数'!$A:$G,6,FALSE),0)</f>
        <v>19</v>
      </c>
      <c r="H18" s="34">
        <f>IFERROR(VLOOKUP($B18,'[21]11市町別マンション戸数'!A:C,3,FALSE),0)</f>
        <v>0</v>
      </c>
    </row>
    <row r="19" spans="1:8">
      <c r="A19" s="48"/>
      <c r="B19" s="29" t="s">
        <v>47</v>
      </c>
      <c r="C19" s="34">
        <f>IFERROR(VLOOKUP($B19,'[21]11市町別戸数'!$A:$G,7,FALSE),0)</f>
        <v>73</v>
      </c>
      <c r="D19" s="34">
        <f>IFERROR(VLOOKUP($B19,'[21]11市町別戸数'!$A:$G,3,FALSE),0)</f>
        <v>47</v>
      </c>
      <c r="E19" s="34">
        <f>IFERROR(VLOOKUP($B19,'[21]11市町別戸数'!$A:$G,4,FALSE),0)</f>
        <v>12</v>
      </c>
      <c r="F19" s="34">
        <f>IFERROR(VLOOKUP($B19,'[21]11市町別戸数'!$A:$G,5,FALSE),0)</f>
        <v>0</v>
      </c>
      <c r="G19" s="34">
        <f>IFERROR(VLOOKUP($B19,'[21]11市町別戸数'!$A:$G,6,FALSE),0)</f>
        <v>14</v>
      </c>
      <c r="H19" s="34">
        <f>IFERROR(VLOOKUP($B19,'[21]11市町別マンション戸数'!A:C,3,FALSE),0)</f>
        <v>0</v>
      </c>
    </row>
    <row r="20" spans="1:8">
      <c r="A20" s="48"/>
      <c r="B20" s="29" t="s">
        <v>32</v>
      </c>
      <c r="C20" s="34">
        <f>IFERROR(VLOOKUP($B20,'[21]11市町別戸数'!$A:$G,7,FALSE),0)</f>
        <v>72</v>
      </c>
      <c r="D20" s="34">
        <f>IFERROR(VLOOKUP($B20,'[21]11市町別戸数'!$A:$G,3,FALSE),0)</f>
        <v>29</v>
      </c>
      <c r="E20" s="34">
        <f>IFERROR(VLOOKUP($B20,'[21]11市町別戸数'!$A:$G,4,FALSE),0)</f>
        <v>34</v>
      </c>
      <c r="F20" s="34">
        <f>IFERROR(VLOOKUP($B20,'[21]11市町別戸数'!$A:$G,5,FALSE),0)</f>
        <v>0</v>
      </c>
      <c r="G20" s="34">
        <f>IFERROR(VLOOKUP($B20,'[21]11市町別戸数'!$A:$G,6,FALSE),0)</f>
        <v>9</v>
      </c>
      <c r="H20" s="34">
        <f>IFERROR(VLOOKUP($B20,'[21]11市町別マンション戸数'!A:C,3,FALSE),0)</f>
        <v>0</v>
      </c>
    </row>
    <row r="21" spans="1:8">
      <c r="A21" s="48"/>
      <c r="B21" s="29" t="s">
        <v>2</v>
      </c>
      <c r="C21" s="34">
        <f>IFERROR(VLOOKUP($B21,'[21]11市町別戸数'!$A:$G,7,FALSE),0)</f>
        <v>49</v>
      </c>
      <c r="D21" s="34">
        <f>IFERROR(VLOOKUP($B21,'[21]11市町別戸数'!$A:$G,3,FALSE),0)</f>
        <v>25</v>
      </c>
      <c r="E21" s="34">
        <f>IFERROR(VLOOKUP($B21,'[21]11市町別戸数'!$A:$G,4,FALSE),0)</f>
        <v>24</v>
      </c>
      <c r="F21" s="34">
        <f>IFERROR(VLOOKUP($B21,'[21]11市町別戸数'!$A:$G,5,FALSE),0)</f>
        <v>0</v>
      </c>
      <c r="G21" s="34">
        <f>IFERROR(VLOOKUP($B21,'[21]11市町別戸数'!$A:$G,6,FALSE),0)</f>
        <v>0</v>
      </c>
      <c r="H21" s="34">
        <f>IFERROR(VLOOKUP($B21,'[21]11市町別マンション戸数'!A:C,3,FALSE),0)</f>
        <v>0</v>
      </c>
    </row>
    <row r="22" spans="1:8">
      <c r="A22" s="48"/>
      <c r="B22" s="29" t="s">
        <v>49</v>
      </c>
      <c r="C22" s="34">
        <f>IFERROR(VLOOKUP($B22,'[21]11市町別戸数'!$A:$G,7,FALSE),0)</f>
        <v>68</v>
      </c>
      <c r="D22" s="34">
        <f>IFERROR(VLOOKUP($B22,'[21]11市町別戸数'!$A:$G,3,FALSE),0)</f>
        <v>39</v>
      </c>
      <c r="E22" s="34">
        <f>IFERROR(VLOOKUP($B22,'[21]11市町別戸数'!$A:$G,4,FALSE),0)</f>
        <v>26</v>
      </c>
      <c r="F22" s="34">
        <f>IFERROR(VLOOKUP($B22,'[21]11市町別戸数'!$A:$G,5,FALSE),0)</f>
        <v>0</v>
      </c>
      <c r="G22" s="34">
        <f>IFERROR(VLOOKUP($B22,'[21]11市町別戸数'!$A:$G,6,FALSE),0)</f>
        <v>3</v>
      </c>
      <c r="H22" s="34">
        <f>IFERROR(VLOOKUP($B22,'[21]11市町別マンション戸数'!A:C,3,FALSE),0)</f>
        <v>0</v>
      </c>
    </row>
    <row r="23" spans="1:8">
      <c r="A23" s="48"/>
      <c r="B23" s="29" t="s">
        <v>59</v>
      </c>
      <c r="C23" s="34">
        <f>IFERROR(VLOOKUP($B23,'[21]11市町別戸数'!$A:$G,7,FALSE),0)</f>
        <v>28</v>
      </c>
      <c r="D23" s="34">
        <f>IFERROR(VLOOKUP($B23,'[21]11市町別戸数'!$A:$G,3,FALSE),0)</f>
        <v>9</v>
      </c>
      <c r="E23" s="34">
        <f>IFERROR(VLOOKUP($B23,'[21]11市町別戸数'!$A:$G,4,FALSE),0)</f>
        <v>18</v>
      </c>
      <c r="F23" s="34">
        <f>IFERROR(VLOOKUP($B23,'[21]11市町別戸数'!$A:$G,5,FALSE),0)</f>
        <v>0</v>
      </c>
      <c r="G23" s="34">
        <f>IFERROR(VLOOKUP($B23,'[21]11市町別戸数'!$A:$G,6,FALSE),0)</f>
        <v>1</v>
      </c>
      <c r="H23" s="34">
        <f>IFERROR(VLOOKUP($B23,'[21]11市町別マンション戸数'!A:C,3,FALSE),0)</f>
        <v>0</v>
      </c>
    </row>
    <row r="24" spans="1:8">
      <c r="A24" s="48"/>
      <c r="B24" s="29" t="s">
        <v>27</v>
      </c>
      <c r="C24" s="34">
        <f>IFERROR(VLOOKUP($B24,'[21]11市町別戸数'!$A:$G,7,FALSE),0)</f>
        <v>35</v>
      </c>
      <c r="D24" s="34">
        <f>IFERROR(VLOOKUP($B24,'[21]11市町別戸数'!$A:$G,3,FALSE),0)</f>
        <v>19</v>
      </c>
      <c r="E24" s="34">
        <f>IFERROR(VLOOKUP($B24,'[21]11市町別戸数'!$A:$G,4,FALSE),0)</f>
        <v>10</v>
      </c>
      <c r="F24" s="34">
        <f>IFERROR(VLOOKUP($B24,'[21]11市町別戸数'!$A:$G,5,FALSE),0)</f>
        <v>1</v>
      </c>
      <c r="G24" s="34">
        <f>IFERROR(VLOOKUP($B24,'[21]11市町別戸数'!$A:$G,6,FALSE),0)</f>
        <v>5</v>
      </c>
      <c r="H24" s="34">
        <f>IFERROR(VLOOKUP($B24,'[21]11市町別マンション戸数'!A:C,3,FALSE),0)</f>
        <v>0</v>
      </c>
    </row>
    <row r="25" spans="1:8">
      <c r="A25" s="48"/>
      <c r="B25" s="29" t="s">
        <v>52</v>
      </c>
      <c r="C25" s="34">
        <f>IFERROR(VLOOKUP($B25,'[21]11市町別戸数'!$A:$G,7,FALSE),0)</f>
        <v>0</v>
      </c>
      <c r="D25" s="34">
        <f>IFERROR(VLOOKUP($B25,'[21]11市町別戸数'!$A:$G,3,FALSE),0)</f>
        <v>0</v>
      </c>
      <c r="E25" s="34">
        <f>IFERROR(VLOOKUP($B25,'[21]11市町別戸数'!$A:$G,4,FALSE),0)</f>
        <v>0</v>
      </c>
      <c r="F25" s="34">
        <f>IFERROR(VLOOKUP($B25,'[21]11市町別戸数'!$A:$G,5,FALSE),0)</f>
        <v>0</v>
      </c>
      <c r="G25" s="34">
        <f>IFERROR(VLOOKUP($B25,'[21]11市町別戸数'!$A:$G,6,FALSE),0)</f>
        <v>0</v>
      </c>
      <c r="H25" s="34">
        <f>IFERROR(VLOOKUP($B25,'[21]11市町別マンション戸数'!A:C,3,FALSE),0)</f>
        <v>0</v>
      </c>
    </row>
    <row r="26" spans="1:8">
      <c r="A26" s="48"/>
      <c r="B26" s="29" t="s">
        <v>40</v>
      </c>
      <c r="C26" s="34">
        <f>IFERROR(VLOOKUP($B26,'[21]11市町別戸数'!$A:$G,7,FALSE),0)</f>
        <v>22</v>
      </c>
      <c r="D26" s="34">
        <f>IFERROR(VLOOKUP($B26,'[21]11市町別戸数'!$A:$G,3,FALSE),0)</f>
        <v>12</v>
      </c>
      <c r="E26" s="34">
        <f>IFERROR(VLOOKUP($B26,'[21]11市町別戸数'!$A:$G,4,FALSE),0)</f>
        <v>9</v>
      </c>
      <c r="F26" s="34">
        <f>IFERROR(VLOOKUP($B26,'[21]11市町別戸数'!$A:$G,5,FALSE),0)</f>
        <v>0</v>
      </c>
      <c r="G26" s="34">
        <f>IFERROR(VLOOKUP($B26,'[21]11市町別戸数'!$A:$G,6,FALSE),0)</f>
        <v>1</v>
      </c>
      <c r="H26" s="34">
        <f>IFERROR(VLOOKUP($B26,'[21]11市町別マンション戸数'!A:C,3,FALSE),0)</f>
        <v>0</v>
      </c>
    </row>
    <row r="27" spans="1:8">
      <c r="A27" s="48"/>
      <c r="B27" s="29" t="s">
        <v>0</v>
      </c>
      <c r="C27" s="34">
        <f>IFERROR(VLOOKUP($B27,'[21]11市町別戸数'!$A:$G,7,FALSE),0)</f>
        <v>43</v>
      </c>
      <c r="D27" s="34">
        <f>IFERROR(VLOOKUP($B27,'[21]11市町別戸数'!$A:$G,3,FALSE),0)</f>
        <v>16</v>
      </c>
      <c r="E27" s="34">
        <f>IFERROR(VLOOKUP($B27,'[21]11市町別戸数'!$A:$G,4,FALSE),0)</f>
        <v>22</v>
      </c>
      <c r="F27" s="34">
        <f>IFERROR(VLOOKUP($B27,'[21]11市町別戸数'!$A:$G,5,FALSE),0)</f>
        <v>0</v>
      </c>
      <c r="G27" s="34">
        <f>IFERROR(VLOOKUP($B27,'[21]11市町別戸数'!$A:$G,6,FALSE),0)</f>
        <v>5</v>
      </c>
      <c r="H27" s="34">
        <f>IFERROR(VLOOKUP($B27,'[21]11市町別マンション戸数'!A:C,3,FALSE),0)</f>
        <v>0</v>
      </c>
    </row>
    <row r="28" spans="1:8">
      <c r="A28" s="48"/>
      <c r="B28" s="29" t="s">
        <v>54</v>
      </c>
      <c r="C28" s="34">
        <f>IFERROR(VLOOKUP($B28,'[21]11市町別戸数'!$A:$G,7,FALSE),0)</f>
        <v>9</v>
      </c>
      <c r="D28" s="34">
        <f>IFERROR(VLOOKUP($B28,'[21]11市町別戸数'!$A:$G,3,FALSE),0)</f>
        <v>7</v>
      </c>
      <c r="E28" s="34">
        <f>IFERROR(VLOOKUP($B28,'[21]11市町別戸数'!$A:$G,4,FALSE),0)</f>
        <v>0</v>
      </c>
      <c r="F28" s="34">
        <f>IFERROR(VLOOKUP($B28,'[21]11市町別戸数'!$A:$G,5,FALSE),0)</f>
        <v>0</v>
      </c>
      <c r="G28" s="34">
        <f>IFERROR(VLOOKUP($B28,'[21]11市町別戸数'!$A:$G,6,FALSE),0)</f>
        <v>2</v>
      </c>
      <c r="H28" s="34">
        <f>IFERROR(VLOOKUP($B28,'[21]11市町別マンション戸数'!A:C,3,FALSE),0)</f>
        <v>0</v>
      </c>
    </row>
    <row r="29" spans="1:8">
      <c r="A29" s="48"/>
      <c r="B29" s="29" t="s">
        <v>33</v>
      </c>
      <c r="C29" s="34">
        <f>IFERROR(VLOOKUP($B29,'[21]11市町別戸数'!$A:$G,7,FALSE),0)</f>
        <v>8</v>
      </c>
      <c r="D29" s="34">
        <f>IFERROR(VLOOKUP($B29,'[21]11市町別戸数'!$A:$G,3,FALSE),0)</f>
        <v>8</v>
      </c>
      <c r="E29" s="34">
        <f>IFERROR(VLOOKUP($B29,'[21]11市町別戸数'!$A:$G,4,FALSE),0)</f>
        <v>0</v>
      </c>
      <c r="F29" s="34">
        <f>IFERROR(VLOOKUP($B29,'[21]11市町別戸数'!$A:$G,5,FALSE),0)</f>
        <v>0</v>
      </c>
      <c r="G29" s="34">
        <f>IFERROR(VLOOKUP($B29,'[21]11市町別戸数'!$A:$G,6,FALSE),0)</f>
        <v>0</v>
      </c>
      <c r="H29" s="34">
        <f>IFERROR(VLOOKUP($B29,'[21]11市町別マンション戸数'!A:C,3,FALSE),0)</f>
        <v>0</v>
      </c>
    </row>
    <row r="30" spans="1:8">
      <c r="A30" s="48"/>
      <c r="B30" s="29" t="s">
        <v>29</v>
      </c>
      <c r="C30" s="34">
        <f>IFERROR(VLOOKUP($B30,'[21]11市町別戸数'!$A:$G,7,FALSE),0)</f>
        <v>11</v>
      </c>
      <c r="D30" s="34">
        <f>IFERROR(VLOOKUP($B30,'[21]11市町別戸数'!$A:$G,3,FALSE),0)</f>
        <v>9</v>
      </c>
      <c r="E30" s="34">
        <f>IFERROR(VLOOKUP($B30,'[21]11市町別戸数'!$A:$G,4,FALSE),0)</f>
        <v>0</v>
      </c>
      <c r="F30" s="34">
        <f>IFERROR(VLOOKUP($B30,'[21]11市町別戸数'!$A:$G,5,FALSE),0)</f>
        <v>0</v>
      </c>
      <c r="G30" s="34">
        <f>IFERROR(VLOOKUP($B30,'[21]11市町別戸数'!$A:$G,6,FALSE),0)</f>
        <v>2</v>
      </c>
      <c r="H30" s="34">
        <f>IFERROR(VLOOKUP($B30,'[21]11市町別マンション戸数'!A:C,3,FALSE),0)</f>
        <v>0</v>
      </c>
    </row>
    <row r="31" spans="1:8">
      <c r="A31" s="48"/>
      <c r="B31" s="29" t="s">
        <v>21</v>
      </c>
      <c r="C31" s="34">
        <f>IFERROR(VLOOKUP($B31,'[21]11市町別戸数'!$A:$G,7,FALSE),0)</f>
        <v>20</v>
      </c>
      <c r="D31" s="34">
        <f>IFERROR(VLOOKUP($B31,'[21]11市町別戸数'!$A:$G,3,FALSE),0)</f>
        <v>11</v>
      </c>
      <c r="E31" s="34">
        <f>IFERROR(VLOOKUP($B31,'[21]11市町別戸数'!$A:$G,4,FALSE),0)</f>
        <v>8</v>
      </c>
      <c r="F31" s="34">
        <f>IFERROR(VLOOKUP($B31,'[21]11市町別戸数'!$A:$G,5,FALSE),0)</f>
        <v>0</v>
      </c>
      <c r="G31" s="34">
        <f>IFERROR(VLOOKUP($B31,'[21]11市町別戸数'!$A:$G,6,FALSE),0)</f>
        <v>1</v>
      </c>
      <c r="H31" s="34">
        <f>IFERROR(VLOOKUP($B31,'[21]11市町別マンション戸数'!A:C,3,FALSE),0)</f>
        <v>0</v>
      </c>
    </row>
    <row r="32" spans="1:8">
      <c r="A32" s="48"/>
      <c r="B32" s="29" t="s">
        <v>31</v>
      </c>
      <c r="C32" s="34">
        <f>IFERROR(VLOOKUP($B32,'[21]11市町別戸数'!$A:$G,7,FALSE),0)</f>
        <v>12</v>
      </c>
      <c r="D32" s="34">
        <f>IFERROR(VLOOKUP($B32,'[21]11市町別戸数'!$A:$G,3,FALSE),0)</f>
        <v>11</v>
      </c>
      <c r="E32" s="34">
        <f>IFERROR(VLOOKUP($B32,'[21]11市町別戸数'!$A:$G,4,FALSE),0)</f>
        <v>0</v>
      </c>
      <c r="F32" s="34">
        <f>IFERROR(VLOOKUP($B32,'[21]11市町別戸数'!$A:$G,5,FALSE),0)</f>
        <v>0</v>
      </c>
      <c r="G32" s="34">
        <f>IFERROR(VLOOKUP($B32,'[21]11市町別戸数'!$A:$G,6,FALSE),0)</f>
        <v>1</v>
      </c>
      <c r="H32" s="34">
        <f>IFERROR(VLOOKUP($B32,'[21]11市町別マンション戸数'!A:C,3,FALSE),0)</f>
        <v>0</v>
      </c>
    </row>
    <row r="33" spans="1:8">
      <c r="A33" s="48"/>
      <c r="B33" s="29" t="s">
        <v>18</v>
      </c>
      <c r="C33" s="34">
        <f>IFERROR(VLOOKUP($B33,'[21]11市町別戸数'!$A:$G,7,FALSE),0)</f>
        <v>0</v>
      </c>
      <c r="D33" s="34">
        <f>IFERROR(VLOOKUP($B33,'[21]11市町別戸数'!$A:$G,3,FALSE),0)</f>
        <v>0</v>
      </c>
      <c r="E33" s="34">
        <f>IFERROR(VLOOKUP($B33,'[21]11市町別戸数'!$A:$G,4,FALSE),0)</f>
        <v>0</v>
      </c>
      <c r="F33" s="34">
        <f>IFERROR(VLOOKUP($B33,'[21]11市町別戸数'!$A:$G,5,FALSE),0)</f>
        <v>0</v>
      </c>
      <c r="G33" s="34">
        <f>IFERROR(VLOOKUP($B33,'[21]11市町別戸数'!$A:$G,6,FALSE),0)</f>
        <v>0</v>
      </c>
      <c r="H33" s="34">
        <f>IFERROR(VLOOKUP($B33,'[21]11市町別マンション戸数'!A:C,3,FALSE),0)</f>
        <v>0</v>
      </c>
    </row>
    <row r="34" spans="1:8">
      <c r="A34" s="48"/>
      <c r="B34" s="30" t="s">
        <v>62</v>
      </c>
      <c r="C34" s="34">
        <f>IFERROR(VLOOKUP($B34,'[21]11市町別戸数'!$A:$G,7,FALSE),0)</f>
        <v>3</v>
      </c>
      <c r="D34" s="34">
        <f>IFERROR(VLOOKUP($B34,'[21]11市町別戸数'!$A:$G,3,FALSE),0)</f>
        <v>3</v>
      </c>
      <c r="E34" s="34">
        <f>IFERROR(VLOOKUP($B34,'[21]11市町別戸数'!$A:$G,4,FALSE),0)</f>
        <v>0</v>
      </c>
      <c r="F34" s="34">
        <f>IFERROR(VLOOKUP($B34,'[21]11市町別戸数'!$A:$G,5,FALSE),0)</f>
        <v>0</v>
      </c>
      <c r="G34" s="34">
        <f>IFERROR(VLOOKUP($B34,'[21]11市町別戸数'!$A:$G,6,FALSE),0)</f>
        <v>0</v>
      </c>
      <c r="H34" s="34">
        <f>IFERROR(VLOOKUP($B34,'[21]11市町別マンション戸数'!A:C,3,FALSE),0)</f>
        <v>0</v>
      </c>
    </row>
    <row r="35" spans="1:8">
      <c r="A35" s="48"/>
      <c r="B35" s="29" t="s">
        <v>60</v>
      </c>
      <c r="C35" s="34">
        <f>IFERROR(VLOOKUP($B35,'[21]11市町別戸数'!$A:$G,7,FALSE),0)</f>
        <v>0</v>
      </c>
      <c r="D35" s="34">
        <f>IFERROR(VLOOKUP($B35,'[21]11市町別戸数'!$A:$G,3,FALSE),0)</f>
        <v>0</v>
      </c>
      <c r="E35" s="34">
        <f>IFERROR(VLOOKUP($B35,'[21]11市町別戸数'!$A:$G,4,FALSE),0)</f>
        <v>0</v>
      </c>
      <c r="F35" s="34">
        <f>IFERROR(VLOOKUP($B35,'[21]11市町別戸数'!$A:$G,5,FALSE),0)</f>
        <v>0</v>
      </c>
      <c r="G35" s="34">
        <f>IFERROR(VLOOKUP($B35,'[21]11市町別戸数'!$A:$G,6,FALSE),0)</f>
        <v>0</v>
      </c>
      <c r="H35" s="34">
        <f>IFERROR(VLOOKUP($B35,'[21]11市町別マンション戸数'!A:C,3,FALSE),0)</f>
        <v>0</v>
      </c>
    </row>
    <row r="36" spans="1:8">
      <c r="A36" s="48"/>
      <c r="B36" s="29" t="s">
        <v>15</v>
      </c>
      <c r="C36" s="34">
        <f>IFERROR(VLOOKUP($B36,'[21]11市町別戸数'!$A:$G,7,FALSE),0)</f>
        <v>0</v>
      </c>
      <c r="D36" s="34">
        <f>IFERROR(VLOOKUP($B36,'[21]11市町別戸数'!$A:$G,3,FALSE),0)</f>
        <v>0</v>
      </c>
      <c r="E36" s="34">
        <f>IFERROR(VLOOKUP($B36,'[21]11市町別戸数'!$A:$G,4,FALSE),0)</f>
        <v>0</v>
      </c>
      <c r="F36" s="34">
        <f>IFERROR(VLOOKUP($B36,'[21]11市町別戸数'!$A:$G,5,FALSE),0)</f>
        <v>0</v>
      </c>
      <c r="G36" s="34">
        <f>IFERROR(VLOOKUP($B36,'[21]11市町別戸数'!$A:$G,6,FALSE),0)</f>
        <v>0</v>
      </c>
      <c r="H36" s="34">
        <f>IFERROR(VLOOKUP($B36,'[21]11市町別マンション戸数'!A:C,3,FALSE),0)</f>
        <v>0</v>
      </c>
    </row>
    <row r="37" spans="1:8">
      <c r="A37" s="48"/>
      <c r="B37" s="30" t="s">
        <v>34</v>
      </c>
      <c r="C37" s="34">
        <f>IFERROR(VLOOKUP($B37,'[21]11市町別戸数'!$A:$G,7,FALSE),0)</f>
        <v>2</v>
      </c>
      <c r="D37" s="34">
        <f>IFERROR(VLOOKUP($B37,'[21]11市町別戸数'!$A:$G,3,FALSE),0)</f>
        <v>2</v>
      </c>
      <c r="E37" s="34">
        <f>IFERROR(VLOOKUP($B37,'[21]11市町別戸数'!$A:$G,4,FALSE),0)</f>
        <v>0</v>
      </c>
      <c r="F37" s="34">
        <f>IFERROR(VLOOKUP($B37,'[21]11市町別戸数'!$A:$G,5,FALSE),0)</f>
        <v>0</v>
      </c>
      <c r="G37" s="34">
        <f>IFERROR(VLOOKUP($B37,'[21]11市町別戸数'!$A:$G,6,FALSE),0)</f>
        <v>0</v>
      </c>
      <c r="H37" s="34">
        <f>IFERROR(VLOOKUP($B37,'[21]11市町別マンション戸数'!A:C,3,FALSE),0)</f>
        <v>0</v>
      </c>
    </row>
    <row r="38" spans="1:8">
      <c r="A38" s="48"/>
      <c r="B38" s="29" t="s">
        <v>30</v>
      </c>
      <c r="C38" s="34">
        <f>IFERROR(VLOOKUP($B38,'[21]11市町別戸数'!$A:$G,7,FALSE),0)</f>
        <v>8</v>
      </c>
      <c r="D38" s="34">
        <f>IFERROR(VLOOKUP($B38,'[21]11市町別戸数'!$A:$G,3,FALSE),0)</f>
        <v>6</v>
      </c>
      <c r="E38" s="34">
        <f>IFERROR(VLOOKUP($B38,'[21]11市町別戸数'!$A:$G,4,FALSE),0)</f>
        <v>0</v>
      </c>
      <c r="F38" s="34">
        <f>IFERROR(VLOOKUP($B38,'[21]11市町別戸数'!$A:$G,5,FALSE),0)</f>
        <v>0</v>
      </c>
      <c r="G38" s="34">
        <f>IFERROR(VLOOKUP($B38,'[21]11市町別戸数'!$A:$G,6,FALSE),0)</f>
        <v>2</v>
      </c>
      <c r="H38" s="34">
        <f>IFERROR(VLOOKUP($B38,'[21]11市町別マンション戸数'!A:C,3,FALSE),0)</f>
        <v>0</v>
      </c>
    </row>
    <row r="39" spans="1:8">
      <c r="A39" s="48"/>
      <c r="B39" s="29" t="s">
        <v>53</v>
      </c>
      <c r="C39" s="34">
        <f>IFERROR(VLOOKUP($B39,'[21]11市町別戸数'!$A:$G,7,FALSE),0)</f>
        <v>25</v>
      </c>
      <c r="D39" s="34">
        <f>IFERROR(VLOOKUP($B39,'[21]11市町別戸数'!$A:$G,3,FALSE),0)</f>
        <v>5</v>
      </c>
      <c r="E39" s="34">
        <f>IFERROR(VLOOKUP($B39,'[21]11市町別戸数'!$A:$G,4,FALSE),0)</f>
        <v>8</v>
      </c>
      <c r="F39" s="34">
        <f>IFERROR(VLOOKUP($B39,'[21]11市町別戸数'!$A:$G,5,FALSE),0)</f>
        <v>0</v>
      </c>
      <c r="G39" s="34">
        <f>IFERROR(VLOOKUP($B39,'[21]11市町別戸数'!$A:$G,6,FALSE),0)</f>
        <v>12</v>
      </c>
      <c r="H39" s="34">
        <f>IFERROR(VLOOKUP($B39,'[21]11市町別マンション戸数'!A:C,3,FALSE),0)</f>
        <v>0</v>
      </c>
    </row>
    <row r="40" spans="1:8">
      <c r="A40" s="48"/>
      <c r="B40" s="29" t="s">
        <v>17</v>
      </c>
      <c r="C40" s="34">
        <f>IFERROR(VLOOKUP($B40,'[21]11市町別戸数'!$A:$G,7,FALSE),0)</f>
        <v>31</v>
      </c>
      <c r="D40" s="34">
        <f>IFERROR(VLOOKUP($B40,'[21]11市町別戸数'!$A:$G,3,FALSE),0)</f>
        <v>5</v>
      </c>
      <c r="E40" s="34">
        <f>IFERROR(VLOOKUP($B40,'[21]11市町別戸数'!$A:$G,4,FALSE),0)</f>
        <v>25</v>
      </c>
      <c r="F40" s="34">
        <f>IFERROR(VLOOKUP($B40,'[21]11市町別戸数'!$A:$G,5,FALSE),0)</f>
        <v>0</v>
      </c>
      <c r="G40" s="34">
        <f>IFERROR(VLOOKUP($B40,'[21]11市町別戸数'!$A:$G,6,FALSE),0)</f>
        <v>1</v>
      </c>
      <c r="H40" s="34">
        <f>IFERROR(VLOOKUP($B40,'[21]11市町別マンション戸数'!A:C,3,FALSE),0)</f>
        <v>0</v>
      </c>
    </row>
    <row r="41" spans="1:8">
      <c r="A41" s="48"/>
      <c r="B41" s="29" t="s">
        <v>3</v>
      </c>
      <c r="C41" s="34">
        <f>IFERROR(VLOOKUP($B41,'[21]11市町別戸数'!$A:$G,7,FALSE),0)</f>
        <v>5</v>
      </c>
      <c r="D41" s="34">
        <f>IFERROR(VLOOKUP($B41,'[21]11市町別戸数'!$A:$G,3,FALSE),0)</f>
        <v>4</v>
      </c>
      <c r="E41" s="34">
        <f>IFERROR(VLOOKUP($B41,'[21]11市町別戸数'!$A:$G,4,FALSE),0)</f>
        <v>0</v>
      </c>
      <c r="F41" s="34">
        <f>IFERROR(VLOOKUP($B41,'[21]11市町別戸数'!$A:$G,5,FALSE),0)</f>
        <v>0</v>
      </c>
      <c r="G41" s="34">
        <f>IFERROR(VLOOKUP($B41,'[21]11市町別戸数'!$A:$G,6,FALSE),0)</f>
        <v>1</v>
      </c>
      <c r="H41" s="34">
        <f>IFERROR(VLOOKUP($B41,'[21]11市町別マンション戸数'!A:C,3,FALSE),0)</f>
        <v>0</v>
      </c>
    </row>
    <row r="42" spans="1:8">
      <c r="A42" s="48"/>
      <c r="B42" s="29" t="s">
        <v>50</v>
      </c>
      <c r="C42" s="34">
        <f>IFERROR(VLOOKUP($B42,'[21]11市町別戸数'!$A:$G,7,FALSE),0)</f>
        <v>6</v>
      </c>
      <c r="D42" s="34">
        <f>IFERROR(VLOOKUP($B42,'[21]11市町別戸数'!$A:$G,3,FALSE),0)</f>
        <v>6</v>
      </c>
      <c r="E42" s="34">
        <f>IFERROR(VLOOKUP($B42,'[21]11市町別戸数'!$A:$G,4,FALSE),0)</f>
        <v>0</v>
      </c>
      <c r="F42" s="34">
        <f>IFERROR(VLOOKUP($B42,'[21]11市町別戸数'!$A:$G,5,FALSE),0)</f>
        <v>0</v>
      </c>
      <c r="G42" s="34">
        <f>IFERROR(VLOOKUP($B42,'[21]11市町別戸数'!$A:$G,6,FALSE),0)</f>
        <v>0</v>
      </c>
      <c r="H42" s="34">
        <f>IFERROR(VLOOKUP($B42,'[21]11市町別マンション戸数'!A:C,3,FALSE),0)</f>
        <v>0</v>
      </c>
    </row>
    <row r="43" spans="1:8">
      <c r="A43" s="48"/>
      <c r="B43" s="29" t="s">
        <v>1</v>
      </c>
      <c r="C43" s="34">
        <f>IFERROR(VLOOKUP($B43,'[21]11市町別戸数'!$A:$G,7,FALSE),0)</f>
        <v>0</v>
      </c>
      <c r="D43" s="34">
        <f>IFERROR(VLOOKUP($B43,'[21]11市町別戸数'!$A:$G,3,FALSE),0)</f>
        <v>0</v>
      </c>
      <c r="E43" s="34">
        <f>IFERROR(VLOOKUP($B43,'[21]11市町別戸数'!$A:$G,4,FALSE),0)</f>
        <v>0</v>
      </c>
      <c r="F43" s="34">
        <f>IFERROR(VLOOKUP($B43,'[21]11市町別戸数'!$A:$G,5,FALSE),0)</f>
        <v>0</v>
      </c>
      <c r="G43" s="34">
        <f>IFERROR(VLOOKUP($B43,'[21]11市町別戸数'!$A:$G,6,FALSE),0)</f>
        <v>0</v>
      </c>
      <c r="H43" s="34">
        <f>IFERROR(VLOOKUP($B43,'[21]11市町別マンション戸数'!A:C,3,FALSE),0)</f>
        <v>0</v>
      </c>
    </row>
    <row r="44" spans="1:8">
      <c r="A44" s="48"/>
      <c r="B44" s="31" t="s">
        <v>61</v>
      </c>
      <c r="C44" s="34">
        <f>IFERROR(VLOOKUP($B44,'[21]11市町別戸数'!$A:$G,7,FALSE),0)</f>
        <v>3</v>
      </c>
      <c r="D44" s="34">
        <f>IFERROR(VLOOKUP($B44,'[21]11市町別戸数'!$A:$G,3,FALSE),0)</f>
        <v>3</v>
      </c>
      <c r="E44" s="34">
        <f>IFERROR(VLOOKUP($B44,'[21]11市町別戸数'!$A:$G,4,FALSE),0)</f>
        <v>0</v>
      </c>
      <c r="F44" s="34">
        <f>IFERROR(VLOOKUP($B44,'[21]11市町別戸数'!$A:$G,5,FALSE),0)</f>
        <v>0</v>
      </c>
      <c r="G44" s="34">
        <f>IFERROR(VLOOKUP($B44,'[21]11市町別戸数'!$A:$G,6,FALSE),0)</f>
        <v>0</v>
      </c>
      <c r="H44" s="34">
        <f>IFERROR(VLOOKUP($B44,'[21]11市町別マンション戸数'!A:C,3,FALSE),0)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1638</v>
      </c>
      <c r="D45" s="34">
        <f t="shared" si="2"/>
        <v>790</v>
      </c>
      <c r="E45" s="34">
        <f t="shared" si="2"/>
        <v>656</v>
      </c>
      <c r="F45" s="34">
        <f t="shared" si="2"/>
        <v>5</v>
      </c>
      <c r="G45" s="34">
        <f t="shared" si="2"/>
        <v>187</v>
      </c>
      <c r="H45" s="34">
        <f t="shared" si="2"/>
        <v>0</v>
      </c>
    </row>
    <row r="46" spans="1:8">
      <c r="A46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45505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IFERROR(VLOOKUP($B4,'[18]11市町別戸数'!$A:$G,7,FALSE),0)</f>
        <v>145</v>
      </c>
      <c r="D4" s="34">
        <f>IFERROR(VLOOKUP($B4,'[18]11市町別戸数'!$A:$G,3,FALSE),0)</f>
        <v>54</v>
      </c>
      <c r="E4" s="34">
        <f>IFERROR(VLOOKUP($B4,'[18]11市町別戸数'!$A:$G,4,FALSE),0)</f>
        <v>70</v>
      </c>
      <c r="F4" s="34">
        <f>IFERROR(VLOOKUP($B4,'[18]11市町別戸数'!$A:$G,5,FALSE),0)</f>
        <v>0</v>
      </c>
      <c r="G4" s="34">
        <f>IFERROR(VLOOKUP($B4,'[18]11市町別戸数'!$A:$G,6,FALSE),0)</f>
        <v>21</v>
      </c>
      <c r="H4" s="34">
        <f>IFERROR(VLOOKUP($B4,'[18]11市町別マンション戸数'!A:C,3,FALSE),0)</f>
        <v>0</v>
      </c>
    </row>
    <row r="5" spans="1:8">
      <c r="A5" s="48"/>
      <c r="B5" s="29" t="s">
        <v>12</v>
      </c>
      <c r="C5" s="34">
        <f>IFERROR(VLOOKUP($B5,'[18]11市町別戸数'!$A:$G,7,FALSE),0)</f>
        <v>103</v>
      </c>
      <c r="D5" s="34">
        <f>IFERROR(VLOOKUP($B5,'[18]11市町別戸数'!$A:$G,3,FALSE),0)</f>
        <v>51</v>
      </c>
      <c r="E5" s="34">
        <f>IFERROR(VLOOKUP($B5,'[18]11市町別戸数'!$A:$G,4,FALSE),0)</f>
        <v>45</v>
      </c>
      <c r="F5" s="34">
        <f>IFERROR(VLOOKUP($B5,'[18]11市町別戸数'!$A:$G,5,FALSE),0)</f>
        <v>0</v>
      </c>
      <c r="G5" s="34">
        <f>IFERROR(VLOOKUP($B5,'[18]11市町別戸数'!$A:$G,6,FALSE),0)</f>
        <v>7</v>
      </c>
      <c r="H5" s="34">
        <f>IFERROR(VLOOKUP($B5,'[18]11市町別マンション戸数'!A:C,3,FALSE),0)</f>
        <v>0</v>
      </c>
    </row>
    <row r="6" spans="1:8">
      <c r="A6" s="48"/>
      <c r="B6" s="29" t="s">
        <v>10</v>
      </c>
      <c r="C6" s="34">
        <f>IFERROR(VLOOKUP($B6,'[18]11市町別戸数'!$A:$G,7,FALSE),0)</f>
        <v>89</v>
      </c>
      <c r="D6" s="34">
        <f>IFERROR(VLOOKUP($B6,'[18]11市町別戸数'!$A:$G,3,FALSE),0)</f>
        <v>46</v>
      </c>
      <c r="E6" s="34">
        <f>IFERROR(VLOOKUP($B6,'[18]11市町別戸数'!$A:$G,4,FALSE),0)</f>
        <v>28</v>
      </c>
      <c r="F6" s="34">
        <f>IFERROR(VLOOKUP($B6,'[18]11市町別戸数'!$A:$G,5,FALSE),0)</f>
        <v>0</v>
      </c>
      <c r="G6" s="34">
        <f>IFERROR(VLOOKUP($B6,'[18]11市町別戸数'!$A:$G,6,FALSE),0)</f>
        <v>15</v>
      </c>
      <c r="H6" s="34">
        <f>IFERROR(VLOOKUP($B6,'[18]11市町別マンション戸数'!A:C,3,FALSE),0)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337</v>
      </c>
      <c r="D7" s="34">
        <f t="shared" si="0"/>
        <v>151</v>
      </c>
      <c r="E7" s="34">
        <f t="shared" si="0"/>
        <v>143</v>
      </c>
      <c r="F7" s="34">
        <f t="shared" si="0"/>
        <v>0</v>
      </c>
      <c r="G7" s="34">
        <f t="shared" si="0"/>
        <v>43</v>
      </c>
      <c r="H7" s="34">
        <f t="shared" si="0"/>
        <v>0</v>
      </c>
    </row>
    <row r="8" spans="1:8">
      <c r="A8" s="48"/>
      <c r="B8" s="29" t="s">
        <v>82</v>
      </c>
      <c r="C8" s="34">
        <f>IFERROR(VLOOKUP($B8,'[18]11市町別戸数'!$A:$G,7,FALSE),0)</f>
        <v>406</v>
      </c>
      <c r="D8" s="34">
        <f>IFERROR(VLOOKUP($B8,'[18]11市町別戸数'!$A:$G,3,FALSE),0)</f>
        <v>148</v>
      </c>
      <c r="E8" s="34">
        <f>IFERROR(VLOOKUP($B8,'[18]11市町別戸数'!$A:$G,4,FALSE),0)</f>
        <v>198</v>
      </c>
      <c r="F8" s="34">
        <f>IFERROR(VLOOKUP($B8,'[18]11市町別戸数'!$A:$G,5,FALSE),0)</f>
        <v>0</v>
      </c>
      <c r="G8" s="34">
        <f>IFERROR(VLOOKUP($B8,'[18]11市町別戸数'!$A:$G,6,FALSE),0)</f>
        <v>60</v>
      </c>
      <c r="H8" s="34">
        <f>IFERROR(VLOOKUP($B8,'[18]11市町別マンション戸数'!A:C,3,FALSE),0)</f>
        <v>12</v>
      </c>
    </row>
    <row r="9" spans="1:8">
      <c r="A9" s="48"/>
      <c r="B9" s="29" t="s">
        <v>83</v>
      </c>
      <c r="C9" s="34">
        <f>IFERROR(VLOOKUP($B9,'[18]11市町別戸数'!$A:$G,7,FALSE),0)</f>
        <v>64</v>
      </c>
      <c r="D9" s="34">
        <f>IFERROR(VLOOKUP($B9,'[18]11市町別戸数'!$A:$G,3,FALSE),0)</f>
        <v>42</v>
      </c>
      <c r="E9" s="34">
        <f>IFERROR(VLOOKUP($B9,'[18]11市町別戸数'!$A:$G,4,FALSE),0)</f>
        <v>9</v>
      </c>
      <c r="F9" s="34">
        <f>IFERROR(VLOOKUP($B9,'[18]11市町別戸数'!$A:$G,5,FALSE),0)</f>
        <v>0</v>
      </c>
      <c r="G9" s="34">
        <f>IFERROR(VLOOKUP($B9,'[18]11市町別戸数'!$A:$G,6,FALSE),0)</f>
        <v>13</v>
      </c>
      <c r="H9" s="34">
        <f>IFERROR(VLOOKUP($B9,'[18]11市町別マンション戸数'!A:C,3,FALSE),0)</f>
        <v>0</v>
      </c>
    </row>
    <row r="10" spans="1:8">
      <c r="A10" s="48"/>
      <c r="B10" s="29" t="s">
        <v>81</v>
      </c>
      <c r="C10" s="34">
        <f>IFERROR(VLOOKUP($B10,'[18]11市町別戸数'!$A:$G,7,FALSE),0)</f>
        <v>2</v>
      </c>
      <c r="D10" s="34">
        <f>IFERROR(VLOOKUP($B10,'[18]11市町別戸数'!$A:$G,3,FALSE),0)</f>
        <v>2</v>
      </c>
      <c r="E10" s="34">
        <f>IFERROR(VLOOKUP($B10,'[18]11市町別戸数'!$A:$G,4,FALSE),0)</f>
        <v>0</v>
      </c>
      <c r="F10" s="34">
        <f>IFERROR(VLOOKUP($B10,'[18]11市町別戸数'!$A:$G,5,FALSE),0)</f>
        <v>0</v>
      </c>
      <c r="G10" s="34">
        <f>IFERROR(VLOOKUP($B10,'[18]11市町別戸数'!$A:$G,6,FALSE),0)</f>
        <v>0</v>
      </c>
      <c r="H10" s="34">
        <f>IFERROR(VLOOKUP($B10,'[18]11市町別マンション戸数'!A:C,3,FALSE),0)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472</v>
      </c>
      <c r="D11" s="34">
        <f t="shared" si="1"/>
        <v>192</v>
      </c>
      <c r="E11" s="34">
        <f t="shared" si="1"/>
        <v>207</v>
      </c>
      <c r="F11" s="34">
        <f t="shared" si="1"/>
        <v>0</v>
      </c>
      <c r="G11" s="34">
        <f t="shared" si="1"/>
        <v>73</v>
      </c>
      <c r="H11" s="34">
        <f t="shared" si="1"/>
        <v>12</v>
      </c>
    </row>
    <row r="12" spans="1:8">
      <c r="A12" s="48"/>
      <c r="B12" s="29" t="s">
        <v>7</v>
      </c>
      <c r="C12" s="34">
        <f>IFERROR(VLOOKUP($B12,'[18]11市町別戸数'!$A:$G,7,FALSE),0)</f>
        <v>92</v>
      </c>
      <c r="D12" s="34">
        <f>IFERROR(VLOOKUP($B12,'[18]11市町別戸数'!$A:$G,3,FALSE),0)</f>
        <v>33</v>
      </c>
      <c r="E12" s="34">
        <f>IFERROR(VLOOKUP($B12,'[18]11市町別戸数'!$A:$G,4,FALSE),0)</f>
        <v>25</v>
      </c>
      <c r="F12" s="34">
        <f>IFERROR(VLOOKUP($B12,'[18]11市町別戸数'!$A:$G,5,FALSE),0)</f>
        <v>1</v>
      </c>
      <c r="G12" s="34">
        <f>IFERROR(VLOOKUP($B12,'[18]11市町別戸数'!$A:$G,6,FALSE),0)</f>
        <v>33</v>
      </c>
      <c r="H12" s="34">
        <f>IFERROR(VLOOKUP($B12,'[18]11市町別マンション戸数'!A:C,3,FALSE),0)</f>
        <v>0</v>
      </c>
    </row>
    <row r="13" spans="1:8">
      <c r="A13" s="48"/>
      <c r="B13" s="29" t="s">
        <v>26</v>
      </c>
      <c r="C13" s="34">
        <f>IFERROR(VLOOKUP($B13,'[18]11市町別戸数'!$A:$G,7,FALSE),0)</f>
        <v>8</v>
      </c>
      <c r="D13" s="34">
        <f>IFERROR(VLOOKUP($B13,'[18]11市町別戸数'!$A:$G,3,FALSE),0)</f>
        <v>0</v>
      </c>
      <c r="E13" s="34">
        <f>IFERROR(VLOOKUP($B13,'[18]11市町別戸数'!$A:$G,4,FALSE),0)</f>
        <v>8</v>
      </c>
      <c r="F13" s="34">
        <f>IFERROR(VLOOKUP($B13,'[18]11市町別戸数'!$A:$G,5,FALSE),0)</f>
        <v>0</v>
      </c>
      <c r="G13" s="34">
        <f>IFERROR(VLOOKUP($B13,'[18]11市町別戸数'!$A:$G,6,FALSE),0)</f>
        <v>0</v>
      </c>
      <c r="H13" s="34">
        <f>IFERROR(VLOOKUP($B13,'[18]11市町別マンション戸数'!A:C,3,FALSE),0)</f>
        <v>0</v>
      </c>
    </row>
    <row r="14" spans="1:8">
      <c r="A14" s="48"/>
      <c r="B14" s="29" t="s">
        <v>48</v>
      </c>
      <c r="C14" s="34">
        <f>IFERROR(VLOOKUP($B14,'[18]11市町別戸数'!$A:$G,7,FALSE),0)</f>
        <v>36</v>
      </c>
      <c r="D14" s="34">
        <f>IFERROR(VLOOKUP($B14,'[18]11市町別戸数'!$A:$G,3,FALSE),0)</f>
        <v>25</v>
      </c>
      <c r="E14" s="34">
        <f>IFERROR(VLOOKUP($B14,'[18]11市町別戸数'!$A:$G,4,FALSE),0)</f>
        <v>4</v>
      </c>
      <c r="F14" s="34">
        <f>IFERROR(VLOOKUP($B14,'[18]11市町別戸数'!$A:$G,5,FALSE),0)</f>
        <v>1</v>
      </c>
      <c r="G14" s="34">
        <f>IFERROR(VLOOKUP($B14,'[18]11市町別戸数'!$A:$G,6,FALSE),0)</f>
        <v>6</v>
      </c>
      <c r="H14" s="34">
        <f>IFERROR(VLOOKUP($B14,'[18]11市町別マンション戸数'!A:C,3,FALSE),0)</f>
        <v>0</v>
      </c>
    </row>
    <row r="15" spans="1:8">
      <c r="A15" s="48"/>
      <c r="B15" s="29" t="s">
        <v>51</v>
      </c>
      <c r="C15" s="34">
        <f>IFERROR(VLOOKUP($B15,'[18]11市町別戸数'!$A:$G,7,FALSE),0)</f>
        <v>62</v>
      </c>
      <c r="D15" s="34">
        <f>IFERROR(VLOOKUP($B15,'[18]11市町別戸数'!$A:$G,3,FALSE),0)</f>
        <v>37</v>
      </c>
      <c r="E15" s="34">
        <f>IFERROR(VLOOKUP($B15,'[18]11市町別戸数'!$A:$G,4,FALSE),0)</f>
        <v>16</v>
      </c>
      <c r="F15" s="34">
        <f>IFERROR(VLOOKUP($B15,'[18]11市町別戸数'!$A:$G,5,FALSE),0)</f>
        <v>0</v>
      </c>
      <c r="G15" s="34">
        <f>IFERROR(VLOOKUP($B15,'[18]11市町別戸数'!$A:$G,6,FALSE),0)</f>
        <v>9</v>
      </c>
      <c r="H15" s="34">
        <f>IFERROR(VLOOKUP($B15,'[18]11市町別マンション戸数'!A:C,3,FALSE),0)</f>
        <v>0</v>
      </c>
    </row>
    <row r="16" spans="1:8">
      <c r="A16" s="48"/>
      <c r="B16" s="29" t="s">
        <v>55</v>
      </c>
      <c r="C16" s="34">
        <f>IFERROR(VLOOKUP($B16,'[18]11市町別戸数'!$A:$G,7,FALSE),0)</f>
        <v>8</v>
      </c>
      <c r="D16" s="34">
        <f>IFERROR(VLOOKUP($B16,'[18]11市町別戸数'!$A:$G,3,FALSE),0)</f>
        <v>5</v>
      </c>
      <c r="E16" s="34">
        <f>IFERROR(VLOOKUP($B16,'[18]11市町別戸数'!$A:$G,4,FALSE),0)</f>
        <v>0</v>
      </c>
      <c r="F16" s="34">
        <f>IFERROR(VLOOKUP($B16,'[18]11市町別戸数'!$A:$G,5,FALSE),0)</f>
        <v>0</v>
      </c>
      <c r="G16" s="34">
        <f>IFERROR(VLOOKUP($B16,'[18]11市町別戸数'!$A:$G,6,FALSE),0)</f>
        <v>3</v>
      </c>
      <c r="H16" s="34">
        <f>IFERROR(VLOOKUP($B16,'[18]11市町別マンション戸数'!A:C,3,FALSE),0)</f>
        <v>0</v>
      </c>
    </row>
    <row r="17" spans="1:8">
      <c r="A17" s="48"/>
      <c r="B17" s="29" t="s">
        <v>57</v>
      </c>
      <c r="C17" s="34">
        <f>IFERROR(VLOOKUP($B17,'[18]11市町別戸数'!$A:$G,7,FALSE),0)</f>
        <v>44</v>
      </c>
      <c r="D17" s="34">
        <f>IFERROR(VLOOKUP($B17,'[18]11市町別戸数'!$A:$G,3,FALSE),0)</f>
        <v>31</v>
      </c>
      <c r="E17" s="34">
        <f>IFERROR(VLOOKUP($B17,'[18]11市町別戸数'!$A:$G,4,FALSE),0)</f>
        <v>8</v>
      </c>
      <c r="F17" s="34">
        <f>IFERROR(VLOOKUP($B17,'[18]11市町別戸数'!$A:$G,5,FALSE),0)</f>
        <v>0</v>
      </c>
      <c r="G17" s="34">
        <f>IFERROR(VLOOKUP($B17,'[18]11市町別戸数'!$A:$G,6,FALSE),0)</f>
        <v>5</v>
      </c>
      <c r="H17" s="34">
        <f>IFERROR(VLOOKUP($B17,'[18]11市町別マンション戸数'!A:C,3,FALSE),0)</f>
        <v>0</v>
      </c>
    </row>
    <row r="18" spans="1:8">
      <c r="A18" s="48"/>
      <c r="B18" s="29" t="s">
        <v>14</v>
      </c>
      <c r="C18" s="34">
        <f>IFERROR(VLOOKUP($B18,'[18]11市町別戸数'!$A:$G,7,FALSE),0)</f>
        <v>106</v>
      </c>
      <c r="D18" s="34">
        <f>IFERROR(VLOOKUP($B18,'[18]11市町別戸数'!$A:$G,3,FALSE),0)</f>
        <v>67</v>
      </c>
      <c r="E18" s="34">
        <f>IFERROR(VLOOKUP($B18,'[18]11市町別戸数'!$A:$G,4,FALSE),0)</f>
        <v>22</v>
      </c>
      <c r="F18" s="34">
        <f>IFERROR(VLOOKUP($B18,'[18]11市町別戸数'!$A:$G,5,FALSE),0)</f>
        <v>0</v>
      </c>
      <c r="G18" s="34">
        <f>IFERROR(VLOOKUP($B18,'[18]11市町別戸数'!$A:$G,6,FALSE),0)</f>
        <v>17</v>
      </c>
      <c r="H18" s="34">
        <f>IFERROR(VLOOKUP($B18,'[18]11市町別マンション戸数'!A:C,3,FALSE),0)</f>
        <v>0</v>
      </c>
    </row>
    <row r="19" spans="1:8">
      <c r="A19" s="48"/>
      <c r="B19" s="29" t="s">
        <v>47</v>
      </c>
      <c r="C19" s="34">
        <f>IFERROR(VLOOKUP($B19,'[18]11市町別戸数'!$A:$G,7,FALSE),0)</f>
        <v>67</v>
      </c>
      <c r="D19" s="34">
        <f>IFERROR(VLOOKUP($B19,'[18]11市町別戸数'!$A:$G,3,FALSE),0)</f>
        <v>35</v>
      </c>
      <c r="E19" s="34">
        <f>IFERROR(VLOOKUP($B19,'[18]11市町別戸数'!$A:$G,4,FALSE),0)</f>
        <v>22</v>
      </c>
      <c r="F19" s="34">
        <f>IFERROR(VLOOKUP($B19,'[18]11市町別戸数'!$A:$G,5,FALSE),0)</f>
        <v>0</v>
      </c>
      <c r="G19" s="34">
        <f>IFERROR(VLOOKUP($B19,'[18]11市町別戸数'!$A:$G,6,FALSE),0)</f>
        <v>10</v>
      </c>
      <c r="H19" s="34">
        <f>IFERROR(VLOOKUP($B19,'[18]11市町別マンション戸数'!A:C,3,FALSE),0)</f>
        <v>0</v>
      </c>
    </row>
    <row r="20" spans="1:8">
      <c r="A20" s="48"/>
      <c r="B20" s="29" t="s">
        <v>32</v>
      </c>
      <c r="C20" s="34">
        <f>IFERROR(VLOOKUP($B20,'[18]11市町別戸数'!$A:$G,7,FALSE),0)</f>
        <v>80</v>
      </c>
      <c r="D20" s="34">
        <f>IFERROR(VLOOKUP($B20,'[18]11市町別戸数'!$A:$G,3,FALSE),0)</f>
        <v>25</v>
      </c>
      <c r="E20" s="34">
        <f>IFERROR(VLOOKUP($B20,'[18]11市町別戸数'!$A:$G,4,FALSE),0)</f>
        <v>40</v>
      </c>
      <c r="F20" s="34">
        <f>IFERROR(VLOOKUP($B20,'[18]11市町別戸数'!$A:$G,5,FALSE),0)</f>
        <v>0</v>
      </c>
      <c r="G20" s="34">
        <f>IFERROR(VLOOKUP($B20,'[18]11市町別戸数'!$A:$G,6,FALSE),0)</f>
        <v>15</v>
      </c>
      <c r="H20" s="34">
        <f>IFERROR(VLOOKUP($B20,'[18]11市町別マンション戸数'!A:C,3,FALSE),0)</f>
        <v>0</v>
      </c>
    </row>
    <row r="21" spans="1:8">
      <c r="A21" s="48"/>
      <c r="B21" s="29" t="s">
        <v>2</v>
      </c>
      <c r="C21" s="34">
        <f>IFERROR(VLOOKUP($B21,'[18]11市町別戸数'!$A:$G,7,FALSE),0)</f>
        <v>55</v>
      </c>
      <c r="D21" s="34">
        <f>IFERROR(VLOOKUP($B21,'[18]11市町別戸数'!$A:$G,3,FALSE),0)</f>
        <v>42</v>
      </c>
      <c r="E21" s="34">
        <f>IFERROR(VLOOKUP($B21,'[18]11市町別戸数'!$A:$G,4,FALSE),0)</f>
        <v>9</v>
      </c>
      <c r="F21" s="34">
        <f>IFERROR(VLOOKUP($B21,'[18]11市町別戸数'!$A:$G,5,FALSE),0)</f>
        <v>0</v>
      </c>
      <c r="G21" s="34">
        <f>IFERROR(VLOOKUP($B21,'[18]11市町別戸数'!$A:$G,6,FALSE),0)</f>
        <v>4</v>
      </c>
      <c r="H21" s="34">
        <f>IFERROR(VLOOKUP($B21,'[18]11市町別マンション戸数'!A:C,3,FALSE),0)</f>
        <v>0</v>
      </c>
    </row>
    <row r="22" spans="1:8">
      <c r="A22" s="48"/>
      <c r="B22" s="29" t="s">
        <v>49</v>
      </c>
      <c r="C22" s="34">
        <f>IFERROR(VLOOKUP($B22,'[18]11市町別戸数'!$A:$G,7,FALSE),0)</f>
        <v>64</v>
      </c>
      <c r="D22" s="34">
        <f>IFERROR(VLOOKUP($B22,'[18]11市町別戸数'!$A:$G,3,FALSE),0)</f>
        <v>45</v>
      </c>
      <c r="E22" s="34">
        <f>IFERROR(VLOOKUP($B22,'[18]11市町別戸数'!$A:$G,4,FALSE),0)</f>
        <v>10</v>
      </c>
      <c r="F22" s="34">
        <f>IFERROR(VLOOKUP($B22,'[18]11市町別戸数'!$A:$G,5,FALSE),0)</f>
        <v>0</v>
      </c>
      <c r="G22" s="34">
        <f>IFERROR(VLOOKUP($B22,'[18]11市町別戸数'!$A:$G,6,FALSE),0)</f>
        <v>9</v>
      </c>
      <c r="H22" s="34">
        <f>IFERROR(VLOOKUP($B22,'[18]11市町別マンション戸数'!A:C,3,FALSE),0)</f>
        <v>0</v>
      </c>
    </row>
    <row r="23" spans="1:8">
      <c r="A23" s="48"/>
      <c r="B23" s="29" t="s">
        <v>59</v>
      </c>
      <c r="C23" s="34">
        <f>IFERROR(VLOOKUP($B23,'[18]11市町別戸数'!$A:$G,7,FALSE),0)</f>
        <v>60</v>
      </c>
      <c r="D23" s="34">
        <f>IFERROR(VLOOKUP($B23,'[18]11市町別戸数'!$A:$G,3,FALSE),0)</f>
        <v>17</v>
      </c>
      <c r="E23" s="34">
        <f>IFERROR(VLOOKUP($B23,'[18]11市町別戸数'!$A:$G,4,FALSE),0)</f>
        <v>37</v>
      </c>
      <c r="F23" s="34">
        <f>IFERROR(VLOOKUP($B23,'[18]11市町別戸数'!$A:$G,5,FALSE),0)</f>
        <v>1</v>
      </c>
      <c r="G23" s="34">
        <f>IFERROR(VLOOKUP($B23,'[18]11市町別戸数'!$A:$G,6,FALSE),0)</f>
        <v>5</v>
      </c>
      <c r="H23" s="34">
        <f>IFERROR(VLOOKUP($B23,'[18]11市町別マンション戸数'!A:C,3,FALSE),0)</f>
        <v>0</v>
      </c>
    </row>
    <row r="24" spans="1:8">
      <c r="A24" s="48"/>
      <c r="B24" s="29" t="s">
        <v>27</v>
      </c>
      <c r="C24" s="34">
        <f>IFERROR(VLOOKUP($B24,'[18]11市町別戸数'!$A:$G,7,FALSE),0)</f>
        <v>27</v>
      </c>
      <c r="D24" s="34">
        <f>IFERROR(VLOOKUP($B24,'[18]11市町別戸数'!$A:$G,3,FALSE),0)</f>
        <v>25</v>
      </c>
      <c r="E24" s="34">
        <f>IFERROR(VLOOKUP($B24,'[18]11市町別戸数'!$A:$G,4,FALSE),0)</f>
        <v>0</v>
      </c>
      <c r="F24" s="34">
        <f>IFERROR(VLOOKUP($B24,'[18]11市町別戸数'!$A:$G,5,FALSE),0)</f>
        <v>0</v>
      </c>
      <c r="G24" s="34">
        <f>IFERROR(VLOOKUP($B24,'[18]11市町別戸数'!$A:$G,6,FALSE),0)</f>
        <v>2</v>
      </c>
      <c r="H24" s="34">
        <f>IFERROR(VLOOKUP($B24,'[18]11市町別マンション戸数'!A:C,3,FALSE),0)</f>
        <v>0</v>
      </c>
    </row>
    <row r="25" spans="1:8">
      <c r="A25" s="48"/>
      <c r="B25" s="29" t="s">
        <v>52</v>
      </c>
      <c r="C25" s="34">
        <f>IFERROR(VLOOKUP($B25,'[18]11市町別戸数'!$A:$G,7,FALSE),0)</f>
        <v>3</v>
      </c>
      <c r="D25" s="34">
        <f>IFERROR(VLOOKUP($B25,'[18]11市町別戸数'!$A:$G,3,FALSE),0)</f>
        <v>2</v>
      </c>
      <c r="E25" s="34">
        <f>IFERROR(VLOOKUP($B25,'[18]11市町別戸数'!$A:$G,4,FALSE),0)</f>
        <v>0</v>
      </c>
      <c r="F25" s="34">
        <f>IFERROR(VLOOKUP($B25,'[18]11市町別戸数'!$A:$G,5,FALSE),0)</f>
        <v>0</v>
      </c>
      <c r="G25" s="34">
        <f>IFERROR(VLOOKUP($B25,'[18]11市町別戸数'!$A:$G,6,FALSE),0)</f>
        <v>1</v>
      </c>
      <c r="H25" s="34">
        <f>IFERROR(VLOOKUP($B25,'[18]11市町別マンション戸数'!A:C,3,FALSE),0)</f>
        <v>0</v>
      </c>
    </row>
    <row r="26" spans="1:8">
      <c r="A26" s="48"/>
      <c r="B26" s="29" t="s">
        <v>40</v>
      </c>
      <c r="C26" s="34">
        <f>IFERROR(VLOOKUP($B26,'[18]11市町別戸数'!$A:$G,7,FALSE),0)</f>
        <v>29</v>
      </c>
      <c r="D26" s="34">
        <f>IFERROR(VLOOKUP($B26,'[18]11市町別戸数'!$A:$G,3,FALSE),0)</f>
        <v>18</v>
      </c>
      <c r="E26" s="34">
        <f>IFERROR(VLOOKUP($B26,'[18]11市町別戸数'!$A:$G,4,FALSE),0)</f>
        <v>7</v>
      </c>
      <c r="F26" s="34">
        <f>IFERROR(VLOOKUP($B26,'[18]11市町別戸数'!$A:$G,5,FALSE),0)</f>
        <v>1</v>
      </c>
      <c r="G26" s="34">
        <f>IFERROR(VLOOKUP($B26,'[18]11市町別戸数'!$A:$G,6,FALSE),0)</f>
        <v>3</v>
      </c>
      <c r="H26" s="34">
        <f>IFERROR(VLOOKUP($B26,'[18]11市町別マンション戸数'!A:C,3,FALSE),0)</f>
        <v>0</v>
      </c>
    </row>
    <row r="27" spans="1:8">
      <c r="A27" s="48"/>
      <c r="B27" s="29" t="s">
        <v>0</v>
      </c>
      <c r="C27" s="34">
        <f>IFERROR(VLOOKUP($B27,'[18]11市町別戸数'!$A:$G,7,FALSE),0)</f>
        <v>21</v>
      </c>
      <c r="D27" s="34">
        <f>IFERROR(VLOOKUP($B27,'[18]11市町別戸数'!$A:$G,3,FALSE),0)</f>
        <v>9</v>
      </c>
      <c r="E27" s="34">
        <f>IFERROR(VLOOKUP($B27,'[18]11市町別戸数'!$A:$G,4,FALSE),0)</f>
        <v>6</v>
      </c>
      <c r="F27" s="34">
        <f>IFERROR(VLOOKUP($B27,'[18]11市町別戸数'!$A:$G,5,FALSE),0)</f>
        <v>0</v>
      </c>
      <c r="G27" s="34">
        <f>IFERROR(VLOOKUP($B27,'[18]11市町別戸数'!$A:$G,6,FALSE),0)</f>
        <v>6</v>
      </c>
      <c r="H27" s="34">
        <f>IFERROR(VLOOKUP($B27,'[18]11市町別マンション戸数'!A:C,3,FALSE),0)</f>
        <v>0</v>
      </c>
    </row>
    <row r="28" spans="1:8">
      <c r="A28" s="48"/>
      <c r="B28" s="29" t="s">
        <v>54</v>
      </c>
      <c r="C28" s="34">
        <f>IFERROR(VLOOKUP($B28,'[18]11市町別戸数'!$A:$G,7,FALSE),0)</f>
        <v>3</v>
      </c>
      <c r="D28" s="34">
        <f>IFERROR(VLOOKUP($B28,'[18]11市町別戸数'!$A:$G,3,FALSE),0)</f>
        <v>3</v>
      </c>
      <c r="E28" s="34">
        <f>IFERROR(VLOOKUP($B28,'[18]11市町別戸数'!$A:$G,4,FALSE),0)</f>
        <v>0</v>
      </c>
      <c r="F28" s="34">
        <f>IFERROR(VLOOKUP($B28,'[18]11市町別戸数'!$A:$G,5,FALSE),0)</f>
        <v>0</v>
      </c>
      <c r="G28" s="34">
        <f>IFERROR(VLOOKUP($B28,'[18]11市町別戸数'!$A:$G,6,FALSE),0)</f>
        <v>0</v>
      </c>
      <c r="H28" s="34">
        <f>IFERROR(VLOOKUP($B28,'[18]11市町別マンション戸数'!A:C,3,FALSE),0)</f>
        <v>0</v>
      </c>
    </row>
    <row r="29" spans="1:8">
      <c r="A29" s="48"/>
      <c r="B29" s="29" t="s">
        <v>33</v>
      </c>
      <c r="C29" s="34">
        <f>IFERROR(VLOOKUP($B29,'[18]11市町別戸数'!$A:$G,7,FALSE),0)</f>
        <v>4</v>
      </c>
      <c r="D29" s="34">
        <f>IFERROR(VLOOKUP($B29,'[18]11市町別戸数'!$A:$G,3,FALSE),0)</f>
        <v>4</v>
      </c>
      <c r="E29" s="34">
        <f>IFERROR(VLOOKUP($B29,'[18]11市町別戸数'!$A:$G,4,FALSE),0)</f>
        <v>0</v>
      </c>
      <c r="F29" s="34">
        <f>IFERROR(VLOOKUP($B29,'[18]11市町別戸数'!$A:$G,5,FALSE),0)</f>
        <v>0</v>
      </c>
      <c r="G29" s="34">
        <f>IFERROR(VLOOKUP($B29,'[18]11市町別戸数'!$A:$G,6,FALSE),0)</f>
        <v>0</v>
      </c>
      <c r="H29" s="34">
        <f>IFERROR(VLOOKUP($B29,'[18]11市町別マンション戸数'!A:C,3,FALSE),0)</f>
        <v>0</v>
      </c>
    </row>
    <row r="30" spans="1:8">
      <c r="A30" s="48"/>
      <c r="B30" s="29" t="s">
        <v>29</v>
      </c>
      <c r="C30" s="34">
        <f>IFERROR(VLOOKUP($B30,'[18]11市町別戸数'!$A:$G,7,FALSE),0)</f>
        <v>15</v>
      </c>
      <c r="D30" s="34">
        <f>IFERROR(VLOOKUP($B30,'[18]11市町別戸数'!$A:$G,3,FALSE),0)</f>
        <v>12</v>
      </c>
      <c r="E30" s="34">
        <f>IFERROR(VLOOKUP($B30,'[18]11市町別戸数'!$A:$G,4,FALSE),0)</f>
        <v>0</v>
      </c>
      <c r="F30" s="34">
        <f>IFERROR(VLOOKUP($B30,'[18]11市町別戸数'!$A:$G,5,FALSE),0)</f>
        <v>0</v>
      </c>
      <c r="G30" s="34">
        <f>IFERROR(VLOOKUP($B30,'[18]11市町別戸数'!$A:$G,6,FALSE),0)</f>
        <v>3</v>
      </c>
      <c r="H30" s="34">
        <f>IFERROR(VLOOKUP($B30,'[18]11市町別マンション戸数'!A:C,3,FALSE),0)</f>
        <v>0</v>
      </c>
    </row>
    <row r="31" spans="1:8">
      <c r="A31" s="48"/>
      <c r="B31" s="29" t="s">
        <v>21</v>
      </c>
      <c r="C31" s="34">
        <f>IFERROR(VLOOKUP($B31,'[18]11市町別戸数'!$A:$G,7,FALSE),0)</f>
        <v>11</v>
      </c>
      <c r="D31" s="34">
        <f>IFERROR(VLOOKUP($B31,'[18]11市町別戸数'!$A:$G,3,FALSE),0)</f>
        <v>3</v>
      </c>
      <c r="E31" s="34">
        <f>IFERROR(VLOOKUP($B31,'[18]11市町別戸数'!$A:$G,4,FALSE),0)</f>
        <v>8</v>
      </c>
      <c r="F31" s="34">
        <f>IFERROR(VLOOKUP($B31,'[18]11市町別戸数'!$A:$G,5,FALSE),0)</f>
        <v>0</v>
      </c>
      <c r="G31" s="34">
        <f>IFERROR(VLOOKUP($B31,'[18]11市町別戸数'!$A:$G,6,FALSE),0)</f>
        <v>0</v>
      </c>
      <c r="H31" s="34">
        <f>IFERROR(VLOOKUP($B31,'[18]11市町別マンション戸数'!A:C,3,FALSE),0)</f>
        <v>0</v>
      </c>
    </row>
    <row r="32" spans="1:8">
      <c r="A32" s="48"/>
      <c r="B32" s="29" t="s">
        <v>31</v>
      </c>
      <c r="C32" s="34">
        <f>IFERROR(VLOOKUP($B32,'[18]11市町別戸数'!$A:$G,7,FALSE),0)</f>
        <v>8</v>
      </c>
      <c r="D32" s="34">
        <f>IFERROR(VLOOKUP($B32,'[18]11市町別戸数'!$A:$G,3,FALSE),0)</f>
        <v>6</v>
      </c>
      <c r="E32" s="34">
        <f>IFERROR(VLOOKUP($B32,'[18]11市町別戸数'!$A:$G,4,FALSE),0)</f>
        <v>0</v>
      </c>
      <c r="F32" s="34">
        <f>IFERROR(VLOOKUP($B32,'[18]11市町別戸数'!$A:$G,5,FALSE),0)</f>
        <v>0</v>
      </c>
      <c r="G32" s="34">
        <f>IFERROR(VLOOKUP($B32,'[18]11市町別戸数'!$A:$G,6,FALSE),0)</f>
        <v>2</v>
      </c>
      <c r="H32" s="34">
        <f>IFERROR(VLOOKUP($B32,'[18]11市町別マンション戸数'!A:C,3,FALSE),0)</f>
        <v>0</v>
      </c>
    </row>
    <row r="33" spans="1:8">
      <c r="A33" s="48"/>
      <c r="B33" s="29" t="s">
        <v>18</v>
      </c>
      <c r="C33" s="34">
        <f>IFERROR(VLOOKUP($B33,'[18]11市町別戸数'!$A:$G,7,FALSE),0)</f>
        <v>0</v>
      </c>
      <c r="D33" s="34">
        <f>IFERROR(VLOOKUP($B33,'[18]11市町別戸数'!$A:$G,3,FALSE),0)</f>
        <v>0</v>
      </c>
      <c r="E33" s="34">
        <f>IFERROR(VLOOKUP($B33,'[18]11市町別戸数'!$A:$G,4,FALSE),0)</f>
        <v>0</v>
      </c>
      <c r="F33" s="34">
        <f>IFERROR(VLOOKUP($B33,'[18]11市町別戸数'!$A:$G,5,FALSE),0)</f>
        <v>0</v>
      </c>
      <c r="G33" s="34">
        <f>IFERROR(VLOOKUP($B33,'[18]11市町別戸数'!$A:$G,6,FALSE),0)</f>
        <v>0</v>
      </c>
      <c r="H33" s="34">
        <f>IFERROR(VLOOKUP($B33,'[18]11市町別マンション戸数'!A:C,3,FALSE),0)</f>
        <v>0</v>
      </c>
    </row>
    <row r="34" spans="1:8">
      <c r="A34" s="48"/>
      <c r="B34" s="30" t="s">
        <v>62</v>
      </c>
      <c r="C34" s="34">
        <f>IFERROR(VLOOKUP($B34,'[18]11市町別戸数'!$A:$G,7,FALSE),0)</f>
        <v>1</v>
      </c>
      <c r="D34" s="34">
        <f>IFERROR(VLOOKUP($B34,'[18]11市町別戸数'!$A:$G,3,FALSE),0)</f>
        <v>1</v>
      </c>
      <c r="E34" s="34">
        <f>IFERROR(VLOOKUP($B34,'[18]11市町別戸数'!$A:$G,4,FALSE),0)</f>
        <v>0</v>
      </c>
      <c r="F34" s="34">
        <f>IFERROR(VLOOKUP($B34,'[18]11市町別戸数'!$A:$G,5,FALSE),0)</f>
        <v>0</v>
      </c>
      <c r="G34" s="34">
        <f>IFERROR(VLOOKUP($B34,'[18]11市町別戸数'!$A:$G,6,FALSE),0)</f>
        <v>0</v>
      </c>
      <c r="H34" s="34">
        <f>IFERROR(VLOOKUP($B34,'[18]11市町別マンション戸数'!A:C,3,FALSE),0)</f>
        <v>0</v>
      </c>
    </row>
    <row r="35" spans="1:8">
      <c r="A35" s="48"/>
      <c r="B35" s="29" t="s">
        <v>60</v>
      </c>
      <c r="C35" s="34">
        <f>IFERROR(VLOOKUP($B35,'[18]11市町別戸数'!$A:$G,7,FALSE),0)</f>
        <v>1</v>
      </c>
      <c r="D35" s="34">
        <f>IFERROR(VLOOKUP($B35,'[18]11市町別戸数'!$A:$G,3,FALSE),0)</f>
        <v>1</v>
      </c>
      <c r="E35" s="34">
        <f>IFERROR(VLOOKUP($B35,'[18]11市町別戸数'!$A:$G,4,FALSE),0)</f>
        <v>0</v>
      </c>
      <c r="F35" s="34">
        <f>IFERROR(VLOOKUP($B35,'[18]11市町別戸数'!$A:$G,5,FALSE),0)</f>
        <v>0</v>
      </c>
      <c r="G35" s="34">
        <f>IFERROR(VLOOKUP($B35,'[18]11市町別戸数'!$A:$G,6,FALSE),0)</f>
        <v>0</v>
      </c>
      <c r="H35" s="34">
        <f>IFERROR(VLOOKUP($B35,'[18]11市町別マンション戸数'!A:C,3,FALSE),0)</f>
        <v>0</v>
      </c>
    </row>
    <row r="36" spans="1:8">
      <c r="A36" s="48"/>
      <c r="B36" s="29" t="s">
        <v>15</v>
      </c>
      <c r="C36" s="34">
        <f>IFERROR(VLOOKUP($B36,'[18]11市町別戸数'!$A:$G,7,FALSE),0)</f>
        <v>0</v>
      </c>
      <c r="D36" s="34">
        <f>IFERROR(VLOOKUP($B36,'[18]11市町別戸数'!$A:$G,3,FALSE),0)</f>
        <v>0</v>
      </c>
      <c r="E36" s="34">
        <f>IFERROR(VLOOKUP($B36,'[18]11市町別戸数'!$A:$G,4,FALSE),0)</f>
        <v>0</v>
      </c>
      <c r="F36" s="34">
        <f>IFERROR(VLOOKUP($B36,'[18]11市町別戸数'!$A:$G,5,FALSE),0)</f>
        <v>0</v>
      </c>
      <c r="G36" s="34">
        <f>IFERROR(VLOOKUP($B36,'[18]11市町別戸数'!$A:$G,6,FALSE),0)</f>
        <v>0</v>
      </c>
      <c r="H36" s="34">
        <f>IFERROR(VLOOKUP($B36,'[18]11市町別マンション戸数'!A:C,3,FALSE),0)</f>
        <v>0</v>
      </c>
    </row>
    <row r="37" spans="1:8">
      <c r="A37" s="48"/>
      <c r="B37" s="30" t="s">
        <v>34</v>
      </c>
      <c r="C37" s="34">
        <f>IFERROR(VLOOKUP($B37,'[18]11市町別戸数'!$A:$G,7,FALSE),0)</f>
        <v>0</v>
      </c>
      <c r="D37" s="34">
        <f>IFERROR(VLOOKUP($B37,'[18]11市町別戸数'!$A:$G,3,FALSE),0)</f>
        <v>0</v>
      </c>
      <c r="E37" s="34">
        <f>IFERROR(VLOOKUP($B37,'[18]11市町別戸数'!$A:$G,4,FALSE),0)</f>
        <v>0</v>
      </c>
      <c r="F37" s="34">
        <f>IFERROR(VLOOKUP($B37,'[18]11市町別戸数'!$A:$G,5,FALSE),0)</f>
        <v>0</v>
      </c>
      <c r="G37" s="34">
        <f>IFERROR(VLOOKUP($B37,'[18]11市町別戸数'!$A:$G,6,FALSE),0)</f>
        <v>0</v>
      </c>
      <c r="H37" s="34">
        <f>IFERROR(VLOOKUP($B37,'[18]11市町別マンション戸数'!A:C,3,FALSE),0)</f>
        <v>0</v>
      </c>
    </row>
    <row r="38" spans="1:8">
      <c r="A38" s="48"/>
      <c r="B38" s="29" t="s">
        <v>30</v>
      </c>
      <c r="C38" s="34">
        <f>IFERROR(VLOOKUP($B38,'[18]11市町別戸数'!$A:$G,7,FALSE),0)</f>
        <v>6</v>
      </c>
      <c r="D38" s="34">
        <f>IFERROR(VLOOKUP($B38,'[18]11市町別戸数'!$A:$G,3,FALSE),0)</f>
        <v>6</v>
      </c>
      <c r="E38" s="34">
        <f>IFERROR(VLOOKUP($B38,'[18]11市町別戸数'!$A:$G,4,FALSE),0)</f>
        <v>0</v>
      </c>
      <c r="F38" s="34">
        <f>IFERROR(VLOOKUP($B38,'[18]11市町別戸数'!$A:$G,5,FALSE),0)</f>
        <v>0</v>
      </c>
      <c r="G38" s="34">
        <f>IFERROR(VLOOKUP($B38,'[18]11市町別戸数'!$A:$G,6,FALSE),0)</f>
        <v>0</v>
      </c>
      <c r="H38" s="34">
        <f>IFERROR(VLOOKUP($B38,'[18]11市町別マンション戸数'!A:C,3,FALSE),0)</f>
        <v>0</v>
      </c>
    </row>
    <row r="39" spans="1:8">
      <c r="A39" s="48"/>
      <c r="B39" s="29" t="s">
        <v>53</v>
      </c>
      <c r="C39" s="34">
        <f>IFERROR(VLOOKUP($B39,'[18]11市町別戸数'!$A:$G,7,FALSE),0)</f>
        <v>5</v>
      </c>
      <c r="D39" s="34">
        <f>IFERROR(VLOOKUP($B39,'[18]11市町別戸数'!$A:$G,3,FALSE),0)</f>
        <v>5</v>
      </c>
      <c r="E39" s="34">
        <f>IFERROR(VLOOKUP($B39,'[18]11市町別戸数'!$A:$G,4,FALSE),0)</f>
        <v>0</v>
      </c>
      <c r="F39" s="34">
        <f>IFERROR(VLOOKUP($B39,'[18]11市町別戸数'!$A:$G,5,FALSE),0)</f>
        <v>0</v>
      </c>
      <c r="G39" s="34">
        <f>IFERROR(VLOOKUP($B39,'[18]11市町別戸数'!$A:$G,6,FALSE),0)</f>
        <v>0</v>
      </c>
      <c r="H39" s="34">
        <f>IFERROR(VLOOKUP($B39,'[18]11市町別マンション戸数'!A:C,3,FALSE),0)</f>
        <v>0</v>
      </c>
    </row>
    <row r="40" spans="1:8">
      <c r="A40" s="48"/>
      <c r="B40" s="29" t="s">
        <v>17</v>
      </c>
      <c r="C40" s="34">
        <f>IFERROR(VLOOKUP($B40,'[18]11市町別戸数'!$A:$G,7,FALSE),0)</f>
        <v>16</v>
      </c>
      <c r="D40" s="34">
        <f>IFERROR(VLOOKUP($B40,'[18]11市町別戸数'!$A:$G,3,FALSE),0)</f>
        <v>14</v>
      </c>
      <c r="E40" s="34">
        <f>IFERROR(VLOOKUP($B40,'[18]11市町別戸数'!$A:$G,4,FALSE),0)</f>
        <v>0</v>
      </c>
      <c r="F40" s="34">
        <f>IFERROR(VLOOKUP($B40,'[18]11市町別戸数'!$A:$G,5,FALSE),0)</f>
        <v>0</v>
      </c>
      <c r="G40" s="34">
        <f>IFERROR(VLOOKUP($B40,'[18]11市町別戸数'!$A:$G,6,FALSE),0)</f>
        <v>2</v>
      </c>
      <c r="H40" s="34">
        <f>IFERROR(VLOOKUP($B40,'[18]11市町別マンション戸数'!A:C,3,FALSE),0)</f>
        <v>0</v>
      </c>
    </row>
    <row r="41" spans="1:8">
      <c r="A41" s="48"/>
      <c r="B41" s="29" t="s">
        <v>3</v>
      </c>
      <c r="C41" s="34">
        <f>IFERROR(VLOOKUP($B41,'[18]11市町別戸数'!$A:$G,7,FALSE),0)</f>
        <v>4</v>
      </c>
      <c r="D41" s="34">
        <f>IFERROR(VLOOKUP($B41,'[18]11市町別戸数'!$A:$G,3,FALSE),0)</f>
        <v>2</v>
      </c>
      <c r="E41" s="34">
        <f>IFERROR(VLOOKUP($B41,'[18]11市町別戸数'!$A:$G,4,FALSE),0)</f>
        <v>0</v>
      </c>
      <c r="F41" s="34">
        <f>IFERROR(VLOOKUP($B41,'[18]11市町別戸数'!$A:$G,5,FALSE),0)</f>
        <v>0</v>
      </c>
      <c r="G41" s="34">
        <f>IFERROR(VLOOKUP($B41,'[18]11市町別戸数'!$A:$G,6,FALSE),0)</f>
        <v>2</v>
      </c>
      <c r="H41" s="34">
        <f>IFERROR(VLOOKUP($B41,'[18]11市町別マンション戸数'!A:C,3,FALSE),0)</f>
        <v>0</v>
      </c>
    </row>
    <row r="42" spans="1:8">
      <c r="A42" s="48"/>
      <c r="B42" s="29" t="s">
        <v>50</v>
      </c>
      <c r="C42" s="34">
        <f>IFERROR(VLOOKUP($B42,'[18]11市町別戸数'!$A:$G,7,FALSE),0)</f>
        <v>7</v>
      </c>
      <c r="D42" s="34">
        <f>IFERROR(VLOOKUP($B42,'[18]11市町別戸数'!$A:$G,3,FALSE),0)</f>
        <v>6</v>
      </c>
      <c r="E42" s="34">
        <f>IFERROR(VLOOKUP($B42,'[18]11市町別戸数'!$A:$G,4,FALSE),0)</f>
        <v>0</v>
      </c>
      <c r="F42" s="34">
        <f>IFERROR(VLOOKUP($B42,'[18]11市町別戸数'!$A:$G,5,FALSE),0)</f>
        <v>0</v>
      </c>
      <c r="G42" s="34">
        <f>IFERROR(VLOOKUP($B42,'[18]11市町別戸数'!$A:$G,6,FALSE),0)</f>
        <v>1</v>
      </c>
      <c r="H42" s="34">
        <f>IFERROR(VLOOKUP($B42,'[18]11市町別マンション戸数'!A:C,3,FALSE),0)</f>
        <v>0</v>
      </c>
    </row>
    <row r="43" spans="1:8">
      <c r="A43" s="48"/>
      <c r="B43" s="29" t="s">
        <v>1</v>
      </c>
      <c r="C43" s="34">
        <f>IFERROR(VLOOKUP($B43,'[18]11市町別戸数'!$A:$G,7,FALSE),0)</f>
        <v>0</v>
      </c>
      <c r="D43" s="34">
        <f>IFERROR(VLOOKUP($B43,'[18]11市町別戸数'!$A:$G,3,FALSE),0)</f>
        <v>0</v>
      </c>
      <c r="E43" s="34">
        <f>IFERROR(VLOOKUP($B43,'[18]11市町別戸数'!$A:$G,4,FALSE),0)</f>
        <v>0</v>
      </c>
      <c r="F43" s="34">
        <f>IFERROR(VLOOKUP($B43,'[18]11市町別戸数'!$A:$G,5,FALSE),0)</f>
        <v>0</v>
      </c>
      <c r="G43" s="34">
        <f>IFERROR(VLOOKUP($B43,'[18]11市町別戸数'!$A:$G,6,FALSE),0)</f>
        <v>0</v>
      </c>
      <c r="H43" s="34">
        <f>IFERROR(VLOOKUP($B43,'[18]11市町別マンション戸数'!A:C,3,FALSE),0)</f>
        <v>0</v>
      </c>
    </row>
    <row r="44" spans="1:8">
      <c r="A44" s="48"/>
      <c r="B44" s="31" t="s">
        <v>61</v>
      </c>
      <c r="C44" s="34">
        <f>IFERROR(VLOOKUP($B44,'[18]11市町別戸数'!$A:$G,7,FALSE),0)</f>
        <v>4</v>
      </c>
      <c r="D44" s="34">
        <f>IFERROR(VLOOKUP($B44,'[18]11市町別戸数'!$A:$G,3,FALSE),0)</f>
        <v>4</v>
      </c>
      <c r="E44" s="34">
        <f>IFERROR(VLOOKUP($B44,'[18]11市町別戸数'!$A:$G,4,FALSE),0)</f>
        <v>0</v>
      </c>
      <c r="F44" s="34">
        <f>IFERROR(VLOOKUP($B44,'[18]11市町別戸数'!$A:$G,5,FALSE),0)</f>
        <v>0</v>
      </c>
      <c r="G44" s="34">
        <f>IFERROR(VLOOKUP($B44,'[18]11市町別戸数'!$A:$G,6,FALSE),0)</f>
        <v>0</v>
      </c>
      <c r="H44" s="34">
        <f>IFERROR(VLOOKUP($B44,'[18]11市町別マンション戸数'!A:C,3,FALSE),0)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1656</v>
      </c>
      <c r="D45" s="34">
        <f t="shared" si="2"/>
        <v>826</v>
      </c>
      <c r="E45" s="34">
        <f t="shared" si="2"/>
        <v>572</v>
      </c>
      <c r="F45" s="34">
        <f t="shared" si="2"/>
        <v>4</v>
      </c>
      <c r="G45" s="34">
        <f t="shared" si="2"/>
        <v>254</v>
      </c>
      <c r="H45" s="34">
        <f t="shared" si="2"/>
        <v>12</v>
      </c>
    </row>
    <row r="46" spans="1:8">
      <c r="A46" s="48"/>
    </row>
  </sheetData>
  <phoneticPr fontId="13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115" zoomScaleSheetLayoutView="115" workbookViewId="0">
      <selection activeCell="M17" sqref="M17"/>
    </sheetView>
  </sheetViews>
  <sheetFormatPr defaultRowHeight="12.9"/>
  <cols>
    <col min="1" max="1" width="3.75" customWidth="1"/>
    <col min="7" max="7" width="12.125" customWidth="1"/>
  </cols>
  <sheetData>
    <row r="2" spans="2:8" ht="17">
      <c r="C2" s="3"/>
      <c r="D2" s="3"/>
      <c r="E2" s="14"/>
      <c r="F2" s="14" t="s">
        <v>25</v>
      </c>
      <c r="G2" s="44">
        <v>45536</v>
      </c>
      <c r="H2" s="17"/>
    </row>
    <row r="3" spans="2:8">
      <c r="C3" s="4"/>
      <c r="D3" s="4"/>
      <c r="E3" s="4"/>
      <c r="F3" s="4"/>
      <c r="G3" s="4"/>
      <c r="H3" s="18" t="s">
        <v>6</v>
      </c>
    </row>
    <row r="4" spans="2:8">
      <c r="B4" s="28" t="s">
        <v>70</v>
      </c>
      <c r="C4" s="33" t="s">
        <v>71</v>
      </c>
      <c r="D4" s="28" t="s">
        <v>56</v>
      </c>
      <c r="E4" s="28" t="s">
        <v>72</v>
      </c>
      <c r="F4" s="35" t="s">
        <v>73</v>
      </c>
      <c r="G4" s="28" t="s">
        <v>19</v>
      </c>
      <c r="H4" s="27" t="s">
        <v>22</v>
      </c>
    </row>
    <row r="5" spans="2:8">
      <c r="B5" s="29" t="s">
        <v>37</v>
      </c>
      <c r="C5" s="34">
        <f>IFERROR(VLOOKUP($B5,'[7]11市町別戸数'!$A:$G,7,FALSE),0)</f>
        <v>108</v>
      </c>
      <c r="D5" s="34">
        <f>IFERROR(VLOOKUP($B5,'[7]11市町別戸数'!$A:$G,3,FALSE),0)</f>
        <v>54</v>
      </c>
      <c r="E5" s="34">
        <f>IFERROR(VLOOKUP($B5,'[7]11市町別戸数'!$A:$G,4,FALSE),0)</f>
        <v>48</v>
      </c>
      <c r="F5" s="34">
        <f>IFERROR(VLOOKUP($B5,'[7]11市町別戸数'!$A:$G,5,FALSE),0)</f>
        <v>0</v>
      </c>
      <c r="G5" s="34">
        <f>IFERROR(VLOOKUP($B5,'[7]11市町別戸数'!$A:$G,6,FALSE),0)</f>
        <v>6</v>
      </c>
      <c r="H5" s="34">
        <f>IFERROR(VLOOKUP($B5,'[7]11市町別マンション戸数'!A:C,3,FALSE),0)</f>
        <v>0</v>
      </c>
    </row>
    <row r="6" spans="2:8">
      <c r="B6" s="29" t="s">
        <v>12</v>
      </c>
      <c r="C6" s="34">
        <f>IFERROR(VLOOKUP($B6,'[7]11市町別戸数'!$A:$G,7,FALSE),0)</f>
        <v>137</v>
      </c>
      <c r="D6" s="34">
        <f>IFERROR(VLOOKUP($B6,'[7]11市町別戸数'!$A:$G,3,FALSE),0)</f>
        <v>38</v>
      </c>
      <c r="E6" s="34">
        <f>IFERROR(VLOOKUP($B6,'[7]11市町別戸数'!$A:$G,4,FALSE),0)</f>
        <v>87</v>
      </c>
      <c r="F6" s="34">
        <f>IFERROR(VLOOKUP($B6,'[7]11市町別戸数'!$A:$G,5,FALSE),0)</f>
        <v>0</v>
      </c>
      <c r="G6" s="34">
        <f>IFERROR(VLOOKUP($B6,'[7]11市町別戸数'!$A:$G,6,FALSE),0)</f>
        <v>12</v>
      </c>
      <c r="H6" s="34">
        <f>IFERROR(VLOOKUP($B6,'[7]11市町別マンション戸数'!A:C,3,FALSE),0)</f>
        <v>0</v>
      </c>
    </row>
    <row r="7" spans="2:8">
      <c r="B7" s="29" t="s">
        <v>10</v>
      </c>
      <c r="C7" s="34">
        <f>IFERROR(VLOOKUP($B7,'[7]11市町別戸数'!$A:$G,7,FALSE),0)</f>
        <v>112</v>
      </c>
      <c r="D7" s="34">
        <f>IFERROR(VLOOKUP($B7,'[7]11市町別戸数'!$A:$G,3,FALSE),0)</f>
        <v>44</v>
      </c>
      <c r="E7" s="34">
        <f>IFERROR(VLOOKUP($B7,'[7]11市町別戸数'!$A:$G,4,FALSE),0)</f>
        <v>58</v>
      </c>
      <c r="F7" s="34">
        <f>IFERROR(VLOOKUP($B7,'[7]11市町別戸数'!$A:$G,5,FALSE),0)</f>
        <v>0</v>
      </c>
      <c r="G7" s="34">
        <f>IFERROR(VLOOKUP($B7,'[7]11市町別戸数'!$A:$G,6,FALSE),0)</f>
        <v>10</v>
      </c>
      <c r="H7" s="34">
        <f>IFERROR(VLOOKUP($B7,'[7]11市町別マンション戸数'!A:C,3,FALSE),0)</f>
        <v>0</v>
      </c>
    </row>
    <row r="8" spans="2:8">
      <c r="B8" s="29" t="s">
        <v>38</v>
      </c>
      <c r="C8" s="34">
        <f t="shared" ref="C8:H8" si="0">SUM(C5:C7)</f>
        <v>357</v>
      </c>
      <c r="D8" s="34">
        <f t="shared" si="0"/>
        <v>136</v>
      </c>
      <c r="E8" s="34">
        <f t="shared" si="0"/>
        <v>193</v>
      </c>
      <c r="F8" s="34">
        <f t="shared" si="0"/>
        <v>0</v>
      </c>
      <c r="G8" s="34">
        <f t="shared" si="0"/>
        <v>28</v>
      </c>
      <c r="H8" s="34">
        <f t="shared" si="0"/>
        <v>0</v>
      </c>
    </row>
    <row r="9" spans="2:8">
      <c r="B9" s="29" t="s">
        <v>82</v>
      </c>
      <c r="C9" s="34">
        <f>IFERROR(VLOOKUP($B9,'[7]11市町別戸数'!$A:$G,7,FALSE),0)</f>
        <v>232</v>
      </c>
      <c r="D9" s="34">
        <f>IFERROR(VLOOKUP($B9,'[7]11市町別戸数'!$A:$G,3,FALSE),0)</f>
        <v>118</v>
      </c>
      <c r="E9" s="34">
        <f>IFERROR(VLOOKUP($B9,'[7]11市町別戸数'!$A:$G,4,FALSE),0)</f>
        <v>84</v>
      </c>
      <c r="F9" s="34">
        <f>IFERROR(VLOOKUP($B9,'[7]11市町別戸数'!$A:$G,5,FALSE),0)</f>
        <v>0</v>
      </c>
      <c r="G9" s="34">
        <f>IFERROR(VLOOKUP($B9,'[7]11市町別戸数'!$A:$G,6,FALSE),0)</f>
        <v>30</v>
      </c>
      <c r="H9" s="34">
        <f>IFERROR(VLOOKUP($B9,'[7]11市町別マンション戸数'!A:C,3,FALSE),0)</f>
        <v>0</v>
      </c>
    </row>
    <row r="10" spans="2:8">
      <c r="B10" s="29" t="s">
        <v>83</v>
      </c>
      <c r="C10" s="34">
        <f>IFERROR(VLOOKUP($B10,'[7]11市町別戸数'!$A:$G,7,FALSE),0)</f>
        <v>65</v>
      </c>
      <c r="D10" s="34">
        <f>IFERROR(VLOOKUP($B10,'[7]11市町別戸数'!$A:$G,3,FALSE),0)</f>
        <v>43</v>
      </c>
      <c r="E10" s="34">
        <f>IFERROR(VLOOKUP($B10,'[7]11市町別戸数'!$A:$G,4,FALSE),0)</f>
        <v>13</v>
      </c>
      <c r="F10" s="34">
        <f>IFERROR(VLOOKUP($B10,'[7]11市町別戸数'!$A:$G,5,FALSE),0)</f>
        <v>0</v>
      </c>
      <c r="G10" s="34">
        <f>IFERROR(VLOOKUP($B10,'[7]11市町別戸数'!$A:$G,6,FALSE),0)</f>
        <v>9</v>
      </c>
      <c r="H10" s="34">
        <f>IFERROR(VLOOKUP($B10,'[7]11市町別マンション戸数'!A:C,3,FALSE),0)</f>
        <v>0</v>
      </c>
    </row>
    <row r="11" spans="2:8">
      <c r="B11" s="29" t="s">
        <v>81</v>
      </c>
      <c r="C11" s="34">
        <f>IFERROR(VLOOKUP($B11,'[7]11市町別戸数'!$A:$G,7,FALSE),0)</f>
        <v>4</v>
      </c>
      <c r="D11" s="34">
        <f>IFERROR(VLOOKUP($B11,'[7]11市町別戸数'!$A:$G,3,FALSE),0)</f>
        <v>4</v>
      </c>
      <c r="E11" s="34">
        <f>IFERROR(VLOOKUP($B11,'[7]11市町別戸数'!$A:$G,4,FALSE),0)</f>
        <v>0</v>
      </c>
      <c r="F11" s="34">
        <f>IFERROR(VLOOKUP($B11,'[7]11市町別戸数'!$A:$G,5,FALSE),0)</f>
        <v>0</v>
      </c>
      <c r="G11" s="34">
        <f>IFERROR(VLOOKUP($B11,'[7]11市町別戸数'!$A:$G,6,FALSE),0)</f>
        <v>0</v>
      </c>
      <c r="H11" s="34">
        <f>IFERROR(VLOOKUP($B11,'[7]11市町別マンション戸数'!A:C,3,FALSE),0)</f>
        <v>0</v>
      </c>
    </row>
    <row r="12" spans="2:8">
      <c r="B12" s="29" t="s">
        <v>5</v>
      </c>
      <c r="C12" s="34">
        <f t="shared" ref="C12:H12" si="1">SUM(C9:C11)</f>
        <v>301</v>
      </c>
      <c r="D12" s="34">
        <f t="shared" si="1"/>
        <v>165</v>
      </c>
      <c r="E12" s="34">
        <f t="shared" si="1"/>
        <v>97</v>
      </c>
      <c r="F12" s="34">
        <f t="shared" si="1"/>
        <v>0</v>
      </c>
      <c r="G12" s="34">
        <f t="shared" si="1"/>
        <v>39</v>
      </c>
      <c r="H12" s="34">
        <f t="shared" si="1"/>
        <v>0</v>
      </c>
    </row>
    <row r="13" spans="2:8">
      <c r="B13" s="29" t="s">
        <v>7</v>
      </c>
      <c r="C13" s="34">
        <f>IFERROR(VLOOKUP($B13,'[7]11市町別戸数'!$A:$G,7,FALSE),0)</f>
        <v>50</v>
      </c>
      <c r="D13" s="34">
        <f>IFERROR(VLOOKUP($B13,'[7]11市町別戸数'!$A:$G,3,FALSE),0)</f>
        <v>30</v>
      </c>
      <c r="E13" s="34">
        <f>IFERROR(VLOOKUP($B13,'[7]11市町別戸数'!$A:$G,4,FALSE),0)</f>
        <v>8</v>
      </c>
      <c r="F13" s="34">
        <f>IFERROR(VLOOKUP($B13,'[7]11市町別戸数'!$A:$G,5,FALSE),0)</f>
        <v>0</v>
      </c>
      <c r="G13" s="34">
        <f>IFERROR(VLOOKUP($B13,'[7]11市町別戸数'!$A:$G,6,FALSE),0)</f>
        <v>12</v>
      </c>
      <c r="H13" s="34">
        <f>IFERROR(VLOOKUP($B13,'[7]11市町別マンション戸数'!A:C,3,FALSE),0)</f>
        <v>0</v>
      </c>
    </row>
    <row r="14" spans="2:8">
      <c r="B14" s="29" t="s">
        <v>26</v>
      </c>
      <c r="C14" s="34">
        <f>IFERROR(VLOOKUP($B14,'[7]11市町別戸数'!$A:$G,7,FALSE),0)</f>
        <v>4</v>
      </c>
      <c r="D14" s="34">
        <f>IFERROR(VLOOKUP($B14,'[7]11市町別戸数'!$A:$G,3,FALSE),0)</f>
        <v>4</v>
      </c>
      <c r="E14" s="34">
        <f>IFERROR(VLOOKUP($B14,'[7]11市町別戸数'!$A:$G,4,FALSE),0)</f>
        <v>0</v>
      </c>
      <c r="F14" s="34">
        <f>IFERROR(VLOOKUP($B14,'[7]11市町別戸数'!$A:$G,5,FALSE),0)</f>
        <v>0</v>
      </c>
      <c r="G14" s="34">
        <f>IFERROR(VLOOKUP($B14,'[7]11市町別戸数'!$A:$G,6,FALSE),0)</f>
        <v>0</v>
      </c>
      <c r="H14" s="34">
        <f>IFERROR(VLOOKUP($B14,'[7]11市町別マンション戸数'!A:C,3,FALSE),0)</f>
        <v>0</v>
      </c>
    </row>
    <row r="15" spans="2:8">
      <c r="B15" s="29" t="s">
        <v>48</v>
      </c>
      <c r="C15" s="34">
        <f>IFERROR(VLOOKUP($B15,'[7]11市町別戸数'!$A:$G,7,FALSE),0)</f>
        <v>52</v>
      </c>
      <c r="D15" s="34">
        <f>IFERROR(VLOOKUP($B15,'[7]11市町別戸数'!$A:$G,3,FALSE),0)</f>
        <v>25</v>
      </c>
      <c r="E15" s="34">
        <f>IFERROR(VLOOKUP($B15,'[7]11市町別戸数'!$A:$G,4,FALSE),0)</f>
        <v>21</v>
      </c>
      <c r="F15" s="34">
        <f>IFERROR(VLOOKUP($B15,'[7]11市町別戸数'!$A:$G,5,FALSE),0)</f>
        <v>0</v>
      </c>
      <c r="G15" s="34">
        <f>IFERROR(VLOOKUP($B15,'[7]11市町別戸数'!$A:$G,6,FALSE),0)</f>
        <v>6</v>
      </c>
      <c r="H15" s="34">
        <f>IFERROR(VLOOKUP($B15,'[7]11市町別マンション戸数'!A:C,3,FALSE),0)</f>
        <v>0</v>
      </c>
    </row>
    <row r="16" spans="2:8">
      <c r="B16" s="29" t="s">
        <v>51</v>
      </c>
      <c r="C16" s="34">
        <f>IFERROR(VLOOKUP($B16,'[7]11市町別戸数'!$A:$G,7,FALSE),0)</f>
        <v>34</v>
      </c>
      <c r="D16" s="34">
        <f>IFERROR(VLOOKUP($B16,'[7]11市町別戸数'!$A:$G,3,FALSE),0)</f>
        <v>29</v>
      </c>
      <c r="E16" s="34">
        <f>IFERROR(VLOOKUP($B16,'[7]11市町別戸数'!$A:$G,4,FALSE),0)</f>
        <v>0</v>
      </c>
      <c r="F16" s="34">
        <f>IFERROR(VLOOKUP($B16,'[7]11市町別戸数'!$A:$G,5,FALSE),0)</f>
        <v>1</v>
      </c>
      <c r="G16" s="34">
        <f>IFERROR(VLOOKUP($B16,'[7]11市町別戸数'!$A:$G,6,FALSE),0)</f>
        <v>4</v>
      </c>
      <c r="H16" s="34">
        <f>IFERROR(VLOOKUP($B16,'[7]11市町別マンション戸数'!A:C,3,FALSE),0)</f>
        <v>0</v>
      </c>
    </row>
    <row r="17" spans="2:8">
      <c r="B17" s="29" t="s">
        <v>55</v>
      </c>
      <c r="C17" s="34">
        <f>IFERROR(VLOOKUP($B17,'[7]11市町別戸数'!$A:$G,7,FALSE),0)</f>
        <v>15</v>
      </c>
      <c r="D17" s="34">
        <f>IFERROR(VLOOKUP($B17,'[7]11市町別戸数'!$A:$G,3,FALSE),0)</f>
        <v>15</v>
      </c>
      <c r="E17" s="34">
        <f>IFERROR(VLOOKUP($B17,'[7]11市町別戸数'!$A:$G,4,FALSE),0)</f>
        <v>0</v>
      </c>
      <c r="F17" s="34">
        <f>IFERROR(VLOOKUP($B17,'[7]11市町別戸数'!$A:$G,5,FALSE),0)</f>
        <v>0</v>
      </c>
      <c r="G17" s="34">
        <f>IFERROR(VLOOKUP($B17,'[7]11市町別戸数'!$A:$G,6,FALSE),0)</f>
        <v>0</v>
      </c>
      <c r="H17" s="34">
        <f>IFERROR(VLOOKUP($B17,'[7]11市町別マンション戸数'!A:C,3,FALSE),0)</f>
        <v>0</v>
      </c>
    </row>
    <row r="18" spans="2:8">
      <c r="B18" s="29" t="s">
        <v>57</v>
      </c>
      <c r="C18" s="34">
        <f>IFERROR(VLOOKUP($B18,'[7]11市町別戸数'!$A:$G,7,FALSE),0)</f>
        <v>32</v>
      </c>
      <c r="D18" s="34">
        <f>IFERROR(VLOOKUP($B18,'[7]11市町別戸数'!$A:$G,3,FALSE),0)</f>
        <v>18</v>
      </c>
      <c r="E18" s="34">
        <f>IFERROR(VLOOKUP($B18,'[7]11市町別戸数'!$A:$G,4,FALSE),0)</f>
        <v>6</v>
      </c>
      <c r="F18" s="34">
        <f>IFERROR(VLOOKUP($B18,'[7]11市町別戸数'!$A:$G,5,FALSE),0)</f>
        <v>0</v>
      </c>
      <c r="G18" s="34">
        <f>IFERROR(VLOOKUP($B18,'[7]11市町別戸数'!$A:$G,6,FALSE),0)</f>
        <v>8</v>
      </c>
      <c r="H18" s="34">
        <f>IFERROR(VLOOKUP($B18,'[7]11市町別マンション戸数'!A:C,3,FALSE),0)</f>
        <v>0</v>
      </c>
    </row>
    <row r="19" spans="2:8">
      <c r="B19" s="29" t="s">
        <v>14</v>
      </c>
      <c r="C19" s="34">
        <f>IFERROR(VLOOKUP($B19,'[7]11市町別戸数'!$A:$G,7,FALSE),0)</f>
        <v>57</v>
      </c>
      <c r="D19" s="34">
        <f>IFERROR(VLOOKUP($B19,'[7]11市町別戸数'!$A:$G,3,FALSE),0)</f>
        <v>41</v>
      </c>
      <c r="E19" s="34">
        <f>IFERROR(VLOOKUP($B19,'[7]11市町別戸数'!$A:$G,4,FALSE),0)</f>
        <v>0</v>
      </c>
      <c r="F19" s="34">
        <f>IFERROR(VLOOKUP($B19,'[7]11市町別戸数'!$A:$G,5,FALSE),0)</f>
        <v>6</v>
      </c>
      <c r="G19" s="34">
        <f>IFERROR(VLOOKUP($B19,'[7]11市町別戸数'!$A:$G,6,FALSE),0)</f>
        <v>10</v>
      </c>
      <c r="H19" s="34">
        <f>IFERROR(VLOOKUP($B19,'[7]11市町別マンション戸数'!A:C,3,FALSE),0)</f>
        <v>0</v>
      </c>
    </row>
    <row r="20" spans="2:8">
      <c r="B20" s="29" t="s">
        <v>47</v>
      </c>
      <c r="C20" s="34">
        <f>IFERROR(VLOOKUP($B20,'[7]11市町別戸数'!$A:$G,7,FALSE),0)</f>
        <v>36</v>
      </c>
      <c r="D20" s="34">
        <f>IFERROR(VLOOKUP($B20,'[7]11市町別戸数'!$A:$G,3,FALSE),0)</f>
        <v>31</v>
      </c>
      <c r="E20" s="34">
        <f>IFERROR(VLOOKUP($B20,'[7]11市町別戸数'!$A:$G,4,FALSE),0)</f>
        <v>0</v>
      </c>
      <c r="F20" s="34">
        <f>IFERROR(VLOOKUP($B20,'[7]11市町別戸数'!$A:$G,5,FALSE),0)</f>
        <v>0</v>
      </c>
      <c r="G20" s="34">
        <f>IFERROR(VLOOKUP($B20,'[7]11市町別戸数'!$A:$G,6,FALSE),0)</f>
        <v>5</v>
      </c>
      <c r="H20" s="34">
        <f>IFERROR(VLOOKUP($B20,'[7]11市町別マンション戸数'!A:C,3,FALSE),0)</f>
        <v>0</v>
      </c>
    </row>
    <row r="21" spans="2:8">
      <c r="B21" s="29" t="s">
        <v>32</v>
      </c>
      <c r="C21" s="34">
        <f>IFERROR(VLOOKUP($B21,'[7]11市町別戸数'!$A:$G,7,FALSE),0)</f>
        <v>70</v>
      </c>
      <c r="D21" s="34">
        <f>IFERROR(VLOOKUP($B21,'[7]11市町別戸数'!$A:$G,3,FALSE),0)</f>
        <v>26</v>
      </c>
      <c r="E21" s="34">
        <f>IFERROR(VLOOKUP($B21,'[7]11市町別戸数'!$A:$G,4,FALSE),0)</f>
        <v>26</v>
      </c>
      <c r="F21" s="34">
        <f>IFERROR(VLOOKUP($B21,'[7]11市町別戸数'!$A:$G,5,FALSE),0)</f>
        <v>0</v>
      </c>
      <c r="G21" s="34">
        <f>IFERROR(VLOOKUP($B21,'[7]11市町別戸数'!$A:$G,6,FALSE),0)</f>
        <v>18</v>
      </c>
      <c r="H21" s="34">
        <f>IFERROR(VLOOKUP($B21,'[7]11市町別マンション戸数'!A:C,3,FALSE),0)</f>
        <v>0</v>
      </c>
    </row>
    <row r="22" spans="2:8">
      <c r="B22" s="29" t="s">
        <v>2</v>
      </c>
      <c r="C22" s="34">
        <f>IFERROR(VLOOKUP($B22,'[7]11市町別戸数'!$A:$G,7,FALSE),0)</f>
        <v>50</v>
      </c>
      <c r="D22" s="34">
        <f>IFERROR(VLOOKUP($B22,'[7]11市町別戸数'!$A:$G,3,FALSE),0)</f>
        <v>38</v>
      </c>
      <c r="E22" s="34">
        <f>IFERROR(VLOOKUP($B22,'[7]11市町別戸数'!$A:$G,4,FALSE),0)</f>
        <v>6</v>
      </c>
      <c r="F22" s="34">
        <f>IFERROR(VLOOKUP($B22,'[7]11市町別戸数'!$A:$G,5,FALSE),0)</f>
        <v>0</v>
      </c>
      <c r="G22" s="34">
        <f>IFERROR(VLOOKUP($B22,'[7]11市町別戸数'!$A:$G,6,FALSE),0)</f>
        <v>6</v>
      </c>
      <c r="H22" s="34">
        <f>IFERROR(VLOOKUP($B22,'[7]11市町別マンション戸数'!A:C,3,FALSE),0)</f>
        <v>0</v>
      </c>
    </row>
    <row r="23" spans="2:8">
      <c r="B23" s="29" t="s">
        <v>49</v>
      </c>
      <c r="C23" s="34">
        <f>IFERROR(VLOOKUP($B23,'[7]11市町別戸数'!$A:$G,7,FALSE),0)</f>
        <v>46</v>
      </c>
      <c r="D23" s="34">
        <f>IFERROR(VLOOKUP($B23,'[7]11市町別戸数'!$A:$G,3,FALSE),0)</f>
        <v>30</v>
      </c>
      <c r="E23" s="34">
        <f>IFERROR(VLOOKUP($B23,'[7]11市町別戸数'!$A:$G,4,FALSE),0)</f>
        <v>14</v>
      </c>
      <c r="F23" s="34">
        <f>IFERROR(VLOOKUP($B23,'[7]11市町別戸数'!$A:$G,5,FALSE),0)</f>
        <v>0</v>
      </c>
      <c r="G23" s="34">
        <f>IFERROR(VLOOKUP($B23,'[7]11市町別戸数'!$A:$G,6,FALSE),0)</f>
        <v>2</v>
      </c>
      <c r="H23" s="34">
        <f>IFERROR(VLOOKUP($B23,'[7]11市町別マンション戸数'!A:C,3,FALSE),0)</f>
        <v>0</v>
      </c>
    </row>
    <row r="24" spans="2:8">
      <c r="B24" s="29" t="s">
        <v>59</v>
      </c>
      <c r="C24" s="34">
        <f>IFERROR(VLOOKUP($B24,'[7]11市町別戸数'!$A:$G,7,FALSE),0)</f>
        <v>57</v>
      </c>
      <c r="D24" s="34">
        <f>IFERROR(VLOOKUP($B24,'[7]11市町別戸数'!$A:$G,3,FALSE),0)</f>
        <v>22</v>
      </c>
      <c r="E24" s="34">
        <f>IFERROR(VLOOKUP($B24,'[7]11市町別戸数'!$A:$G,4,FALSE),0)</f>
        <v>32</v>
      </c>
      <c r="F24" s="34">
        <f>IFERROR(VLOOKUP($B24,'[7]11市町別戸数'!$A:$G,5,FALSE),0)</f>
        <v>0</v>
      </c>
      <c r="G24" s="34">
        <f>IFERROR(VLOOKUP($B24,'[7]11市町別戸数'!$A:$G,6,FALSE),0)</f>
        <v>3</v>
      </c>
      <c r="H24" s="34">
        <f>IFERROR(VLOOKUP($B24,'[7]11市町別マンション戸数'!A:C,3,FALSE),0)</f>
        <v>0</v>
      </c>
    </row>
    <row r="25" spans="2:8">
      <c r="B25" s="29" t="s">
        <v>27</v>
      </c>
      <c r="C25" s="34">
        <f>IFERROR(VLOOKUP($B25,'[7]11市町別戸数'!$A:$G,7,FALSE),0)</f>
        <v>26</v>
      </c>
      <c r="D25" s="34">
        <f>IFERROR(VLOOKUP($B25,'[7]11市町別戸数'!$A:$G,3,FALSE),0)</f>
        <v>13</v>
      </c>
      <c r="E25" s="34">
        <f>IFERROR(VLOOKUP($B25,'[7]11市町別戸数'!$A:$G,4,FALSE),0)</f>
        <v>10</v>
      </c>
      <c r="F25" s="34">
        <f>IFERROR(VLOOKUP($B25,'[7]11市町別戸数'!$A:$G,5,FALSE),0)</f>
        <v>0</v>
      </c>
      <c r="G25" s="34">
        <f>IFERROR(VLOOKUP($B25,'[7]11市町別戸数'!$A:$G,6,FALSE),0)</f>
        <v>3</v>
      </c>
      <c r="H25" s="34">
        <f>IFERROR(VLOOKUP($B25,'[7]11市町別マンション戸数'!A:C,3,FALSE),0)</f>
        <v>0</v>
      </c>
    </row>
    <row r="26" spans="2:8">
      <c r="B26" s="29" t="s">
        <v>52</v>
      </c>
      <c r="C26" s="34">
        <f>IFERROR(VLOOKUP($B26,'[7]11市町別戸数'!$A:$G,7,FALSE),0)</f>
        <v>5</v>
      </c>
      <c r="D26" s="34">
        <f>IFERROR(VLOOKUP($B26,'[7]11市町別戸数'!$A:$G,3,FALSE),0)</f>
        <v>5</v>
      </c>
      <c r="E26" s="34">
        <f>IFERROR(VLOOKUP($B26,'[7]11市町別戸数'!$A:$G,4,FALSE),0)</f>
        <v>0</v>
      </c>
      <c r="F26" s="34">
        <f>IFERROR(VLOOKUP($B26,'[7]11市町別戸数'!$A:$G,5,FALSE),0)</f>
        <v>0</v>
      </c>
      <c r="G26" s="34">
        <f>IFERROR(VLOOKUP($B26,'[7]11市町別戸数'!$A:$G,6,FALSE),0)</f>
        <v>0</v>
      </c>
      <c r="H26" s="34">
        <f>IFERROR(VLOOKUP($B26,'[7]11市町別マンション戸数'!A:C,3,FALSE),0)</f>
        <v>0</v>
      </c>
    </row>
    <row r="27" spans="2:8">
      <c r="B27" s="29" t="s">
        <v>40</v>
      </c>
      <c r="C27" s="34">
        <f>IFERROR(VLOOKUP($B27,'[7]11市町別戸数'!$A:$G,7,FALSE),0)</f>
        <v>14</v>
      </c>
      <c r="D27" s="34">
        <f>IFERROR(VLOOKUP($B27,'[7]11市町別戸数'!$A:$G,3,FALSE),0)</f>
        <v>14</v>
      </c>
      <c r="E27" s="34">
        <f>IFERROR(VLOOKUP($B27,'[7]11市町別戸数'!$A:$G,4,FALSE),0)</f>
        <v>0</v>
      </c>
      <c r="F27" s="34">
        <f>IFERROR(VLOOKUP($B27,'[7]11市町別戸数'!$A:$G,5,FALSE),0)</f>
        <v>0</v>
      </c>
      <c r="G27" s="34">
        <f>IFERROR(VLOOKUP($B27,'[7]11市町別戸数'!$A:$G,6,FALSE),0)</f>
        <v>0</v>
      </c>
      <c r="H27" s="34">
        <f>IFERROR(VLOOKUP($B27,'[7]11市町別マンション戸数'!A:C,3,FALSE),0)</f>
        <v>0</v>
      </c>
    </row>
    <row r="28" spans="2:8">
      <c r="B28" s="29" t="s">
        <v>0</v>
      </c>
      <c r="C28" s="34">
        <f>IFERROR(VLOOKUP($B28,'[7]11市町別戸数'!$A:$G,7,FALSE),0)</f>
        <v>25</v>
      </c>
      <c r="D28" s="34">
        <f>IFERROR(VLOOKUP($B28,'[7]11市町別戸数'!$A:$G,3,FALSE),0)</f>
        <v>9</v>
      </c>
      <c r="E28" s="34">
        <f>IFERROR(VLOOKUP($B28,'[7]11市町別戸数'!$A:$G,4,FALSE),0)</f>
        <v>12</v>
      </c>
      <c r="F28" s="34">
        <f>IFERROR(VLOOKUP($B28,'[7]11市町別戸数'!$A:$G,5,FALSE),0)</f>
        <v>0</v>
      </c>
      <c r="G28" s="34">
        <f>IFERROR(VLOOKUP($B28,'[7]11市町別戸数'!$A:$G,6,FALSE),0)</f>
        <v>4</v>
      </c>
      <c r="H28" s="34">
        <f>IFERROR(VLOOKUP($B28,'[7]11市町別マンション戸数'!A:C,3,FALSE),0)</f>
        <v>0</v>
      </c>
    </row>
    <row r="29" spans="2:8">
      <c r="B29" s="29" t="s">
        <v>54</v>
      </c>
      <c r="C29" s="34">
        <f>IFERROR(VLOOKUP($B29,'[7]11市町別戸数'!$A:$G,7,FALSE),0)</f>
        <v>9</v>
      </c>
      <c r="D29" s="34">
        <f>IFERROR(VLOOKUP($B29,'[7]11市町別戸数'!$A:$G,3,FALSE),0)</f>
        <v>7</v>
      </c>
      <c r="E29" s="34">
        <f>IFERROR(VLOOKUP($B29,'[7]11市町別戸数'!$A:$G,4,FALSE),0)</f>
        <v>0</v>
      </c>
      <c r="F29" s="34">
        <f>IFERROR(VLOOKUP($B29,'[7]11市町別戸数'!$A:$G,5,FALSE),0)</f>
        <v>0</v>
      </c>
      <c r="G29" s="34">
        <f>IFERROR(VLOOKUP($B29,'[7]11市町別戸数'!$A:$G,6,FALSE),0)</f>
        <v>2</v>
      </c>
      <c r="H29" s="34">
        <f>IFERROR(VLOOKUP($B29,'[7]11市町別マンション戸数'!A:C,3,FALSE),0)</f>
        <v>0</v>
      </c>
    </row>
    <row r="30" spans="2:8">
      <c r="B30" s="29" t="s">
        <v>33</v>
      </c>
      <c r="C30" s="34">
        <f>IFERROR(VLOOKUP($B30,'[7]11市町別戸数'!$A:$G,7,FALSE),0)</f>
        <v>3</v>
      </c>
      <c r="D30" s="34">
        <f>IFERROR(VLOOKUP($B30,'[7]11市町別戸数'!$A:$G,3,FALSE),0)</f>
        <v>3</v>
      </c>
      <c r="E30" s="34">
        <f>IFERROR(VLOOKUP($B30,'[7]11市町別戸数'!$A:$G,4,FALSE),0)</f>
        <v>0</v>
      </c>
      <c r="F30" s="34">
        <f>IFERROR(VLOOKUP($B30,'[7]11市町別戸数'!$A:$G,5,FALSE),0)</f>
        <v>0</v>
      </c>
      <c r="G30" s="34">
        <f>IFERROR(VLOOKUP($B30,'[7]11市町別戸数'!$A:$G,6,FALSE),0)</f>
        <v>0</v>
      </c>
      <c r="H30" s="34">
        <f>IFERROR(VLOOKUP($B30,'[7]11市町別マンション戸数'!A:C,3,FALSE),0)</f>
        <v>0</v>
      </c>
    </row>
    <row r="31" spans="2:8">
      <c r="B31" s="29" t="s">
        <v>29</v>
      </c>
      <c r="C31" s="34">
        <f>IFERROR(VLOOKUP($B31,'[7]11市町別戸数'!$A:$G,7,FALSE),0)</f>
        <v>18</v>
      </c>
      <c r="D31" s="34">
        <f>IFERROR(VLOOKUP($B31,'[7]11市町別戸数'!$A:$G,3,FALSE),0)</f>
        <v>10</v>
      </c>
      <c r="E31" s="34">
        <f>IFERROR(VLOOKUP($B31,'[7]11市町別戸数'!$A:$G,4,FALSE),0)</f>
        <v>8</v>
      </c>
      <c r="F31" s="34">
        <f>IFERROR(VLOOKUP($B31,'[7]11市町別戸数'!$A:$G,5,FALSE),0)</f>
        <v>0</v>
      </c>
      <c r="G31" s="34">
        <f>IFERROR(VLOOKUP($B31,'[7]11市町別戸数'!$A:$G,6,FALSE),0)</f>
        <v>0</v>
      </c>
      <c r="H31" s="34">
        <f>IFERROR(VLOOKUP($B31,'[7]11市町別マンション戸数'!A:C,3,FALSE),0)</f>
        <v>0</v>
      </c>
    </row>
    <row r="32" spans="2:8">
      <c r="B32" s="29" t="s">
        <v>21</v>
      </c>
      <c r="C32" s="34">
        <f>IFERROR(VLOOKUP($B32,'[7]11市町別戸数'!$A:$G,7,FALSE),0)</f>
        <v>14</v>
      </c>
      <c r="D32" s="34">
        <f>IFERROR(VLOOKUP($B32,'[7]11市町別戸数'!$A:$G,3,FALSE),0)</f>
        <v>10</v>
      </c>
      <c r="E32" s="34">
        <f>IFERROR(VLOOKUP($B32,'[7]11市町別戸数'!$A:$G,4,FALSE),0)</f>
        <v>0</v>
      </c>
      <c r="F32" s="34">
        <f>IFERROR(VLOOKUP($B32,'[7]11市町別戸数'!$A:$G,5,FALSE),0)</f>
        <v>0</v>
      </c>
      <c r="G32" s="34">
        <f>IFERROR(VLOOKUP($B32,'[7]11市町別戸数'!$A:$G,6,FALSE),0)</f>
        <v>4</v>
      </c>
      <c r="H32" s="34">
        <f>IFERROR(VLOOKUP($B32,'[7]11市町別マンション戸数'!A:C,3,FALSE),0)</f>
        <v>0</v>
      </c>
    </row>
    <row r="33" spans="2:8">
      <c r="B33" s="29" t="s">
        <v>31</v>
      </c>
      <c r="C33" s="34">
        <f>IFERROR(VLOOKUP($B33,'[7]11市町別戸数'!$A:$G,7,FALSE),0)</f>
        <v>11</v>
      </c>
      <c r="D33" s="34">
        <f>IFERROR(VLOOKUP($B33,'[7]11市町別戸数'!$A:$G,3,FALSE),0)</f>
        <v>8</v>
      </c>
      <c r="E33" s="34">
        <f>IFERROR(VLOOKUP($B33,'[7]11市町別戸数'!$A:$G,4,FALSE),0)</f>
        <v>0</v>
      </c>
      <c r="F33" s="34">
        <f>IFERROR(VLOOKUP($B33,'[7]11市町別戸数'!$A:$G,5,FALSE),0)</f>
        <v>0</v>
      </c>
      <c r="G33" s="34">
        <f>IFERROR(VLOOKUP($B33,'[7]11市町別戸数'!$A:$G,6,FALSE),0)</f>
        <v>3</v>
      </c>
      <c r="H33" s="34">
        <f>IFERROR(VLOOKUP($B33,'[7]11市町別マンション戸数'!A:C,3,FALSE),0)</f>
        <v>0</v>
      </c>
    </row>
    <row r="34" spans="2:8">
      <c r="B34" s="29" t="s">
        <v>18</v>
      </c>
      <c r="C34" s="34">
        <f>IFERROR(VLOOKUP($B34,'[7]11市町別戸数'!$A:$G,7,FALSE),0)</f>
        <v>0</v>
      </c>
      <c r="D34" s="34">
        <f>IFERROR(VLOOKUP($B34,'[7]11市町別戸数'!$A:$G,3,FALSE),0)</f>
        <v>0</v>
      </c>
      <c r="E34" s="34">
        <f>IFERROR(VLOOKUP($B34,'[7]11市町別戸数'!$A:$G,4,FALSE),0)</f>
        <v>0</v>
      </c>
      <c r="F34" s="34">
        <f>IFERROR(VLOOKUP($B34,'[7]11市町別戸数'!$A:$G,5,FALSE),0)</f>
        <v>0</v>
      </c>
      <c r="G34" s="34">
        <f>IFERROR(VLOOKUP($B34,'[7]11市町別戸数'!$A:$G,6,FALSE),0)</f>
        <v>0</v>
      </c>
      <c r="H34" s="34">
        <f>IFERROR(VLOOKUP($B34,'[7]11市町別マンション戸数'!A:C,3,FALSE),0)</f>
        <v>0</v>
      </c>
    </row>
    <row r="35" spans="2:8">
      <c r="B35" s="30" t="s">
        <v>62</v>
      </c>
      <c r="C35" s="34">
        <f>IFERROR(VLOOKUP($B35,'[7]11市町別戸数'!$A:$G,7,FALSE),0)</f>
        <v>2</v>
      </c>
      <c r="D35" s="34">
        <f>IFERROR(VLOOKUP($B35,'[7]11市町別戸数'!$A:$G,3,FALSE),0)</f>
        <v>2</v>
      </c>
      <c r="E35" s="34">
        <f>IFERROR(VLOOKUP($B35,'[7]11市町別戸数'!$A:$G,4,FALSE),0)</f>
        <v>0</v>
      </c>
      <c r="F35" s="34">
        <f>IFERROR(VLOOKUP($B35,'[7]11市町別戸数'!$A:$G,5,FALSE),0)</f>
        <v>0</v>
      </c>
      <c r="G35" s="34">
        <f>IFERROR(VLOOKUP($B35,'[7]11市町別戸数'!$A:$G,6,FALSE),0)</f>
        <v>0</v>
      </c>
      <c r="H35" s="34">
        <f>IFERROR(VLOOKUP($B35,'[7]11市町別マンション戸数'!A:C,3,FALSE),0)</f>
        <v>0</v>
      </c>
    </row>
    <row r="36" spans="2:8">
      <c r="B36" s="29" t="s">
        <v>60</v>
      </c>
      <c r="C36" s="34">
        <f>IFERROR(VLOOKUP($B36,'[7]11市町別戸数'!$A:$G,7,FALSE),0)</f>
        <v>1</v>
      </c>
      <c r="D36" s="34">
        <f>IFERROR(VLOOKUP($B36,'[7]11市町別戸数'!$A:$G,3,FALSE),0)</f>
        <v>1</v>
      </c>
      <c r="E36" s="34">
        <f>IFERROR(VLOOKUP($B36,'[7]11市町別戸数'!$A:$G,4,FALSE),0)</f>
        <v>0</v>
      </c>
      <c r="F36" s="34">
        <f>IFERROR(VLOOKUP($B36,'[7]11市町別戸数'!$A:$G,5,FALSE),0)</f>
        <v>0</v>
      </c>
      <c r="G36" s="34">
        <f>IFERROR(VLOOKUP($B36,'[7]11市町別戸数'!$A:$G,6,FALSE),0)</f>
        <v>0</v>
      </c>
      <c r="H36" s="34">
        <f>IFERROR(VLOOKUP($B36,'[7]11市町別マンション戸数'!A:C,3,FALSE),0)</f>
        <v>0</v>
      </c>
    </row>
    <row r="37" spans="2:8">
      <c r="B37" s="29" t="s">
        <v>15</v>
      </c>
      <c r="C37" s="34">
        <f>IFERROR(VLOOKUP($B37,'[7]11市町別戸数'!$A:$G,7,FALSE),0)</f>
        <v>0</v>
      </c>
      <c r="D37" s="34">
        <f>IFERROR(VLOOKUP($B37,'[7]11市町別戸数'!$A:$G,3,FALSE),0)</f>
        <v>0</v>
      </c>
      <c r="E37" s="34">
        <f>IFERROR(VLOOKUP($B37,'[7]11市町別戸数'!$A:$G,4,FALSE),0)</f>
        <v>0</v>
      </c>
      <c r="F37" s="34">
        <f>IFERROR(VLOOKUP($B37,'[7]11市町別戸数'!$A:$G,5,FALSE),0)</f>
        <v>0</v>
      </c>
      <c r="G37" s="34">
        <f>IFERROR(VLOOKUP($B37,'[7]11市町別戸数'!$A:$G,6,FALSE),0)</f>
        <v>0</v>
      </c>
      <c r="H37" s="34">
        <f>IFERROR(VLOOKUP($B37,'[7]11市町別マンション戸数'!A:C,3,FALSE),0)</f>
        <v>0</v>
      </c>
    </row>
    <row r="38" spans="2:8">
      <c r="B38" s="30" t="s">
        <v>34</v>
      </c>
      <c r="C38" s="34">
        <f>IFERROR(VLOOKUP($B38,'[7]11市町別戸数'!$A:$G,7,FALSE),0)</f>
        <v>0</v>
      </c>
      <c r="D38" s="34">
        <f>IFERROR(VLOOKUP($B38,'[7]11市町別戸数'!$A:$G,3,FALSE),0)</f>
        <v>0</v>
      </c>
      <c r="E38" s="34">
        <f>IFERROR(VLOOKUP($B38,'[7]11市町別戸数'!$A:$G,4,FALSE),0)</f>
        <v>0</v>
      </c>
      <c r="F38" s="34">
        <f>IFERROR(VLOOKUP($B38,'[7]11市町別戸数'!$A:$G,5,FALSE),0)</f>
        <v>0</v>
      </c>
      <c r="G38" s="34">
        <f>IFERROR(VLOOKUP($B38,'[7]11市町別戸数'!$A:$G,6,FALSE),0)</f>
        <v>0</v>
      </c>
      <c r="H38" s="34">
        <f>IFERROR(VLOOKUP($B38,'[7]11市町別マンション戸数'!A:C,3,FALSE),0)</f>
        <v>0</v>
      </c>
    </row>
    <row r="39" spans="2:8">
      <c r="B39" s="29" t="s">
        <v>30</v>
      </c>
      <c r="C39" s="34">
        <f>IFERROR(VLOOKUP($B39,'[7]11市町別戸数'!$A:$G,7,FALSE),0)</f>
        <v>10</v>
      </c>
      <c r="D39" s="34">
        <f>IFERROR(VLOOKUP($B39,'[7]11市町別戸数'!$A:$G,3,FALSE),0)</f>
        <v>8</v>
      </c>
      <c r="E39" s="34">
        <f>IFERROR(VLOOKUP($B39,'[7]11市町別戸数'!$A:$G,4,FALSE),0)</f>
        <v>0</v>
      </c>
      <c r="F39" s="34">
        <f>IFERROR(VLOOKUP($B39,'[7]11市町別戸数'!$A:$G,5,FALSE),0)</f>
        <v>0</v>
      </c>
      <c r="G39" s="34">
        <f>IFERROR(VLOOKUP($B39,'[7]11市町別戸数'!$A:$G,6,FALSE),0)</f>
        <v>2</v>
      </c>
      <c r="H39" s="34">
        <f>IFERROR(VLOOKUP($B39,'[7]11市町別マンション戸数'!A:C,3,FALSE),0)</f>
        <v>0</v>
      </c>
    </row>
    <row r="40" spans="2:8">
      <c r="B40" s="29" t="s">
        <v>53</v>
      </c>
      <c r="C40" s="34">
        <f>IFERROR(VLOOKUP($B40,'[7]11市町別戸数'!$A:$G,7,FALSE),0)</f>
        <v>15</v>
      </c>
      <c r="D40" s="34">
        <f>IFERROR(VLOOKUP($B40,'[7]11市町別戸数'!$A:$G,3,FALSE),0)</f>
        <v>9</v>
      </c>
      <c r="E40" s="34">
        <f>IFERROR(VLOOKUP($B40,'[7]11市町別戸数'!$A:$G,4,FALSE),0)</f>
        <v>0</v>
      </c>
      <c r="F40" s="34">
        <f>IFERROR(VLOOKUP($B40,'[7]11市町別戸数'!$A:$G,5,FALSE),0)</f>
        <v>0</v>
      </c>
      <c r="G40" s="34">
        <f>IFERROR(VLOOKUP($B40,'[7]11市町別戸数'!$A:$G,6,FALSE),0)</f>
        <v>6</v>
      </c>
      <c r="H40" s="34">
        <f>IFERROR(VLOOKUP($B40,'[7]11市町別マンション戸数'!A:C,3,FALSE),0)</f>
        <v>0</v>
      </c>
    </row>
    <row r="41" spans="2:8">
      <c r="B41" s="29" t="s">
        <v>17</v>
      </c>
      <c r="C41" s="34">
        <f>IFERROR(VLOOKUP($B41,'[7]11市町別戸数'!$A:$G,7,FALSE),0)</f>
        <v>20</v>
      </c>
      <c r="D41" s="34">
        <f>IFERROR(VLOOKUP($B41,'[7]11市町別戸数'!$A:$G,3,FALSE),0)</f>
        <v>8</v>
      </c>
      <c r="E41" s="34">
        <f>IFERROR(VLOOKUP($B41,'[7]11市町別戸数'!$A:$G,4,FALSE),0)</f>
        <v>12</v>
      </c>
      <c r="F41" s="34">
        <f>IFERROR(VLOOKUP($B41,'[7]11市町別戸数'!$A:$G,5,FALSE),0)</f>
        <v>0</v>
      </c>
      <c r="G41" s="34">
        <f>IFERROR(VLOOKUP($B41,'[7]11市町別戸数'!$A:$G,6,FALSE),0)</f>
        <v>0</v>
      </c>
      <c r="H41" s="34">
        <f>IFERROR(VLOOKUP($B41,'[7]11市町別マンション戸数'!A:C,3,FALSE),0)</f>
        <v>0</v>
      </c>
    </row>
    <row r="42" spans="2:8">
      <c r="B42" s="29" t="s">
        <v>3</v>
      </c>
      <c r="C42" s="34">
        <f>IFERROR(VLOOKUP($B42,'[7]11市町別戸数'!$A:$G,7,FALSE),0)</f>
        <v>13</v>
      </c>
      <c r="D42" s="34">
        <f>IFERROR(VLOOKUP($B42,'[7]11市町別戸数'!$A:$G,3,FALSE),0)</f>
        <v>4</v>
      </c>
      <c r="E42" s="34">
        <f>IFERROR(VLOOKUP($B42,'[7]11市町別戸数'!$A:$G,4,FALSE),0)</f>
        <v>9</v>
      </c>
      <c r="F42" s="34">
        <f>IFERROR(VLOOKUP($B42,'[7]11市町別戸数'!$A:$G,5,FALSE),0)</f>
        <v>0</v>
      </c>
      <c r="G42" s="34">
        <f>IFERROR(VLOOKUP($B42,'[7]11市町別戸数'!$A:$G,6,FALSE),0)</f>
        <v>0</v>
      </c>
      <c r="H42" s="34">
        <f>IFERROR(VLOOKUP($B42,'[7]11市町別マンション戸数'!A:C,3,FALSE),0)</f>
        <v>0</v>
      </c>
    </row>
    <row r="43" spans="2:8">
      <c r="B43" s="29" t="s">
        <v>50</v>
      </c>
      <c r="C43" s="34">
        <f>IFERROR(VLOOKUP($B43,'[7]11市町別戸数'!$A:$G,7,FALSE),0)</f>
        <v>9</v>
      </c>
      <c r="D43" s="34">
        <f>IFERROR(VLOOKUP($B43,'[7]11市町別戸数'!$A:$G,3,FALSE),0)</f>
        <v>9</v>
      </c>
      <c r="E43" s="34">
        <f>IFERROR(VLOOKUP($B43,'[7]11市町別戸数'!$A:$G,4,FALSE),0)</f>
        <v>0</v>
      </c>
      <c r="F43" s="34">
        <f>IFERROR(VLOOKUP($B43,'[7]11市町別戸数'!$A:$G,5,FALSE),0)</f>
        <v>0</v>
      </c>
      <c r="G43" s="34">
        <f>IFERROR(VLOOKUP($B43,'[7]11市町別戸数'!$A:$G,6,FALSE),0)</f>
        <v>0</v>
      </c>
      <c r="H43" s="34">
        <f>IFERROR(VLOOKUP($B43,'[7]11市町別マンション戸数'!A:C,3,FALSE),0)</f>
        <v>0</v>
      </c>
    </row>
    <row r="44" spans="2:8">
      <c r="B44" s="29" t="s">
        <v>1</v>
      </c>
      <c r="C44" s="34">
        <f>IFERROR(VLOOKUP($B44,'[7]11市町別戸数'!$A:$G,7,FALSE),0)</f>
        <v>0</v>
      </c>
      <c r="D44" s="34">
        <f>IFERROR(VLOOKUP($B44,'[7]11市町別戸数'!$A:$G,3,FALSE),0)</f>
        <v>0</v>
      </c>
      <c r="E44" s="34">
        <f>IFERROR(VLOOKUP($B44,'[7]11市町別戸数'!$A:$G,4,FALSE),0)</f>
        <v>0</v>
      </c>
      <c r="F44" s="34">
        <f>IFERROR(VLOOKUP($B44,'[7]11市町別戸数'!$A:$G,5,FALSE),0)</f>
        <v>0</v>
      </c>
      <c r="G44" s="34">
        <f>IFERROR(VLOOKUP($B44,'[7]11市町別戸数'!$A:$G,6,FALSE),0)</f>
        <v>0</v>
      </c>
      <c r="H44" s="34">
        <f>IFERROR(VLOOKUP($B44,'[7]11市町別マンション戸数'!A:C,3,FALSE),0)</f>
        <v>0</v>
      </c>
    </row>
    <row r="45" spans="2:8">
      <c r="B45" s="31" t="s">
        <v>61</v>
      </c>
      <c r="C45" s="34">
        <f>IFERROR(VLOOKUP($B45,'[7]11市町別戸数'!$A:$G,7,FALSE),0)</f>
        <v>3</v>
      </c>
      <c r="D45" s="34">
        <f>IFERROR(VLOOKUP($B45,'[7]11市町別戸数'!$A:$G,3,FALSE),0)</f>
        <v>3</v>
      </c>
      <c r="E45" s="34">
        <f>IFERROR(VLOOKUP($B45,'[7]11市町別戸数'!$A:$G,4,FALSE),0)</f>
        <v>0</v>
      </c>
      <c r="F45" s="34">
        <f>IFERROR(VLOOKUP($B45,'[7]11市町別戸数'!$A:$G,5,FALSE),0)</f>
        <v>0</v>
      </c>
      <c r="G45" s="34">
        <f>IFERROR(VLOOKUP($B45,'[7]11市町別戸数'!$A:$G,6,FALSE),0)</f>
        <v>0</v>
      </c>
      <c r="H45" s="34">
        <f>IFERROR(VLOOKUP($B45,'[7]11市町別マンション戸数'!A:C,3,FALSE),0)</f>
        <v>0</v>
      </c>
    </row>
    <row r="46" spans="2:8">
      <c r="B46" s="32" t="s">
        <v>23</v>
      </c>
      <c r="C46" s="34">
        <f t="shared" ref="C46:H46" si="2">SUM(C5:C45)-C8-C12</f>
        <v>1359</v>
      </c>
      <c r="D46" s="34">
        <f t="shared" si="2"/>
        <v>733</v>
      </c>
      <c r="E46" s="34">
        <f t="shared" si="2"/>
        <v>454</v>
      </c>
      <c r="F46" s="34">
        <f t="shared" si="2"/>
        <v>7</v>
      </c>
      <c r="G46" s="34">
        <f t="shared" si="2"/>
        <v>165</v>
      </c>
      <c r="H46" s="34">
        <f t="shared" si="2"/>
        <v>0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H46"/>
  <sheetViews>
    <sheetView tabSelected="1" view="pageBreakPreview" zoomScale="115" zoomScaleSheetLayoutView="115" workbookViewId="0">
      <selection activeCell="G2" sqref="G2"/>
    </sheetView>
  </sheetViews>
  <sheetFormatPr defaultRowHeight="12.9"/>
  <cols>
    <col min="7" max="7" width="11" customWidth="1"/>
  </cols>
  <sheetData>
    <row r="2" spans="2:8" ht="17">
      <c r="C2" s="3"/>
      <c r="D2" s="3"/>
      <c r="E2" s="14"/>
      <c r="F2" s="14" t="s">
        <v>25</v>
      </c>
      <c r="G2" s="44">
        <v>45566</v>
      </c>
      <c r="H2" s="17"/>
    </row>
    <row r="3" spans="2:8">
      <c r="C3" s="4"/>
      <c r="D3" s="4"/>
      <c r="E3" s="4"/>
      <c r="F3" s="4"/>
      <c r="G3" s="4"/>
      <c r="H3" s="18" t="s">
        <v>6</v>
      </c>
    </row>
    <row r="4" spans="2:8">
      <c r="B4" s="28" t="s">
        <v>70</v>
      </c>
      <c r="C4" s="33" t="s">
        <v>71</v>
      </c>
      <c r="D4" s="28" t="s">
        <v>56</v>
      </c>
      <c r="E4" s="28" t="s">
        <v>72</v>
      </c>
      <c r="F4" s="35" t="s">
        <v>73</v>
      </c>
      <c r="G4" s="28" t="s">
        <v>19</v>
      </c>
      <c r="H4" s="27" t="s">
        <v>22</v>
      </c>
    </row>
    <row r="5" spans="2:8">
      <c r="B5" s="29" t="s">
        <v>37</v>
      </c>
      <c r="C5" s="34">
        <f>IFERROR(VLOOKUP($B5,'[2]11市町別戸数'!$A:$G,7,FALSE),0)</f>
        <v>93</v>
      </c>
      <c r="D5" s="34">
        <f>IFERROR(VLOOKUP($B5,'[2]11市町別戸数'!$A:$G,3,FALSE),0)</f>
        <v>48</v>
      </c>
      <c r="E5" s="34">
        <f>IFERROR(VLOOKUP($B5,'[2]11市町別戸数'!$A:$G,4,FALSE),0)</f>
        <v>26</v>
      </c>
      <c r="F5" s="34">
        <f>IFERROR(VLOOKUP($B5,'[2]11市町別戸数'!$A:$G,5,FALSE),0)</f>
        <v>0</v>
      </c>
      <c r="G5" s="34">
        <f>IFERROR(VLOOKUP($B5,'[2]11市町別戸数'!$A:$G,6,FALSE),0)</f>
        <v>19</v>
      </c>
      <c r="H5" s="34">
        <f>IFERROR(VLOOKUP($B5,'[2]11市町別マンション戸数'!A:C,3,FALSE),0)</f>
        <v>0</v>
      </c>
    </row>
    <row r="6" spans="2:8">
      <c r="B6" s="29" t="s">
        <v>12</v>
      </c>
      <c r="C6" s="34">
        <f>IFERROR(VLOOKUP($B6,'[2]11市町別戸数'!$A:$G,7,FALSE),0)</f>
        <v>76</v>
      </c>
      <c r="D6" s="34">
        <f>IFERROR(VLOOKUP($B6,'[2]11市町別戸数'!$A:$G,3,FALSE),0)</f>
        <v>33</v>
      </c>
      <c r="E6" s="34">
        <f>IFERROR(VLOOKUP($B6,'[2]11市町別戸数'!$A:$G,4,FALSE),0)</f>
        <v>23</v>
      </c>
      <c r="F6" s="34">
        <f>IFERROR(VLOOKUP($B6,'[2]11市町別戸数'!$A:$G,5,FALSE),0)</f>
        <v>0</v>
      </c>
      <c r="G6" s="34">
        <f>IFERROR(VLOOKUP($B6,'[2]11市町別戸数'!$A:$G,6,FALSE),0)</f>
        <v>20</v>
      </c>
      <c r="H6" s="34">
        <f>IFERROR(VLOOKUP($B6,'[2]11市町別マンション戸数'!A:C,3,FALSE),0)</f>
        <v>0</v>
      </c>
    </row>
    <row r="7" spans="2:8">
      <c r="B7" s="29" t="s">
        <v>10</v>
      </c>
      <c r="C7" s="34">
        <f>IFERROR(VLOOKUP($B7,'[2]11市町別戸数'!$A:$G,7,FALSE),0)</f>
        <v>102</v>
      </c>
      <c r="D7" s="34">
        <f>IFERROR(VLOOKUP($B7,'[2]11市町別戸数'!$A:$G,3,FALSE),0)</f>
        <v>44</v>
      </c>
      <c r="E7" s="34">
        <f>IFERROR(VLOOKUP($B7,'[2]11市町別戸数'!$A:$G,4,FALSE),0)</f>
        <v>30</v>
      </c>
      <c r="F7" s="34">
        <f>IFERROR(VLOOKUP($B7,'[2]11市町別戸数'!$A:$G,5,FALSE),0)</f>
        <v>0</v>
      </c>
      <c r="G7" s="34">
        <f>IFERROR(VLOOKUP($B7,'[2]11市町別戸数'!$A:$G,6,FALSE),0)</f>
        <v>28</v>
      </c>
      <c r="H7" s="34">
        <f>IFERROR(VLOOKUP($B7,'[2]11市町別マンション戸数'!A:C,3,FALSE),0)</f>
        <v>0</v>
      </c>
    </row>
    <row r="8" spans="2:8">
      <c r="B8" s="29" t="s">
        <v>38</v>
      </c>
      <c r="C8" s="34">
        <f t="shared" ref="C8:H8" si="0">SUM(C5:C7)</f>
        <v>271</v>
      </c>
      <c r="D8" s="34">
        <f t="shared" si="0"/>
        <v>125</v>
      </c>
      <c r="E8" s="34">
        <f t="shared" si="0"/>
        <v>79</v>
      </c>
      <c r="F8" s="34">
        <f t="shared" si="0"/>
        <v>0</v>
      </c>
      <c r="G8" s="34">
        <f t="shared" si="0"/>
        <v>67</v>
      </c>
      <c r="H8" s="34">
        <f t="shared" si="0"/>
        <v>0</v>
      </c>
    </row>
    <row r="9" spans="2:8">
      <c r="B9" s="29" t="s">
        <v>82</v>
      </c>
      <c r="C9" s="34">
        <f>IFERROR(VLOOKUP($B9,'[2]11市町別戸数'!$A:$G,7,FALSE),0)</f>
        <v>299</v>
      </c>
      <c r="D9" s="34">
        <f>IFERROR(VLOOKUP($B9,'[2]11市町別戸数'!$A:$G,3,FALSE),0)</f>
        <v>134</v>
      </c>
      <c r="E9" s="34">
        <f>IFERROR(VLOOKUP($B9,'[2]11市町別戸数'!$A:$G,4,FALSE),0)</f>
        <v>101</v>
      </c>
      <c r="F9" s="34">
        <f>IFERROR(VLOOKUP($B9,'[2]11市町別戸数'!$A:$G,5,FALSE),0)</f>
        <v>1</v>
      </c>
      <c r="G9" s="34">
        <f>IFERROR(VLOOKUP($B9,'[2]11市町別戸数'!$A:$G,6,FALSE),0)</f>
        <v>63</v>
      </c>
      <c r="H9" s="34">
        <f>IFERROR(VLOOKUP($B9,'[2]11市町別マンション戸数'!A:C,3,FALSE),0)</f>
        <v>12</v>
      </c>
    </row>
    <row r="10" spans="2:8">
      <c r="B10" s="29" t="s">
        <v>83</v>
      </c>
      <c r="C10" s="34">
        <f>IFERROR(VLOOKUP($B10,'[2]11市町別戸数'!$A:$G,7,FALSE),0)</f>
        <v>61</v>
      </c>
      <c r="D10" s="34">
        <f>IFERROR(VLOOKUP($B10,'[2]11市町別戸数'!$A:$G,3,FALSE),0)</f>
        <v>39</v>
      </c>
      <c r="E10" s="34">
        <f>IFERROR(VLOOKUP($B10,'[2]11市町別戸数'!$A:$G,4,FALSE),0)</f>
        <v>0</v>
      </c>
      <c r="F10" s="34">
        <f>IFERROR(VLOOKUP($B10,'[2]11市町別戸数'!$A:$G,5,FALSE),0)</f>
        <v>0</v>
      </c>
      <c r="G10" s="34">
        <f>IFERROR(VLOOKUP($B10,'[2]11市町別戸数'!$A:$G,6,FALSE),0)</f>
        <v>22</v>
      </c>
      <c r="H10" s="34">
        <f>IFERROR(VLOOKUP($B10,'[2]11市町別マンション戸数'!A:C,3,FALSE),0)</f>
        <v>12</v>
      </c>
    </row>
    <row r="11" spans="2:8">
      <c r="B11" s="29" t="s">
        <v>81</v>
      </c>
      <c r="C11" s="34">
        <f>IFERROR(VLOOKUP($B11,'[2]11市町別戸数'!$A:$G,7,FALSE),0)</f>
        <v>6</v>
      </c>
      <c r="D11" s="34">
        <f>IFERROR(VLOOKUP($B11,'[2]11市町別戸数'!$A:$G,3,FALSE),0)</f>
        <v>2</v>
      </c>
      <c r="E11" s="34">
        <f>IFERROR(VLOOKUP($B11,'[2]11市町別戸数'!$A:$G,4,FALSE),0)</f>
        <v>4</v>
      </c>
      <c r="F11" s="34">
        <f>IFERROR(VLOOKUP($B11,'[2]11市町別戸数'!$A:$G,5,FALSE),0)</f>
        <v>0</v>
      </c>
      <c r="G11" s="34">
        <f>IFERROR(VLOOKUP($B11,'[2]11市町別戸数'!$A:$G,6,FALSE),0)</f>
        <v>0</v>
      </c>
      <c r="H11" s="34">
        <f>IFERROR(VLOOKUP($B11,'[2]11市町別マンション戸数'!A:C,3,FALSE),0)</f>
        <v>0</v>
      </c>
    </row>
    <row r="12" spans="2:8">
      <c r="B12" s="29" t="s">
        <v>5</v>
      </c>
      <c r="C12" s="34">
        <f t="shared" ref="C12:H12" si="1">SUM(C9:C11)</f>
        <v>366</v>
      </c>
      <c r="D12" s="34">
        <f t="shared" si="1"/>
        <v>175</v>
      </c>
      <c r="E12" s="34">
        <f t="shared" si="1"/>
        <v>105</v>
      </c>
      <c r="F12" s="34">
        <f t="shared" si="1"/>
        <v>1</v>
      </c>
      <c r="G12" s="34">
        <f t="shared" si="1"/>
        <v>85</v>
      </c>
      <c r="H12" s="34">
        <f t="shared" si="1"/>
        <v>24</v>
      </c>
    </row>
    <row r="13" spans="2:8">
      <c r="B13" s="29" t="s">
        <v>7</v>
      </c>
      <c r="C13" s="34">
        <f>IFERROR(VLOOKUP($B13,'[2]11市町別戸数'!$A:$G,7,FALSE),0)</f>
        <v>243</v>
      </c>
      <c r="D13" s="34">
        <f>IFERROR(VLOOKUP($B13,'[2]11市町別戸数'!$A:$G,3,FALSE),0)</f>
        <v>32</v>
      </c>
      <c r="E13" s="34">
        <f>IFERROR(VLOOKUP($B13,'[2]11市町別戸数'!$A:$G,4,FALSE),0)</f>
        <v>185</v>
      </c>
      <c r="F13" s="34">
        <f>IFERROR(VLOOKUP($B13,'[2]11市町別戸数'!$A:$G,5,FALSE),0)</f>
        <v>1</v>
      </c>
      <c r="G13" s="34">
        <f>IFERROR(VLOOKUP($B13,'[2]11市町別戸数'!$A:$G,6,FALSE),0)</f>
        <v>25</v>
      </c>
      <c r="H13" s="34">
        <f>IFERROR(VLOOKUP($B13,'[2]11市町別マンション戸数'!A:C,3,FALSE),0)</f>
        <v>0</v>
      </c>
    </row>
    <row r="14" spans="2:8">
      <c r="B14" s="29" t="s">
        <v>26</v>
      </c>
      <c r="C14" s="34">
        <f>IFERROR(VLOOKUP($B14,'[2]11市町別戸数'!$A:$G,7,FALSE),0)</f>
        <v>65</v>
      </c>
      <c r="D14" s="34">
        <f>IFERROR(VLOOKUP($B14,'[2]11市町別戸数'!$A:$G,3,FALSE),0)</f>
        <v>5</v>
      </c>
      <c r="E14" s="34">
        <f>IFERROR(VLOOKUP($B14,'[2]11市町別戸数'!$A:$G,4,FALSE),0)</f>
        <v>60</v>
      </c>
      <c r="F14" s="34">
        <f>IFERROR(VLOOKUP($B14,'[2]11市町別戸数'!$A:$G,5,FALSE),0)</f>
        <v>0</v>
      </c>
      <c r="G14" s="34">
        <f>IFERROR(VLOOKUP($B14,'[2]11市町別戸数'!$A:$G,6,FALSE),0)</f>
        <v>0</v>
      </c>
      <c r="H14" s="34">
        <f>IFERROR(VLOOKUP($B14,'[2]11市町別マンション戸数'!A:C,3,FALSE),0)</f>
        <v>0</v>
      </c>
    </row>
    <row r="15" spans="2:8">
      <c r="B15" s="29" t="s">
        <v>48</v>
      </c>
      <c r="C15" s="34">
        <f>IFERROR(VLOOKUP($B15,'[2]11市町別戸数'!$A:$G,7,FALSE),0)</f>
        <v>41</v>
      </c>
      <c r="D15" s="34">
        <f>IFERROR(VLOOKUP($B15,'[2]11市町別戸数'!$A:$G,3,FALSE),0)</f>
        <v>28</v>
      </c>
      <c r="E15" s="34">
        <f>IFERROR(VLOOKUP($B15,'[2]11市町別戸数'!$A:$G,4,FALSE),0)</f>
        <v>13</v>
      </c>
      <c r="F15" s="34">
        <f>IFERROR(VLOOKUP($B15,'[2]11市町別戸数'!$A:$G,5,FALSE),0)</f>
        <v>0</v>
      </c>
      <c r="G15" s="34">
        <f>IFERROR(VLOOKUP($B15,'[2]11市町別戸数'!$A:$G,6,FALSE),0)</f>
        <v>0</v>
      </c>
      <c r="H15" s="34">
        <f>IFERROR(VLOOKUP($B15,'[2]11市町別マンション戸数'!A:C,3,FALSE),0)</f>
        <v>0</v>
      </c>
    </row>
    <row r="16" spans="2:8">
      <c r="B16" s="29" t="s">
        <v>51</v>
      </c>
      <c r="C16" s="34">
        <f>IFERROR(VLOOKUP($B16,'[2]11市町別戸数'!$A:$G,7,FALSE),0)</f>
        <v>34</v>
      </c>
      <c r="D16" s="34">
        <f>IFERROR(VLOOKUP($B16,'[2]11市町別戸数'!$A:$G,3,FALSE),0)</f>
        <v>23</v>
      </c>
      <c r="E16" s="34">
        <f>IFERROR(VLOOKUP($B16,'[2]11市町別戸数'!$A:$G,4,FALSE),0)</f>
        <v>8</v>
      </c>
      <c r="F16" s="34">
        <f>IFERROR(VLOOKUP($B16,'[2]11市町別戸数'!$A:$G,5,FALSE),0)</f>
        <v>0</v>
      </c>
      <c r="G16" s="34">
        <f>IFERROR(VLOOKUP($B16,'[2]11市町別戸数'!$A:$G,6,FALSE),0)</f>
        <v>3</v>
      </c>
      <c r="H16" s="34">
        <f>IFERROR(VLOOKUP($B16,'[2]11市町別マンション戸数'!A:C,3,FALSE),0)</f>
        <v>0</v>
      </c>
    </row>
    <row r="17" spans="2:8">
      <c r="B17" s="29" t="s">
        <v>55</v>
      </c>
      <c r="C17" s="34">
        <f>IFERROR(VLOOKUP($B17,'[2]11市町別戸数'!$A:$G,7,FALSE),0)</f>
        <v>11</v>
      </c>
      <c r="D17" s="34">
        <f>IFERROR(VLOOKUP($B17,'[2]11市町別戸数'!$A:$G,3,FALSE),0)</f>
        <v>10</v>
      </c>
      <c r="E17" s="34">
        <f>IFERROR(VLOOKUP($B17,'[2]11市町別戸数'!$A:$G,4,FALSE),0)</f>
        <v>0</v>
      </c>
      <c r="F17" s="34">
        <f>IFERROR(VLOOKUP($B17,'[2]11市町別戸数'!$A:$G,5,FALSE),0)</f>
        <v>0</v>
      </c>
      <c r="G17" s="34">
        <f>IFERROR(VLOOKUP($B17,'[2]11市町別戸数'!$A:$G,6,FALSE),0)</f>
        <v>1</v>
      </c>
      <c r="H17" s="34">
        <f>IFERROR(VLOOKUP($B17,'[2]11市町別マンション戸数'!A:C,3,FALSE),0)</f>
        <v>0</v>
      </c>
    </row>
    <row r="18" spans="2:8">
      <c r="B18" s="29" t="s">
        <v>57</v>
      </c>
      <c r="C18" s="34">
        <f>IFERROR(VLOOKUP($B18,'[2]11市町別戸数'!$A:$G,7,FALSE),0)</f>
        <v>24</v>
      </c>
      <c r="D18" s="34">
        <f>IFERROR(VLOOKUP($B18,'[2]11市町別戸数'!$A:$G,3,FALSE),0)</f>
        <v>23</v>
      </c>
      <c r="E18" s="34">
        <f>IFERROR(VLOOKUP($B18,'[2]11市町別戸数'!$A:$G,4,FALSE),0)</f>
        <v>0</v>
      </c>
      <c r="F18" s="34">
        <f>IFERROR(VLOOKUP($B18,'[2]11市町別戸数'!$A:$G,5,FALSE),0)</f>
        <v>0</v>
      </c>
      <c r="G18" s="34">
        <f>IFERROR(VLOOKUP($B18,'[2]11市町別戸数'!$A:$G,6,FALSE),0)</f>
        <v>1</v>
      </c>
      <c r="H18" s="34">
        <f>IFERROR(VLOOKUP($B18,'[2]11市町別マンション戸数'!A:C,3,FALSE),0)</f>
        <v>0</v>
      </c>
    </row>
    <row r="19" spans="2:8">
      <c r="B19" s="29" t="s">
        <v>14</v>
      </c>
      <c r="C19" s="34">
        <f>IFERROR(VLOOKUP($B19,'[2]11市町別戸数'!$A:$G,7,FALSE),0)</f>
        <v>108</v>
      </c>
      <c r="D19" s="34">
        <f>IFERROR(VLOOKUP($B19,'[2]11市町別戸数'!$A:$G,3,FALSE),0)</f>
        <v>56</v>
      </c>
      <c r="E19" s="34">
        <f>IFERROR(VLOOKUP($B19,'[2]11市町別戸数'!$A:$G,4,FALSE),0)</f>
        <v>35</v>
      </c>
      <c r="F19" s="34">
        <f>IFERROR(VLOOKUP($B19,'[2]11市町別戸数'!$A:$G,5,FALSE),0)</f>
        <v>0</v>
      </c>
      <c r="G19" s="34">
        <f>IFERROR(VLOOKUP($B19,'[2]11市町別戸数'!$A:$G,6,FALSE),0)</f>
        <v>17</v>
      </c>
      <c r="H19" s="34">
        <f>IFERROR(VLOOKUP($B19,'[2]11市町別マンション戸数'!A:C,3,FALSE),0)</f>
        <v>0</v>
      </c>
    </row>
    <row r="20" spans="2:8">
      <c r="B20" s="29" t="s">
        <v>47</v>
      </c>
      <c r="C20" s="34">
        <f>IFERROR(VLOOKUP($B20,'[2]11市町別戸数'!$A:$G,7,FALSE),0)</f>
        <v>72</v>
      </c>
      <c r="D20" s="34">
        <f>IFERROR(VLOOKUP($B20,'[2]11市町別戸数'!$A:$G,3,FALSE),0)</f>
        <v>38</v>
      </c>
      <c r="E20" s="34">
        <f>IFERROR(VLOOKUP($B20,'[2]11市町別戸数'!$A:$G,4,FALSE),0)</f>
        <v>17</v>
      </c>
      <c r="F20" s="34">
        <f>IFERROR(VLOOKUP($B20,'[2]11市町別戸数'!$A:$G,5,FALSE),0)</f>
        <v>0</v>
      </c>
      <c r="G20" s="34">
        <f>IFERROR(VLOOKUP($B20,'[2]11市町別戸数'!$A:$G,6,FALSE),0)</f>
        <v>17</v>
      </c>
      <c r="H20" s="34">
        <f>IFERROR(VLOOKUP($B20,'[2]11市町別マンション戸数'!A:C,3,FALSE),0)</f>
        <v>0</v>
      </c>
    </row>
    <row r="21" spans="2:8">
      <c r="B21" s="29" t="s">
        <v>32</v>
      </c>
      <c r="C21" s="34">
        <f>IFERROR(VLOOKUP($B21,'[2]11市町別戸数'!$A:$G,7,FALSE),0)</f>
        <v>73</v>
      </c>
      <c r="D21" s="34">
        <f>IFERROR(VLOOKUP($B21,'[2]11市町別戸数'!$A:$G,3,FALSE),0)</f>
        <v>33</v>
      </c>
      <c r="E21" s="34">
        <f>IFERROR(VLOOKUP($B21,'[2]11市町別戸数'!$A:$G,4,FALSE),0)</f>
        <v>29</v>
      </c>
      <c r="F21" s="34">
        <f>IFERROR(VLOOKUP($B21,'[2]11市町別戸数'!$A:$G,5,FALSE),0)</f>
        <v>0</v>
      </c>
      <c r="G21" s="34">
        <f>IFERROR(VLOOKUP($B21,'[2]11市町別戸数'!$A:$G,6,FALSE),0)</f>
        <v>11</v>
      </c>
      <c r="H21" s="34">
        <f>IFERROR(VLOOKUP($B21,'[2]11市町別マンション戸数'!A:C,3,FALSE),0)</f>
        <v>0</v>
      </c>
    </row>
    <row r="22" spans="2:8">
      <c r="B22" s="29" t="s">
        <v>2</v>
      </c>
      <c r="C22" s="34">
        <f>IFERROR(VLOOKUP($B22,'[2]11市町別戸数'!$A:$G,7,FALSE),0)</f>
        <v>47</v>
      </c>
      <c r="D22" s="34">
        <f>IFERROR(VLOOKUP($B22,'[2]11市町別戸数'!$A:$G,3,FALSE),0)</f>
        <v>24</v>
      </c>
      <c r="E22" s="34">
        <f>IFERROR(VLOOKUP($B22,'[2]11市町別戸数'!$A:$G,4,FALSE),0)</f>
        <v>15</v>
      </c>
      <c r="F22" s="34">
        <f>IFERROR(VLOOKUP($B22,'[2]11市町別戸数'!$A:$G,5,FALSE),0)</f>
        <v>0</v>
      </c>
      <c r="G22" s="34">
        <f>IFERROR(VLOOKUP($B22,'[2]11市町別戸数'!$A:$G,6,FALSE),0)</f>
        <v>8</v>
      </c>
      <c r="H22" s="34">
        <f>IFERROR(VLOOKUP($B22,'[2]11市町別マンション戸数'!A:C,3,FALSE),0)</f>
        <v>0</v>
      </c>
    </row>
    <row r="23" spans="2:8">
      <c r="B23" s="29" t="s">
        <v>49</v>
      </c>
      <c r="C23" s="34">
        <f>IFERROR(VLOOKUP($B23,'[2]11市町別戸数'!$A:$G,7,FALSE),0)</f>
        <v>189</v>
      </c>
      <c r="D23" s="34">
        <f>IFERROR(VLOOKUP($B23,'[2]11市町別戸数'!$A:$G,3,FALSE),0)</f>
        <v>42</v>
      </c>
      <c r="E23" s="34">
        <f>IFERROR(VLOOKUP($B23,'[2]11市町別戸数'!$A:$G,4,FALSE),0)</f>
        <v>8</v>
      </c>
      <c r="F23" s="34">
        <f>IFERROR(VLOOKUP($B23,'[2]11市町別戸数'!$A:$G,5,FALSE),0)</f>
        <v>0</v>
      </c>
      <c r="G23" s="34">
        <f>IFERROR(VLOOKUP($B23,'[2]11市町別戸数'!$A:$G,6,FALSE),0)</f>
        <v>139</v>
      </c>
      <c r="H23" s="34">
        <f>IFERROR(VLOOKUP($B23,'[2]11市町別マンション戸数'!A:C,3,FALSE),0)</f>
        <v>132</v>
      </c>
    </row>
    <row r="24" spans="2:8">
      <c r="B24" s="29" t="s">
        <v>59</v>
      </c>
      <c r="C24" s="34">
        <f>IFERROR(VLOOKUP($B24,'[2]11市町別戸数'!$A:$G,7,FALSE),0)</f>
        <v>34</v>
      </c>
      <c r="D24" s="34">
        <f>IFERROR(VLOOKUP($B24,'[2]11市町別戸数'!$A:$G,3,FALSE),0)</f>
        <v>9</v>
      </c>
      <c r="E24" s="34">
        <f>IFERROR(VLOOKUP($B24,'[2]11市町別戸数'!$A:$G,4,FALSE),0)</f>
        <v>24</v>
      </c>
      <c r="F24" s="34">
        <f>IFERROR(VLOOKUP($B24,'[2]11市町別戸数'!$A:$G,5,FALSE),0)</f>
        <v>0</v>
      </c>
      <c r="G24" s="34">
        <f>IFERROR(VLOOKUP($B24,'[2]11市町別戸数'!$A:$G,6,FALSE),0)</f>
        <v>1</v>
      </c>
      <c r="H24" s="34">
        <f>IFERROR(VLOOKUP($B24,'[2]11市町別マンション戸数'!A:C,3,FALSE),0)</f>
        <v>0</v>
      </c>
    </row>
    <row r="25" spans="2:8">
      <c r="B25" s="29" t="s">
        <v>27</v>
      </c>
      <c r="C25" s="34">
        <f>IFERROR(VLOOKUP($B25,'[2]11市町別戸数'!$A:$G,7,FALSE),0)</f>
        <v>44</v>
      </c>
      <c r="D25" s="34">
        <f>IFERROR(VLOOKUP($B25,'[2]11市町別戸数'!$A:$G,3,FALSE),0)</f>
        <v>29</v>
      </c>
      <c r="E25" s="34">
        <f>IFERROR(VLOOKUP($B25,'[2]11市町別戸数'!$A:$G,4,FALSE),0)</f>
        <v>10</v>
      </c>
      <c r="F25" s="34">
        <f>IFERROR(VLOOKUP($B25,'[2]11市町別戸数'!$A:$G,5,FALSE),0)</f>
        <v>0</v>
      </c>
      <c r="G25" s="34">
        <f>IFERROR(VLOOKUP($B25,'[2]11市町別戸数'!$A:$G,6,FALSE),0)</f>
        <v>5</v>
      </c>
      <c r="H25" s="34">
        <f>IFERROR(VLOOKUP($B25,'[2]11市町別マンション戸数'!A:C,3,FALSE),0)</f>
        <v>0</v>
      </c>
    </row>
    <row r="26" spans="2:8">
      <c r="B26" s="29" t="s">
        <v>52</v>
      </c>
      <c r="C26" s="34">
        <f>IFERROR(VLOOKUP($B26,'[2]11市町別戸数'!$A:$G,7,FALSE),0)</f>
        <v>2</v>
      </c>
      <c r="D26" s="34">
        <f>IFERROR(VLOOKUP($B26,'[2]11市町別戸数'!$A:$G,3,FALSE),0)</f>
        <v>2</v>
      </c>
      <c r="E26" s="34">
        <f>IFERROR(VLOOKUP($B26,'[2]11市町別戸数'!$A:$G,4,FALSE),0)</f>
        <v>0</v>
      </c>
      <c r="F26" s="34">
        <f>IFERROR(VLOOKUP($B26,'[2]11市町別戸数'!$A:$G,5,FALSE),0)</f>
        <v>0</v>
      </c>
      <c r="G26" s="34">
        <f>IFERROR(VLOOKUP($B26,'[2]11市町別戸数'!$A:$G,6,FALSE),0)</f>
        <v>0</v>
      </c>
      <c r="H26" s="34">
        <f>IFERROR(VLOOKUP($B26,'[2]11市町別マンション戸数'!A:C,3,FALSE),0)</f>
        <v>0</v>
      </c>
    </row>
    <row r="27" spans="2:8">
      <c r="B27" s="29" t="s">
        <v>40</v>
      </c>
      <c r="C27" s="34">
        <f>IFERROR(VLOOKUP($B27,'[2]11市町別戸数'!$A:$G,7,FALSE),0)</f>
        <v>13</v>
      </c>
      <c r="D27" s="34">
        <f>IFERROR(VLOOKUP($B27,'[2]11市町別戸数'!$A:$G,3,FALSE),0)</f>
        <v>9</v>
      </c>
      <c r="E27" s="34">
        <f>IFERROR(VLOOKUP($B27,'[2]11市町別戸数'!$A:$G,4,FALSE),0)</f>
        <v>0</v>
      </c>
      <c r="F27" s="34">
        <f>IFERROR(VLOOKUP($B27,'[2]11市町別戸数'!$A:$G,5,FALSE),0)</f>
        <v>0</v>
      </c>
      <c r="G27" s="34">
        <f>IFERROR(VLOOKUP($B27,'[2]11市町別戸数'!$A:$G,6,FALSE),0)</f>
        <v>4</v>
      </c>
      <c r="H27" s="34">
        <f>IFERROR(VLOOKUP($B27,'[2]11市町別マンション戸数'!A:C,3,FALSE),0)</f>
        <v>0</v>
      </c>
    </row>
    <row r="28" spans="2:8">
      <c r="B28" s="29" t="s">
        <v>0</v>
      </c>
      <c r="C28" s="34">
        <f>IFERROR(VLOOKUP($B28,'[2]11市町別戸数'!$A:$G,7,FALSE),0)</f>
        <v>311</v>
      </c>
      <c r="D28" s="34">
        <f>IFERROR(VLOOKUP($B28,'[2]11市町別戸数'!$A:$G,3,FALSE),0)</f>
        <v>12</v>
      </c>
      <c r="E28" s="34">
        <f>IFERROR(VLOOKUP($B28,'[2]11市町別戸数'!$A:$G,4,FALSE),0)</f>
        <v>0</v>
      </c>
      <c r="F28" s="34">
        <f>IFERROR(VLOOKUP($B28,'[2]11市町別戸数'!$A:$G,5,FALSE),0)</f>
        <v>297</v>
      </c>
      <c r="G28" s="34">
        <f>IFERROR(VLOOKUP($B28,'[2]11市町別戸数'!$A:$G,6,FALSE),0)</f>
        <v>2</v>
      </c>
      <c r="H28" s="34">
        <f>IFERROR(VLOOKUP($B28,'[2]11市町別マンション戸数'!A:C,3,FALSE),0)</f>
        <v>0</v>
      </c>
    </row>
    <row r="29" spans="2:8">
      <c r="B29" s="29" t="s">
        <v>54</v>
      </c>
      <c r="C29" s="34">
        <f>IFERROR(VLOOKUP($B29,'[2]11市町別戸数'!$A:$G,7,FALSE),0)</f>
        <v>6</v>
      </c>
      <c r="D29" s="34">
        <f>IFERROR(VLOOKUP($B29,'[2]11市町別戸数'!$A:$G,3,FALSE),0)</f>
        <v>6</v>
      </c>
      <c r="E29" s="34">
        <f>IFERROR(VLOOKUP($B29,'[2]11市町別戸数'!$A:$G,4,FALSE),0)</f>
        <v>0</v>
      </c>
      <c r="F29" s="34">
        <f>IFERROR(VLOOKUP($B29,'[2]11市町別戸数'!$A:$G,5,FALSE),0)</f>
        <v>0</v>
      </c>
      <c r="G29" s="34">
        <f>IFERROR(VLOOKUP($B29,'[2]11市町別戸数'!$A:$G,6,FALSE),0)</f>
        <v>0</v>
      </c>
      <c r="H29" s="34">
        <f>IFERROR(VLOOKUP($B29,'[2]11市町別マンション戸数'!A:C,3,FALSE),0)</f>
        <v>0</v>
      </c>
    </row>
    <row r="30" spans="2:8">
      <c r="B30" s="29" t="s">
        <v>33</v>
      </c>
      <c r="C30" s="34">
        <f>IFERROR(VLOOKUP($B30,'[2]11市町別戸数'!$A:$G,7,FALSE),0)</f>
        <v>7</v>
      </c>
      <c r="D30" s="34">
        <f>IFERROR(VLOOKUP($B30,'[2]11市町別戸数'!$A:$G,3,FALSE),0)</f>
        <v>7</v>
      </c>
      <c r="E30" s="34">
        <f>IFERROR(VLOOKUP($B30,'[2]11市町別戸数'!$A:$G,4,FALSE),0)</f>
        <v>0</v>
      </c>
      <c r="F30" s="34">
        <f>IFERROR(VLOOKUP($B30,'[2]11市町別戸数'!$A:$G,5,FALSE),0)</f>
        <v>0</v>
      </c>
      <c r="G30" s="34">
        <f>IFERROR(VLOOKUP($B30,'[2]11市町別戸数'!$A:$G,6,FALSE),0)</f>
        <v>0</v>
      </c>
      <c r="H30" s="34">
        <f>IFERROR(VLOOKUP($B30,'[2]11市町別マンション戸数'!A:C,3,FALSE),0)</f>
        <v>0</v>
      </c>
    </row>
    <row r="31" spans="2:8">
      <c r="B31" s="29" t="s">
        <v>29</v>
      </c>
      <c r="C31" s="34">
        <f>IFERROR(VLOOKUP($B31,'[2]11市町別戸数'!$A:$G,7,FALSE),0)</f>
        <v>15</v>
      </c>
      <c r="D31" s="34">
        <f>IFERROR(VLOOKUP($B31,'[2]11市町別戸数'!$A:$G,3,FALSE),0)</f>
        <v>11</v>
      </c>
      <c r="E31" s="34">
        <f>IFERROR(VLOOKUP($B31,'[2]11市町別戸数'!$A:$G,4,FALSE),0)</f>
        <v>0</v>
      </c>
      <c r="F31" s="34">
        <f>IFERROR(VLOOKUP($B31,'[2]11市町別戸数'!$A:$G,5,FALSE),0)</f>
        <v>0</v>
      </c>
      <c r="G31" s="34">
        <f>IFERROR(VLOOKUP($B31,'[2]11市町別戸数'!$A:$G,6,FALSE),0)</f>
        <v>4</v>
      </c>
      <c r="H31" s="34">
        <f>IFERROR(VLOOKUP($B31,'[2]11市町別マンション戸数'!A:C,3,FALSE),0)</f>
        <v>0</v>
      </c>
    </row>
    <row r="32" spans="2:8">
      <c r="B32" s="29" t="s">
        <v>21</v>
      </c>
      <c r="C32" s="34">
        <f>IFERROR(VLOOKUP($B32,'[2]11市町別戸数'!$A:$G,7,FALSE),0)</f>
        <v>7</v>
      </c>
      <c r="D32" s="34">
        <f>IFERROR(VLOOKUP($B32,'[2]11市町別戸数'!$A:$G,3,FALSE),0)</f>
        <v>7</v>
      </c>
      <c r="E32" s="34">
        <f>IFERROR(VLOOKUP($B32,'[2]11市町別戸数'!$A:$G,4,FALSE),0)</f>
        <v>0</v>
      </c>
      <c r="F32" s="34">
        <f>IFERROR(VLOOKUP($B32,'[2]11市町別戸数'!$A:$G,5,FALSE),0)</f>
        <v>0</v>
      </c>
      <c r="G32" s="34">
        <f>IFERROR(VLOOKUP($B32,'[2]11市町別戸数'!$A:$G,6,FALSE),0)</f>
        <v>0</v>
      </c>
      <c r="H32" s="34">
        <f>IFERROR(VLOOKUP($B32,'[2]11市町別マンション戸数'!A:C,3,FALSE),0)</f>
        <v>0</v>
      </c>
    </row>
    <row r="33" spans="2:8">
      <c r="B33" s="29" t="s">
        <v>31</v>
      </c>
      <c r="C33" s="34">
        <f>IFERROR(VLOOKUP($B33,'[2]11市町別戸数'!$A:$G,7,FALSE),0)</f>
        <v>10</v>
      </c>
      <c r="D33" s="34">
        <f>IFERROR(VLOOKUP($B33,'[2]11市町別戸数'!$A:$G,3,FALSE),0)</f>
        <v>9</v>
      </c>
      <c r="E33" s="34">
        <f>IFERROR(VLOOKUP($B33,'[2]11市町別戸数'!$A:$G,4,FALSE),0)</f>
        <v>0</v>
      </c>
      <c r="F33" s="34">
        <f>IFERROR(VLOOKUP($B33,'[2]11市町別戸数'!$A:$G,5,FALSE),0)</f>
        <v>1</v>
      </c>
      <c r="G33" s="34">
        <f>IFERROR(VLOOKUP($B33,'[2]11市町別戸数'!$A:$G,6,FALSE),0)</f>
        <v>0</v>
      </c>
      <c r="H33" s="34">
        <f>IFERROR(VLOOKUP($B33,'[2]11市町別マンション戸数'!A:C,3,FALSE),0)</f>
        <v>0</v>
      </c>
    </row>
    <row r="34" spans="2:8">
      <c r="B34" s="29" t="s">
        <v>18</v>
      </c>
      <c r="C34" s="34">
        <f>IFERROR(VLOOKUP($B34,'[2]11市町別戸数'!$A:$G,7,FALSE),0)</f>
        <v>0</v>
      </c>
      <c r="D34" s="34">
        <f>IFERROR(VLOOKUP($B34,'[2]11市町別戸数'!$A:$G,3,FALSE),0)</f>
        <v>0</v>
      </c>
      <c r="E34" s="34">
        <f>IFERROR(VLOOKUP($B34,'[2]11市町別戸数'!$A:$G,4,FALSE),0)</f>
        <v>0</v>
      </c>
      <c r="F34" s="34">
        <f>IFERROR(VLOOKUP($B34,'[2]11市町別戸数'!$A:$G,5,FALSE),0)</f>
        <v>0</v>
      </c>
      <c r="G34" s="34">
        <f>IFERROR(VLOOKUP($B34,'[2]11市町別戸数'!$A:$G,6,FALSE),0)</f>
        <v>0</v>
      </c>
      <c r="H34" s="34">
        <f>IFERROR(VLOOKUP($B34,'[2]11市町別マンション戸数'!A:C,3,FALSE),0)</f>
        <v>0</v>
      </c>
    </row>
    <row r="35" spans="2:8">
      <c r="B35" s="30" t="s">
        <v>62</v>
      </c>
      <c r="C35" s="34">
        <f>IFERROR(VLOOKUP($B35,'[2]11市町別戸数'!$A:$G,7,FALSE),0)</f>
        <v>2</v>
      </c>
      <c r="D35" s="34">
        <f>IFERROR(VLOOKUP($B35,'[2]11市町別戸数'!$A:$G,3,FALSE),0)</f>
        <v>2</v>
      </c>
      <c r="E35" s="34">
        <f>IFERROR(VLOOKUP($B35,'[2]11市町別戸数'!$A:$G,4,FALSE),0)</f>
        <v>0</v>
      </c>
      <c r="F35" s="34">
        <f>IFERROR(VLOOKUP($B35,'[2]11市町別戸数'!$A:$G,5,FALSE),0)</f>
        <v>0</v>
      </c>
      <c r="G35" s="34">
        <f>IFERROR(VLOOKUP($B35,'[2]11市町別戸数'!$A:$G,6,FALSE),0)</f>
        <v>0</v>
      </c>
      <c r="H35" s="34">
        <f>IFERROR(VLOOKUP($B35,'[2]11市町別マンション戸数'!A:C,3,FALSE),0)</f>
        <v>0</v>
      </c>
    </row>
    <row r="36" spans="2:8">
      <c r="B36" s="29" t="s">
        <v>60</v>
      </c>
      <c r="C36" s="34">
        <f>IFERROR(VLOOKUP($B36,'[2]11市町別戸数'!$A:$G,7,FALSE),0)</f>
        <v>2</v>
      </c>
      <c r="D36" s="34">
        <f>IFERROR(VLOOKUP($B36,'[2]11市町別戸数'!$A:$G,3,FALSE),0)</f>
        <v>2</v>
      </c>
      <c r="E36" s="34">
        <f>IFERROR(VLOOKUP($B36,'[2]11市町別戸数'!$A:$G,4,FALSE),0)</f>
        <v>0</v>
      </c>
      <c r="F36" s="34">
        <f>IFERROR(VLOOKUP($B36,'[2]11市町別戸数'!$A:$G,5,FALSE),0)</f>
        <v>0</v>
      </c>
      <c r="G36" s="34">
        <f>IFERROR(VLOOKUP($B36,'[2]11市町別戸数'!$A:$G,6,FALSE),0)</f>
        <v>0</v>
      </c>
      <c r="H36" s="34">
        <f>IFERROR(VLOOKUP($B36,'[2]11市町別マンション戸数'!A:C,3,FALSE),0)</f>
        <v>0</v>
      </c>
    </row>
    <row r="37" spans="2:8">
      <c r="B37" s="29" t="s">
        <v>15</v>
      </c>
      <c r="C37" s="34">
        <f>IFERROR(VLOOKUP($B37,'[2]11市町別戸数'!$A:$G,7,FALSE),0)</f>
        <v>0</v>
      </c>
      <c r="D37" s="34">
        <f>IFERROR(VLOOKUP($B37,'[2]11市町別戸数'!$A:$G,3,FALSE),0)</f>
        <v>0</v>
      </c>
      <c r="E37" s="34">
        <f>IFERROR(VLOOKUP($B37,'[2]11市町別戸数'!$A:$G,4,FALSE),0)</f>
        <v>0</v>
      </c>
      <c r="F37" s="34">
        <f>IFERROR(VLOOKUP($B37,'[2]11市町別戸数'!$A:$G,5,FALSE),0)</f>
        <v>0</v>
      </c>
      <c r="G37" s="34">
        <f>IFERROR(VLOOKUP($B37,'[2]11市町別戸数'!$A:$G,6,FALSE),0)</f>
        <v>0</v>
      </c>
      <c r="H37" s="34">
        <f>IFERROR(VLOOKUP($B37,'[2]11市町別マンション戸数'!A:C,3,FALSE),0)</f>
        <v>0</v>
      </c>
    </row>
    <row r="38" spans="2:8">
      <c r="B38" s="30" t="s">
        <v>34</v>
      </c>
      <c r="C38" s="34">
        <f>IFERROR(VLOOKUP($B38,'[2]11市町別戸数'!$A:$G,7,FALSE),0)</f>
        <v>2</v>
      </c>
      <c r="D38" s="34">
        <f>IFERROR(VLOOKUP($B38,'[2]11市町別戸数'!$A:$G,3,FALSE),0)</f>
        <v>2</v>
      </c>
      <c r="E38" s="34">
        <f>IFERROR(VLOOKUP($B38,'[2]11市町別戸数'!$A:$G,4,FALSE),0)</f>
        <v>0</v>
      </c>
      <c r="F38" s="34">
        <f>IFERROR(VLOOKUP($B38,'[2]11市町別戸数'!$A:$G,5,FALSE),0)</f>
        <v>0</v>
      </c>
      <c r="G38" s="34">
        <f>IFERROR(VLOOKUP($B38,'[2]11市町別戸数'!$A:$G,6,FALSE),0)</f>
        <v>0</v>
      </c>
      <c r="H38" s="34">
        <f>IFERROR(VLOOKUP($B38,'[2]11市町別マンション戸数'!A:C,3,FALSE),0)</f>
        <v>0</v>
      </c>
    </row>
    <row r="39" spans="2:8">
      <c r="B39" s="29" t="s">
        <v>30</v>
      </c>
      <c r="C39" s="34">
        <f>IFERROR(VLOOKUP($B39,'[2]11市町別戸数'!$A:$G,7,FALSE),0)</f>
        <v>6</v>
      </c>
      <c r="D39" s="34">
        <f>IFERROR(VLOOKUP($B39,'[2]11市町別戸数'!$A:$G,3,FALSE),0)</f>
        <v>5</v>
      </c>
      <c r="E39" s="34">
        <f>IFERROR(VLOOKUP($B39,'[2]11市町別戸数'!$A:$G,4,FALSE),0)</f>
        <v>0</v>
      </c>
      <c r="F39" s="34">
        <f>IFERROR(VLOOKUP($B39,'[2]11市町別戸数'!$A:$G,5,FALSE),0)</f>
        <v>0</v>
      </c>
      <c r="G39" s="34">
        <f>IFERROR(VLOOKUP($B39,'[2]11市町別戸数'!$A:$G,6,FALSE),0)</f>
        <v>1</v>
      </c>
      <c r="H39" s="34">
        <f>IFERROR(VLOOKUP($B39,'[2]11市町別マンション戸数'!A:C,3,FALSE),0)</f>
        <v>0</v>
      </c>
    </row>
    <row r="40" spans="2:8">
      <c r="B40" s="29" t="s">
        <v>53</v>
      </c>
      <c r="C40" s="34">
        <f>IFERROR(VLOOKUP($B40,'[2]11市町別戸数'!$A:$G,7,FALSE),0)</f>
        <v>3</v>
      </c>
      <c r="D40" s="34">
        <f>IFERROR(VLOOKUP($B40,'[2]11市町別戸数'!$A:$G,3,FALSE),0)</f>
        <v>1</v>
      </c>
      <c r="E40" s="34">
        <f>IFERROR(VLOOKUP($B40,'[2]11市町別戸数'!$A:$G,4,FALSE),0)</f>
        <v>0</v>
      </c>
      <c r="F40" s="34">
        <f>IFERROR(VLOOKUP($B40,'[2]11市町別戸数'!$A:$G,5,FALSE),0)</f>
        <v>0</v>
      </c>
      <c r="G40" s="34">
        <f>IFERROR(VLOOKUP($B40,'[2]11市町別戸数'!$A:$G,6,FALSE),0)</f>
        <v>2</v>
      </c>
      <c r="H40" s="34">
        <f>IFERROR(VLOOKUP($B40,'[2]11市町別マンション戸数'!A:C,3,FALSE),0)</f>
        <v>0</v>
      </c>
    </row>
    <row r="41" spans="2:8">
      <c r="B41" s="29" t="s">
        <v>17</v>
      </c>
      <c r="C41" s="34">
        <f>IFERROR(VLOOKUP($B41,'[2]11市町別戸数'!$A:$G,7,FALSE),0)</f>
        <v>11</v>
      </c>
      <c r="D41" s="34">
        <f>IFERROR(VLOOKUP($B41,'[2]11市町別戸数'!$A:$G,3,FALSE),0)</f>
        <v>8</v>
      </c>
      <c r="E41" s="34">
        <f>IFERROR(VLOOKUP($B41,'[2]11市町別戸数'!$A:$G,4,FALSE),0)</f>
        <v>3</v>
      </c>
      <c r="F41" s="34">
        <f>IFERROR(VLOOKUP($B41,'[2]11市町別戸数'!$A:$G,5,FALSE),0)</f>
        <v>0</v>
      </c>
      <c r="G41" s="34">
        <f>IFERROR(VLOOKUP($B41,'[2]11市町別戸数'!$A:$G,6,FALSE),0)</f>
        <v>0</v>
      </c>
      <c r="H41" s="34">
        <f>IFERROR(VLOOKUP($B41,'[2]11市町別マンション戸数'!A:C,3,FALSE),0)</f>
        <v>0</v>
      </c>
    </row>
    <row r="42" spans="2:8">
      <c r="B42" s="29" t="s">
        <v>3</v>
      </c>
      <c r="C42" s="34">
        <f>IFERROR(VLOOKUP($B42,'[2]11市町別戸数'!$A:$G,7,FALSE),0)</f>
        <v>17</v>
      </c>
      <c r="D42" s="34">
        <f>IFERROR(VLOOKUP($B42,'[2]11市町別戸数'!$A:$G,3,FALSE),0)</f>
        <v>5</v>
      </c>
      <c r="E42" s="34">
        <f>IFERROR(VLOOKUP($B42,'[2]11市町別戸数'!$A:$G,4,FALSE),0)</f>
        <v>10</v>
      </c>
      <c r="F42" s="34">
        <f>IFERROR(VLOOKUP($B42,'[2]11市町別戸数'!$A:$G,5,FALSE),0)</f>
        <v>0</v>
      </c>
      <c r="G42" s="34">
        <f>IFERROR(VLOOKUP($B42,'[2]11市町別戸数'!$A:$G,6,FALSE),0)</f>
        <v>2</v>
      </c>
      <c r="H42" s="34">
        <f>IFERROR(VLOOKUP($B42,'[2]11市町別マンション戸数'!A:C,3,FALSE),0)</f>
        <v>0</v>
      </c>
    </row>
    <row r="43" spans="2:8">
      <c r="B43" s="29" t="s">
        <v>50</v>
      </c>
      <c r="C43" s="34">
        <f>IFERROR(VLOOKUP($B43,'[2]11市町別戸数'!$A:$G,7,FALSE),0)</f>
        <v>6</v>
      </c>
      <c r="D43" s="34">
        <f>IFERROR(VLOOKUP($B43,'[2]11市町別戸数'!$A:$G,3,FALSE),0)</f>
        <v>3</v>
      </c>
      <c r="E43" s="34">
        <f>IFERROR(VLOOKUP($B43,'[2]11市町別戸数'!$A:$G,4,FALSE),0)</f>
        <v>0</v>
      </c>
      <c r="F43" s="34">
        <f>IFERROR(VLOOKUP($B43,'[2]11市町別戸数'!$A:$G,5,FALSE),0)</f>
        <v>0</v>
      </c>
      <c r="G43" s="34">
        <f>IFERROR(VLOOKUP($B43,'[2]11市町別戸数'!$A:$G,6,FALSE),0)</f>
        <v>3</v>
      </c>
      <c r="H43" s="34">
        <f>IFERROR(VLOOKUP($B43,'[2]11市町別マンション戸数'!A:C,3,FALSE),0)</f>
        <v>0</v>
      </c>
    </row>
    <row r="44" spans="2:8">
      <c r="B44" s="29" t="s">
        <v>1</v>
      </c>
      <c r="C44" s="34">
        <f>IFERROR(VLOOKUP($B44,'[2]11市町別戸数'!$A:$G,7,FALSE),0)</f>
        <v>0</v>
      </c>
      <c r="D44" s="34">
        <f>IFERROR(VLOOKUP($B44,'[2]11市町別戸数'!$A:$G,3,FALSE),0)</f>
        <v>0</v>
      </c>
      <c r="E44" s="34">
        <f>IFERROR(VLOOKUP($B44,'[2]11市町別戸数'!$A:$G,4,FALSE),0)</f>
        <v>0</v>
      </c>
      <c r="F44" s="34">
        <f>IFERROR(VLOOKUP($B44,'[2]11市町別戸数'!$A:$G,5,FALSE),0)</f>
        <v>0</v>
      </c>
      <c r="G44" s="34">
        <f>IFERROR(VLOOKUP($B44,'[2]11市町別戸数'!$A:$G,6,FALSE),0)</f>
        <v>0</v>
      </c>
      <c r="H44" s="34">
        <f>IFERROR(VLOOKUP($B44,'[2]11市町別マンション戸数'!A:C,3,FALSE),0)</f>
        <v>0</v>
      </c>
    </row>
    <row r="45" spans="2:8">
      <c r="B45" s="31" t="s">
        <v>61</v>
      </c>
      <c r="C45" s="34">
        <f>IFERROR(VLOOKUP($B45,'[2]11市町別戸数'!$A:$G,7,FALSE),0)</f>
        <v>4</v>
      </c>
      <c r="D45" s="34">
        <f>IFERROR(VLOOKUP($B45,'[2]11市町別戸数'!$A:$G,3,FALSE),0)</f>
        <v>4</v>
      </c>
      <c r="E45" s="34">
        <f>IFERROR(VLOOKUP($B45,'[2]11市町別戸数'!$A:$G,4,FALSE),0)</f>
        <v>0</v>
      </c>
      <c r="F45" s="34">
        <f>IFERROR(VLOOKUP($B45,'[2]11市町別戸数'!$A:$G,5,FALSE),0)</f>
        <v>0</v>
      </c>
      <c r="G45" s="34">
        <f>IFERROR(VLOOKUP($B45,'[2]11市町別戸数'!$A:$G,6,FALSE),0)</f>
        <v>0</v>
      </c>
      <c r="H45" s="34">
        <f>IFERROR(VLOOKUP($B45,'[2]11市町別マンション戸数'!A:C,3,FALSE),0)</f>
        <v>0</v>
      </c>
    </row>
    <row r="46" spans="2:8">
      <c r="B46" s="32" t="s">
        <v>23</v>
      </c>
      <c r="C46" s="34">
        <f t="shared" ref="C46:H46" si="2">SUM(C5:C45)-C8-C12</f>
        <v>2046</v>
      </c>
      <c r="D46" s="34">
        <f t="shared" si="2"/>
        <v>747</v>
      </c>
      <c r="E46" s="34">
        <f t="shared" si="2"/>
        <v>601</v>
      </c>
      <c r="F46" s="34">
        <f t="shared" si="2"/>
        <v>300</v>
      </c>
      <c r="G46" s="34">
        <f t="shared" si="2"/>
        <v>398</v>
      </c>
      <c r="H46" s="34">
        <f t="shared" si="2"/>
        <v>156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topLeftCell="A4" workbookViewId="0">
      <selection activeCell="B4" sqref="B4"/>
    </sheetView>
  </sheetViews>
  <sheetFormatPr defaultRowHeight="12.9"/>
  <cols>
    <col min="1" max="1" width="13.36328125" customWidth="1"/>
  </cols>
  <sheetData>
    <row r="1" spans="1:7" ht="17">
      <c r="B1" s="3"/>
      <c r="C1" s="3"/>
      <c r="D1" s="14"/>
      <c r="E1" s="14" t="s">
        <v>25</v>
      </c>
      <c r="F1" s="36" t="s">
        <v>58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IFERROR(VLOOKUP($A4,'[25]11市町別戸数'!$A:$G,7,FALSE),0)</f>
        <v>1410</v>
      </c>
      <c r="C4" s="34">
        <f>IFERROR(VLOOKUP($A4,'[25]11市町別戸数'!$A:$G,3,FALSE),0)</f>
        <v>597</v>
      </c>
      <c r="D4" s="34">
        <f>IFERROR(VLOOKUP($A4,'[25]11市町別戸数'!$A:$G,4,FALSE),0)</f>
        <v>487</v>
      </c>
      <c r="E4" s="34">
        <f>IFERROR(VLOOKUP($A4,'[25]11市町別戸数'!$A:$G,5,FALSE),0)</f>
        <v>3</v>
      </c>
      <c r="F4" s="34">
        <f>IFERROR(VLOOKUP($A4,'[25]11市町別戸数'!$A:$G,6,FALSE),0)</f>
        <v>323</v>
      </c>
      <c r="G4" s="34">
        <f>IFERROR(VLOOKUP($A4,'[25]11市町別マンション戸数'!A:C,3,FALSE),0)</f>
        <v>54</v>
      </c>
    </row>
    <row r="5" spans="1:7">
      <c r="A5" s="29" t="s">
        <v>12</v>
      </c>
      <c r="B5" s="34">
        <f>IFERROR(VLOOKUP($A5,'[25]11市町別戸数'!$A:$G,7,FALSE),0)</f>
        <v>1650</v>
      </c>
      <c r="C5" s="34">
        <f>IFERROR(VLOOKUP($A5,'[25]11市町別戸数'!$A:$G,3,FALSE),0)</f>
        <v>486</v>
      </c>
      <c r="D5" s="34">
        <f>IFERROR(VLOOKUP($A5,'[25]11市町別戸数'!$A:$G,4,FALSE),0)</f>
        <v>861</v>
      </c>
      <c r="E5" s="34">
        <f>IFERROR(VLOOKUP($A5,'[25]11市町別戸数'!$A:$G,5,FALSE),0)</f>
        <v>1</v>
      </c>
      <c r="F5" s="34">
        <f>IFERROR(VLOOKUP($A5,'[25]11市町別戸数'!$A:$G,6,FALSE),0)</f>
        <v>302</v>
      </c>
      <c r="G5" s="34">
        <f>IFERROR(VLOOKUP($A5,'[25]11市町別マンション戸数'!A:C,3,FALSE),0)</f>
        <v>34</v>
      </c>
    </row>
    <row r="6" spans="1:7">
      <c r="A6" s="29" t="s">
        <v>10</v>
      </c>
      <c r="B6" s="34">
        <f>IFERROR(VLOOKUP($A6,'[25]11市町別戸数'!$A:$G,7,FALSE),0)</f>
        <v>1149</v>
      </c>
      <c r="C6" s="34">
        <f>IFERROR(VLOOKUP($A6,'[25]11市町別戸数'!$A:$G,3,FALSE),0)</f>
        <v>594</v>
      </c>
      <c r="D6" s="34">
        <f>IFERROR(VLOOKUP($A6,'[25]11市町別戸数'!$A:$G,4,FALSE),0)</f>
        <v>391</v>
      </c>
      <c r="E6" s="34">
        <f>IFERROR(VLOOKUP($A6,'[25]11市町別戸数'!$A:$G,5,FALSE),0)</f>
        <v>2</v>
      </c>
      <c r="F6" s="34">
        <f>IFERROR(VLOOKUP($A6,'[25]11市町別戸数'!$A:$G,6,FALSE),0)</f>
        <v>162</v>
      </c>
      <c r="G6" s="34">
        <f>IFERROR(VLOOKUP($A6,'[25]11市町別マンション戸数'!A:C,3,FALSE),0)</f>
        <v>0</v>
      </c>
    </row>
    <row r="7" spans="1:7">
      <c r="A7" s="29" t="s">
        <v>38</v>
      </c>
      <c r="B7" s="34">
        <f t="shared" ref="B7:G7" si="0">SUM(B4:B6)</f>
        <v>4209</v>
      </c>
      <c r="C7" s="34">
        <f t="shared" si="0"/>
        <v>1677</v>
      </c>
      <c r="D7" s="34">
        <f t="shared" si="0"/>
        <v>1739</v>
      </c>
      <c r="E7" s="34">
        <f t="shared" si="0"/>
        <v>6</v>
      </c>
      <c r="F7" s="34">
        <f t="shared" si="0"/>
        <v>787</v>
      </c>
      <c r="G7" s="34">
        <f t="shared" si="0"/>
        <v>88</v>
      </c>
    </row>
    <row r="8" spans="1:7">
      <c r="A8" s="29" t="s">
        <v>4</v>
      </c>
      <c r="B8" s="34">
        <f>IFERROR(VLOOKUP($A8,'[25]11市町別戸数'!$A:$G,7,FALSE),0)</f>
        <v>1666</v>
      </c>
      <c r="C8" s="34">
        <f>IFERROR(VLOOKUP($A8,'[25]11市町別戸数'!$A:$G,3,FALSE),0)</f>
        <v>582</v>
      </c>
      <c r="D8" s="34">
        <f>IFERROR(VLOOKUP($A8,'[25]11市町別戸数'!$A:$G,4,FALSE),0)</f>
        <v>683</v>
      </c>
      <c r="E8" s="34">
        <f>IFERROR(VLOOKUP($A8,'[25]11市町別戸数'!$A:$G,5,FALSE),0)</f>
        <v>16</v>
      </c>
      <c r="F8" s="34">
        <f>IFERROR(VLOOKUP($A8,'[25]11市町別戸数'!$A:$G,6,FALSE),0)</f>
        <v>385</v>
      </c>
      <c r="G8" s="34">
        <f>IFERROR(VLOOKUP($A8,'[25]11市町別マンション戸数'!A:C,3,FALSE),0)</f>
        <v>161</v>
      </c>
    </row>
    <row r="9" spans="1:7">
      <c r="A9" s="29" t="s">
        <v>39</v>
      </c>
      <c r="B9" s="34">
        <f>IFERROR(VLOOKUP($A9,'[25]11市町別戸数'!$A:$G,7,FALSE),0)</f>
        <v>736</v>
      </c>
      <c r="C9" s="34">
        <f>IFERROR(VLOOKUP($A9,'[25]11市町別戸数'!$A:$G,3,FALSE),0)</f>
        <v>412</v>
      </c>
      <c r="D9" s="34">
        <f>IFERROR(VLOOKUP($A9,'[25]11市町別戸数'!$A:$G,4,FALSE),0)</f>
        <v>136</v>
      </c>
      <c r="E9" s="34">
        <f>IFERROR(VLOOKUP($A9,'[25]11市町別戸数'!$A:$G,5,FALSE),0)</f>
        <v>22</v>
      </c>
      <c r="F9" s="34">
        <f>IFERROR(VLOOKUP($A9,'[25]11市町別戸数'!$A:$G,6,FALSE),0)</f>
        <v>166</v>
      </c>
      <c r="G9" s="34">
        <f>IFERROR(VLOOKUP($A9,'[25]11市町別マンション戸数'!A:C,3,FALSE),0)</f>
        <v>0</v>
      </c>
    </row>
    <row r="10" spans="1:7">
      <c r="A10" s="29" t="s">
        <v>42</v>
      </c>
      <c r="B10" s="34">
        <f>IFERROR(VLOOKUP($A10,'[25]11市町別戸数'!$A:$G,7,FALSE),0)</f>
        <v>573</v>
      </c>
      <c r="C10" s="34">
        <f>IFERROR(VLOOKUP($A10,'[25]11市町別戸数'!$A:$G,3,FALSE),0)</f>
        <v>336</v>
      </c>
      <c r="D10" s="34">
        <f>IFERROR(VLOOKUP($A10,'[25]11市町別戸数'!$A:$G,4,FALSE),0)</f>
        <v>139</v>
      </c>
      <c r="E10" s="34">
        <f>IFERROR(VLOOKUP($A10,'[25]11市町別戸数'!$A:$G,5,FALSE),0)</f>
        <v>3</v>
      </c>
      <c r="F10" s="34">
        <f>IFERROR(VLOOKUP($A10,'[25]11市町別戸数'!$A:$G,6,FALSE),0)</f>
        <v>95</v>
      </c>
      <c r="G10" s="34">
        <f>IFERROR(VLOOKUP($A10,'[25]11市町別マンション戸数'!A:C,3,FALSE),0)</f>
        <v>0</v>
      </c>
    </row>
    <row r="11" spans="1:7">
      <c r="A11" s="29" t="s">
        <v>43</v>
      </c>
      <c r="B11" s="34">
        <f>IFERROR(VLOOKUP($A11,'[25]11市町別戸数'!$A:$G,7,FALSE),0)</f>
        <v>649</v>
      </c>
      <c r="C11" s="34">
        <f>IFERROR(VLOOKUP($A11,'[25]11市町別戸数'!$A:$G,3,FALSE),0)</f>
        <v>256</v>
      </c>
      <c r="D11" s="34">
        <f>IFERROR(VLOOKUP($A11,'[25]11市町別戸数'!$A:$G,4,FALSE),0)</f>
        <v>237</v>
      </c>
      <c r="E11" s="34">
        <f>IFERROR(VLOOKUP($A11,'[25]11市町別戸数'!$A:$G,5,FALSE),0)</f>
        <v>4</v>
      </c>
      <c r="F11" s="34">
        <f>IFERROR(VLOOKUP($A11,'[25]11市町別戸数'!$A:$G,6,FALSE),0)</f>
        <v>152</v>
      </c>
      <c r="G11" s="34">
        <f>IFERROR(VLOOKUP($A11,'[25]11市町別マンション戸数'!A:C,3,FALSE),0)</f>
        <v>0</v>
      </c>
    </row>
    <row r="12" spans="1:7">
      <c r="A12" s="29" t="s">
        <v>44</v>
      </c>
      <c r="B12" s="34">
        <f>IFERROR(VLOOKUP($A12,'[25]11市町別戸数'!$A:$G,7,FALSE),0)</f>
        <v>415</v>
      </c>
      <c r="C12" s="34">
        <f>IFERROR(VLOOKUP($A12,'[25]11市町別戸数'!$A:$G,3,FALSE),0)</f>
        <v>294</v>
      </c>
      <c r="D12" s="34">
        <f>IFERROR(VLOOKUP($A12,'[25]11市町別戸数'!$A:$G,4,FALSE),0)</f>
        <v>82</v>
      </c>
      <c r="E12" s="34">
        <f>IFERROR(VLOOKUP($A12,'[25]11市町別戸数'!$A:$G,5,FALSE),0)</f>
        <v>4</v>
      </c>
      <c r="F12" s="34">
        <f>IFERROR(VLOOKUP($A12,'[25]11市町別戸数'!$A:$G,6,FALSE),0)</f>
        <v>35</v>
      </c>
      <c r="G12" s="34">
        <f>IFERROR(VLOOKUP($A12,'[25]11市町別マンション戸数'!A:C,3,FALSE),0)</f>
        <v>0</v>
      </c>
    </row>
    <row r="13" spans="1:7">
      <c r="A13" s="29" t="s">
        <v>46</v>
      </c>
      <c r="B13" s="34">
        <f>IFERROR(VLOOKUP($A13,'[25]11市町別戸数'!$A:$G,7,FALSE),0)</f>
        <v>744</v>
      </c>
      <c r="C13" s="34">
        <f>IFERROR(VLOOKUP($A13,'[25]11市町別戸数'!$A:$G,3,FALSE),0)</f>
        <v>372</v>
      </c>
      <c r="D13" s="34">
        <f>IFERROR(VLOOKUP($A13,'[25]11市町別戸数'!$A:$G,4,FALSE),0)</f>
        <v>243</v>
      </c>
      <c r="E13" s="34">
        <f>IFERROR(VLOOKUP($A13,'[25]11市町別戸数'!$A:$G,5,FALSE),0)</f>
        <v>1</v>
      </c>
      <c r="F13" s="34">
        <f>IFERROR(VLOOKUP($A13,'[25]11市町別戸数'!$A:$G,6,FALSE),0)</f>
        <v>128</v>
      </c>
      <c r="G13" s="34">
        <f>IFERROR(VLOOKUP($A13,'[25]11市町別マンション戸数'!A:C,3,FALSE),0)</f>
        <v>0</v>
      </c>
    </row>
    <row r="14" spans="1:7">
      <c r="A14" s="29" t="s">
        <v>45</v>
      </c>
      <c r="B14" s="34">
        <f>IFERROR(VLOOKUP($A14,'[25]11市町別戸数'!$A:$G,7,FALSE),0)</f>
        <v>100</v>
      </c>
      <c r="C14" s="34">
        <f>IFERROR(VLOOKUP($A14,'[25]11市町別戸数'!$A:$G,3,FALSE),0)</f>
        <v>58</v>
      </c>
      <c r="D14" s="34">
        <f>IFERROR(VLOOKUP($A14,'[25]11市町別戸数'!$A:$G,4,FALSE),0)</f>
        <v>20</v>
      </c>
      <c r="E14" s="34">
        <f>IFERROR(VLOOKUP($A14,'[25]11市町別戸数'!$A:$G,5,FALSE),0)</f>
        <v>17</v>
      </c>
      <c r="F14" s="34">
        <f>IFERROR(VLOOKUP($A14,'[25]11市町別戸数'!$A:$G,6,FALSE),0)</f>
        <v>5</v>
      </c>
      <c r="G14" s="34">
        <f>IFERROR(VLOOKUP($A14,'[25]11市町別マンション戸数'!A:C,3,FALSE),0)</f>
        <v>0</v>
      </c>
    </row>
    <row r="15" spans="1:7">
      <c r="A15" s="29" t="s">
        <v>5</v>
      </c>
      <c r="B15" s="34">
        <f t="shared" ref="B15:G15" si="1">SUM(B8:B14)</f>
        <v>4883</v>
      </c>
      <c r="C15" s="34">
        <f t="shared" si="1"/>
        <v>2310</v>
      </c>
      <c r="D15" s="34">
        <f t="shared" si="1"/>
        <v>1540</v>
      </c>
      <c r="E15" s="34">
        <f t="shared" si="1"/>
        <v>67</v>
      </c>
      <c r="F15" s="34">
        <f t="shared" si="1"/>
        <v>966</v>
      </c>
      <c r="G15" s="34">
        <f t="shared" si="1"/>
        <v>161</v>
      </c>
    </row>
    <row r="16" spans="1:7">
      <c r="A16" s="29" t="s">
        <v>7</v>
      </c>
      <c r="B16" s="34">
        <f>IFERROR(VLOOKUP($A16,'[25]11市町別戸数'!$A:$G,7,FALSE),0)</f>
        <v>1071</v>
      </c>
      <c r="C16" s="34">
        <f>IFERROR(VLOOKUP($A16,'[25]11市町別戸数'!$A:$G,3,FALSE),0)</f>
        <v>443</v>
      </c>
      <c r="D16" s="34">
        <f>IFERROR(VLOOKUP($A16,'[25]11市町別戸数'!$A:$G,4,FALSE),0)</f>
        <v>378</v>
      </c>
      <c r="E16" s="34">
        <f>IFERROR(VLOOKUP($A16,'[25]11市町別戸数'!$A:$G,5,FALSE),0)</f>
        <v>7</v>
      </c>
      <c r="F16" s="34">
        <f>IFERROR(VLOOKUP($A16,'[25]11市町別戸数'!$A:$G,6,FALSE),0)</f>
        <v>243</v>
      </c>
      <c r="G16" s="34">
        <f>IFERROR(VLOOKUP($A16,'[25]11市町別マンション戸数'!A:C,3,FALSE),0)</f>
        <v>0</v>
      </c>
    </row>
    <row r="17" spans="1:7">
      <c r="A17" s="29" t="s">
        <v>26</v>
      </c>
      <c r="B17" s="34">
        <f>IFERROR(VLOOKUP($A17,'[25]11市町別戸数'!$A:$G,7,FALSE),0)</f>
        <v>50</v>
      </c>
      <c r="C17" s="34">
        <f>IFERROR(VLOOKUP($A17,'[25]11市町別戸数'!$A:$G,3,FALSE),0)</f>
        <v>40</v>
      </c>
      <c r="D17" s="34">
        <f>IFERROR(VLOOKUP($A17,'[25]11市町別戸数'!$A:$G,4,FALSE),0)</f>
        <v>5</v>
      </c>
      <c r="E17" s="34">
        <f>IFERROR(VLOOKUP($A17,'[25]11市町別戸数'!$A:$G,5,FALSE),0)</f>
        <v>4</v>
      </c>
      <c r="F17" s="34">
        <f>IFERROR(VLOOKUP($A17,'[25]11市町別戸数'!$A:$G,6,FALSE),0)</f>
        <v>1</v>
      </c>
      <c r="G17" s="34">
        <f>IFERROR(VLOOKUP($A17,'[25]11市町別マンション戸数'!A:C,3,FALSE),0)</f>
        <v>0</v>
      </c>
    </row>
    <row r="18" spans="1:7">
      <c r="A18" s="29" t="s">
        <v>48</v>
      </c>
      <c r="B18" s="34">
        <f>IFERROR(VLOOKUP($A18,'[25]11市町別戸数'!$A:$G,7,FALSE),0)</f>
        <v>453</v>
      </c>
      <c r="C18" s="34">
        <f>IFERROR(VLOOKUP($A18,'[25]11市町別戸数'!$A:$G,3,FALSE),0)</f>
        <v>228</v>
      </c>
      <c r="D18" s="34">
        <f>IFERROR(VLOOKUP($A18,'[25]11市町別戸数'!$A:$G,4,FALSE),0)</f>
        <v>153</v>
      </c>
      <c r="E18" s="34">
        <f>IFERROR(VLOOKUP($A18,'[25]11市町別戸数'!$A:$G,5,FALSE),0)</f>
        <v>2</v>
      </c>
      <c r="F18" s="34">
        <f>IFERROR(VLOOKUP($A18,'[25]11市町別戸数'!$A:$G,6,FALSE),0)</f>
        <v>70</v>
      </c>
      <c r="G18" s="34">
        <f>IFERROR(VLOOKUP($A18,'[25]11市町別マンション戸数'!A:C,3,FALSE),0)</f>
        <v>0</v>
      </c>
    </row>
    <row r="19" spans="1:7">
      <c r="A19" s="29" t="s">
        <v>51</v>
      </c>
      <c r="B19" s="34">
        <f>IFERROR(VLOOKUP($A19,'[25]11市町別戸数'!$A:$G,7,FALSE),0)</f>
        <v>662</v>
      </c>
      <c r="C19" s="34">
        <f>IFERROR(VLOOKUP($A19,'[25]11市町別戸数'!$A:$G,3,FALSE),0)</f>
        <v>379</v>
      </c>
      <c r="D19" s="34">
        <f>IFERROR(VLOOKUP($A19,'[25]11市町別戸数'!$A:$G,4,FALSE),0)</f>
        <v>162</v>
      </c>
      <c r="E19" s="34">
        <f>IFERROR(VLOOKUP($A19,'[25]11市町別戸数'!$A:$G,5,FALSE),0)</f>
        <v>2</v>
      </c>
      <c r="F19" s="34">
        <f>IFERROR(VLOOKUP($A19,'[25]11市町別戸数'!$A:$G,6,FALSE),0)</f>
        <v>119</v>
      </c>
      <c r="G19" s="34">
        <f>IFERROR(VLOOKUP($A19,'[25]11市町別マンション戸数'!A:C,3,FALSE),0)</f>
        <v>0</v>
      </c>
    </row>
    <row r="20" spans="1:7">
      <c r="A20" s="29" t="s">
        <v>55</v>
      </c>
      <c r="B20" s="34">
        <f>IFERROR(VLOOKUP($A20,'[25]11市町別戸数'!$A:$G,7,FALSE),0)</f>
        <v>203</v>
      </c>
      <c r="C20" s="34">
        <f>IFERROR(VLOOKUP($A20,'[25]11市町別戸数'!$A:$G,3,FALSE),0)</f>
        <v>127</v>
      </c>
      <c r="D20" s="34">
        <f>IFERROR(VLOOKUP($A20,'[25]11市町別戸数'!$A:$G,4,FALSE),0)</f>
        <v>39</v>
      </c>
      <c r="E20" s="34">
        <f>IFERROR(VLOOKUP($A20,'[25]11市町別戸数'!$A:$G,5,FALSE),0)</f>
        <v>5</v>
      </c>
      <c r="F20" s="34">
        <f>IFERROR(VLOOKUP($A20,'[25]11市町別戸数'!$A:$G,6,FALSE),0)</f>
        <v>32</v>
      </c>
      <c r="G20" s="34">
        <f>IFERROR(VLOOKUP($A20,'[25]11市町別マンション戸数'!A:C,3,FALSE),0)</f>
        <v>0</v>
      </c>
    </row>
    <row r="21" spans="1:7">
      <c r="A21" s="29" t="s">
        <v>57</v>
      </c>
      <c r="B21" s="34">
        <f>IFERROR(VLOOKUP($A21,'[25]11市町別戸数'!$A:$G,7,FALSE),0)</f>
        <v>486</v>
      </c>
      <c r="C21" s="34">
        <f>IFERROR(VLOOKUP($A21,'[25]11市町別戸数'!$A:$G,3,FALSE),0)</f>
        <v>331</v>
      </c>
      <c r="D21" s="34">
        <f>IFERROR(VLOOKUP($A21,'[25]11市町別戸数'!$A:$G,4,FALSE),0)</f>
        <v>99</v>
      </c>
      <c r="E21" s="34">
        <f>IFERROR(VLOOKUP($A21,'[25]11市町別戸数'!$A:$G,5,FALSE),0)</f>
        <v>2</v>
      </c>
      <c r="F21" s="34">
        <f>IFERROR(VLOOKUP($A21,'[25]11市町別戸数'!$A:$G,6,FALSE),0)</f>
        <v>54</v>
      </c>
      <c r="G21" s="34">
        <f>IFERROR(VLOOKUP($A21,'[25]11市町別マンション戸数'!A:C,3,FALSE),0)</f>
        <v>0</v>
      </c>
    </row>
    <row r="22" spans="1:7">
      <c r="A22" s="29" t="s">
        <v>14</v>
      </c>
      <c r="B22" s="34">
        <f>IFERROR(VLOOKUP($A22,'[25]11市町別戸数'!$A:$G,7,FALSE),0)</f>
        <v>1437</v>
      </c>
      <c r="C22" s="34">
        <f>IFERROR(VLOOKUP($A22,'[25]11市町別戸数'!$A:$G,3,FALSE),0)</f>
        <v>745</v>
      </c>
      <c r="D22" s="34">
        <f>IFERROR(VLOOKUP($A22,'[25]11市町別戸数'!$A:$G,4,FALSE),0)</f>
        <v>435</v>
      </c>
      <c r="E22" s="34">
        <f>IFERROR(VLOOKUP($A22,'[25]11市町別戸数'!$A:$G,5,FALSE),0)</f>
        <v>1</v>
      </c>
      <c r="F22" s="34">
        <f>IFERROR(VLOOKUP($A22,'[25]11市町別戸数'!$A:$G,6,FALSE),0)</f>
        <v>256</v>
      </c>
      <c r="G22" s="34">
        <f>IFERROR(VLOOKUP($A22,'[25]11市町別マンション戸数'!A:C,3,FALSE),0)</f>
        <v>0</v>
      </c>
    </row>
    <row r="23" spans="1:7">
      <c r="A23" s="29" t="s">
        <v>47</v>
      </c>
      <c r="B23" s="34">
        <f>IFERROR(VLOOKUP($A23,'[25]11市町別戸数'!$A:$G,7,FALSE),0)</f>
        <v>954</v>
      </c>
      <c r="C23" s="34">
        <f>IFERROR(VLOOKUP($A23,'[25]11市町別戸数'!$A:$G,3,FALSE),0)</f>
        <v>490</v>
      </c>
      <c r="D23" s="34">
        <f>IFERROR(VLOOKUP($A23,'[25]11市町別戸数'!$A:$G,4,FALSE),0)</f>
        <v>254</v>
      </c>
      <c r="E23" s="34">
        <f>IFERROR(VLOOKUP($A23,'[25]11市町別戸数'!$A:$G,5,FALSE),0)</f>
        <v>2</v>
      </c>
      <c r="F23" s="34">
        <f>IFERROR(VLOOKUP($A23,'[25]11市町別戸数'!$A:$G,6,FALSE),0)</f>
        <v>208</v>
      </c>
      <c r="G23" s="34">
        <f>IFERROR(VLOOKUP($A23,'[25]11市町別マンション戸数'!A:C,3,FALSE),0)</f>
        <v>0</v>
      </c>
    </row>
    <row r="24" spans="1:7">
      <c r="A24" s="29" t="s">
        <v>32</v>
      </c>
      <c r="B24" s="34">
        <f>IFERROR(VLOOKUP($A24,'[25]11市町別戸数'!$A:$G,7,FALSE),0)</f>
        <v>761</v>
      </c>
      <c r="C24" s="34">
        <f>IFERROR(VLOOKUP($A24,'[25]11市町別戸数'!$A:$G,3,FALSE),0)</f>
        <v>423</v>
      </c>
      <c r="D24" s="34">
        <f>IFERROR(VLOOKUP($A24,'[25]11市町別戸数'!$A:$G,4,FALSE),0)</f>
        <v>227</v>
      </c>
      <c r="E24" s="34">
        <f>IFERROR(VLOOKUP($A24,'[25]11市町別戸数'!$A:$G,5,FALSE),0)</f>
        <v>2</v>
      </c>
      <c r="F24" s="34">
        <f>IFERROR(VLOOKUP($A24,'[25]11市町別戸数'!$A:$G,6,FALSE),0)</f>
        <v>109</v>
      </c>
      <c r="G24" s="34">
        <f>IFERROR(VLOOKUP($A24,'[25]11市町別マンション戸数'!A:C,3,FALSE),0)</f>
        <v>0</v>
      </c>
    </row>
    <row r="25" spans="1:7">
      <c r="A25" s="29" t="s">
        <v>2</v>
      </c>
      <c r="B25" s="34">
        <f>IFERROR(VLOOKUP($A25,'[25]11市町別戸数'!$A:$G,7,FALSE),0)</f>
        <v>632</v>
      </c>
      <c r="C25" s="34">
        <f>IFERROR(VLOOKUP($A25,'[25]11市町別戸数'!$A:$G,3,FALSE),0)</f>
        <v>416</v>
      </c>
      <c r="D25" s="34">
        <f>IFERROR(VLOOKUP($A25,'[25]11市町別戸数'!$A:$G,4,FALSE),0)</f>
        <v>143</v>
      </c>
      <c r="E25" s="34">
        <f>IFERROR(VLOOKUP($A25,'[25]11市町別戸数'!$A:$G,5,FALSE),0)</f>
        <v>3</v>
      </c>
      <c r="F25" s="34">
        <f>IFERROR(VLOOKUP($A25,'[25]11市町別戸数'!$A:$G,6,FALSE),0)</f>
        <v>70</v>
      </c>
      <c r="G25" s="34">
        <f>IFERROR(VLOOKUP($A25,'[25]11市町別マンション戸数'!A:C,3,FALSE),0)</f>
        <v>0</v>
      </c>
    </row>
    <row r="26" spans="1:7">
      <c r="A26" s="29" t="s">
        <v>49</v>
      </c>
      <c r="B26" s="34">
        <f>IFERROR(VLOOKUP($A26,'[25]11市町別戸数'!$A:$G,7,FALSE),0)</f>
        <v>630</v>
      </c>
      <c r="C26" s="34">
        <f>IFERROR(VLOOKUP($A26,'[25]11市町別戸数'!$A:$G,3,FALSE),0)</f>
        <v>371</v>
      </c>
      <c r="D26" s="34">
        <f>IFERROR(VLOOKUP($A26,'[25]11市町別戸数'!$A:$G,4,FALSE),0)</f>
        <v>142</v>
      </c>
      <c r="E26" s="34">
        <f>IFERROR(VLOOKUP($A26,'[25]11市町別戸数'!$A:$G,5,FALSE),0)</f>
        <v>0</v>
      </c>
      <c r="F26" s="34">
        <f>IFERROR(VLOOKUP($A26,'[25]11市町別戸数'!$A:$G,6,FALSE),0)</f>
        <v>117</v>
      </c>
      <c r="G26" s="34">
        <f>IFERROR(VLOOKUP($A26,'[25]11市町別マンション戸数'!A:C,3,FALSE),0)</f>
        <v>0</v>
      </c>
    </row>
    <row r="27" spans="1:7">
      <c r="A27" s="29" t="s">
        <v>59</v>
      </c>
      <c r="B27" s="34">
        <f>IFERROR(VLOOKUP($A27,'[25]11市町別戸数'!$A:$G,7,FALSE),0)</f>
        <v>486</v>
      </c>
      <c r="C27" s="34">
        <f>IFERROR(VLOOKUP($A27,'[25]11市町別戸数'!$A:$G,3,FALSE),0)</f>
        <v>219</v>
      </c>
      <c r="D27" s="34">
        <f>IFERROR(VLOOKUP($A27,'[25]11市町別戸数'!$A:$G,4,FALSE),0)</f>
        <v>183</v>
      </c>
      <c r="E27" s="34">
        <f>IFERROR(VLOOKUP($A27,'[25]11市町別戸数'!$A:$G,5,FALSE),0)</f>
        <v>1</v>
      </c>
      <c r="F27" s="34">
        <f>IFERROR(VLOOKUP($A27,'[25]11市町別戸数'!$A:$G,6,FALSE),0)</f>
        <v>83</v>
      </c>
      <c r="G27" s="34">
        <f>IFERROR(VLOOKUP($A27,'[25]11市町別マンション戸数'!A:C,3,FALSE),0)</f>
        <v>0</v>
      </c>
    </row>
    <row r="28" spans="1:7">
      <c r="A28" s="29" t="s">
        <v>27</v>
      </c>
      <c r="B28" s="34">
        <f>IFERROR(VLOOKUP($A28,'[25]11市町別戸数'!$A:$G,7,FALSE),0)</f>
        <v>450</v>
      </c>
      <c r="C28" s="34">
        <f>IFERROR(VLOOKUP($A28,'[25]11市町別戸数'!$A:$G,3,FALSE),0)</f>
        <v>283</v>
      </c>
      <c r="D28" s="34">
        <f>IFERROR(VLOOKUP($A28,'[25]11市町別戸数'!$A:$G,4,FALSE),0)</f>
        <v>96</v>
      </c>
      <c r="E28" s="34">
        <f>IFERROR(VLOOKUP($A28,'[25]11市町別戸数'!$A:$G,5,FALSE),0)</f>
        <v>1</v>
      </c>
      <c r="F28" s="34">
        <f>IFERROR(VLOOKUP($A28,'[25]11市町別戸数'!$A:$G,6,FALSE),0)</f>
        <v>70</v>
      </c>
      <c r="G28" s="34">
        <f>IFERROR(VLOOKUP($A28,'[25]11市町別マンション戸数'!A:C,3,FALSE),0)</f>
        <v>0</v>
      </c>
    </row>
    <row r="29" spans="1:7">
      <c r="A29" s="29" t="s">
        <v>52</v>
      </c>
      <c r="B29" s="34">
        <f>IFERROR(VLOOKUP($A29,'[25]11市町別戸数'!$A:$G,7,FALSE),0)</f>
        <v>60</v>
      </c>
      <c r="C29" s="34">
        <f>IFERROR(VLOOKUP($A29,'[25]11市町別戸数'!$A:$G,3,FALSE),0)</f>
        <v>36</v>
      </c>
      <c r="D29" s="34">
        <f>IFERROR(VLOOKUP($A29,'[25]11市町別戸数'!$A:$G,4,FALSE),0)</f>
        <v>21</v>
      </c>
      <c r="E29" s="34">
        <f>IFERROR(VLOOKUP($A29,'[25]11市町別戸数'!$A:$G,5,FALSE),0)</f>
        <v>3</v>
      </c>
      <c r="F29" s="34">
        <f>IFERROR(VLOOKUP($A29,'[25]11市町別戸数'!$A:$G,6,FALSE),0)</f>
        <v>0</v>
      </c>
      <c r="G29" s="34">
        <f>IFERROR(VLOOKUP($A29,'[25]11市町別マンション戸数'!A:C,3,FALSE),0)</f>
        <v>0</v>
      </c>
    </row>
    <row r="30" spans="1:7">
      <c r="A30" s="29" t="s">
        <v>40</v>
      </c>
      <c r="B30" s="34">
        <f>IFERROR(VLOOKUP($A30,'[25]11市町別戸数'!$A:$G,7,FALSE),0)</f>
        <v>319</v>
      </c>
      <c r="C30" s="34">
        <f>IFERROR(VLOOKUP($A30,'[25]11市町別戸数'!$A:$G,3,FALSE),0)</f>
        <v>200</v>
      </c>
      <c r="D30" s="34">
        <f>IFERROR(VLOOKUP($A30,'[25]11市町別戸数'!$A:$G,4,FALSE),0)</f>
        <v>28</v>
      </c>
      <c r="E30" s="34">
        <f>IFERROR(VLOOKUP($A30,'[25]11市町別戸数'!$A:$G,5,FALSE),0)</f>
        <v>0</v>
      </c>
      <c r="F30" s="34">
        <f>IFERROR(VLOOKUP($A30,'[25]11市町別戸数'!$A:$G,6,FALSE),0)</f>
        <v>91</v>
      </c>
      <c r="G30" s="34">
        <f>IFERROR(VLOOKUP($A30,'[25]11市町別マンション戸数'!A:C,3,FALSE),0)</f>
        <v>0</v>
      </c>
    </row>
    <row r="31" spans="1:7">
      <c r="A31" s="29" t="s">
        <v>0</v>
      </c>
      <c r="B31" s="34">
        <f>IFERROR(VLOOKUP($A31,'[25]11市町別戸数'!$A:$G,7,FALSE),0)</f>
        <v>235</v>
      </c>
      <c r="C31" s="34">
        <f>IFERROR(VLOOKUP($A31,'[25]11市町別戸数'!$A:$G,3,FALSE),0)</f>
        <v>144</v>
      </c>
      <c r="D31" s="34">
        <f>IFERROR(VLOOKUP($A31,'[25]11市町別戸数'!$A:$G,4,FALSE),0)</f>
        <v>49</v>
      </c>
      <c r="E31" s="34">
        <f>IFERROR(VLOOKUP($A31,'[25]11市町別戸数'!$A:$G,5,FALSE),0)</f>
        <v>2</v>
      </c>
      <c r="F31" s="34">
        <f>IFERROR(VLOOKUP($A31,'[25]11市町別戸数'!$A:$G,6,FALSE),0)</f>
        <v>40</v>
      </c>
      <c r="G31" s="34">
        <f>IFERROR(VLOOKUP($A31,'[25]11市町別マンション戸数'!A:C,3,FALSE),0)</f>
        <v>0</v>
      </c>
    </row>
    <row r="32" spans="1:7">
      <c r="A32" s="29" t="s">
        <v>54</v>
      </c>
      <c r="B32" s="34">
        <f>IFERROR(VLOOKUP($A32,'[25]11市町別戸数'!$A:$G,7,FALSE),0)</f>
        <v>67</v>
      </c>
      <c r="C32" s="34">
        <f>IFERROR(VLOOKUP($A32,'[25]11市町別戸数'!$A:$G,3,FALSE),0)</f>
        <v>42</v>
      </c>
      <c r="D32" s="34">
        <f>IFERROR(VLOOKUP($A32,'[25]11市町別戸数'!$A:$G,4,FALSE),0)</f>
        <v>20</v>
      </c>
      <c r="E32" s="34">
        <f>IFERROR(VLOOKUP($A32,'[25]11市町別戸数'!$A:$G,5,FALSE),0)</f>
        <v>0</v>
      </c>
      <c r="F32" s="34">
        <f>IFERROR(VLOOKUP($A32,'[25]11市町別戸数'!$A:$G,6,FALSE),0)</f>
        <v>5</v>
      </c>
      <c r="G32" s="34">
        <f>IFERROR(VLOOKUP($A32,'[25]11市町別マンション戸数'!A:C,3,FALSE),0)</f>
        <v>0</v>
      </c>
    </row>
    <row r="33" spans="1:7">
      <c r="A33" s="29" t="s">
        <v>33</v>
      </c>
      <c r="B33" s="34">
        <f>IFERROR(VLOOKUP($A33,'[25]11市町別戸数'!$A:$G,7,FALSE),0)</f>
        <v>105</v>
      </c>
      <c r="C33" s="34">
        <f>IFERROR(VLOOKUP($A33,'[25]11市町別戸数'!$A:$G,3,FALSE),0)</f>
        <v>89</v>
      </c>
      <c r="D33" s="34">
        <f>IFERROR(VLOOKUP($A33,'[25]11市町別戸数'!$A:$G,4,FALSE),0)</f>
        <v>12</v>
      </c>
      <c r="E33" s="34">
        <f>IFERROR(VLOOKUP($A33,'[25]11市町別戸数'!$A:$G,5,FALSE),0)</f>
        <v>1</v>
      </c>
      <c r="F33" s="34">
        <f>IFERROR(VLOOKUP($A33,'[25]11市町別戸数'!$A:$G,6,FALSE),0)</f>
        <v>3</v>
      </c>
      <c r="G33" s="34">
        <f>IFERROR(VLOOKUP($A33,'[25]11市町別マンション戸数'!A:C,3,FALSE),0)</f>
        <v>0</v>
      </c>
    </row>
    <row r="34" spans="1:7">
      <c r="A34" s="29" t="s">
        <v>29</v>
      </c>
      <c r="B34" s="34">
        <f>IFERROR(VLOOKUP($A34,'[25]11市町別戸数'!$A:$G,7,FALSE),0)</f>
        <v>201</v>
      </c>
      <c r="C34" s="34">
        <f>IFERROR(VLOOKUP($A34,'[25]11市町別戸数'!$A:$G,3,FALSE),0)</f>
        <v>157</v>
      </c>
      <c r="D34" s="34">
        <f>IFERROR(VLOOKUP($A34,'[25]11市町別戸数'!$A:$G,4,FALSE),0)</f>
        <v>22</v>
      </c>
      <c r="E34" s="34">
        <f>IFERROR(VLOOKUP($A34,'[25]11市町別戸数'!$A:$G,5,FALSE),0)</f>
        <v>0</v>
      </c>
      <c r="F34" s="34">
        <f>IFERROR(VLOOKUP($A34,'[25]11市町別戸数'!$A:$G,6,FALSE),0)</f>
        <v>22</v>
      </c>
      <c r="G34" s="34">
        <f>IFERROR(VLOOKUP($A34,'[25]11市町別マンション戸数'!A:C,3,FALSE),0)</f>
        <v>0</v>
      </c>
    </row>
    <row r="35" spans="1:7">
      <c r="A35" s="29" t="s">
        <v>21</v>
      </c>
      <c r="B35" s="34">
        <f>IFERROR(VLOOKUP($A35,'[25]11市町別戸数'!$A:$G,7,FALSE),0)</f>
        <v>150</v>
      </c>
      <c r="C35" s="34">
        <f>IFERROR(VLOOKUP($A35,'[25]11市町別戸数'!$A:$G,3,FALSE),0)</f>
        <v>102</v>
      </c>
      <c r="D35" s="34">
        <f>IFERROR(VLOOKUP($A35,'[25]11市町別戸数'!$A:$G,4,FALSE),0)</f>
        <v>17</v>
      </c>
      <c r="E35" s="34">
        <f>IFERROR(VLOOKUP($A35,'[25]11市町別戸数'!$A:$G,5,FALSE),0)</f>
        <v>1</v>
      </c>
      <c r="F35" s="34">
        <f>IFERROR(VLOOKUP($A35,'[25]11市町別戸数'!$A:$G,6,FALSE),0)</f>
        <v>30</v>
      </c>
      <c r="G35" s="34">
        <f>IFERROR(VLOOKUP($A35,'[25]11市町別マンション戸数'!A:C,3,FALSE),0)</f>
        <v>0</v>
      </c>
    </row>
    <row r="36" spans="1:7">
      <c r="A36" s="29" t="s">
        <v>31</v>
      </c>
      <c r="B36" s="34">
        <f>IFERROR(VLOOKUP($A36,'[25]11市町別戸数'!$A:$G,7,FALSE),0)</f>
        <v>130</v>
      </c>
      <c r="C36" s="34">
        <f>IFERROR(VLOOKUP($A36,'[25]11市町別戸数'!$A:$G,3,FALSE),0)</f>
        <v>116</v>
      </c>
      <c r="D36" s="34">
        <f>IFERROR(VLOOKUP($A36,'[25]11市町別戸数'!$A:$G,4,FALSE),0)</f>
        <v>0</v>
      </c>
      <c r="E36" s="34">
        <f>IFERROR(VLOOKUP($A36,'[25]11市町別戸数'!$A:$G,5,FALSE),0)</f>
        <v>0</v>
      </c>
      <c r="F36" s="34">
        <f>IFERROR(VLOOKUP($A36,'[25]11市町別戸数'!$A:$G,6,FALSE),0)</f>
        <v>14</v>
      </c>
      <c r="G36" s="34">
        <f>IFERROR(VLOOKUP($A36,'[25]11市町別マンション戸数'!A:C,3,FALSE),0)</f>
        <v>0</v>
      </c>
    </row>
    <row r="37" spans="1:7">
      <c r="A37" s="29" t="s">
        <v>18</v>
      </c>
      <c r="B37" s="34">
        <f>IFERROR(VLOOKUP($A37,'[25]11市町別戸数'!$A:$G,7,FALSE),0)</f>
        <v>10</v>
      </c>
      <c r="C37" s="34">
        <f>IFERROR(VLOOKUP($A37,'[25]11市町別戸数'!$A:$G,3,FALSE),0)</f>
        <v>9</v>
      </c>
      <c r="D37" s="34">
        <f>IFERROR(VLOOKUP($A37,'[25]11市町別戸数'!$A:$G,4,FALSE),0)</f>
        <v>0</v>
      </c>
      <c r="E37" s="34">
        <f>IFERROR(VLOOKUP($A37,'[25]11市町別戸数'!$A:$G,5,FALSE),0)</f>
        <v>1</v>
      </c>
      <c r="F37" s="34">
        <f>IFERROR(VLOOKUP($A37,'[25]11市町別戸数'!$A:$G,6,FALSE),0)</f>
        <v>0</v>
      </c>
      <c r="G37" s="34">
        <f>IFERROR(VLOOKUP($A37,'[25]11市町別マンション戸数'!A:C,3,FALSE),0)</f>
        <v>0</v>
      </c>
    </row>
    <row r="38" spans="1:7">
      <c r="A38" s="30" t="s">
        <v>62</v>
      </c>
      <c r="B38" s="34">
        <f>IFERROR(VLOOKUP($A38,'[25]11市町別戸数'!$A:$G,7,FALSE),0)</f>
        <v>11</v>
      </c>
      <c r="C38" s="34">
        <f>IFERROR(VLOOKUP($A38,'[25]11市町別戸数'!$A:$G,3,FALSE),0)</f>
        <v>10</v>
      </c>
      <c r="D38" s="34">
        <f>IFERROR(VLOOKUP($A38,'[25]11市町別戸数'!$A:$G,4,FALSE),0)</f>
        <v>0</v>
      </c>
      <c r="E38" s="34">
        <f>IFERROR(VLOOKUP($A38,'[25]11市町別戸数'!$A:$G,5,FALSE),0)</f>
        <v>1</v>
      </c>
      <c r="F38" s="34">
        <f>IFERROR(VLOOKUP($A38,'[25]11市町別戸数'!$A:$G,6,FALSE),0)</f>
        <v>0</v>
      </c>
      <c r="G38" s="34">
        <f>IFERROR(VLOOKUP($A38,'[25]11市町別マンション戸数'!A:C,3,FALSE),0)</f>
        <v>0</v>
      </c>
    </row>
    <row r="39" spans="1:7">
      <c r="A39" s="29" t="s">
        <v>60</v>
      </c>
      <c r="B39" s="34">
        <f>IFERROR(VLOOKUP($A39,'[25]11市町別戸数'!$A:$G,7,FALSE),0)</f>
        <v>14</v>
      </c>
      <c r="C39" s="34">
        <f>IFERROR(VLOOKUP($A39,'[25]11市町別戸数'!$A:$G,3,FALSE),0)</f>
        <v>14</v>
      </c>
      <c r="D39" s="34">
        <f>IFERROR(VLOOKUP($A39,'[25]11市町別戸数'!$A:$G,4,FALSE),0)</f>
        <v>0</v>
      </c>
      <c r="E39" s="34">
        <f>IFERROR(VLOOKUP($A39,'[25]11市町別戸数'!$A:$G,5,FALSE),0)</f>
        <v>0</v>
      </c>
      <c r="F39" s="34">
        <f>IFERROR(VLOOKUP($A39,'[25]11市町別戸数'!$A:$G,6,FALSE),0)</f>
        <v>0</v>
      </c>
      <c r="G39" s="34">
        <f>IFERROR(VLOOKUP($A39,'[25]11市町別マンション戸数'!A:C,3,FALSE),0)</f>
        <v>0</v>
      </c>
    </row>
    <row r="40" spans="1:7">
      <c r="A40" s="29" t="s">
        <v>15</v>
      </c>
      <c r="B40" s="34">
        <f>IFERROR(VLOOKUP($A40,'[25]11市町別戸数'!$A:$G,7,FALSE),0)</f>
        <v>13</v>
      </c>
      <c r="C40" s="34">
        <f>IFERROR(VLOOKUP($A40,'[25]11市町別戸数'!$A:$G,3,FALSE),0)</f>
        <v>13</v>
      </c>
      <c r="D40" s="34">
        <f>IFERROR(VLOOKUP($A40,'[25]11市町別戸数'!$A:$G,4,FALSE),0)</f>
        <v>0</v>
      </c>
      <c r="E40" s="34">
        <f>IFERROR(VLOOKUP($A40,'[25]11市町別戸数'!$A:$G,5,FALSE),0)</f>
        <v>0</v>
      </c>
      <c r="F40" s="34">
        <f>IFERROR(VLOOKUP($A40,'[25]11市町別戸数'!$A:$G,6,FALSE),0)</f>
        <v>0</v>
      </c>
      <c r="G40" s="34">
        <f>IFERROR(VLOOKUP($A40,'[25]11市町別マンション戸数'!A:C,3,FALSE),0)</f>
        <v>0</v>
      </c>
    </row>
    <row r="41" spans="1:7">
      <c r="A41" s="30" t="s">
        <v>34</v>
      </c>
      <c r="B41" s="34">
        <f>IFERROR(VLOOKUP($A41,'[25]11市町別戸数'!$A:$G,7,FALSE),0)</f>
        <v>4</v>
      </c>
      <c r="C41" s="34">
        <f>IFERROR(VLOOKUP($A41,'[25]11市町別戸数'!$A:$G,3,FALSE),0)</f>
        <v>4</v>
      </c>
      <c r="D41" s="34">
        <f>IFERROR(VLOOKUP($A41,'[25]11市町別戸数'!$A:$G,4,FALSE),0)</f>
        <v>0</v>
      </c>
      <c r="E41" s="34">
        <f>IFERROR(VLOOKUP($A41,'[25]11市町別戸数'!$A:$G,5,FALSE),0)</f>
        <v>0</v>
      </c>
      <c r="F41" s="34">
        <f>IFERROR(VLOOKUP($A41,'[25]11市町別戸数'!$A:$G,6,FALSE),0)</f>
        <v>0</v>
      </c>
      <c r="G41" s="34">
        <f>IFERROR(VLOOKUP($A41,'[25]11市町別マンション戸数'!A:C,3,FALSE),0)</f>
        <v>0</v>
      </c>
    </row>
    <row r="42" spans="1:7">
      <c r="A42" s="29" t="s">
        <v>30</v>
      </c>
      <c r="B42" s="34">
        <f>IFERROR(VLOOKUP($A42,'[25]11市町別戸数'!$A:$G,7,FALSE),0)</f>
        <v>154</v>
      </c>
      <c r="C42" s="34">
        <f>IFERROR(VLOOKUP($A42,'[25]11市町別戸数'!$A:$G,3,FALSE),0)</f>
        <v>99</v>
      </c>
      <c r="D42" s="34">
        <f>IFERROR(VLOOKUP($A42,'[25]11市町別戸数'!$A:$G,4,FALSE),0)</f>
        <v>14</v>
      </c>
      <c r="E42" s="34">
        <f>IFERROR(VLOOKUP($A42,'[25]11市町別戸数'!$A:$G,5,FALSE),0)</f>
        <v>1</v>
      </c>
      <c r="F42" s="34">
        <f>IFERROR(VLOOKUP($A42,'[25]11市町別戸数'!$A:$G,6,FALSE),0)</f>
        <v>40</v>
      </c>
      <c r="G42" s="34">
        <f>IFERROR(VLOOKUP($A42,'[25]11市町別マンション戸数'!A:C,3,FALSE),0)</f>
        <v>0</v>
      </c>
    </row>
    <row r="43" spans="1:7">
      <c r="A43" s="29" t="s">
        <v>53</v>
      </c>
      <c r="B43" s="34">
        <f>IFERROR(VLOOKUP($A43,'[25]11市町別戸数'!$A:$G,7,FALSE),0)</f>
        <v>202</v>
      </c>
      <c r="C43" s="34">
        <f>IFERROR(VLOOKUP($A43,'[25]11市町別戸数'!$A:$G,3,FALSE),0)</f>
        <v>84</v>
      </c>
      <c r="D43" s="34">
        <f>IFERROR(VLOOKUP($A43,'[25]11市町別戸数'!$A:$G,4,FALSE),0)</f>
        <v>44</v>
      </c>
      <c r="E43" s="34">
        <f>IFERROR(VLOOKUP($A43,'[25]11市町別戸数'!$A:$G,5,FALSE),0)</f>
        <v>0</v>
      </c>
      <c r="F43" s="34">
        <f>IFERROR(VLOOKUP($A43,'[25]11市町別戸数'!$A:$G,6,FALSE),0)</f>
        <v>74</v>
      </c>
      <c r="G43" s="34">
        <f>IFERROR(VLOOKUP($A43,'[25]11市町別マンション戸数'!A:C,3,FALSE),0)</f>
        <v>0</v>
      </c>
    </row>
    <row r="44" spans="1:7">
      <c r="A44" s="29" t="s">
        <v>17</v>
      </c>
      <c r="B44" s="34">
        <f>IFERROR(VLOOKUP($A44,'[25]11市町別戸数'!$A:$G,7,FALSE),0)</f>
        <v>409</v>
      </c>
      <c r="C44" s="34">
        <f>IFERROR(VLOOKUP($A44,'[25]11市町別戸数'!$A:$G,3,FALSE),0)</f>
        <v>104</v>
      </c>
      <c r="D44" s="34">
        <f>IFERROR(VLOOKUP($A44,'[25]11市町別戸数'!$A:$G,4,FALSE),0)</f>
        <v>134</v>
      </c>
      <c r="E44" s="34">
        <f>IFERROR(VLOOKUP($A44,'[25]11市町別戸数'!$A:$G,5,FALSE),0)</f>
        <v>0</v>
      </c>
      <c r="F44" s="34">
        <f>IFERROR(VLOOKUP($A44,'[25]11市町別戸数'!$A:$G,6,FALSE),0)</f>
        <v>171</v>
      </c>
      <c r="G44" s="34">
        <f>IFERROR(VLOOKUP($A44,'[25]11市町別マンション戸数'!A:C,3,FALSE),0)</f>
        <v>114</v>
      </c>
    </row>
    <row r="45" spans="1:7">
      <c r="A45" s="29" t="s">
        <v>3</v>
      </c>
      <c r="B45" s="34">
        <f>IFERROR(VLOOKUP($A45,'[25]11市町別戸数'!$A:$G,7,FALSE),0)</f>
        <v>121</v>
      </c>
      <c r="C45" s="34">
        <f>IFERROR(VLOOKUP($A45,'[25]11市町別戸数'!$A:$G,3,FALSE),0)</f>
        <v>72</v>
      </c>
      <c r="D45" s="34">
        <f>IFERROR(VLOOKUP($A45,'[25]11市町別戸数'!$A:$G,4,FALSE),0)</f>
        <v>48</v>
      </c>
      <c r="E45" s="34">
        <f>IFERROR(VLOOKUP($A45,'[25]11市町別戸数'!$A:$G,5,FALSE),0)</f>
        <v>0</v>
      </c>
      <c r="F45" s="34">
        <f>IFERROR(VLOOKUP($A45,'[25]11市町別戸数'!$A:$G,6,FALSE),0)</f>
        <v>1</v>
      </c>
      <c r="G45" s="34">
        <f>IFERROR(VLOOKUP($A45,'[25]11市町別マンション戸数'!A:C,3,FALSE),0)</f>
        <v>0</v>
      </c>
    </row>
    <row r="46" spans="1:7">
      <c r="A46" s="29" t="s">
        <v>50</v>
      </c>
      <c r="B46" s="34">
        <f>IFERROR(VLOOKUP($A46,'[25]11市町別戸数'!$A:$G,7,FALSE),0)</f>
        <v>125</v>
      </c>
      <c r="C46" s="34">
        <f>IFERROR(VLOOKUP($A46,'[25]11市町別戸数'!$A:$G,3,FALSE),0)</f>
        <v>103</v>
      </c>
      <c r="D46" s="34">
        <f>IFERROR(VLOOKUP($A46,'[25]11市町別戸数'!$A:$G,4,FALSE),0)</f>
        <v>2</v>
      </c>
      <c r="E46" s="34">
        <f>IFERROR(VLOOKUP($A46,'[25]11市町別戸数'!$A:$G,5,FALSE),0)</f>
        <v>1</v>
      </c>
      <c r="F46" s="34">
        <f>IFERROR(VLOOKUP($A46,'[25]11市町別戸数'!$A:$G,6,FALSE),0)</f>
        <v>19</v>
      </c>
      <c r="G46" s="34">
        <f>IFERROR(VLOOKUP($A46,'[25]11市町別マンション戸数'!A:C,3,FALSE),0)</f>
        <v>0</v>
      </c>
    </row>
    <row r="47" spans="1:7">
      <c r="A47" s="29" t="s">
        <v>1</v>
      </c>
      <c r="B47" s="34">
        <f>IFERROR(VLOOKUP($A47,'[25]11市町別戸数'!$A:$G,7,FALSE),0)</f>
        <v>6</v>
      </c>
      <c r="C47" s="34">
        <f>IFERROR(VLOOKUP($A47,'[25]11市町別戸数'!$A:$G,3,FALSE),0)</f>
        <v>6</v>
      </c>
      <c r="D47" s="34">
        <f>IFERROR(VLOOKUP($A47,'[25]11市町別戸数'!$A:$G,4,FALSE),0)</f>
        <v>0</v>
      </c>
      <c r="E47" s="34">
        <f>IFERROR(VLOOKUP($A47,'[25]11市町別戸数'!$A:$G,5,FALSE),0)</f>
        <v>0</v>
      </c>
      <c r="F47" s="34">
        <f>IFERROR(VLOOKUP($A47,'[25]11市町別戸数'!$A:$G,6,FALSE),0)</f>
        <v>0</v>
      </c>
      <c r="G47" s="34">
        <f>IFERROR(VLOOKUP($A47,'[25]11市町別マンション戸数'!A:C,3,FALSE),0)</f>
        <v>0</v>
      </c>
    </row>
    <row r="48" spans="1:7">
      <c r="A48" s="31" t="s">
        <v>61</v>
      </c>
      <c r="B48" s="34">
        <f>IFERROR(VLOOKUP($A48,'[25]11市町別戸数'!$A:$G,7,FALSE),0)</f>
        <v>73</v>
      </c>
      <c r="C48" s="34">
        <f>IFERROR(VLOOKUP($A48,'[25]11市町別戸数'!$A:$G,3,FALSE),0)</f>
        <v>69</v>
      </c>
      <c r="D48" s="34">
        <f>IFERROR(VLOOKUP($A48,'[25]11市町別戸数'!$A:$G,4,FALSE),0)</f>
        <v>0</v>
      </c>
      <c r="E48" s="34">
        <f>IFERROR(VLOOKUP($A48,'[25]11市町別戸数'!$A:$G,5,FALSE),0)</f>
        <v>0</v>
      </c>
      <c r="F48" s="34">
        <f>IFERROR(VLOOKUP($A48,'[25]11市町別戸数'!$A:$G,6,FALSE),0)</f>
        <v>4</v>
      </c>
      <c r="G48" s="34">
        <f>IFERROR(VLOOKUP($A48,'[25]11市町別マンション戸数'!A:C,3,FALSE),0)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19776</v>
      </c>
      <c r="C49" s="34">
        <f t="shared" si="2"/>
        <v>9955</v>
      </c>
      <c r="D49" s="34">
        <f t="shared" si="2"/>
        <v>6006</v>
      </c>
      <c r="E49" s="34">
        <f t="shared" si="2"/>
        <v>116</v>
      </c>
      <c r="F49" s="34">
        <f t="shared" si="2"/>
        <v>3699</v>
      </c>
      <c r="G49" s="34">
        <f t="shared" si="2"/>
        <v>363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D15" sqref="D15:D16"/>
    </sheetView>
  </sheetViews>
  <sheetFormatPr defaultRowHeight="12.9"/>
  <cols>
    <col min="1" max="1" width="16.5" customWidth="1"/>
  </cols>
  <sheetData>
    <row r="1" spans="1:7" ht="17">
      <c r="B1" s="3"/>
      <c r="C1" s="3"/>
      <c r="D1" s="14"/>
      <c r="E1" s="14" t="s">
        <v>25</v>
      </c>
      <c r="F1" s="36" t="s">
        <v>75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IFERROR(VLOOKUP($A4,'[8]11市町別戸数'!$A:$G,7,FALSE),0)</f>
        <v>1530</v>
      </c>
      <c r="C4" s="34">
        <f>IFERROR(VLOOKUP($A4,'[8]11市町別戸数'!$A:$G,3,FALSE),0)</f>
        <v>580</v>
      </c>
      <c r="D4" s="34">
        <f>IFERROR(VLOOKUP($A4,'[8]11市町別戸数'!$A:$G,4,FALSE),0)</f>
        <v>650</v>
      </c>
      <c r="E4" s="34">
        <f>IFERROR(VLOOKUP($A4,'[8]11市町別戸数'!$A:$G,5,FALSE),0)</f>
        <v>36</v>
      </c>
      <c r="F4" s="34">
        <f>IFERROR(VLOOKUP($A4,'[8]11市町別戸数'!$A:$G,6,FALSE),0)</f>
        <v>264</v>
      </c>
      <c r="G4" s="34">
        <f>IFERROR(VLOOKUP($A4,'[8]11市町別マンション戸数'!A:C,3,FALSE),0)</f>
        <v>0</v>
      </c>
    </row>
    <row r="5" spans="1:7">
      <c r="A5" s="29" t="s">
        <v>12</v>
      </c>
      <c r="B5" s="34">
        <f>IFERROR(VLOOKUP($A5,'[8]11市町別戸数'!$A:$G,7,FALSE),0)</f>
        <v>1593</v>
      </c>
      <c r="C5" s="34">
        <f>IFERROR(VLOOKUP($A5,'[8]11市町別戸数'!$A:$G,3,FALSE),0)</f>
        <v>503</v>
      </c>
      <c r="D5" s="34">
        <f>IFERROR(VLOOKUP($A5,'[8]11市町別戸数'!$A:$G,4,FALSE),0)</f>
        <v>811</v>
      </c>
      <c r="E5" s="34">
        <f>IFERROR(VLOOKUP($A5,'[8]11市町別戸数'!$A:$G,5,FALSE),0)</f>
        <v>2</v>
      </c>
      <c r="F5" s="34">
        <f>IFERROR(VLOOKUP($A5,'[8]11市町別戸数'!$A:$G,6,FALSE),0)</f>
        <v>277</v>
      </c>
      <c r="G5" s="34">
        <f>IFERROR(VLOOKUP($A5,'[8]11市町別マンション戸数'!A:C,3,FALSE),0)</f>
        <v>0</v>
      </c>
    </row>
    <row r="6" spans="1:7">
      <c r="A6" s="29" t="s">
        <v>10</v>
      </c>
      <c r="B6" s="34">
        <f>IFERROR(VLOOKUP($A6,'[8]11市町別戸数'!$A:$G,7,FALSE),0)</f>
        <v>1266</v>
      </c>
      <c r="C6" s="34">
        <f>IFERROR(VLOOKUP($A6,'[8]11市町別戸数'!$A:$G,3,FALSE),0)</f>
        <v>574</v>
      </c>
      <c r="D6" s="34">
        <f>IFERROR(VLOOKUP($A6,'[8]11市町別戸数'!$A:$G,4,FALSE),0)</f>
        <v>435</v>
      </c>
      <c r="E6" s="34">
        <f>IFERROR(VLOOKUP($A6,'[8]11市町別戸数'!$A:$G,5,FALSE),0)</f>
        <v>84</v>
      </c>
      <c r="F6" s="34">
        <f>IFERROR(VLOOKUP($A6,'[8]11市町別戸数'!$A:$G,6,FALSE),0)</f>
        <v>173</v>
      </c>
      <c r="G6" s="34">
        <f>IFERROR(VLOOKUP($A6,'[8]11市町別マンション戸数'!A:C,3,FALSE),0)</f>
        <v>0</v>
      </c>
    </row>
    <row r="7" spans="1:7">
      <c r="A7" s="29" t="s">
        <v>38</v>
      </c>
      <c r="B7" s="34">
        <f t="shared" ref="B7:G7" si="0">SUM(B4:B6)</f>
        <v>4389</v>
      </c>
      <c r="C7" s="34">
        <f t="shared" si="0"/>
        <v>1657</v>
      </c>
      <c r="D7" s="34">
        <f t="shared" si="0"/>
        <v>1896</v>
      </c>
      <c r="E7" s="34">
        <f t="shared" si="0"/>
        <v>122</v>
      </c>
      <c r="F7" s="34">
        <f t="shared" si="0"/>
        <v>714</v>
      </c>
      <c r="G7" s="34">
        <f t="shared" si="0"/>
        <v>0</v>
      </c>
    </row>
    <row r="8" spans="1:7">
      <c r="A8" s="29" t="s">
        <v>4</v>
      </c>
      <c r="B8" s="34">
        <f>IFERROR(VLOOKUP($A8,'[8]11市町別戸数'!$A:$G,7,FALSE),0)</f>
        <v>1801</v>
      </c>
      <c r="C8" s="34">
        <f>IFERROR(VLOOKUP($A8,'[8]11市町別戸数'!$A:$G,3,FALSE),0)</f>
        <v>555</v>
      </c>
      <c r="D8" s="34">
        <f>IFERROR(VLOOKUP($A8,'[8]11市町別戸数'!$A:$G,4,FALSE),0)</f>
        <v>840</v>
      </c>
      <c r="E8" s="34">
        <f>IFERROR(VLOOKUP($A8,'[8]11市町別戸数'!$A:$G,5,FALSE),0)</f>
        <v>13</v>
      </c>
      <c r="F8" s="34">
        <f>IFERROR(VLOOKUP($A8,'[8]11市町別戸数'!$A:$G,6,FALSE),0)</f>
        <v>393</v>
      </c>
      <c r="G8" s="34">
        <f>IFERROR(VLOOKUP($A8,'[8]11市町別マンション戸数'!A:C,3,FALSE),0)</f>
        <v>161</v>
      </c>
    </row>
    <row r="9" spans="1:7">
      <c r="A9" s="29" t="s">
        <v>39</v>
      </c>
      <c r="B9" s="34">
        <f>IFERROR(VLOOKUP($A9,'[8]11市町別戸数'!$A:$G,7,FALSE),0)</f>
        <v>783</v>
      </c>
      <c r="C9" s="34">
        <f>IFERROR(VLOOKUP($A9,'[8]11市町別戸数'!$A:$G,3,FALSE),0)</f>
        <v>405</v>
      </c>
      <c r="D9" s="34">
        <f>IFERROR(VLOOKUP($A9,'[8]11市町別戸数'!$A:$G,4,FALSE),0)</f>
        <v>149</v>
      </c>
      <c r="E9" s="34">
        <f>IFERROR(VLOOKUP($A9,'[8]11市町別戸数'!$A:$G,5,FALSE),0)</f>
        <v>20</v>
      </c>
      <c r="F9" s="34">
        <f>IFERROR(VLOOKUP($A9,'[8]11市町別戸数'!$A:$G,6,FALSE),0)</f>
        <v>209</v>
      </c>
      <c r="G9" s="34">
        <f>IFERROR(VLOOKUP($A9,'[8]11市町別マンション戸数'!A:C,3,FALSE),0)</f>
        <v>60</v>
      </c>
    </row>
    <row r="10" spans="1:7">
      <c r="A10" s="29" t="s">
        <v>42</v>
      </c>
      <c r="B10" s="34">
        <f>IFERROR(VLOOKUP($A10,'[8]11市町別戸数'!$A:$G,7,FALSE),0)</f>
        <v>569</v>
      </c>
      <c r="C10" s="34">
        <f>IFERROR(VLOOKUP($A10,'[8]11市町別戸数'!$A:$G,3,FALSE),0)</f>
        <v>324</v>
      </c>
      <c r="D10" s="34">
        <f>IFERROR(VLOOKUP($A10,'[8]11市町別戸数'!$A:$G,4,FALSE),0)</f>
        <v>141</v>
      </c>
      <c r="E10" s="34">
        <f>IFERROR(VLOOKUP($A10,'[8]11市町別戸数'!$A:$G,5,FALSE),0)</f>
        <v>3</v>
      </c>
      <c r="F10" s="34">
        <f>IFERROR(VLOOKUP($A10,'[8]11市町別戸数'!$A:$G,6,FALSE),0)</f>
        <v>101</v>
      </c>
      <c r="G10" s="34">
        <f>IFERROR(VLOOKUP($A10,'[8]11市町別マンション戸数'!A:C,3,FALSE),0)</f>
        <v>0</v>
      </c>
    </row>
    <row r="11" spans="1:7">
      <c r="A11" s="29" t="s">
        <v>43</v>
      </c>
      <c r="B11" s="34">
        <f>IFERROR(VLOOKUP($A11,'[8]11市町別戸数'!$A:$G,7,FALSE),0)</f>
        <v>634</v>
      </c>
      <c r="C11" s="34">
        <f>IFERROR(VLOOKUP($A11,'[8]11市町別戸数'!$A:$G,3,FALSE),0)</f>
        <v>276</v>
      </c>
      <c r="D11" s="34">
        <f>IFERROR(VLOOKUP($A11,'[8]11市町別戸数'!$A:$G,4,FALSE),0)</f>
        <v>189</v>
      </c>
      <c r="E11" s="34">
        <f>IFERROR(VLOOKUP($A11,'[8]11市町別戸数'!$A:$G,5,FALSE),0)</f>
        <v>4</v>
      </c>
      <c r="F11" s="34">
        <f>IFERROR(VLOOKUP($A11,'[8]11市町別戸数'!$A:$G,6,FALSE),0)</f>
        <v>165</v>
      </c>
      <c r="G11" s="34">
        <f>IFERROR(VLOOKUP($A11,'[8]11市町別マンション戸数'!A:C,3,FALSE),0)</f>
        <v>0</v>
      </c>
    </row>
    <row r="12" spans="1:7">
      <c r="A12" s="29" t="s">
        <v>44</v>
      </c>
      <c r="B12" s="34">
        <f>IFERROR(VLOOKUP($A12,'[8]11市町別戸数'!$A:$G,7,FALSE),0)</f>
        <v>446</v>
      </c>
      <c r="C12" s="34">
        <f>IFERROR(VLOOKUP($A12,'[8]11市町別戸数'!$A:$G,3,FALSE),0)</f>
        <v>303</v>
      </c>
      <c r="D12" s="34">
        <f>IFERROR(VLOOKUP($A12,'[8]11市町別戸数'!$A:$G,4,FALSE),0)</f>
        <v>100</v>
      </c>
      <c r="E12" s="34">
        <f>IFERROR(VLOOKUP($A12,'[8]11市町別戸数'!$A:$G,5,FALSE),0)</f>
        <v>3</v>
      </c>
      <c r="F12" s="34">
        <f>IFERROR(VLOOKUP($A12,'[8]11市町別戸数'!$A:$G,6,FALSE),0)</f>
        <v>40</v>
      </c>
      <c r="G12" s="34">
        <f>IFERROR(VLOOKUP($A12,'[8]11市町別マンション戸数'!A:C,3,FALSE),0)</f>
        <v>0</v>
      </c>
    </row>
    <row r="13" spans="1:7">
      <c r="A13" s="29" t="s">
        <v>46</v>
      </c>
      <c r="B13" s="34">
        <f>IFERROR(VLOOKUP($A13,'[8]11市町別戸数'!$A:$G,7,FALSE),0)</f>
        <v>759</v>
      </c>
      <c r="C13" s="34">
        <f>IFERROR(VLOOKUP($A13,'[8]11市町別戸数'!$A:$G,3,FALSE),0)</f>
        <v>380</v>
      </c>
      <c r="D13" s="34">
        <f>IFERROR(VLOOKUP($A13,'[8]11市町別戸数'!$A:$G,4,FALSE),0)</f>
        <v>245</v>
      </c>
      <c r="E13" s="34">
        <f>IFERROR(VLOOKUP($A13,'[8]11市町別戸数'!$A:$G,5,FALSE),0)</f>
        <v>2</v>
      </c>
      <c r="F13" s="34">
        <f>IFERROR(VLOOKUP($A13,'[8]11市町別戸数'!$A:$G,6,FALSE),0)</f>
        <v>132</v>
      </c>
      <c r="G13" s="34">
        <f>IFERROR(VLOOKUP($A13,'[8]11市町別マンション戸数'!A:C,3,FALSE),0)</f>
        <v>0</v>
      </c>
    </row>
    <row r="14" spans="1:7">
      <c r="A14" s="29" t="s">
        <v>45</v>
      </c>
      <c r="B14" s="34">
        <f>IFERROR(VLOOKUP($A14,'[8]11市町別戸数'!$A:$G,7,FALSE),0)</f>
        <v>90</v>
      </c>
      <c r="C14" s="34">
        <f>IFERROR(VLOOKUP($A14,'[8]11市町別戸数'!$A:$G,3,FALSE),0)</f>
        <v>48</v>
      </c>
      <c r="D14" s="34">
        <f>IFERROR(VLOOKUP($A14,'[8]11市町別戸数'!$A:$G,4,FALSE),0)</f>
        <v>20</v>
      </c>
      <c r="E14" s="34">
        <f>IFERROR(VLOOKUP($A14,'[8]11市町別戸数'!$A:$G,5,FALSE),0)</f>
        <v>17</v>
      </c>
      <c r="F14" s="34">
        <f>IFERROR(VLOOKUP($A14,'[8]11市町別戸数'!$A:$G,6,FALSE),0)</f>
        <v>5</v>
      </c>
      <c r="G14" s="34">
        <f>IFERROR(VLOOKUP($A14,'[8]11市町別マンション戸数'!A:C,3,FALSE),0)</f>
        <v>0</v>
      </c>
    </row>
    <row r="15" spans="1:7">
      <c r="A15" s="29" t="s">
        <v>5</v>
      </c>
      <c r="B15" s="34">
        <f t="shared" ref="B15:G15" si="1">SUM(B8:B14)</f>
        <v>5082</v>
      </c>
      <c r="C15" s="34">
        <f t="shared" si="1"/>
        <v>2291</v>
      </c>
      <c r="D15" s="34">
        <f t="shared" si="1"/>
        <v>1684</v>
      </c>
      <c r="E15" s="34">
        <f t="shared" si="1"/>
        <v>62</v>
      </c>
      <c r="F15" s="34">
        <f t="shared" si="1"/>
        <v>1045</v>
      </c>
      <c r="G15" s="34">
        <f t="shared" si="1"/>
        <v>221</v>
      </c>
    </row>
    <row r="16" spans="1:7">
      <c r="A16" s="29" t="s">
        <v>7</v>
      </c>
      <c r="B16" s="34">
        <f>IFERROR(VLOOKUP($A16,'[8]11市町別戸数'!$A:$G,7,FALSE),0)</f>
        <v>1095</v>
      </c>
      <c r="C16" s="34">
        <f>IFERROR(VLOOKUP($A16,'[8]11市町別戸数'!$A:$G,3,FALSE),0)</f>
        <v>429</v>
      </c>
      <c r="D16" s="34">
        <f>IFERROR(VLOOKUP($A16,'[8]11市町別戸数'!$A:$G,4,FALSE),0)</f>
        <v>447</v>
      </c>
      <c r="E16" s="34">
        <f>IFERROR(VLOOKUP($A16,'[8]11市町別戸数'!$A:$G,5,FALSE),0)</f>
        <v>7</v>
      </c>
      <c r="F16" s="34">
        <f>IFERROR(VLOOKUP($A16,'[8]11市町別戸数'!$A:$G,6,FALSE),0)</f>
        <v>212</v>
      </c>
      <c r="G16" s="34">
        <f>IFERROR(VLOOKUP($A16,'[8]11市町別マンション戸数'!A:C,3,FALSE),0)</f>
        <v>0</v>
      </c>
    </row>
    <row r="17" spans="1:7">
      <c r="A17" s="29" t="s">
        <v>26</v>
      </c>
      <c r="B17" s="34">
        <f>IFERROR(VLOOKUP($A17,'[8]11市町別戸数'!$A:$G,7,FALSE),0)</f>
        <v>81</v>
      </c>
      <c r="C17" s="34">
        <f>IFERROR(VLOOKUP($A17,'[8]11市町別戸数'!$A:$G,3,FALSE),0)</f>
        <v>45</v>
      </c>
      <c r="D17" s="34">
        <f>IFERROR(VLOOKUP($A17,'[8]11市町別戸数'!$A:$G,4,FALSE),0)</f>
        <v>33</v>
      </c>
      <c r="E17" s="34">
        <f>IFERROR(VLOOKUP($A17,'[8]11市町別戸数'!$A:$G,5,FALSE),0)</f>
        <v>2</v>
      </c>
      <c r="F17" s="34">
        <f>IFERROR(VLOOKUP($A17,'[8]11市町別戸数'!$A:$G,6,FALSE),0)</f>
        <v>1</v>
      </c>
      <c r="G17" s="34">
        <f>IFERROR(VLOOKUP($A17,'[8]11市町別マンション戸数'!A:C,3,FALSE),0)</f>
        <v>0</v>
      </c>
    </row>
    <row r="18" spans="1:7">
      <c r="A18" s="29" t="s">
        <v>48</v>
      </c>
      <c r="B18" s="34">
        <f>IFERROR(VLOOKUP($A18,'[8]11市町別戸数'!$A:$G,7,FALSE),0)</f>
        <v>538</v>
      </c>
      <c r="C18" s="34">
        <f>IFERROR(VLOOKUP($A18,'[8]11市町別戸数'!$A:$G,3,FALSE),0)</f>
        <v>232</v>
      </c>
      <c r="D18" s="34">
        <f>IFERROR(VLOOKUP($A18,'[8]11市町別戸数'!$A:$G,4,FALSE),0)</f>
        <v>140</v>
      </c>
      <c r="E18" s="34">
        <f>IFERROR(VLOOKUP($A18,'[8]11市町別戸数'!$A:$G,5,FALSE),0)</f>
        <v>3</v>
      </c>
      <c r="F18" s="34">
        <f>IFERROR(VLOOKUP($A18,'[8]11市町別戸数'!$A:$G,6,FALSE),0)</f>
        <v>163</v>
      </c>
      <c r="G18" s="34">
        <f>IFERROR(VLOOKUP($A18,'[8]11市町別マンション戸数'!A:C,3,FALSE),0)</f>
        <v>95</v>
      </c>
    </row>
    <row r="19" spans="1:7">
      <c r="A19" s="29" t="s">
        <v>51</v>
      </c>
      <c r="B19" s="34">
        <f>IFERROR(VLOOKUP($A19,'[8]11市町別戸数'!$A:$G,7,FALSE),0)</f>
        <v>598</v>
      </c>
      <c r="C19" s="34">
        <f>IFERROR(VLOOKUP($A19,'[8]11市町別戸数'!$A:$G,3,FALSE),0)</f>
        <v>360</v>
      </c>
      <c r="D19" s="34">
        <f>IFERROR(VLOOKUP($A19,'[8]11市町別戸数'!$A:$G,4,FALSE),0)</f>
        <v>127</v>
      </c>
      <c r="E19" s="34">
        <f>IFERROR(VLOOKUP($A19,'[8]11市町別戸数'!$A:$G,5,FALSE),0)</f>
        <v>1</v>
      </c>
      <c r="F19" s="34">
        <f>IFERROR(VLOOKUP($A19,'[8]11市町別戸数'!$A:$G,6,FALSE),0)</f>
        <v>110</v>
      </c>
      <c r="G19" s="34">
        <f>IFERROR(VLOOKUP($A19,'[8]11市町別マンション戸数'!A:C,3,FALSE),0)</f>
        <v>0</v>
      </c>
    </row>
    <row r="20" spans="1:7">
      <c r="A20" s="29" t="s">
        <v>55</v>
      </c>
      <c r="B20" s="34">
        <f>IFERROR(VLOOKUP($A20,'[8]11市町別戸数'!$A:$G,7,FALSE),0)</f>
        <v>211</v>
      </c>
      <c r="C20" s="34">
        <f>IFERROR(VLOOKUP($A20,'[8]11市町別戸数'!$A:$G,3,FALSE),0)</f>
        <v>131</v>
      </c>
      <c r="D20" s="34">
        <f>IFERROR(VLOOKUP($A20,'[8]11市町別戸数'!$A:$G,4,FALSE),0)</f>
        <v>43</v>
      </c>
      <c r="E20" s="34">
        <f>IFERROR(VLOOKUP($A20,'[8]11市町別戸数'!$A:$G,5,FALSE),0)</f>
        <v>6</v>
      </c>
      <c r="F20" s="34">
        <f>IFERROR(VLOOKUP($A20,'[8]11市町別戸数'!$A:$G,6,FALSE),0)</f>
        <v>31</v>
      </c>
      <c r="G20" s="34">
        <f>IFERROR(VLOOKUP($A20,'[8]11市町別マンション戸数'!A:C,3,FALSE),0)</f>
        <v>0</v>
      </c>
    </row>
    <row r="21" spans="1:7">
      <c r="A21" s="29" t="s">
        <v>57</v>
      </c>
      <c r="B21" s="34">
        <f>IFERROR(VLOOKUP($A21,'[8]11市町別戸数'!$A:$G,7,FALSE),0)</f>
        <v>463</v>
      </c>
      <c r="C21" s="34">
        <f>IFERROR(VLOOKUP($A21,'[8]11市町別戸数'!$A:$G,3,FALSE),0)</f>
        <v>320</v>
      </c>
      <c r="D21" s="34">
        <f>IFERROR(VLOOKUP($A21,'[8]11市町別戸数'!$A:$G,4,FALSE),0)</f>
        <v>90</v>
      </c>
      <c r="E21" s="34">
        <f>IFERROR(VLOOKUP($A21,'[8]11市町別戸数'!$A:$G,5,FALSE),0)</f>
        <v>2</v>
      </c>
      <c r="F21" s="34">
        <f>IFERROR(VLOOKUP($A21,'[8]11市町別戸数'!$A:$G,6,FALSE),0)</f>
        <v>51</v>
      </c>
      <c r="G21" s="34">
        <f>IFERROR(VLOOKUP($A21,'[8]11市町別マンション戸数'!A:C,3,FALSE),0)</f>
        <v>0</v>
      </c>
    </row>
    <row r="22" spans="1:7">
      <c r="A22" s="29" t="s">
        <v>14</v>
      </c>
      <c r="B22" s="34">
        <f>IFERROR(VLOOKUP($A22,'[8]11市町別戸数'!$A:$G,7,FALSE),0)</f>
        <v>1437</v>
      </c>
      <c r="C22" s="34">
        <f>IFERROR(VLOOKUP($A22,'[8]11市町別戸数'!$A:$G,3,FALSE),0)</f>
        <v>726</v>
      </c>
      <c r="D22" s="34">
        <f>IFERROR(VLOOKUP($A22,'[8]11市町別戸数'!$A:$G,4,FALSE),0)</f>
        <v>463</v>
      </c>
      <c r="E22" s="34">
        <f>IFERROR(VLOOKUP($A22,'[8]11市町別戸数'!$A:$G,5,FALSE),0)</f>
        <v>3</v>
      </c>
      <c r="F22" s="34">
        <f>IFERROR(VLOOKUP($A22,'[8]11市町別戸数'!$A:$G,6,FALSE),0)</f>
        <v>245</v>
      </c>
      <c r="G22" s="34">
        <f>IFERROR(VLOOKUP($A22,'[8]11市町別マンション戸数'!A:C,3,FALSE),0)</f>
        <v>0</v>
      </c>
    </row>
    <row r="23" spans="1:7">
      <c r="A23" s="29" t="s">
        <v>47</v>
      </c>
      <c r="B23" s="34">
        <f>IFERROR(VLOOKUP($A23,'[8]11市町別戸数'!$A:$G,7,FALSE),0)</f>
        <v>909</v>
      </c>
      <c r="C23" s="34">
        <f>IFERROR(VLOOKUP($A23,'[8]11市町別戸数'!$A:$G,3,FALSE),0)</f>
        <v>500</v>
      </c>
      <c r="D23" s="34">
        <f>IFERROR(VLOOKUP($A23,'[8]11市町別戸数'!$A:$G,4,FALSE),0)</f>
        <v>209</v>
      </c>
      <c r="E23" s="34">
        <f>IFERROR(VLOOKUP($A23,'[8]11市町別戸数'!$A:$G,5,FALSE),0)</f>
        <v>3</v>
      </c>
      <c r="F23" s="34">
        <f>IFERROR(VLOOKUP($A23,'[8]11市町別戸数'!$A:$G,6,FALSE),0)</f>
        <v>197</v>
      </c>
      <c r="G23" s="34">
        <f>IFERROR(VLOOKUP($A23,'[8]11市町別マンション戸数'!A:C,3,FALSE),0)</f>
        <v>0</v>
      </c>
    </row>
    <row r="24" spans="1:7">
      <c r="A24" s="29" t="s">
        <v>32</v>
      </c>
      <c r="B24" s="34">
        <f>IFERROR(VLOOKUP($A24,'[8]11市町別戸数'!$A:$G,7,FALSE),0)</f>
        <v>769</v>
      </c>
      <c r="C24" s="34">
        <f>IFERROR(VLOOKUP($A24,'[8]11市町別戸数'!$A:$G,3,FALSE),0)</f>
        <v>404</v>
      </c>
      <c r="D24" s="34">
        <f>IFERROR(VLOOKUP($A24,'[8]11市町別戸数'!$A:$G,4,FALSE),0)</f>
        <v>253</v>
      </c>
      <c r="E24" s="34">
        <f>IFERROR(VLOOKUP($A24,'[8]11市町別戸数'!$A:$G,5,FALSE),0)</f>
        <v>3</v>
      </c>
      <c r="F24" s="34">
        <f>IFERROR(VLOOKUP($A24,'[8]11市町別戸数'!$A:$G,6,FALSE),0)</f>
        <v>109</v>
      </c>
      <c r="G24" s="34">
        <f>IFERROR(VLOOKUP($A24,'[8]11市町別マンション戸数'!A:C,3,FALSE),0)</f>
        <v>0</v>
      </c>
    </row>
    <row r="25" spans="1:7">
      <c r="A25" s="29" t="s">
        <v>2</v>
      </c>
      <c r="B25" s="34">
        <f>IFERROR(VLOOKUP($A25,'[8]11市町別戸数'!$A:$G,7,FALSE),0)</f>
        <v>604</v>
      </c>
      <c r="C25" s="34">
        <f>IFERROR(VLOOKUP($A25,'[8]11市町別戸数'!$A:$G,3,FALSE),0)</f>
        <v>400</v>
      </c>
      <c r="D25" s="34">
        <f>IFERROR(VLOOKUP($A25,'[8]11市町別戸数'!$A:$G,4,FALSE),0)</f>
        <v>129</v>
      </c>
      <c r="E25" s="34">
        <f>IFERROR(VLOOKUP($A25,'[8]11市町別戸数'!$A:$G,5,FALSE),0)</f>
        <v>3</v>
      </c>
      <c r="F25" s="34">
        <f>IFERROR(VLOOKUP($A25,'[8]11市町別戸数'!$A:$G,6,FALSE),0)</f>
        <v>72</v>
      </c>
      <c r="G25" s="34">
        <f>IFERROR(VLOOKUP($A25,'[8]11市町別マンション戸数'!A:C,3,FALSE),0)</f>
        <v>0</v>
      </c>
    </row>
    <row r="26" spans="1:7">
      <c r="A26" s="29" t="s">
        <v>49</v>
      </c>
      <c r="B26" s="34">
        <f>IFERROR(VLOOKUP($A26,'[8]11市町別戸数'!$A:$G,7,FALSE),0)</f>
        <v>595</v>
      </c>
      <c r="C26" s="34">
        <f>IFERROR(VLOOKUP($A26,'[8]11市町別戸数'!$A:$G,3,FALSE),0)</f>
        <v>375</v>
      </c>
      <c r="D26" s="34">
        <f>IFERROR(VLOOKUP($A26,'[8]11市町別戸数'!$A:$G,4,FALSE),0)</f>
        <v>128</v>
      </c>
      <c r="E26" s="34">
        <f>IFERROR(VLOOKUP($A26,'[8]11市町別戸数'!$A:$G,5,FALSE),0)</f>
        <v>0</v>
      </c>
      <c r="F26" s="34">
        <f>IFERROR(VLOOKUP($A26,'[8]11市町別戸数'!$A:$G,6,FALSE),0)</f>
        <v>92</v>
      </c>
      <c r="G26" s="34">
        <f>IFERROR(VLOOKUP($A26,'[8]11市町別マンション戸数'!A:C,3,FALSE),0)</f>
        <v>0</v>
      </c>
    </row>
    <row r="27" spans="1:7">
      <c r="A27" s="29" t="s">
        <v>59</v>
      </c>
      <c r="B27" s="34">
        <f>IFERROR(VLOOKUP($A27,'[8]11市町別戸数'!$A:$G,7,FALSE),0)</f>
        <v>437</v>
      </c>
      <c r="C27" s="34">
        <f>IFERROR(VLOOKUP($A27,'[8]11市町別戸数'!$A:$G,3,FALSE),0)</f>
        <v>210</v>
      </c>
      <c r="D27" s="34">
        <f>IFERROR(VLOOKUP($A27,'[8]11市町別戸数'!$A:$G,4,FALSE),0)</f>
        <v>131</v>
      </c>
      <c r="E27" s="34">
        <f>IFERROR(VLOOKUP($A27,'[8]11市町別戸数'!$A:$G,5,FALSE),0)</f>
        <v>1</v>
      </c>
      <c r="F27" s="34">
        <f>IFERROR(VLOOKUP($A27,'[8]11市町別戸数'!$A:$G,6,FALSE),0)</f>
        <v>95</v>
      </c>
      <c r="G27" s="34">
        <f>IFERROR(VLOOKUP($A27,'[8]11市町別マンション戸数'!A:C,3,FALSE),0)</f>
        <v>0</v>
      </c>
    </row>
    <row r="28" spans="1:7">
      <c r="A28" s="29" t="s">
        <v>27</v>
      </c>
      <c r="B28" s="34">
        <f>IFERROR(VLOOKUP($A28,'[8]11市町別戸数'!$A:$G,7,FALSE),0)</f>
        <v>398</v>
      </c>
      <c r="C28" s="34">
        <f>IFERROR(VLOOKUP($A28,'[8]11市町別戸数'!$A:$G,3,FALSE),0)</f>
        <v>269</v>
      </c>
      <c r="D28" s="34">
        <f>IFERROR(VLOOKUP($A28,'[8]11市町別戸数'!$A:$G,4,FALSE),0)</f>
        <v>66</v>
      </c>
      <c r="E28" s="34">
        <f>IFERROR(VLOOKUP($A28,'[8]11市町別戸数'!$A:$G,5,FALSE),0)</f>
        <v>1</v>
      </c>
      <c r="F28" s="34">
        <f>IFERROR(VLOOKUP($A28,'[8]11市町別戸数'!$A:$G,6,FALSE),0)</f>
        <v>62</v>
      </c>
      <c r="G28" s="34">
        <f>IFERROR(VLOOKUP($A28,'[8]11市町別マンション戸数'!A:C,3,FALSE),0)</f>
        <v>0</v>
      </c>
    </row>
    <row r="29" spans="1:7">
      <c r="A29" s="29" t="s">
        <v>52</v>
      </c>
      <c r="B29" s="34">
        <f>IFERROR(VLOOKUP($A29,'[8]11市町別戸数'!$A:$G,7,FALSE),0)</f>
        <v>40</v>
      </c>
      <c r="C29" s="34">
        <f>IFERROR(VLOOKUP($A29,'[8]11市町別戸数'!$A:$G,3,FALSE),0)</f>
        <v>36</v>
      </c>
      <c r="D29" s="34">
        <f>IFERROR(VLOOKUP($A29,'[8]11市町別戸数'!$A:$G,4,FALSE),0)</f>
        <v>1</v>
      </c>
      <c r="E29" s="34">
        <f>IFERROR(VLOOKUP($A29,'[8]11市町別戸数'!$A:$G,5,FALSE),0)</f>
        <v>2</v>
      </c>
      <c r="F29" s="34">
        <f>IFERROR(VLOOKUP($A29,'[8]11市町別戸数'!$A:$G,6,FALSE),0)</f>
        <v>1</v>
      </c>
      <c r="G29" s="34">
        <f>IFERROR(VLOOKUP($A29,'[8]11市町別マンション戸数'!A:C,3,FALSE),0)</f>
        <v>0</v>
      </c>
    </row>
    <row r="30" spans="1:7">
      <c r="A30" s="29" t="s">
        <v>40</v>
      </c>
      <c r="B30" s="34">
        <f>IFERROR(VLOOKUP($A30,'[8]11市町別戸数'!$A:$G,7,FALSE),0)</f>
        <v>287</v>
      </c>
      <c r="C30" s="34">
        <f>IFERROR(VLOOKUP($A30,'[8]11市町別戸数'!$A:$G,3,FALSE),0)</f>
        <v>175</v>
      </c>
      <c r="D30" s="34">
        <f>IFERROR(VLOOKUP($A30,'[8]11市町別戸数'!$A:$G,4,FALSE),0)</f>
        <v>27</v>
      </c>
      <c r="E30" s="34">
        <f>IFERROR(VLOOKUP($A30,'[8]11市町別戸数'!$A:$G,5,FALSE),0)</f>
        <v>0</v>
      </c>
      <c r="F30" s="34">
        <f>IFERROR(VLOOKUP($A30,'[8]11市町別戸数'!$A:$G,6,FALSE),0)</f>
        <v>85</v>
      </c>
      <c r="G30" s="34">
        <f>IFERROR(VLOOKUP($A30,'[8]11市町別マンション戸数'!A:C,3,FALSE),0)</f>
        <v>0</v>
      </c>
    </row>
    <row r="31" spans="1:7">
      <c r="A31" s="29" t="s">
        <v>0</v>
      </c>
      <c r="B31" s="34">
        <f>IFERROR(VLOOKUP($A31,'[8]11市町別戸数'!$A:$G,7,FALSE),0)</f>
        <v>222</v>
      </c>
      <c r="C31" s="34">
        <f>IFERROR(VLOOKUP($A31,'[8]11市町別戸数'!$A:$G,3,FALSE),0)</f>
        <v>137</v>
      </c>
      <c r="D31" s="34">
        <f>IFERROR(VLOOKUP($A31,'[8]11市町別戸数'!$A:$G,4,FALSE),0)</f>
        <v>53</v>
      </c>
      <c r="E31" s="34">
        <f>IFERROR(VLOOKUP($A31,'[8]11市町別戸数'!$A:$G,5,FALSE),0)</f>
        <v>2</v>
      </c>
      <c r="F31" s="34">
        <f>IFERROR(VLOOKUP($A31,'[8]11市町別戸数'!$A:$G,6,FALSE),0)</f>
        <v>30</v>
      </c>
      <c r="G31" s="34">
        <f>IFERROR(VLOOKUP($A31,'[8]11市町別マンション戸数'!A:C,3,FALSE),0)</f>
        <v>0</v>
      </c>
    </row>
    <row r="32" spans="1:7">
      <c r="A32" s="29" t="s">
        <v>54</v>
      </c>
      <c r="B32" s="34">
        <f>IFERROR(VLOOKUP($A32,'[8]11市町別戸数'!$A:$G,7,FALSE),0)</f>
        <v>59</v>
      </c>
      <c r="C32" s="34">
        <f>IFERROR(VLOOKUP($A32,'[8]11市町別戸数'!$A:$G,3,FALSE),0)</f>
        <v>44</v>
      </c>
      <c r="D32" s="34">
        <f>IFERROR(VLOOKUP($A32,'[8]11市町別戸数'!$A:$G,4,FALSE),0)</f>
        <v>14</v>
      </c>
      <c r="E32" s="34">
        <f>IFERROR(VLOOKUP($A32,'[8]11市町別戸数'!$A:$G,5,FALSE),0)</f>
        <v>0</v>
      </c>
      <c r="F32" s="34">
        <f>IFERROR(VLOOKUP($A32,'[8]11市町別戸数'!$A:$G,6,FALSE),0)</f>
        <v>1</v>
      </c>
      <c r="G32" s="34">
        <f>IFERROR(VLOOKUP($A32,'[8]11市町別マンション戸数'!A:C,3,FALSE),0)</f>
        <v>0</v>
      </c>
    </row>
    <row r="33" spans="1:7">
      <c r="A33" s="29" t="s">
        <v>33</v>
      </c>
      <c r="B33" s="34">
        <f>IFERROR(VLOOKUP($A33,'[8]11市町別戸数'!$A:$G,7,FALSE),0)</f>
        <v>118</v>
      </c>
      <c r="C33" s="34">
        <f>IFERROR(VLOOKUP($A33,'[8]11市町別戸数'!$A:$G,3,FALSE),0)</f>
        <v>101</v>
      </c>
      <c r="D33" s="34">
        <f>IFERROR(VLOOKUP($A33,'[8]11市町別戸数'!$A:$G,4,FALSE),0)</f>
        <v>12</v>
      </c>
      <c r="E33" s="34">
        <f>IFERROR(VLOOKUP($A33,'[8]11市町別戸数'!$A:$G,5,FALSE),0)</f>
        <v>1</v>
      </c>
      <c r="F33" s="34">
        <f>IFERROR(VLOOKUP($A33,'[8]11市町別戸数'!$A:$G,6,FALSE),0)</f>
        <v>4</v>
      </c>
      <c r="G33" s="34">
        <f>IFERROR(VLOOKUP($A33,'[8]11市町別マンション戸数'!A:C,3,FALSE),0)</f>
        <v>0</v>
      </c>
    </row>
    <row r="34" spans="1:7">
      <c r="A34" s="29" t="s">
        <v>29</v>
      </c>
      <c r="B34" s="34">
        <f>IFERROR(VLOOKUP($A34,'[8]11市町別戸数'!$A:$G,7,FALSE),0)</f>
        <v>189</v>
      </c>
      <c r="C34" s="34">
        <f>IFERROR(VLOOKUP($A34,'[8]11市町別戸数'!$A:$G,3,FALSE),0)</f>
        <v>142</v>
      </c>
      <c r="D34" s="34">
        <f>IFERROR(VLOOKUP($A34,'[8]11市町別戸数'!$A:$G,4,FALSE),0)</f>
        <v>26</v>
      </c>
      <c r="E34" s="34">
        <f>IFERROR(VLOOKUP($A34,'[8]11市町別戸数'!$A:$G,5,FALSE),0)</f>
        <v>1</v>
      </c>
      <c r="F34" s="34">
        <f>IFERROR(VLOOKUP($A34,'[8]11市町別戸数'!$A:$G,6,FALSE),0)</f>
        <v>20</v>
      </c>
      <c r="G34" s="34">
        <f>IFERROR(VLOOKUP($A34,'[8]11市町別マンション戸数'!A:C,3,FALSE),0)</f>
        <v>0</v>
      </c>
    </row>
    <row r="35" spans="1:7">
      <c r="A35" s="29" t="s">
        <v>21</v>
      </c>
      <c r="B35" s="34">
        <f>IFERROR(VLOOKUP($A35,'[8]11市町別戸数'!$A:$G,7,FALSE),0)</f>
        <v>162</v>
      </c>
      <c r="C35" s="34">
        <f>IFERROR(VLOOKUP($A35,'[8]11市町別戸数'!$A:$G,3,FALSE),0)</f>
        <v>99</v>
      </c>
      <c r="D35" s="34">
        <f>IFERROR(VLOOKUP($A35,'[8]11市町別戸数'!$A:$G,4,FALSE),0)</f>
        <v>25</v>
      </c>
      <c r="E35" s="34">
        <f>IFERROR(VLOOKUP($A35,'[8]11市町別戸数'!$A:$G,5,FALSE),0)</f>
        <v>1</v>
      </c>
      <c r="F35" s="34">
        <f>IFERROR(VLOOKUP($A35,'[8]11市町別戸数'!$A:$G,6,FALSE),0)</f>
        <v>37</v>
      </c>
      <c r="G35" s="34">
        <f>IFERROR(VLOOKUP($A35,'[8]11市町別マンション戸数'!A:C,3,FALSE),0)</f>
        <v>0</v>
      </c>
    </row>
    <row r="36" spans="1:7">
      <c r="A36" s="29" t="s">
        <v>31</v>
      </c>
      <c r="B36" s="34">
        <f>IFERROR(VLOOKUP($A36,'[8]11市町別戸数'!$A:$G,7,FALSE),0)</f>
        <v>121</v>
      </c>
      <c r="C36" s="34">
        <f>IFERROR(VLOOKUP($A36,'[8]11市町別戸数'!$A:$G,3,FALSE),0)</f>
        <v>112</v>
      </c>
      <c r="D36" s="34">
        <f>IFERROR(VLOOKUP($A36,'[8]11市町別戸数'!$A:$G,4,FALSE),0)</f>
        <v>0</v>
      </c>
      <c r="E36" s="34">
        <f>IFERROR(VLOOKUP($A36,'[8]11市町別戸数'!$A:$G,5,FALSE),0)</f>
        <v>0</v>
      </c>
      <c r="F36" s="34">
        <f>IFERROR(VLOOKUP($A36,'[8]11市町別戸数'!$A:$G,6,FALSE),0)</f>
        <v>9</v>
      </c>
      <c r="G36" s="34">
        <f>IFERROR(VLOOKUP($A36,'[8]11市町別マンション戸数'!A:C,3,FALSE),0)</f>
        <v>0</v>
      </c>
    </row>
    <row r="37" spans="1:7">
      <c r="A37" s="29" t="s">
        <v>18</v>
      </c>
      <c r="B37" s="34">
        <f>IFERROR(VLOOKUP($A37,'[8]11市町別戸数'!$A:$G,7,FALSE),0)</f>
        <v>10</v>
      </c>
      <c r="C37" s="34">
        <f>IFERROR(VLOOKUP($A37,'[8]11市町別戸数'!$A:$G,3,FALSE),0)</f>
        <v>10</v>
      </c>
      <c r="D37" s="34">
        <f>IFERROR(VLOOKUP($A37,'[8]11市町別戸数'!$A:$G,4,FALSE),0)</f>
        <v>0</v>
      </c>
      <c r="E37" s="34">
        <f>IFERROR(VLOOKUP($A37,'[8]11市町別戸数'!$A:$G,5,FALSE),0)</f>
        <v>0</v>
      </c>
      <c r="F37" s="34">
        <f>IFERROR(VLOOKUP($A37,'[8]11市町別戸数'!$A:$G,6,FALSE),0)</f>
        <v>0</v>
      </c>
      <c r="G37" s="34">
        <f>IFERROR(VLOOKUP($A37,'[8]11市町別マンション戸数'!A:C,3,FALSE),0)</f>
        <v>0</v>
      </c>
    </row>
    <row r="38" spans="1:7">
      <c r="A38" s="30" t="s">
        <v>62</v>
      </c>
      <c r="B38" s="34">
        <f>IFERROR(VLOOKUP($A38,'[8]11市町別戸数'!$A:$G,7,FALSE),0)</f>
        <v>16</v>
      </c>
      <c r="C38" s="34">
        <f>IFERROR(VLOOKUP($A38,'[8]11市町別戸数'!$A:$G,3,FALSE),0)</f>
        <v>14</v>
      </c>
      <c r="D38" s="34">
        <f>IFERROR(VLOOKUP($A38,'[8]11市町別戸数'!$A:$G,4,FALSE),0)</f>
        <v>1</v>
      </c>
      <c r="E38" s="34">
        <f>IFERROR(VLOOKUP($A38,'[8]11市町別戸数'!$A:$G,5,FALSE),0)</f>
        <v>1</v>
      </c>
      <c r="F38" s="34">
        <f>IFERROR(VLOOKUP($A38,'[8]11市町別戸数'!$A:$G,6,FALSE),0)</f>
        <v>0</v>
      </c>
      <c r="G38" s="34">
        <f>IFERROR(VLOOKUP($A38,'[8]11市町別マンション戸数'!A:C,3,FALSE),0)</f>
        <v>0</v>
      </c>
    </row>
    <row r="39" spans="1:7">
      <c r="A39" s="29" t="s">
        <v>60</v>
      </c>
      <c r="B39" s="34">
        <f>IFERROR(VLOOKUP($A39,'[8]11市町別戸数'!$A:$G,7,FALSE),0)</f>
        <v>16</v>
      </c>
      <c r="C39" s="34">
        <f>IFERROR(VLOOKUP($A39,'[8]11市町別戸数'!$A:$G,3,FALSE),0)</f>
        <v>13</v>
      </c>
      <c r="D39" s="34">
        <f>IFERROR(VLOOKUP($A39,'[8]11市町別戸数'!$A:$G,4,FALSE),0)</f>
        <v>3</v>
      </c>
      <c r="E39" s="34">
        <f>IFERROR(VLOOKUP($A39,'[8]11市町別戸数'!$A:$G,5,FALSE),0)</f>
        <v>0</v>
      </c>
      <c r="F39" s="34">
        <f>IFERROR(VLOOKUP($A39,'[8]11市町別戸数'!$A:$G,6,FALSE),0)</f>
        <v>0</v>
      </c>
      <c r="G39" s="34">
        <f>IFERROR(VLOOKUP($A39,'[8]11市町別マンション戸数'!A:C,3,FALSE),0)</f>
        <v>0</v>
      </c>
    </row>
    <row r="40" spans="1:7">
      <c r="A40" s="29" t="s">
        <v>15</v>
      </c>
      <c r="B40" s="34">
        <f>IFERROR(VLOOKUP($A40,'[8]11市町別戸数'!$A:$G,7,FALSE),0)</f>
        <v>15</v>
      </c>
      <c r="C40" s="34">
        <f>IFERROR(VLOOKUP($A40,'[8]11市町別戸数'!$A:$G,3,FALSE),0)</f>
        <v>15</v>
      </c>
      <c r="D40" s="34">
        <f>IFERROR(VLOOKUP($A40,'[8]11市町別戸数'!$A:$G,4,FALSE),0)</f>
        <v>0</v>
      </c>
      <c r="E40" s="34">
        <f>IFERROR(VLOOKUP($A40,'[8]11市町別戸数'!$A:$G,5,FALSE),0)</f>
        <v>0</v>
      </c>
      <c r="F40" s="34">
        <f>IFERROR(VLOOKUP($A40,'[8]11市町別戸数'!$A:$G,6,FALSE),0)</f>
        <v>0</v>
      </c>
      <c r="G40" s="34">
        <f>IFERROR(VLOOKUP($A40,'[8]11市町別マンション戸数'!A:C,3,FALSE),0)</f>
        <v>0</v>
      </c>
    </row>
    <row r="41" spans="1:7">
      <c r="A41" s="30" t="s">
        <v>34</v>
      </c>
      <c r="B41" s="34">
        <f>IFERROR(VLOOKUP($A41,'[8]11市町別戸数'!$A:$G,7,FALSE),0)</f>
        <v>7</v>
      </c>
      <c r="C41" s="34">
        <f>IFERROR(VLOOKUP($A41,'[8]11市町別戸数'!$A:$G,3,FALSE),0)</f>
        <v>6</v>
      </c>
      <c r="D41" s="34">
        <f>IFERROR(VLOOKUP($A41,'[8]11市町別戸数'!$A:$G,4,FALSE),0)</f>
        <v>0</v>
      </c>
      <c r="E41" s="34">
        <f>IFERROR(VLOOKUP($A41,'[8]11市町別戸数'!$A:$G,5,FALSE),0)</f>
        <v>1</v>
      </c>
      <c r="F41" s="34">
        <f>IFERROR(VLOOKUP($A41,'[8]11市町別戸数'!$A:$G,6,FALSE),0)</f>
        <v>0</v>
      </c>
      <c r="G41" s="34">
        <f>IFERROR(VLOOKUP($A41,'[8]11市町別マンション戸数'!A:C,3,FALSE),0)</f>
        <v>0</v>
      </c>
    </row>
    <row r="42" spans="1:7">
      <c r="A42" s="29" t="s">
        <v>30</v>
      </c>
      <c r="B42" s="34">
        <f>IFERROR(VLOOKUP($A42,'[8]11市町別戸数'!$A:$G,7,FALSE),0)</f>
        <v>132</v>
      </c>
      <c r="C42" s="34">
        <f>IFERROR(VLOOKUP($A42,'[8]11市町別戸数'!$A:$G,3,FALSE),0)</f>
        <v>87</v>
      </c>
      <c r="D42" s="34">
        <f>IFERROR(VLOOKUP($A42,'[8]11市町別戸数'!$A:$G,4,FALSE),0)</f>
        <v>12</v>
      </c>
      <c r="E42" s="34">
        <f>IFERROR(VLOOKUP($A42,'[8]11市町別戸数'!$A:$G,5,FALSE),0)</f>
        <v>1</v>
      </c>
      <c r="F42" s="34">
        <f>IFERROR(VLOOKUP($A42,'[8]11市町別戸数'!$A:$G,6,FALSE),0)</f>
        <v>32</v>
      </c>
      <c r="G42" s="34">
        <f>IFERROR(VLOOKUP($A42,'[8]11市町別マンション戸数'!A:C,3,FALSE),0)</f>
        <v>0</v>
      </c>
    </row>
    <row r="43" spans="1:7">
      <c r="A43" s="29" t="s">
        <v>53</v>
      </c>
      <c r="B43" s="34">
        <f>IFERROR(VLOOKUP($A43,'[8]11市町別戸数'!$A:$G,7,FALSE),0)</f>
        <v>226</v>
      </c>
      <c r="C43" s="34">
        <f>IFERROR(VLOOKUP($A43,'[8]11市町別戸数'!$A:$G,3,FALSE),0)</f>
        <v>81</v>
      </c>
      <c r="D43" s="34">
        <f>IFERROR(VLOOKUP($A43,'[8]11市町別戸数'!$A:$G,4,FALSE),0)</f>
        <v>54</v>
      </c>
      <c r="E43" s="34">
        <f>IFERROR(VLOOKUP($A43,'[8]11市町別戸数'!$A:$G,5,FALSE),0)</f>
        <v>0</v>
      </c>
      <c r="F43" s="34">
        <f>IFERROR(VLOOKUP($A43,'[8]11市町別戸数'!$A:$G,6,FALSE),0)</f>
        <v>91</v>
      </c>
      <c r="G43" s="34">
        <f>IFERROR(VLOOKUP($A43,'[8]11市町別マンション戸数'!A:C,3,FALSE),0)</f>
        <v>0</v>
      </c>
    </row>
    <row r="44" spans="1:7">
      <c r="A44" s="29" t="s">
        <v>17</v>
      </c>
      <c r="B44" s="34">
        <f>IFERROR(VLOOKUP($A44,'[8]11市町別戸数'!$A:$G,7,FALSE),0)</f>
        <v>354</v>
      </c>
      <c r="C44" s="34">
        <f>IFERROR(VLOOKUP($A44,'[8]11市町別戸数'!$A:$G,3,FALSE),0)</f>
        <v>103</v>
      </c>
      <c r="D44" s="34">
        <f>IFERROR(VLOOKUP($A44,'[8]11市町別戸数'!$A:$G,4,FALSE),0)</f>
        <v>151</v>
      </c>
      <c r="E44" s="34">
        <f>IFERROR(VLOOKUP($A44,'[8]11市町別戸数'!$A:$G,5,FALSE),0)</f>
        <v>0</v>
      </c>
      <c r="F44" s="34">
        <f>IFERROR(VLOOKUP($A44,'[8]11市町別戸数'!$A:$G,6,FALSE),0)</f>
        <v>100</v>
      </c>
      <c r="G44" s="34">
        <f>IFERROR(VLOOKUP($A44,'[8]11市町別マンション戸数'!A:C,3,FALSE),0)</f>
        <v>58</v>
      </c>
    </row>
    <row r="45" spans="1:7">
      <c r="A45" s="29" t="s">
        <v>3</v>
      </c>
      <c r="B45" s="34">
        <f>IFERROR(VLOOKUP($A45,'[8]11市町別戸数'!$A:$G,7,FALSE),0)</f>
        <v>116</v>
      </c>
      <c r="C45" s="34">
        <f>IFERROR(VLOOKUP($A45,'[8]11市町別戸数'!$A:$G,3,FALSE),0)</f>
        <v>65</v>
      </c>
      <c r="D45" s="34">
        <f>IFERROR(VLOOKUP($A45,'[8]11市町別戸数'!$A:$G,4,FALSE),0)</f>
        <v>48</v>
      </c>
      <c r="E45" s="34">
        <f>IFERROR(VLOOKUP($A45,'[8]11市町別戸数'!$A:$G,5,FALSE),0)</f>
        <v>0</v>
      </c>
      <c r="F45" s="34">
        <f>IFERROR(VLOOKUP($A45,'[8]11市町別戸数'!$A:$G,6,FALSE),0)</f>
        <v>3</v>
      </c>
      <c r="G45" s="34">
        <f>IFERROR(VLOOKUP($A45,'[8]11市町別マンション戸数'!A:C,3,FALSE),0)</f>
        <v>0</v>
      </c>
    </row>
    <row r="46" spans="1:7">
      <c r="A46" s="29" t="s">
        <v>50</v>
      </c>
      <c r="B46" s="34">
        <f>IFERROR(VLOOKUP($A46,'[8]11市町別戸数'!$A:$G,7,FALSE),0)</f>
        <v>128</v>
      </c>
      <c r="C46" s="34">
        <f>IFERROR(VLOOKUP($A46,'[8]11市町別戸数'!$A:$G,3,FALSE),0)</f>
        <v>96</v>
      </c>
      <c r="D46" s="34">
        <f>IFERROR(VLOOKUP($A46,'[8]11市町別戸数'!$A:$G,4,FALSE),0)</f>
        <v>0</v>
      </c>
      <c r="E46" s="34">
        <f>IFERROR(VLOOKUP($A46,'[8]11市町別戸数'!$A:$G,5,FALSE),0)</f>
        <v>1</v>
      </c>
      <c r="F46" s="34">
        <f>IFERROR(VLOOKUP($A46,'[8]11市町別戸数'!$A:$G,6,FALSE),0)</f>
        <v>31</v>
      </c>
      <c r="G46" s="34">
        <f>IFERROR(VLOOKUP($A46,'[8]11市町別マンション戸数'!A:C,3,FALSE),0)</f>
        <v>0</v>
      </c>
    </row>
    <row r="47" spans="1:7">
      <c r="A47" s="29" t="s">
        <v>1</v>
      </c>
      <c r="B47" s="34">
        <f>IFERROR(VLOOKUP($A47,'[8]11市町別戸数'!$A:$G,7,FALSE),0)</f>
        <v>7</v>
      </c>
      <c r="C47" s="34">
        <f>IFERROR(VLOOKUP($A47,'[8]11市町別戸数'!$A:$G,3,FALSE),0)</f>
        <v>7</v>
      </c>
      <c r="D47" s="34">
        <f>IFERROR(VLOOKUP($A47,'[8]11市町別戸数'!$A:$G,4,FALSE),0)</f>
        <v>0</v>
      </c>
      <c r="E47" s="34">
        <f>IFERROR(VLOOKUP($A47,'[8]11市町別戸数'!$A:$G,5,FALSE),0)</f>
        <v>0</v>
      </c>
      <c r="F47" s="34">
        <f>IFERROR(VLOOKUP($A47,'[8]11市町別戸数'!$A:$G,6,FALSE),0)</f>
        <v>0</v>
      </c>
      <c r="G47" s="34">
        <f>IFERROR(VLOOKUP($A47,'[8]11市町別マンション戸数'!A:C,3,FALSE),0)</f>
        <v>0</v>
      </c>
    </row>
    <row r="48" spans="1:7">
      <c r="A48" s="31" t="s">
        <v>61</v>
      </c>
      <c r="B48" s="34">
        <f>IFERROR(VLOOKUP($A48,'[8]11市町別戸数'!$A:$G,7,FALSE),0)</f>
        <v>80</v>
      </c>
      <c r="C48" s="34">
        <f>IFERROR(VLOOKUP($A48,'[8]11市町別戸数'!$A:$G,3,FALSE),0)</f>
        <v>68</v>
      </c>
      <c r="D48" s="34">
        <f>IFERROR(VLOOKUP($A48,'[8]11市町別戸数'!$A:$G,4,FALSE),0)</f>
        <v>8</v>
      </c>
      <c r="E48" s="34">
        <f>IFERROR(VLOOKUP($A48,'[8]11市町別戸数'!$A:$G,5,FALSE),0)</f>
        <v>0</v>
      </c>
      <c r="F48" s="34">
        <f>IFERROR(VLOOKUP($A48,'[8]11市町別戸数'!$A:$G,6,FALSE),0)</f>
        <v>4</v>
      </c>
      <c r="G48" s="34">
        <f>IFERROR(VLOOKUP($A48,'[8]11市町別マンション戸数'!A:C,3,FALSE),0)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19911</v>
      </c>
      <c r="C49" s="34">
        <f t="shared" si="2"/>
        <v>9760</v>
      </c>
      <c r="D49" s="34">
        <f t="shared" si="2"/>
        <v>6274</v>
      </c>
      <c r="E49" s="34">
        <f t="shared" si="2"/>
        <v>230</v>
      </c>
      <c r="F49" s="34">
        <f t="shared" si="2"/>
        <v>3647</v>
      </c>
      <c r="G49" s="34">
        <f t="shared" si="2"/>
        <v>374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topLeftCell="A7" workbookViewId="0">
      <selection activeCell="D22" sqref="D22"/>
    </sheetView>
  </sheetViews>
  <sheetFormatPr defaultRowHeight="12.9"/>
  <cols>
    <col min="2" max="2" width="11.125" customWidth="1"/>
  </cols>
  <sheetData>
    <row r="1" spans="1:8" ht="17">
      <c r="A1" s="48"/>
      <c r="C1" s="3"/>
      <c r="D1" s="3"/>
      <c r="E1" s="14"/>
      <c r="F1" s="14" t="s">
        <v>25</v>
      </c>
      <c r="G1" s="36" t="s">
        <v>78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IFERROR(VLOOKUP($B4,'[16]11市町別戸数'!$A:$G,7,FALSE),0)</f>
        <v>1661</v>
      </c>
      <c r="D4" s="34">
        <f>IFERROR(VLOOKUP($B4,'[16]11市町別戸数'!$A:$G,3,FALSE),0)</f>
        <v>531</v>
      </c>
      <c r="E4" s="34">
        <f>IFERROR(VLOOKUP($B4,'[16]11市町別戸数'!$A:$G,4,FALSE),0)</f>
        <v>823</v>
      </c>
      <c r="F4" s="34">
        <f>IFERROR(VLOOKUP($B4,'[16]11市町別戸数'!$A:$G,5,FALSE),0)</f>
        <v>37</v>
      </c>
      <c r="G4" s="34">
        <f>IFERROR(VLOOKUP($B4,'[16]11市町別戸数'!$A:$G,6,FALSE),0)</f>
        <v>270</v>
      </c>
      <c r="H4" s="34">
        <f>IFERROR(VLOOKUP($B4,'[16]11市町別マンション戸数'!A:C,3,FALSE),0)</f>
        <v>46</v>
      </c>
    </row>
    <row r="5" spans="1:8">
      <c r="A5" s="48"/>
      <c r="B5" s="29" t="s">
        <v>12</v>
      </c>
      <c r="C5" s="34">
        <f>IFERROR(VLOOKUP($B5,'[16]11市町別戸数'!$A:$G,7,FALSE),0)</f>
        <v>1338</v>
      </c>
      <c r="D5" s="34">
        <f>IFERROR(VLOOKUP($B5,'[16]11市町別戸数'!$A:$G,3,FALSE),0)</f>
        <v>436</v>
      </c>
      <c r="E5" s="34">
        <f>IFERROR(VLOOKUP($B5,'[16]11市町別戸数'!$A:$G,4,FALSE),0)</f>
        <v>674</v>
      </c>
      <c r="F5" s="34">
        <f>IFERROR(VLOOKUP($B5,'[16]11市町別戸数'!$A:$G,5,FALSE),0)</f>
        <v>3</v>
      </c>
      <c r="G5" s="34">
        <f>IFERROR(VLOOKUP($B5,'[16]11市町別戸数'!$A:$G,6,FALSE),0)</f>
        <v>225</v>
      </c>
      <c r="H5" s="34">
        <f>IFERROR(VLOOKUP($B5,'[16]11市町別マンション戸数'!A:C,3,FALSE),0)</f>
        <v>0</v>
      </c>
    </row>
    <row r="6" spans="1:8">
      <c r="A6" s="48"/>
      <c r="B6" s="29" t="s">
        <v>10</v>
      </c>
      <c r="C6" s="34">
        <f>IFERROR(VLOOKUP($B6,'[16]11市町別戸数'!$A:$G,7,FALSE),0)</f>
        <v>1233</v>
      </c>
      <c r="D6" s="34">
        <f>IFERROR(VLOOKUP($B6,'[16]11市町別戸数'!$A:$G,3,FALSE),0)</f>
        <v>515</v>
      </c>
      <c r="E6" s="34">
        <f>IFERROR(VLOOKUP($B6,'[16]11市町別戸数'!$A:$G,4,FALSE),0)</f>
        <v>458</v>
      </c>
      <c r="F6" s="34">
        <f>IFERROR(VLOOKUP($B6,'[16]11市町別戸数'!$A:$G,5,FALSE),0)</f>
        <v>86</v>
      </c>
      <c r="G6" s="34">
        <f>IFERROR(VLOOKUP($B6,'[16]11市町別戸数'!$A:$G,6,FALSE),0)</f>
        <v>174</v>
      </c>
      <c r="H6" s="34">
        <f>IFERROR(VLOOKUP($B6,'[16]11市町別マンション戸数'!A:C,3,FALSE),0)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4232</v>
      </c>
      <c r="D7" s="34">
        <f t="shared" si="0"/>
        <v>1482</v>
      </c>
      <c r="E7" s="34">
        <f t="shared" si="0"/>
        <v>1955</v>
      </c>
      <c r="F7" s="34">
        <f t="shared" si="0"/>
        <v>126</v>
      </c>
      <c r="G7" s="34">
        <f t="shared" si="0"/>
        <v>669</v>
      </c>
      <c r="H7" s="34">
        <f t="shared" si="0"/>
        <v>46</v>
      </c>
    </row>
    <row r="8" spans="1:8">
      <c r="A8" s="48"/>
      <c r="B8" s="29" t="s">
        <v>4</v>
      </c>
      <c r="C8" s="34">
        <f>IFERROR(VLOOKUP($B8,'[16]11市町別戸数'!$A:$G,7,FALSE),0)</f>
        <v>2049</v>
      </c>
      <c r="D8" s="34">
        <f>IFERROR(VLOOKUP($B8,'[16]11市町別戸数'!$A:$G,3,FALSE),0)</f>
        <v>507</v>
      </c>
      <c r="E8" s="34">
        <f>IFERROR(VLOOKUP($B8,'[16]11市町別戸数'!$A:$G,4,FALSE),0)</f>
        <v>997</v>
      </c>
      <c r="F8" s="34">
        <f>IFERROR(VLOOKUP($B8,'[16]11市町別戸数'!$A:$G,5,FALSE),0)</f>
        <v>9</v>
      </c>
      <c r="G8" s="34">
        <f>IFERROR(VLOOKUP($B8,'[16]11市町別戸数'!$A:$G,6,FALSE),0)</f>
        <v>536</v>
      </c>
      <c r="H8" s="34">
        <f>IFERROR(VLOOKUP($B8,'[16]11市町別マンション戸数'!A:C,3,FALSE),0)</f>
        <v>322</v>
      </c>
    </row>
    <row r="9" spans="1:8">
      <c r="A9" s="48"/>
      <c r="B9" s="29" t="s">
        <v>39</v>
      </c>
      <c r="C9" s="34">
        <f>IFERROR(VLOOKUP($B9,'[16]11市町別戸数'!$A:$G,7,FALSE),0)</f>
        <v>814</v>
      </c>
      <c r="D9" s="34">
        <f>IFERROR(VLOOKUP($B9,'[16]11市町別戸数'!$A:$G,3,FALSE),0)</f>
        <v>347</v>
      </c>
      <c r="E9" s="34">
        <f>IFERROR(VLOOKUP($B9,'[16]11市町別戸数'!$A:$G,4,FALSE),0)</f>
        <v>186</v>
      </c>
      <c r="F9" s="34">
        <f>IFERROR(VLOOKUP($B9,'[16]11市町別戸数'!$A:$G,5,FALSE),0)</f>
        <v>2</v>
      </c>
      <c r="G9" s="34">
        <f>IFERROR(VLOOKUP($B9,'[16]11市町別戸数'!$A:$G,6,FALSE),0)</f>
        <v>279</v>
      </c>
      <c r="H9" s="34">
        <f>IFERROR(VLOOKUP($B9,'[16]11市町別マンション戸数'!A:C,3,FALSE),0)</f>
        <v>166</v>
      </c>
    </row>
    <row r="10" spans="1:8">
      <c r="A10" s="48"/>
      <c r="B10" s="29" t="s">
        <v>42</v>
      </c>
      <c r="C10" s="34">
        <f>IFERROR(VLOOKUP($B10,'[16]11市町別戸数'!$A:$G,7,FALSE),0)</f>
        <v>425</v>
      </c>
      <c r="D10" s="34">
        <f>IFERROR(VLOOKUP($B10,'[16]11市町別戸数'!$A:$G,3,FALSE),0)</f>
        <v>285</v>
      </c>
      <c r="E10" s="34">
        <f>IFERROR(VLOOKUP($B10,'[16]11市町別戸数'!$A:$G,4,FALSE),0)</f>
        <v>55</v>
      </c>
      <c r="F10" s="34">
        <f>IFERROR(VLOOKUP($B10,'[16]11市町別戸数'!$A:$G,5,FALSE),0)</f>
        <v>0</v>
      </c>
      <c r="G10" s="34">
        <f>IFERROR(VLOOKUP($B10,'[16]11市町別戸数'!$A:$G,6,FALSE),0)</f>
        <v>85</v>
      </c>
      <c r="H10" s="34">
        <f>IFERROR(VLOOKUP($B10,'[16]11市町別マンション戸数'!A:C,3,FALSE),0)</f>
        <v>0</v>
      </c>
    </row>
    <row r="11" spans="1:8">
      <c r="A11" s="48"/>
      <c r="B11" s="29" t="s">
        <v>43</v>
      </c>
      <c r="C11" s="34">
        <f>IFERROR(VLOOKUP($B11,'[16]11市町別戸数'!$A:$G,7,FALSE),0)</f>
        <v>622</v>
      </c>
      <c r="D11" s="34">
        <f>IFERROR(VLOOKUP($B11,'[16]11市町別戸数'!$A:$G,3,FALSE),0)</f>
        <v>305</v>
      </c>
      <c r="E11" s="34">
        <f>IFERROR(VLOOKUP($B11,'[16]11市町別戸数'!$A:$G,4,FALSE),0)</f>
        <v>93</v>
      </c>
      <c r="F11" s="34">
        <f>IFERROR(VLOOKUP($B11,'[16]11市町別戸数'!$A:$G,5,FALSE),0)</f>
        <v>1</v>
      </c>
      <c r="G11" s="34">
        <f>IFERROR(VLOOKUP($B11,'[16]11市町別戸数'!$A:$G,6,FALSE),0)</f>
        <v>223</v>
      </c>
      <c r="H11" s="34">
        <f>IFERROR(VLOOKUP($B11,'[16]11市町別マンション戸数'!A:C,3,FALSE),0)</f>
        <v>84</v>
      </c>
    </row>
    <row r="12" spans="1:8">
      <c r="A12" s="48"/>
      <c r="B12" s="29" t="s">
        <v>44</v>
      </c>
      <c r="C12" s="34">
        <f>IFERROR(VLOOKUP($B12,'[16]11市町別戸数'!$A:$G,7,FALSE),0)</f>
        <v>510</v>
      </c>
      <c r="D12" s="34">
        <f>IFERROR(VLOOKUP($B12,'[16]11市町別戸数'!$A:$G,3,FALSE),0)</f>
        <v>287</v>
      </c>
      <c r="E12" s="34">
        <f>IFERROR(VLOOKUP($B12,'[16]11市町別戸数'!$A:$G,4,FALSE),0)</f>
        <v>156</v>
      </c>
      <c r="F12" s="34">
        <f>IFERROR(VLOOKUP($B12,'[16]11市町別戸数'!$A:$G,5,FALSE),0)</f>
        <v>0</v>
      </c>
      <c r="G12" s="34">
        <f>IFERROR(VLOOKUP($B12,'[16]11市町別戸数'!$A:$G,6,FALSE),0)</f>
        <v>67</v>
      </c>
      <c r="H12" s="34">
        <f>IFERROR(VLOOKUP($B12,'[16]11市町別マンション戸数'!A:C,3,FALSE),0)</f>
        <v>0</v>
      </c>
    </row>
    <row r="13" spans="1:8">
      <c r="A13" s="48"/>
      <c r="B13" s="29" t="s">
        <v>46</v>
      </c>
      <c r="C13" s="34">
        <f>IFERROR(VLOOKUP($B13,'[16]11市町別戸数'!$A:$G,7,FALSE),0)</f>
        <v>606</v>
      </c>
      <c r="D13" s="34">
        <f>IFERROR(VLOOKUP($B13,'[16]11市町別戸数'!$A:$G,3,FALSE),0)</f>
        <v>360</v>
      </c>
      <c r="E13" s="34">
        <f>IFERROR(VLOOKUP($B13,'[16]11市町別戸数'!$A:$G,4,FALSE),0)</f>
        <v>123</v>
      </c>
      <c r="F13" s="34">
        <f>IFERROR(VLOOKUP($B13,'[16]11市町別戸数'!$A:$G,5,FALSE),0)</f>
        <v>2</v>
      </c>
      <c r="G13" s="34">
        <f>IFERROR(VLOOKUP($B13,'[16]11市町別戸数'!$A:$G,6,FALSE),0)</f>
        <v>121</v>
      </c>
      <c r="H13" s="34">
        <f>IFERROR(VLOOKUP($B13,'[16]11市町別マンション戸数'!A:C,3,FALSE),0)</f>
        <v>0</v>
      </c>
    </row>
    <row r="14" spans="1:8">
      <c r="A14" s="48"/>
      <c r="B14" s="29" t="s">
        <v>45</v>
      </c>
      <c r="C14" s="34">
        <f>IFERROR(VLOOKUP($B14,'[16]11市町別戸数'!$A:$G,7,FALSE),0)</f>
        <v>69</v>
      </c>
      <c r="D14" s="34">
        <f>IFERROR(VLOOKUP($B14,'[16]11市町別戸数'!$A:$G,3,FALSE),0)</f>
        <v>46</v>
      </c>
      <c r="E14" s="34">
        <f>IFERROR(VLOOKUP($B14,'[16]11市町別戸数'!$A:$G,4,FALSE),0)</f>
        <v>10</v>
      </c>
      <c r="F14" s="34">
        <f>IFERROR(VLOOKUP($B14,'[16]11市町別戸数'!$A:$G,5,FALSE),0)</f>
        <v>0</v>
      </c>
      <c r="G14" s="34">
        <f>IFERROR(VLOOKUP($B14,'[16]11市町別戸数'!$A:$G,6,FALSE),0)</f>
        <v>13</v>
      </c>
      <c r="H14" s="34">
        <f>IFERROR(VLOOKUP($B14,'[16]11市町別マンション戸数'!A:C,3,FALSE),0)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5095</v>
      </c>
      <c r="D15" s="34">
        <f t="shared" si="1"/>
        <v>2137</v>
      </c>
      <c r="E15" s="34">
        <f t="shared" si="1"/>
        <v>1620</v>
      </c>
      <c r="F15" s="34">
        <f t="shared" si="1"/>
        <v>14</v>
      </c>
      <c r="G15" s="34">
        <f t="shared" si="1"/>
        <v>1324</v>
      </c>
      <c r="H15" s="34">
        <f t="shared" si="1"/>
        <v>572</v>
      </c>
    </row>
    <row r="16" spans="1:8">
      <c r="A16" s="48"/>
      <c r="B16" s="29" t="s">
        <v>7</v>
      </c>
      <c r="C16" s="34">
        <f>IFERROR(VLOOKUP($B16,'[16]11市町別戸数'!$A:$G,7,FALSE),0)</f>
        <v>922</v>
      </c>
      <c r="D16" s="34">
        <f>IFERROR(VLOOKUP($B16,'[16]11市町別戸数'!$A:$G,3,FALSE),0)</f>
        <v>366</v>
      </c>
      <c r="E16" s="34">
        <f>IFERROR(VLOOKUP($B16,'[16]11市町別戸数'!$A:$G,4,FALSE),0)</f>
        <v>328</v>
      </c>
      <c r="F16" s="34">
        <f>IFERROR(VLOOKUP($B16,'[16]11市町別戸数'!$A:$G,5,FALSE),0)</f>
        <v>4</v>
      </c>
      <c r="G16" s="34">
        <f>IFERROR(VLOOKUP($B16,'[16]11市町別戸数'!$A:$G,6,FALSE),0)</f>
        <v>224</v>
      </c>
      <c r="H16" s="34">
        <f>IFERROR(VLOOKUP($B16,'[16]11市町別マンション戸数'!A:C,3,FALSE),0)</f>
        <v>0</v>
      </c>
    </row>
    <row r="17" spans="1:8">
      <c r="A17" s="48"/>
      <c r="B17" s="29" t="s">
        <v>26</v>
      </c>
      <c r="C17" s="34">
        <f>IFERROR(VLOOKUP($B17,'[16]11市町別戸数'!$A:$G,7,FALSE),0)</f>
        <v>108</v>
      </c>
      <c r="D17" s="34">
        <f>IFERROR(VLOOKUP($B17,'[16]11市町別戸数'!$A:$G,3,FALSE),0)</f>
        <v>44</v>
      </c>
      <c r="E17" s="34">
        <f>IFERROR(VLOOKUP($B17,'[16]11市町別戸数'!$A:$G,4,FALSE),0)</f>
        <v>59</v>
      </c>
      <c r="F17" s="34">
        <f>IFERROR(VLOOKUP($B17,'[16]11市町別戸数'!$A:$G,5,FALSE),0)</f>
        <v>4</v>
      </c>
      <c r="G17" s="34">
        <f>IFERROR(VLOOKUP($B17,'[16]11市町別戸数'!$A:$G,6,FALSE),0)</f>
        <v>1</v>
      </c>
      <c r="H17" s="34">
        <f>IFERROR(VLOOKUP($B17,'[16]11市町別マンション戸数'!A:C,3,FALSE),0)</f>
        <v>0</v>
      </c>
    </row>
    <row r="18" spans="1:8">
      <c r="A18" s="48"/>
      <c r="B18" s="29" t="s">
        <v>48</v>
      </c>
      <c r="C18" s="34">
        <f>IFERROR(VLOOKUP($B18,'[16]11市町別戸数'!$A:$G,7,FALSE),0)</f>
        <v>551</v>
      </c>
      <c r="D18" s="34">
        <f>IFERROR(VLOOKUP($B18,'[16]11市町別戸数'!$A:$G,3,FALSE),0)</f>
        <v>251</v>
      </c>
      <c r="E18" s="34">
        <f>IFERROR(VLOOKUP($B18,'[16]11市町別戸数'!$A:$G,4,FALSE),0)</f>
        <v>115</v>
      </c>
      <c r="F18" s="34">
        <f>IFERROR(VLOOKUP($B18,'[16]11市町別戸数'!$A:$G,5,FALSE),0)</f>
        <v>1</v>
      </c>
      <c r="G18" s="34">
        <f>IFERROR(VLOOKUP($B18,'[16]11市町別戸数'!$A:$G,6,FALSE),0)</f>
        <v>184</v>
      </c>
      <c r="H18" s="34">
        <f>IFERROR(VLOOKUP($B18,'[16]11市町別マンション戸数'!A:C,3,FALSE),0)</f>
        <v>95</v>
      </c>
    </row>
    <row r="19" spans="1:8">
      <c r="A19" s="48"/>
      <c r="B19" s="29" t="s">
        <v>51</v>
      </c>
      <c r="C19" s="34">
        <f>IFERROR(VLOOKUP($B19,'[16]11市町別戸数'!$A:$G,7,FALSE),0)</f>
        <v>738</v>
      </c>
      <c r="D19" s="34">
        <f>IFERROR(VLOOKUP($B19,'[16]11市町別戸数'!$A:$G,3,FALSE),0)</f>
        <v>341</v>
      </c>
      <c r="E19" s="34">
        <f>IFERROR(VLOOKUP($B19,'[16]11市町別戸数'!$A:$G,4,FALSE),0)</f>
        <v>278</v>
      </c>
      <c r="F19" s="34">
        <f>IFERROR(VLOOKUP($B19,'[16]11市町別戸数'!$A:$G,5,FALSE),0)</f>
        <v>1</v>
      </c>
      <c r="G19" s="34">
        <f>IFERROR(VLOOKUP($B19,'[16]11市町別戸数'!$A:$G,6,FALSE),0)</f>
        <v>118</v>
      </c>
      <c r="H19" s="34">
        <f>IFERROR(VLOOKUP($B19,'[16]11市町別マンション戸数'!A:C,3,FALSE),0)</f>
        <v>0</v>
      </c>
    </row>
    <row r="20" spans="1:8">
      <c r="A20" s="48"/>
      <c r="B20" s="29" t="s">
        <v>55</v>
      </c>
      <c r="C20" s="34">
        <f>IFERROR(VLOOKUP($B20,'[16]11市町別戸数'!$A:$G,7,FALSE),0)</f>
        <v>174</v>
      </c>
      <c r="D20" s="34">
        <f>IFERROR(VLOOKUP($B20,'[16]11市町別戸数'!$A:$G,3,FALSE),0)</f>
        <v>130</v>
      </c>
      <c r="E20" s="34">
        <f>IFERROR(VLOOKUP($B20,'[16]11市町別戸数'!$A:$G,4,FALSE),0)</f>
        <v>18</v>
      </c>
      <c r="F20" s="34">
        <f>IFERROR(VLOOKUP($B20,'[16]11市町別戸数'!$A:$G,5,FALSE),0)</f>
        <v>5</v>
      </c>
      <c r="G20" s="34">
        <f>IFERROR(VLOOKUP($B20,'[16]11市町別戸数'!$A:$G,6,FALSE),0)</f>
        <v>21</v>
      </c>
      <c r="H20" s="34">
        <f>IFERROR(VLOOKUP($B20,'[16]11市町別マンション戸数'!A:C,3,FALSE),0)</f>
        <v>0</v>
      </c>
    </row>
    <row r="21" spans="1:8">
      <c r="A21" s="48"/>
      <c r="B21" s="29" t="s">
        <v>57</v>
      </c>
      <c r="C21" s="34">
        <f>IFERROR(VLOOKUP($B21,'[16]11市町別戸数'!$A:$G,7,FALSE),0)</f>
        <v>452</v>
      </c>
      <c r="D21" s="34">
        <f>IFERROR(VLOOKUP($B21,'[16]11市町別戸数'!$A:$G,3,FALSE),0)</f>
        <v>296</v>
      </c>
      <c r="E21" s="34">
        <f>IFERROR(VLOOKUP($B21,'[16]11市町別戸数'!$A:$G,4,FALSE),0)</f>
        <v>94</v>
      </c>
      <c r="F21" s="34">
        <f>IFERROR(VLOOKUP($B21,'[16]11市町別戸数'!$A:$G,5,FALSE),0)</f>
        <v>4</v>
      </c>
      <c r="G21" s="34">
        <f>IFERROR(VLOOKUP($B21,'[16]11市町別戸数'!$A:$G,6,FALSE),0)</f>
        <v>58</v>
      </c>
      <c r="H21" s="34">
        <f>IFERROR(VLOOKUP($B21,'[16]11市町別マンション戸数'!A:C,3,FALSE),0)</f>
        <v>0</v>
      </c>
    </row>
    <row r="22" spans="1:8">
      <c r="A22" s="48"/>
      <c r="B22" s="29" t="s">
        <v>14</v>
      </c>
      <c r="C22" s="34">
        <f>IFERROR(VLOOKUP($B22,'[16]11市町別戸数'!$A:$G,7,FALSE),0)</f>
        <v>1279</v>
      </c>
      <c r="D22" s="34">
        <f>IFERROR(VLOOKUP($B22,'[16]11市町別戸数'!$A:$G,3,FALSE),0)</f>
        <v>673</v>
      </c>
      <c r="E22" s="34">
        <f>IFERROR(VLOOKUP($B22,'[16]11市町別戸数'!$A:$G,4,FALSE),0)</f>
        <v>398</v>
      </c>
      <c r="F22" s="34">
        <f>IFERROR(VLOOKUP($B22,'[16]11市町別戸数'!$A:$G,5,FALSE),0)</f>
        <v>4</v>
      </c>
      <c r="G22" s="34">
        <f>IFERROR(VLOOKUP($B22,'[16]11市町別戸数'!$A:$G,6,FALSE),0)</f>
        <v>204</v>
      </c>
      <c r="H22" s="34">
        <f>IFERROR(VLOOKUP($B22,'[16]11市町別マンション戸数'!A:C,3,FALSE),0)</f>
        <v>0</v>
      </c>
    </row>
    <row r="23" spans="1:8">
      <c r="A23" s="48"/>
      <c r="B23" s="29" t="s">
        <v>47</v>
      </c>
      <c r="C23" s="34">
        <f>IFERROR(VLOOKUP($B23,'[16]11市町別戸数'!$A:$G,7,FALSE),0)</f>
        <v>871</v>
      </c>
      <c r="D23" s="34">
        <f>IFERROR(VLOOKUP($B23,'[16]11市町別戸数'!$A:$G,3,FALSE),0)</f>
        <v>468</v>
      </c>
      <c r="E23" s="34">
        <f>IFERROR(VLOOKUP($B23,'[16]11市町別戸数'!$A:$G,4,FALSE),0)</f>
        <v>230</v>
      </c>
      <c r="F23" s="34">
        <f>IFERROR(VLOOKUP($B23,'[16]11市町別戸数'!$A:$G,5,FALSE),0)</f>
        <v>11</v>
      </c>
      <c r="G23" s="34">
        <f>IFERROR(VLOOKUP($B23,'[16]11市町別戸数'!$A:$G,6,FALSE),0)</f>
        <v>162</v>
      </c>
      <c r="H23" s="34">
        <f>IFERROR(VLOOKUP($B23,'[16]11市町別マンション戸数'!A:C,3,FALSE),0)</f>
        <v>0</v>
      </c>
    </row>
    <row r="24" spans="1:8">
      <c r="A24" s="48"/>
      <c r="B24" s="29" t="s">
        <v>32</v>
      </c>
      <c r="C24" s="34">
        <f>IFERROR(VLOOKUP($B24,'[16]11市町別戸数'!$A:$G,7,FALSE),0)</f>
        <v>674</v>
      </c>
      <c r="D24" s="34">
        <f>IFERROR(VLOOKUP($B24,'[16]11市町別戸数'!$A:$G,3,FALSE),0)</f>
        <v>386</v>
      </c>
      <c r="E24" s="34">
        <f>IFERROR(VLOOKUP($B24,'[16]11市町別戸数'!$A:$G,4,FALSE),0)</f>
        <v>152</v>
      </c>
      <c r="F24" s="34">
        <f>IFERROR(VLOOKUP($B24,'[16]11市町別戸数'!$A:$G,5,FALSE),0)</f>
        <v>2</v>
      </c>
      <c r="G24" s="34">
        <f>IFERROR(VLOOKUP($B24,'[16]11市町別戸数'!$A:$G,6,FALSE),0)</f>
        <v>134</v>
      </c>
      <c r="H24" s="34">
        <f>IFERROR(VLOOKUP($B24,'[16]11市町別マンション戸数'!A:C,3,FALSE),0)</f>
        <v>0</v>
      </c>
    </row>
    <row r="25" spans="1:8">
      <c r="A25" s="48"/>
      <c r="B25" s="29" t="s">
        <v>2</v>
      </c>
      <c r="C25" s="34">
        <f>IFERROR(VLOOKUP($B25,'[16]11市町別戸数'!$A:$G,7,FALSE),0)</f>
        <v>556</v>
      </c>
      <c r="D25" s="34">
        <f>IFERROR(VLOOKUP($B25,'[16]11市町別戸数'!$A:$G,3,FALSE),0)</f>
        <v>358</v>
      </c>
      <c r="E25" s="34">
        <f>IFERROR(VLOOKUP($B25,'[16]11市町別戸数'!$A:$G,4,FALSE),0)</f>
        <v>68</v>
      </c>
      <c r="F25" s="34">
        <f>IFERROR(VLOOKUP($B25,'[16]11市町別戸数'!$A:$G,5,FALSE),0)</f>
        <v>4</v>
      </c>
      <c r="G25" s="34">
        <f>IFERROR(VLOOKUP($B25,'[16]11市町別戸数'!$A:$G,6,FALSE),0)</f>
        <v>126</v>
      </c>
      <c r="H25" s="34">
        <f>IFERROR(VLOOKUP($B25,'[16]11市町別マンション戸数'!A:C,3,FALSE),0)</f>
        <v>42</v>
      </c>
    </row>
    <row r="26" spans="1:8">
      <c r="A26" s="48"/>
      <c r="B26" s="29" t="s">
        <v>49</v>
      </c>
      <c r="C26" s="34">
        <f>IFERROR(VLOOKUP($B26,'[16]11市町別戸数'!$A:$G,7,FALSE),0)</f>
        <v>724</v>
      </c>
      <c r="D26" s="34">
        <f>IFERROR(VLOOKUP($B26,'[16]11市町別戸数'!$A:$G,3,FALSE),0)</f>
        <v>372</v>
      </c>
      <c r="E26" s="34">
        <f>IFERROR(VLOOKUP($B26,'[16]11市町別戸数'!$A:$G,4,FALSE),0)</f>
        <v>212</v>
      </c>
      <c r="F26" s="34">
        <f>IFERROR(VLOOKUP($B26,'[16]11市町別戸数'!$A:$G,5,FALSE),0)</f>
        <v>2</v>
      </c>
      <c r="G26" s="34">
        <f>IFERROR(VLOOKUP($B26,'[16]11市町別戸数'!$A:$G,6,FALSE),0)</f>
        <v>138</v>
      </c>
      <c r="H26" s="34">
        <f>IFERROR(VLOOKUP($B26,'[16]11市町別マンション戸数'!A:C,3,FALSE),0)</f>
        <v>56</v>
      </c>
    </row>
    <row r="27" spans="1:8">
      <c r="A27" s="48"/>
      <c r="B27" s="29" t="s">
        <v>59</v>
      </c>
      <c r="C27" s="34">
        <f>IFERROR(VLOOKUP($B27,'[16]11市町別戸数'!$A:$G,7,FALSE),0)</f>
        <v>514</v>
      </c>
      <c r="D27" s="34">
        <f>IFERROR(VLOOKUP($B27,'[16]11市町別戸数'!$A:$G,3,FALSE),0)</f>
        <v>186</v>
      </c>
      <c r="E27" s="34">
        <f>IFERROR(VLOOKUP($B27,'[16]11市町別戸数'!$A:$G,4,FALSE),0)</f>
        <v>249</v>
      </c>
      <c r="F27" s="34">
        <f>IFERROR(VLOOKUP($B27,'[16]11市町別戸数'!$A:$G,5,FALSE),0)</f>
        <v>1</v>
      </c>
      <c r="G27" s="34">
        <f>IFERROR(VLOOKUP($B27,'[16]11市町別戸数'!$A:$G,6,FALSE),0)</f>
        <v>78</v>
      </c>
      <c r="H27" s="34">
        <f>IFERROR(VLOOKUP($B27,'[16]11市町別マンション戸数'!A:C,3,FALSE),0)</f>
        <v>0</v>
      </c>
    </row>
    <row r="28" spans="1:8">
      <c r="A28" s="48"/>
      <c r="B28" s="29" t="s">
        <v>27</v>
      </c>
      <c r="C28" s="34">
        <f>IFERROR(VLOOKUP($B28,'[16]11市町別戸数'!$A:$G,7,FALSE),0)</f>
        <v>465</v>
      </c>
      <c r="D28" s="34">
        <f>IFERROR(VLOOKUP($B28,'[16]11市町別戸数'!$A:$G,3,FALSE),0)</f>
        <v>260</v>
      </c>
      <c r="E28" s="34">
        <f>IFERROR(VLOOKUP($B28,'[16]11市町別戸数'!$A:$G,4,FALSE),0)</f>
        <v>77</v>
      </c>
      <c r="F28" s="34">
        <f>IFERROR(VLOOKUP($B28,'[16]11市町別戸数'!$A:$G,5,FALSE),0)</f>
        <v>2</v>
      </c>
      <c r="G28" s="34">
        <f>IFERROR(VLOOKUP($B28,'[16]11市町別戸数'!$A:$G,6,FALSE),0)</f>
        <v>126</v>
      </c>
      <c r="H28" s="34">
        <f>IFERROR(VLOOKUP($B28,'[16]11市町別マンション戸数'!A:C,3,FALSE),0)</f>
        <v>48</v>
      </c>
    </row>
    <row r="29" spans="1:8">
      <c r="A29" s="48"/>
      <c r="B29" s="29" t="s">
        <v>52</v>
      </c>
      <c r="C29" s="34">
        <f>IFERROR(VLOOKUP($B29,'[16]11市町別戸数'!$A:$G,7,FALSE),0)</f>
        <v>31</v>
      </c>
      <c r="D29" s="34">
        <f>IFERROR(VLOOKUP($B29,'[16]11市町別戸数'!$A:$G,3,FALSE),0)</f>
        <v>30</v>
      </c>
      <c r="E29" s="34">
        <f>IFERROR(VLOOKUP($B29,'[16]11市町別戸数'!$A:$G,4,FALSE),0)</f>
        <v>0</v>
      </c>
      <c r="F29" s="34">
        <f>IFERROR(VLOOKUP($B29,'[16]11市町別戸数'!$A:$G,5,FALSE),0)</f>
        <v>0</v>
      </c>
      <c r="G29" s="34">
        <f>IFERROR(VLOOKUP($B29,'[16]11市町別戸数'!$A:$G,6,FALSE),0)</f>
        <v>1</v>
      </c>
      <c r="H29" s="34">
        <f>IFERROR(VLOOKUP($B29,'[16]11市町別マンション戸数'!A:C,3,FALSE),0)</f>
        <v>0</v>
      </c>
    </row>
    <row r="30" spans="1:8">
      <c r="A30" s="48"/>
      <c r="B30" s="29" t="s">
        <v>40</v>
      </c>
      <c r="C30" s="34">
        <f>IFERROR(VLOOKUP($B30,'[16]11市町別戸数'!$A:$G,7,FALSE),0)</f>
        <v>217</v>
      </c>
      <c r="D30" s="34">
        <f>IFERROR(VLOOKUP($B30,'[16]11市町別戸数'!$A:$G,3,FALSE),0)</f>
        <v>122</v>
      </c>
      <c r="E30" s="34">
        <f>IFERROR(VLOOKUP($B30,'[16]11市町別戸数'!$A:$G,4,FALSE),0)</f>
        <v>35</v>
      </c>
      <c r="F30" s="34">
        <f>IFERROR(VLOOKUP($B30,'[16]11市町別戸数'!$A:$G,5,FALSE),0)</f>
        <v>2</v>
      </c>
      <c r="G30" s="34">
        <f>IFERROR(VLOOKUP($B30,'[16]11市町別戸数'!$A:$G,6,FALSE),0)</f>
        <v>58</v>
      </c>
      <c r="H30" s="34">
        <f>IFERROR(VLOOKUP($B30,'[16]11市町別マンション戸数'!A:C,3,FALSE),0)</f>
        <v>0</v>
      </c>
    </row>
    <row r="31" spans="1:8">
      <c r="A31" s="48"/>
      <c r="B31" s="29" t="s">
        <v>0</v>
      </c>
      <c r="C31" s="34">
        <f>IFERROR(VLOOKUP($B31,'[16]11市町別戸数'!$A:$G,7,FALSE),0)</f>
        <v>219</v>
      </c>
      <c r="D31" s="34">
        <f>IFERROR(VLOOKUP($B31,'[16]11市町別戸数'!$A:$G,3,FALSE),0)</f>
        <v>116</v>
      </c>
      <c r="E31" s="34">
        <f>IFERROR(VLOOKUP($B31,'[16]11市町別戸数'!$A:$G,4,FALSE),0)</f>
        <v>83</v>
      </c>
      <c r="F31" s="34">
        <f>IFERROR(VLOOKUP($B31,'[16]11市町別戸数'!$A:$G,5,FALSE),0)</f>
        <v>1</v>
      </c>
      <c r="G31" s="34">
        <f>IFERROR(VLOOKUP($B31,'[16]11市町別戸数'!$A:$G,6,FALSE),0)</f>
        <v>19</v>
      </c>
      <c r="H31" s="34">
        <f>IFERROR(VLOOKUP($B31,'[16]11市町別マンション戸数'!A:C,3,FALSE),0)</f>
        <v>0</v>
      </c>
    </row>
    <row r="32" spans="1:8">
      <c r="A32" s="48"/>
      <c r="B32" s="29" t="s">
        <v>54</v>
      </c>
      <c r="C32" s="34">
        <f>IFERROR(VLOOKUP($B32,'[16]11市町別戸数'!$A:$G,7,FALSE),0)</f>
        <v>73</v>
      </c>
      <c r="D32" s="34">
        <f>IFERROR(VLOOKUP($B32,'[16]11市町別戸数'!$A:$G,3,FALSE),0)</f>
        <v>48</v>
      </c>
      <c r="E32" s="34">
        <f>IFERROR(VLOOKUP($B32,'[16]11市町別戸数'!$A:$G,4,FALSE),0)</f>
        <v>22</v>
      </c>
      <c r="F32" s="34">
        <f>IFERROR(VLOOKUP($B32,'[16]11市町別戸数'!$A:$G,5,FALSE),0)</f>
        <v>0</v>
      </c>
      <c r="G32" s="34">
        <f>IFERROR(VLOOKUP($B32,'[16]11市町別戸数'!$A:$G,6,FALSE),0)</f>
        <v>3</v>
      </c>
      <c r="H32" s="34">
        <f>IFERROR(VLOOKUP($B32,'[16]11市町別マンション戸数'!A:C,3,FALSE),0)</f>
        <v>0</v>
      </c>
    </row>
    <row r="33" spans="1:8">
      <c r="A33" s="48"/>
      <c r="B33" s="29" t="s">
        <v>33</v>
      </c>
      <c r="C33" s="34">
        <f>IFERROR(VLOOKUP($B33,'[16]11市町別戸数'!$A:$G,7,FALSE),0)</f>
        <v>99</v>
      </c>
      <c r="D33" s="34">
        <f>IFERROR(VLOOKUP($B33,'[16]11市町別戸数'!$A:$G,3,FALSE),0)</f>
        <v>88</v>
      </c>
      <c r="E33" s="34">
        <f>IFERROR(VLOOKUP($B33,'[16]11市町別戸数'!$A:$G,4,FALSE),0)</f>
        <v>8</v>
      </c>
      <c r="F33" s="34">
        <f>IFERROR(VLOOKUP($B33,'[16]11市町別戸数'!$A:$G,5,FALSE),0)</f>
        <v>0</v>
      </c>
      <c r="G33" s="34">
        <f>IFERROR(VLOOKUP($B33,'[16]11市町別戸数'!$A:$G,6,FALSE),0)</f>
        <v>3</v>
      </c>
      <c r="H33" s="34">
        <f>IFERROR(VLOOKUP($B33,'[16]11市町別マンション戸数'!A:C,3,FALSE),0)</f>
        <v>0</v>
      </c>
    </row>
    <row r="34" spans="1:8">
      <c r="A34" s="48"/>
      <c r="B34" s="29" t="s">
        <v>29</v>
      </c>
      <c r="C34" s="34">
        <f>IFERROR(VLOOKUP($B34,'[16]11市町別戸数'!$A:$G,7,FALSE),0)</f>
        <v>192</v>
      </c>
      <c r="D34" s="34">
        <f>IFERROR(VLOOKUP($B34,'[16]11市町別戸数'!$A:$G,3,FALSE),0)</f>
        <v>128</v>
      </c>
      <c r="E34" s="34">
        <f>IFERROR(VLOOKUP($B34,'[16]11市町別戸数'!$A:$G,4,FALSE),0)</f>
        <v>46</v>
      </c>
      <c r="F34" s="34">
        <f>IFERROR(VLOOKUP($B34,'[16]11市町別戸数'!$A:$G,5,FALSE),0)</f>
        <v>1</v>
      </c>
      <c r="G34" s="34">
        <f>IFERROR(VLOOKUP($B34,'[16]11市町別戸数'!$A:$G,6,FALSE),0)</f>
        <v>17</v>
      </c>
      <c r="H34" s="34">
        <f>IFERROR(VLOOKUP($B34,'[16]11市町別マンション戸数'!A:C,3,FALSE),0)</f>
        <v>0</v>
      </c>
    </row>
    <row r="35" spans="1:8">
      <c r="A35" s="48"/>
      <c r="B35" s="29" t="s">
        <v>21</v>
      </c>
      <c r="C35" s="34">
        <f>IFERROR(VLOOKUP($B35,'[16]11市町別戸数'!$A:$G,7,FALSE),0)</f>
        <v>198</v>
      </c>
      <c r="D35" s="34">
        <f>IFERROR(VLOOKUP($B35,'[16]11市町別戸数'!$A:$G,3,FALSE),0)</f>
        <v>92</v>
      </c>
      <c r="E35" s="34">
        <f>IFERROR(VLOOKUP($B35,'[16]11市町別戸数'!$A:$G,4,FALSE),0)</f>
        <v>73</v>
      </c>
      <c r="F35" s="34">
        <f>IFERROR(VLOOKUP($B35,'[16]11市町別戸数'!$A:$G,5,FALSE),0)</f>
        <v>0</v>
      </c>
      <c r="G35" s="34">
        <f>IFERROR(VLOOKUP($B35,'[16]11市町別戸数'!$A:$G,6,FALSE),0)</f>
        <v>33</v>
      </c>
      <c r="H35" s="34">
        <f>IFERROR(VLOOKUP($B35,'[16]11市町別マンション戸数'!A:C,3,FALSE),0)</f>
        <v>0</v>
      </c>
    </row>
    <row r="36" spans="1:8">
      <c r="A36" s="48"/>
      <c r="B36" s="29" t="s">
        <v>31</v>
      </c>
      <c r="C36" s="34">
        <f>IFERROR(VLOOKUP($B36,'[16]11市町別戸数'!$A:$G,7,FALSE),0)</f>
        <v>99</v>
      </c>
      <c r="D36" s="34">
        <f>IFERROR(VLOOKUP($B36,'[16]11市町別戸数'!$A:$G,3,FALSE),0)</f>
        <v>78</v>
      </c>
      <c r="E36" s="34">
        <f>IFERROR(VLOOKUP($B36,'[16]11市町別戸数'!$A:$G,4,FALSE),0)</f>
        <v>8</v>
      </c>
      <c r="F36" s="34">
        <f>IFERROR(VLOOKUP($B36,'[16]11市町別戸数'!$A:$G,5,FALSE),0)</f>
        <v>1</v>
      </c>
      <c r="G36" s="34">
        <f>IFERROR(VLOOKUP($B36,'[16]11市町別戸数'!$A:$G,6,FALSE),0)</f>
        <v>12</v>
      </c>
      <c r="H36" s="34">
        <f>IFERROR(VLOOKUP($B36,'[16]11市町別マンション戸数'!A:C,3,FALSE),0)</f>
        <v>0</v>
      </c>
    </row>
    <row r="37" spans="1:8">
      <c r="A37" s="48"/>
      <c r="B37" s="29" t="s">
        <v>18</v>
      </c>
      <c r="C37" s="34">
        <f>IFERROR(VLOOKUP($B37,'[16]11市町別戸数'!$A:$G,7,FALSE),0)</f>
        <v>8</v>
      </c>
      <c r="D37" s="34">
        <f>IFERROR(VLOOKUP($B37,'[16]11市町別戸数'!$A:$G,3,FALSE),0)</f>
        <v>6</v>
      </c>
      <c r="E37" s="34">
        <f>IFERROR(VLOOKUP($B37,'[16]11市町別戸数'!$A:$G,4,FALSE),0)</f>
        <v>1</v>
      </c>
      <c r="F37" s="34">
        <f>IFERROR(VLOOKUP($B37,'[16]11市町別戸数'!$A:$G,5,FALSE),0)</f>
        <v>1</v>
      </c>
      <c r="G37" s="34">
        <f>IFERROR(VLOOKUP($B37,'[16]11市町別戸数'!$A:$G,6,FALSE),0)</f>
        <v>0</v>
      </c>
      <c r="H37" s="34">
        <f>IFERROR(VLOOKUP($B37,'[16]11市町別マンション戸数'!A:C,3,FALSE),0)</f>
        <v>0</v>
      </c>
    </row>
    <row r="38" spans="1:8">
      <c r="A38" s="48"/>
      <c r="B38" s="30" t="s">
        <v>62</v>
      </c>
      <c r="C38" s="34">
        <f>IFERROR(VLOOKUP($B38,'[16]11市町別戸数'!$A:$G,7,FALSE),0)</f>
        <v>12</v>
      </c>
      <c r="D38" s="34">
        <f>IFERROR(VLOOKUP($B38,'[16]11市町別戸数'!$A:$G,3,FALSE),0)</f>
        <v>11</v>
      </c>
      <c r="E38" s="34">
        <f>IFERROR(VLOOKUP($B38,'[16]11市町別戸数'!$A:$G,4,FALSE),0)</f>
        <v>1</v>
      </c>
      <c r="F38" s="34">
        <f>IFERROR(VLOOKUP($B38,'[16]11市町別戸数'!$A:$G,5,FALSE),0)</f>
        <v>0</v>
      </c>
      <c r="G38" s="34">
        <f>IFERROR(VLOOKUP($B38,'[16]11市町別戸数'!$A:$G,6,FALSE),0)</f>
        <v>0</v>
      </c>
      <c r="H38" s="34">
        <f>IFERROR(VLOOKUP($B38,'[16]11市町別マンション戸数'!A:C,3,FALSE),0)</f>
        <v>0</v>
      </c>
    </row>
    <row r="39" spans="1:8">
      <c r="A39" s="48"/>
      <c r="B39" s="29" t="s">
        <v>60</v>
      </c>
      <c r="C39" s="34">
        <f>IFERROR(VLOOKUP($B39,'[16]11市町別戸数'!$A:$G,7,FALSE),0)</f>
        <v>16</v>
      </c>
      <c r="D39" s="34">
        <f>IFERROR(VLOOKUP($B39,'[16]11市町別戸数'!$A:$G,3,FALSE),0)</f>
        <v>13</v>
      </c>
      <c r="E39" s="34">
        <f>IFERROR(VLOOKUP($B39,'[16]11市町別戸数'!$A:$G,4,FALSE),0)</f>
        <v>3</v>
      </c>
      <c r="F39" s="34">
        <f>IFERROR(VLOOKUP($B39,'[16]11市町別戸数'!$A:$G,5,FALSE),0)</f>
        <v>0</v>
      </c>
      <c r="G39" s="34">
        <f>IFERROR(VLOOKUP($B39,'[16]11市町別戸数'!$A:$G,6,FALSE),0)</f>
        <v>0</v>
      </c>
      <c r="H39" s="34">
        <f>IFERROR(VLOOKUP($B39,'[16]11市町別マンション戸数'!A:C,3,FALSE),0)</f>
        <v>0</v>
      </c>
    </row>
    <row r="40" spans="1:8">
      <c r="A40" s="48"/>
      <c r="B40" s="29" t="s">
        <v>15</v>
      </c>
      <c r="C40" s="34">
        <f>IFERROR(VLOOKUP($B40,'[16]11市町別戸数'!$A:$G,7,FALSE),0)</f>
        <v>6</v>
      </c>
      <c r="D40" s="34">
        <f>IFERROR(VLOOKUP($B40,'[16]11市町別戸数'!$A:$G,3,FALSE),0)</f>
        <v>6</v>
      </c>
      <c r="E40" s="34">
        <f>IFERROR(VLOOKUP($B40,'[16]11市町別戸数'!$A:$G,4,FALSE),0)</f>
        <v>0</v>
      </c>
      <c r="F40" s="34">
        <f>IFERROR(VLOOKUP($B40,'[16]11市町別戸数'!$A:$G,5,FALSE),0)</f>
        <v>0</v>
      </c>
      <c r="G40" s="34">
        <f>IFERROR(VLOOKUP($B40,'[16]11市町別戸数'!$A:$G,6,FALSE),0)</f>
        <v>0</v>
      </c>
      <c r="H40" s="34">
        <f>IFERROR(VLOOKUP($B40,'[16]11市町別マンション戸数'!A:C,3,FALSE),0)</f>
        <v>0</v>
      </c>
    </row>
    <row r="41" spans="1:8">
      <c r="A41" s="48"/>
      <c r="B41" s="30" t="s">
        <v>34</v>
      </c>
      <c r="C41" s="34">
        <f>IFERROR(VLOOKUP($B41,'[16]11市町別戸数'!$A:$G,7,FALSE),0)</f>
        <v>9</v>
      </c>
      <c r="D41" s="34">
        <f>IFERROR(VLOOKUP($B41,'[16]11市町別戸数'!$A:$G,3,FALSE),0)</f>
        <v>8</v>
      </c>
      <c r="E41" s="34">
        <f>IFERROR(VLOOKUP($B41,'[16]11市町別戸数'!$A:$G,4,FALSE),0)</f>
        <v>0</v>
      </c>
      <c r="F41" s="34">
        <f>IFERROR(VLOOKUP($B41,'[16]11市町別戸数'!$A:$G,5,FALSE),0)</f>
        <v>1</v>
      </c>
      <c r="G41" s="34">
        <f>IFERROR(VLOOKUP($B41,'[16]11市町別戸数'!$A:$G,6,FALSE),0)</f>
        <v>0</v>
      </c>
      <c r="H41" s="34">
        <f>IFERROR(VLOOKUP($B41,'[16]11市町別マンション戸数'!A:C,3,FALSE),0)</f>
        <v>0</v>
      </c>
    </row>
    <row r="42" spans="1:8">
      <c r="A42" s="48"/>
      <c r="B42" s="29" t="s">
        <v>30</v>
      </c>
      <c r="C42" s="34">
        <f>IFERROR(VLOOKUP($B42,'[16]11市町別戸数'!$A:$G,7,FALSE),0)</f>
        <v>109</v>
      </c>
      <c r="D42" s="34">
        <f>IFERROR(VLOOKUP($B42,'[16]11市町別戸数'!$A:$G,3,FALSE),0)</f>
        <v>78</v>
      </c>
      <c r="E42" s="34">
        <f>IFERROR(VLOOKUP($B42,'[16]11市町別戸数'!$A:$G,4,FALSE),0)</f>
        <v>0</v>
      </c>
      <c r="F42" s="34">
        <f>IFERROR(VLOOKUP($B42,'[16]11市町別戸数'!$A:$G,5,FALSE),0)</f>
        <v>1</v>
      </c>
      <c r="G42" s="34">
        <f>IFERROR(VLOOKUP($B42,'[16]11市町別戸数'!$A:$G,6,FALSE),0)</f>
        <v>30</v>
      </c>
      <c r="H42" s="34">
        <f>IFERROR(VLOOKUP($B42,'[16]11市町別マンション戸数'!A:C,3,FALSE),0)</f>
        <v>0</v>
      </c>
    </row>
    <row r="43" spans="1:8">
      <c r="A43" s="48"/>
      <c r="B43" s="29" t="s">
        <v>53</v>
      </c>
      <c r="C43" s="34">
        <f>IFERROR(VLOOKUP($B43,'[16]11市町別戸数'!$A:$G,7,FALSE),0)</f>
        <v>152</v>
      </c>
      <c r="D43" s="34">
        <f>IFERROR(VLOOKUP($B43,'[16]11市町別戸数'!$A:$G,3,FALSE),0)</f>
        <v>71</v>
      </c>
      <c r="E43" s="34">
        <f>IFERROR(VLOOKUP($B43,'[16]11市町別戸数'!$A:$G,4,FALSE),0)</f>
        <v>30</v>
      </c>
      <c r="F43" s="34">
        <f>IFERROR(VLOOKUP($B43,'[16]11市町別戸数'!$A:$G,5,FALSE),0)</f>
        <v>0</v>
      </c>
      <c r="G43" s="34">
        <f>IFERROR(VLOOKUP($B43,'[16]11市町別戸数'!$A:$G,6,FALSE),0)</f>
        <v>51</v>
      </c>
      <c r="H43" s="34">
        <f>IFERROR(VLOOKUP($B43,'[16]11市町別マンション戸数'!A:C,3,FALSE),0)</f>
        <v>0</v>
      </c>
    </row>
    <row r="44" spans="1:8">
      <c r="A44" s="48"/>
      <c r="B44" s="29" t="s">
        <v>17</v>
      </c>
      <c r="C44" s="34">
        <f>IFERROR(VLOOKUP($B44,'[16]11市町別戸数'!$A:$G,7,FALSE),0)</f>
        <v>385</v>
      </c>
      <c r="D44" s="34">
        <f>IFERROR(VLOOKUP($B44,'[16]11市町別戸数'!$A:$G,3,FALSE),0)</f>
        <v>136</v>
      </c>
      <c r="E44" s="34">
        <f>IFERROR(VLOOKUP($B44,'[16]11市町別戸数'!$A:$G,4,FALSE),0)</f>
        <v>145</v>
      </c>
      <c r="F44" s="34">
        <f>IFERROR(VLOOKUP($B44,'[16]11市町別戸数'!$A:$G,5,FALSE),0)</f>
        <v>0</v>
      </c>
      <c r="G44" s="34">
        <f>IFERROR(VLOOKUP($B44,'[16]11市町別戸数'!$A:$G,6,FALSE),0)</f>
        <v>104</v>
      </c>
      <c r="H44" s="34">
        <f>IFERROR(VLOOKUP($B44,'[16]11市町別マンション戸数'!A:C,3,FALSE),0)</f>
        <v>55</v>
      </c>
    </row>
    <row r="45" spans="1:8">
      <c r="A45" s="48"/>
      <c r="B45" s="29" t="s">
        <v>3</v>
      </c>
      <c r="C45" s="34">
        <f>IFERROR(VLOOKUP($B45,'[16]11市町別戸数'!$A:$G,7,FALSE),0)</f>
        <v>53</v>
      </c>
      <c r="D45" s="34">
        <f>IFERROR(VLOOKUP($B45,'[16]11市町別戸数'!$A:$G,3,FALSE),0)</f>
        <v>39</v>
      </c>
      <c r="E45" s="34">
        <f>IFERROR(VLOOKUP($B45,'[16]11市町別戸数'!$A:$G,4,FALSE),0)</f>
        <v>7</v>
      </c>
      <c r="F45" s="34">
        <f>IFERROR(VLOOKUP($B45,'[16]11市町別戸数'!$A:$G,5,FALSE),0)</f>
        <v>0</v>
      </c>
      <c r="G45" s="34">
        <f>IFERROR(VLOOKUP($B45,'[16]11市町別戸数'!$A:$G,6,FALSE),0)</f>
        <v>7</v>
      </c>
      <c r="H45" s="34">
        <f>IFERROR(VLOOKUP($B45,'[16]11市町別マンション戸数'!A:C,3,FALSE),0)</f>
        <v>0</v>
      </c>
    </row>
    <row r="46" spans="1:8">
      <c r="A46" s="48"/>
      <c r="B46" s="29" t="s">
        <v>50</v>
      </c>
      <c r="C46" s="34">
        <f>IFERROR(VLOOKUP($B46,'[16]11市町別戸数'!$A:$G,7,FALSE),0)</f>
        <v>120</v>
      </c>
      <c r="D46" s="34">
        <f>IFERROR(VLOOKUP($B46,'[16]11市町別戸数'!$A:$G,3,FALSE),0)</f>
        <v>85</v>
      </c>
      <c r="E46" s="34">
        <f>IFERROR(VLOOKUP($B46,'[16]11市町別戸数'!$A:$G,4,FALSE),0)</f>
        <v>0</v>
      </c>
      <c r="F46" s="34">
        <f>IFERROR(VLOOKUP($B46,'[16]11市町別戸数'!$A:$G,5,FALSE),0)</f>
        <v>2</v>
      </c>
      <c r="G46" s="34">
        <f>IFERROR(VLOOKUP($B46,'[16]11市町別戸数'!$A:$G,6,FALSE),0)</f>
        <v>33</v>
      </c>
      <c r="H46" s="34">
        <f>IFERROR(VLOOKUP($B46,'[16]11市町別マンション戸数'!A:C,3,FALSE),0)</f>
        <v>0</v>
      </c>
    </row>
    <row r="47" spans="1:8">
      <c r="A47" s="48"/>
      <c r="B47" s="29" t="s">
        <v>1</v>
      </c>
      <c r="C47" s="34">
        <f>IFERROR(VLOOKUP($B47,'[16]11市町別戸数'!$A:$G,7,FALSE),0)</f>
        <v>3</v>
      </c>
      <c r="D47" s="34">
        <f>IFERROR(VLOOKUP($B47,'[16]11市町別戸数'!$A:$G,3,FALSE),0)</f>
        <v>3</v>
      </c>
      <c r="E47" s="34">
        <f>IFERROR(VLOOKUP($B47,'[16]11市町別戸数'!$A:$G,4,FALSE),0)</f>
        <v>0</v>
      </c>
      <c r="F47" s="34">
        <f>IFERROR(VLOOKUP($B47,'[16]11市町別戸数'!$A:$G,5,FALSE),0)</f>
        <v>0</v>
      </c>
      <c r="G47" s="34">
        <f>IFERROR(VLOOKUP($B47,'[16]11市町別戸数'!$A:$G,6,FALSE),0)</f>
        <v>0</v>
      </c>
      <c r="H47" s="34">
        <f>IFERROR(VLOOKUP($B47,'[16]11市町別マンション戸数'!A:C,3,FALSE),0)</f>
        <v>0</v>
      </c>
    </row>
    <row r="48" spans="1:8">
      <c r="A48" s="48"/>
      <c r="B48" s="31" t="s">
        <v>61</v>
      </c>
      <c r="C48" s="34">
        <f>IFERROR(VLOOKUP($B48,'[16]11市町別戸数'!$A:$G,7,FALSE),0)</f>
        <v>59</v>
      </c>
      <c r="D48" s="34">
        <f>IFERROR(VLOOKUP($B48,'[16]11市町別戸数'!$A:$G,3,FALSE),0)</f>
        <v>48</v>
      </c>
      <c r="E48" s="34">
        <f>IFERROR(VLOOKUP($B48,'[16]11市町別戸数'!$A:$G,4,FALSE),0)</f>
        <v>8</v>
      </c>
      <c r="F48" s="34">
        <f>IFERROR(VLOOKUP($B48,'[16]11市町別戸数'!$A:$G,5,FALSE),0)</f>
        <v>0</v>
      </c>
      <c r="G48" s="34">
        <f>IFERROR(VLOOKUP($B48,'[16]11市町別戸数'!$A:$G,6,FALSE),0)</f>
        <v>3</v>
      </c>
      <c r="H48" s="34">
        <f>IFERROR(VLOOKUP($B48,'[16]11市町別マンション戸数'!A:C,3,FALSE),0)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19415</v>
      </c>
      <c r="D49" s="34">
        <f t="shared" si="2"/>
        <v>8956</v>
      </c>
      <c r="E49" s="34">
        <f t="shared" si="2"/>
        <v>6323</v>
      </c>
      <c r="F49" s="34">
        <f t="shared" si="2"/>
        <v>195</v>
      </c>
      <c r="G49" s="34">
        <f t="shared" si="2"/>
        <v>3941</v>
      </c>
      <c r="H49" s="34">
        <f t="shared" si="2"/>
        <v>914</v>
      </c>
    </row>
    <row r="50" spans="1:8">
      <c r="A50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view="pageBreakPreview" zoomScale="85" zoomScaleSheetLayoutView="85" workbookViewId="0">
      <selection activeCell="K11" sqref="K11"/>
    </sheetView>
  </sheetViews>
  <sheetFormatPr defaultRowHeight="12.9"/>
  <cols>
    <col min="1" max="1" width="5.625" customWidth="1"/>
    <col min="2" max="2" width="13" customWidth="1"/>
  </cols>
  <sheetData>
    <row r="1" spans="1:8" ht="17">
      <c r="A1" s="48"/>
      <c r="C1" s="3"/>
      <c r="D1" s="3"/>
      <c r="E1" s="14"/>
      <c r="F1" s="14" t="s">
        <v>25</v>
      </c>
      <c r="G1" s="36" t="s">
        <v>85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IFERROR(VLOOKUP($B4,'[3]11市町別戸数'!$A:$G,7,FALSE),0)</f>
        <v>1472</v>
      </c>
      <c r="D4" s="34">
        <f>IFERROR(VLOOKUP($B4,'[3]11市町別戸数'!$A:$G,3,FALSE),0)</f>
        <v>518</v>
      </c>
      <c r="E4" s="34">
        <f>IFERROR(VLOOKUP($B4,'[3]11市町別戸数'!$A:$G,4,FALSE),0)</f>
        <v>687</v>
      </c>
      <c r="F4" s="34">
        <f>IFERROR(VLOOKUP($B4,'[3]11市町別戸数'!$A:$G,5,FALSE),0)</f>
        <v>4</v>
      </c>
      <c r="G4" s="34">
        <f>IFERROR(VLOOKUP($B4,'[3]11市町別戸数'!$A:$G,6,FALSE),0)</f>
        <v>263</v>
      </c>
      <c r="H4" s="34">
        <f>IFERROR(VLOOKUP($B4,'[3]11市町別マンション戸数'!A:C,3,FALSE),0)</f>
        <v>46</v>
      </c>
    </row>
    <row r="5" spans="1:8">
      <c r="A5" s="48"/>
      <c r="B5" s="29" t="s">
        <v>12</v>
      </c>
      <c r="C5" s="34">
        <f>IFERROR(VLOOKUP($B5,'[3]11市町別戸数'!$A:$G,7,FALSE),0)</f>
        <v>1341</v>
      </c>
      <c r="D5" s="34">
        <f>IFERROR(VLOOKUP($B5,'[3]11市町別戸数'!$A:$G,3,FALSE),0)</f>
        <v>397</v>
      </c>
      <c r="E5" s="34">
        <f>IFERROR(VLOOKUP($B5,'[3]11市町別戸数'!$A:$G,4,FALSE),0)</f>
        <v>737</v>
      </c>
      <c r="F5" s="34">
        <f>IFERROR(VLOOKUP($B5,'[3]11市町別戸数'!$A:$G,5,FALSE),0)</f>
        <v>2</v>
      </c>
      <c r="G5" s="34">
        <f>IFERROR(VLOOKUP($B5,'[3]11市町別戸数'!$A:$G,6,FALSE),0)</f>
        <v>205</v>
      </c>
      <c r="H5" s="34">
        <f>IFERROR(VLOOKUP($B5,'[3]11市町別マンション戸数'!A:C,3,FALSE),0)</f>
        <v>0</v>
      </c>
    </row>
    <row r="6" spans="1:8">
      <c r="A6" s="48"/>
      <c r="B6" s="29" t="s">
        <v>10</v>
      </c>
      <c r="C6" s="34">
        <f>IFERROR(VLOOKUP($B6,'[3]11市町別戸数'!$A:$G,7,FALSE),0)</f>
        <v>1225</v>
      </c>
      <c r="D6" s="34">
        <f>IFERROR(VLOOKUP($B6,'[3]11市町別戸数'!$A:$G,3,FALSE),0)</f>
        <v>535</v>
      </c>
      <c r="E6" s="34">
        <f>IFERROR(VLOOKUP($B6,'[3]11市町別戸数'!$A:$G,4,FALSE),0)</f>
        <v>511</v>
      </c>
      <c r="F6" s="34">
        <f>IFERROR(VLOOKUP($B6,'[3]11市町別戸数'!$A:$G,5,FALSE),0)</f>
        <v>2</v>
      </c>
      <c r="G6" s="34">
        <f>IFERROR(VLOOKUP($B6,'[3]11市町別戸数'!$A:$G,6,FALSE),0)</f>
        <v>177</v>
      </c>
      <c r="H6" s="34">
        <f>IFERROR(VLOOKUP($B6,'[3]11市町別マンション戸数'!A:C,3,FALSE),0)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4038</v>
      </c>
      <c r="D7" s="34">
        <f t="shared" si="0"/>
        <v>1450</v>
      </c>
      <c r="E7" s="34">
        <f t="shared" si="0"/>
        <v>1935</v>
      </c>
      <c r="F7" s="34">
        <f t="shared" si="0"/>
        <v>8</v>
      </c>
      <c r="G7" s="34">
        <f t="shared" si="0"/>
        <v>645</v>
      </c>
      <c r="H7" s="34">
        <f t="shared" si="0"/>
        <v>46</v>
      </c>
    </row>
    <row r="8" spans="1:8">
      <c r="A8" s="48"/>
      <c r="B8" s="29" t="s">
        <v>4</v>
      </c>
      <c r="C8" s="34">
        <f>IFERROR(VLOOKUP($B8,'[3]11市町別戸数'!$A:$G,7,FALSE),0)</f>
        <v>1569</v>
      </c>
      <c r="D8" s="34">
        <f>IFERROR(VLOOKUP($B8,'[3]11市町別戸数'!$A:$G,3,FALSE),0)</f>
        <v>393</v>
      </c>
      <c r="E8" s="34">
        <f>IFERROR(VLOOKUP($B8,'[3]11市町別戸数'!$A:$G,4,FALSE),0)</f>
        <v>685</v>
      </c>
      <c r="F8" s="34">
        <f>IFERROR(VLOOKUP($B8,'[3]11市町別戸数'!$A:$G,5,FALSE),0)</f>
        <v>3</v>
      </c>
      <c r="G8" s="34">
        <f>IFERROR(VLOOKUP($B8,'[3]11市町別戸数'!$A:$G,6,FALSE),0)</f>
        <v>488</v>
      </c>
      <c r="H8" s="34">
        <f>IFERROR(VLOOKUP($B8,'[3]11市町別マンション戸数'!A:C,3,FALSE),0)</f>
        <v>322</v>
      </c>
    </row>
    <row r="9" spans="1:8">
      <c r="A9" s="48"/>
      <c r="B9" s="29" t="s">
        <v>39</v>
      </c>
      <c r="C9" s="34">
        <f>IFERROR(VLOOKUP($B9,'[3]11市町別戸数'!$A:$G,7,FALSE),0)</f>
        <v>597</v>
      </c>
      <c r="D9" s="34">
        <f>IFERROR(VLOOKUP($B9,'[3]11市町別戸数'!$A:$G,3,FALSE),0)</f>
        <v>254</v>
      </c>
      <c r="E9" s="34">
        <f>IFERROR(VLOOKUP($B9,'[3]11市町別戸数'!$A:$G,4,FALSE),0)</f>
        <v>143</v>
      </c>
      <c r="F9" s="34">
        <f>IFERROR(VLOOKUP($B9,'[3]11市町別戸数'!$A:$G,5,FALSE),0)</f>
        <v>2</v>
      </c>
      <c r="G9" s="34">
        <f>IFERROR(VLOOKUP($B9,'[3]11市町別戸数'!$A:$G,6,FALSE),0)</f>
        <v>198</v>
      </c>
      <c r="H9" s="34">
        <f>IFERROR(VLOOKUP($B9,'[3]11市町別マンション戸数'!A:C,3,FALSE),0)</f>
        <v>106</v>
      </c>
    </row>
    <row r="10" spans="1:8">
      <c r="A10" s="48"/>
      <c r="B10" s="29" t="s">
        <v>42</v>
      </c>
      <c r="C10" s="34">
        <f>IFERROR(VLOOKUP($B10,'[3]11市町別戸数'!$A:$G,7,FALSE),0)</f>
        <v>296</v>
      </c>
      <c r="D10" s="34">
        <f>IFERROR(VLOOKUP($B10,'[3]11市町別戸数'!$A:$G,3,FALSE),0)</f>
        <v>204</v>
      </c>
      <c r="E10" s="34">
        <f>IFERROR(VLOOKUP($B10,'[3]11市町別戸数'!$A:$G,4,FALSE),0)</f>
        <v>33</v>
      </c>
      <c r="F10" s="34">
        <f>IFERROR(VLOOKUP($B10,'[3]11市町別戸数'!$A:$G,5,FALSE),0)</f>
        <v>0</v>
      </c>
      <c r="G10" s="34">
        <f>IFERROR(VLOOKUP($B10,'[3]11市町別戸数'!$A:$G,6,FALSE),0)</f>
        <v>59</v>
      </c>
      <c r="H10" s="34">
        <f>IFERROR(VLOOKUP($B10,'[3]11市町別マンション戸数'!A:C,3,FALSE),0)</f>
        <v>0</v>
      </c>
    </row>
    <row r="11" spans="1:8">
      <c r="A11" s="48"/>
      <c r="B11" s="29" t="s">
        <v>43</v>
      </c>
      <c r="C11" s="34">
        <f>IFERROR(VLOOKUP($B11,'[3]11市町別戸数'!$A:$G,7,FALSE),0)</f>
        <v>505</v>
      </c>
      <c r="D11" s="34">
        <f>IFERROR(VLOOKUP($B11,'[3]11市町別戸数'!$A:$G,3,FALSE),0)</f>
        <v>235</v>
      </c>
      <c r="E11" s="34">
        <f>IFERROR(VLOOKUP($B11,'[3]11市町別戸数'!$A:$G,4,FALSE),0)</f>
        <v>85</v>
      </c>
      <c r="F11" s="34">
        <f>IFERROR(VLOOKUP($B11,'[3]11市町別戸数'!$A:$G,5,FALSE),0)</f>
        <v>1</v>
      </c>
      <c r="G11" s="34">
        <f>IFERROR(VLOOKUP($B11,'[3]11市町別戸数'!$A:$G,6,FALSE),0)</f>
        <v>184</v>
      </c>
      <c r="H11" s="34">
        <f>IFERROR(VLOOKUP($B11,'[3]11市町別マンション戸数'!A:C,3,FALSE),0)</f>
        <v>84</v>
      </c>
    </row>
    <row r="12" spans="1:8">
      <c r="A12" s="48"/>
      <c r="B12" s="29" t="s">
        <v>44</v>
      </c>
      <c r="C12" s="34">
        <f>IFERROR(VLOOKUP($B12,'[3]11市町別戸数'!$A:$G,7,FALSE),0)</f>
        <v>374</v>
      </c>
      <c r="D12" s="34">
        <f>IFERROR(VLOOKUP($B12,'[3]11市町別戸数'!$A:$G,3,FALSE),0)</f>
        <v>194</v>
      </c>
      <c r="E12" s="34">
        <f>IFERROR(VLOOKUP($B12,'[3]11市町別戸数'!$A:$G,4,FALSE),0)</f>
        <v>129</v>
      </c>
      <c r="F12" s="34">
        <f>IFERROR(VLOOKUP($B12,'[3]11市町別戸数'!$A:$G,5,FALSE),0)</f>
        <v>0</v>
      </c>
      <c r="G12" s="34">
        <f>IFERROR(VLOOKUP($B12,'[3]11市町別戸数'!$A:$G,6,FALSE),0)</f>
        <v>51</v>
      </c>
      <c r="H12" s="34">
        <f>IFERROR(VLOOKUP($B12,'[3]11市町別マンション戸数'!A:C,3,FALSE),0)</f>
        <v>0</v>
      </c>
    </row>
    <row r="13" spans="1:8">
      <c r="A13" s="48"/>
      <c r="B13" s="29" t="s">
        <v>46</v>
      </c>
      <c r="C13" s="34">
        <f>IFERROR(VLOOKUP($B13,'[3]11市町別戸数'!$A:$G,7,FALSE),0)</f>
        <v>428</v>
      </c>
      <c r="D13" s="34">
        <f>IFERROR(VLOOKUP($B13,'[3]11市町別戸数'!$A:$G,3,FALSE),0)</f>
        <v>265</v>
      </c>
      <c r="E13" s="34">
        <f>IFERROR(VLOOKUP($B13,'[3]11市町別戸数'!$A:$G,4,FALSE),0)</f>
        <v>87</v>
      </c>
      <c r="F13" s="34">
        <f>IFERROR(VLOOKUP($B13,'[3]11市町別戸数'!$A:$G,5,FALSE),0)</f>
        <v>0</v>
      </c>
      <c r="G13" s="34">
        <f>IFERROR(VLOOKUP($B13,'[3]11市町別戸数'!$A:$G,6,FALSE),0)</f>
        <v>76</v>
      </c>
      <c r="H13" s="34">
        <f>IFERROR(VLOOKUP($B13,'[3]11市町別マンション戸数'!A:C,3,FALSE),0)</f>
        <v>0</v>
      </c>
    </row>
    <row r="14" spans="1:8">
      <c r="A14" s="48"/>
      <c r="B14" s="29" t="s">
        <v>45</v>
      </c>
      <c r="C14" s="34">
        <f>IFERROR(VLOOKUP($B14,'[3]11市町別戸数'!$A:$G,7,FALSE),0)</f>
        <v>58</v>
      </c>
      <c r="D14" s="34">
        <f>IFERROR(VLOOKUP($B14,'[3]11市町別戸数'!$A:$G,3,FALSE),0)</f>
        <v>38</v>
      </c>
      <c r="E14" s="34">
        <f>IFERROR(VLOOKUP($B14,'[3]11市町別戸数'!$A:$G,4,FALSE),0)</f>
        <v>10</v>
      </c>
      <c r="F14" s="34">
        <f>IFERROR(VLOOKUP($B14,'[3]11市町別戸数'!$A:$G,5,FALSE),0)</f>
        <v>0</v>
      </c>
      <c r="G14" s="34">
        <f>IFERROR(VLOOKUP($B14,'[3]11市町別戸数'!$A:$G,6,FALSE),0)</f>
        <v>10</v>
      </c>
      <c r="H14" s="34">
        <f>IFERROR(VLOOKUP($B14,'[3]11市町別マンション戸数'!A:C,3,FALSE),0)</f>
        <v>0</v>
      </c>
    </row>
    <row r="15" spans="1:8">
      <c r="A15" s="48"/>
      <c r="B15" s="29" t="s">
        <v>79</v>
      </c>
      <c r="C15" s="34">
        <f>IFERROR(VLOOKUP($B15,'[3]11市町別戸数'!$A:$G,7,FALSE),0)</f>
        <v>1224</v>
      </c>
      <c r="D15" s="34">
        <f>IFERROR(VLOOKUP($B15,'[3]11市町別戸数'!$A:$G,3,FALSE),0)</f>
        <v>342</v>
      </c>
      <c r="E15" s="34">
        <f>IFERROR(VLOOKUP($B15,'[3]11市町別戸数'!$A:$G,4,FALSE),0)</f>
        <v>691</v>
      </c>
      <c r="F15" s="34">
        <f>IFERROR(VLOOKUP($B15,'[3]11市町別戸数'!$A:$G,5,FALSE),0)</f>
        <v>2</v>
      </c>
      <c r="G15" s="34">
        <f>IFERROR(VLOOKUP($B15,'[3]11市町別戸数'!$A:$G,6,FALSE),0)</f>
        <v>189</v>
      </c>
      <c r="H15" s="34">
        <f>IFERROR(VLOOKUP($B15,'[3]11市町別マンション戸数'!A:C,3,FALSE),0)</f>
        <v>27</v>
      </c>
    </row>
    <row r="16" spans="1:8">
      <c r="A16" s="48"/>
      <c r="B16" s="29" t="s">
        <v>80</v>
      </c>
      <c r="C16" s="34">
        <f>IFERROR(VLOOKUP($B16,'[3]11市町別戸数'!$A:$G,7,FALSE),0)</f>
        <v>160</v>
      </c>
      <c r="D16" s="34">
        <f>IFERROR(VLOOKUP($B16,'[3]11市町別戸数'!$A:$G,3,FALSE),0)</f>
        <v>111</v>
      </c>
      <c r="E16" s="34">
        <f>IFERROR(VLOOKUP($B16,'[3]11市町別戸数'!$A:$G,4,FALSE),0)</f>
        <v>18</v>
      </c>
      <c r="F16" s="34">
        <f>IFERROR(VLOOKUP($B16,'[3]11市町別戸数'!$A:$G,5,FALSE),0)</f>
        <v>0</v>
      </c>
      <c r="G16" s="34">
        <f>IFERROR(VLOOKUP($B16,'[3]11市町別戸数'!$A:$G,6,FALSE),0)</f>
        <v>31</v>
      </c>
      <c r="H16" s="34">
        <f>IFERROR(VLOOKUP($B16,'[3]11市町別マンション戸数'!A:C,3,FALSE),0)</f>
        <v>0</v>
      </c>
    </row>
    <row r="17" spans="1:8">
      <c r="A17" s="48"/>
      <c r="B17" s="29" t="s">
        <v>84</v>
      </c>
      <c r="C17" s="34">
        <f>IFERROR(VLOOKUP($B17,'[3]11市町別戸数'!$A:$G,7,FALSE),0)</f>
        <v>21</v>
      </c>
      <c r="D17" s="34">
        <f>IFERROR(VLOOKUP($B17,'[3]11市町別戸数'!$A:$G,3,FALSE),0)</f>
        <v>13</v>
      </c>
      <c r="E17" s="34">
        <f>IFERROR(VLOOKUP($B17,'[3]11市町別戸数'!$A:$G,4,FALSE),0)</f>
        <v>6</v>
      </c>
      <c r="F17" s="34">
        <f>IFERROR(VLOOKUP($B17,'[3]11市町別戸数'!$A:$G,5,FALSE),0)</f>
        <v>0</v>
      </c>
      <c r="G17" s="34">
        <f>IFERROR(VLOOKUP($B17,'[3]11市町別戸数'!$A:$G,6,FALSE),0)</f>
        <v>2</v>
      </c>
      <c r="H17" s="34">
        <f>IFERROR(VLOOKUP($B17,'[3]11市町別マンション戸数'!A:C,3,FALSE),0)</f>
        <v>0</v>
      </c>
    </row>
    <row r="18" spans="1:8">
      <c r="A18" s="48"/>
      <c r="B18" s="29" t="s">
        <v>5</v>
      </c>
      <c r="C18" s="34">
        <f t="shared" ref="C18:H18" si="1">SUM(C8:C14)</f>
        <v>3827</v>
      </c>
      <c r="D18" s="34">
        <f t="shared" si="1"/>
        <v>1583</v>
      </c>
      <c r="E18" s="34">
        <f t="shared" si="1"/>
        <v>1172</v>
      </c>
      <c r="F18" s="34">
        <f t="shared" si="1"/>
        <v>6</v>
      </c>
      <c r="G18" s="34">
        <f t="shared" si="1"/>
        <v>1066</v>
      </c>
      <c r="H18" s="34">
        <f t="shared" si="1"/>
        <v>512</v>
      </c>
    </row>
    <row r="19" spans="1:8">
      <c r="A19" s="48"/>
      <c r="B19" s="29" t="s">
        <v>7</v>
      </c>
      <c r="C19" s="34">
        <f>IFERROR(VLOOKUP($B19,'[3]11市町別戸数'!$A:$G,7,FALSE),0)</f>
        <v>853</v>
      </c>
      <c r="D19" s="34">
        <f>IFERROR(VLOOKUP($B19,'[3]11市町別戸数'!$A:$G,3,FALSE),0)</f>
        <v>350</v>
      </c>
      <c r="E19" s="34">
        <f>IFERROR(VLOOKUP($B19,'[3]11市町別戸数'!$A:$G,4,FALSE),0)</f>
        <v>262</v>
      </c>
      <c r="F19" s="34">
        <f>IFERROR(VLOOKUP($B19,'[3]11市町別戸数'!$A:$G,5,FALSE),0)</f>
        <v>4</v>
      </c>
      <c r="G19" s="34">
        <f>IFERROR(VLOOKUP($B19,'[3]11市町別戸数'!$A:$G,6,FALSE),0)</f>
        <v>237</v>
      </c>
      <c r="H19" s="34">
        <f>IFERROR(VLOOKUP($B19,'[3]11市町別マンション戸数'!A:C,3,FALSE),0)</f>
        <v>0</v>
      </c>
    </row>
    <row r="20" spans="1:8">
      <c r="A20" s="48"/>
      <c r="B20" s="29" t="s">
        <v>26</v>
      </c>
      <c r="C20" s="34">
        <f>IFERROR(VLOOKUP($B20,'[3]11市町別戸数'!$A:$G,7,FALSE),0)</f>
        <v>72</v>
      </c>
      <c r="D20" s="34">
        <f>IFERROR(VLOOKUP($B20,'[3]11市町別戸数'!$A:$G,3,FALSE),0)</f>
        <v>39</v>
      </c>
      <c r="E20" s="34">
        <f>IFERROR(VLOOKUP($B20,'[3]11市町別戸数'!$A:$G,4,FALSE),0)</f>
        <v>27</v>
      </c>
      <c r="F20" s="34">
        <f>IFERROR(VLOOKUP($B20,'[3]11市町別戸数'!$A:$G,5,FALSE),0)</f>
        <v>5</v>
      </c>
      <c r="G20" s="34">
        <f>IFERROR(VLOOKUP($B20,'[3]11市町別戸数'!$A:$G,6,FALSE),0)</f>
        <v>1</v>
      </c>
      <c r="H20" s="34">
        <f>IFERROR(VLOOKUP($B20,'[3]11市町別マンション戸数'!A:C,3,FALSE),0)</f>
        <v>0</v>
      </c>
    </row>
    <row r="21" spans="1:8">
      <c r="A21" s="48"/>
      <c r="B21" s="29" t="s">
        <v>48</v>
      </c>
      <c r="C21" s="34">
        <f>IFERROR(VLOOKUP($B21,'[3]11市町別戸数'!$A:$G,7,FALSE),0)</f>
        <v>497</v>
      </c>
      <c r="D21" s="34">
        <f>IFERROR(VLOOKUP($B21,'[3]11市町別戸数'!$A:$G,3,FALSE),0)</f>
        <v>250</v>
      </c>
      <c r="E21" s="34">
        <f>IFERROR(VLOOKUP($B21,'[3]11市町別戸数'!$A:$G,4,FALSE),0)</f>
        <v>135</v>
      </c>
      <c r="F21" s="34">
        <f>IFERROR(VLOOKUP($B21,'[3]11市町別戸数'!$A:$G,5,FALSE),0)</f>
        <v>0</v>
      </c>
      <c r="G21" s="34">
        <f>IFERROR(VLOOKUP($B21,'[3]11市町別戸数'!$A:$G,6,FALSE),0)</f>
        <v>112</v>
      </c>
      <c r="H21" s="34">
        <f>IFERROR(VLOOKUP($B21,'[3]11市町別マンション戸数'!A:C,3,FALSE),0)</f>
        <v>0</v>
      </c>
    </row>
    <row r="22" spans="1:8">
      <c r="A22" s="48"/>
      <c r="B22" s="29" t="s">
        <v>51</v>
      </c>
      <c r="C22" s="34">
        <f>IFERROR(VLOOKUP($B22,'[3]11市町別戸数'!$A:$G,7,FALSE),0)</f>
        <v>794</v>
      </c>
      <c r="D22" s="34">
        <f>IFERROR(VLOOKUP($B22,'[3]11市町別戸数'!$A:$G,3,FALSE),0)</f>
        <v>343</v>
      </c>
      <c r="E22" s="34">
        <f>IFERROR(VLOOKUP($B22,'[3]11市町別戸数'!$A:$G,4,FALSE),0)</f>
        <v>341</v>
      </c>
      <c r="F22" s="34">
        <f>IFERROR(VLOOKUP($B22,'[3]11市町別戸数'!$A:$G,5,FALSE),0)</f>
        <v>1</v>
      </c>
      <c r="G22" s="34">
        <f>IFERROR(VLOOKUP($B22,'[3]11市町別戸数'!$A:$G,6,FALSE),0)</f>
        <v>109</v>
      </c>
      <c r="H22" s="34">
        <f>IFERROR(VLOOKUP($B22,'[3]11市町別マンション戸数'!A:C,3,FALSE),0)</f>
        <v>0</v>
      </c>
    </row>
    <row r="23" spans="1:8">
      <c r="A23" s="48"/>
      <c r="B23" s="29" t="s">
        <v>55</v>
      </c>
      <c r="C23" s="34">
        <f>IFERROR(VLOOKUP($B23,'[3]11市町別戸数'!$A:$G,7,FALSE),0)</f>
        <v>167</v>
      </c>
      <c r="D23" s="34">
        <f>IFERROR(VLOOKUP($B23,'[3]11市町別戸数'!$A:$G,3,FALSE),0)</f>
        <v>131</v>
      </c>
      <c r="E23" s="34">
        <f>IFERROR(VLOOKUP($B23,'[3]11市町別戸数'!$A:$G,4,FALSE),0)</f>
        <v>14</v>
      </c>
      <c r="F23" s="34">
        <f>IFERROR(VLOOKUP($B23,'[3]11市町別戸数'!$A:$G,5,FALSE),0)</f>
        <v>3</v>
      </c>
      <c r="G23" s="34">
        <f>IFERROR(VLOOKUP($B23,'[3]11市町別戸数'!$A:$G,6,FALSE),0)</f>
        <v>19</v>
      </c>
      <c r="H23" s="34">
        <f>IFERROR(VLOOKUP($B23,'[3]11市町別マンション戸数'!A:C,3,FALSE),0)</f>
        <v>0</v>
      </c>
    </row>
    <row r="24" spans="1:8">
      <c r="A24" s="48"/>
      <c r="B24" s="29" t="s">
        <v>57</v>
      </c>
      <c r="C24" s="34">
        <f>IFERROR(VLOOKUP($B24,'[3]11市町別戸数'!$A:$G,7,FALSE),0)</f>
        <v>441</v>
      </c>
      <c r="D24" s="34">
        <f>IFERROR(VLOOKUP($B24,'[3]11市町別戸数'!$A:$G,3,FALSE),0)</f>
        <v>297</v>
      </c>
      <c r="E24" s="34">
        <f>IFERROR(VLOOKUP($B24,'[3]11市町別戸数'!$A:$G,4,FALSE),0)</f>
        <v>76</v>
      </c>
      <c r="F24" s="34">
        <f>IFERROR(VLOOKUP($B24,'[3]11市町別戸数'!$A:$G,5,FALSE),0)</f>
        <v>4</v>
      </c>
      <c r="G24" s="34">
        <f>IFERROR(VLOOKUP($B24,'[3]11市町別戸数'!$A:$G,6,FALSE),0)</f>
        <v>64</v>
      </c>
      <c r="H24" s="34">
        <f>IFERROR(VLOOKUP($B24,'[3]11市町別マンション戸数'!A:C,3,FALSE),0)</f>
        <v>0</v>
      </c>
    </row>
    <row r="25" spans="1:8">
      <c r="A25" s="48"/>
      <c r="B25" s="29" t="s">
        <v>14</v>
      </c>
      <c r="C25" s="34">
        <f>IFERROR(VLOOKUP($B25,'[3]11市町別戸数'!$A:$G,7,FALSE),0)</f>
        <v>1186</v>
      </c>
      <c r="D25" s="34">
        <f>IFERROR(VLOOKUP($B25,'[3]11市町別戸数'!$A:$G,3,FALSE),0)</f>
        <v>657</v>
      </c>
      <c r="E25" s="34">
        <f>IFERROR(VLOOKUP($B25,'[3]11市町別戸数'!$A:$G,4,FALSE),0)</f>
        <v>353</v>
      </c>
      <c r="F25" s="34">
        <f>IFERROR(VLOOKUP($B25,'[3]11市町別戸数'!$A:$G,5,FALSE),0)</f>
        <v>3</v>
      </c>
      <c r="G25" s="34">
        <f>IFERROR(VLOOKUP($B25,'[3]11市町別戸数'!$A:$G,6,FALSE),0)</f>
        <v>173</v>
      </c>
      <c r="H25" s="34">
        <f>IFERROR(VLOOKUP($B25,'[3]11市町別マンション戸数'!A:C,3,FALSE),0)</f>
        <v>0</v>
      </c>
    </row>
    <row r="26" spans="1:8">
      <c r="A26" s="48"/>
      <c r="B26" s="29" t="s">
        <v>47</v>
      </c>
      <c r="C26" s="34">
        <f>IFERROR(VLOOKUP($B26,'[3]11市町別戸数'!$A:$G,7,FALSE),0)</f>
        <v>852</v>
      </c>
      <c r="D26" s="34">
        <f>IFERROR(VLOOKUP($B26,'[3]11市町別戸数'!$A:$G,3,FALSE),0)</f>
        <v>437</v>
      </c>
      <c r="E26" s="34">
        <f>IFERROR(VLOOKUP($B26,'[3]11市町別戸数'!$A:$G,4,FALSE),0)</f>
        <v>260</v>
      </c>
      <c r="F26" s="34">
        <f>IFERROR(VLOOKUP($B26,'[3]11市町別戸数'!$A:$G,5,FALSE),0)</f>
        <v>11</v>
      </c>
      <c r="G26" s="34">
        <f>IFERROR(VLOOKUP($B26,'[3]11市町別戸数'!$A:$G,6,FALSE),0)</f>
        <v>144</v>
      </c>
      <c r="H26" s="34">
        <f>IFERROR(VLOOKUP($B26,'[3]11市町別マンション戸数'!A:C,3,FALSE),0)</f>
        <v>0</v>
      </c>
    </row>
    <row r="27" spans="1:8">
      <c r="A27" s="48"/>
      <c r="B27" s="29" t="s">
        <v>32</v>
      </c>
      <c r="C27" s="34">
        <f>IFERROR(VLOOKUP($B27,'[3]11市町別戸数'!$A:$G,7,FALSE),0)</f>
        <v>640</v>
      </c>
      <c r="D27" s="34">
        <f>IFERROR(VLOOKUP($B27,'[3]11市町別戸数'!$A:$G,3,FALSE),0)</f>
        <v>384</v>
      </c>
      <c r="E27" s="34">
        <f>IFERROR(VLOOKUP($B27,'[3]11市町別戸数'!$A:$G,4,FALSE),0)</f>
        <v>138</v>
      </c>
      <c r="F27" s="34">
        <f>IFERROR(VLOOKUP($B27,'[3]11市町別戸数'!$A:$G,5,FALSE),0)</f>
        <v>1</v>
      </c>
      <c r="G27" s="34">
        <f>IFERROR(VLOOKUP($B27,'[3]11市町別戸数'!$A:$G,6,FALSE),0)</f>
        <v>117</v>
      </c>
      <c r="H27" s="34">
        <f>IFERROR(VLOOKUP($B27,'[3]11市町別マンション戸数'!A:C,3,FALSE),0)</f>
        <v>0</v>
      </c>
    </row>
    <row r="28" spans="1:8">
      <c r="A28" s="48"/>
      <c r="B28" s="29" t="s">
        <v>2</v>
      </c>
      <c r="C28" s="34">
        <f>IFERROR(VLOOKUP($B28,'[3]11市町別戸数'!$A:$G,7,FALSE),0)</f>
        <v>592</v>
      </c>
      <c r="D28" s="34">
        <f>IFERROR(VLOOKUP($B28,'[3]11市町別戸数'!$A:$G,3,FALSE),0)</f>
        <v>379</v>
      </c>
      <c r="E28" s="34">
        <f>IFERROR(VLOOKUP($B28,'[3]11市町別戸数'!$A:$G,4,FALSE),0)</f>
        <v>78</v>
      </c>
      <c r="F28" s="34">
        <f>IFERROR(VLOOKUP($B28,'[3]11市町別戸数'!$A:$G,5,FALSE),0)</f>
        <v>3</v>
      </c>
      <c r="G28" s="34">
        <f>IFERROR(VLOOKUP($B28,'[3]11市町別戸数'!$A:$G,6,FALSE),0)</f>
        <v>132</v>
      </c>
      <c r="H28" s="34">
        <f>IFERROR(VLOOKUP($B28,'[3]11市町別マンション戸数'!A:C,3,FALSE),0)</f>
        <v>42</v>
      </c>
    </row>
    <row r="29" spans="1:8">
      <c r="A29" s="48"/>
      <c r="B29" s="29" t="s">
        <v>49</v>
      </c>
      <c r="C29" s="34">
        <f>IFERROR(VLOOKUP($B29,'[3]11市町別戸数'!$A:$G,7,FALSE),0)</f>
        <v>735</v>
      </c>
      <c r="D29" s="34">
        <f>IFERROR(VLOOKUP($B29,'[3]11市町別戸数'!$A:$G,3,FALSE),0)</f>
        <v>376</v>
      </c>
      <c r="E29" s="34">
        <f>IFERROR(VLOOKUP($B29,'[3]11市町別戸数'!$A:$G,4,FALSE),0)</f>
        <v>210</v>
      </c>
      <c r="F29" s="34">
        <f>IFERROR(VLOOKUP($B29,'[3]11市町別戸数'!$A:$G,5,FALSE),0)</f>
        <v>3</v>
      </c>
      <c r="G29" s="34">
        <f>IFERROR(VLOOKUP($B29,'[3]11市町別戸数'!$A:$G,6,FALSE),0)</f>
        <v>146</v>
      </c>
      <c r="H29" s="34">
        <f>IFERROR(VLOOKUP($B29,'[3]11市町別マンション戸数'!A:C,3,FALSE),0)</f>
        <v>56</v>
      </c>
    </row>
    <row r="30" spans="1:8">
      <c r="A30" s="48"/>
      <c r="B30" s="29" t="s">
        <v>59</v>
      </c>
      <c r="C30" s="34">
        <f>IFERROR(VLOOKUP($B30,'[3]11市町別戸数'!$A:$G,7,FALSE),0)</f>
        <v>558</v>
      </c>
      <c r="D30" s="34">
        <f>IFERROR(VLOOKUP($B30,'[3]11市町別戸数'!$A:$G,3,FALSE),0)</f>
        <v>193</v>
      </c>
      <c r="E30" s="34">
        <f>IFERROR(VLOOKUP($B30,'[3]11市町別戸数'!$A:$G,4,FALSE),0)</f>
        <v>270</v>
      </c>
      <c r="F30" s="34">
        <f>IFERROR(VLOOKUP($B30,'[3]11市町別戸数'!$A:$G,5,FALSE),0)</f>
        <v>1</v>
      </c>
      <c r="G30" s="34">
        <f>IFERROR(VLOOKUP($B30,'[3]11市町別戸数'!$A:$G,6,FALSE),0)</f>
        <v>94</v>
      </c>
      <c r="H30" s="34">
        <f>IFERROR(VLOOKUP($B30,'[3]11市町別マンション戸数'!A:C,3,FALSE),0)</f>
        <v>0</v>
      </c>
    </row>
    <row r="31" spans="1:8">
      <c r="A31" s="48"/>
      <c r="B31" s="29" t="s">
        <v>27</v>
      </c>
      <c r="C31" s="34">
        <f>IFERROR(VLOOKUP($B31,'[3]11市町別戸数'!$A:$G,7,FALSE),0)</f>
        <v>499</v>
      </c>
      <c r="D31" s="34">
        <f>IFERROR(VLOOKUP($B31,'[3]11市町別戸数'!$A:$G,3,FALSE),0)</f>
        <v>271</v>
      </c>
      <c r="E31" s="34">
        <f>IFERROR(VLOOKUP($B31,'[3]11市町別戸数'!$A:$G,4,FALSE),0)</f>
        <v>97</v>
      </c>
      <c r="F31" s="34">
        <f>IFERROR(VLOOKUP($B31,'[3]11市町別戸数'!$A:$G,5,FALSE),0)</f>
        <v>1</v>
      </c>
      <c r="G31" s="34">
        <f>IFERROR(VLOOKUP($B31,'[3]11市町別戸数'!$A:$G,6,FALSE),0)</f>
        <v>130</v>
      </c>
      <c r="H31" s="34">
        <f>IFERROR(VLOOKUP($B31,'[3]11市町別マンション戸数'!A:C,3,FALSE),0)</f>
        <v>48</v>
      </c>
    </row>
    <row r="32" spans="1:8">
      <c r="A32" s="48"/>
      <c r="B32" s="29" t="s">
        <v>52</v>
      </c>
      <c r="C32" s="34">
        <f>IFERROR(VLOOKUP($B32,'[3]11市町別戸数'!$A:$G,7,FALSE),0)</f>
        <v>29</v>
      </c>
      <c r="D32" s="34">
        <f>IFERROR(VLOOKUP($B32,'[3]11市町別戸数'!$A:$G,3,FALSE),0)</f>
        <v>29</v>
      </c>
      <c r="E32" s="34">
        <f>IFERROR(VLOOKUP($B32,'[3]11市町別戸数'!$A:$G,4,FALSE),0)</f>
        <v>0</v>
      </c>
      <c r="F32" s="34">
        <f>IFERROR(VLOOKUP($B32,'[3]11市町別戸数'!$A:$G,5,FALSE),0)</f>
        <v>0</v>
      </c>
      <c r="G32" s="34">
        <f>IFERROR(VLOOKUP($B32,'[3]11市町別戸数'!$A:$G,6,FALSE),0)</f>
        <v>0</v>
      </c>
      <c r="H32" s="34">
        <f>IFERROR(VLOOKUP($B32,'[3]11市町別マンション戸数'!A:C,3,FALSE),0)</f>
        <v>0</v>
      </c>
    </row>
    <row r="33" spans="1:8">
      <c r="A33" s="48"/>
      <c r="B33" s="29" t="s">
        <v>40</v>
      </c>
      <c r="C33" s="34">
        <f>IFERROR(VLOOKUP($B33,'[3]11市町別戸数'!$A:$G,7,FALSE),0)</f>
        <v>212</v>
      </c>
      <c r="D33" s="34">
        <f>IFERROR(VLOOKUP($B33,'[3]11市町別戸数'!$A:$G,3,FALSE),0)</f>
        <v>116</v>
      </c>
      <c r="E33" s="34">
        <f>IFERROR(VLOOKUP($B33,'[3]11市町別戸数'!$A:$G,4,FALSE),0)</f>
        <v>47</v>
      </c>
      <c r="F33" s="34">
        <f>IFERROR(VLOOKUP($B33,'[3]11市町別戸数'!$A:$G,5,FALSE),0)</f>
        <v>2</v>
      </c>
      <c r="G33" s="34">
        <f>IFERROR(VLOOKUP($B33,'[3]11市町別戸数'!$A:$G,6,FALSE),0)</f>
        <v>47</v>
      </c>
      <c r="H33" s="34">
        <f>IFERROR(VLOOKUP($B33,'[3]11市町別マンション戸数'!A:C,3,FALSE),0)</f>
        <v>0</v>
      </c>
    </row>
    <row r="34" spans="1:8">
      <c r="A34" s="48"/>
      <c r="B34" s="29" t="s">
        <v>0</v>
      </c>
      <c r="C34" s="34">
        <f>IFERROR(VLOOKUP($B34,'[3]11市町別戸数'!$A:$G,7,FALSE),0)</f>
        <v>245</v>
      </c>
      <c r="D34" s="34">
        <f>IFERROR(VLOOKUP($B34,'[3]11市町別戸数'!$A:$G,3,FALSE),0)</f>
        <v>117</v>
      </c>
      <c r="E34" s="34">
        <f>IFERROR(VLOOKUP($B34,'[3]11市町別戸数'!$A:$G,4,FALSE),0)</f>
        <v>97</v>
      </c>
      <c r="F34" s="34">
        <f>IFERROR(VLOOKUP($B34,'[3]11市町別戸数'!$A:$G,5,FALSE),0)</f>
        <v>1</v>
      </c>
      <c r="G34" s="34">
        <f>IFERROR(VLOOKUP($B34,'[3]11市町別戸数'!$A:$G,6,FALSE),0)</f>
        <v>30</v>
      </c>
      <c r="H34" s="34">
        <f>IFERROR(VLOOKUP($B34,'[3]11市町別マンション戸数'!A:C,3,FALSE),0)</f>
        <v>0</v>
      </c>
    </row>
    <row r="35" spans="1:8">
      <c r="A35" s="48"/>
      <c r="B35" s="29" t="s">
        <v>54</v>
      </c>
      <c r="C35" s="34">
        <f>IFERROR(VLOOKUP($B35,'[3]11市町別戸数'!$A:$G,7,FALSE),0)</f>
        <v>68</v>
      </c>
      <c r="D35" s="34">
        <f>IFERROR(VLOOKUP($B35,'[3]11市町別戸数'!$A:$G,3,FALSE),0)</f>
        <v>47</v>
      </c>
      <c r="E35" s="34">
        <f>IFERROR(VLOOKUP($B35,'[3]11市町別戸数'!$A:$G,4,FALSE),0)</f>
        <v>18</v>
      </c>
      <c r="F35" s="34">
        <f>IFERROR(VLOOKUP($B35,'[3]11市町別戸数'!$A:$G,5,FALSE),0)</f>
        <v>0</v>
      </c>
      <c r="G35" s="34">
        <f>IFERROR(VLOOKUP($B35,'[3]11市町別戸数'!$A:$G,6,FALSE),0)</f>
        <v>3</v>
      </c>
      <c r="H35" s="34">
        <f>IFERROR(VLOOKUP($B35,'[3]11市町別マンション戸数'!A:C,3,FALSE),0)</f>
        <v>0</v>
      </c>
    </row>
    <row r="36" spans="1:8">
      <c r="A36" s="48"/>
      <c r="B36" s="29" t="s">
        <v>33</v>
      </c>
      <c r="C36" s="34">
        <f>IFERROR(VLOOKUP($B36,'[3]11市町別戸数'!$A:$G,7,FALSE),0)</f>
        <v>83</v>
      </c>
      <c r="D36" s="34">
        <f>IFERROR(VLOOKUP($B36,'[3]11市町別戸数'!$A:$G,3,FALSE),0)</f>
        <v>73</v>
      </c>
      <c r="E36" s="34">
        <f>IFERROR(VLOOKUP($B36,'[3]11市町別戸数'!$A:$G,4,FALSE),0)</f>
        <v>8</v>
      </c>
      <c r="F36" s="34">
        <f>IFERROR(VLOOKUP($B36,'[3]11市町別戸数'!$A:$G,5,FALSE),0)</f>
        <v>0</v>
      </c>
      <c r="G36" s="34">
        <f>IFERROR(VLOOKUP($B36,'[3]11市町別戸数'!$A:$G,6,FALSE),0)</f>
        <v>2</v>
      </c>
      <c r="H36" s="34">
        <f>IFERROR(VLOOKUP($B36,'[3]11市町別マンション戸数'!A:C,3,FALSE),0)</f>
        <v>0</v>
      </c>
    </row>
    <row r="37" spans="1:8">
      <c r="A37" s="48"/>
      <c r="B37" s="29" t="s">
        <v>29</v>
      </c>
      <c r="C37" s="34">
        <f>IFERROR(VLOOKUP($B37,'[3]11市町別戸数'!$A:$G,7,FALSE),0)</f>
        <v>192</v>
      </c>
      <c r="D37" s="34">
        <f>IFERROR(VLOOKUP($B37,'[3]11市町別戸数'!$A:$G,3,FALSE),0)</f>
        <v>132</v>
      </c>
      <c r="E37" s="34">
        <f>IFERROR(VLOOKUP($B37,'[3]11市町別戸数'!$A:$G,4,FALSE),0)</f>
        <v>42</v>
      </c>
      <c r="F37" s="34">
        <f>IFERROR(VLOOKUP($B37,'[3]11市町別戸数'!$A:$G,5,FALSE),0)</f>
        <v>0</v>
      </c>
      <c r="G37" s="34">
        <f>IFERROR(VLOOKUP($B37,'[3]11市町別戸数'!$A:$G,6,FALSE),0)</f>
        <v>18</v>
      </c>
      <c r="H37" s="34">
        <f>IFERROR(VLOOKUP($B37,'[3]11市町別マンション戸数'!A:C,3,FALSE),0)</f>
        <v>0</v>
      </c>
    </row>
    <row r="38" spans="1:8">
      <c r="A38" s="48"/>
      <c r="B38" s="29" t="s">
        <v>21</v>
      </c>
      <c r="C38" s="34">
        <f>IFERROR(VLOOKUP($B38,'[3]11市町別戸数'!$A:$G,7,FALSE),0)</f>
        <v>205</v>
      </c>
      <c r="D38" s="34">
        <f>IFERROR(VLOOKUP($B38,'[3]11市町別戸数'!$A:$G,3,FALSE),0)</f>
        <v>98</v>
      </c>
      <c r="E38" s="34">
        <f>IFERROR(VLOOKUP($B38,'[3]11市町別戸数'!$A:$G,4,FALSE),0)</f>
        <v>81</v>
      </c>
      <c r="F38" s="34">
        <f>IFERROR(VLOOKUP($B38,'[3]11市町別戸数'!$A:$G,5,FALSE),0)</f>
        <v>0</v>
      </c>
      <c r="G38" s="34">
        <f>IFERROR(VLOOKUP($B38,'[3]11市町別戸数'!$A:$G,6,FALSE),0)</f>
        <v>26</v>
      </c>
      <c r="H38" s="34">
        <f>IFERROR(VLOOKUP($B38,'[3]11市町別マンション戸数'!A:C,3,FALSE),0)</f>
        <v>0</v>
      </c>
    </row>
    <row r="39" spans="1:8">
      <c r="A39" s="48"/>
      <c r="B39" s="29" t="s">
        <v>31</v>
      </c>
      <c r="C39" s="34">
        <f>IFERROR(VLOOKUP($B39,'[3]11市町別戸数'!$A:$G,7,FALSE),0)</f>
        <v>92</v>
      </c>
      <c r="D39" s="34">
        <f>IFERROR(VLOOKUP($B39,'[3]11市町別戸数'!$A:$G,3,FALSE),0)</f>
        <v>71</v>
      </c>
      <c r="E39" s="34">
        <f>IFERROR(VLOOKUP($B39,'[3]11市町別戸数'!$A:$G,4,FALSE),0)</f>
        <v>8</v>
      </c>
      <c r="F39" s="34">
        <f>IFERROR(VLOOKUP($B39,'[3]11市町別戸数'!$A:$G,5,FALSE),0)</f>
        <v>1</v>
      </c>
      <c r="G39" s="34">
        <f>IFERROR(VLOOKUP($B39,'[3]11市町別戸数'!$A:$G,6,FALSE),0)</f>
        <v>12</v>
      </c>
      <c r="H39" s="34">
        <f>IFERROR(VLOOKUP($B39,'[3]11市町別マンション戸数'!A:C,3,FALSE),0)</f>
        <v>0</v>
      </c>
    </row>
    <row r="40" spans="1:8">
      <c r="A40" s="48"/>
      <c r="B40" s="29" t="s">
        <v>18</v>
      </c>
      <c r="C40" s="34">
        <f>IFERROR(VLOOKUP($B40,'[3]11市町別戸数'!$A:$G,7,FALSE),0)</f>
        <v>12</v>
      </c>
      <c r="D40" s="34">
        <f>IFERROR(VLOOKUP($B40,'[3]11市町別戸数'!$A:$G,3,FALSE),0)</f>
        <v>9</v>
      </c>
      <c r="E40" s="34">
        <f>IFERROR(VLOOKUP($B40,'[3]11市町別戸数'!$A:$G,4,FALSE),0)</f>
        <v>1</v>
      </c>
      <c r="F40" s="34">
        <f>IFERROR(VLOOKUP($B40,'[3]11市町別戸数'!$A:$G,5,FALSE),0)</f>
        <v>2</v>
      </c>
      <c r="G40" s="34">
        <f>IFERROR(VLOOKUP($B40,'[3]11市町別戸数'!$A:$G,6,FALSE),0)</f>
        <v>0</v>
      </c>
      <c r="H40" s="34">
        <f>IFERROR(VLOOKUP($B40,'[3]11市町別マンション戸数'!A:C,3,FALSE),0)</f>
        <v>0</v>
      </c>
    </row>
    <row r="41" spans="1:8">
      <c r="A41" s="48"/>
      <c r="B41" s="30" t="s">
        <v>62</v>
      </c>
      <c r="C41" s="34">
        <f>IFERROR(VLOOKUP($B41,'[3]11市町別戸数'!$A:$G,7,FALSE),0)</f>
        <v>9</v>
      </c>
      <c r="D41" s="34">
        <f>IFERROR(VLOOKUP($B41,'[3]11市町別戸数'!$A:$G,3,FALSE),0)</f>
        <v>9</v>
      </c>
      <c r="E41" s="34">
        <f>IFERROR(VLOOKUP($B41,'[3]11市町別戸数'!$A:$G,4,FALSE),0)</f>
        <v>0</v>
      </c>
      <c r="F41" s="34">
        <f>IFERROR(VLOOKUP($B41,'[3]11市町別戸数'!$A:$G,5,FALSE),0)</f>
        <v>0</v>
      </c>
      <c r="G41" s="34">
        <f>IFERROR(VLOOKUP($B41,'[3]11市町別戸数'!$A:$G,6,FALSE),0)</f>
        <v>0</v>
      </c>
      <c r="H41" s="34">
        <f>IFERROR(VLOOKUP($B41,'[3]11市町別マンション戸数'!A:C,3,FALSE),0)</f>
        <v>0</v>
      </c>
    </row>
    <row r="42" spans="1:8">
      <c r="A42" s="48"/>
      <c r="B42" s="29" t="s">
        <v>60</v>
      </c>
      <c r="C42" s="34">
        <f>IFERROR(VLOOKUP($B42,'[3]11市町別戸数'!$A:$G,7,FALSE),0)</f>
        <v>14</v>
      </c>
      <c r="D42" s="34">
        <f>IFERROR(VLOOKUP($B42,'[3]11市町別戸数'!$A:$G,3,FALSE),0)</f>
        <v>14</v>
      </c>
      <c r="E42" s="34">
        <f>IFERROR(VLOOKUP($B42,'[3]11市町別戸数'!$A:$G,4,FALSE),0)</f>
        <v>0</v>
      </c>
      <c r="F42" s="34">
        <f>IFERROR(VLOOKUP($B42,'[3]11市町別戸数'!$A:$G,5,FALSE),0)</f>
        <v>0</v>
      </c>
      <c r="G42" s="34">
        <f>IFERROR(VLOOKUP($B42,'[3]11市町別戸数'!$A:$G,6,FALSE),0)</f>
        <v>0</v>
      </c>
      <c r="H42" s="34">
        <f>IFERROR(VLOOKUP($B42,'[3]11市町別マンション戸数'!A:C,3,FALSE),0)</f>
        <v>0</v>
      </c>
    </row>
    <row r="43" spans="1:8">
      <c r="A43" s="48"/>
      <c r="B43" s="29" t="s">
        <v>15</v>
      </c>
      <c r="C43" s="34">
        <f>IFERROR(VLOOKUP($B43,'[3]11市町別戸数'!$A:$G,7,FALSE),0)</f>
        <v>4</v>
      </c>
      <c r="D43" s="34">
        <f>IFERROR(VLOOKUP($B43,'[3]11市町別戸数'!$A:$G,3,FALSE),0)</f>
        <v>4</v>
      </c>
      <c r="E43" s="34">
        <f>IFERROR(VLOOKUP($B43,'[3]11市町別戸数'!$A:$G,4,FALSE),0)</f>
        <v>0</v>
      </c>
      <c r="F43" s="34">
        <f>IFERROR(VLOOKUP($B43,'[3]11市町別戸数'!$A:$G,5,FALSE),0)</f>
        <v>0</v>
      </c>
      <c r="G43" s="34">
        <f>IFERROR(VLOOKUP($B43,'[3]11市町別戸数'!$A:$G,6,FALSE),0)</f>
        <v>0</v>
      </c>
      <c r="H43" s="34">
        <f>IFERROR(VLOOKUP($B43,'[3]11市町別マンション戸数'!A:C,3,FALSE),0)</f>
        <v>0</v>
      </c>
    </row>
    <row r="44" spans="1:8">
      <c r="A44" s="48"/>
      <c r="B44" s="30" t="s">
        <v>34</v>
      </c>
      <c r="C44" s="34">
        <f>IFERROR(VLOOKUP($B44,'[3]11市町別戸数'!$A:$G,7,FALSE),0)</f>
        <v>7</v>
      </c>
      <c r="D44" s="34">
        <f>IFERROR(VLOOKUP($B44,'[3]11市町別戸数'!$A:$G,3,FALSE),0)</f>
        <v>7</v>
      </c>
      <c r="E44" s="34">
        <f>IFERROR(VLOOKUP($B44,'[3]11市町別戸数'!$A:$G,4,FALSE),0)</f>
        <v>0</v>
      </c>
      <c r="F44" s="34">
        <f>IFERROR(VLOOKUP($B44,'[3]11市町別戸数'!$A:$G,5,FALSE),0)</f>
        <v>0</v>
      </c>
      <c r="G44" s="34">
        <f>IFERROR(VLOOKUP($B44,'[3]11市町別戸数'!$A:$G,6,FALSE),0)</f>
        <v>0</v>
      </c>
      <c r="H44" s="34">
        <f>IFERROR(VLOOKUP($B44,'[3]11市町別マンション戸数'!A:C,3,FALSE),0)</f>
        <v>0</v>
      </c>
    </row>
    <row r="45" spans="1:8">
      <c r="A45" s="48"/>
      <c r="B45" s="29" t="s">
        <v>30</v>
      </c>
      <c r="C45" s="34">
        <f>IFERROR(VLOOKUP($B45,'[3]11市町別戸数'!$A:$G,7,FALSE),0)</f>
        <v>141</v>
      </c>
      <c r="D45" s="34">
        <f>IFERROR(VLOOKUP($B45,'[3]11市町別戸数'!$A:$G,3,FALSE),0)</f>
        <v>78</v>
      </c>
      <c r="E45" s="34">
        <f>IFERROR(VLOOKUP($B45,'[3]11市町別戸数'!$A:$G,4,FALSE),0)</f>
        <v>35</v>
      </c>
      <c r="F45" s="34">
        <f>IFERROR(VLOOKUP($B45,'[3]11市町別戸数'!$A:$G,5,FALSE),0)</f>
        <v>1</v>
      </c>
      <c r="G45" s="34">
        <f>IFERROR(VLOOKUP($B45,'[3]11市町別戸数'!$A:$G,6,FALSE),0)</f>
        <v>27</v>
      </c>
      <c r="H45" s="34">
        <f>IFERROR(VLOOKUP($B45,'[3]11市町別マンション戸数'!A:C,3,FALSE),0)</f>
        <v>0</v>
      </c>
    </row>
    <row r="46" spans="1:8">
      <c r="A46" s="48"/>
      <c r="B46" s="29" t="s">
        <v>53</v>
      </c>
      <c r="C46" s="34">
        <f>IFERROR(VLOOKUP($B46,'[3]11市町別戸数'!$A:$G,7,FALSE),0)</f>
        <v>128</v>
      </c>
      <c r="D46" s="34">
        <f>IFERROR(VLOOKUP($B46,'[3]11市町別戸数'!$A:$G,3,FALSE),0)</f>
        <v>67</v>
      </c>
      <c r="E46" s="34">
        <f>IFERROR(VLOOKUP($B46,'[3]11市町別戸数'!$A:$G,4,FALSE),0)</f>
        <v>20</v>
      </c>
      <c r="F46" s="34">
        <f>IFERROR(VLOOKUP($B46,'[3]11市町別戸数'!$A:$G,5,FALSE),0)</f>
        <v>0</v>
      </c>
      <c r="G46" s="34">
        <f>IFERROR(VLOOKUP($B46,'[3]11市町別戸数'!$A:$G,6,FALSE),0)</f>
        <v>41</v>
      </c>
      <c r="H46" s="34">
        <f>IFERROR(VLOOKUP($B46,'[3]11市町別マンション戸数'!A:C,3,FALSE),0)</f>
        <v>0</v>
      </c>
    </row>
    <row r="47" spans="1:8">
      <c r="A47" s="48"/>
      <c r="B47" s="29" t="s">
        <v>17</v>
      </c>
      <c r="C47" s="34">
        <f>IFERROR(VLOOKUP($B47,'[3]11市町別戸数'!$A:$G,7,FALSE),0)</f>
        <v>335</v>
      </c>
      <c r="D47" s="34">
        <f>IFERROR(VLOOKUP($B47,'[3]11市町別戸数'!$A:$G,3,FALSE),0)</f>
        <v>126</v>
      </c>
      <c r="E47" s="34">
        <f>IFERROR(VLOOKUP($B47,'[3]11市町別戸数'!$A:$G,4,FALSE),0)</f>
        <v>109</v>
      </c>
      <c r="F47" s="34">
        <f>IFERROR(VLOOKUP($B47,'[3]11市町別戸数'!$A:$G,5,FALSE),0)</f>
        <v>0</v>
      </c>
      <c r="G47" s="34">
        <f>IFERROR(VLOOKUP($B47,'[3]11市町別戸数'!$A:$G,6,FALSE),0)</f>
        <v>100</v>
      </c>
      <c r="H47" s="34">
        <f>IFERROR(VLOOKUP($B47,'[3]11市町別マンション戸数'!A:C,3,FALSE),0)</f>
        <v>55</v>
      </c>
    </row>
    <row r="48" spans="1:8">
      <c r="A48" s="48"/>
      <c r="B48" s="29" t="s">
        <v>3</v>
      </c>
      <c r="C48" s="34">
        <f>IFERROR(VLOOKUP($B48,'[3]11市町別戸数'!$A:$G,7,FALSE),0)</f>
        <v>70</v>
      </c>
      <c r="D48" s="34">
        <f>IFERROR(VLOOKUP($B48,'[3]11市町別戸数'!$A:$G,3,FALSE),0)</f>
        <v>44</v>
      </c>
      <c r="E48" s="34">
        <f>IFERROR(VLOOKUP($B48,'[3]11市町別戸数'!$A:$G,4,FALSE),0)</f>
        <v>17</v>
      </c>
      <c r="F48" s="34">
        <f>IFERROR(VLOOKUP($B48,'[3]11市町別戸数'!$A:$G,5,FALSE),0)</f>
        <v>0</v>
      </c>
      <c r="G48" s="34">
        <f>IFERROR(VLOOKUP($B48,'[3]11市町別戸数'!$A:$G,6,FALSE),0)</f>
        <v>9</v>
      </c>
      <c r="H48" s="34">
        <f>IFERROR(VLOOKUP($B48,'[3]11市町別マンション戸数'!A:C,3,FALSE),0)</f>
        <v>0</v>
      </c>
    </row>
    <row r="49" spans="1:8">
      <c r="A49" s="48"/>
      <c r="B49" s="29" t="s">
        <v>50</v>
      </c>
      <c r="C49" s="34">
        <f>IFERROR(VLOOKUP($B49,'[3]11市町別戸数'!$A:$G,7,FALSE),0)</f>
        <v>108</v>
      </c>
      <c r="D49" s="34">
        <f>IFERROR(VLOOKUP($B49,'[3]11市町別戸数'!$A:$G,3,FALSE),0)</f>
        <v>80</v>
      </c>
      <c r="E49" s="34">
        <f>IFERROR(VLOOKUP($B49,'[3]11市町別戸数'!$A:$G,4,FALSE),0)</f>
        <v>0</v>
      </c>
      <c r="F49" s="34">
        <f>IFERROR(VLOOKUP($B49,'[3]11市町別戸数'!$A:$G,5,FALSE),0)</f>
        <v>2</v>
      </c>
      <c r="G49" s="34">
        <f>IFERROR(VLOOKUP($B49,'[3]11市町別戸数'!$A:$G,6,FALSE),0)</f>
        <v>26</v>
      </c>
      <c r="H49" s="34">
        <f>IFERROR(VLOOKUP($B49,'[3]11市町別マンション戸数'!A:C,3,FALSE),0)</f>
        <v>0</v>
      </c>
    </row>
    <row r="50" spans="1:8">
      <c r="A50" s="48"/>
      <c r="B50" s="29" t="s">
        <v>1</v>
      </c>
      <c r="C50" s="34">
        <f>IFERROR(VLOOKUP($B50,'[3]11市町別戸数'!$A:$G,7,FALSE),0)</f>
        <v>5</v>
      </c>
      <c r="D50" s="34">
        <f>IFERROR(VLOOKUP($B50,'[3]11市町別戸数'!$A:$G,3,FALSE),0)</f>
        <v>5</v>
      </c>
      <c r="E50" s="34">
        <f>IFERROR(VLOOKUP($B50,'[3]11市町別戸数'!$A:$G,4,FALSE),0)</f>
        <v>0</v>
      </c>
      <c r="F50" s="34">
        <f>IFERROR(VLOOKUP($B50,'[3]11市町別戸数'!$A:$G,5,FALSE),0)</f>
        <v>0</v>
      </c>
      <c r="G50" s="34">
        <f>IFERROR(VLOOKUP($B50,'[3]11市町別戸数'!$A:$G,6,FALSE),0)</f>
        <v>0</v>
      </c>
      <c r="H50" s="34">
        <f>IFERROR(VLOOKUP($B50,'[3]11市町別マンション戸数'!A:C,3,FALSE),0)</f>
        <v>0</v>
      </c>
    </row>
    <row r="51" spans="1:8">
      <c r="A51" s="48"/>
      <c r="B51" s="31" t="s">
        <v>61</v>
      </c>
      <c r="C51" s="34">
        <f>IFERROR(VLOOKUP($B51,'[3]11市町別戸数'!$A:$G,7,FALSE),0)</f>
        <v>48</v>
      </c>
      <c r="D51" s="34">
        <f>IFERROR(VLOOKUP($B51,'[3]11市町別戸数'!$A:$G,3,FALSE),0)</f>
        <v>44</v>
      </c>
      <c r="E51" s="34">
        <f>IFERROR(VLOOKUP($B51,'[3]11市町別戸数'!$A:$G,4,FALSE),0)</f>
        <v>0</v>
      </c>
      <c r="F51" s="34">
        <f>IFERROR(VLOOKUP($B51,'[3]11市町別戸数'!$A:$G,5,FALSE),0)</f>
        <v>0</v>
      </c>
      <c r="G51" s="34">
        <f>IFERROR(VLOOKUP($B51,'[3]11市町別戸数'!$A:$G,6,FALSE),0)</f>
        <v>4</v>
      </c>
      <c r="H51" s="34">
        <f>IFERROR(VLOOKUP($B51,'[3]11市町別マンション戸数'!A:C,3,FALSE),0)</f>
        <v>0</v>
      </c>
    </row>
    <row r="52" spans="1:8">
      <c r="A52" s="48"/>
      <c r="B52" s="32" t="s">
        <v>23</v>
      </c>
      <c r="C52" s="34">
        <f t="shared" ref="C52:H52" si="2">SUM(C4:C51)-C7-C18</f>
        <v>19163</v>
      </c>
      <c r="D52" s="34">
        <f t="shared" si="2"/>
        <v>8776</v>
      </c>
      <c r="E52" s="34">
        <f t="shared" si="2"/>
        <v>6566</v>
      </c>
      <c r="F52" s="34">
        <f t="shared" si="2"/>
        <v>65</v>
      </c>
      <c r="G52" s="34">
        <f t="shared" si="2"/>
        <v>3756</v>
      </c>
      <c r="H52" s="34">
        <f t="shared" si="2"/>
        <v>786</v>
      </c>
    </row>
    <row r="53" spans="1:8">
      <c r="A53" s="48"/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view="pageBreakPreview" zoomScale="60" workbookViewId="0">
      <selection activeCell="L11" sqref="L11"/>
    </sheetView>
  </sheetViews>
  <sheetFormatPr defaultRowHeight="12.9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1" spans="1:7" ht="17">
      <c r="B1" s="3"/>
      <c r="C1" s="3"/>
      <c r="D1" s="14"/>
      <c r="E1" s="14" t="s">
        <v>25</v>
      </c>
      <c r="F1" s="44">
        <v>44652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40" t="s">
        <v>71</v>
      </c>
      <c r="C3" s="28" t="s">
        <v>56</v>
      </c>
      <c r="D3" s="28" t="s">
        <v>72</v>
      </c>
      <c r="E3" s="42" t="s">
        <v>73</v>
      </c>
      <c r="F3" s="28" t="s">
        <v>19</v>
      </c>
      <c r="G3" s="27" t="s">
        <v>22</v>
      </c>
    </row>
    <row r="4" spans="1:7">
      <c r="A4" s="29" t="s">
        <v>37</v>
      </c>
      <c r="B4" s="41">
        <v>138</v>
      </c>
      <c r="C4" s="41">
        <v>55</v>
      </c>
      <c r="D4" s="41">
        <v>46</v>
      </c>
      <c r="E4" s="41">
        <v>1</v>
      </c>
      <c r="F4" s="41">
        <v>36</v>
      </c>
      <c r="G4" s="45">
        <v>0</v>
      </c>
    </row>
    <row r="5" spans="1:7">
      <c r="A5" s="29" t="s">
        <v>12</v>
      </c>
      <c r="B5" s="41">
        <v>136</v>
      </c>
      <c r="C5" s="41">
        <v>48</v>
      </c>
      <c r="D5" s="41">
        <v>67</v>
      </c>
      <c r="E5" s="41">
        <v>0</v>
      </c>
      <c r="F5" s="41">
        <v>21</v>
      </c>
      <c r="G5" s="41">
        <v>0</v>
      </c>
    </row>
    <row r="6" spans="1:7">
      <c r="A6" s="29" t="s">
        <v>10</v>
      </c>
      <c r="B6" s="41">
        <v>115</v>
      </c>
      <c r="C6" s="41">
        <v>48</v>
      </c>
      <c r="D6" s="41">
        <v>54</v>
      </c>
      <c r="E6" s="41">
        <v>0</v>
      </c>
      <c r="F6" s="41">
        <v>13</v>
      </c>
      <c r="G6" s="41">
        <v>0</v>
      </c>
    </row>
    <row r="7" spans="1:7">
      <c r="A7" s="29" t="s">
        <v>38</v>
      </c>
      <c r="B7" s="41">
        <f t="shared" ref="B7:G7" si="0">SUM(B4:B6)</f>
        <v>389</v>
      </c>
      <c r="C7" s="41">
        <f t="shared" si="0"/>
        <v>151</v>
      </c>
      <c r="D7" s="41">
        <f t="shared" si="0"/>
        <v>167</v>
      </c>
      <c r="E7" s="41">
        <f t="shared" si="0"/>
        <v>1</v>
      </c>
      <c r="F7" s="41">
        <f t="shared" si="0"/>
        <v>70</v>
      </c>
      <c r="G7" s="41">
        <f t="shared" si="0"/>
        <v>0</v>
      </c>
    </row>
    <row r="8" spans="1:7">
      <c r="A8" s="29" t="s">
        <v>4</v>
      </c>
      <c r="B8" s="41">
        <v>158</v>
      </c>
      <c r="C8" s="41">
        <v>45</v>
      </c>
      <c r="D8" s="41">
        <v>27</v>
      </c>
      <c r="E8" s="41">
        <v>0</v>
      </c>
      <c r="F8" s="41">
        <v>86</v>
      </c>
      <c r="G8" s="41">
        <v>69</v>
      </c>
    </row>
    <row r="9" spans="1:7">
      <c r="A9" s="29" t="s">
        <v>39</v>
      </c>
      <c r="B9" s="41">
        <v>64</v>
      </c>
      <c r="C9" s="41">
        <v>36</v>
      </c>
      <c r="D9" s="41">
        <v>15</v>
      </c>
      <c r="E9" s="41">
        <v>0</v>
      </c>
      <c r="F9" s="41">
        <v>13</v>
      </c>
      <c r="G9" s="41">
        <v>0</v>
      </c>
    </row>
    <row r="10" spans="1:7">
      <c r="A10" s="29" t="s">
        <v>42</v>
      </c>
      <c r="B10" s="41">
        <v>55</v>
      </c>
      <c r="C10" s="41">
        <v>23</v>
      </c>
      <c r="D10" s="41">
        <v>20</v>
      </c>
      <c r="E10" s="41">
        <v>0</v>
      </c>
      <c r="F10" s="41">
        <v>12</v>
      </c>
      <c r="G10" s="41">
        <v>0</v>
      </c>
    </row>
    <row r="11" spans="1:7">
      <c r="A11" s="29" t="s">
        <v>43</v>
      </c>
      <c r="B11" s="41">
        <v>69</v>
      </c>
      <c r="C11" s="41">
        <v>25</v>
      </c>
      <c r="D11" s="41">
        <v>24</v>
      </c>
      <c r="E11" s="41">
        <v>1</v>
      </c>
      <c r="F11" s="41">
        <v>19</v>
      </c>
      <c r="G11" s="41">
        <v>0</v>
      </c>
    </row>
    <row r="12" spans="1:7">
      <c r="A12" s="29" t="s">
        <v>44</v>
      </c>
      <c r="B12" s="41">
        <v>24</v>
      </c>
      <c r="C12" s="41">
        <v>19</v>
      </c>
      <c r="D12" s="41">
        <v>0</v>
      </c>
      <c r="E12" s="41">
        <v>0</v>
      </c>
      <c r="F12" s="41">
        <v>5</v>
      </c>
      <c r="G12" s="41">
        <v>0</v>
      </c>
    </row>
    <row r="13" spans="1:7">
      <c r="A13" s="29" t="s">
        <v>46</v>
      </c>
      <c r="B13" s="41">
        <v>68</v>
      </c>
      <c r="C13" s="41">
        <v>33</v>
      </c>
      <c r="D13" s="41">
        <v>23</v>
      </c>
      <c r="E13" s="41">
        <v>0</v>
      </c>
      <c r="F13" s="41">
        <v>12</v>
      </c>
      <c r="G13" s="41">
        <v>0</v>
      </c>
    </row>
    <row r="14" spans="1:7">
      <c r="A14" s="29" t="s">
        <v>45</v>
      </c>
      <c r="B14" s="41">
        <v>7</v>
      </c>
      <c r="C14" s="41">
        <v>6</v>
      </c>
      <c r="D14" s="41">
        <v>0</v>
      </c>
      <c r="E14" s="41">
        <v>0</v>
      </c>
      <c r="F14" s="41">
        <v>1</v>
      </c>
      <c r="G14" s="41">
        <v>0</v>
      </c>
    </row>
    <row r="15" spans="1:7">
      <c r="A15" s="29" t="s">
        <v>5</v>
      </c>
      <c r="B15" s="41">
        <f t="shared" ref="B15:G15" si="1">SUM(B8:B14)</f>
        <v>445</v>
      </c>
      <c r="C15" s="41">
        <f t="shared" si="1"/>
        <v>187</v>
      </c>
      <c r="D15" s="41">
        <f t="shared" si="1"/>
        <v>109</v>
      </c>
      <c r="E15" s="41">
        <f t="shared" si="1"/>
        <v>1</v>
      </c>
      <c r="F15" s="41">
        <f t="shared" si="1"/>
        <v>148</v>
      </c>
      <c r="G15" s="41">
        <f t="shared" si="1"/>
        <v>69</v>
      </c>
    </row>
    <row r="16" spans="1:7">
      <c r="A16" s="29" t="s">
        <v>7</v>
      </c>
      <c r="B16" s="41">
        <v>68</v>
      </c>
      <c r="C16" s="41">
        <v>24</v>
      </c>
      <c r="D16" s="41">
        <v>35</v>
      </c>
      <c r="E16" s="41">
        <v>0</v>
      </c>
      <c r="F16" s="41">
        <v>9</v>
      </c>
      <c r="G16" s="41">
        <v>0</v>
      </c>
    </row>
    <row r="17" spans="1:7">
      <c r="A17" s="29" t="s">
        <v>26</v>
      </c>
      <c r="B17" s="41">
        <v>1</v>
      </c>
      <c r="C17" s="41">
        <v>1</v>
      </c>
      <c r="D17" s="41">
        <v>0</v>
      </c>
      <c r="E17" s="41">
        <v>0</v>
      </c>
      <c r="F17" s="41">
        <v>0</v>
      </c>
      <c r="G17" s="41">
        <v>0</v>
      </c>
    </row>
    <row r="18" spans="1:7">
      <c r="A18" s="29" t="s">
        <v>48</v>
      </c>
      <c r="B18" s="41">
        <v>33</v>
      </c>
      <c r="C18" s="41">
        <v>18</v>
      </c>
      <c r="D18" s="41">
        <v>14</v>
      </c>
      <c r="E18" s="41">
        <v>0</v>
      </c>
      <c r="F18" s="41">
        <v>1</v>
      </c>
      <c r="G18" s="41">
        <v>0</v>
      </c>
    </row>
    <row r="19" spans="1:7">
      <c r="A19" s="29" t="s">
        <v>51</v>
      </c>
      <c r="B19" s="41">
        <v>38</v>
      </c>
      <c r="C19" s="41">
        <v>24</v>
      </c>
      <c r="D19" s="41">
        <v>10</v>
      </c>
      <c r="E19" s="41">
        <v>0</v>
      </c>
      <c r="F19" s="41">
        <v>4</v>
      </c>
      <c r="G19" s="41">
        <v>0</v>
      </c>
    </row>
    <row r="20" spans="1:7">
      <c r="A20" s="29" t="s">
        <v>55</v>
      </c>
      <c r="B20" s="41">
        <v>30</v>
      </c>
      <c r="C20" s="41">
        <v>7</v>
      </c>
      <c r="D20" s="41">
        <v>21</v>
      </c>
      <c r="E20" s="41">
        <v>0</v>
      </c>
      <c r="F20" s="41">
        <v>2</v>
      </c>
      <c r="G20" s="41">
        <v>0</v>
      </c>
    </row>
    <row r="21" spans="1:7">
      <c r="A21" s="29" t="s">
        <v>57</v>
      </c>
      <c r="B21" s="41">
        <v>54</v>
      </c>
      <c r="C21" s="41">
        <v>27</v>
      </c>
      <c r="D21" s="41">
        <v>14</v>
      </c>
      <c r="E21" s="41">
        <v>0</v>
      </c>
      <c r="F21" s="41">
        <v>13</v>
      </c>
      <c r="G21" s="41">
        <v>0</v>
      </c>
    </row>
    <row r="22" spans="1:7">
      <c r="A22" s="29" t="s">
        <v>14</v>
      </c>
      <c r="B22" s="41">
        <v>139</v>
      </c>
      <c r="C22" s="41">
        <v>63</v>
      </c>
      <c r="D22" s="41">
        <v>39</v>
      </c>
      <c r="E22" s="41">
        <v>1</v>
      </c>
      <c r="F22" s="41">
        <v>36</v>
      </c>
      <c r="G22" s="41">
        <v>0</v>
      </c>
    </row>
    <row r="23" spans="1:7">
      <c r="A23" s="29" t="s">
        <v>47</v>
      </c>
      <c r="B23" s="41">
        <v>82</v>
      </c>
      <c r="C23" s="41">
        <v>46</v>
      </c>
      <c r="D23" s="41">
        <v>11</v>
      </c>
      <c r="E23" s="41">
        <v>0</v>
      </c>
      <c r="F23" s="41">
        <v>25</v>
      </c>
      <c r="G23" s="41">
        <v>0</v>
      </c>
    </row>
    <row r="24" spans="1:7">
      <c r="A24" s="29" t="s">
        <v>32</v>
      </c>
      <c r="B24" s="41">
        <v>69</v>
      </c>
      <c r="C24" s="41">
        <v>40</v>
      </c>
      <c r="D24" s="41">
        <v>19</v>
      </c>
      <c r="E24" s="41">
        <v>0</v>
      </c>
      <c r="F24" s="41">
        <v>10</v>
      </c>
      <c r="G24" s="41">
        <v>0</v>
      </c>
    </row>
    <row r="25" spans="1:7">
      <c r="A25" s="29" t="s">
        <v>2</v>
      </c>
      <c r="B25" s="41">
        <v>65</v>
      </c>
      <c r="C25" s="41">
        <v>50</v>
      </c>
      <c r="D25" s="41">
        <v>8</v>
      </c>
      <c r="E25" s="41">
        <v>1</v>
      </c>
      <c r="F25" s="41">
        <v>6</v>
      </c>
      <c r="G25" s="41">
        <v>0</v>
      </c>
    </row>
    <row r="26" spans="1:7">
      <c r="A26" s="29" t="s">
        <v>49</v>
      </c>
      <c r="B26" s="41">
        <v>50</v>
      </c>
      <c r="C26" s="41">
        <v>30</v>
      </c>
      <c r="D26" s="41">
        <v>10</v>
      </c>
      <c r="E26" s="41">
        <v>0</v>
      </c>
      <c r="F26" s="41">
        <v>10</v>
      </c>
      <c r="G26" s="41">
        <v>0</v>
      </c>
    </row>
    <row r="27" spans="1:7">
      <c r="A27" s="29" t="s">
        <v>59</v>
      </c>
      <c r="B27" s="41">
        <v>22</v>
      </c>
      <c r="C27" s="41">
        <v>13</v>
      </c>
      <c r="D27" s="41">
        <v>0</v>
      </c>
      <c r="E27" s="41">
        <v>0</v>
      </c>
      <c r="F27" s="41">
        <v>9</v>
      </c>
      <c r="G27" s="41">
        <v>0</v>
      </c>
    </row>
    <row r="28" spans="1:7">
      <c r="A28" s="29" t="s">
        <v>27</v>
      </c>
      <c r="B28" s="41">
        <v>29</v>
      </c>
      <c r="C28" s="41">
        <v>23</v>
      </c>
      <c r="D28" s="41">
        <v>0</v>
      </c>
      <c r="E28" s="41">
        <v>0</v>
      </c>
      <c r="F28" s="41">
        <v>6</v>
      </c>
      <c r="G28" s="41">
        <v>0</v>
      </c>
    </row>
    <row r="29" spans="1:7">
      <c r="A29" s="29" t="s">
        <v>52</v>
      </c>
      <c r="B29" s="41">
        <v>3</v>
      </c>
      <c r="C29" s="41">
        <v>3</v>
      </c>
      <c r="D29" s="41">
        <v>0</v>
      </c>
      <c r="E29" s="41">
        <v>0</v>
      </c>
      <c r="F29" s="41">
        <v>0</v>
      </c>
      <c r="G29" s="41">
        <v>0</v>
      </c>
    </row>
    <row r="30" spans="1:7">
      <c r="A30" s="29" t="s">
        <v>40</v>
      </c>
      <c r="B30" s="41">
        <v>33</v>
      </c>
      <c r="C30" s="41">
        <v>14</v>
      </c>
      <c r="D30" s="41">
        <v>9</v>
      </c>
      <c r="E30" s="41">
        <v>0</v>
      </c>
      <c r="F30" s="41">
        <v>10</v>
      </c>
      <c r="G30" s="41">
        <v>0</v>
      </c>
    </row>
    <row r="31" spans="1:7">
      <c r="A31" s="29" t="s">
        <v>0</v>
      </c>
      <c r="B31" s="41">
        <v>14</v>
      </c>
      <c r="C31" s="41">
        <v>12</v>
      </c>
      <c r="D31" s="41">
        <v>0</v>
      </c>
      <c r="E31" s="41">
        <v>0</v>
      </c>
      <c r="F31" s="41">
        <v>2</v>
      </c>
      <c r="G31" s="41">
        <v>0</v>
      </c>
    </row>
    <row r="32" spans="1:7">
      <c r="A32" s="29" t="s">
        <v>54</v>
      </c>
      <c r="B32" s="41">
        <v>5</v>
      </c>
      <c r="C32" s="41">
        <v>4</v>
      </c>
      <c r="D32" s="41">
        <v>0</v>
      </c>
      <c r="E32" s="41">
        <v>0</v>
      </c>
      <c r="F32" s="41">
        <v>1</v>
      </c>
      <c r="G32" s="41">
        <v>0</v>
      </c>
    </row>
    <row r="33" spans="1:7">
      <c r="A33" s="29" t="s">
        <v>33</v>
      </c>
      <c r="B33" s="41">
        <v>13</v>
      </c>
      <c r="C33" s="41">
        <v>13</v>
      </c>
      <c r="D33" s="41">
        <v>0</v>
      </c>
      <c r="E33" s="41">
        <v>0</v>
      </c>
      <c r="F33" s="41">
        <v>0</v>
      </c>
      <c r="G33" s="41">
        <v>0</v>
      </c>
    </row>
    <row r="34" spans="1:7">
      <c r="A34" s="29" t="s">
        <v>29</v>
      </c>
      <c r="B34" s="41">
        <v>10</v>
      </c>
      <c r="C34" s="41">
        <v>6</v>
      </c>
      <c r="D34" s="41">
        <v>0</v>
      </c>
      <c r="E34" s="41">
        <v>0</v>
      </c>
      <c r="F34" s="41">
        <v>4</v>
      </c>
      <c r="G34" s="41">
        <v>0</v>
      </c>
    </row>
    <row r="35" spans="1:7">
      <c r="A35" s="29" t="s">
        <v>21</v>
      </c>
      <c r="B35" s="41">
        <v>7</v>
      </c>
      <c r="C35" s="41">
        <v>7</v>
      </c>
      <c r="D35" s="41">
        <v>0</v>
      </c>
      <c r="E35" s="41">
        <v>0</v>
      </c>
      <c r="F35" s="41">
        <v>0</v>
      </c>
      <c r="G35" s="41">
        <v>0</v>
      </c>
    </row>
    <row r="36" spans="1:7">
      <c r="A36" s="29" t="s">
        <v>31</v>
      </c>
      <c r="B36" s="41">
        <v>11</v>
      </c>
      <c r="C36" s="41">
        <v>10</v>
      </c>
      <c r="D36" s="41">
        <v>0</v>
      </c>
      <c r="E36" s="41">
        <v>0</v>
      </c>
      <c r="F36" s="41">
        <v>1</v>
      </c>
      <c r="G36" s="41">
        <v>0</v>
      </c>
    </row>
    <row r="37" spans="1:7">
      <c r="A37" s="29" t="s">
        <v>18</v>
      </c>
      <c r="B37" s="41">
        <v>4</v>
      </c>
      <c r="C37" s="41">
        <v>4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30" t="s">
        <v>62</v>
      </c>
      <c r="B38" s="41">
        <v>1</v>
      </c>
      <c r="C38" s="41">
        <v>1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29" t="s">
        <v>60</v>
      </c>
      <c r="B39" s="41">
        <v>3</v>
      </c>
      <c r="C39" s="41">
        <v>3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15</v>
      </c>
      <c r="B40" s="41">
        <v>4</v>
      </c>
      <c r="C40" s="41">
        <v>4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30" t="s">
        <v>34</v>
      </c>
      <c r="B41" s="41">
        <v>1</v>
      </c>
      <c r="C41" s="41">
        <v>1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29" t="s">
        <v>30</v>
      </c>
      <c r="B42" s="41">
        <v>18</v>
      </c>
      <c r="C42" s="41">
        <v>7</v>
      </c>
      <c r="D42" s="41">
        <v>6</v>
      </c>
      <c r="E42" s="41">
        <v>0</v>
      </c>
      <c r="F42" s="41">
        <v>5</v>
      </c>
      <c r="G42" s="41">
        <v>0</v>
      </c>
    </row>
    <row r="43" spans="1:7">
      <c r="A43" s="29" t="s">
        <v>53</v>
      </c>
      <c r="B43" s="41">
        <v>17</v>
      </c>
      <c r="C43" s="41">
        <v>3</v>
      </c>
      <c r="D43" s="41">
        <v>9</v>
      </c>
      <c r="E43" s="41">
        <v>0</v>
      </c>
      <c r="F43" s="41">
        <v>5</v>
      </c>
      <c r="G43" s="41">
        <v>0</v>
      </c>
    </row>
    <row r="44" spans="1:7">
      <c r="A44" s="29" t="s">
        <v>17</v>
      </c>
      <c r="B44" s="41">
        <v>30</v>
      </c>
      <c r="C44" s="41">
        <v>9</v>
      </c>
      <c r="D44" s="41">
        <v>8</v>
      </c>
      <c r="E44" s="41">
        <v>0</v>
      </c>
      <c r="F44" s="41">
        <v>13</v>
      </c>
      <c r="G44" s="41">
        <v>0</v>
      </c>
    </row>
    <row r="45" spans="1:7">
      <c r="A45" s="29" t="s">
        <v>3</v>
      </c>
      <c r="B45" s="41">
        <v>5</v>
      </c>
      <c r="C45" s="41">
        <v>5</v>
      </c>
      <c r="D45" s="41">
        <v>0</v>
      </c>
      <c r="E45" s="41">
        <v>0</v>
      </c>
      <c r="F45" s="41">
        <v>0</v>
      </c>
      <c r="G45" s="41">
        <v>0</v>
      </c>
    </row>
    <row r="46" spans="1:7">
      <c r="A46" s="29" t="s">
        <v>50</v>
      </c>
      <c r="B46" s="41">
        <v>7</v>
      </c>
      <c r="C46" s="41">
        <v>6</v>
      </c>
      <c r="D46" s="41">
        <v>0</v>
      </c>
      <c r="E46" s="41">
        <v>0</v>
      </c>
      <c r="F46" s="41">
        <v>1</v>
      </c>
      <c r="G46" s="41">
        <v>0</v>
      </c>
    </row>
    <row r="47" spans="1:7">
      <c r="A47" s="29" t="s">
        <v>1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31" t="s">
        <v>61</v>
      </c>
      <c r="B48" s="41">
        <v>6</v>
      </c>
      <c r="C48" s="41">
        <v>3</v>
      </c>
      <c r="D48" s="41">
        <v>0</v>
      </c>
      <c r="E48" s="41">
        <v>0</v>
      </c>
      <c r="F48" s="41">
        <v>3</v>
      </c>
      <c r="G48" s="41">
        <v>0</v>
      </c>
    </row>
    <row r="49" spans="1:7">
      <c r="A49" s="39" t="s">
        <v>23</v>
      </c>
      <c r="B49" s="41">
        <f t="shared" ref="B49:G49" si="2">SUM(B4:B48)-B7-B15</f>
        <v>1706</v>
      </c>
      <c r="C49" s="41">
        <f t="shared" si="2"/>
        <v>819</v>
      </c>
      <c r="D49" s="41">
        <f t="shared" si="2"/>
        <v>489</v>
      </c>
      <c r="E49" s="41">
        <f t="shared" si="2"/>
        <v>4</v>
      </c>
      <c r="F49" s="41">
        <f t="shared" si="2"/>
        <v>394</v>
      </c>
      <c r="G49" s="41">
        <f t="shared" si="2"/>
        <v>69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view="pageBreakPreview" zoomScale="60" workbookViewId="0">
      <selection activeCell="L11" sqref="L11"/>
    </sheetView>
  </sheetViews>
  <sheetFormatPr defaultRowHeight="13.5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2" spans="1:7" ht="17.25">
      <c r="B2" s="3"/>
      <c r="C2" s="3"/>
      <c r="D2" s="14"/>
      <c r="E2" s="14" t="s">
        <v>25</v>
      </c>
      <c r="F2" s="44">
        <v>44682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70</v>
      </c>
      <c r="B4" s="40" t="s">
        <v>71</v>
      </c>
      <c r="C4" s="28" t="s">
        <v>56</v>
      </c>
      <c r="D4" s="28" t="s">
        <v>72</v>
      </c>
      <c r="E4" s="42" t="s">
        <v>73</v>
      </c>
      <c r="F4" s="28" t="s">
        <v>19</v>
      </c>
      <c r="G4" s="43" t="s">
        <v>22</v>
      </c>
    </row>
    <row r="5" spans="1:7">
      <c r="A5" s="29" t="s">
        <v>37</v>
      </c>
      <c r="B5" s="41">
        <v>153</v>
      </c>
      <c r="C5" s="41">
        <v>58</v>
      </c>
      <c r="D5" s="41">
        <v>69</v>
      </c>
      <c r="E5" s="41">
        <v>0</v>
      </c>
      <c r="F5" s="41">
        <v>26</v>
      </c>
      <c r="G5" s="41">
        <v>0</v>
      </c>
    </row>
    <row r="6" spans="1:7">
      <c r="A6" s="29" t="s">
        <v>12</v>
      </c>
      <c r="B6" s="41">
        <v>145</v>
      </c>
      <c r="C6" s="41">
        <v>52</v>
      </c>
      <c r="D6" s="41">
        <v>64</v>
      </c>
      <c r="E6" s="41">
        <v>0</v>
      </c>
      <c r="F6" s="41">
        <v>29</v>
      </c>
      <c r="G6" s="41">
        <v>0</v>
      </c>
    </row>
    <row r="7" spans="1:7">
      <c r="A7" s="29" t="s">
        <v>10</v>
      </c>
      <c r="B7" s="41">
        <v>74</v>
      </c>
      <c r="C7" s="41">
        <v>39</v>
      </c>
      <c r="D7" s="41">
        <v>19</v>
      </c>
      <c r="E7" s="41">
        <v>0</v>
      </c>
      <c r="F7" s="41">
        <v>16</v>
      </c>
      <c r="G7" s="41">
        <v>0</v>
      </c>
    </row>
    <row r="8" spans="1:7">
      <c r="A8" s="29" t="s">
        <v>38</v>
      </c>
      <c r="B8" s="41">
        <f t="shared" ref="B8:G8" si="0">SUM(B5:B7)</f>
        <v>372</v>
      </c>
      <c r="C8" s="41">
        <f t="shared" si="0"/>
        <v>149</v>
      </c>
      <c r="D8" s="41">
        <f t="shared" si="0"/>
        <v>152</v>
      </c>
      <c r="E8" s="41">
        <f t="shared" si="0"/>
        <v>0</v>
      </c>
      <c r="F8" s="41">
        <f t="shared" si="0"/>
        <v>71</v>
      </c>
      <c r="G8" s="41">
        <f t="shared" si="0"/>
        <v>0</v>
      </c>
    </row>
    <row r="9" spans="1:7">
      <c r="A9" s="29" t="s">
        <v>4</v>
      </c>
      <c r="B9" s="41">
        <v>87</v>
      </c>
      <c r="C9" s="41">
        <v>30</v>
      </c>
      <c r="D9" s="41">
        <v>36</v>
      </c>
      <c r="E9" s="41">
        <v>1</v>
      </c>
      <c r="F9" s="41">
        <v>20</v>
      </c>
      <c r="G9" s="41">
        <v>0</v>
      </c>
    </row>
    <row r="10" spans="1:7">
      <c r="A10" s="29" t="s">
        <v>39</v>
      </c>
      <c r="B10" s="41">
        <v>51</v>
      </c>
      <c r="C10" s="41">
        <v>36</v>
      </c>
      <c r="D10" s="41">
        <v>9</v>
      </c>
      <c r="E10" s="41">
        <v>0</v>
      </c>
      <c r="F10" s="41">
        <v>6</v>
      </c>
      <c r="G10" s="41">
        <v>0</v>
      </c>
    </row>
    <row r="11" spans="1:7">
      <c r="A11" s="29" t="s">
        <v>42</v>
      </c>
      <c r="B11" s="41">
        <v>41</v>
      </c>
      <c r="C11" s="41">
        <v>33</v>
      </c>
      <c r="D11" s="41">
        <v>0</v>
      </c>
      <c r="E11" s="41">
        <v>0</v>
      </c>
      <c r="F11" s="41">
        <v>8</v>
      </c>
      <c r="G11" s="41">
        <v>0</v>
      </c>
    </row>
    <row r="12" spans="1:7">
      <c r="A12" s="29" t="s">
        <v>43</v>
      </c>
      <c r="B12" s="41">
        <v>53</v>
      </c>
      <c r="C12" s="41">
        <v>30</v>
      </c>
      <c r="D12" s="41">
        <v>14</v>
      </c>
      <c r="E12" s="41">
        <v>1</v>
      </c>
      <c r="F12" s="41">
        <v>8</v>
      </c>
      <c r="G12" s="41">
        <v>0</v>
      </c>
    </row>
    <row r="13" spans="1:7">
      <c r="A13" s="29" t="s">
        <v>44</v>
      </c>
      <c r="B13" s="41">
        <v>42</v>
      </c>
      <c r="C13" s="41">
        <v>18</v>
      </c>
      <c r="D13" s="41">
        <v>19</v>
      </c>
      <c r="E13" s="41">
        <v>0</v>
      </c>
      <c r="F13" s="41">
        <v>5</v>
      </c>
      <c r="G13" s="41">
        <v>0</v>
      </c>
    </row>
    <row r="14" spans="1:7">
      <c r="A14" s="29" t="s">
        <v>46</v>
      </c>
      <c r="B14" s="41">
        <v>65</v>
      </c>
      <c r="C14" s="41">
        <v>28</v>
      </c>
      <c r="D14" s="41">
        <v>20</v>
      </c>
      <c r="E14" s="41">
        <v>0</v>
      </c>
      <c r="F14" s="41">
        <v>17</v>
      </c>
      <c r="G14" s="41">
        <v>0</v>
      </c>
    </row>
    <row r="15" spans="1:7">
      <c r="A15" s="29" t="s">
        <v>45</v>
      </c>
      <c r="B15" s="41">
        <v>13</v>
      </c>
      <c r="C15" s="41">
        <v>5</v>
      </c>
      <c r="D15" s="41">
        <v>8</v>
      </c>
      <c r="E15" s="41">
        <v>0</v>
      </c>
      <c r="F15" s="41">
        <v>0</v>
      </c>
      <c r="G15" s="41">
        <v>0</v>
      </c>
    </row>
    <row r="16" spans="1:7">
      <c r="A16" s="29" t="s">
        <v>5</v>
      </c>
      <c r="B16" s="41">
        <f t="shared" ref="B16:G16" si="1">SUM(B9:B15)</f>
        <v>352</v>
      </c>
      <c r="C16" s="41">
        <f t="shared" si="1"/>
        <v>180</v>
      </c>
      <c r="D16" s="41">
        <f t="shared" si="1"/>
        <v>106</v>
      </c>
      <c r="E16" s="41">
        <f t="shared" si="1"/>
        <v>2</v>
      </c>
      <c r="F16" s="41">
        <f t="shared" si="1"/>
        <v>64</v>
      </c>
      <c r="G16" s="41">
        <f t="shared" si="1"/>
        <v>0</v>
      </c>
    </row>
    <row r="17" spans="1:7">
      <c r="A17" s="29" t="s">
        <v>7</v>
      </c>
      <c r="B17" s="41">
        <v>67</v>
      </c>
      <c r="C17" s="41">
        <v>31</v>
      </c>
      <c r="D17" s="41">
        <v>11</v>
      </c>
      <c r="E17" s="41">
        <v>4</v>
      </c>
      <c r="F17" s="41">
        <v>21</v>
      </c>
      <c r="G17" s="41">
        <v>0</v>
      </c>
    </row>
    <row r="18" spans="1:7">
      <c r="A18" s="29" t="s">
        <v>26</v>
      </c>
      <c r="B18" s="41">
        <v>7</v>
      </c>
      <c r="C18" s="41">
        <v>7</v>
      </c>
      <c r="D18" s="41">
        <v>0</v>
      </c>
      <c r="E18" s="41">
        <v>0</v>
      </c>
      <c r="F18" s="41">
        <v>0</v>
      </c>
      <c r="G18" s="41">
        <v>0</v>
      </c>
    </row>
    <row r="19" spans="1:7">
      <c r="A19" s="29" t="s">
        <v>48</v>
      </c>
      <c r="B19" s="41">
        <v>48</v>
      </c>
      <c r="C19" s="41">
        <v>18</v>
      </c>
      <c r="D19" s="41">
        <v>20</v>
      </c>
      <c r="E19" s="41">
        <v>0</v>
      </c>
      <c r="F19" s="41">
        <v>10</v>
      </c>
      <c r="G19" s="41">
        <v>0</v>
      </c>
    </row>
    <row r="20" spans="1:7">
      <c r="A20" s="29" t="s">
        <v>51</v>
      </c>
      <c r="B20" s="41">
        <v>41</v>
      </c>
      <c r="C20" s="41">
        <v>38</v>
      </c>
      <c r="D20" s="41">
        <v>0</v>
      </c>
      <c r="E20" s="41">
        <v>0</v>
      </c>
      <c r="F20" s="41">
        <v>3</v>
      </c>
      <c r="G20" s="41">
        <v>0</v>
      </c>
    </row>
    <row r="21" spans="1:7">
      <c r="A21" s="29" t="s">
        <v>55</v>
      </c>
      <c r="B21" s="41">
        <v>26</v>
      </c>
      <c r="C21" s="41">
        <v>15</v>
      </c>
      <c r="D21" s="41">
        <v>8</v>
      </c>
      <c r="E21" s="41">
        <v>0</v>
      </c>
      <c r="F21" s="41">
        <v>3</v>
      </c>
      <c r="G21" s="41">
        <v>0</v>
      </c>
    </row>
    <row r="22" spans="1:7">
      <c r="A22" s="29" t="s">
        <v>57</v>
      </c>
      <c r="B22" s="41">
        <v>25</v>
      </c>
      <c r="C22" s="41">
        <v>25</v>
      </c>
      <c r="D22" s="41">
        <v>0</v>
      </c>
      <c r="E22" s="41">
        <v>0</v>
      </c>
      <c r="F22" s="41">
        <v>0</v>
      </c>
      <c r="G22" s="41">
        <v>0</v>
      </c>
    </row>
    <row r="23" spans="1:7">
      <c r="A23" s="29" t="s">
        <v>14</v>
      </c>
      <c r="B23" s="41">
        <v>153</v>
      </c>
      <c r="C23" s="41">
        <v>57</v>
      </c>
      <c r="D23" s="41">
        <v>65</v>
      </c>
      <c r="E23" s="41">
        <v>0</v>
      </c>
      <c r="F23" s="41">
        <v>31</v>
      </c>
      <c r="G23" s="41">
        <v>0</v>
      </c>
    </row>
    <row r="24" spans="1:7">
      <c r="A24" s="29" t="s">
        <v>47</v>
      </c>
      <c r="B24" s="41">
        <v>79</v>
      </c>
      <c r="C24" s="41">
        <v>45</v>
      </c>
      <c r="D24" s="41">
        <v>17</v>
      </c>
      <c r="E24" s="41">
        <v>0</v>
      </c>
      <c r="F24" s="41">
        <v>17</v>
      </c>
      <c r="G24" s="41">
        <v>0</v>
      </c>
    </row>
    <row r="25" spans="1:7">
      <c r="A25" s="29" t="s">
        <v>32</v>
      </c>
      <c r="B25" s="41">
        <v>49</v>
      </c>
      <c r="C25" s="41">
        <v>31</v>
      </c>
      <c r="D25" s="41">
        <v>11</v>
      </c>
      <c r="E25" s="41">
        <v>1</v>
      </c>
      <c r="F25" s="41">
        <v>6</v>
      </c>
      <c r="G25" s="41">
        <v>0</v>
      </c>
    </row>
    <row r="26" spans="1:7">
      <c r="A26" s="29" t="s">
        <v>2</v>
      </c>
      <c r="B26" s="41">
        <v>40</v>
      </c>
      <c r="C26" s="41">
        <v>32</v>
      </c>
      <c r="D26" s="41">
        <v>0</v>
      </c>
      <c r="E26" s="41">
        <v>0</v>
      </c>
      <c r="F26" s="41">
        <v>8</v>
      </c>
      <c r="G26" s="41">
        <v>0</v>
      </c>
    </row>
    <row r="27" spans="1:7">
      <c r="A27" s="29" t="s">
        <v>49</v>
      </c>
      <c r="B27" s="41">
        <v>82</v>
      </c>
      <c r="C27" s="41">
        <v>25</v>
      </c>
      <c r="D27" s="41">
        <v>44</v>
      </c>
      <c r="E27" s="41">
        <v>0</v>
      </c>
      <c r="F27" s="41">
        <v>13</v>
      </c>
      <c r="G27" s="41">
        <v>0</v>
      </c>
    </row>
    <row r="28" spans="1:7">
      <c r="A28" s="29" t="s">
        <v>59</v>
      </c>
      <c r="B28" s="41">
        <v>47</v>
      </c>
      <c r="C28" s="41">
        <v>13</v>
      </c>
      <c r="D28" s="41">
        <v>30</v>
      </c>
      <c r="E28" s="41">
        <v>0</v>
      </c>
      <c r="F28" s="41">
        <v>4</v>
      </c>
      <c r="G28" s="41">
        <v>0</v>
      </c>
    </row>
    <row r="29" spans="1:7">
      <c r="A29" s="29" t="s">
        <v>27</v>
      </c>
      <c r="B29" s="41">
        <v>23</v>
      </c>
      <c r="C29" s="41">
        <v>19</v>
      </c>
      <c r="D29" s="41">
        <v>0</v>
      </c>
      <c r="E29" s="41">
        <v>0</v>
      </c>
      <c r="F29" s="41">
        <v>4</v>
      </c>
      <c r="G29" s="41">
        <v>0</v>
      </c>
    </row>
    <row r="30" spans="1:7">
      <c r="A30" s="29" t="s">
        <v>52</v>
      </c>
      <c r="B30" s="41">
        <v>3</v>
      </c>
      <c r="C30" s="41">
        <v>2</v>
      </c>
      <c r="D30" s="41">
        <v>0</v>
      </c>
      <c r="E30" s="41">
        <v>1</v>
      </c>
      <c r="F30" s="41">
        <v>0</v>
      </c>
      <c r="G30" s="41">
        <v>0</v>
      </c>
    </row>
    <row r="31" spans="1:7">
      <c r="A31" s="29" t="s">
        <v>40</v>
      </c>
      <c r="B31" s="41">
        <v>35</v>
      </c>
      <c r="C31" s="41">
        <v>23</v>
      </c>
      <c r="D31" s="41">
        <v>0</v>
      </c>
      <c r="E31" s="41">
        <v>0</v>
      </c>
      <c r="F31" s="41">
        <v>12</v>
      </c>
      <c r="G31" s="41">
        <v>0</v>
      </c>
    </row>
    <row r="32" spans="1:7">
      <c r="A32" s="29" t="s">
        <v>0</v>
      </c>
      <c r="B32" s="41">
        <v>17</v>
      </c>
      <c r="C32" s="41">
        <v>11</v>
      </c>
      <c r="D32" s="41">
        <v>3</v>
      </c>
      <c r="E32" s="41">
        <v>1</v>
      </c>
      <c r="F32" s="41">
        <v>2</v>
      </c>
      <c r="G32" s="41">
        <v>0</v>
      </c>
    </row>
    <row r="33" spans="1:7">
      <c r="A33" s="29" t="s">
        <v>54</v>
      </c>
      <c r="B33" s="41">
        <v>7</v>
      </c>
      <c r="C33" s="41">
        <v>3</v>
      </c>
      <c r="D33" s="41">
        <v>4</v>
      </c>
      <c r="E33" s="41">
        <v>0</v>
      </c>
      <c r="F33" s="41">
        <v>0</v>
      </c>
      <c r="G33" s="41">
        <v>0</v>
      </c>
    </row>
    <row r="34" spans="1:7">
      <c r="A34" s="29" t="s">
        <v>33</v>
      </c>
      <c r="B34" s="41">
        <v>5</v>
      </c>
      <c r="C34" s="41">
        <v>5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29</v>
      </c>
      <c r="B35" s="41">
        <v>22</v>
      </c>
      <c r="C35" s="41">
        <v>20</v>
      </c>
      <c r="D35" s="41">
        <v>0</v>
      </c>
      <c r="E35" s="41">
        <v>0</v>
      </c>
      <c r="F35" s="41">
        <v>2</v>
      </c>
      <c r="G35" s="41">
        <v>0</v>
      </c>
    </row>
    <row r="36" spans="1:7">
      <c r="A36" s="29" t="s">
        <v>21</v>
      </c>
      <c r="B36" s="41">
        <v>16</v>
      </c>
      <c r="C36" s="41">
        <v>9</v>
      </c>
      <c r="D36" s="41">
        <v>1</v>
      </c>
      <c r="E36" s="41">
        <v>1</v>
      </c>
      <c r="F36" s="41">
        <v>5</v>
      </c>
      <c r="G36" s="41">
        <v>0</v>
      </c>
    </row>
    <row r="37" spans="1:7">
      <c r="A37" s="29" t="s">
        <v>31</v>
      </c>
      <c r="B37" s="41">
        <v>22</v>
      </c>
      <c r="C37" s="41">
        <v>22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29" t="s">
        <v>18</v>
      </c>
      <c r="B38" s="41">
        <v>1</v>
      </c>
      <c r="C38" s="41">
        <v>1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62</v>
      </c>
      <c r="B39" s="41">
        <v>1</v>
      </c>
      <c r="C39" s="41">
        <v>1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60</v>
      </c>
      <c r="B40" s="41">
        <v>1</v>
      </c>
      <c r="C40" s="41">
        <v>1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15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34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30</v>
      </c>
      <c r="B43" s="41">
        <v>6</v>
      </c>
      <c r="C43" s="41">
        <v>6</v>
      </c>
      <c r="D43" s="41">
        <v>0</v>
      </c>
      <c r="E43" s="41">
        <v>0</v>
      </c>
      <c r="F43" s="41">
        <v>0</v>
      </c>
      <c r="G43" s="41">
        <v>0</v>
      </c>
    </row>
    <row r="44" spans="1:7">
      <c r="A44" s="29" t="s">
        <v>53</v>
      </c>
      <c r="B44" s="41">
        <v>9</v>
      </c>
      <c r="C44" s="41">
        <v>8</v>
      </c>
      <c r="D44" s="41">
        <v>0</v>
      </c>
      <c r="E44" s="41">
        <v>0</v>
      </c>
      <c r="F44" s="41">
        <v>1</v>
      </c>
      <c r="G44" s="41">
        <v>0</v>
      </c>
    </row>
    <row r="45" spans="1:7">
      <c r="A45" s="29" t="s">
        <v>17</v>
      </c>
      <c r="B45" s="41">
        <v>8</v>
      </c>
      <c r="C45" s="41">
        <v>7</v>
      </c>
      <c r="D45" s="41">
        <v>0</v>
      </c>
      <c r="E45" s="41">
        <v>0</v>
      </c>
      <c r="F45" s="41">
        <v>1</v>
      </c>
      <c r="G45" s="41">
        <v>0</v>
      </c>
    </row>
    <row r="46" spans="1:7">
      <c r="A46" s="29" t="s">
        <v>3</v>
      </c>
      <c r="B46" s="41">
        <v>15</v>
      </c>
      <c r="C46" s="41">
        <v>7</v>
      </c>
      <c r="D46" s="41">
        <v>8</v>
      </c>
      <c r="E46" s="41">
        <v>0</v>
      </c>
      <c r="F46" s="41">
        <v>0</v>
      </c>
      <c r="G46" s="41">
        <v>0</v>
      </c>
    </row>
    <row r="47" spans="1:7">
      <c r="A47" s="29" t="s">
        <v>50</v>
      </c>
      <c r="B47" s="41">
        <v>4</v>
      </c>
      <c r="C47" s="41">
        <v>4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61</v>
      </c>
      <c r="B49" s="41">
        <v>4</v>
      </c>
      <c r="C49" s="41">
        <v>4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23</v>
      </c>
      <c r="B50" s="41">
        <f t="shared" ref="B50:G50" si="2">SUM(B5:B49)-B8-B16</f>
        <v>1587</v>
      </c>
      <c r="C50" s="41">
        <f t="shared" si="2"/>
        <v>819</v>
      </c>
      <c r="D50" s="41">
        <f t="shared" si="2"/>
        <v>480</v>
      </c>
      <c r="E50" s="41">
        <f t="shared" si="2"/>
        <v>10</v>
      </c>
      <c r="F50" s="41">
        <f t="shared" si="2"/>
        <v>278</v>
      </c>
      <c r="G50" s="41">
        <f t="shared" si="2"/>
        <v>0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view="pageBreakPreview" zoomScale="60" workbookViewId="0">
      <selection activeCell="L11" sqref="L11"/>
    </sheetView>
  </sheetViews>
  <sheetFormatPr defaultRowHeight="13.5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2" spans="1:7" ht="17.25">
      <c r="B2" s="3"/>
      <c r="C2" s="3"/>
      <c r="D2" s="14"/>
      <c r="E2" s="14" t="s">
        <v>25</v>
      </c>
      <c r="F2" s="44">
        <v>44713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70</v>
      </c>
      <c r="B4" s="40" t="s">
        <v>71</v>
      </c>
      <c r="C4" s="28" t="s">
        <v>56</v>
      </c>
      <c r="D4" s="28" t="s">
        <v>72</v>
      </c>
      <c r="E4" s="42" t="s">
        <v>73</v>
      </c>
      <c r="F4" s="28" t="s">
        <v>19</v>
      </c>
      <c r="G4" s="43" t="s">
        <v>22</v>
      </c>
    </row>
    <row r="5" spans="1:7">
      <c r="A5" s="29" t="s">
        <v>37</v>
      </c>
      <c r="B5" s="41">
        <v>92</v>
      </c>
      <c r="C5" s="41">
        <v>49</v>
      </c>
      <c r="D5" s="41">
        <v>17</v>
      </c>
      <c r="E5" s="41">
        <v>0</v>
      </c>
      <c r="F5" s="41">
        <v>26</v>
      </c>
      <c r="G5" s="41">
        <v>0</v>
      </c>
    </row>
    <row r="6" spans="1:7">
      <c r="A6" s="29" t="s">
        <v>12</v>
      </c>
      <c r="B6" s="41">
        <v>155</v>
      </c>
      <c r="C6" s="41">
        <v>40</v>
      </c>
      <c r="D6" s="41">
        <v>96</v>
      </c>
      <c r="E6" s="41">
        <v>0</v>
      </c>
      <c r="F6" s="41">
        <v>19</v>
      </c>
      <c r="G6" s="41">
        <v>0</v>
      </c>
    </row>
    <row r="7" spans="1:7">
      <c r="A7" s="29" t="s">
        <v>10</v>
      </c>
      <c r="B7" s="41">
        <v>116</v>
      </c>
      <c r="C7" s="41">
        <v>52</v>
      </c>
      <c r="D7" s="41">
        <v>55</v>
      </c>
      <c r="E7" s="41">
        <v>0</v>
      </c>
      <c r="F7" s="41">
        <v>9</v>
      </c>
      <c r="G7" s="41">
        <v>0</v>
      </c>
    </row>
    <row r="8" spans="1:7">
      <c r="A8" s="29" t="s">
        <v>38</v>
      </c>
      <c r="B8" s="41">
        <f t="shared" ref="B8:G8" si="0">SUM(B5:B7)</f>
        <v>363</v>
      </c>
      <c r="C8" s="41">
        <f t="shared" si="0"/>
        <v>141</v>
      </c>
      <c r="D8" s="41">
        <f t="shared" si="0"/>
        <v>168</v>
      </c>
      <c r="E8" s="41">
        <f t="shared" si="0"/>
        <v>0</v>
      </c>
      <c r="F8" s="41">
        <f t="shared" si="0"/>
        <v>54</v>
      </c>
      <c r="G8" s="41">
        <f t="shared" si="0"/>
        <v>0</v>
      </c>
    </row>
    <row r="9" spans="1:7">
      <c r="A9" s="29" t="s">
        <v>4</v>
      </c>
      <c r="B9" s="41">
        <v>138</v>
      </c>
      <c r="C9" s="41">
        <v>66</v>
      </c>
      <c r="D9" s="41">
        <v>56</v>
      </c>
      <c r="E9" s="41">
        <v>0</v>
      </c>
      <c r="F9" s="41">
        <v>16</v>
      </c>
      <c r="G9" s="41">
        <v>0</v>
      </c>
    </row>
    <row r="10" spans="1:7">
      <c r="A10" s="29" t="s">
        <v>39</v>
      </c>
      <c r="B10" s="41">
        <v>76</v>
      </c>
      <c r="C10" s="41">
        <v>50</v>
      </c>
      <c r="D10" s="41">
        <v>8</v>
      </c>
      <c r="E10" s="41">
        <v>0</v>
      </c>
      <c r="F10" s="41">
        <v>18</v>
      </c>
      <c r="G10" s="41">
        <v>0</v>
      </c>
    </row>
    <row r="11" spans="1:7">
      <c r="A11" s="29" t="s">
        <v>42</v>
      </c>
      <c r="B11" s="41">
        <v>44</v>
      </c>
      <c r="C11" s="41">
        <v>29</v>
      </c>
      <c r="D11" s="41">
        <v>3</v>
      </c>
      <c r="E11" s="41">
        <v>0</v>
      </c>
      <c r="F11" s="41">
        <v>12</v>
      </c>
      <c r="G11" s="41">
        <v>0</v>
      </c>
    </row>
    <row r="12" spans="1:7">
      <c r="A12" s="29" t="s">
        <v>43</v>
      </c>
      <c r="B12" s="41">
        <v>59</v>
      </c>
      <c r="C12" s="41">
        <v>22</v>
      </c>
      <c r="D12" s="41">
        <v>10</v>
      </c>
      <c r="E12" s="41">
        <v>0</v>
      </c>
      <c r="F12" s="41">
        <v>27</v>
      </c>
      <c r="G12" s="41">
        <v>0</v>
      </c>
    </row>
    <row r="13" spans="1:7">
      <c r="A13" s="29" t="s">
        <v>44</v>
      </c>
      <c r="B13" s="41">
        <v>43</v>
      </c>
      <c r="C13" s="41">
        <v>24</v>
      </c>
      <c r="D13" s="41">
        <v>18</v>
      </c>
      <c r="E13" s="41">
        <v>1</v>
      </c>
      <c r="F13" s="41">
        <v>0</v>
      </c>
      <c r="G13" s="41">
        <v>0</v>
      </c>
    </row>
    <row r="14" spans="1:7">
      <c r="A14" s="29" t="s">
        <v>46</v>
      </c>
      <c r="B14" s="41">
        <v>62</v>
      </c>
      <c r="C14" s="41">
        <v>36</v>
      </c>
      <c r="D14" s="41">
        <v>23</v>
      </c>
      <c r="E14" s="41">
        <v>0</v>
      </c>
      <c r="F14" s="41">
        <v>3</v>
      </c>
      <c r="G14" s="41">
        <v>0</v>
      </c>
    </row>
    <row r="15" spans="1:7">
      <c r="A15" s="29" t="s">
        <v>45</v>
      </c>
      <c r="B15" s="41">
        <v>22</v>
      </c>
      <c r="C15" s="41">
        <v>5</v>
      </c>
      <c r="D15" s="41">
        <v>0</v>
      </c>
      <c r="E15" s="41">
        <v>16</v>
      </c>
      <c r="F15" s="41">
        <v>1</v>
      </c>
      <c r="G15" s="41">
        <v>0</v>
      </c>
    </row>
    <row r="16" spans="1:7">
      <c r="A16" s="29" t="s">
        <v>5</v>
      </c>
      <c r="B16" s="41">
        <f t="shared" ref="B16:G16" si="1">SUM(B9:B15)</f>
        <v>444</v>
      </c>
      <c r="C16" s="41">
        <f t="shared" si="1"/>
        <v>232</v>
      </c>
      <c r="D16" s="41">
        <f t="shared" si="1"/>
        <v>118</v>
      </c>
      <c r="E16" s="41">
        <f t="shared" si="1"/>
        <v>17</v>
      </c>
      <c r="F16" s="41">
        <f t="shared" si="1"/>
        <v>77</v>
      </c>
      <c r="G16" s="41">
        <f t="shared" si="1"/>
        <v>0</v>
      </c>
    </row>
    <row r="17" spans="1:7">
      <c r="A17" s="29" t="s">
        <v>7</v>
      </c>
      <c r="B17" s="41">
        <v>118</v>
      </c>
      <c r="C17" s="41">
        <v>42</v>
      </c>
      <c r="D17" s="41">
        <v>61</v>
      </c>
      <c r="E17" s="41">
        <v>0</v>
      </c>
      <c r="F17" s="41">
        <v>15</v>
      </c>
      <c r="G17" s="41">
        <v>0</v>
      </c>
    </row>
    <row r="18" spans="1:7">
      <c r="A18" s="29" t="s">
        <v>26</v>
      </c>
      <c r="B18" s="41">
        <v>7</v>
      </c>
      <c r="C18" s="41">
        <v>6</v>
      </c>
      <c r="D18" s="41">
        <v>1</v>
      </c>
      <c r="E18" s="41">
        <v>0</v>
      </c>
      <c r="F18" s="41">
        <v>0</v>
      </c>
      <c r="G18" s="41">
        <v>0</v>
      </c>
    </row>
    <row r="19" spans="1:7">
      <c r="A19" s="29" t="s">
        <v>48</v>
      </c>
      <c r="B19" s="41">
        <v>51</v>
      </c>
      <c r="C19" s="41">
        <v>18</v>
      </c>
      <c r="D19" s="41">
        <v>24</v>
      </c>
      <c r="E19" s="41">
        <v>0</v>
      </c>
      <c r="F19" s="41">
        <v>9</v>
      </c>
      <c r="G19" s="41">
        <v>0</v>
      </c>
    </row>
    <row r="20" spans="1:7">
      <c r="A20" s="29" t="s">
        <v>51</v>
      </c>
      <c r="B20" s="41">
        <v>43</v>
      </c>
      <c r="C20" s="41">
        <v>32</v>
      </c>
      <c r="D20" s="41">
        <v>1</v>
      </c>
      <c r="E20" s="41">
        <v>0</v>
      </c>
      <c r="F20" s="41">
        <v>10</v>
      </c>
      <c r="G20" s="41">
        <v>0</v>
      </c>
    </row>
    <row r="21" spans="1:7">
      <c r="A21" s="29" t="s">
        <v>55</v>
      </c>
      <c r="B21" s="41">
        <v>15</v>
      </c>
      <c r="C21" s="41">
        <v>14</v>
      </c>
      <c r="D21" s="41">
        <v>0</v>
      </c>
      <c r="E21" s="41">
        <v>1</v>
      </c>
      <c r="F21" s="41">
        <v>0</v>
      </c>
      <c r="G21" s="41">
        <v>0</v>
      </c>
    </row>
    <row r="22" spans="1:7">
      <c r="A22" s="29" t="s">
        <v>57</v>
      </c>
      <c r="B22" s="41">
        <v>34</v>
      </c>
      <c r="C22" s="41">
        <v>27</v>
      </c>
      <c r="D22" s="41">
        <v>6</v>
      </c>
      <c r="E22" s="41">
        <v>0</v>
      </c>
      <c r="F22" s="41">
        <v>1</v>
      </c>
      <c r="G22" s="41">
        <v>0</v>
      </c>
    </row>
    <row r="23" spans="1:7">
      <c r="A23" s="29" t="s">
        <v>14</v>
      </c>
      <c r="B23" s="41">
        <v>137</v>
      </c>
      <c r="C23" s="41">
        <v>60</v>
      </c>
      <c r="D23" s="41">
        <v>48</v>
      </c>
      <c r="E23" s="41">
        <v>0</v>
      </c>
      <c r="F23" s="41">
        <v>29</v>
      </c>
      <c r="G23" s="41">
        <v>0</v>
      </c>
    </row>
    <row r="24" spans="1:7">
      <c r="A24" s="29" t="s">
        <v>47</v>
      </c>
      <c r="B24" s="41">
        <v>91</v>
      </c>
      <c r="C24" s="41">
        <v>46</v>
      </c>
      <c r="D24" s="41">
        <v>32</v>
      </c>
      <c r="E24" s="41">
        <v>0</v>
      </c>
      <c r="F24" s="41">
        <v>13</v>
      </c>
      <c r="G24" s="41">
        <v>0</v>
      </c>
    </row>
    <row r="25" spans="1:7">
      <c r="A25" s="29" t="s">
        <v>32</v>
      </c>
      <c r="B25" s="41">
        <v>41</v>
      </c>
      <c r="C25" s="41">
        <v>23</v>
      </c>
      <c r="D25" s="41">
        <v>8</v>
      </c>
      <c r="E25" s="41">
        <v>0</v>
      </c>
      <c r="F25" s="41">
        <v>10</v>
      </c>
      <c r="G25" s="41">
        <v>0</v>
      </c>
    </row>
    <row r="26" spans="1:7">
      <c r="A26" s="29" t="s">
        <v>2</v>
      </c>
      <c r="B26" s="41">
        <v>49</v>
      </c>
      <c r="C26" s="41">
        <v>37</v>
      </c>
      <c r="D26" s="41">
        <v>0</v>
      </c>
      <c r="E26" s="41">
        <v>0</v>
      </c>
      <c r="F26" s="41">
        <v>12</v>
      </c>
      <c r="G26" s="41">
        <v>0</v>
      </c>
    </row>
    <row r="27" spans="1:7">
      <c r="A27" s="29" t="s">
        <v>49</v>
      </c>
      <c r="B27" s="41">
        <v>71</v>
      </c>
      <c r="C27" s="41">
        <v>49</v>
      </c>
      <c r="D27" s="41">
        <v>2</v>
      </c>
      <c r="E27" s="41">
        <v>0</v>
      </c>
      <c r="F27" s="41">
        <v>20</v>
      </c>
      <c r="G27" s="41">
        <v>0</v>
      </c>
    </row>
    <row r="28" spans="1:7">
      <c r="A28" s="29" t="s">
        <v>59</v>
      </c>
      <c r="B28" s="41">
        <v>64</v>
      </c>
      <c r="C28" s="41">
        <v>18</v>
      </c>
      <c r="D28" s="41">
        <v>38</v>
      </c>
      <c r="E28" s="41">
        <v>0</v>
      </c>
      <c r="F28" s="41">
        <v>8</v>
      </c>
      <c r="G28" s="41">
        <v>0</v>
      </c>
    </row>
    <row r="29" spans="1:7">
      <c r="A29" s="29" t="s">
        <v>27</v>
      </c>
      <c r="B29" s="41">
        <v>46</v>
      </c>
      <c r="C29" s="41">
        <v>21</v>
      </c>
      <c r="D29" s="41">
        <v>8</v>
      </c>
      <c r="E29" s="41">
        <v>0</v>
      </c>
      <c r="F29" s="41">
        <v>17</v>
      </c>
      <c r="G29" s="41">
        <v>0</v>
      </c>
    </row>
    <row r="30" spans="1:7">
      <c r="A30" s="29" t="s">
        <v>52</v>
      </c>
      <c r="B30" s="41">
        <v>9</v>
      </c>
      <c r="C30" s="41">
        <v>7</v>
      </c>
      <c r="D30" s="41">
        <v>1</v>
      </c>
      <c r="E30" s="41">
        <v>1</v>
      </c>
      <c r="F30" s="41">
        <v>0</v>
      </c>
      <c r="G30" s="41">
        <v>0</v>
      </c>
    </row>
    <row r="31" spans="1:7">
      <c r="A31" s="29" t="s">
        <v>40</v>
      </c>
      <c r="B31" s="41">
        <v>18</v>
      </c>
      <c r="C31" s="41">
        <v>14</v>
      </c>
      <c r="D31" s="41">
        <v>0</v>
      </c>
      <c r="E31" s="41">
        <v>0</v>
      </c>
      <c r="F31" s="41">
        <v>4</v>
      </c>
      <c r="G31" s="41">
        <v>0</v>
      </c>
    </row>
    <row r="32" spans="1:7">
      <c r="A32" s="29" t="s">
        <v>0</v>
      </c>
      <c r="B32" s="41">
        <v>9</v>
      </c>
      <c r="C32" s="41">
        <v>8</v>
      </c>
      <c r="D32" s="41">
        <v>0</v>
      </c>
      <c r="E32" s="41">
        <v>0</v>
      </c>
      <c r="F32" s="41">
        <v>1</v>
      </c>
      <c r="G32" s="41">
        <v>0</v>
      </c>
    </row>
    <row r="33" spans="1:7">
      <c r="A33" s="29" t="s">
        <v>54</v>
      </c>
      <c r="B33" s="41">
        <v>1</v>
      </c>
      <c r="C33" s="41">
        <v>1</v>
      </c>
      <c r="D33" s="41">
        <v>0</v>
      </c>
      <c r="E33" s="41">
        <v>0</v>
      </c>
      <c r="F33" s="41">
        <v>0</v>
      </c>
      <c r="G33" s="41">
        <v>0</v>
      </c>
    </row>
    <row r="34" spans="1:7">
      <c r="A34" s="29" t="s">
        <v>33</v>
      </c>
      <c r="B34" s="41">
        <v>11</v>
      </c>
      <c r="C34" s="41">
        <v>11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29</v>
      </c>
      <c r="B35" s="41">
        <v>5</v>
      </c>
      <c r="C35" s="41">
        <v>5</v>
      </c>
      <c r="D35" s="41">
        <v>0</v>
      </c>
      <c r="E35" s="41">
        <v>0</v>
      </c>
      <c r="F35" s="41">
        <v>0</v>
      </c>
      <c r="G35" s="41">
        <v>0</v>
      </c>
    </row>
    <row r="36" spans="1:7">
      <c r="A36" s="29" t="s">
        <v>21</v>
      </c>
      <c r="B36" s="41">
        <v>10</v>
      </c>
      <c r="C36" s="41">
        <v>7</v>
      </c>
      <c r="D36" s="41">
        <v>0</v>
      </c>
      <c r="E36" s="41">
        <v>0</v>
      </c>
      <c r="F36" s="41">
        <v>3</v>
      </c>
      <c r="G36" s="41">
        <v>0</v>
      </c>
    </row>
    <row r="37" spans="1:7">
      <c r="A37" s="29" t="s">
        <v>31</v>
      </c>
      <c r="B37" s="41">
        <v>10</v>
      </c>
      <c r="C37" s="41">
        <v>10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29" t="s">
        <v>18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62</v>
      </c>
      <c r="B39" s="41">
        <v>2</v>
      </c>
      <c r="C39" s="41">
        <v>2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60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15</v>
      </c>
      <c r="B41" s="41">
        <v>2</v>
      </c>
      <c r="C41" s="41">
        <v>2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34</v>
      </c>
      <c r="B42" s="41">
        <v>1</v>
      </c>
      <c r="C42" s="41">
        <v>1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30</v>
      </c>
      <c r="B43" s="41">
        <v>21</v>
      </c>
      <c r="C43" s="41">
        <v>9</v>
      </c>
      <c r="D43" s="41">
        <v>6</v>
      </c>
      <c r="E43" s="41">
        <v>0</v>
      </c>
      <c r="F43" s="41">
        <v>6</v>
      </c>
      <c r="G43" s="41">
        <v>0</v>
      </c>
    </row>
    <row r="44" spans="1:7">
      <c r="A44" s="29" t="s">
        <v>53</v>
      </c>
      <c r="B44" s="41">
        <v>21</v>
      </c>
      <c r="C44" s="41">
        <v>6</v>
      </c>
      <c r="D44" s="41">
        <v>0</v>
      </c>
      <c r="E44" s="41">
        <v>0</v>
      </c>
      <c r="F44" s="41">
        <v>15</v>
      </c>
      <c r="G44" s="41">
        <v>0</v>
      </c>
    </row>
    <row r="45" spans="1:7">
      <c r="A45" s="29" t="s">
        <v>17</v>
      </c>
      <c r="B45" s="41">
        <v>12</v>
      </c>
      <c r="C45" s="41">
        <v>6</v>
      </c>
      <c r="D45" s="41">
        <v>0</v>
      </c>
      <c r="E45" s="41">
        <v>0</v>
      </c>
      <c r="F45" s="41">
        <v>6</v>
      </c>
      <c r="G45" s="41">
        <v>0</v>
      </c>
    </row>
    <row r="46" spans="1:7">
      <c r="A46" s="29" t="s">
        <v>3</v>
      </c>
      <c r="B46" s="41">
        <v>20</v>
      </c>
      <c r="C46" s="41">
        <v>11</v>
      </c>
      <c r="D46" s="41">
        <v>8</v>
      </c>
      <c r="E46" s="41">
        <v>0</v>
      </c>
      <c r="F46" s="41">
        <v>1</v>
      </c>
      <c r="G46" s="41">
        <v>0</v>
      </c>
    </row>
    <row r="47" spans="1:7">
      <c r="A47" s="29" t="s">
        <v>50</v>
      </c>
      <c r="B47" s="41">
        <v>15</v>
      </c>
      <c r="C47" s="41">
        <v>13</v>
      </c>
      <c r="D47" s="41">
        <v>0</v>
      </c>
      <c r="E47" s="41">
        <v>0</v>
      </c>
      <c r="F47" s="41">
        <v>2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61</v>
      </c>
      <c r="B49" s="41">
        <v>7</v>
      </c>
      <c r="C49" s="41">
        <v>7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23</v>
      </c>
      <c r="B50" s="41">
        <f t="shared" ref="B50:G50" si="2">SUM(B5:B49)-B8-B16</f>
        <v>1748</v>
      </c>
      <c r="C50" s="41">
        <f t="shared" si="2"/>
        <v>886</v>
      </c>
      <c r="D50" s="41">
        <f t="shared" si="2"/>
        <v>530</v>
      </c>
      <c r="E50" s="41">
        <f t="shared" si="2"/>
        <v>19</v>
      </c>
      <c r="F50" s="41">
        <f t="shared" si="2"/>
        <v>313</v>
      </c>
      <c r="G50" s="41">
        <f t="shared" si="2"/>
        <v>0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workbookViewId="0">
      <selection activeCell="L11" sqref="L11"/>
    </sheetView>
  </sheetViews>
  <sheetFormatPr defaultRowHeight="13"/>
  <cols>
    <col min="1" max="1" width="11.75" bestFit="1" customWidth="1"/>
    <col min="2" max="2" width="12" customWidth="1"/>
  </cols>
  <sheetData>
    <row r="2" spans="1:7" ht="16.5">
      <c r="B2" s="3"/>
      <c r="C2" s="3"/>
      <c r="D2" s="14"/>
      <c r="E2" s="14" t="s">
        <v>25</v>
      </c>
      <c r="F2" s="44">
        <v>44743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70</v>
      </c>
      <c r="B4" s="33" t="s">
        <v>71</v>
      </c>
      <c r="C4" s="28" t="s">
        <v>56</v>
      </c>
      <c r="D4" s="28" t="s">
        <v>72</v>
      </c>
      <c r="E4" s="35" t="s">
        <v>73</v>
      </c>
      <c r="F4" s="28" t="s">
        <v>19</v>
      </c>
      <c r="G4" s="27" t="s">
        <v>22</v>
      </c>
    </row>
    <row r="5" spans="1:7">
      <c r="A5" s="29" t="s">
        <v>37</v>
      </c>
      <c r="B5" s="34">
        <v>146</v>
      </c>
      <c r="C5" s="34">
        <v>59</v>
      </c>
      <c r="D5" s="34">
        <v>67</v>
      </c>
      <c r="E5" s="34">
        <v>0</v>
      </c>
      <c r="F5" s="34">
        <v>20</v>
      </c>
      <c r="G5" s="34">
        <v>0</v>
      </c>
    </row>
    <row r="6" spans="1:7">
      <c r="A6" s="29" t="s">
        <v>12</v>
      </c>
      <c r="B6" s="34">
        <v>197</v>
      </c>
      <c r="C6" s="34">
        <v>42</v>
      </c>
      <c r="D6" s="34">
        <v>122</v>
      </c>
      <c r="E6" s="34">
        <v>0</v>
      </c>
      <c r="F6" s="34">
        <v>33</v>
      </c>
      <c r="G6" s="34">
        <v>0</v>
      </c>
    </row>
    <row r="7" spans="1:7">
      <c r="A7" s="29" t="s">
        <v>10</v>
      </c>
      <c r="B7" s="34">
        <v>120</v>
      </c>
      <c r="C7" s="34">
        <v>62</v>
      </c>
      <c r="D7" s="34">
        <v>32</v>
      </c>
      <c r="E7" s="34">
        <v>0</v>
      </c>
      <c r="F7" s="34">
        <v>26</v>
      </c>
      <c r="G7" s="34">
        <v>0</v>
      </c>
    </row>
    <row r="8" spans="1:7">
      <c r="A8" s="29" t="s">
        <v>38</v>
      </c>
      <c r="B8" s="34">
        <f t="shared" ref="B8:G8" si="0">SUM(B5:B7)</f>
        <v>463</v>
      </c>
      <c r="C8" s="34">
        <f t="shared" si="0"/>
        <v>163</v>
      </c>
      <c r="D8" s="34">
        <f t="shared" si="0"/>
        <v>221</v>
      </c>
      <c r="E8" s="34">
        <f t="shared" si="0"/>
        <v>0</v>
      </c>
      <c r="F8" s="34">
        <f t="shared" si="0"/>
        <v>79</v>
      </c>
      <c r="G8" s="34">
        <f t="shared" si="0"/>
        <v>0</v>
      </c>
    </row>
    <row r="9" spans="1:7">
      <c r="A9" s="29" t="s">
        <v>4</v>
      </c>
      <c r="B9" s="34">
        <v>151</v>
      </c>
      <c r="C9" s="34">
        <v>58</v>
      </c>
      <c r="D9" s="34">
        <v>84</v>
      </c>
      <c r="E9" s="34">
        <v>1</v>
      </c>
      <c r="F9" s="34">
        <v>8</v>
      </c>
      <c r="G9" s="34">
        <v>0</v>
      </c>
    </row>
    <row r="10" spans="1:7">
      <c r="A10" s="29" t="s">
        <v>39</v>
      </c>
      <c r="B10" s="34">
        <v>68</v>
      </c>
      <c r="C10" s="34">
        <v>42</v>
      </c>
      <c r="D10" s="34">
        <v>12</v>
      </c>
      <c r="E10" s="34">
        <v>0</v>
      </c>
      <c r="F10" s="34">
        <v>14</v>
      </c>
      <c r="G10" s="34">
        <v>0</v>
      </c>
    </row>
    <row r="11" spans="1:7">
      <c r="A11" s="29" t="s">
        <v>42</v>
      </c>
      <c r="B11" s="34">
        <v>41</v>
      </c>
      <c r="C11" s="34">
        <v>28</v>
      </c>
      <c r="D11" s="34">
        <v>9</v>
      </c>
      <c r="E11" s="34">
        <v>0</v>
      </c>
      <c r="F11" s="34">
        <v>4</v>
      </c>
      <c r="G11" s="34">
        <v>0</v>
      </c>
    </row>
    <row r="12" spans="1:7">
      <c r="A12" s="29" t="s">
        <v>43</v>
      </c>
      <c r="B12" s="34">
        <v>59</v>
      </c>
      <c r="C12" s="34">
        <v>17</v>
      </c>
      <c r="D12" s="34">
        <v>28</v>
      </c>
      <c r="E12" s="34">
        <v>0</v>
      </c>
      <c r="F12" s="34">
        <v>14</v>
      </c>
      <c r="G12" s="34">
        <v>0</v>
      </c>
    </row>
    <row r="13" spans="1:7">
      <c r="A13" s="29" t="s">
        <v>44</v>
      </c>
      <c r="B13" s="34">
        <v>64</v>
      </c>
      <c r="C13" s="34">
        <v>33</v>
      </c>
      <c r="D13" s="34">
        <v>30</v>
      </c>
      <c r="E13" s="34">
        <v>0</v>
      </c>
      <c r="F13" s="34">
        <v>1</v>
      </c>
      <c r="G13" s="34">
        <v>0</v>
      </c>
    </row>
    <row r="14" spans="1:7">
      <c r="A14" s="29" t="s">
        <v>46</v>
      </c>
      <c r="B14" s="34">
        <v>89</v>
      </c>
      <c r="C14" s="34">
        <v>40</v>
      </c>
      <c r="D14" s="34">
        <v>37</v>
      </c>
      <c r="E14" s="34">
        <v>0</v>
      </c>
      <c r="F14" s="34">
        <v>12</v>
      </c>
      <c r="G14" s="34">
        <v>0</v>
      </c>
    </row>
    <row r="15" spans="1:7">
      <c r="A15" s="29" t="s">
        <v>45</v>
      </c>
      <c r="B15" s="34">
        <v>2</v>
      </c>
      <c r="C15" s="34">
        <v>2</v>
      </c>
      <c r="D15" s="34">
        <v>0</v>
      </c>
      <c r="E15" s="34">
        <v>0</v>
      </c>
      <c r="F15" s="34">
        <v>0</v>
      </c>
      <c r="G15" s="34">
        <v>0</v>
      </c>
    </row>
    <row r="16" spans="1:7">
      <c r="A16" s="29" t="s">
        <v>5</v>
      </c>
      <c r="B16" s="34">
        <f t="shared" ref="B16:G16" si="1">SUM(B9:B15)</f>
        <v>474</v>
      </c>
      <c r="C16" s="34">
        <f t="shared" si="1"/>
        <v>220</v>
      </c>
      <c r="D16" s="34">
        <f t="shared" si="1"/>
        <v>200</v>
      </c>
      <c r="E16" s="34">
        <f t="shared" si="1"/>
        <v>1</v>
      </c>
      <c r="F16" s="34">
        <f t="shared" si="1"/>
        <v>53</v>
      </c>
      <c r="G16" s="34">
        <f t="shared" si="1"/>
        <v>0</v>
      </c>
    </row>
    <row r="17" spans="1:7">
      <c r="A17" s="29" t="s">
        <v>7</v>
      </c>
      <c r="B17" s="34">
        <v>122</v>
      </c>
      <c r="C17" s="34">
        <v>64</v>
      </c>
      <c r="D17" s="34">
        <v>42</v>
      </c>
      <c r="E17" s="34">
        <v>1</v>
      </c>
      <c r="F17" s="34">
        <v>15</v>
      </c>
      <c r="G17" s="34">
        <v>0</v>
      </c>
    </row>
    <row r="18" spans="1:7">
      <c r="A18" s="29" t="s">
        <v>26</v>
      </c>
      <c r="B18" s="34">
        <v>6</v>
      </c>
      <c r="C18" s="34">
        <v>5</v>
      </c>
      <c r="D18" s="34">
        <v>0</v>
      </c>
      <c r="E18" s="34">
        <v>1</v>
      </c>
      <c r="F18" s="34">
        <v>0</v>
      </c>
      <c r="G18" s="34">
        <v>0</v>
      </c>
    </row>
    <row r="19" spans="1:7">
      <c r="A19" s="29" t="s">
        <v>48</v>
      </c>
      <c r="B19" s="34">
        <v>50</v>
      </c>
      <c r="C19" s="34">
        <v>19</v>
      </c>
      <c r="D19" s="34">
        <v>16</v>
      </c>
      <c r="E19" s="34">
        <v>1</v>
      </c>
      <c r="F19" s="34">
        <v>14</v>
      </c>
      <c r="G19" s="34">
        <v>0</v>
      </c>
    </row>
    <row r="20" spans="1:7">
      <c r="A20" s="29" t="s">
        <v>51</v>
      </c>
      <c r="B20" s="34">
        <v>42</v>
      </c>
      <c r="C20" s="34">
        <v>26</v>
      </c>
      <c r="D20" s="34">
        <v>12</v>
      </c>
      <c r="E20" s="34">
        <v>0</v>
      </c>
      <c r="F20" s="34">
        <v>4</v>
      </c>
      <c r="G20" s="34">
        <v>0</v>
      </c>
    </row>
    <row r="21" spans="1:7">
      <c r="A21" s="29" t="s">
        <v>55</v>
      </c>
      <c r="B21" s="34">
        <v>14</v>
      </c>
      <c r="C21" s="34">
        <v>9</v>
      </c>
      <c r="D21" s="34">
        <v>0</v>
      </c>
      <c r="E21" s="34">
        <v>1</v>
      </c>
      <c r="F21" s="34">
        <v>4</v>
      </c>
      <c r="G21" s="34">
        <v>0</v>
      </c>
    </row>
    <row r="22" spans="1:7">
      <c r="A22" s="29" t="s">
        <v>57</v>
      </c>
      <c r="B22" s="34">
        <v>23</v>
      </c>
      <c r="C22" s="34">
        <v>23</v>
      </c>
      <c r="D22" s="34">
        <v>0</v>
      </c>
      <c r="E22" s="34">
        <v>0</v>
      </c>
      <c r="F22" s="34">
        <v>0</v>
      </c>
      <c r="G22" s="34">
        <v>0</v>
      </c>
    </row>
    <row r="23" spans="1:7">
      <c r="A23" s="29" t="s">
        <v>14</v>
      </c>
      <c r="B23" s="34">
        <v>124</v>
      </c>
      <c r="C23" s="34">
        <v>50</v>
      </c>
      <c r="D23" s="34">
        <v>64</v>
      </c>
      <c r="E23" s="34">
        <v>0</v>
      </c>
      <c r="F23" s="34">
        <v>10</v>
      </c>
      <c r="G23" s="34">
        <v>0</v>
      </c>
    </row>
    <row r="24" spans="1:7">
      <c r="A24" s="29" t="s">
        <v>47</v>
      </c>
      <c r="B24" s="34">
        <v>78</v>
      </c>
      <c r="C24" s="34">
        <v>50</v>
      </c>
      <c r="D24" s="34">
        <v>0</v>
      </c>
      <c r="E24" s="34">
        <v>0</v>
      </c>
      <c r="F24" s="34">
        <v>28</v>
      </c>
      <c r="G24" s="34">
        <v>0</v>
      </c>
    </row>
    <row r="25" spans="1:7">
      <c r="A25" s="29" t="s">
        <v>32</v>
      </c>
      <c r="B25" s="34">
        <v>67</v>
      </c>
      <c r="C25" s="34">
        <v>32</v>
      </c>
      <c r="D25" s="34">
        <v>27</v>
      </c>
      <c r="E25" s="34">
        <v>0</v>
      </c>
      <c r="F25" s="34">
        <v>8</v>
      </c>
      <c r="G25" s="34">
        <v>0</v>
      </c>
    </row>
    <row r="26" spans="1:7">
      <c r="A26" s="29" t="s">
        <v>2</v>
      </c>
      <c r="B26" s="34">
        <v>69</v>
      </c>
      <c r="C26" s="34">
        <v>40</v>
      </c>
      <c r="D26" s="34">
        <v>26</v>
      </c>
      <c r="E26" s="34">
        <v>0</v>
      </c>
      <c r="F26" s="34">
        <v>3</v>
      </c>
      <c r="G26" s="34">
        <v>0</v>
      </c>
    </row>
    <row r="27" spans="1:7">
      <c r="A27" s="29" t="s">
        <v>49</v>
      </c>
      <c r="B27" s="34">
        <v>41</v>
      </c>
      <c r="C27" s="34">
        <v>31</v>
      </c>
      <c r="D27" s="34">
        <v>0</v>
      </c>
      <c r="E27" s="34">
        <v>0</v>
      </c>
      <c r="F27" s="34">
        <v>10</v>
      </c>
      <c r="G27" s="34">
        <v>0</v>
      </c>
    </row>
    <row r="28" spans="1:7">
      <c r="A28" s="29" t="s">
        <v>59</v>
      </c>
      <c r="B28" s="34">
        <v>30</v>
      </c>
      <c r="C28" s="34">
        <v>22</v>
      </c>
      <c r="D28" s="34">
        <v>0</v>
      </c>
      <c r="E28" s="34">
        <v>0</v>
      </c>
      <c r="F28" s="34">
        <v>8</v>
      </c>
      <c r="G28" s="34">
        <v>0</v>
      </c>
    </row>
    <row r="29" spans="1:7">
      <c r="A29" s="29" t="s">
        <v>27</v>
      </c>
      <c r="B29" s="34">
        <v>31</v>
      </c>
      <c r="C29" s="34">
        <v>29</v>
      </c>
      <c r="D29" s="34">
        <v>0</v>
      </c>
      <c r="E29" s="34">
        <v>0</v>
      </c>
      <c r="F29" s="34">
        <v>2</v>
      </c>
      <c r="G29" s="34">
        <v>0</v>
      </c>
    </row>
    <row r="30" spans="1:7">
      <c r="A30" s="29" t="s">
        <v>52</v>
      </c>
      <c r="B30" s="34">
        <v>4</v>
      </c>
      <c r="C30" s="34">
        <v>4</v>
      </c>
      <c r="D30" s="34">
        <v>0</v>
      </c>
      <c r="E30" s="34">
        <v>0</v>
      </c>
      <c r="F30" s="34">
        <v>0</v>
      </c>
      <c r="G30" s="34">
        <v>0</v>
      </c>
    </row>
    <row r="31" spans="1:7">
      <c r="A31" s="29" t="s">
        <v>40</v>
      </c>
      <c r="B31" s="34">
        <v>24</v>
      </c>
      <c r="C31" s="34">
        <v>13</v>
      </c>
      <c r="D31" s="34">
        <v>0</v>
      </c>
      <c r="E31" s="34">
        <v>0</v>
      </c>
      <c r="F31" s="34">
        <v>11</v>
      </c>
      <c r="G31" s="34">
        <v>0</v>
      </c>
    </row>
    <row r="32" spans="1:7">
      <c r="A32" s="29" t="s">
        <v>0</v>
      </c>
      <c r="B32" s="34">
        <v>42</v>
      </c>
      <c r="C32" s="34">
        <v>16</v>
      </c>
      <c r="D32" s="34">
        <v>23</v>
      </c>
      <c r="E32" s="34">
        <v>0</v>
      </c>
      <c r="F32" s="34">
        <v>3</v>
      </c>
      <c r="G32" s="34">
        <v>0</v>
      </c>
    </row>
    <row r="33" spans="1:7">
      <c r="A33" s="29" t="s">
        <v>54</v>
      </c>
      <c r="B33" s="34">
        <v>2</v>
      </c>
      <c r="C33" s="34">
        <v>2</v>
      </c>
      <c r="D33" s="34">
        <v>0</v>
      </c>
      <c r="E33" s="34">
        <v>0</v>
      </c>
      <c r="F33" s="34">
        <v>0</v>
      </c>
      <c r="G33" s="34">
        <v>0</v>
      </c>
    </row>
    <row r="34" spans="1:7">
      <c r="A34" s="29" t="s">
        <v>33</v>
      </c>
      <c r="B34" s="34">
        <v>6</v>
      </c>
      <c r="C34" s="34">
        <v>6</v>
      </c>
      <c r="D34" s="34">
        <v>0</v>
      </c>
      <c r="E34" s="34">
        <v>0</v>
      </c>
      <c r="F34" s="34">
        <v>0</v>
      </c>
      <c r="G34" s="34">
        <v>0</v>
      </c>
    </row>
    <row r="35" spans="1:7">
      <c r="A35" s="29" t="s">
        <v>29</v>
      </c>
      <c r="B35" s="34">
        <v>22</v>
      </c>
      <c r="C35" s="34">
        <v>22</v>
      </c>
      <c r="D35" s="34">
        <v>0</v>
      </c>
      <c r="E35" s="34">
        <v>0</v>
      </c>
      <c r="F35" s="34">
        <v>0</v>
      </c>
      <c r="G35" s="34">
        <v>0</v>
      </c>
    </row>
    <row r="36" spans="1:7">
      <c r="A36" s="29" t="s">
        <v>21</v>
      </c>
      <c r="B36" s="34">
        <v>12</v>
      </c>
      <c r="C36" s="34">
        <v>8</v>
      </c>
      <c r="D36" s="34">
        <v>0</v>
      </c>
      <c r="E36" s="34">
        <v>0</v>
      </c>
      <c r="F36" s="34">
        <v>4</v>
      </c>
      <c r="G36" s="34">
        <v>0</v>
      </c>
    </row>
    <row r="37" spans="1:7">
      <c r="A37" s="29" t="s">
        <v>31</v>
      </c>
      <c r="B37" s="34">
        <v>13</v>
      </c>
      <c r="C37" s="34">
        <v>9</v>
      </c>
      <c r="D37" s="34">
        <v>0</v>
      </c>
      <c r="E37" s="34">
        <v>0</v>
      </c>
      <c r="F37" s="34">
        <v>4</v>
      </c>
      <c r="G37" s="34">
        <v>0</v>
      </c>
    </row>
    <row r="38" spans="1:7">
      <c r="A38" s="29" t="s">
        <v>18</v>
      </c>
      <c r="B38" s="34">
        <v>1</v>
      </c>
      <c r="C38" s="34">
        <v>1</v>
      </c>
      <c r="D38" s="34">
        <v>0</v>
      </c>
      <c r="E38" s="34">
        <v>0</v>
      </c>
      <c r="F38" s="34">
        <v>0</v>
      </c>
      <c r="G38" s="34">
        <v>0</v>
      </c>
    </row>
    <row r="39" spans="1:7">
      <c r="A39" s="30" t="s">
        <v>62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</row>
    <row r="40" spans="1:7">
      <c r="A40" s="29" t="s">
        <v>60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</row>
    <row r="41" spans="1:7">
      <c r="A41" s="29" t="s">
        <v>15</v>
      </c>
      <c r="B41" s="34">
        <v>2</v>
      </c>
      <c r="C41" s="34">
        <v>2</v>
      </c>
      <c r="D41" s="34">
        <v>0</v>
      </c>
      <c r="E41" s="34">
        <v>0</v>
      </c>
      <c r="F41" s="34">
        <v>0</v>
      </c>
      <c r="G41" s="34">
        <v>0</v>
      </c>
    </row>
    <row r="42" spans="1:7">
      <c r="A42" s="30" t="s">
        <v>34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</row>
    <row r="43" spans="1:7">
      <c r="A43" s="29" t="s">
        <v>30</v>
      </c>
      <c r="B43" s="34">
        <v>11</v>
      </c>
      <c r="C43" s="34">
        <v>9</v>
      </c>
      <c r="D43" s="34">
        <v>0</v>
      </c>
      <c r="E43" s="34">
        <v>0</v>
      </c>
      <c r="F43" s="34">
        <v>2</v>
      </c>
      <c r="G43" s="34">
        <v>0</v>
      </c>
    </row>
    <row r="44" spans="1:7">
      <c r="A44" s="29" t="s">
        <v>53</v>
      </c>
      <c r="B44" s="34">
        <v>21</v>
      </c>
      <c r="C44" s="34">
        <v>5</v>
      </c>
      <c r="D44" s="34">
        <v>8</v>
      </c>
      <c r="E44" s="34">
        <v>0</v>
      </c>
      <c r="F44" s="34">
        <v>8</v>
      </c>
      <c r="G44" s="34">
        <v>0</v>
      </c>
    </row>
    <row r="45" spans="1:7">
      <c r="A45" s="29" t="s">
        <v>17</v>
      </c>
      <c r="B45" s="34">
        <v>29</v>
      </c>
      <c r="C45" s="34">
        <v>8</v>
      </c>
      <c r="D45" s="34">
        <v>21</v>
      </c>
      <c r="E45" s="34">
        <v>0</v>
      </c>
      <c r="F45" s="34">
        <v>0</v>
      </c>
      <c r="G45" s="34">
        <v>0</v>
      </c>
    </row>
    <row r="46" spans="1:7">
      <c r="A46" s="29" t="s">
        <v>3</v>
      </c>
      <c r="B46" s="34">
        <v>17</v>
      </c>
      <c r="C46" s="34">
        <v>5</v>
      </c>
      <c r="D46" s="34">
        <v>12</v>
      </c>
      <c r="E46" s="34">
        <v>0</v>
      </c>
      <c r="F46" s="34">
        <v>0</v>
      </c>
      <c r="G46" s="34">
        <v>0</v>
      </c>
    </row>
    <row r="47" spans="1:7">
      <c r="A47" s="29" t="s">
        <v>50</v>
      </c>
      <c r="B47" s="34">
        <v>9</v>
      </c>
      <c r="C47" s="34">
        <v>7</v>
      </c>
      <c r="D47" s="34">
        <v>0</v>
      </c>
      <c r="E47" s="34">
        <v>0</v>
      </c>
      <c r="F47" s="34">
        <v>2</v>
      </c>
      <c r="G47" s="34">
        <v>0</v>
      </c>
    </row>
    <row r="48" spans="1:7">
      <c r="A48" s="29" t="s">
        <v>1</v>
      </c>
      <c r="B48" s="34">
        <v>1</v>
      </c>
      <c r="C48" s="34">
        <v>1</v>
      </c>
      <c r="D48" s="34">
        <v>0</v>
      </c>
      <c r="E48" s="34">
        <v>0</v>
      </c>
      <c r="F48" s="34">
        <v>0</v>
      </c>
      <c r="G48" s="34">
        <v>0</v>
      </c>
    </row>
    <row r="49" spans="1:7">
      <c r="A49" s="31" t="s">
        <v>61</v>
      </c>
      <c r="B49" s="34">
        <v>2</v>
      </c>
      <c r="C49" s="34">
        <v>2</v>
      </c>
      <c r="D49" s="34">
        <v>0</v>
      </c>
      <c r="E49" s="34">
        <v>0</v>
      </c>
      <c r="F49" s="34">
        <v>0</v>
      </c>
      <c r="G49" s="34">
        <v>0</v>
      </c>
    </row>
    <row r="50" spans="1:7">
      <c r="A50" s="32" t="s">
        <v>23</v>
      </c>
      <c r="B50" s="34">
        <f t="shared" ref="B50:G50" si="2">SUM(B5:B49)-B8-B16</f>
        <v>1852</v>
      </c>
      <c r="C50" s="34">
        <f t="shared" si="2"/>
        <v>903</v>
      </c>
      <c r="D50" s="34">
        <f t="shared" si="2"/>
        <v>672</v>
      </c>
      <c r="E50" s="34">
        <f t="shared" si="2"/>
        <v>5</v>
      </c>
      <c r="F50" s="34">
        <f t="shared" si="2"/>
        <v>272</v>
      </c>
      <c r="G50" s="34">
        <f t="shared" si="2"/>
        <v>0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L11" sqref="L11"/>
    </sheetView>
  </sheetViews>
  <sheetFormatPr defaultRowHeight="13"/>
  <cols>
    <col min="2" max="2" width="12" customWidth="1"/>
    <col min="5" max="5" width="10.75" customWidth="1"/>
  </cols>
  <sheetData>
    <row r="1" spans="1:7">
      <c r="B1" s="47" t="s">
        <v>25</v>
      </c>
      <c r="C1" s="47"/>
      <c r="D1" s="47"/>
      <c r="E1" s="47"/>
      <c r="F1" t="s">
        <v>68</v>
      </c>
    </row>
    <row r="2" spans="1:7">
      <c r="G2" t="s">
        <v>6</v>
      </c>
    </row>
    <row r="3" spans="1:7">
      <c r="A3" s="46" t="s">
        <v>70</v>
      </c>
      <c r="B3" s="46" t="s">
        <v>71</v>
      </c>
      <c r="C3" s="46" t="s">
        <v>56</v>
      </c>
      <c r="D3" s="46" t="s">
        <v>72</v>
      </c>
      <c r="E3" s="46" t="s">
        <v>73</v>
      </c>
      <c r="F3" s="46" t="s">
        <v>19</v>
      </c>
      <c r="G3" s="46" t="s">
        <v>22</v>
      </c>
    </row>
    <row r="4" spans="1:7">
      <c r="A4" s="46" t="s">
        <v>37</v>
      </c>
      <c r="B4" s="46">
        <v>80</v>
      </c>
      <c r="C4" s="46">
        <v>47</v>
      </c>
      <c r="D4" s="46">
        <v>18</v>
      </c>
      <c r="E4" s="46">
        <v>0</v>
      </c>
      <c r="F4" s="46">
        <v>15</v>
      </c>
      <c r="G4" s="46">
        <v>0</v>
      </c>
    </row>
    <row r="5" spans="1:7">
      <c r="A5" s="46" t="s">
        <v>12</v>
      </c>
      <c r="B5" s="46">
        <v>106</v>
      </c>
      <c r="C5" s="46">
        <v>40</v>
      </c>
      <c r="D5" s="46">
        <v>36</v>
      </c>
      <c r="E5" s="46">
        <v>0</v>
      </c>
      <c r="F5" s="46">
        <v>30</v>
      </c>
      <c r="G5" s="46">
        <v>0</v>
      </c>
    </row>
    <row r="6" spans="1:7">
      <c r="A6" s="46" t="s">
        <v>10</v>
      </c>
      <c r="B6" s="46">
        <v>135</v>
      </c>
      <c r="C6" s="46">
        <v>69</v>
      </c>
      <c r="D6" s="46">
        <v>52</v>
      </c>
      <c r="E6" s="46">
        <v>0</v>
      </c>
      <c r="F6" s="46">
        <v>14</v>
      </c>
      <c r="G6" s="46">
        <v>0</v>
      </c>
    </row>
    <row r="7" spans="1:7">
      <c r="A7" s="46" t="s">
        <v>38</v>
      </c>
      <c r="B7" s="46">
        <v>321</v>
      </c>
      <c r="C7" s="46">
        <v>156</v>
      </c>
      <c r="D7" s="46">
        <v>106</v>
      </c>
      <c r="E7" s="46">
        <v>0</v>
      </c>
      <c r="F7" s="46">
        <v>59</v>
      </c>
      <c r="G7" s="46">
        <v>0</v>
      </c>
    </row>
    <row r="8" spans="1:7">
      <c r="A8" s="46" t="s">
        <v>4</v>
      </c>
      <c r="B8" s="46">
        <v>119</v>
      </c>
      <c r="C8" s="46">
        <v>65</v>
      </c>
      <c r="D8" s="46">
        <v>32</v>
      </c>
      <c r="E8" s="46">
        <v>3</v>
      </c>
      <c r="F8" s="46">
        <v>19</v>
      </c>
      <c r="G8" s="46">
        <v>0</v>
      </c>
    </row>
    <row r="9" spans="1:7">
      <c r="A9" s="46" t="s">
        <v>39</v>
      </c>
      <c r="B9" s="46">
        <v>68</v>
      </c>
      <c r="C9" s="46">
        <v>46</v>
      </c>
      <c r="D9" s="46">
        <v>15</v>
      </c>
      <c r="E9" s="46">
        <v>0</v>
      </c>
      <c r="F9" s="46">
        <v>7</v>
      </c>
      <c r="G9" s="46">
        <v>0</v>
      </c>
    </row>
    <row r="10" spans="1:7">
      <c r="A10" s="46" t="s">
        <v>42</v>
      </c>
      <c r="B10" s="46">
        <v>97</v>
      </c>
      <c r="C10" s="46">
        <v>34</v>
      </c>
      <c r="D10" s="46">
        <v>54</v>
      </c>
      <c r="E10" s="46">
        <v>3</v>
      </c>
      <c r="F10" s="46">
        <v>6</v>
      </c>
      <c r="G10" s="46">
        <v>0</v>
      </c>
    </row>
    <row r="11" spans="1:7">
      <c r="A11" s="46" t="s">
        <v>43</v>
      </c>
      <c r="B11" s="46">
        <v>70</v>
      </c>
      <c r="C11" s="46">
        <v>24</v>
      </c>
      <c r="D11" s="46">
        <v>31</v>
      </c>
      <c r="E11" s="46">
        <v>0</v>
      </c>
      <c r="F11" s="46">
        <v>15</v>
      </c>
      <c r="G11" s="46">
        <v>0</v>
      </c>
    </row>
    <row r="12" spans="1:7">
      <c r="A12" s="46" t="s">
        <v>44</v>
      </c>
      <c r="B12" s="46">
        <v>38</v>
      </c>
      <c r="C12" s="46">
        <v>34</v>
      </c>
      <c r="D12" s="46">
        <v>0</v>
      </c>
      <c r="E12" s="46">
        <v>1</v>
      </c>
      <c r="F12" s="46">
        <v>3</v>
      </c>
      <c r="G12" s="46">
        <v>0</v>
      </c>
    </row>
    <row r="13" spans="1:7">
      <c r="A13" s="46" t="s">
        <v>46</v>
      </c>
      <c r="B13" s="46">
        <v>66</v>
      </c>
      <c r="C13" s="46">
        <v>32</v>
      </c>
      <c r="D13" s="46">
        <v>12</v>
      </c>
      <c r="E13" s="46">
        <v>0</v>
      </c>
      <c r="F13" s="46">
        <v>22</v>
      </c>
      <c r="G13" s="46">
        <v>0</v>
      </c>
    </row>
    <row r="14" spans="1:7">
      <c r="A14" s="46" t="s">
        <v>45</v>
      </c>
      <c r="B14" s="46">
        <v>5</v>
      </c>
      <c r="C14" s="46">
        <v>5</v>
      </c>
      <c r="D14" s="46">
        <v>0</v>
      </c>
      <c r="E14" s="46">
        <v>0</v>
      </c>
      <c r="F14" s="46">
        <v>0</v>
      </c>
      <c r="G14" s="46">
        <v>0</v>
      </c>
    </row>
    <row r="15" spans="1:7">
      <c r="A15" s="46" t="s">
        <v>5</v>
      </c>
      <c r="B15" s="46">
        <v>463</v>
      </c>
      <c r="C15" s="46">
        <v>240</v>
      </c>
      <c r="D15" s="46">
        <v>144</v>
      </c>
      <c r="E15" s="46">
        <v>7</v>
      </c>
      <c r="F15" s="46">
        <v>72</v>
      </c>
      <c r="G15" s="46">
        <v>0</v>
      </c>
    </row>
    <row r="16" spans="1:7">
      <c r="A16" s="46" t="s">
        <v>7</v>
      </c>
      <c r="B16" s="46">
        <v>88</v>
      </c>
      <c r="C16" s="46">
        <v>32</v>
      </c>
      <c r="D16" s="46">
        <v>34</v>
      </c>
      <c r="E16" s="46">
        <v>0</v>
      </c>
      <c r="F16" s="46">
        <v>22</v>
      </c>
      <c r="G16" s="46">
        <v>0</v>
      </c>
    </row>
    <row r="17" spans="1:7">
      <c r="A17" s="46" t="s">
        <v>26</v>
      </c>
      <c r="B17" s="46">
        <v>5</v>
      </c>
      <c r="C17" s="46">
        <v>5</v>
      </c>
      <c r="D17" s="46">
        <v>0</v>
      </c>
      <c r="E17" s="46">
        <v>0</v>
      </c>
      <c r="F17" s="46">
        <v>0</v>
      </c>
      <c r="G17" s="46">
        <v>0</v>
      </c>
    </row>
    <row r="18" spans="1:7">
      <c r="A18" s="46" t="s">
        <v>48</v>
      </c>
      <c r="B18" s="46">
        <v>32</v>
      </c>
      <c r="C18" s="46">
        <v>18</v>
      </c>
      <c r="D18" s="46">
        <v>8</v>
      </c>
      <c r="E18" s="46">
        <v>1</v>
      </c>
      <c r="F18" s="46">
        <v>5</v>
      </c>
      <c r="G18" s="46">
        <v>0</v>
      </c>
    </row>
    <row r="19" spans="1:7">
      <c r="A19" s="46" t="s">
        <v>51</v>
      </c>
      <c r="B19" s="46">
        <v>56</v>
      </c>
      <c r="C19" s="46">
        <v>33</v>
      </c>
      <c r="D19" s="46">
        <v>9</v>
      </c>
      <c r="E19" s="46">
        <v>0</v>
      </c>
      <c r="F19" s="46">
        <v>14</v>
      </c>
      <c r="G19" s="46">
        <v>0</v>
      </c>
    </row>
    <row r="20" spans="1:7">
      <c r="A20" s="46" t="s">
        <v>55</v>
      </c>
      <c r="B20" s="46">
        <v>19</v>
      </c>
      <c r="C20" s="46">
        <v>14</v>
      </c>
      <c r="D20" s="46">
        <v>0</v>
      </c>
      <c r="E20" s="46">
        <v>1</v>
      </c>
      <c r="F20" s="46">
        <v>4</v>
      </c>
      <c r="G20" s="46">
        <v>0</v>
      </c>
    </row>
    <row r="21" spans="1:7">
      <c r="A21" s="46" t="s">
        <v>57</v>
      </c>
      <c r="B21" s="46">
        <v>34</v>
      </c>
      <c r="C21" s="46">
        <v>23</v>
      </c>
      <c r="D21" s="46">
        <v>8</v>
      </c>
      <c r="E21" s="46">
        <v>0</v>
      </c>
      <c r="F21" s="46">
        <v>3</v>
      </c>
      <c r="G21" s="46">
        <v>0</v>
      </c>
    </row>
    <row r="22" spans="1:7">
      <c r="A22" s="46" t="s">
        <v>14</v>
      </c>
      <c r="B22" s="46">
        <v>109</v>
      </c>
      <c r="C22" s="46">
        <v>66</v>
      </c>
      <c r="D22" s="46">
        <v>30</v>
      </c>
      <c r="E22" s="46">
        <v>0</v>
      </c>
      <c r="F22" s="46">
        <v>13</v>
      </c>
      <c r="G22" s="46">
        <v>0</v>
      </c>
    </row>
    <row r="23" spans="1:7">
      <c r="A23" s="46" t="s">
        <v>47</v>
      </c>
      <c r="B23" s="46">
        <v>111</v>
      </c>
      <c r="C23" s="46">
        <v>44</v>
      </c>
      <c r="D23" s="46">
        <v>54</v>
      </c>
      <c r="E23" s="46">
        <v>0</v>
      </c>
      <c r="F23" s="46">
        <v>13</v>
      </c>
      <c r="G23" s="46">
        <v>0</v>
      </c>
    </row>
    <row r="24" spans="1:7">
      <c r="A24" s="46" t="s">
        <v>32</v>
      </c>
      <c r="B24" s="46">
        <v>76</v>
      </c>
      <c r="C24" s="46">
        <v>41</v>
      </c>
      <c r="D24" s="46">
        <v>24</v>
      </c>
      <c r="E24" s="46">
        <v>0</v>
      </c>
      <c r="F24" s="46">
        <v>11</v>
      </c>
      <c r="G24" s="46">
        <v>0</v>
      </c>
    </row>
    <row r="25" spans="1:7">
      <c r="A25" s="46" t="s">
        <v>2</v>
      </c>
      <c r="B25" s="46">
        <v>51</v>
      </c>
      <c r="C25" s="46">
        <v>34</v>
      </c>
      <c r="D25" s="46">
        <v>16</v>
      </c>
      <c r="E25" s="46">
        <v>0</v>
      </c>
      <c r="F25" s="46">
        <v>1</v>
      </c>
      <c r="G25" s="46">
        <v>0</v>
      </c>
    </row>
    <row r="26" spans="1:7">
      <c r="A26" s="46" t="s">
        <v>49</v>
      </c>
      <c r="B26" s="46">
        <v>61</v>
      </c>
      <c r="C26" s="46">
        <v>33</v>
      </c>
      <c r="D26" s="46">
        <v>22</v>
      </c>
      <c r="E26" s="46">
        <v>0</v>
      </c>
      <c r="F26" s="46">
        <v>6</v>
      </c>
      <c r="G26" s="46">
        <v>0</v>
      </c>
    </row>
    <row r="27" spans="1:7">
      <c r="A27" s="46" t="s">
        <v>59</v>
      </c>
      <c r="B27" s="46">
        <v>52</v>
      </c>
      <c r="C27" s="46">
        <v>16</v>
      </c>
      <c r="D27" s="46">
        <v>16</v>
      </c>
      <c r="E27" s="46">
        <v>1</v>
      </c>
      <c r="F27" s="46">
        <v>19</v>
      </c>
      <c r="G27" s="46">
        <v>0</v>
      </c>
    </row>
    <row r="28" spans="1:7">
      <c r="A28" s="46" t="s">
        <v>27</v>
      </c>
      <c r="B28" s="46">
        <v>25</v>
      </c>
      <c r="C28" s="46">
        <v>21</v>
      </c>
      <c r="D28" s="46">
        <v>0</v>
      </c>
      <c r="E28" s="46">
        <v>0</v>
      </c>
      <c r="F28" s="46">
        <v>4</v>
      </c>
      <c r="G28" s="46">
        <v>0</v>
      </c>
    </row>
    <row r="29" spans="1:7">
      <c r="A29" s="46" t="s">
        <v>52</v>
      </c>
      <c r="B29" s="46">
        <v>2</v>
      </c>
      <c r="C29" s="46">
        <v>2</v>
      </c>
      <c r="D29" s="46">
        <v>0</v>
      </c>
      <c r="E29" s="46">
        <v>0</v>
      </c>
      <c r="F29" s="46">
        <v>0</v>
      </c>
      <c r="G29" s="46">
        <v>0</v>
      </c>
    </row>
    <row r="30" spans="1:7">
      <c r="A30" s="46" t="s">
        <v>40</v>
      </c>
      <c r="B30" s="46">
        <v>32</v>
      </c>
      <c r="C30" s="46">
        <v>21</v>
      </c>
      <c r="D30" s="46">
        <v>0</v>
      </c>
      <c r="E30" s="46">
        <v>0</v>
      </c>
      <c r="F30" s="46">
        <v>11</v>
      </c>
      <c r="G30" s="46">
        <v>0</v>
      </c>
    </row>
    <row r="31" spans="1:7">
      <c r="A31" s="46" t="s">
        <v>0</v>
      </c>
      <c r="B31" s="46">
        <v>22</v>
      </c>
      <c r="C31" s="46">
        <v>15</v>
      </c>
      <c r="D31" s="46">
        <v>3</v>
      </c>
      <c r="E31" s="46">
        <v>0</v>
      </c>
      <c r="F31" s="46">
        <v>4</v>
      </c>
      <c r="G31" s="46">
        <v>0</v>
      </c>
    </row>
    <row r="32" spans="1:7">
      <c r="A32" s="46" t="s">
        <v>54</v>
      </c>
      <c r="B32" s="46">
        <v>6</v>
      </c>
      <c r="C32" s="46">
        <v>6</v>
      </c>
      <c r="D32" s="46">
        <v>0</v>
      </c>
      <c r="E32" s="46">
        <v>0</v>
      </c>
      <c r="F32" s="46">
        <v>0</v>
      </c>
      <c r="G32" s="46">
        <v>0</v>
      </c>
    </row>
    <row r="33" spans="1:7">
      <c r="A33" s="46" t="s">
        <v>33</v>
      </c>
      <c r="B33" s="46">
        <v>16</v>
      </c>
      <c r="C33" s="46">
        <v>14</v>
      </c>
      <c r="D33" s="46">
        <v>0</v>
      </c>
      <c r="E33" s="46">
        <v>0</v>
      </c>
      <c r="F33" s="46">
        <v>2</v>
      </c>
      <c r="G33" s="46">
        <v>0</v>
      </c>
    </row>
    <row r="34" spans="1:7">
      <c r="A34" s="46" t="s">
        <v>29</v>
      </c>
      <c r="B34" s="46">
        <v>19</v>
      </c>
      <c r="C34" s="46">
        <v>17</v>
      </c>
      <c r="D34" s="46">
        <v>0</v>
      </c>
      <c r="E34" s="46">
        <v>0</v>
      </c>
      <c r="F34" s="46">
        <v>2</v>
      </c>
      <c r="G34" s="46">
        <v>0</v>
      </c>
    </row>
    <row r="35" spans="1:7">
      <c r="A35" s="46" t="s">
        <v>21</v>
      </c>
      <c r="B35" s="46">
        <v>20</v>
      </c>
      <c r="C35" s="46">
        <v>8</v>
      </c>
      <c r="D35" s="46">
        <v>8</v>
      </c>
      <c r="E35" s="46">
        <v>0</v>
      </c>
      <c r="F35" s="46">
        <v>4</v>
      </c>
      <c r="G35" s="46">
        <v>0</v>
      </c>
    </row>
    <row r="36" spans="1:7">
      <c r="A36" s="46" t="s">
        <v>31</v>
      </c>
      <c r="B36" s="46">
        <v>14</v>
      </c>
      <c r="C36" s="46">
        <v>12</v>
      </c>
      <c r="D36" s="46">
        <v>0</v>
      </c>
      <c r="E36" s="46">
        <v>0</v>
      </c>
      <c r="F36" s="46">
        <v>2</v>
      </c>
      <c r="G36" s="46">
        <v>0</v>
      </c>
    </row>
    <row r="37" spans="1:7">
      <c r="A37" s="46" t="s">
        <v>18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</row>
    <row r="38" spans="1:7">
      <c r="A38" s="46" t="s">
        <v>62</v>
      </c>
      <c r="B38" s="46">
        <v>4</v>
      </c>
      <c r="C38" s="46">
        <v>3</v>
      </c>
      <c r="D38" s="46">
        <v>0</v>
      </c>
      <c r="E38" s="46">
        <v>1</v>
      </c>
      <c r="F38" s="46">
        <v>0</v>
      </c>
      <c r="G38" s="46">
        <v>0</v>
      </c>
    </row>
    <row r="39" spans="1:7">
      <c r="A39" s="46" t="s">
        <v>60</v>
      </c>
      <c r="B39" s="46">
        <v>1</v>
      </c>
      <c r="C39" s="46">
        <v>1</v>
      </c>
      <c r="D39" s="46">
        <v>0</v>
      </c>
      <c r="E39" s="46">
        <v>0</v>
      </c>
      <c r="F39" s="46">
        <v>0</v>
      </c>
      <c r="G39" s="46">
        <v>0</v>
      </c>
    </row>
    <row r="40" spans="1:7">
      <c r="A40" s="46" t="s">
        <v>15</v>
      </c>
      <c r="B40" s="46">
        <v>2</v>
      </c>
      <c r="C40" s="46">
        <v>2</v>
      </c>
      <c r="D40" s="46">
        <v>0</v>
      </c>
      <c r="E40" s="46">
        <v>0</v>
      </c>
      <c r="F40" s="46">
        <v>0</v>
      </c>
      <c r="G40" s="46">
        <v>0</v>
      </c>
    </row>
    <row r="41" spans="1:7">
      <c r="A41" s="46" t="s">
        <v>34</v>
      </c>
      <c r="B41" s="46">
        <v>1</v>
      </c>
      <c r="C41" s="46">
        <v>1</v>
      </c>
      <c r="D41" s="46">
        <v>0</v>
      </c>
      <c r="E41" s="46">
        <v>0</v>
      </c>
      <c r="F41" s="46">
        <v>0</v>
      </c>
      <c r="G41" s="46">
        <v>0</v>
      </c>
    </row>
    <row r="42" spans="1:7">
      <c r="A42" s="46" t="s">
        <v>30</v>
      </c>
      <c r="B42" s="46">
        <v>12</v>
      </c>
      <c r="C42" s="46">
        <v>9</v>
      </c>
      <c r="D42" s="46">
        <v>0</v>
      </c>
      <c r="E42" s="46">
        <v>0</v>
      </c>
      <c r="F42" s="46">
        <v>3</v>
      </c>
      <c r="G42" s="46">
        <v>0</v>
      </c>
    </row>
    <row r="43" spans="1:7">
      <c r="A43" s="46" t="s">
        <v>53</v>
      </c>
      <c r="B43" s="46">
        <v>5</v>
      </c>
      <c r="C43" s="46">
        <v>4</v>
      </c>
      <c r="D43" s="46">
        <v>0</v>
      </c>
      <c r="E43" s="46">
        <v>0</v>
      </c>
      <c r="F43" s="46">
        <v>1</v>
      </c>
      <c r="G43" s="46">
        <v>0</v>
      </c>
    </row>
    <row r="44" spans="1:7">
      <c r="A44" s="46" t="s">
        <v>17</v>
      </c>
      <c r="B44" s="46">
        <v>42</v>
      </c>
      <c r="C44" s="46">
        <v>11</v>
      </c>
      <c r="D44" s="46">
        <v>30</v>
      </c>
      <c r="E44" s="46">
        <v>0</v>
      </c>
      <c r="F44" s="46">
        <v>1</v>
      </c>
      <c r="G44" s="46">
        <v>0</v>
      </c>
    </row>
    <row r="45" spans="1:7">
      <c r="A45" s="46" t="s">
        <v>3</v>
      </c>
      <c r="B45" s="46">
        <v>8</v>
      </c>
      <c r="C45" s="46">
        <v>8</v>
      </c>
      <c r="D45" s="46">
        <v>0</v>
      </c>
      <c r="E45" s="46">
        <v>0</v>
      </c>
      <c r="F45" s="46">
        <v>0</v>
      </c>
      <c r="G45" s="46">
        <v>0</v>
      </c>
    </row>
    <row r="46" spans="1:7">
      <c r="A46" s="46" t="s">
        <v>50</v>
      </c>
      <c r="B46" s="46">
        <v>11</v>
      </c>
      <c r="C46" s="46">
        <v>8</v>
      </c>
      <c r="D46" s="46">
        <v>0</v>
      </c>
      <c r="E46" s="46">
        <v>1</v>
      </c>
      <c r="F46" s="46">
        <v>2</v>
      </c>
      <c r="G46" s="46">
        <v>0</v>
      </c>
    </row>
    <row r="47" spans="1:7">
      <c r="A47" s="46" t="s">
        <v>1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>
      <c r="A48" s="46" t="s">
        <v>61</v>
      </c>
      <c r="B48" s="46">
        <v>10</v>
      </c>
      <c r="C48" s="46">
        <v>10</v>
      </c>
      <c r="D48" s="46">
        <v>0</v>
      </c>
      <c r="E48" s="46">
        <v>0</v>
      </c>
      <c r="F48" s="46">
        <v>0</v>
      </c>
      <c r="G48" s="46">
        <v>0</v>
      </c>
    </row>
    <row r="49" spans="1:7">
      <c r="A49" s="46" t="s">
        <v>23</v>
      </c>
      <c r="B49" s="46">
        <v>1730</v>
      </c>
      <c r="C49" s="46">
        <v>928</v>
      </c>
      <c r="D49" s="46">
        <v>512</v>
      </c>
      <c r="E49" s="46">
        <v>12</v>
      </c>
      <c r="F49" s="46">
        <v>278</v>
      </c>
      <c r="G49" s="46">
        <v>0</v>
      </c>
    </row>
  </sheetData>
  <mergeCells count="1">
    <mergeCell ref="B1:E1"/>
  </mergeCells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L11" sqref="L11"/>
    </sheetView>
  </sheetViews>
  <sheetFormatPr defaultRowHeight="13"/>
  <cols>
    <col min="2" max="2" width="12" customWidth="1"/>
    <col min="5" max="6" width="9.5" bestFit="1" customWidth="1"/>
  </cols>
  <sheetData>
    <row r="1" spans="1:7" ht="16.5">
      <c r="B1" s="3"/>
      <c r="C1" s="3"/>
      <c r="D1" s="14"/>
      <c r="E1" s="14" t="s">
        <v>25</v>
      </c>
      <c r="F1" s="44">
        <v>44805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IFERROR(VLOOKUP($A4,'[11]11市町別戸数'!$A:$G,7,FALSE),0)</f>
        <v>96</v>
      </c>
      <c r="C4" s="34">
        <f>IFERROR(VLOOKUP($A4,'[11]11市町別戸数'!$A:$G,3,FALSE),0)</f>
        <v>51</v>
      </c>
      <c r="D4" s="34">
        <f>IFERROR(VLOOKUP($A4,'[11]11市町別戸数'!$A:$G,4,FALSE),0)</f>
        <v>30</v>
      </c>
      <c r="E4" s="34">
        <f>IFERROR(VLOOKUP($A4,'[11]11市町別戸数'!$A:$G,5,FALSE),0)</f>
        <v>0</v>
      </c>
      <c r="F4" s="34">
        <f>IFERROR(VLOOKUP($A4,'[11]11市町別戸数'!$A:$G,6,FALSE),0)</f>
        <v>15</v>
      </c>
      <c r="G4" s="34">
        <f>IFERROR(VLOOKUP($A4,'[11]11市町別マンション戸数'!A:C,3,FALSE),0)</f>
        <v>0</v>
      </c>
    </row>
    <row r="5" spans="1:7">
      <c r="A5" s="29" t="s">
        <v>12</v>
      </c>
      <c r="B5" s="34">
        <f>IFERROR(VLOOKUP($A5,'[11]11市町別戸数'!$A:$G,7,FALSE),0)</f>
        <v>111</v>
      </c>
      <c r="C5" s="34">
        <f>IFERROR(VLOOKUP($A5,'[11]11市町別戸数'!$A:$G,3,FALSE),0)</f>
        <v>34</v>
      </c>
      <c r="D5" s="34">
        <f>IFERROR(VLOOKUP($A5,'[11]11市町別戸数'!$A:$G,4,FALSE),0)</f>
        <v>53</v>
      </c>
      <c r="E5" s="34">
        <f>IFERROR(VLOOKUP($A5,'[11]11市町別戸数'!$A:$G,5,FALSE),0)</f>
        <v>1</v>
      </c>
      <c r="F5" s="34">
        <f>IFERROR(VLOOKUP($A5,'[11]11市町別戸数'!$A:$G,6,FALSE),0)</f>
        <v>23</v>
      </c>
      <c r="G5" s="34">
        <f>IFERROR(VLOOKUP($A5,'[11]11市町別マンション戸数'!A:C,3,FALSE),0)</f>
        <v>0</v>
      </c>
    </row>
    <row r="6" spans="1:7">
      <c r="A6" s="29" t="s">
        <v>10</v>
      </c>
      <c r="B6" s="34">
        <f>IFERROR(VLOOKUP($A6,'[11]11市町別戸数'!$A:$G,7,FALSE),0)</f>
        <v>111</v>
      </c>
      <c r="C6" s="34">
        <f>IFERROR(VLOOKUP($A6,'[11]11市町別戸数'!$A:$G,3,FALSE),0)</f>
        <v>43</v>
      </c>
      <c r="D6" s="34">
        <f>IFERROR(VLOOKUP($A6,'[11]11市町別戸数'!$A:$G,4,FALSE),0)</f>
        <v>52</v>
      </c>
      <c r="E6" s="34">
        <f>IFERROR(VLOOKUP($A6,'[11]11市町別戸数'!$A:$G,5,FALSE),0)</f>
        <v>0</v>
      </c>
      <c r="F6" s="34">
        <f>IFERROR(VLOOKUP($A6,'[11]11市町別戸数'!$A:$G,6,FALSE),0)</f>
        <v>16</v>
      </c>
      <c r="G6" s="34">
        <f>IFERROR(VLOOKUP($A6,'[11]11市町別マンション戸数'!A:C,3,FALSE),0)</f>
        <v>0</v>
      </c>
    </row>
    <row r="7" spans="1:7">
      <c r="A7" s="29" t="s">
        <v>38</v>
      </c>
      <c r="B7" s="34">
        <f t="shared" ref="B7:G7" si="0">SUM(B4:B6)</f>
        <v>318</v>
      </c>
      <c r="C7" s="34">
        <f t="shared" si="0"/>
        <v>128</v>
      </c>
      <c r="D7" s="34">
        <f t="shared" si="0"/>
        <v>135</v>
      </c>
      <c r="E7" s="34">
        <f t="shared" si="0"/>
        <v>1</v>
      </c>
      <c r="F7" s="34">
        <f t="shared" si="0"/>
        <v>54</v>
      </c>
      <c r="G7" s="34">
        <f t="shared" si="0"/>
        <v>0</v>
      </c>
    </row>
    <row r="8" spans="1:7">
      <c r="A8" s="29" t="s">
        <v>4</v>
      </c>
      <c r="B8" s="34">
        <f>IFERROR(VLOOKUP($A8,'[11]11市町別戸数'!$A:$G,7,FALSE),0)</f>
        <v>322</v>
      </c>
      <c r="C8" s="34">
        <f>IFERROR(VLOOKUP($A8,'[11]11市町別戸数'!$A:$G,3,FALSE),0)</f>
        <v>38</v>
      </c>
      <c r="D8" s="34">
        <f>IFERROR(VLOOKUP($A8,'[11]11市町別戸数'!$A:$G,4,FALSE),0)</f>
        <v>177</v>
      </c>
      <c r="E8" s="34">
        <f>IFERROR(VLOOKUP($A8,'[11]11市町別戸数'!$A:$G,5,FALSE),0)</f>
        <v>1</v>
      </c>
      <c r="F8" s="34">
        <f>IFERROR(VLOOKUP($A8,'[11]11市町別戸数'!$A:$G,6,FALSE),0)</f>
        <v>106</v>
      </c>
      <c r="G8" s="34">
        <f>IFERROR(VLOOKUP($A8,'[11]11市町別マンション戸数'!A:C,3,FALSE),0)</f>
        <v>92</v>
      </c>
    </row>
    <row r="9" spans="1:7">
      <c r="A9" s="29" t="s">
        <v>39</v>
      </c>
      <c r="B9" s="34">
        <f>IFERROR(VLOOKUP($A9,'[11]11市町別戸数'!$A:$G,7,FALSE),0)</f>
        <v>51</v>
      </c>
      <c r="C9" s="34">
        <f>IFERROR(VLOOKUP($A9,'[11]11市町別戸数'!$A:$G,3,FALSE),0)</f>
        <v>31</v>
      </c>
      <c r="D9" s="34">
        <f>IFERROR(VLOOKUP($A9,'[11]11市町別戸数'!$A:$G,4,FALSE),0)</f>
        <v>6</v>
      </c>
      <c r="E9" s="34">
        <f>IFERROR(VLOOKUP($A9,'[11]11市町別戸数'!$A:$G,5,FALSE),0)</f>
        <v>0</v>
      </c>
      <c r="F9" s="34">
        <f>IFERROR(VLOOKUP($A9,'[11]11市町別戸数'!$A:$G,6,FALSE),0)</f>
        <v>14</v>
      </c>
      <c r="G9" s="34">
        <f>IFERROR(VLOOKUP($A9,'[11]11市町別マンション戸数'!A:C,3,FALSE),0)</f>
        <v>0</v>
      </c>
    </row>
    <row r="10" spans="1:7">
      <c r="A10" s="29" t="s">
        <v>42</v>
      </c>
      <c r="B10" s="34">
        <f>IFERROR(VLOOKUP($A10,'[11]11市町別戸数'!$A:$G,7,FALSE),0)</f>
        <v>27</v>
      </c>
      <c r="C10" s="34">
        <f>IFERROR(VLOOKUP($A10,'[11]11市町別戸数'!$A:$G,3,FALSE),0)</f>
        <v>15</v>
      </c>
      <c r="D10" s="34">
        <f>IFERROR(VLOOKUP($A10,'[11]11市町別戸数'!$A:$G,4,FALSE),0)</f>
        <v>0</v>
      </c>
      <c r="E10" s="34">
        <f>IFERROR(VLOOKUP($A10,'[11]11市町別戸数'!$A:$G,5,FALSE),0)</f>
        <v>0</v>
      </c>
      <c r="F10" s="34">
        <f>IFERROR(VLOOKUP($A10,'[11]11市町別戸数'!$A:$G,6,FALSE),0)</f>
        <v>12</v>
      </c>
      <c r="G10" s="34">
        <f>IFERROR(VLOOKUP($A10,'[11]11市町別マンション戸数'!A:C,3,FALSE),0)</f>
        <v>0</v>
      </c>
    </row>
    <row r="11" spans="1:7">
      <c r="A11" s="29" t="s">
        <v>43</v>
      </c>
      <c r="B11" s="34">
        <f>IFERROR(VLOOKUP($A11,'[11]11市町別戸数'!$A:$G,7,FALSE),0)</f>
        <v>37</v>
      </c>
      <c r="C11" s="34">
        <f>IFERROR(VLOOKUP($A11,'[11]11市町別戸数'!$A:$G,3,FALSE),0)</f>
        <v>26</v>
      </c>
      <c r="D11" s="34">
        <f>IFERROR(VLOOKUP($A11,'[11]11市町別戸数'!$A:$G,4,FALSE),0)</f>
        <v>4</v>
      </c>
      <c r="E11" s="34">
        <f>IFERROR(VLOOKUP($A11,'[11]11市町別戸数'!$A:$G,5,FALSE),0)</f>
        <v>2</v>
      </c>
      <c r="F11" s="34">
        <f>IFERROR(VLOOKUP($A11,'[11]11市町別戸数'!$A:$G,6,FALSE),0)</f>
        <v>5</v>
      </c>
      <c r="G11" s="34">
        <f>IFERROR(VLOOKUP($A11,'[11]11市町別マンション戸数'!A:C,3,FALSE),0)</f>
        <v>0</v>
      </c>
    </row>
    <row r="12" spans="1:7">
      <c r="A12" s="29" t="s">
        <v>44</v>
      </c>
      <c r="B12" s="34">
        <f>IFERROR(VLOOKUP($A12,'[11]11市町別戸数'!$A:$G,7,FALSE),0)</f>
        <v>20</v>
      </c>
      <c r="C12" s="34">
        <f>IFERROR(VLOOKUP($A12,'[11]11市町別戸数'!$A:$G,3,FALSE),0)</f>
        <v>19</v>
      </c>
      <c r="D12" s="34">
        <f>IFERROR(VLOOKUP($A12,'[11]11市町別戸数'!$A:$G,4,FALSE),0)</f>
        <v>0</v>
      </c>
      <c r="E12" s="34">
        <f>IFERROR(VLOOKUP($A12,'[11]11市町別戸数'!$A:$G,5,FALSE),0)</f>
        <v>0</v>
      </c>
      <c r="F12" s="34">
        <f>IFERROR(VLOOKUP($A12,'[11]11市町別戸数'!$A:$G,6,FALSE),0)</f>
        <v>1</v>
      </c>
      <c r="G12" s="34">
        <f>IFERROR(VLOOKUP($A12,'[11]11市町別マンション戸数'!A:C,3,FALSE),0)</f>
        <v>0</v>
      </c>
    </row>
    <row r="13" spans="1:7">
      <c r="A13" s="29" t="s">
        <v>46</v>
      </c>
      <c r="B13" s="34">
        <f>IFERROR(VLOOKUP($A13,'[11]11市町別戸数'!$A:$G,7,FALSE),0)</f>
        <v>68</v>
      </c>
      <c r="C13" s="34">
        <f>IFERROR(VLOOKUP($A13,'[11]11市町別戸数'!$A:$G,3,FALSE),0)</f>
        <v>34</v>
      </c>
      <c r="D13" s="34">
        <f>IFERROR(VLOOKUP($A13,'[11]11市町別戸数'!$A:$G,4,FALSE),0)</f>
        <v>29</v>
      </c>
      <c r="E13" s="34">
        <f>IFERROR(VLOOKUP($A13,'[11]11市町別戸数'!$A:$G,5,FALSE),0)</f>
        <v>0</v>
      </c>
      <c r="F13" s="34">
        <f>IFERROR(VLOOKUP($A13,'[11]11市町別戸数'!$A:$G,6,FALSE),0)</f>
        <v>5</v>
      </c>
      <c r="G13" s="34">
        <f>IFERROR(VLOOKUP($A13,'[11]11市町別マンション戸数'!A:C,3,FALSE),0)</f>
        <v>0</v>
      </c>
    </row>
    <row r="14" spans="1:7">
      <c r="A14" s="29" t="s">
        <v>45</v>
      </c>
      <c r="B14" s="34">
        <f>IFERROR(VLOOKUP($A14,'[11]11市町別戸数'!$A:$G,7,FALSE),0)</f>
        <v>6</v>
      </c>
      <c r="C14" s="34">
        <f>IFERROR(VLOOKUP($A14,'[11]11市町別戸数'!$A:$G,3,FALSE),0)</f>
        <v>6</v>
      </c>
      <c r="D14" s="34">
        <f>IFERROR(VLOOKUP($A14,'[11]11市町別戸数'!$A:$G,4,FALSE),0)</f>
        <v>0</v>
      </c>
      <c r="E14" s="34">
        <f>IFERROR(VLOOKUP($A14,'[11]11市町別戸数'!$A:$G,5,FALSE),0)</f>
        <v>0</v>
      </c>
      <c r="F14" s="34">
        <f>IFERROR(VLOOKUP($A14,'[11]11市町別戸数'!$A:$G,6,FALSE),0)</f>
        <v>0</v>
      </c>
      <c r="G14" s="34">
        <f>IFERROR(VLOOKUP($A14,'[11]11市町別マンション戸数'!A:C,3,FALSE),0)</f>
        <v>0</v>
      </c>
    </row>
    <row r="15" spans="1:7">
      <c r="A15" s="29" t="s">
        <v>5</v>
      </c>
      <c r="B15" s="34">
        <f t="shared" ref="B15:G15" si="1">SUM(B8:B14)</f>
        <v>531</v>
      </c>
      <c r="C15" s="34">
        <f t="shared" si="1"/>
        <v>169</v>
      </c>
      <c r="D15" s="34">
        <f t="shared" si="1"/>
        <v>216</v>
      </c>
      <c r="E15" s="34">
        <f t="shared" si="1"/>
        <v>3</v>
      </c>
      <c r="F15" s="34">
        <f t="shared" si="1"/>
        <v>143</v>
      </c>
      <c r="G15" s="34">
        <f t="shared" si="1"/>
        <v>92</v>
      </c>
    </row>
    <row r="16" spans="1:7">
      <c r="A16" s="29" t="s">
        <v>7</v>
      </c>
      <c r="B16" s="34">
        <f>IFERROR(VLOOKUP($A16,'[11]11市町別戸数'!$A:$G,7,FALSE),0)</f>
        <v>77</v>
      </c>
      <c r="C16" s="34">
        <f>IFERROR(VLOOKUP($A16,'[11]11市町別戸数'!$A:$G,3,FALSE),0)</f>
        <v>37</v>
      </c>
      <c r="D16" s="34">
        <f>IFERROR(VLOOKUP($A16,'[11]11市町別戸数'!$A:$G,4,FALSE),0)</f>
        <v>9</v>
      </c>
      <c r="E16" s="34">
        <f>IFERROR(VLOOKUP($A16,'[11]11市町別戸数'!$A:$G,5,FALSE),0)</f>
        <v>0</v>
      </c>
      <c r="F16" s="34">
        <f>IFERROR(VLOOKUP($A16,'[11]11市町別戸数'!$A:$G,6,FALSE),0)</f>
        <v>31</v>
      </c>
      <c r="G16" s="34">
        <f>IFERROR(VLOOKUP($A16,'[11]11市町別マンション戸数'!A:C,3,FALSE),0)</f>
        <v>0</v>
      </c>
    </row>
    <row r="17" spans="1:7">
      <c r="A17" s="29" t="s">
        <v>26</v>
      </c>
      <c r="B17" s="34">
        <f>IFERROR(VLOOKUP($A17,'[11]11市町別戸数'!$A:$G,7,FALSE),0)</f>
        <v>3</v>
      </c>
      <c r="C17" s="34">
        <f>IFERROR(VLOOKUP($A17,'[11]11市町別戸数'!$A:$G,3,FALSE),0)</f>
        <v>2</v>
      </c>
      <c r="D17" s="34">
        <f>IFERROR(VLOOKUP($A17,'[11]11市町別戸数'!$A:$G,4,FALSE),0)</f>
        <v>0</v>
      </c>
      <c r="E17" s="34">
        <f>IFERROR(VLOOKUP($A17,'[11]11市町別戸数'!$A:$G,5,FALSE),0)</f>
        <v>1</v>
      </c>
      <c r="F17" s="34">
        <f>IFERROR(VLOOKUP($A17,'[11]11市町別戸数'!$A:$G,6,FALSE),0)</f>
        <v>0</v>
      </c>
      <c r="G17" s="34">
        <f>IFERROR(VLOOKUP($A17,'[11]11市町別マンション戸数'!A:C,3,FALSE),0)</f>
        <v>0</v>
      </c>
    </row>
    <row r="18" spans="1:7">
      <c r="A18" s="29" t="s">
        <v>48</v>
      </c>
      <c r="B18" s="34">
        <f>IFERROR(VLOOKUP($A18,'[11]11市町別戸数'!$A:$G,7,FALSE),0)</f>
        <v>21</v>
      </c>
      <c r="C18" s="34">
        <f>IFERROR(VLOOKUP($A18,'[11]11市町別戸数'!$A:$G,3,FALSE),0)</f>
        <v>18</v>
      </c>
      <c r="D18" s="34">
        <f>IFERROR(VLOOKUP($A18,'[11]11市町別戸数'!$A:$G,4,FALSE),0)</f>
        <v>0</v>
      </c>
      <c r="E18" s="34">
        <f>IFERROR(VLOOKUP($A18,'[11]11市町別戸数'!$A:$G,5,FALSE),0)</f>
        <v>0</v>
      </c>
      <c r="F18" s="34">
        <f>IFERROR(VLOOKUP($A18,'[11]11市町別戸数'!$A:$G,6,FALSE),0)</f>
        <v>3</v>
      </c>
      <c r="G18" s="34">
        <f>IFERROR(VLOOKUP($A18,'[11]11市町別マンション戸数'!A:C,3,FALSE),0)</f>
        <v>0</v>
      </c>
    </row>
    <row r="19" spans="1:7">
      <c r="A19" s="29" t="s">
        <v>51</v>
      </c>
      <c r="B19" s="34">
        <f>IFERROR(VLOOKUP($A19,'[11]11市町別戸数'!$A:$G,7,FALSE),0)</f>
        <v>69</v>
      </c>
      <c r="C19" s="34">
        <f>IFERROR(VLOOKUP($A19,'[11]11市町別戸数'!$A:$G,3,FALSE),0)</f>
        <v>36</v>
      </c>
      <c r="D19" s="34">
        <f>IFERROR(VLOOKUP($A19,'[11]11市町別戸数'!$A:$G,4,FALSE),0)</f>
        <v>18</v>
      </c>
      <c r="E19" s="34">
        <f>IFERROR(VLOOKUP($A19,'[11]11市町別戸数'!$A:$G,5,FALSE),0)</f>
        <v>0</v>
      </c>
      <c r="F19" s="34">
        <f>IFERROR(VLOOKUP($A19,'[11]11市町別戸数'!$A:$G,6,FALSE),0)</f>
        <v>15</v>
      </c>
      <c r="G19" s="34">
        <f>IFERROR(VLOOKUP($A19,'[11]11市町別マンション戸数'!A:C,3,FALSE),0)</f>
        <v>0</v>
      </c>
    </row>
    <row r="20" spans="1:7">
      <c r="A20" s="29" t="s">
        <v>55</v>
      </c>
      <c r="B20" s="34">
        <f>IFERROR(VLOOKUP($A20,'[11]11市町別戸数'!$A:$G,7,FALSE),0)</f>
        <v>9</v>
      </c>
      <c r="C20" s="34">
        <f>IFERROR(VLOOKUP($A20,'[11]11市町別戸数'!$A:$G,3,FALSE),0)</f>
        <v>9</v>
      </c>
      <c r="D20" s="34">
        <f>IFERROR(VLOOKUP($A20,'[11]11市町別戸数'!$A:$G,4,FALSE),0)</f>
        <v>0</v>
      </c>
      <c r="E20" s="34">
        <f>IFERROR(VLOOKUP($A20,'[11]11市町別戸数'!$A:$G,5,FALSE),0)</f>
        <v>0</v>
      </c>
      <c r="F20" s="34">
        <f>IFERROR(VLOOKUP($A20,'[11]11市町別戸数'!$A:$G,6,FALSE),0)</f>
        <v>0</v>
      </c>
      <c r="G20" s="34">
        <f>IFERROR(VLOOKUP($A20,'[11]11市町別マンション戸数'!A:C,3,FALSE),0)</f>
        <v>0</v>
      </c>
    </row>
    <row r="21" spans="1:7">
      <c r="A21" s="29" t="s">
        <v>57</v>
      </c>
      <c r="B21" s="34">
        <f>IFERROR(VLOOKUP($A21,'[11]11市町別戸数'!$A:$G,7,FALSE),0)</f>
        <v>26</v>
      </c>
      <c r="C21" s="34">
        <f>IFERROR(VLOOKUP($A21,'[11]11市町別戸数'!$A:$G,3,FALSE),0)</f>
        <v>24</v>
      </c>
      <c r="D21" s="34">
        <f>IFERROR(VLOOKUP($A21,'[11]11市町別戸数'!$A:$G,4,FALSE),0)</f>
        <v>0</v>
      </c>
      <c r="E21" s="34">
        <f>IFERROR(VLOOKUP($A21,'[11]11市町別戸数'!$A:$G,5,FALSE),0)</f>
        <v>0</v>
      </c>
      <c r="F21" s="34">
        <f>IFERROR(VLOOKUP($A21,'[11]11市町別戸数'!$A:$G,6,FALSE),0)</f>
        <v>2</v>
      </c>
      <c r="G21" s="34">
        <f>IFERROR(VLOOKUP($A21,'[11]11市町別マンション戸数'!A:C,3,FALSE),0)</f>
        <v>0</v>
      </c>
    </row>
    <row r="22" spans="1:7">
      <c r="A22" s="29" t="s">
        <v>14</v>
      </c>
      <c r="B22" s="34">
        <f>IFERROR(VLOOKUP($A22,'[11]11市町別戸数'!$A:$G,7,FALSE),0)</f>
        <v>92</v>
      </c>
      <c r="C22" s="34">
        <f>IFERROR(VLOOKUP($A22,'[11]11市町別戸数'!$A:$G,3,FALSE),0)</f>
        <v>71</v>
      </c>
      <c r="D22" s="34">
        <f>IFERROR(VLOOKUP($A22,'[11]11市町別戸数'!$A:$G,4,FALSE),0)</f>
        <v>8</v>
      </c>
      <c r="E22" s="34">
        <f>IFERROR(VLOOKUP($A22,'[11]11市町別戸数'!$A:$G,5,FALSE),0)</f>
        <v>0</v>
      </c>
      <c r="F22" s="34">
        <f>IFERROR(VLOOKUP($A22,'[11]11市町別戸数'!$A:$G,6,FALSE),0)</f>
        <v>13</v>
      </c>
      <c r="G22" s="34">
        <f>IFERROR(VLOOKUP($A22,'[11]11市町別マンション戸数'!A:C,3,FALSE),0)</f>
        <v>0</v>
      </c>
    </row>
    <row r="23" spans="1:7">
      <c r="A23" s="29" t="s">
        <v>47</v>
      </c>
      <c r="B23" s="34">
        <f>IFERROR(VLOOKUP($A23,'[11]11市町別戸数'!$A:$G,7,FALSE),0)</f>
        <v>62</v>
      </c>
      <c r="C23" s="34">
        <f>IFERROR(VLOOKUP($A23,'[11]11市町別戸数'!$A:$G,3,FALSE),0)</f>
        <v>41</v>
      </c>
      <c r="D23" s="34">
        <f>IFERROR(VLOOKUP($A23,'[11]11市町別戸数'!$A:$G,4,FALSE),0)</f>
        <v>10</v>
      </c>
      <c r="E23" s="34">
        <f>IFERROR(VLOOKUP($A23,'[11]11市町別戸数'!$A:$G,5,FALSE),0)</f>
        <v>1</v>
      </c>
      <c r="F23" s="34">
        <f>IFERROR(VLOOKUP($A23,'[11]11市町別戸数'!$A:$G,6,FALSE),0)</f>
        <v>10</v>
      </c>
      <c r="G23" s="34">
        <f>IFERROR(VLOOKUP($A23,'[11]11市町別マンション戸数'!A:C,3,FALSE),0)</f>
        <v>0</v>
      </c>
    </row>
    <row r="24" spans="1:7">
      <c r="A24" s="29" t="s">
        <v>32</v>
      </c>
      <c r="B24" s="34">
        <f>IFERROR(VLOOKUP($A24,'[11]11市町別戸数'!$A:$G,7,FALSE),0)</f>
        <v>44</v>
      </c>
      <c r="C24" s="34">
        <f>IFERROR(VLOOKUP($A24,'[11]11市町別戸数'!$A:$G,3,FALSE),0)</f>
        <v>33</v>
      </c>
      <c r="D24" s="34">
        <f>IFERROR(VLOOKUP($A24,'[11]11市町別戸数'!$A:$G,4,FALSE),0)</f>
        <v>8</v>
      </c>
      <c r="E24" s="34">
        <f>IFERROR(VLOOKUP($A24,'[11]11市町別戸数'!$A:$G,5,FALSE),0)</f>
        <v>0</v>
      </c>
      <c r="F24" s="34">
        <f>IFERROR(VLOOKUP($A24,'[11]11市町別戸数'!$A:$G,6,FALSE),0)</f>
        <v>3</v>
      </c>
      <c r="G24" s="34">
        <f>IFERROR(VLOOKUP($A24,'[11]11市町別マンション戸数'!A:C,3,FALSE),0)</f>
        <v>0</v>
      </c>
    </row>
    <row r="25" spans="1:7">
      <c r="A25" s="29" t="s">
        <v>2</v>
      </c>
      <c r="B25" s="34">
        <f>IFERROR(VLOOKUP($A25,'[11]11市町別戸数'!$A:$G,7,FALSE),0)</f>
        <v>43</v>
      </c>
      <c r="C25" s="34">
        <f>IFERROR(VLOOKUP($A25,'[11]11市町別戸数'!$A:$G,3,FALSE),0)</f>
        <v>31</v>
      </c>
      <c r="D25" s="34">
        <f>IFERROR(VLOOKUP($A25,'[11]11市町別戸数'!$A:$G,4,FALSE),0)</f>
        <v>9</v>
      </c>
      <c r="E25" s="34">
        <f>IFERROR(VLOOKUP($A25,'[11]11市町別戸数'!$A:$G,5,FALSE),0)</f>
        <v>0</v>
      </c>
      <c r="F25" s="34">
        <f>IFERROR(VLOOKUP($A25,'[11]11市町別戸数'!$A:$G,6,FALSE),0)</f>
        <v>3</v>
      </c>
      <c r="G25" s="34">
        <f>IFERROR(VLOOKUP($A25,'[11]11市町別マンション戸数'!A:C,3,FALSE),0)</f>
        <v>0</v>
      </c>
    </row>
    <row r="26" spans="1:7">
      <c r="A26" s="29" t="s">
        <v>49</v>
      </c>
      <c r="B26" s="34">
        <f>IFERROR(VLOOKUP($A26,'[11]11市町別戸数'!$A:$G,7,FALSE),0)</f>
        <v>27</v>
      </c>
      <c r="C26" s="34">
        <f>IFERROR(VLOOKUP($A26,'[11]11市町別戸数'!$A:$G,3,FALSE),0)</f>
        <v>26</v>
      </c>
      <c r="D26" s="34">
        <f>IFERROR(VLOOKUP($A26,'[11]11市町別戸数'!$A:$G,4,FALSE),0)</f>
        <v>0</v>
      </c>
      <c r="E26" s="34">
        <f>IFERROR(VLOOKUP($A26,'[11]11市町別戸数'!$A:$G,5,FALSE),0)</f>
        <v>0</v>
      </c>
      <c r="F26" s="34">
        <f>IFERROR(VLOOKUP($A26,'[11]11市町別戸数'!$A:$G,6,FALSE),0)</f>
        <v>1</v>
      </c>
      <c r="G26" s="34">
        <f>IFERROR(VLOOKUP($A26,'[11]11市町別マンション戸数'!A:C,3,FALSE),0)</f>
        <v>0</v>
      </c>
    </row>
    <row r="27" spans="1:7">
      <c r="A27" s="29" t="s">
        <v>59</v>
      </c>
      <c r="B27" s="34">
        <f>IFERROR(VLOOKUP($A27,'[11]11市町別戸数'!$A:$G,7,FALSE),0)</f>
        <v>22</v>
      </c>
      <c r="C27" s="34">
        <f>IFERROR(VLOOKUP($A27,'[11]11市町別戸数'!$A:$G,3,FALSE),0)</f>
        <v>21</v>
      </c>
      <c r="D27" s="34">
        <f>IFERROR(VLOOKUP($A27,'[11]11市町別戸数'!$A:$G,4,FALSE),0)</f>
        <v>0</v>
      </c>
      <c r="E27" s="34">
        <f>IFERROR(VLOOKUP($A27,'[11]11市町別戸数'!$A:$G,5,FALSE),0)</f>
        <v>0</v>
      </c>
      <c r="F27" s="34">
        <f>IFERROR(VLOOKUP($A27,'[11]11市町別戸数'!$A:$G,6,FALSE),0)</f>
        <v>1</v>
      </c>
      <c r="G27" s="34">
        <f>IFERROR(VLOOKUP($A27,'[11]11市町別マンション戸数'!A:C,3,FALSE),0)</f>
        <v>0</v>
      </c>
    </row>
    <row r="28" spans="1:7">
      <c r="A28" s="29" t="s">
        <v>27</v>
      </c>
      <c r="B28" s="34">
        <f>IFERROR(VLOOKUP($A28,'[11]11市町別戸数'!$A:$G,7,FALSE),0)</f>
        <v>27</v>
      </c>
      <c r="C28" s="34">
        <f>IFERROR(VLOOKUP($A28,'[11]11市町別戸数'!$A:$G,3,FALSE),0)</f>
        <v>17</v>
      </c>
      <c r="D28" s="34">
        <f>IFERROR(VLOOKUP($A28,'[11]11市町別戸数'!$A:$G,4,FALSE),0)</f>
        <v>10</v>
      </c>
      <c r="E28" s="34">
        <f>IFERROR(VLOOKUP($A28,'[11]11市町別戸数'!$A:$G,5,FALSE),0)</f>
        <v>0</v>
      </c>
      <c r="F28" s="34">
        <f>IFERROR(VLOOKUP($A28,'[11]11市町別戸数'!$A:$G,6,FALSE),0)</f>
        <v>0</v>
      </c>
      <c r="G28" s="34">
        <f>IFERROR(VLOOKUP($A28,'[11]11市町別マンション戸数'!A:C,3,FALSE),0)</f>
        <v>0</v>
      </c>
    </row>
    <row r="29" spans="1:7">
      <c r="A29" s="29" t="s">
        <v>52</v>
      </c>
      <c r="B29" s="34">
        <f>IFERROR(VLOOKUP($A29,'[11]11市町別戸数'!$A:$G,7,FALSE),0)</f>
        <v>2</v>
      </c>
      <c r="C29" s="34">
        <f>IFERROR(VLOOKUP($A29,'[11]11市町別戸数'!$A:$G,3,FALSE),0)</f>
        <v>2</v>
      </c>
      <c r="D29" s="34">
        <f>IFERROR(VLOOKUP($A29,'[11]11市町別戸数'!$A:$G,4,FALSE),0)</f>
        <v>0</v>
      </c>
      <c r="E29" s="34">
        <f>IFERROR(VLOOKUP($A29,'[11]11市町別戸数'!$A:$G,5,FALSE),0)</f>
        <v>0</v>
      </c>
      <c r="F29" s="34">
        <f>IFERROR(VLOOKUP($A29,'[11]11市町別戸数'!$A:$G,6,FALSE),0)</f>
        <v>0</v>
      </c>
      <c r="G29" s="34">
        <f>IFERROR(VLOOKUP($A29,'[11]11市町別マンション戸数'!A:C,3,FALSE),0)</f>
        <v>0</v>
      </c>
    </row>
    <row r="30" spans="1:7">
      <c r="A30" s="29" t="s">
        <v>40</v>
      </c>
      <c r="B30" s="34">
        <f>IFERROR(VLOOKUP($A30,'[11]11市町別戸数'!$A:$G,7,FALSE),0)</f>
        <v>13</v>
      </c>
      <c r="C30" s="34">
        <f>IFERROR(VLOOKUP($A30,'[11]11市町別戸数'!$A:$G,3,FALSE),0)</f>
        <v>12</v>
      </c>
      <c r="D30" s="34">
        <f>IFERROR(VLOOKUP($A30,'[11]11市町別戸数'!$A:$G,4,FALSE),0)</f>
        <v>0</v>
      </c>
      <c r="E30" s="34">
        <f>IFERROR(VLOOKUP($A30,'[11]11市町別戸数'!$A:$G,5,FALSE),0)</f>
        <v>0</v>
      </c>
      <c r="F30" s="34">
        <f>IFERROR(VLOOKUP($A30,'[11]11市町別戸数'!$A:$G,6,FALSE),0)</f>
        <v>1</v>
      </c>
      <c r="G30" s="34">
        <f>IFERROR(VLOOKUP($A30,'[11]11市町別マンション戸数'!A:C,3,FALSE),0)</f>
        <v>0</v>
      </c>
    </row>
    <row r="31" spans="1:7">
      <c r="A31" s="29" t="s">
        <v>0</v>
      </c>
      <c r="B31" s="34">
        <f>IFERROR(VLOOKUP($A31,'[11]11市町別戸数'!$A:$G,7,FALSE),0)</f>
        <v>23</v>
      </c>
      <c r="C31" s="34">
        <f>IFERROR(VLOOKUP($A31,'[11]11市町別戸数'!$A:$G,3,FALSE),0)</f>
        <v>9</v>
      </c>
      <c r="D31" s="34">
        <f>IFERROR(VLOOKUP($A31,'[11]11市町別戸数'!$A:$G,4,FALSE),0)</f>
        <v>8</v>
      </c>
      <c r="E31" s="34">
        <f>IFERROR(VLOOKUP($A31,'[11]11市町別戸数'!$A:$G,5,FALSE),0)</f>
        <v>0</v>
      </c>
      <c r="F31" s="34">
        <f>IFERROR(VLOOKUP($A31,'[11]11市町別戸数'!$A:$G,6,FALSE),0)</f>
        <v>6</v>
      </c>
      <c r="G31" s="34">
        <f>IFERROR(VLOOKUP($A31,'[11]11市町別マンション戸数'!A:C,3,FALSE),0)</f>
        <v>0</v>
      </c>
    </row>
    <row r="32" spans="1:7">
      <c r="A32" s="29" t="s">
        <v>54</v>
      </c>
      <c r="B32" s="34">
        <f>IFERROR(VLOOKUP($A32,'[11]11市町別戸数'!$A:$G,7,FALSE),0)</f>
        <v>7</v>
      </c>
      <c r="C32" s="34">
        <f>IFERROR(VLOOKUP($A32,'[11]11市町別戸数'!$A:$G,3,FALSE),0)</f>
        <v>1</v>
      </c>
      <c r="D32" s="34">
        <f>IFERROR(VLOOKUP($A32,'[11]11市町別戸数'!$A:$G,4,FALSE),0)</f>
        <v>6</v>
      </c>
      <c r="E32" s="34">
        <f>IFERROR(VLOOKUP($A32,'[11]11市町別戸数'!$A:$G,5,FALSE),0)</f>
        <v>0</v>
      </c>
      <c r="F32" s="34">
        <f>IFERROR(VLOOKUP($A32,'[11]11市町別戸数'!$A:$G,6,FALSE),0)</f>
        <v>0</v>
      </c>
      <c r="G32" s="34">
        <f>IFERROR(VLOOKUP($A32,'[11]11市町別マンション戸数'!A:C,3,FALSE),0)</f>
        <v>0</v>
      </c>
    </row>
    <row r="33" spans="1:7">
      <c r="A33" s="29" t="s">
        <v>33</v>
      </c>
      <c r="B33" s="34">
        <f>IFERROR(VLOOKUP($A33,'[11]11市町別戸数'!$A:$G,7,FALSE),0)</f>
        <v>8</v>
      </c>
      <c r="C33" s="34">
        <f>IFERROR(VLOOKUP($A33,'[11]11市町別戸数'!$A:$G,3,FALSE),0)</f>
        <v>7</v>
      </c>
      <c r="D33" s="34">
        <f>IFERROR(VLOOKUP($A33,'[11]11市町別戸数'!$A:$G,4,FALSE),0)</f>
        <v>0</v>
      </c>
      <c r="E33" s="34">
        <f>IFERROR(VLOOKUP($A33,'[11]11市町別戸数'!$A:$G,5,FALSE),0)</f>
        <v>0</v>
      </c>
      <c r="F33" s="34">
        <f>IFERROR(VLOOKUP($A33,'[11]11市町別戸数'!$A:$G,6,FALSE),0)</f>
        <v>1</v>
      </c>
      <c r="G33" s="34">
        <f>IFERROR(VLOOKUP($A33,'[11]11市町別マンション戸数'!A:C,3,FALSE),0)</f>
        <v>0</v>
      </c>
    </row>
    <row r="34" spans="1:7">
      <c r="A34" s="29" t="s">
        <v>29</v>
      </c>
      <c r="B34" s="34">
        <f>IFERROR(VLOOKUP($A34,'[11]11市町別戸数'!$A:$G,7,FALSE),0)</f>
        <v>18</v>
      </c>
      <c r="C34" s="34">
        <f>IFERROR(VLOOKUP($A34,'[11]11市町別戸数'!$A:$G,3,FALSE),0)</f>
        <v>16</v>
      </c>
      <c r="D34" s="34">
        <f>IFERROR(VLOOKUP($A34,'[11]11市町別戸数'!$A:$G,4,FALSE),0)</f>
        <v>0</v>
      </c>
      <c r="E34" s="34">
        <f>IFERROR(VLOOKUP($A34,'[11]11市町別戸数'!$A:$G,5,FALSE),0)</f>
        <v>0</v>
      </c>
      <c r="F34" s="34">
        <f>IFERROR(VLOOKUP($A34,'[11]11市町別戸数'!$A:$G,6,FALSE),0)</f>
        <v>2</v>
      </c>
      <c r="G34" s="34">
        <f>IFERROR(VLOOKUP($A34,'[11]11市町別マンション戸数'!A:C,3,FALSE),0)</f>
        <v>0</v>
      </c>
    </row>
    <row r="35" spans="1:7">
      <c r="A35" s="29" t="s">
        <v>21</v>
      </c>
      <c r="B35" s="34">
        <f>IFERROR(VLOOKUP($A35,'[11]11市町別戸数'!$A:$G,7,FALSE),0)</f>
        <v>17</v>
      </c>
      <c r="C35" s="34">
        <f>IFERROR(VLOOKUP($A35,'[11]11市町別戸数'!$A:$G,3,FALSE),0)</f>
        <v>7</v>
      </c>
      <c r="D35" s="34">
        <f>IFERROR(VLOOKUP($A35,'[11]11市町別戸数'!$A:$G,4,FALSE),0)</f>
        <v>0</v>
      </c>
      <c r="E35" s="34">
        <f>IFERROR(VLOOKUP($A35,'[11]11市町別戸数'!$A:$G,5,FALSE),0)</f>
        <v>0</v>
      </c>
      <c r="F35" s="34">
        <f>IFERROR(VLOOKUP($A35,'[11]11市町別戸数'!$A:$G,6,FALSE),0)</f>
        <v>10</v>
      </c>
      <c r="G35" s="34">
        <f>IFERROR(VLOOKUP($A35,'[11]11市町別マンション戸数'!A:C,3,FALSE),0)</f>
        <v>0</v>
      </c>
    </row>
    <row r="36" spans="1:7">
      <c r="A36" s="29" t="s">
        <v>31</v>
      </c>
      <c r="B36" s="34">
        <f>IFERROR(VLOOKUP($A36,'[11]11市町別戸数'!$A:$G,7,FALSE),0)</f>
        <v>8</v>
      </c>
      <c r="C36" s="34">
        <f>IFERROR(VLOOKUP($A36,'[11]11市町別戸数'!$A:$G,3,FALSE),0)</f>
        <v>8</v>
      </c>
      <c r="D36" s="34">
        <f>IFERROR(VLOOKUP($A36,'[11]11市町別戸数'!$A:$G,4,FALSE),0)</f>
        <v>0</v>
      </c>
      <c r="E36" s="34">
        <f>IFERROR(VLOOKUP($A36,'[11]11市町別戸数'!$A:$G,5,FALSE),0)</f>
        <v>0</v>
      </c>
      <c r="F36" s="34">
        <f>IFERROR(VLOOKUP($A36,'[11]11市町別戸数'!$A:$G,6,FALSE),0)</f>
        <v>0</v>
      </c>
      <c r="G36" s="34">
        <f>IFERROR(VLOOKUP($A36,'[11]11市町別マンション戸数'!A:C,3,FALSE),0)</f>
        <v>0</v>
      </c>
    </row>
    <row r="37" spans="1:7">
      <c r="A37" s="29" t="s">
        <v>18</v>
      </c>
      <c r="B37" s="34">
        <f>IFERROR(VLOOKUP($A37,'[11]11市町別戸数'!$A:$G,7,FALSE),0)</f>
        <v>1</v>
      </c>
      <c r="C37" s="34">
        <f>IFERROR(VLOOKUP($A37,'[11]11市町別戸数'!$A:$G,3,FALSE),0)</f>
        <v>1</v>
      </c>
      <c r="D37" s="34">
        <f>IFERROR(VLOOKUP($A37,'[11]11市町別戸数'!$A:$G,4,FALSE),0)</f>
        <v>0</v>
      </c>
      <c r="E37" s="34">
        <f>IFERROR(VLOOKUP($A37,'[11]11市町別戸数'!$A:$G,5,FALSE),0)</f>
        <v>0</v>
      </c>
      <c r="F37" s="34">
        <f>IFERROR(VLOOKUP($A37,'[11]11市町別戸数'!$A:$G,6,FALSE),0)</f>
        <v>0</v>
      </c>
      <c r="G37" s="34">
        <f>IFERROR(VLOOKUP($A37,'[11]11市町別マンション戸数'!A:C,3,FALSE),0)</f>
        <v>0</v>
      </c>
    </row>
    <row r="38" spans="1:7">
      <c r="A38" s="30" t="s">
        <v>62</v>
      </c>
      <c r="B38" s="34">
        <f>IFERROR(VLOOKUP($A38,'[11]11市町別戸数'!$A:$G,7,FALSE),0)</f>
        <v>0</v>
      </c>
      <c r="C38" s="34">
        <f>IFERROR(VLOOKUP($A38,'[11]11市町別戸数'!$A:$G,3,FALSE),0)</f>
        <v>0</v>
      </c>
      <c r="D38" s="34">
        <f>IFERROR(VLOOKUP($A38,'[11]11市町別戸数'!$A:$G,4,FALSE),0)</f>
        <v>0</v>
      </c>
      <c r="E38" s="34">
        <f>IFERROR(VLOOKUP($A38,'[11]11市町別戸数'!$A:$G,5,FALSE),0)</f>
        <v>0</v>
      </c>
      <c r="F38" s="34">
        <f>IFERROR(VLOOKUP($A38,'[11]11市町別戸数'!$A:$G,6,FALSE),0)</f>
        <v>0</v>
      </c>
      <c r="G38" s="34">
        <f>IFERROR(VLOOKUP($A38,'[11]11市町別マンション戸数'!A:C,3,FALSE),0)</f>
        <v>0</v>
      </c>
    </row>
    <row r="39" spans="1:7">
      <c r="A39" s="29" t="s">
        <v>60</v>
      </c>
      <c r="B39" s="34">
        <f>IFERROR(VLOOKUP($A39,'[11]11市町別戸数'!$A:$G,7,FALSE),0)</f>
        <v>0</v>
      </c>
      <c r="C39" s="34">
        <f>IFERROR(VLOOKUP($A39,'[11]11市町別戸数'!$A:$G,3,FALSE),0)</f>
        <v>0</v>
      </c>
      <c r="D39" s="34">
        <f>IFERROR(VLOOKUP($A39,'[11]11市町別戸数'!$A:$G,4,FALSE),0)</f>
        <v>0</v>
      </c>
      <c r="E39" s="34">
        <f>IFERROR(VLOOKUP($A39,'[11]11市町別戸数'!$A:$G,5,FALSE),0)</f>
        <v>0</v>
      </c>
      <c r="F39" s="34">
        <f>IFERROR(VLOOKUP($A39,'[11]11市町別戸数'!$A:$G,6,FALSE),0)</f>
        <v>0</v>
      </c>
      <c r="G39" s="34">
        <f>IFERROR(VLOOKUP($A39,'[11]11市町別マンション戸数'!A:C,3,FALSE),0)</f>
        <v>0</v>
      </c>
    </row>
    <row r="40" spans="1:7">
      <c r="A40" s="29" t="s">
        <v>15</v>
      </c>
      <c r="B40" s="34">
        <f>IFERROR(VLOOKUP($A40,'[11]11市町別戸数'!$A:$G,7,FALSE),0)</f>
        <v>2</v>
      </c>
      <c r="C40" s="34">
        <f>IFERROR(VLOOKUP($A40,'[11]11市町別戸数'!$A:$G,3,FALSE),0)</f>
        <v>2</v>
      </c>
      <c r="D40" s="34">
        <f>IFERROR(VLOOKUP($A40,'[11]11市町別戸数'!$A:$G,4,FALSE),0)</f>
        <v>0</v>
      </c>
      <c r="E40" s="34">
        <f>IFERROR(VLOOKUP($A40,'[11]11市町別戸数'!$A:$G,5,FALSE),0)</f>
        <v>0</v>
      </c>
      <c r="F40" s="34">
        <f>IFERROR(VLOOKUP($A40,'[11]11市町別戸数'!$A:$G,6,FALSE),0)</f>
        <v>0</v>
      </c>
      <c r="G40" s="34">
        <f>IFERROR(VLOOKUP($A40,'[11]11市町別マンション戸数'!A:C,3,FALSE),0)</f>
        <v>0</v>
      </c>
    </row>
    <row r="41" spans="1:7">
      <c r="A41" s="30" t="s">
        <v>34</v>
      </c>
      <c r="B41" s="34">
        <f>IFERROR(VLOOKUP($A41,'[11]11市町別戸数'!$A:$G,7,FALSE),0)</f>
        <v>0</v>
      </c>
      <c r="C41" s="34">
        <f>IFERROR(VLOOKUP($A41,'[11]11市町別戸数'!$A:$G,3,FALSE),0)</f>
        <v>0</v>
      </c>
      <c r="D41" s="34">
        <f>IFERROR(VLOOKUP($A41,'[11]11市町別戸数'!$A:$G,4,FALSE),0)</f>
        <v>0</v>
      </c>
      <c r="E41" s="34">
        <f>IFERROR(VLOOKUP($A41,'[11]11市町別戸数'!$A:$G,5,FALSE),0)</f>
        <v>0</v>
      </c>
      <c r="F41" s="34">
        <f>IFERROR(VLOOKUP($A41,'[11]11市町別戸数'!$A:$G,6,FALSE),0)</f>
        <v>0</v>
      </c>
      <c r="G41" s="34">
        <f>IFERROR(VLOOKUP($A41,'[11]11市町別マンション戸数'!A:C,3,FALSE),0)</f>
        <v>0</v>
      </c>
    </row>
    <row r="42" spans="1:7">
      <c r="A42" s="29" t="s">
        <v>30</v>
      </c>
      <c r="B42" s="34">
        <f>IFERROR(VLOOKUP($A42,'[11]11市町別戸数'!$A:$G,7,FALSE),0)</f>
        <v>10</v>
      </c>
      <c r="C42" s="34">
        <f>IFERROR(VLOOKUP($A42,'[11]11市町別戸数'!$A:$G,3,FALSE),0)</f>
        <v>6</v>
      </c>
      <c r="D42" s="34">
        <f>IFERROR(VLOOKUP($A42,'[11]11市町別戸数'!$A:$G,4,FALSE),0)</f>
        <v>0</v>
      </c>
      <c r="E42" s="34">
        <f>IFERROR(VLOOKUP($A42,'[11]11市町別戸数'!$A:$G,5,FALSE),0)</f>
        <v>0</v>
      </c>
      <c r="F42" s="34">
        <f>IFERROR(VLOOKUP($A42,'[11]11市町別戸数'!$A:$G,6,FALSE),0)</f>
        <v>4</v>
      </c>
      <c r="G42" s="34">
        <f>IFERROR(VLOOKUP($A42,'[11]11市町別マンション戸数'!A:C,3,FALSE),0)</f>
        <v>0</v>
      </c>
    </row>
    <row r="43" spans="1:7">
      <c r="A43" s="29" t="s">
        <v>53</v>
      </c>
      <c r="B43" s="34">
        <f>IFERROR(VLOOKUP($A43,'[11]11市町別戸数'!$A:$G,7,FALSE),0)</f>
        <v>20</v>
      </c>
      <c r="C43" s="34">
        <f>IFERROR(VLOOKUP($A43,'[11]11市町別戸数'!$A:$G,3,FALSE),0)</f>
        <v>5</v>
      </c>
      <c r="D43" s="34">
        <f>IFERROR(VLOOKUP($A43,'[11]11市町別戸数'!$A:$G,4,FALSE),0)</f>
        <v>8</v>
      </c>
      <c r="E43" s="34">
        <f>IFERROR(VLOOKUP($A43,'[11]11市町別戸数'!$A:$G,5,FALSE),0)</f>
        <v>0</v>
      </c>
      <c r="F43" s="34">
        <f>IFERROR(VLOOKUP($A43,'[11]11市町別戸数'!$A:$G,6,FALSE),0)</f>
        <v>7</v>
      </c>
      <c r="G43" s="34">
        <f>IFERROR(VLOOKUP($A43,'[11]11市町別マンション戸数'!A:C,3,FALSE),0)</f>
        <v>0</v>
      </c>
    </row>
    <row r="44" spans="1:7">
      <c r="A44" s="29" t="s">
        <v>17</v>
      </c>
      <c r="B44" s="34">
        <f>IFERROR(VLOOKUP($A44,'[11]11市町別戸数'!$A:$G,7,FALSE),0)</f>
        <v>34</v>
      </c>
      <c r="C44" s="34">
        <f>IFERROR(VLOOKUP($A44,'[11]11市町別戸数'!$A:$G,3,FALSE),0)</f>
        <v>9</v>
      </c>
      <c r="D44" s="34">
        <f>IFERROR(VLOOKUP($A44,'[11]11市町別戸数'!$A:$G,4,FALSE),0)</f>
        <v>24</v>
      </c>
      <c r="E44" s="34">
        <f>IFERROR(VLOOKUP($A44,'[11]11市町別戸数'!$A:$G,5,FALSE),0)</f>
        <v>0</v>
      </c>
      <c r="F44" s="34">
        <f>IFERROR(VLOOKUP($A44,'[11]11市町別戸数'!$A:$G,6,FALSE),0)</f>
        <v>1</v>
      </c>
      <c r="G44" s="34">
        <f>IFERROR(VLOOKUP($A44,'[11]11市町別マンション戸数'!A:C,3,FALSE),0)</f>
        <v>0</v>
      </c>
    </row>
    <row r="45" spans="1:7">
      <c r="A45" s="29" t="s">
        <v>3</v>
      </c>
      <c r="B45" s="34">
        <f>IFERROR(VLOOKUP($A45,'[11]11市町別戸数'!$A:$G,7,FALSE),0)</f>
        <v>11</v>
      </c>
      <c r="C45" s="34">
        <f>IFERROR(VLOOKUP($A45,'[11]11市町別戸数'!$A:$G,3,FALSE),0)</f>
        <v>11</v>
      </c>
      <c r="D45" s="34">
        <f>IFERROR(VLOOKUP($A45,'[11]11市町別戸数'!$A:$G,4,FALSE),0)</f>
        <v>0</v>
      </c>
      <c r="E45" s="34">
        <f>IFERROR(VLOOKUP($A45,'[11]11市町別戸数'!$A:$G,5,FALSE),0)</f>
        <v>0</v>
      </c>
      <c r="F45" s="34">
        <f>IFERROR(VLOOKUP($A45,'[11]11市町別戸数'!$A:$G,6,FALSE),0)</f>
        <v>0</v>
      </c>
      <c r="G45" s="34">
        <f>IFERROR(VLOOKUP($A45,'[11]11市町別マンション戸数'!A:C,3,FALSE),0)</f>
        <v>0</v>
      </c>
    </row>
    <row r="46" spans="1:7">
      <c r="A46" s="29" t="s">
        <v>50</v>
      </c>
      <c r="B46" s="34">
        <f>IFERROR(VLOOKUP($A46,'[11]11市町別戸数'!$A:$G,7,FALSE),0)</f>
        <v>11</v>
      </c>
      <c r="C46" s="34">
        <f>IFERROR(VLOOKUP($A46,'[11]11市町別戸数'!$A:$G,3,FALSE),0)</f>
        <v>10</v>
      </c>
      <c r="D46" s="34">
        <f>IFERROR(VLOOKUP($A46,'[11]11市町別戸数'!$A:$G,4,FALSE),0)</f>
        <v>0</v>
      </c>
      <c r="E46" s="34">
        <f>IFERROR(VLOOKUP($A46,'[11]11市町別戸数'!$A:$G,5,FALSE),0)</f>
        <v>0</v>
      </c>
      <c r="F46" s="34">
        <f>IFERROR(VLOOKUP($A46,'[11]11市町別戸数'!$A:$G,6,FALSE),0)</f>
        <v>1</v>
      </c>
      <c r="G46" s="34">
        <f>IFERROR(VLOOKUP($A46,'[11]11市町別マンション戸数'!A:C,3,FALSE),0)</f>
        <v>0</v>
      </c>
    </row>
    <row r="47" spans="1:7">
      <c r="A47" s="29" t="s">
        <v>1</v>
      </c>
      <c r="B47" s="34">
        <f>IFERROR(VLOOKUP($A47,'[11]11市町別戸数'!$A:$G,7,FALSE),0)</f>
        <v>2</v>
      </c>
      <c r="C47" s="34">
        <f>IFERROR(VLOOKUP($A47,'[11]11市町別戸数'!$A:$G,3,FALSE),0)</f>
        <v>2</v>
      </c>
      <c r="D47" s="34">
        <f>IFERROR(VLOOKUP($A47,'[11]11市町別戸数'!$A:$G,4,FALSE),0)</f>
        <v>0</v>
      </c>
      <c r="E47" s="34">
        <f>IFERROR(VLOOKUP($A47,'[11]11市町別戸数'!$A:$G,5,FALSE),0)</f>
        <v>0</v>
      </c>
      <c r="F47" s="34">
        <f>IFERROR(VLOOKUP($A47,'[11]11市町別戸数'!$A:$G,6,FALSE),0)</f>
        <v>0</v>
      </c>
      <c r="G47" s="34">
        <f>IFERROR(VLOOKUP($A47,'[11]11市町別マンション戸数'!A:C,3,FALSE),0)</f>
        <v>0</v>
      </c>
    </row>
    <row r="48" spans="1:7">
      <c r="A48" s="31" t="s">
        <v>61</v>
      </c>
      <c r="B48" s="34">
        <f>IFERROR(VLOOKUP($A48,'[11]11市町別戸数'!$A:$G,7,FALSE),0)</f>
        <v>8</v>
      </c>
      <c r="C48" s="34">
        <f>IFERROR(VLOOKUP($A48,'[11]11市町別戸数'!$A:$G,3,FALSE),0)</f>
        <v>7</v>
      </c>
      <c r="D48" s="34">
        <f>IFERROR(VLOOKUP($A48,'[11]11市町別戸数'!$A:$G,4,FALSE),0)</f>
        <v>0</v>
      </c>
      <c r="E48" s="34">
        <f>IFERROR(VLOOKUP($A48,'[11]11市町別戸数'!$A:$G,5,FALSE),0)</f>
        <v>0</v>
      </c>
      <c r="F48" s="34">
        <f>IFERROR(VLOOKUP($A48,'[11]11市町別戸数'!$A:$G,6,FALSE),0)</f>
        <v>1</v>
      </c>
      <c r="G48" s="34">
        <f>IFERROR(VLOOKUP($A48,'[11]11市町別マンション戸数'!A:C,3,FALSE),0)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1566</v>
      </c>
      <c r="C49" s="34">
        <f t="shared" si="2"/>
        <v>778</v>
      </c>
      <c r="D49" s="34">
        <f t="shared" si="2"/>
        <v>469</v>
      </c>
      <c r="E49" s="34">
        <f t="shared" si="2"/>
        <v>6</v>
      </c>
      <c r="F49" s="34">
        <f t="shared" si="2"/>
        <v>313</v>
      </c>
      <c r="G49" s="34">
        <f t="shared" si="2"/>
        <v>92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38</vt:i4>
      </vt:variant>
    </vt:vector>
  </HeadingPairs>
  <TitlesOfParts>
    <vt:vector size="38" baseType="lpstr">
      <vt:lpstr>４年１月</vt:lpstr>
      <vt:lpstr>４年２月</vt:lpstr>
      <vt:lpstr>４年３月</vt:lpstr>
      <vt:lpstr>４年４月</vt:lpstr>
      <vt:lpstr>4年5月</vt:lpstr>
      <vt:lpstr>4年6月</vt:lpstr>
      <vt:lpstr>4年7月</vt:lpstr>
      <vt:lpstr>4年8月</vt:lpstr>
      <vt:lpstr>４年９月</vt:lpstr>
      <vt:lpstr>４年10月</vt:lpstr>
      <vt:lpstr>４年11月</vt:lpstr>
      <vt:lpstr>4年12月</vt:lpstr>
      <vt:lpstr>5年1月</vt:lpstr>
      <vt:lpstr>5年2月</vt:lpstr>
      <vt:lpstr>５年３月</vt:lpstr>
      <vt:lpstr>５年4月</vt:lpstr>
      <vt:lpstr>5年5月</vt:lpstr>
      <vt:lpstr>5年6月</vt:lpstr>
      <vt:lpstr>５年７月</vt:lpstr>
      <vt:lpstr>５年８月</vt:lpstr>
      <vt:lpstr>５年９月</vt:lpstr>
      <vt:lpstr>５年10月</vt:lpstr>
      <vt:lpstr>５年11月</vt:lpstr>
      <vt:lpstr>５年12月</vt:lpstr>
      <vt:lpstr>６年１月</vt:lpstr>
      <vt:lpstr>6年2月</vt:lpstr>
      <vt:lpstr>６年３月</vt:lpstr>
      <vt:lpstr>６年４月</vt:lpstr>
      <vt:lpstr>令和６年５月</vt:lpstr>
      <vt:lpstr>令和６年６月</vt:lpstr>
      <vt:lpstr>令和６年７月</vt:lpstr>
      <vt:lpstr>令和６年８月</vt:lpstr>
      <vt:lpstr>令和６年９月</vt:lpstr>
      <vt:lpstr>令和６年10月</vt:lpstr>
      <vt:lpstr>令和4年１～12月</vt:lpstr>
      <vt:lpstr>令和４年度</vt:lpstr>
      <vt:lpstr>令和５年１～12月</vt:lpstr>
      <vt:lpstr>令和５年度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2024-11-29T10:13:05Z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2024-11-29T10:13:05Z</vt:filetime>
  </property>
</Properties>
</file>