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大井上水道企業団\Desktop\経営比較分析表の分析等について（依頼）\"/>
    </mc:Choice>
  </mc:AlternateContent>
  <workbookProtection workbookAlgorithmName="SHA-512" workbookHashValue="dsl4U8Cm8c5l3u7gZBxnnjg2kRYCMegwBa+8CmYQtr28EKmgRJZUHE5pODfKVGZq5K2tJwstbwcSdxj7jSHzvw==" workbookSaltValue="81gZ0d0GtOpvmV+lELoi7g=="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<sst xmlns="http://schemas.openxmlformats.org/spreadsheetml/2006/main" count="231" uniqueCount="113">
  <si>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</si>
  <si>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</si>
  <si>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</si>
  <si>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</si>
  <si>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</si>
  <si>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</si>
  <si>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</si>
  <si>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</si>
  <si>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</si>
  <si>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</si>
  <si>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</si>
  <si>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</si>
  <si>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</si>
  <si>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</si>
  <si>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</si>
  <si>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</si>
  <si>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</si>
  <si>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</si>
  <si>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</si>
  <si>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</si>
  <si>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</si>
  <si>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</si>
  <si>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</si>
  <si>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</si>
  <si>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</si>
  <si>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</si>
  <si>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</si>
  <si>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</si>
  <si>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</si>
  <si>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</si>
  <si>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</si>
  <si>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</si>
  <si>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</si>
  <si>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</si>
  <si>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</si>
  <si>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</si>
  <si>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</si>
  <si>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</si>
  <si>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</si>
  <si>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</si>
  <si>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</si>
  <si>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</si>
  <si>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</si>
  <si>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</si>
  <si>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</si>
  <si>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</si>
  <si>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</si>
  <si>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</si>
  <si>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</si>
  <si>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</si>
  <si>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</si>
  <si>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</si>
  <si>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</si>
  <si>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</si>
  <si>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</si>
  <si>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</si>
  <si>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</si>
  <si>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</si>
  <si>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</si>
  <si>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</si>
  <si>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</si>
  <si>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</si>
  <si>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</si>
  <si>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</si>
  <si>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</si>
  <si>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</si>
  <si>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</si>
  <si>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</si>
  <si>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</si>
  <si>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</si>
  <si>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</si>
  <si>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</si>
  <si>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</si>
  <si>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</si>
  <si>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</si>
  <si>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</si>
  <si>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</si>
  <si>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</si>
  <si>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</si>
  <si>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</si>
  <si>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</si>
  <si>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</si>
  <si>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</si>
  <si>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</si>
  <si>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</si>
  <si>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</si>
  <si>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</si>
  <si>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</si>
  <si>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</si>
  <si>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</si>
  <si>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</si>
  <si>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</si>
  <si>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</si>
  <si>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大井上水道企業団</t>
  </si>
  <si>
    <t>法適用</t>
  </si>
  <si>
    <t>水道事業</t>
  </si>
  <si>
    <t>末端給水事業</t>
  </si>
  <si>
    <t>A6</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</si>
  <si>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</si>
  <si>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</si>
  <si>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</si>
  <si>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</si>
  <si>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</si>
  <si>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</si>
  <si>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</si>
  <si>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</si>
  <si>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</si>
  <si>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</si>
  <si>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</si>
  <si>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</si>
  <si>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経常収支比率は単年度収支が黒字を示す100％を超えている。
　累積欠損比率は0％であり、経営の健全性に課題はないと言える。
　流動比率は982％であり、短期的な債務に対する不安はない（支払い能力は高い）。
　企業債残高対給水収益比率は低く、概ね年間給水収益の85％程度である。
■評価・分析
　給水人口1人当たりの企業債残高は13,000円と財政計画において基準とした給水人口1人あたり30,000円以内に収まっていることから、公平性が保たれていると判断している。
　計画的な施設・管路更新をおこなってきたことから、緊急かつ巨額な費用を必要とする施設・管路の更新はなく、現在の水道料金算定は当分の間維持されるものと思われる。
　給水原価については、コスト管理が高く、収益に見合うコスト管理をおこなっていることから、類似団体と比べて大きく安価であると言える。
■今後の方針
　財政計画を柱として、毎年決算値による分析（当初計画との乖離分析等）、計画と結果の乖離を考慮した予算反映を進め、将来更新需要に対応した、経営基盤の確保に努める。
　また、概ね5年程度で料金算定をし、将来収支見通しを評価していく。
</t>
    <rPh sb="1" eb="3">
      <t>ケイジョウ</t>
    </rPh>
    <rPh sb="3" eb="5">
      <t>シュウシ</t>
    </rPh>
    <rPh sb="5" eb="7">
      <t>ヒリツ</t>
    </rPh>
    <rPh sb="8" eb="11">
      <t>タンネンド</t>
    </rPh>
    <rPh sb="11" eb="13">
      <t>シュウシ</t>
    </rPh>
    <rPh sb="14" eb="16">
      <t>クロジ</t>
    </rPh>
    <rPh sb="17" eb="18">
      <t>シメ</t>
    </rPh>
    <rPh sb="24" eb="25">
      <t>コ</t>
    </rPh>
    <rPh sb="32" eb="34">
      <t>ルイセキ</t>
    </rPh>
    <rPh sb="34" eb="36">
      <t>ケッソン</t>
    </rPh>
    <rPh sb="36" eb="38">
      <t>ヒリツ</t>
    </rPh>
    <rPh sb="45" eb="47">
      <t>ケイエイ</t>
    </rPh>
    <rPh sb="48" eb="51">
      <t>ケンゼンセイ</t>
    </rPh>
    <rPh sb="52" eb="54">
      <t>カダイ</t>
    </rPh>
    <rPh sb="58" eb="59">
      <t>イ</t>
    </rPh>
    <rPh sb="64" eb="66">
      <t>リュウドウ</t>
    </rPh>
    <rPh sb="66" eb="68">
      <t>ヒリツ</t>
    </rPh>
    <rPh sb="77" eb="80">
      <t>タンキテキ</t>
    </rPh>
    <rPh sb="81" eb="83">
      <t>サイム</t>
    </rPh>
    <rPh sb="84" eb="85">
      <t>タイ</t>
    </rPh>
    <rPh sb="87" eb="89">
      <t>フアン</t>
    </rPh>
    <rPh sb="93" eb="95">
      <t>シハラ</t>
    </rPh>
    <rPh sb="96" eb="98">
      <t>ノウリョク</t>
    </rPh>
    <rPh sb="99" eb="100">
      <t>タカ</t>
    </rPh>
    <rPh sb="105" eb="107">
      <t>キギョウ</t>
    </rPh>
    <rPh sb="107" eb="108">
      <t>サイ</t>
    </rPh>
    <rPh sb="108" eb="110">
      <t>ザンダカ</t>
    </rPh>
    <rPh sb="110" eb="111">
      <t>タイ</t>
    </rPh>
    <rPh sb="111" eb="113">
      <t>キュウスイ</t>
    </rPh>
    <rPh sb="113" eb="115">
      <t>シュウエキ</t>
    </rPh>
    <rPh sb="115" eb="117">
      <t>ヒリツ</t>
    </rPh>
    <rPh sb="118" eb="119">
      <t>ヒク</t>
    </rPh>
    <rPh sb="121" eb="122">
      <t>オオム</t>
    </rPh>
    <rPh sb="123" eb="125">
      <t>ネンカン</t>
    </rPh>
    <rPh sb="125" eb="127">
      <t>キュウスイ</t>
    </rPh>
    <rPh sb="127" eb="129">
      <t>シュウエキ</t>
    </rPh>
    <rPh sb="133" eb="135">
      <t>テイド</t>
    </rPh>
    <rPh sb="142" eb="144">
      <t>ヒョウカ</t>
    </rPh>
    <rPh sb="145" eb="147">
      <t>ブンセキ</t>
    </rPh>
    <rPh sb="149" eb="151">
      <t>キュウスイ</t>
    </rPh>
    <rPh sb="151" eb="153">
      <t>ジンコウ</t>
    </rPh>
    <rPh sb="154" eb="155">
      <t>ニン</t>
    </rPh>
    <rPh sb="155" eb="156">
      <t>ア</t>
    </rPh>
    <rPh sb="159" eb="161">
      <t>キギョウ</t>
    </rPh>
    <rPh sb="161" eb="162">
      <t>サイ</t>
    </rPh>
    <rPh sb="162" eb="164">
      <t>ザンダカ</t>
    </rPh>
    <rPh sb="171" eb="172">
      <t>エン</t>
    </rPh>
    <rPh sb="173" eb="175">
      <t>ザイセイ</t>
    </rPh>
    <rPh sb="175" eb="177">
      <t>ケイカク</t>
    </rPh>
    <rPh sb="181" eb="183">
      <t>キジュン</t>
    </rPh>
    <rPh sb="186" eb="188">
      <t>キュウスイ</t>
    </rPh>
    <rPh sb="188" eb="190">
      <t>ジンコウ</t>
    </rPh>
    <rPh sb="191" eb="192">
      <t>ニン</t>
    </rPh>
    <rPh sb="201" eb="202">
      <t>エン</t>
    </rPh>
    <rPh sb="202" eb="204">
      <t>イナイ</t>
    </rPh>
    <rPh sb="205" eb="206">
      <t>オサ</t>
    </rPh>
    <rPh sb="216" eb="219">
      <t>コウヘイセイ</t>
    </rPh>
    <rPh sb="220" eb="221">
      <t>タモ</t>
    </rPh>
    <rPh sb="227" eb="229">
      <t>ハンダン</t>
    </rPh>
    <rPh sb="236" eb="239">
      <t>ケイカクテキ</t>
    </rPh>
    <rPh sb="240" eb="242">
      <t>シセツ</t>
    </rPh>
    <rPh sb="243" eb="245">
      <t>カンロ</t>
    </rPh>
    <rPh sb="245" eb="247">
      <t>コウシン</t>
    </rPh>
    <rPh sb="260" eb="262">
      <t>キンキュウ</t>
    </rPh>
    <rPh sb="264" eb="266">
      <t>キョガク</t>
    </rPh>
    <rPh sb="267" eb="269">
      <t>ヒヨウ</t>
    </rPh>
    <rPh sb="270" eb="272">
      <t>ヒツヨウ</t>
    </rPh>
    <rPh sb="275" eb="277">
      <t>シセツ</t>
    </rPh>
    <rPh sb="278" eb="280">
      <t>カンロ</t>
    </rPh>
    <rPh sb="281" eb="283">
      <t>コウシン</t>
    </rPh>
    <phoneticPr fontId="4"/>
  </si>
  <si>
    <t>　当企業団は、昭和23年に発足し、72年が経過した水道事業を行う企業団である。
　水源地（建屋含む）は古いもので昭和43年（建設より52年経過）の施設が現有する。
　主要な送水施設（建屋含む）のうち、古いもので昭和54年（建設より41年経過）の施設が現有する。
　主要な配水池のうち、古いもので昭和43年（建設より52年経過）の施設が現有する。
　水道管路については古いもので昭和24年（布設より71年経過）、の管路が現有している。
■対策
　これら施設について、アセットマネジメントに基づき、計画的な更新を進めていく。
■今後の方針
アセットマネジメントにおいて管種ごと使用年数を40年～75年と定め、管路の廃止、可能な限りダウンサイズを図りながら、管路更新を進める。</t>
    <rPh sb="1" eb="2">
      <t>トウ</t>
    </rPh>
    <rPh sb="2" eb="4">
      <t>キギョウ</t>
    </rPh>
    <rPh sb="4" eb="5">
      <t>ダン</t>
    </rPh>
    <rPh sb="7" eb="9">
      <t>ショウワ</t>
    </rPh>
    <rPh sb="11" eb="12">
      <t>ネン</t>
    </rPh>
    <rPh sb="13" eb="15">
      <t>ホッソク</t>
    </rPh>
    <rPh sb="19" eb="20">
      <t>ネン</t>
    </rPh>
    <rPh sb="21" eb="23">
      <t>ケイカ</t>
    </rPh>
    <rPh sb="25" eb="27">
      <t>スイドウ</t>
    </rPh>
    <rPh sb="27" eb="29">
      <t>ジギョウ</t>
    </rPh>
    <rPh sb="30" eb="31">
      <t>オコナ</t>
    </rPh>
    <rPh sb="32" eb="34">
      <t>キギョウ</t>
    </rPh>
    <rPh sb="34" eb="35">
      <t>ダン</t>
    </rPh>
    <rPh sb="41" eb="44">
      <t>スイゲンチ</t>
    </rPh>
    <rPh sb="45" eb="47">
      <t>タテヤ</t>
    </rPh>
    <rPh sb="47" eb="48">
      <t>フク</t>
    </rPh>
    <rPh sb="51" eb="52">
      <t>フル</t>
    </rPh>
    <rPh sb="56" eb="58">
      <t>ショウワ</t>
    </rPh>
    <rPh sb="60" eb="61">
      <t>ネン</t>
    </rPh>
    <rPh sb="62" eb="64">
      <t>ケンセツ</t>
    </rPh>
    <rPh sb="68" eb="69">
      <t>ネン</t>
    </rPh>
    <rPh sb="69" eb="71">
      <t>ケイカ</t>
    </rPh>
    <rPh sb="73" eb="75">
      <t>シセツ</t>
    </rPh>
    <rPh sb="76" eb="78">
      <t>ゲンユウ</t>
    </rPh>
    <rPh sb="83" eb="85">
      <t>シュヨウ</t>
    </rPh>
    <rPh sb="86" eb="88">
      <t>ソウスイ</t>
    </rPh>
    <rPh sb="88" eb="90">
      <t>シセツ</t>
    </rPh>
    <rPh sb="91" eb="93">
      <t>タテヤ</t>
    </rPh>
    <rPh sb="93" eb="94">
      <t>フク</t>
    </rPh>
    <rPh sb="100" eb="101">
      <t>フル</t>
    </rPh>
    <rPh sb="105" eb="107">
      <t>ショウワ</t>
    </rPh>
    <rPh sb="109" eb="110">
      <t>ネン</t>
    </rPh>
    <rPh sb="111" eb="113">
      <t>ケンセツ</t>
    </rPh>
    <rPh sb="117" eb="118">
      <t>ネン</t>
    </rPh>
    <rPh sb="118" eb="120">
      <t>ケイカ</t>
    </rPh>
    <rPh sb="122" eb="124">
      <t>シセツ</t>
    </rPh>
    <rPh sb="125" eb="127">
      <t>ゲンユウ</t>
    </rPh>
    <rPh sb="132" eb="134">
      <t>シュヨウ</t>
    </rPh>
    <rPh sb="135" eb="137">
      <t>ハイスイ</t>
    </rPh>
    <rPh sb="137" eb="138">
      <t>イケ</t>
    </rPh>
    <rPh sb="142" eb="143">
      <t>フル</t>
    </rPh>
    <rPh sb="174" eb="176">
      <t>スイドウ</t>
    </rPh>
    <rPh sb="176" eb="178">
      <t>カンロ</t>
    </rPh>
    <rPh sb="183" eb="184">
      <t>フル</t>
    </rPh>
    <rPh sb="188" eb="190">
      <t>ショウワ</t>
    </rPh>
    <rPh sb="192" eb="193">
      <t>ネン</t>
    </rPh>
    <rPh sb="194" eb="196">
      <t>フセツ</t>
    </rPh>
    <rPh sb="200" eb="201">
      <t>ネン</t>
    </rPh>
    <rPh sb="201" eb="203">
      <t>ケイカ</t>
    </rPh>
    <rPh sb="206" eb="208">
      <t>カンロ</t>
    </rPh>
    <rPh sb="209" eb="211">
      <t>ゲンユウ</t>
    </rPh>
    <rPh sb="218" eb="220">
      <t>タイサク</t>
    </rPh>
    <rPh sb="262" eb="264">
      <t>コンゴ</t>
    </rPh>
    <rPh sb="265" eb="267">
      <t>ホウシン</t>
    </rPh>
    <rPh sb="282" eb="283">
      <t>カン</t>
    </rPh>
    <rPh sb="299" eb="300">
      <t>サダ</t>
    </rPh>
    <rPh sb="302" eb="304">
      <t>カンロ</t>
    </rPh>
    <rPh sb="305" eb="307">
      <t>ハイシ</t>
    </rPh>
    <rPh sb="308" eb="310">
      <t>カノウ</t>
    </rPh>
    <rPh sb="311" eb="312">
      <t>カギ</t>
    </rPh>
    <rPh sb="320" eb="321">
      <t>ハカ</t>
    </rPh>
    <rPh sb="326" eb="328">
      <t>カンロ</t>
    </rPh>
    <rPh sb="328" eb="330">
      <t>コウシン</t>
    </rPh>
    <rPh sb="331" eb="332">
      <t>スス</t>
    </rPh>
    <phoneticPr fontId="4"/>
  </si>
  <si>
    <t>■対策及び今後の方針
　使用年数が長い水道施設、昭和40年代～昭和60年代に布設された老朽管の更新期が到来することや、近年増加する自然災害に対応した水道施設の整備が求められることから、資金確保が重要な課題となる。
　建設事業、更新事業にあってはアセットマネジメント、財政計画を基本とした事業運営をし、必要に応じ計画の見直しを行い効果的効率的に進める。
　経営基盤の安定を図るため、5年程度で料金算定を行う。
　水道事業の経営基盤の充実とともに、他の水道事業体との連携を強化していくこととする。
　水道事業においては現在、広域化や施設の統廃合を含む経営形態の見直しの必要性が高まっていることから、静岡県を主導として適宜、適切な経営形態のあり方について継続的検討をおこなっている。</t>
    <rPh sb="1" eb="3">
      <t>タイサク</t>
    </rPh>
    <rPh sb="3" eb="4">
      <t>オヨ</t>
    </rPh>
    <rPh sb="5" eb="7">
      <t>コンゴ</t>
    </rPh>
    <rPh sb="8" eb="10">
      <t>ホウシン</t>
    </rPh>
    <rPh sb="12" eb="14">
      <t>シヨウ</t>
    </rPh>
    <rPh sb="14" eb="16">
      <t>ネンスウ</t>
    </rPh>
    <rPh sb="17" eb="18">
      <t>ナガ</t>
    </rPh>
    <rPh sb="19" eb="21">
      <t>スイドウ</t>
    </rPh>
    <rPh sb="21" eb="23">
      <t>シセツ</t>
    </rPh>
    <rPh sb="24" eb="26">
      <t>ショウワ</t>
    </rPh>
    <rPh sb="28" eb="30">
      <t>ネンダイ</t>
    </rPh>
    <rPh sb="31" eb="33">
      <t>ショウワ</t>
    </rPh>
    <rPh sb="35" eb="37">
      <t>ネンダイ</t>
    </rPh>
    <rPh sb="38" eb="40">
      <t>フセツ</t>
    </rPh>
    <rPh sb="43" eb="45">
      <t>ロウキュウ</t>
    </rPh>
    <rPh sb="45" eb="46">
      <t>カン</t>
    </rPh>
    <rPh sb="47" eb="49">
      <t>コウシン</t>
    </rPh>
    <rPh sb="49" eb="50">
      <t>キ</t>
    </rPh>
    <rPh sb="51" eb="53">
      <t>トウライ</t>
    </rPh>
    <rPh sb="59" eb="61">
      <t>キンネン</t>
    </rPh>
    <rPh sb="61" eb="63">
      <t>ゾウカ</t>
    </rPh>
    <rPh sb="65" eb="67">
      <t>シゼン</t>
    </rPh>
    <rPh sb="67" eb="69">
      <t>サイガイ</t>
    </rPh>
    <rPh sb="70" eb="72">
      <t>タイオウ</t>
    </rPh>
    <rPh sb="74" eb="76">
      <t>スイドウ</t>
    </rPh>
    <rPh sb="76" eb="78">
      <t>シセツ</t>
    </rPh>
    <rPh sb="79" eb="81">
      <t>セイビ</t>
    </rPh>
    <rPh sb="82" eb="83">
      <t>モト</t>
    </rPh>
    <rPh sb="92" eb="94">
      <t>シキン</t>
    </rPh>
    <rPh sb="94" eb="96">
      <t>カクホ</t>
    </rPh>
    <rPh sb="97" eb="99">
      <t>ジュウヨウ</t>
    </rPh>
    <rPh sb="100" eb="102">
      <t>カダイ</t>
    </rPh>
    <rPh sb="108" eb="110">
      <t>ケンセツ</t>
    </rPh>
    <rPh sb="110" eb="112">
      <t>ジギョウ</t>
    </rPh>
    <rPh sb="113" eb="115">
      <t>コウシン</t>
    </rPh>
    <rPh sb="115" eb="117">
      <t>ジギョウ</t>
    </rPh>
    <rPh sb="133" eb="135">
      <t>ザイセイ</t>
    </rPh>
    <rPh sb="135" eb="137">
      <t>ケイカク</t>
    </rPh>
    <rPh sb="138" eb="140">
      <t>キホン</t>
    </rPh>
    <rPh sb="143" eb="145">
      <t>ジギョウ</t>
    </rPh>
    <rPh sb="145" eb="147">
      <t>ウンエイ</t>
    </rPh>
    <rPh sb="150" eb="152">
      <t>ヒツヨウ</t>
    </rPh>
    <rPh sb="153" eb="154">
      <t>オウ</t>
    </rPh>
    <rPh sb="155" eb="157">
      <t>ケイカク</t>
    </rPh>
    <rPh sb="158" eb="160">
      <t>ミナオ</t>
    </rPh>
    <rPh sb="162" eb="163">
      <t>オコナ</t>
    </rPh>
    <rPh sb="171" eb="172">
      <t>スス</t>
    </rPh>
    <rPh sb="177" eb="179">
      <t>ケイエイ</t>
    </rPh>
    <rPh sb="179" eb="181">
      <t>キバン</t>
    </rPh>
    <rPh sb="182" eb="184">
      <t>アンテイ</t>
    </rPh>
    <rPh sb="185" eb="186">
      <t>ハカ</t>
    </rPh>
    <rPh sb="195" eb="197">
      <t>リョウキン</t>
    </rPh>
    <rPh sb="197" eb="199">
      <t>サンテイ</t>
    </rPh>
    <rPh sb="200" eb="201">
      <t>オコナ</t>
    </rPh>
    <rPh sb="205" eb="207">
      <t>スイドウ</t>
    </rPh>
    <rPh sb="207" eb="209">
      <t>ジギョウ</t>
    </rPh>
    <rPh sb="210" eb="212">
      <t>ケイエイ</t>
    </rPh>
    <rPh sb="212" eb="214">
      <t>キバン</t>
    </rPh>
    <rPh sb="215" eb="217">
      <t>ジュウジツ</t>
    </rPh>
    <rPh sb="222" eb="223">
      <t>タ</t>
    </rPh>
    <rPh sb="224" eb="226">
      <t>スイドウ</t>
    </rPh>
    <rPh sb="226" eb="229">
      <t>ジギョウタイ</t>
    </rPh>
    <rPh sb="231" eb="233">
      <t>レンケイ</t>
    </rPh>
    <rPh sb="234" eb="236">
      <t>キョウカ</t>
    </rPh>
    <rPh sb="248" eb="250">
      <t>スイドウ</t>
    </rPh>
    <rPh sb="250" eb="252">
      <t>ジギョウ</t>
    </rPh>
    <rPh sb="257" eb="259">
      <t>ゲンザイ</t>
    </rPh>
    <rPh sb="260" eb="263">
      <t>コウイキカ</t>
    </rPh>
    <rPh sb="264" eb="266">
      <t>シセツ</t>
    </rPh>
    <rPh sb="267" eb="270">
      <t>トウハイゴウ</t>
    </rPh>
    <rPh sb="271" eb="272">
      <t>フク</t>
    </rPh>
    <rPh sb="273" eb="275">
      <t>ケイエイ</t>
    </rPh>
    <rPh sb="275" eb="277">
      <t>ケイタイ</t>
    </rPh>
    <rPh sb="278" eb="280">
      <t>ミナオ</t>
    </rPh>
    <rPh sb="282" eb="285">
      <t>ヒツヨウセイ</t>
    </rPh>
    <rPh sb="286" eb="287">
      <t>タカ</t>
    </rPh>
    <rPh sb="297" eb="300">
      <t>シズオカケン</t>
    </rPh>
    <rPh sb="301" eb="303">
      <t>シュドウ</t>
    </rPh>
    <rPh sb="306" eb="308">
      <t>テキギ</t>
    </rPh>
    <rPh sb="309" eb="311">
      <t>テキセツ</t>
    </rPh>
    <rPh sb="312" eb="314">
      <t>ケイエイ</t>
    </rPh>
    <rPh sb="314" eb="316">
      <t>ケイタイ</t>
    </rPh>
    <rPh sb="319" eb="320">
      <t>カタ</t>
    </rPh>
    <rPh sb="324" eb="327">
      <t>ケイゾクテキ</t>
    </rPh>
    <rPh sb="327" eb="329">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</si>
</sst>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0.55000000000000004</c:v>
                </c:pt>
                <c:pt idx="1">
                  <c:v>0.51</c:v>
                </c:pt>
                <c:pt idx="2">
                  <c:v>0.63</c:v>
                </c:pt>
                <c:pt idx="3">
                  <c:v>1.19</c:v>
                </c:pt>
                <c:pt idx="4">
                  <c:v>0.59</c:v>
                </c:pt>
              </c:numCache>
            </c:numRef>
          </c:val>
          <c:extLst xmlns:c16r2="http://schemas.microsoft.com/office/drawing/2015/06/chart">
            <c:ext xmlns:c16="http://schemas.microsoft.com/office/drawing/2014/chart" uri="{C3380CC4-5D6E-409C-BE32-E72D297353CC}">
              <c16:uniqueId val="{00000000-68AE-4EE1-8DB8-D1612D24636F}"/>
            </c:ext>
          </c:extLst>
        </c:ser>
        <c:dLbls>
          <c:showLegendKey val="0"/>
          <c:showVal val="0"/>
          <c:showCatName val="0"/>
          <c:showSerName val="0"/>
          <c:showPercent val="0"/>
          <c:showBubbleSize val="0"/>
        </c:dLbls>
        <c:gapWidth val="150"/>
        <c:axId val="163327088"/>
        <c:axId val="163335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xmlns:c16r2="http://schemas.microsoft.com/office/drawing/2015/06/chart">
            <c:ext xmlns:c16="http://schemas.microsoft.com/office/drawing/2014/chart" uri="{C3380CC4-5D6E-409C-BE32-E72D297353CC}">
              <c16:uniqueId val="{00000001-68AE-4EE1-8DB8-D1612D24636F}"/>
            </c:ext>
          </c:extLst>
        </c:ser>
        <c:dLbls>
          <c:showLegendKey val="0"/>
          <c:showVal val="0"/>
          <c:showCatName val="0"/>
          <c:showSerName val="0"/>
          <c:showPercent val="0"/>
          <c:showBubbleSize val="0"/>
        </c:dLbls>
        <c:marker val="1"/>
        <c:smooth val="0"/>
        <c:axId val="163327088"/>
        <c:axId val="163335672"/>
      </c:lineChart>
      <c:dateAx>
        <c:axId val="163327088"/>
        <c:scaling>
          <c:orientation val="minMax"/>
        </c:scaling>
        <c:delete val="1"/>
        <c:axPos val="b"/>
        <c:numFmt formatCode="&quot;H&quot;yy" sourceLinked="1"/>
        <c:majorTickMark val="none"/>
        <c:minorTickMark val="none"/>
        <c:tickLblPos val="none"/>
        <c:crossAx val="163335672"/>
        <c:crosses val="autoZero"/>
        <c:auto val="1"/>
        <c:lblOffset val="100"/>
        <c:baseTimeUnit val="years"/>
      </c:dateAx>
      <c:valAx>
        <c:axId val="163335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32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69.84</c:v>
                </c:pt>
                <c:pt idx="1">
                  <c:v>81.44</c:v>
                </c:pt>
                <c:pt idx="2">
                  <c:v>81.95</c:v>
                </c:pt>
                <c:pt idx="3">
                  <c:v>82.4</c:v>
                </c:pt>
                <c:pt idx="4">
                  <c:v>79.790000000000006</c:v>
                </c:pt>
              </c:numCache>
            </c:numRef>
          </c:val>
          <c:extLst xmlns:c16r2="http://schemas.microsoft.com/office/drawing/2015/06/chart">
            <c:ext xmlns:c16="http://schemas.microsoft.com/office/drawing/2014/chart" uri="{C3380CC4-5D6E-409C-BE32-E72D297353CC}">
              <c16:uniqueId val="{00000000-F376-4A0A-8190-564563C6B107}"/>
            </c:ext>
          </c:extLst>
        </c:ser>
        <c:dLbls>
          <c:showLegendKey val="0"/>
          <c:showVal val="0"/>
          <c:showCatName val="0"/>
          <c:showSerName val="0"/>
          <c:showPercent val="0"/>
          <c:showBubbleSize val="0"/>
        </c:dLbls>
        <c:gapWidth val="150"/>
        <c:axId val="163404544"/>
        <c:axId val="163406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xmlns:c16r2="http://schemas.microsoft.com/office/drawing/2015/06/chart">
            <c:ext xmlns:c16="http://schemas.microsoft.com/office/drawing/2014/chart" uri="{C3380CC4-5D6E-409C-BE32-E72D297353CC}">
              <c16:uniqueId val="{00000001-F376-4A0A-8190-564563C6B107}"/>
            </c:ext>
          </c:extLst>
        </c:ser>
        <c:dLbls>
          <c:showLegendKey val="0"/>
          <c:showVal val="0"/>
          <c:showCatName val="0"/>
          <c:showSerName val="0"/>
          <c:showPercent val="0"/>
          <c:showBubbleSize val="0"/>
        </c:dLbls>
        <c:marker val="1"/>
        <c:smooth val="0"/>
        <c:axId val="163404544"/>
        <c:axId val="163406112"/>
      </c:lineChart>
      <c:dateAx>
        <c:axId val="163404544"/>
        <c:scaling>
          <c:orientation val="minMax"/>
        </c:scaling>
        <c:delete val="1"/>
        <c:axPos val="b"/>
        <c:numFmt formatCode="&quot;H&quot;yy" sourceLinked="1"/>
        <c:majorTickMark val="none"/>
        <c:minorTickMark val="none"/>
        <c:tickLblPos val="none"/>
        <c:crossAx val="163406112"/>
        <c:crosses val="autoZero"/>
        <c:auto val="1"/>
        <c:lblOffset val="100"/>
        <c:baseTimeUnit val="years"/>
      </c:dateAx>
      <c:valAx>
        <c:axId val="16340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40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79.55</c:v>
                </c:pt>
                <c:pt idx="1">
                  <c:v>80.39</c:v>
                </c:pt>
                <c:pt idx="2">
                  <c:v>80.38</c:v>
                </c:pt>
                <c:pt idx="3">
                  <c:v>79.900000000000006</c:v>
                </c:pt>
                <c:pt idx="4">
                  <c:v>81.040000000000006</c:v>
                </c:pt>
              </c:numCache>
            </c:numRef>
          </c:val>
          <c:extLst xmlns:c16r2="http://schemas.microsoft.com/office/drawing/2015/06/chart">
            <c:ext xmlns:c16="http://schemas.microsoft.com/office/drawing/2014/chart" uri="{C3380CC4-5D6E-409C-BE32-E72D297353CC}">
              <c16:uniqueId val="{00000000-5BED-47F7-86B2-1A23F9EACD45}"/>
            </c:ext>
          </c:extLst>
        </c:ser>
        <c:dLbls>
          <c:showLegendKey val="0"/>
          <c:showVal val="0"/>
          <c:showCatName val="0"/>
          <c:showSerName val="0"/>
          <c:showPercent val="0"/>
          <c:showBubbleSize val="0"/>
        </c:dLbls>
        <c:gapWidth val="150"/>
        <c:axId val="163406504"/>
        <c:axId val="163407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xmlns:c16r2="http://schemas.microsoft.com/office/drawing/2015/06/chart">
            <c:ext xmlns:c16="http://schemas.microsoft.com/office/drawing/2014/chart" uri="{C3380CC4-5D6E-409C-BE32-E72D297353CC}">
              <c16:uniqueId val="{00000001-5BED-47F7-86B2-1A23F9EACD45}"/>
            </c:ext>
          </c:extLst>
        </c:ser>
        <c:dLbls>
          <c:showLegendKey val="0"/>
          <c:showVal val="0"/>
          <c:showCatName val="0"/>
          <c:showSerName val="0"/>
          <c:showPercent val="0"/>
          <c:showBubbleSize val="0"/>
        </c:dLbls>
        <c:marker val="1"/>
        <c:smooth val="0"/>
        <c:axId val="163406504"/>
        <c:axId val="163407288"/>
      </c:lineChart>
      <c:dateAx>
        <c:axId val="163406504"/>
        <c:scaling>
          <c:orientation val="minMax"/>
        </c:scaling>
        <c:delete val="1"/>
        <c:axPos val="b"/>
        <c:numFmt formatCode="&quot;H&quot;yy" sourceLinked="1"/>
        <c:majorTickMark val="none"/>
        <c:minorTickMark val="none"/>
        <c:tickLblPos val="none"/>
        <c:crossAx val="163407288"/>
        <c:crosses val="autoZero"/>
        <c:auto val="1"/>
        <c:lblOffset val="100"/>
        <c:baseTimeUnit val="years"/>
      </c:dateAx>
      <c:valAx>
        <c:axId val="163407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406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109</c:v>
                </c:pt>
                <c:pt idx="1">
                  <c:v>113.23</c:v>
                </c:pt>
                <c:pt idx="2">
                  <c:v>110.97</c:v>
                </c:pt>
                <c:pt idx="3">
                  <c:v>106.63</c:v>
                </c:pt>
                <c:pt idx="4">
                  <c:v>109.92</c:v>
                </c:pt>
              </c:numCache>
            </c:numRef>
          </c:val>
          <c:extLst xmlns:c16r2="http://schemas.microsoft.com/office/drawing/2015/06/chart">
            <c:ext xmlns:c16="http://schemas.microsoft.com/office/drawing/2014/chart" uri="{C3380CC4-5D6E-409C-BE32-E72D297353CC}">
              <c16:uniqueId val="{00000000-75DD-4DE4-917D-42502376386E}"/>
            </c:ext>
          </c:extLst>
        </c:ser>
        <c:dLbls>
          <c:showLegendKey val="0"/>
          <c:showVal val="0"/>
          <c:showCatName val="0"/>
          <c:showSerName val="0"/>
          <c:showPercent val="0"/>
          <c:showBubbleSize val="0"/>
        </c:dLbls>
        <c:gapWidth val="150"/>
        <c:axId val="161983720"/>
        <c:axId val="161981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xmlns:c16r2="http://schemas.microsoft.com/office/drawing/2015/06/chart">
            <c:ext xmlns:c16="http://schemas.microsoft.com/office/drawing/2014/chart" uri="{C3380CC4-5D6E-409C-BE32-E72D297353CC}">
              <c16:uniqueId val="{00000001-75DD-4DE4-917D-42502376386E}"/>
            </c:ext>
          </c:extLst>
        </c:ser>
        <c:dLbls>
          <c:showLegendKey val="0"/>
          <c:showVal val="0"/>
          <c:showCatName val="0"/>
          <c:showSerName val="0"/>
          <c:showPercent val="0"/>
          <c:showBubbleSize val="0"/>
        </c:dLbls>
        <c:marker val="1"/>
        <c:smooth val="0"/>
        <c:axId val="161983720"/>
        <c:axId val="161981760"/>
      </c:lineChart>
      <c:dateAx>
        <c:axId val="161983720"/>
        <c:scaling>
          <c:orientation val="minMax"/>
        </c:scaling>
        <c:delete val="1"/>
        <c:axPos val="b"/>
        <c:numFmt formatCode="&quot;H&quot;yy" sourceLinked="1"/>
        <c:majorTickMark val="none"/>
        <c:minorTickMark val="none"/>
        <c:tickLblPos val="none"/>
        <c:crossAx val="161981760"/>
        <c:crosses val="autoZero"/>
        <c:auto val="1"/>
        <c:lblOffset val="100"/>
        <c:baseTimeUnit val="years"/>
      </c:dateAx>
      <c:valAx>
        <c:axId val="161981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1983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formatCode="#,##0.00;&quot;△&quot;#,##0.00">
                  <c:v>0</c:v>
                </c:pt>
                <c:pt idx="1">
                  <c:v>44.76</c:v>
                </c:pt>
                <c:pt idx="2">
                  <c:v>46.14</c:v>
                </c:pt>
                <c:pt idx="3">
                  <c:v>47.14</c:v>
                </c:pt>
                <c:pt idx="4">
                  <c:v>48.08</c:v>
                </c:pt>
              </c:numCache>
            </c:numRef>
          </c:val>
          <c:extLst xmlns:c16r2="http://schemas.microsoft.com/office/drawing/2015/06/chart">
            <c:ext xmlns:c16="http://schemas.microsoft.com/office/drawing/2014/chart" uri="{C3380CC4-5D6E-409C-BE32-E72D297353CC}">
              <c16:uniqueId val="{00000000-D793-42F4-8FAD-24A82E6693A6}"/>
            </c:ext>
          </c:extLst>
        </c:ser>
        <c:dLbls>
          <c:showLegendKey val="0"/>
          <c:showVal val="0"/>
          <c:showCatName val="0"/>
          <c:showSerName val="0"/>
          <c:showPercent val="0"/>
          <c:showBubbleSize val="0"/>
        </c:dLbls>
        <c:gapWidth val="150"/>
        <c:axId val="163683488"/>
        <c:axId val="163680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xmlns:c16r2="http://schemas.microsoft.com/office/drawing/2015/06/chart">
            <c:ext xmlns:c16="http://schemas.microsoft.com/office/drawing/2014/chart" uri="{C3380CC4-5D6E-409C-BE32-E72D297353CC}">
              <c16:uniqueId val="{00000001-D793-42F4-8FAD-24A82E6693A6}"/>
            </c:ext>
          </c:extLst>
        </c:ser>
        <c:dLbls>
          <c:showLegendKey val="0"/>
          <c:showVal val="0"/>
          <c:showCatName val="0"/>
          <c:showSerName val="0"/>
          <c:showPercent val="0"/>
          <c:showBubbleSize val="0"/>
        </c:dLbls>
        <c:marker val="1"/>
        <c:smooth val="0"/>
        <c:axId val="163683488"/>
        <c:axId val="163680744"/>
      </c:lineChart>
      <c:dateAx>
        <c:axId val="163683488"/>
        <c:scaling>
          <c:orientation val="minMax"/>
        </c:scaling>
        <c:delete val="1"/>
        <c:axPos val="b"/>
        <c:numFmt formatCode="&quot;H&quot;yy" sourceLinked="1"/>
        <c:majorTickMark val="none"/>
        <c:minorTickMark val="none"/>
        <c:tickLblPos val="none"/>
        <c:crossAx val="163680744"/>
        <c:crosses val="autoZero"/>
        <c:auto val="1"/>
        <c:lblOffset val="100"/>
        <c:baseTimeUnit val="years"/>
      </c:dateAx>
      <c:valAx>
        <c:axId val="163680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68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11.9</c:v>
                </c:pt>
                <c:pt idx="1">
                  <c:v>11.44</c:v>
                </c:pt>
                <c:pt idx="2">
                  <c:v>12.62</c:v>
                </c:pt>
                <c:pt idx="3">
                  <c:v>11.5</c:v>
                </c:pt>
                <c:pt idx="4">
                  <c:v>12.24</c:v>
                </c:pt>
              </c:numCache>
            </c:numRef>
          </c:val>
          <c:extLst xmlns:c16r2="http://schemas.microsoft.com/office/drawing/2015/06/chart">
            <c:ext xmlns:c16="http://schemas.microsoft.com/office/drawing/2014/chart" uri="{C3380CC4-5D6E-409C-BE32-E72D297353CC}">
              <c16:uniqueId val="{00000000-EAA6-45DF-8F62-ABA1CA611138}"/>
            </c:ext>
          </c:extLst>
        </c:ser>
        <c:dLbls>
          <c:showLegendKey val="0"/>
          <c:showVal val="0"/>
          <c:showCatName val="0"/>
          <c:showSerName val="0"/>
          <c:showPercent val="0"/>
          <c:showBubbleSize val="0"/>
        </c:dLbls>
        <c:gapWidth val="150"/>
        <c:axId val="163686232"/>
        <c:axId val="163682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xmlns:c16r2="http://schemas.microsoft.com/office/drawing/2015/06/chart">
            <c:ext xmlns:c16="http://schemas.microsoft.com/office/drawing/2014/chart" uri="{C3380CC4-5D6E-409C-BE32-E72D297353CC}">
              <c16:uniqueId val="{00000001-EAA6-45DF-8F62-ABA1CA611138}"/>
            </c:ext>
          </c:extLst>
        </c:ser>
        <c:dLbls>
          <c:showLegendKey val="0"/>
          <c:showVal val="0"/>
          <c:showCatName val="0"/>
          <c:showSerName val="0"/>
          <c:showPercent val="0"/>
          <c:showBubbleSize val="0"/>
        </c:dLbls>
        <c:marker val="1"/>
        <c:smooth val="0"/>
        <c:axId val="163686232"/>
        <c:axId val="163682704"/>
      </c:lineChart>
      <c:dateAx>
        <c:axId val="163686232"/>
        <c:scaling>
          <c:orientation val="minMax"/>
        </c:scaling>
        <c:delete val="1"/>
        <c:axPos val="b"/>
        <c:numFmt formatCode="&quot;H&quot;yy" sourceLinked="1"/>
        <c:majorTickMark val="none"/>
        <c:minorTickMark val="none"/>
        <c:tickLblPos val="none"/>
        <c:crossAx val="163682704"/>
        <c:crosses val="autoZero"/>
        <c:auto val="1"/>
        <c:lblOffset val="100"/>
        <c:baseTimeUnit val="years"/>
      </c:dateAx>
      <c:valAx>
        <c:axId val="16368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686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9B6-4FD1-BE31-F2DA864A8FF6}"/>
            </c:ext>
          </c:extLst>
        </c:ser>
        <c:dLbls>
          <c:showLegendKey val="0"/>
          <c:showVal val="0"/>
          <c:showCatName val="0"/>
          <c:showSerName val="0"/>
          <c:showPercent val="0"/>
          <c:showBubbleSize val="0"/>
        </c:dLbls>
        <c:gapWidth val="150"/>
        <c:axId val="163685840"/>
        <c:axId val="163686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xmlns:c16r2="http://schemas.microsoft.com/office/drawing/2015/06/chart">
            <c:ext xmlns:c16="http://schemas.microsoft.com/office/drawing/2014/chart" uri="{C3380CC4-5D6E-409C-BE32-E72D297353CC}">
              <c16:uniqueId val="{00000001-69B6-4FD1-BE31-F2DA864A8FF6}"/>
            </c:ext>
          </c:extLst>
        </c:ser>
        <c:dLbls>
          <c:showLegendKey val="0"/>
          <c:showVal val="0"/>
          <c:showCatName val="0"/>
          <c:showSerName val="0"/>
          <c:showPercent val="0"/>
          <c:showBubbleSize val="0"/>
        </c:dLbls>
        <c:marker val="1"/>
        <c:smooth val="0"/>
        <c:axId val="163685840"/>
        <c:axId val="163686624"/>
      </c:lineChart>
      <c:dateAx>
        <c:axId val="163685840"/>
        <c:scaling>
          <c:orientation val="minMax"/>
        </c:scaling>
        <c:delete val="1"/>
        <c:axPos val="b"/>
        <c:numFmt formatCode="&quot;H&quot;yy" sourceLinked="1"/>
        <c:majorTickMark val="none"/>
        <c:minorTickMark val="none"/>
        <c:tickLblPos val="none"/>
        <c:crossAx val="163686624"/>
        <c:crosses val="autoZero"/>
        <c:auto val="1"/>
        <c:lblOffset val="100"/>
        <c:baseTimeUnit val="years"/>
      </c:dateAx>
      <c:valAx>
        <c:axId val="163686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368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940.57</c:v>
                </c:pt>
                <c:pt idx="1">
                  <c:v>1304.78</c:v>
                </c:pt>
                <c:pt idx="2">
                  <c:v>1739.89</c:v>
                </c:pt>
                <c:pt idx="3">
                  <c:v>655.04</c:v>
                </c:pt>
                <c:pt idx="4">
                  <c:v>982.08</c:v>
                </c:pt>
              </c:numCache>
            </c:numRef>
          </c:val>
          <c:extLst xmlns:c16r2="http://schemas.microsoft.com/office/drawing/2015/06/chart">
            <c:ext xmlns:c16="http://schemas.microsoft.com/office/drawing/2014/chart" uri="{C3380CC4-5D6E-409C-BE32-E72D297353CC}">
              <c16:uniqueId val="{00000000-9D64-4539-8F4F-77B68E4575A7}"/>
            </c:ext>
          </c:extLst>
        </c:ser>
        <c:dLbls>
          <c:showLegendKey val="0"/>
          <c:showVal val="0"/>
          <c:showCatName val="0"/>
          <c:showSerName val="0"/>
          <c:showPercent val="0"/>
          <c:showBubbleSize val="0"/>
        </c:dLbls>
        <c:gapWidth val="150"/>
        <c:axId val="163681528"/>
        <c:axId val="163684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xmlns:c16r2="http://schemas.microsoft.com/office/drawing/2015/06/chart">
            <c:ext xmlns:c16="http://schemas.microsoft.com/office/drawing/2014/chart" uri="{C3380CC4-5D6E-409C-BE32-E72D297353CC}">
              <c16:uniqueId val="{00000001-9D64-4539-8F4F-77B68E4575A7}"/>
            </c:ext>
          </c:extLst>
        </c:ser>
        <c:dLbls>
          <c:showLegendKey val="0"/>
          <c:showVal val="0"/>
          <c:showCatName val="0"/>
          <c:showSerName val="0"/>
          <c:showPercent val="0"/>
          <c:showBubbleSize val="0"/>
        </c:dLbls>
        <c:marker val="1"/>
        <c:smooth val="0"/>
        <c:axId val="163681528"/>
        <c:axId val="163684272"/>
      </c:lineChart>
      <c:dateAx>
        <c:axId val="163681528"/>
        <c:scaling>
          <c:orientation val="minMax"/>
        </c:scaling>
        <c:delete val="1"/>
        <c:axPos val="b"/>
        <c:numFmt formatCode="&quot;H&quot;yy" sourceLinked="1"/>
        <c:majorTickMark val="none"/>
        <c:minorTickMark val="none"/>
        <c:tickLblPos val="none"/>
        <c:crossAx val="163684272"/>
        <c:crosses val="autoZero"/>
        <c:auto val="1"/>
        <c:lblOffset val="100"/>
        <c:baseTimeUnit val="years"/>
      </c:dateAx>
      <c:valAx>
        <c:axId val="163684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3681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121.67</c:v>
                </c:pt>
                <c:pt idx="1">
                  <c:v>113.53</c:v>
                </c:pt>
                <c:pt idx="2">
                  <c:v>104.85</c:v>
                </c:pt>
                <c:pt idx="3">
                  <c:v>96.77</c:v>
                </c:pt>
                <c:pt idx="4">
                  <c:v>86.98</c:v>
                </c:pt>
              </c:numCache>
            </c:numRef>
          </c:val>
          <c:extLst xmlns:c16r2="http://schemas.microsoft.com/office/drawing/2015/06/chart">
            <c:ext xmlns:c16="http://schemas.microsoft.com/office/drawing/2014/chart" uri="{C3380CC4-5D6E-409C-BE32-E72D297353CC}">
              <c16:uniqueId val="{00000000-BC36-4253-9547-0A193BA49C2E}"/>
            </c:ext>
          </c:extLst>
        </c:ser>
        <c:dLbls>
          <c:showLegendKey val="0"/>
          <c:showVal val="0"/>
          <c:showCatName val="0"/>
          <c:showSerName val="0"/>
          <c:showPercent val="0"/>
          <c:showBubbleSize val="0"/>
        </c:dLbls>
        <c:gapWidth val="150"/>
        <c:axId val="163409248"/>
        <c:axId val="163402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xmlns:c16r2="http://schemas.microsoft.com/office/drawing/2015/06/chart">
            <c:ext xmlns:c16="http://schemas.microsoft.com/office/drawing/2014/chart" uri="{C3380CC4-5D6E-409C-BE32-E72D297353CC}">
              <c16:uniqueId val="{00000001-BC36-4253-9547-0A193BA49C2E}"/>
            </c:ext>
          </c:extLst>
        </c:ser>
        <c:dLbls>
          <c:showLegendKey val="0"/>
          <c:showVal val="0"/>
          <c:showCatName val="0"/>
          <c:showSerName val="0"/>
          <c:showPercent val="0"/>
          <c:showBubbleSize val="0"/>
        </c:dLbls>
        <c:marker val="1"/>
        <c:smooth val="0"/>
        <c:axId val="163409248"/>
        <c:axId val="163402976"/>
      </c:lineChart>
      <c:dateAx>
        <c:axId val="163409248"/>
        <c:scaling>
          <c:orientation val="minMax"/>
        </c:scaling>
        <c:delete val="1"/>
        <c:axPos val="b"/>
        <c:numFmt formatCode="&quot;H&quot;yy" sourceLinked="1"/>
        <c:majorTickMark val="none"/>
        <c:minorTickMark val="none"/>
        <c:tickLblPos val="none"/>
        <c:crossAx val="163402976"/>
        <c:crosses val="autoZero"/>
        <c:auto val="1"/>
        <c:lblOffset val="100"/>
        <c:baseTimeUnit val="years"/>
      </c:dateAx>
      <c:valAx>
        <c:axId val="163402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340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108.76</c:v>
                </c:pt>
                <c:pt idx="1">
                  <c:v>113.33</c:v>
                </c:pt>
                <c:pt idx="2">
                  <c:v>110.62</c:v>
                </c:pt>
                <c:pt idx="3">
                  <c:v>105.76</c:v>
                </c:pt>
                <c:pt idx="4">
                  <c:v>109.68</c:v>
                </c:pt>
              </c:numCache>
            </c:numRef>
          </c:val>
          <c:extLst xmlns:c16r2="http://schemas.microsoft.com/office/drawing/2015/06/chart">
            <c:ext xmlns:c16="http://schemas.microsoft.com/office/drawing/2014/chart" uri="{C3380CC4-5D6E-409C-BE32-E72D297353CC}">
              <c16:uniqueId val="{00000000-FC73-4883-9CC4-A714BDF6B37B}"/>
            </c:ext>
          </c:extLst>
        </c:ser>
        <c:dLbls>
          <c:showLegendKey val="0"/>
          <c:showVal val="0"/>
          <c:showCatName val="0"/>
          <c:showSerName val="0"/>
          <c:showPercent val="0"/>
          <c:showBubbleSize val="0"/>
        </c:dLbls>
        <c:gapWidth val="150"/>
        <c:axId val="163404936"/>
        <c:axId val="16341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xmlns:c16r2="http://schemas.microsoft.com/office/drawing/2015/06/chart">
            <c:ext xmlns:c16="http://schemas.microsoft.com/office/drawing/2014/chart" uri="{C3380CC4-5D6E-409C-BE32-E72D297353CC}">
              <c16:uniqueId val="{00000001-FC73-4883-9CC4-A714BDF6B37B}"/>
            </c:ext>
          </c:extLst>
        </c:ser>
        <c:dLbls>
          <c:showLegendKey val="0"/>
          <c:showVal val="0"/>
          <c:showCatName val="0"/>
          <c:showSerName val="0"/>
          <c:showPercent val="0"/>
          <c:showBubbleSize val="0"/>
        </c:dLbls>
        <c:marker val="1"/>
        <c:smooth val="0"/>
        <c:axId val="163404936"/>
        <c:axId val="163410032"/>
      </c:lineChart>
      <c:dateAx>
        <c:axId val="163404936"/>
        <c:scaling>
          <c:orientation val="minMax"/>
        </c:scaling>
        <c:delete val="1"/>
        <c:axPos val="b"/>
        <c:numFmt formatCode="&quot;H&quot;yy" sourceLinked="1"/>
        <c:majorTickMark val="none"/>
        <c:minorTickMark val="none"/>
        <c:tickLblPos val="none"/>
        <c:crossAx val="163410032"/>
        <c:crosses val="autoZero"/>
        <c:auto val="1"/>
        <c:lblOffset val="100"/>
        <c:baseTimeUnit val="years"/>
      </c:dateAx>
      <c:valAx>
        <c:axId val="16341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404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104.96</c:v>
                </c:pt>
                <c:pt idx="1">
                  <c:v>100.69</c:v>
                </c:pt>
                <c:pt idx="2">
                  <c:v>103.21</c:v>
                </c:pt>
                <c:pt idx="3">
                  <c:v>107.96</c:v>
                </c:pt>
                <c:pt idx="4">
                  <c:v>107.48</c:v>
                </c:pt>
              </c:numCache>
            </c:numRef>
          </c:val>
          <c:extLst xmlns:c16r2="http://schemas.microsoft.com/office/drawing/2015/06/chart">
            <c:ext xmlns:c16="http://schemas.microsoft.com/office/drawing/2014/chart" uri="{C3380CC4-5D6E-409C-BE32-E72D297353CC}">
              <c16:uniqueId val="{00000000-AF30-426E-A00F-0FC4AC7991C1}"/>
            </c:ext>
          </c:extLst>
        </c:ser>
        <c:dLbls>
          <c:showLegendKey val="0"/>
          <c:showVal val="0"/>
          <c:showCatName val="0"/>
          <c:showSerName val="0"/>
          <c:showPercent val="0"/>
          <c:showBubbleSize val="0"/>
        </c:dLbls>
        <c:gapWidth val="150"/>
        <c:axId val="163403760"/>
        <c:axId val="163408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xmlns:c16r2="http://schemas.microsoft.com/office/drawing/2015/06/chart">
            <c:ext xmlns:c16="http://schemas.microsoft.com/office/drawing/2014/chart" uri="{C3380CC4-5D6E-409C-BE32-E72D297353CC}">
              <c16:uniqueId val="{00000001-AF30-426E-A00F-0FC4AC7991C1}"/>
            </c:ext>
          </c:extLst>
        </c:ser>
        <c:dLbls>
          <c:showLegendKey val="0"/>
          <c:showVal val="0"/>
          <c:showCatName val="0"/>
          <c:showSerName val="0"/>
          <c:showPercent val="0"/>
          <c:showBubbleSize val="0"/>
        </c:dLbls>
        <c:marker val="1"/>
        <c:smooth val="0"/>
        <c:axId val="163403760"/>
        <c:axId val="163408856"/>
      </c:lineChart>
      <c:dateAx>
        <c:axId val="163403760"/>
        <c:scaling>
          <c:orientation val="minMax"/>
        </c:scaling>
        <c:delete val="1"/>
        <c:axPos val="b"/>
        <c:numFmt formatCode="&quot;H&quot;yy" sourceLinked="1"/>
        <c:majorTickMark val="none"/>
        <c:minorTickMark val="none"/>
        <c:tickLblPos val="none"/>
        <c:crossAx val="163408856"/>
        <c:crosses val="autoZero"/>
        <c:auto val="1"/>
        <c:lblOffset val="100"/>
        <c:baseTimeUnit val="years"/>
      </c:dateAx>
      <c:valAx>
        <c:axId val="163408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40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3" zoomScaleNormal="100" workbookViewId="0">
      <selection activeCell="BP88" sqref="BP8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静岡県　大井上水道企業団</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その他</v>
      </c>
      <c r="AE8" s="60"/>
      <c r="AF8" s="60"/>
      <c r="AG8" s="60"/>
      <c r="AH8" s="60"/>
      <c r="AI8" s="60"/>
      <c r="AJ8" s="60"/>
      <c r="AK8" s="4"/>
      <c r="AL8" s="61" t="str">
        <f>データ!$R$6</f>
        <v>-</v>
      </c>
      <c r="AM8" s="61"/>
      <c r="AN8" s="61"/>
      <c r="AO8" s="61"/>
      <c r="AP8" s="61"/>
      <c r="AQ8" s="61"/>
      <c r="AR8" s="61"/>
      <c r="AS8" s="61"/>
      <c r="AT8" s="52" t="str">
        <f>データ!$S$6</f>
        <v>-</v>
      </c>
      <c r="AU8" s="53"/>
      <c r="AV8" s="53"/>
      <c r="AW8" s="53"/>
      <c r="AX8" s="53"/>
      <c r="AY8" s="53"/>
      <c r="AZ8" s="53"/>
      <c r="BA8" s="53"/>
      <c r="BB8" s="54" t="str">
        <f>データ!$T$6</f>
        <v>-</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89.17</v>
      </c>
      <c r="J10" s="53"/>
      <c r="K10" s="53"/>
      <c r="L10" s="53"/>
      <c r="M10" s="53"/>
      <c r="N10" s="53"/>
      <c r="O10" s="64"/>
      <c r="P10" s="54">
        <f>データ!$P$6</f>
        <v>93.63</v>
      </c>
      <c r="Q10" s="54"/>
      <c r="R10" s="54"/>
      <c r="S10" s="54"/>
      <c r="T10" s="54"/>
      <c r="U10" s="54"/>
      <c r="V10" s="54"/>
      <c r="W10" s="61">
        <f>データ!$Q$6</f>
        <v>2514</v>
      </c>
      <c r="X10" s="61"/>
      <c r="Y10" s="61"/>
      <c r="Z10" s="61"/>
      <c r="AA10" s="61"/>
      <c r="AB10" s="61"/>
      <c r="AC10" s="61"/>
      <c r="AD10" s="2"/>
      <c r="AE10" s="2"/>
      <c r="AF10" s="2"/>
      <c r="AG10" s="2"/>
      <c r="AH10" s="4"/>
      <c r="AI10" s="4"/>
      <c r="AJ10" s="4"/>
      <c r="AK10" s="4"/>
      <c r="AL10" s="61">
        <f>データ!$U$6</f>
        <v>19843</v>
      </c>
      <c r="AM10" s="61"/>
      <c r="AN10" s="61"/>
      <c r="AO10" s="61"/>
      <c r="AP10" s="61"/>
      <c r="AQ10" s="61"/>
      <c r="AR10" s="61"/>
      <c r="AS10" s="61"/>
      <c r="AT10" s="52">
        <f>データ!$V$6</f>
        <v>32.42</v>
      </c>
      <c r="AU10" s="53"/>
      <c r="AV10" s="53"/>
      <c r="AW10" s="53"/>
      <c r="AX10" s="53"/>
      <c r="AY10" s="53"/>
      <c r="AZ10" s="53"/>
      <c r="BA10" s="53"/>
      <c r="BB10" s="54">
        <f>データ!$W$6</f>
        <v>612.05999999999995</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110</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G2fO8ofUzcVuNmTNgg7Pg5CxP+M0+SMf9oo2KPsH7fsaI2UfDtjv1mfvPyjBsULQz0JBbXpUzFy0ZX3z5CJsAQ==" saltValue="ZmCUCvfD31BwQzlLlokAm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228109</v>
      </c>
      <c r="D6" s="34">
        <f t="shared" si="3"/>
        <v>46</v>
      </c>
      <c r="E6" s="34">
        <f t="shared" si="3"/>
        <v>1</v>
      </c>
      <c r="F6" s="34">
        <f t="shared" si="3"/>
        <v>0</v>
      </c>
      <c r="G6" s="34">
        <f t="shared" si="3"/>
        <v>1</v>
      </c>
      <c r="H6" s="34" t="str">
        <f t="shared" si="3"/>
        <v>静岡県　大井上水道企業団</v>
      </c>
      <c r="I6" s="34" t="str">
        <f t="shared" si="3"/>
        <v>法適用</v>
      </c>
      <c r="J6" s="34" t="str">
        <f t="shared" si="3"/>
        <v>水道事業</v>
      </c>
      <c r="K6" s="34" t="str">
        <f t="shared" si="3"/>
        <v>末端給水事業</v>
      </c>
      <c r="L6" s="34" t="str">
        <f t="shared" si="3"/>
        <v>A6</v>
      </c>
      <c r="M6" s="34" t="str">
        <f t="shared" si="3"/>
        <v>その他</v>
      </c>
      <c r="N6" s="35" t="str">
        <f t="shared" si="3"/>
        <v>-</v>
      </c>
      <c r="O6" s="35">
        <f t="shared" si="3"/>
        <v>89.17</v>
      </c>
      <c r="P6" s="35">
        <f t="shared" si="3"/>
        <v>93.63</v>
      </c>
      <c r="Q6" s="35">
        <f t="shared" si="3"/>
        <v>2514</v>
      </c>
      <c r="R6" s="35" t="str">
        <f t="shared" si="3"/>
        <v>-</v>
      </c>
      <c r="S6" s="35" t="str">
        <f t="shared" si="3"/>
        <v>-</v>
      </c>
      <c r="T6" s="35" t="str">
        <f t="shared" si="3"/>
        <v>-</v>
      </c>
      <c r="U6" s="35">
        <f t="shared" si="3"/>
        <v>19843</v>
      </c>
      <c r="V6" s="35">
        <f t="shared" si="3"/>
        <v>32.42</v>
      </c>
      <c r="W6" s="35">
        <f t="shared" si="3"/>
        <v>612.05999999999995</v>
      </c>
      <c r="X6" s="36">
        <f>IF(X7="",NA(),X7)</f>
        <v>109</v>
      </c>
      <c r="Y6" s="36">
        <f t="shared" ref="Y6:AG6" si="4">IF(Y7="",NA(),Y7)</f>
        <v>113.23</v>
      </c>
      <c r="Z6" s="36">
        <f t="shared" si="4"/>
        <v>110.97</v>
      </c>
      <c r="AA6" s="36">
        <f t="shared" si="4"/>
        <v>106.63</v>
      </c>
      <c r="AB6" s="36">
        <f t="shared" si="4"/>
        <v>109.92</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940.57</v>
      </c>
      <c r="AU6" s="36">
        <f t="shared" ref="AU6:BC6" si="6">IF(AU7="",NA(),AU7)</f>
        <v>1304.78</v>
      </c>
      <c r="AV6" s="36">
        <f t="shared" si="6"/>
        <v>1739.89</v>
      </c>
      <c r="AW6" s="36">
        <f t="shared" si="6"/>
        <v>655.04</v>
      </c>
      <c r="AX6" s="36">
        <f t="shared" si="6"/>
        <v>982.08</v>
      </c>
      <c r="AY6" s="36">
        <f t="shared" si="6"/>
        <v>391.54</v>
      </c>
      <c r="AZ6" s="36">
        <f t="shared" si="6"/>
        <v>384.34</v>
      </c>
      <c r="BA6" s="36">
        <f t="shared" si="6"/>
        <v>359.47</v>
      </c>
      <c r="BB6" s="36">
        <f t="shared" si="6"/>
        <v>369.69</v>
      </c>
      <c r="BC6" s="36">
        <f t="shared" si="6"/>
        <v>379.08</v>
      </c>
      <c r="BD6" s="35" t="str">
        <f>IF(BD7="","",IF(BD7="-","【-】","【"&amp;SUBSTITUTE(TEXT(BD7,"#,##0.00"),"-","△")&amp;"】"))</f>
        <v>【264.97】</v>
      </c>
      <c r="BE6" s="36">
        <f>IF(BE7="",NA(),BE7)</f>
        <v>121.67</v>
      </c>
      <c r="BF6" s="36">
        <f t="shared" ref="BF6:BN6" si="7">IF(BF7="",NA(),BF7)</f>
        <v>113.53</v>
      </c>
      <c r="BG6" s="36">
        <f t="shared" si="7"/>
        <v>104.85</v>
      </c>
      <c r="BH6" s="36">
        <f t="shared" si="7"/>
        <v>96.77</v>
      </c>
      <c r="BI6" s="36">
        <f t="shared" si="7"/>
        <v>86.98</v>
      </c>
      <c r="BJ6" s="36">
        <f t="shared" si="7"/>
        <v>386.97</v>
      </c>
      <c r="BK6" s="36">
        <f t="shared" si="7"/>
        <v>380.58</v>
      </c>
      <c r="BL6" s="36">
        <f t="shared" si="7"/>
        <v>401.79</v>
      </c>
      <c r="BM6" s="36">
        <f t="shared" si="7"/>
        <v>402.99</v>
      </c>
      <c r="BN6" s="36">
        <f t="shared" si="7"/>
        <v>398.98</v>
      </c>
      <c r="BO6" s="35" t="str">
        <f>IF(BO7="","",IF(BO7="-","【-】","【"&amp;SUBSTITUTE(TEXT(BO7,"#,##0.00"),"-","△")&amp;"】"))</f>
        <v>【266.61】</v>
      </c>
      <c r="BP6" s="36">
        <f>IF(BP7="",NA(),BP7)</f>
        <v>108.76</v>
      </c>
      <c r="BQ6" s="36">
        <f t="shared" ref="BQ6:BY6" si="8">IF(BQ7="",NA(),BQ7)</f>
        <v>113.33</v>
      </c>
      <c r="BR6" s="36">
        <f t="shared" si="8"/>
        <v>110.62</v>
      </c>
      <c r="BS6" s="36">
        <f t="shared" si="8"/>
        <v>105.76</v>
      </c>
      <c r="BT6" s="36">
        <f t="shared" si="8"/>
        <v>109.68</v>
      </c>
      <c r="BU6" s="36">
        <f t="shared" si="8"/>
        <v>101.72</v>
      </c>
      <c r="BV6" s="36">
        <f t="shared" si="8"/>
        <v>102.38</v>
      </c>
      <c r="BW6" s="36">
        <f t="shared" si="8"/>
        <v>100.12</v>
      </c>
      <c r="BX6" s="36">
        <f t="shared" si="8"/>
        <v>98.66</v>
      </c>
      <c r="BY6" s="36">
        <f t="shared" si="8"/>
        <v>98.64</v>
      </c>
      <c r="BZ6" s="35" t="str">
        <f>IF(BZ7="","",IF(BZ7="-","【-】","【"&amp;SUBSTITUTE(TEXT(BZ7,"#,##0.00"),"-","△")&amp;"】"))</f>
        <v>【103.24】</v>
      </c>
      <c r="CA6" s="36">
        <f>IF(CA7="",NA(),CA7)</f>
        <v>104.96</v>
      </c>
      <c r="CB6" s="36">
        <f t="shared" ref="CB6:CJ6" si="9">IF(CB7="",NA(),CB7)</f>
        <v>100.69</v>
      </c>
      <c r="CC6" s="36">
        <f t="shared" si="9"/>
        <v>103.21</v>
      </c>
      <c r="CD6" s="36">
        <f t="shared" si="9"/>
        <v>107.96</v>
      </c>
      <c r="CE6" s="36">
        <f t="shared" si="9"/>
        <v>107.48</v>
      </c>
      <c r="CF6" s="36">
        <f t="shared" si="9"/>
        <v>168.2</v>
      </c>
      <c r="CG6" s="36">
        <f t="shared" si="9"/>
        <v>168.67</v>
      </c>
      <c r="CH6" s="36">
        <f t="shared" si="9"/>
        <v>174.97</v>
      </c>
      <c r="CI6" s="36">
        <f t="shared" si="9"/>
        <v>178.59</v>
      </c>
      <c r="CJ6" s="36">
        <f t="shared" si="9"/>
        <v>178.92</v>
      </c>
      <c r="CK6" s="35" t="str">
        <f>IF(CK7="","",IF(CK7="-","【-】","【"&amp;SUBSTITUTE(TEXT(CK7,"#,##0.00"),"-","△")&amp;"】"))</f>
        <v>【168.38】</v>
      </c>
      <c r="CL6" s="36">
        <f>IF(CL7="",NA(),CL7)</f>
        <v>69.84</v>
      </c>
      <c r="CM6" s="36">
        <f t="shared" ref="CM6:CU6" si="10">IF(CM7="",NA(),CM7)</f>
        <v>81.44</v>
      </c>
      <c r="CN6" s="36">
        <f t="shared" si="10"/>
        <v>81.95</v>
      </c>
      <c r="CO6" s="36">
        <f t="shared" si="10"/>
        <v>82.4</v>
      </c>
      <c r="CP6" s="36">
        <f t="shared" si="10"/>
        <v>79.790000000000006</v>
      </c>
      <c r="CQ6" s="36">
        <f t="shared" si="10"/>
        <v>54.77</v>
      </c>
      <c r="CR6" s="36">
        <f t="shared" si="10"/>
        <v>54.92</v>
      </c>
      <c r="CS6" s="36">
        <f t="shared" si="10"/>
        <v>55.63</v>
      </c>
      <c r="CT6" s="36">
        <f t="shared" si="10"/>
        <v>55.03</v>
      </c>
      <c r="CU6" s="36">
        <f t="shared" si="10"/>
        <v>55.14</v>
      </c>
      <c r="CV6" s="35" t="str">
        <f>IF(CV7="","",IF(CV7="-","【-】","【"&amp;SUBSTITUTE(TEXT(CV7,"#,##0.00"),"-","△")&amp;"】"))</f>
        <v>【60.00】</v>
      </c>
      <c r="CW6" s="36">
        <f>IF(CW7="",NA(),CW7)</f>
        <v>79.55</v>
      </c>
      <c r="CX6" s="36">
        <f t="shared" ref="CX6:DF6" si="11">IF(CX7="",NA(),CX7)</f>
        <v>80.39</v>
      </c>
      <c r="CY6" s="36">
        <f t="shared" si="11"/>
        <v>80.38</v>
      </c>
      <c r="CZ6" s="36">
        <f t="shared" si="11"/>
        <v>79.900000000000006</v>
      </c>
      <c r="DA6" s="36">
        <f t="shared" si="11"/>
        <v>81.040000000000006</v>
      </c>
      <c r="DB6" s="36">
        <f t="shared" si="11"/>
        <v>82.89</v>
      </c>
      <c r="DC6" s="36">
        <f t="shared" si="11"/>
        <v>82.66</v>
      </c>
      <c r="DD6" s="36">
        <f t="shared" si="11"/>
        <v>82.04</v>
      </c>
      <c r="DE6" s="36">
        <f t="shared" si="11"/>
        <v>81.900000000000006</v>
      </c>
      <c r="DF6" s="36">
        <f t="shared" si="11"/>
        <v>81.39</v>
      </c>
      <c r="DG6" s="35" t="str">
        <f>IF(DG7="","",IF(DG7="-","【-】","【"&amp;SUBSTITUTE(TEXT(DG7,"#,##0.00"),"-","△")&amp;"】"))</f>
        <v>【89.80】</v>
      </c>
      <c r="DH6" s="35">
        <f>IF(DH7="",NA(),DH7)</f>
        <v>0</v>
      </c>
      <c r="DI6" s="36">
        <f t="shared" ref="DI6:DQ6" si="12">IF(DI7="",NA(),DI7)</f>
        <v>44.76</v>
      </c>
      <c r="DJ6" s="36">
        <f t="shared" si="12"/>
        <v>46.14</v>
      </c>
      <c r="DK6" s="36">
        <f t="shared" si="12"/>
        <v>47.14</v>
      </c>
      <c r="DL6" s="36">
        <f t="shared" si="12"/>
        <v>48.08</v>
      </c>
      <c r="DM6" s="36">
        <f t="shared" si="12"/>
        <v>47.46</v>
      </c>
      <c r="DN6" s="36">
        <f t="shared" si="12"/>
        <v>48.49</v>
      </c>
      <c r="DO6" s="36">
        <f t="shared" si="12"/>
        <v>48.05</v>
      </c>
      <c r="DP6" s="36">
        <f t="shared" si="12"/>
        <v>48.87</v>
      </c>
      <c r="DQ6" s="36">
        <f t="shared" si="12"/>
        <v>49.92</v>
      </c>
      <c r="DR6" s="35" t="str">
        <f>IF(DR7="","",IF(DR7="-","【-】","【"&amp;SUBSTITUTE(TEXT(DR7,"#,##0.00"),"-","△")&amp;"】"))</f>
        <v>【49.59】</v>
      </c>
      <c r="DS6" s="36">
        <f>IF(DS7="",NA(),DS7)</f>
        <v>11.9</v>
      </c>
      <c r="DT6" s="36">
        <f t="shared" ref="DT6:EB6" si="13">IF(DT7="",NA(),DT7)</f>
        <v>11.44</v>
      </c>
      <c r="DU6" s="36">
        <f t="shared" si="13"/>
        <v>12.62</v>
      </c>
      <c r="DV6" s="36">
        <f t="shared" si="13"/>
        <v>11.5</v>
      </c>
      <c r="DW6" s="36">
        <f t="shared" si="13"/>
        <v>12.24</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0.55000000000000004</v>
      </c>
      <c r="EE6" s="36">
        <f t="shared" ref="EE6:EM6" si="14">IF(EE7="",NA(),EE7)</f>
        <v>0.51</v>
      </c>
      <c r="EF6" s="36">
        <f t="shared" si="14"/>
        <v>0.63</v>
      </c>
      <c r="EG6" s="36">
        <f t="shared" si="14"/>
        <v>1.19</v>
      </c>
      <c r="EH6" s="36">
        <f t="shared" si="14"/>
        <v>0.59</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228109</v>
      </c>
      <c r="D7" s="38">
        <v>46</v>
      </c>
      <c r="E7" s="38">
        <v>1</v>
      </c>
      <c r="F7" s="38">
        <v>0</v>
      </c>
      <c r="G7" s="38">
        <v>1</v>
      </c>
      <c r="H7" s="38" t="s">
        <v>93</v>
      </c>
      <c r="I7" s="38" t="s">
        <v>94</v>
      </c>
      <c r="J7" s="38" t="s">
        <v>95</v>
      </c>
      <c r="K7" s="38" t="s">
        <v>96</v>
      </c>
      <c r="L7" s="38" t="s">
        <v>97</v>
      </c>
      <c r="M7" s="38" t="s">
        <v>98</v>
      </c>
      <c r="N7" s="39" t="s">
        <v>99</v>
      </c>
      <c r="O7" s="39">
        <v>89.17</v>
      </c>
      <c r="P7" s="39">
        <v>93.63</v>
      </c>
      <c r="Q7" s="39">
        <v>2514</v>
      </c>
      <c r="R7" s="39" t="s">
        <v>99</v>
      </c>
      <c r="S7" s="39" t="s">
        <v>99</v>
      </c>
      <c r="T7" s="39" t="s">
        <v>99</v>
      </c>
      <c r="U7" s="39">
        <v>19843</v>
      </c>
      <c r="V7" s="39">
        <v>32.42</v>
      </c>
      <c r="W7" s="39">
        <v>612.05999999999995</v>
      </c>
      <c r="X7" s="39">
        <v>109</v>
      </c>
      <c r="Y7" s="39">
        <v>113.23</v>
      </c>
      <c r="Z7" s="39">
        <v>110.97</v>
      </c>
      <c r="AA7" s="39">
        <v>106.63</v>
      </c>
      <c r="AB7" s="39">
        <v>109.92</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940.57</v>
      </c>
      <c r="AU7" s="39">
        <v>1304.78</v>
      </c>
      <c r="AV7" s="39">
        <v>1739.89</v>
      </c>
      <c r="AW7" s="39">
        <v>655.04</v>
      </c>
      <c r="AX7" s="39">
        <v>982.08</v>
      </c>
      <c r="AY7" s="39">
        <v>391.54</v>
      </c>
      <c r="AZ7" s="39">
        <v>384.34</v>
      </c>
      <c r="BA7" s="39">
        <v>359.47</v>
      </c>
      <c r="BB7" s="39">
        <v>369.69</v>
      </c>
      <c r="BC7" s="39">
        <v>379.08</v>
      </c>
      <c r="BD7" s="39">
        <v>264.97000000000003</v>
      </c>
      <c r="BE7" s="39">
        <v>121.67</v>
      </c>
      <c r="BF7" s="39">
        <v>113.53</v>
      </c>
      <c r="BG7" s="39">
        <v>104.85</v>
      </c>
      <c r="BH7" s="39">
        <v>96.77</v>
      </c>
      <c r="BI7" s="39">
        <v>86.98</v>
      </c>
      <c r="BJ7" s="39">
        <v>386.97</v>
      </c>
      <c r="BK7" s="39">
        <v>380.58</v>
      </c>
      <c r="BL7" s="39">
        <v>401.79</v>
      </c>
      <c r="BM7" s="39">
        <v>402.99</v>
      </c>
      <c r="BN7" s="39">
        <v>398.98</v>
      </c>
      <c r="BO7" s="39">
        <v>266.61</v>
      </c>
      <c r="BP7" s="39">
        <v>108.76</v>
      </c>
      <c r="BQ7" s="39">
        <v>113.33</v>
      </c>
      <c r="BR7" s="39">
        <v>110.62</v>
      </c>
      <c r="BS7" s="39">
        <v>105.76</v>
      </c>
      <c r="BT7" s="39">
        <v>109.68</v>
      </c>
      <c r="BU7" s="39">
        <v>101.72</v>
      </c>
      <c r="BV7" s="39">
        <v>102.38</v>
      </c>
      <c r="BW7" s="39">
        <v>100.12</v>
      </c>
      <c r="BX7" s="39">
        <v>98.66</v>
      </c>
      <c r="BY7" s="39">
        <v>98.64</v>
      </c>
      <c r="BZ7" s="39">
        <v>103.24</v>
      </c>
      <c r="CA7" s="39">
        <v>104.96</v>
      </c>
      <c r="CB7" s="39">
        <v>100.69</v>
      </c>
      <c r="CC7" s="39">
        <v>103.21</v>
      </c>
      <c r="CD7" s="39">
        <v>107.96</v>
      </c>
      <c r="CE7" s="39">
        <v>107.48</v>
      </c>
      <c r="CF7" s="39">
        <v>168.2</v>
      </c>
      <c r="CG7" s="39">
        <v>168.67</v>
      </c>
      <c r="CH7" s="39">
        <v>174.97</v>
      </c>
      <c r="CI7" s="39">
        <v>178.59</v>
      </c>
      <c r="CJ7" s="39">
        <v>178.92</v>
      </c>
      <c r="CK7" s="39">
        <v>168.38</v>
      </c>
      <c r="CL7" s="39">
        <v>69.84</v>
      </c>
      <c r="CM7" s="39">
        <v>81.44</v>
      </c>
      <c r="CN7" s="39">
        <v>81.95</v>
      </c>
      <c r="CO7" s="39">
        <v>82.4</v>
      </c>
      <c r="CP7" s="39">
        <v>79.790000000000006</v>
      </c>
      <c r="CQ7" s="39">
        <v>54.77</v>
      </c>
      <c r="CR7" s="39">
        <v>54.92</v>
      </c>
      <c r="CS7" s="39">
        <v>55.63</v>
      </c>
      <c r="CT7" s="39">
        <v>55.03</v>
      </c>
      <c r="CU7" s="39">
        <v>55.14</v>
      </c>
      <c r="CV7" s="39">
        <v>60</v>
      </c>
      <c r="CW7" s="39">
        <v>79.55</v>
      </c>
      <c r="CX7" s="39">
        <v>80.39</v>
      </c>
      <c r="CY7" s="39">
        <v>80.38</v>
      </c>
      <c r="CZ7" s="39">
        <v>79.900000000000006</v>
      </c>
      <c r="DA7" s="39">
        <v>81.040000000000006</v>
      </c>
      <c r="DB7" s="39">
        <v>82.89</v>
      </c>
      <c r="DC7" s="39">
        <v>82.66</v>
      </c>
      <c r="DD7" s="39">
        <v>82.04</v>
      </c>
      <c r="DE7" s="39">
        <v>81.900000000000006</v>
      </c>
      <c r="DF7" s="39">
        <v>81.39</v>
      </c>
      <c r="DG7" s="39">
        <v>89.8</v>
      </c>
      <c r="DH7" s="39">
        <v>0</v>
      </c>
      <c r="DI7" s="39">
        <v>44.76</v>
      </c>
      <c r="DJ7" s="39">
        <v>46.14</v>
      </c>
      <c r="DK7" s="39">
        <v>47.14</v>
      </c>
      <c r="DL7" s="39">
        <v>48.08</v>
      </c>
      <c r="DM7" s="39">
        <v>47.46</v>
      </c>
      <c r="DN7" s="39">
        <v>48.49</v>
      </c>
      <c r="DO7" s="39">
        <v>48.05</v>
      </c>
      <c r="DP7" s="39">
        <v>48.87</v>
      </c>
      <c r="DQ7" s="39">
        <v>49.92</v>
      </c>
      <c r="DR7" s="39">
        <v>49.59</v>
      </c>
      <c r="DS7" s="39">
        <v>11.9</v>
      </c>
      <c r="DT7" s="39">
        <v>11.44</v>
      </c>
      <c r="DU7" s="39">
        <v>12.62</v>
      </c>
      <c r="DV7" s="39">
        <v>11.5</v>
      </c>
      <c r="DW7" s="39">
        <v>12.24</v>
      </c>
      <c r="DX7" s="39">
        <v>9.7100000000000009</v>
      </c>
      <c r="DY7" s="39">
        <v>12.79</v>
      </c>
      <c r="DZ7" s="39">
        <v>13.39</v>
      </c>
      <c r="EA7" s="39">
        <v>14.85</v>
      </c>
      <c r="EB7" s="39">
        <v>16.88</v>
      </c>
      <c r="EC7" s="39">
        <v>19.440000000000001</v>
      </c>
      <c r="ED7" s="39">
        <v>0.55000000000000004</v>
      </c>
      <c r="EE7" s="39">
        <v>0.51</v>
      </c>
      <c r="EF7" s="39">
        <v>0.63</v>
      </c>
      <c r="EG7" s="39">
        <v>1.19</v>
      </c>
      <c r="EH7" s="39">
        <v>0.59</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