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j0621\share\120_上下水道課\水道業務部門\03‐02県関係文書\R2\(上水)【経営比較分析表】\"/>
    </mc:Choice>
  </mc:AlternateContent>
  <workbookProtection workbookAlgorithmName="SHA-512" workbookHashValue="ZJxWptXVTE75aFddgHX3M7MD34DKZ9pzKEK0SzQHr4zEDPvOvfsEZn0JIbXOK8Y6kTELu1+hnMBX8UBkGFTMZQ==" workbookSaltValue="qyn0Ll+VR+EOo0Ym+9zB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<sst xmlns="http://schemas.openxmlformats.org/spreadsheetml/2006/main" count="228" uniqueCount="113">
  <si>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</si>
  <si>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</si>
  <si>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</si>
  <si>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</si>
  <si>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</si>
  <si>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</si>
  <si>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</si>
  <si>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</si>
  <si>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</si>
  <si>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</si>
  <si>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</si>
  <si>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</si>
  <si>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</si>
  <si>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</si>
  <si>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</si>
  <si>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</si>
  <si>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</si>
  <si>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</si>
  <si>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</si>
  <si>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</si>
  <si>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</si>
  <si>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</si>
  <si>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</si>
  <si>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</si>
  <si>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</si>
  <si>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</si>
  <si>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</si>
  <si>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</si>
  <si>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</si>
  <si>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</si>
  <si>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</si>
  <si>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</si>
  <si>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</si>
  <si>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</si>
  <si>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</si>
  <si>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</si>
  <si>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</si>
  <si>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</si>
  <si>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</si>
  <si>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</si>
  <si>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</si>
  <si>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</si>
  <si>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</si>
  <si>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</si>
  <si>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</si>
  <si>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</si>
  <si>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</si>
  <si>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</si>
  <si>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</si>
  <si>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</si>
  <si>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</si>
  <si>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</si>
  <si>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</si>
  <si>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</si>
  <si>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</si>
  <si>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</si>
  <si>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</si>
  <si>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</si>
  <si>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</si>
  <si>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</si>
  <si>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</si>
  <si>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</si>
  <si>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</si>
  <si>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</si>
  <si>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</si>
  <si>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</si>
  <si>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</si>
  <si>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</si>
  <si>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</si>
  <si>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</si>
  <si>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</si>
  <si>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</si>
  <si>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</si>
  <si>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</si>
  <si>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</si>
  <si>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</si>
  <si>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</si>
  <si>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</si>
  <si>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</si>
  <si>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</si>
  <si>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</si>
  <si>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</si>
  <si>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</si>
  <si>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</si>
  <si>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</si>
  <si>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</si>
  <si>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</si>
  <si>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</si>
  <si>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</si>
  <si>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</si>
  <si>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</si>
  <si>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</si>
  <si>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</si>
  <si>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吉田町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</si>
  <si>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</si>
  <si>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</si>
  <si>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</si>
  <si>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</si>
  <si>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</si>
  <si>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</si>
  <si>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</si>
  <si>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</si>
  <si>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</si>
  <si>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</si>
  <si>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</si>
  <si>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</si>
  <si>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</si>
  <si>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</si>
  <si>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</si>
  <si>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</si>
  <si>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化の指標は、類似団体平均値と比較して、概ね良好な状況と評価できる。また、継続的に黒字を確保しつつ、企業債残高を減少させており、効率的な事業運営を実現している。老朽化の状況について、類似団体平均値より良好な数値となっているが、毎年度数値が増加傾向にあるため、適切な更新が必要である。今後は、平成30年度に策定した、経営戦略に基づき一層の経営改善に取り組むとともに、引き続き健全経営に取り組んでいく。</t>
    <rPh sb="0" eb="2">
      <t>ケイエイ</t>
    </rPh>
    <rPh sb="3" eb="5">
      <t>ケンゼン</t>
    </rPh>
    <rPh sb="5" eb="6">
      <t>セイ</t>
    </rPh>
    <rPh sb="7" eb="10">
      <t>コウリツカ</t>
    </rPh>
    <rPh sb="11" eb="13">
      <t>シヒョウ</t>
    </rPh>
    <rPh sb="15" eb="17">
      <t>ルイジ</t>
    </rPh>
    <rPh sb="17" eb="19">
      <t>ダンタイ</t>
    </rPh>
    <rPh sb="19" eb="22">
      <t>ヘイキンチ</t>
    </rPh>
    <rPh sb="23" eb="25">
      <t>ヒカク</t>
    </rPh>
    <rPh sb="28" eb="29">
      <t>オオム</t>
    </rPh>
    <rPh sb="30" eb="32">
      <t>リョウコウ</t>
    </rPh>
    <rPh sb="33" eb="35">
      <t>ジョウキョウ</t>
    </rPh>
    <rPh sb="36" eb="38">
      <t>ヒョウカ</t>
    </rPh>
    <rPh sb="45" eb="48">
      <t>ケイゾクテキ</t>
    </rPh>
    <rPh sb="49" eb="51">
      <t>クロジ</t>
    </rPh>
    <rPh sb="52" eb="54">
      <t>カクホ</t>
    </rPh>
    <rPh sb="58" eb="60">
      <t>キギョウ</t>
    </rPh>
    <rPh sb="60" eb="61">
      <t>サイ</t>
    </rPh>
    <rPh sb="61" eb="63">
      <t>ザンダカ</t>
    </rPh>
    <rPh sb="64" eb="66">
      <t>ゲンショウ</t>
    </rPh>
    <rPh sb="72" eb="75">
      <t>コウリツテキ</t>
    </rPh>
    <rPh sb="76" eb="78">
      <t>ジギョウ</t>
    </rPh>
    <rPh sb="78" eb="80">
      <t>ウンエイ</t>
    </rPh>
    <rPh sb="81" eb="83">
      <t>ジツゲン</t>
    </rPh>
    <rPh sb="88" eb="91">
      <t>ロウキュウカ</t>
    </rPh>
    <rPh sb="92" eb="94">
      <t>ジョウキョウ</t>
    </rPh>
    <rPh sb="99" eb="101">
      <t>ルイジ</t>
    </rPh>
    <rPh sb="101" eb="103">
      <t>ダンタイ</t>
    </rPh>
    <rPh sb="103" eb="105">
      <t>ヘイキン</t>
    </rPh>
    <rPh sb="105" eb="106">
      <t>チ</t>
    </rPh>
    <rPh sb="108" eb="110">
      <t>リョウコウ</t>
    </rPh>
    <rPh sb="111" eb="113">
      <t>スウチ</t>
    </rPh>
    <rPh sb="121" eb="124">
      <t>マイネンド</t>
    </rPh>
    <rPh sb="124" eb="126">
      <t>スウチ</t>
    </rPh>
    <rPh sb="137" eb="139">
      <t>テキセツ</t>
    </rPh>
    <rPh sb="140" eb="142">
      <t>コウシン</t>
    </rPh>
    <rPh sb="143" eb="145">
      <t>ヒツヨウ</t>
    </rPh>
    <rPh sb="149" eb="151">
      <t>コンゴ</t>
    </rPh>
    <rPh sb="153" eb="155">
      <t>ヘイセイ</t>
    </rPh>
    <rPh sb="157" eb="159">
      <t>ネンド</t>
    </rPh>
    <rPh sb="160" eb="162">
      <t>サクテイ</t>
    </rPh>
    <rPh sb="165" eb="167">
      <t>ケイエイ</t>
    </rPh>
    <rPh sb="167" eb="169">
      <t>センリャク</t>
    </rPh>
    <rPh sb="170" eb="171">
      <t>モト</t>
    </rPh>
    <rPh sb="173" eb="175">
      <t>イッソウ</t>
    </rPh>
    <rPh sb="176" eb="178">
      <t>ケイエイ</t>
    </rPh>
    <rPh sb="178" eb="180">
      <t>カイゼン</t>
    </rPh>
    <rPh sb="181" eb="182">
      <t>ト</t>
    </rPh>
    <rPh sb="183" eb="184">
      <t>ク</t>
    </rPh>
    <rPh sb="190" eb="191">
      <t>ヒ</t>
    </rPh>
    <rPh sb="192" eb="193">
      <t>ツヅ</t>
    </rPh>
    <rPh sb="194" eb="196">
      <t>ケンゼン</t>
    </rPh>
    <rPh sb="196" eb="198">
      <t>ケイエイ</t>
    </rPh>
    <rPh sb="199" eb="200">
      <t>ト</t>
    </rPh>
    <rPh sb="201" eb="202">
      <t>ク</t>
    </rPh>
    <phoneticPr fontId="4"/>
  </si>
  <si>
    <t>➀経常収支比率は、類似団体平均値より良好な数値で推移している。　　　　　　　　　　　　　　　②累積欠損金比率は、欠損金が生じていないため継続して0％である。　　　　　　　　　　　　　　　　③流動比率は、類似団体平均値より低いが、300％超で推移しており、支払い能力は十分にある。　　　　　　　　　　　　　　　　　　　④企業債残高対給水収益比率は、類似団体平均値より高い数値であるが、企業債については、借入額を返済額未満とすることを原則としており、企業債残高は毎年度減少している。　　　　　　　　　　　　　　　⑤料金回収率は、100％を超える水準で推移しており、給水に係る費用の全てが水道料金で賄えている。　　　　　　　　　　　　　　　　　　　　　➅給水原価は、類似団体平均値を下回っており、良好な数値で推移している。　　　　　　　　　　　⑦施設利用率は、類似団体平均値を上回っており、効率的な運営ができている。　　　　　　　　　　　　　　⑧有収率は、類似団体平均値を上回っており、良好な数値で推移している。平成29年度から漏水調査を強化することにより漏水箇所の発見につながった。</t>
    <rPh sb="1" eb="3">
      <t>ケイジョウ</t>
    </rPh>
    <rPh sb="3" eb="5">
      <t>シュウシ</t>
    </rPh>
    <rPh sb="5" eb="7">
      <t>ヒリツ</t>
    </rPh>
    <rPh sb="9" eb="11">
      <t>ルイジ</t>
    </rPh>
    <rPh sb="11" eb="13">
      <t>ダンタイ</t>
    </rPh>
    <rPh sb="13" eb="16">
      <t>ヘイキンチ</t>
    </rPh>
    <rPh sb="18" eb="20">
      <t>リョウコウ</t>
    </rPh>
    <rPh sb="21" eb="23">
      <t>スウチ</t>
    </rPh>
    <rPh sb="24" eb="26">
      <t>スイイ</t>
    </rPh>
    <rPh sb="47" eb="49">
      <t>ルイセキ</t>
    </rPh>
    <rPh sb="49" eb="51">
      <t>ケッソン</t>
    </rPh>
    <rPh sb="51" eb="52">
      <t>キン</t>
    </rPh>
    <rPh sb="52" eb="54">
      <t>ヒリツ</t>
    </rPh>
    <rPh sb="56" eb="58">
      <t>ケッソン</t>
    </rPh>
    <rPh sb="58" eb="59">
      <t>キン</t>
    </rPh>
    <rPh sb="60" eb="61">
      <t>ショウ</t>
    </rPh>
    <rPh sb="68" eb="70">
      <t>ケイゾク</t>
    </rPh>
    <rPh sb="95" eb="97">
      <t>リュウドウ</t>
    </rPh>
    <rPh sb="97" eb="99">
      <t>ヒリツ</t>
    </rPh>
    <rPh sb="101" eb="103">
      <t>ルイジ</t>
    </rPh>
    <rPh sb="103" eb="105">
      <t>ダンタイ</t>
    </rPh>
    <rPh sb="105" eb="108">
      <t>ヘイキンチ</t>
    </rPh>
    <rPh sb="110" eb="111">
      <t>ヒク</t>
    </rPh>
    <rPh sb="118" eb="119">
      <t>チョウ</t>
    </rPh>
    <rPh sb="120" eb="122">
      <t>スイイ</t>
    </rPh>
    <rPh sb="127" eb="129">
      <t>シハラ</t>
    </rPh>
    <rPh sb="130" eb="132">
      <t>ノウリョク</t>
    </rPh>
    <rPh sb="133" eb="135">
      <t>ジュウブン</t>
    </rPh>
    <rPh sb="159" eb="161">
      <t>キギョウ</t>
    </rPh>
    <rPh sb="161" eb="162">
      <t>サイ</t>
    </rPh>
    <rPh sb="162" eb="164">
      <t>ザンダカ</t>
    </rPh>
    <rPh sb="164" eb="165">
      <t>タイ</t>
    </rPh>
    <rPh sb="165" eb="167">
      <t>キュウスイ</t>
    </rPh>
    <rPh sb="167" eb="169">
      <t>シュウエキ</t>
    </rPh>
    <rPh sb="169" eb="171">
      <t>ヒリツ</t>
    </rPh>
    <rPh sb="173" eb="175">
      <t>ルイジ</t>
    </rPh>
    <rPh sb="175" eb="177">
      <t>ダンタイ</t>
    </rPh>
    <rPh sb="177" eb="180">
      <t>ヘイキンチ</t>
    </rPh>
    <rPh sb="182" eb="183">
      <t>タカ</t>
    </rPh>
    <rPh sb="184" eb="186">
      <t>スウチ</t>
    </rPh>
    <rPh sb="191" eb="193">
      <t>キギョウ</t>
    </rPh>
    <rPh sb="193" eb="194">
      <t>サイ</t>
    </rPh>
    <rPh sb="200" eb="202">
      <t>カリイレ</t>
    </rPh>
    <rPh sb="202" eb="203">
      <t>ガク</t>
    </rPh>
    <rPh sb="204" eb="206">
      <t>ヘンサイ</t>
    </rPh>
    <rPh sb="206" eb="207">
      <t>ガク</t>
    </rPh>
    <rPh sb="207" eb="209">
      <t>ミマン</t>
    </rPh>
    <rPh sb="215" eb="217">
      <t>ゲンソク</t>
    </rPh>
    <rPh sb="223" eb="225">
      <t>キギョウ</t>
    </rPh>
    <rPh sb="225" eb="226">
      <t>サイ</t>
    </rPh>
    <rPh sb="226" eb="228">
      <t>ザンダカ</t>
    </rPh>
    <rPh sb="232" eb="234">
      <t>ゲンショウ</t>
    </rPh>
    <rPh sb="255" eb="257">
      <t>リョウキン</t>
    </rPh>
    <rPh sb="257" eb="259">
      <t>カイシュウ</t>
    </rPh>
    <rPh sb="259" eb="260">
      <t>リツ</t>
    </rPh>
    <rPh sb="267" eb="268">
      <t>コ</t>
    </rPh>
    <rPh sb="270" eb="272">
      <t>スイジュン</t>
    </rPh>
    <rPh sb="273" eb="275">
      <t>スイイ</t>
    </rPh>
    <rPh sb="280" eb="282">
      <t>キュウスイ</t>
    </rPh>
    <rPh sb="283" eb="284">
      <t>カカ</t>
    </rPh>
    <rPh sb="285" eb="287">
      <t>ヒヨウ</t>
    </rPh>
    <rPh sb="288" eb="289">
      <t>スベ</t>
    </rPh>
    <rPh sb="291" eb="293">
      <t>スイドウ</t>
    </rPh>
    <rPh sb="293" eb="295">
      <t>リョウキン</t>
    </rPh>
    <rPh sb="296" eb="297">
      <t>マカナ</t>
    </rPh>
    <rPh sb="324" eb="326">
      <t>キュウスイ</t>
    </rPh>
    <rPh sb="326" eb="328">
      <t>ゲンカ</t>
    </rPh>
    <rPh sb="330" eb="332">
      <t>ルイジ</t>
    </rPh>
    <rPh sb="332" eb="334">
      <t>ダンタイ</t>
    </rPh>
    <rPh sb="334" eb="336">
      <t>ヘイキン</t>
    </rPh>
    <rPh sb="336" eb="337">
      <t>チ</t>
    </rPh>
    <rPh sb="338" eb="340">
      <t>シタマワ</t>
    </rPh>
    <rPh sb="345" eb="347">
      <t>リョウコウ</t>
    </rPh>
    <rPh sb="348" eb="350">
      <t>スウチ</t>
    </rPh>
    <rPh sb="351" eb="353">
      <t>スイイ</t>
    </rPh>
    <rPh sb="370" eb="372">
      <t>シセツ</t>
    </rPh>
    <rPh sb="372" eb="374">
      <t>リヨウ</t>
    </rPh>
    <rPh sb="374" eb="375">
      <t>リツ</t>
    </rPh>
    <rPh sb="377" eb="379">
      <t>ルイジ</t>
    </rPh>
    <rPh sb="379" eb="381">
      <t>ダンタイ</t>
    </rPh>
    <rPh sb="381" eb="384">
      <t>ヘイキンチ</t>
    </rPh>
    <rPh sb="385" eb="387">
      <t>ウワマワ</t>
    </rPh>
    <rPh sb="392" eb="395">
      <t>コウリツテキ</t>
    </rPh>
    <rPh sb="396" eb="398">
      <t>ウンエイ</t>
    </rPh>
    <rPh sb="420" eb="423">
      <t>ユウシュウリツ</t>
    </rPh>
    <rPh sb="425" eb="427">
      <t>ルイジ</t>
    </rPh>
    <rPh sb="427" eb="429">
      <t>ダンタイ</t>
    </rPh>
    <rPh sb="429" eb="432">
      <t>ヘイキンチ</t>
    </rPh>
    <rPh sb="433" eb="435">
      <t>ウワマワ</t>
    </rPh>
    <rPh sb="440" eb="442">
      <t>リョウコウ</t>
    </rPh>
    <rPh sb="443" eb="445">
      <t>スウチ</t>
    </rPh>
    <rPh sb="446" eb="448">
      <t>スイイ</t>
    </rPh>
    <rPh sb="453" eb="455">
      <t>ヘイセイ</t>
    </rPh>
    <rPh sb="457" eb="459">
      <t>ネンド</t>
    </rPh>
    <rPh sb="461" eb="463">
      <t>ロウスイ</t>
    </rPh>
    <rPh sb="463" eb="465">
      <t>チョウサ</t>
    </rPh>
    <rPh sb="466" eb="468">
      <t>キョウカ</t>
    </rPh>
    <rPh sb="475" eb="477">
      <t>ロウスイ</t>
    </rPh>
    <rPh sb="477" eb="479">
      <t>カショ</t>
    </rPh>
    <rPh sb="480" eb="482">
      <t>ハッケン</t>
    </rPh>
    <phoneticPr fontId="4"/>
  </si>
  <si>
    <t>➀有形固定資産減価償却率は、類似団体平均値より良好な数値であるが、毎年度増加傾向にあることから、今後施設の更新需要の増加が懸念される。　　　　　　　　　　　　　　　　　②管路経年化率については、平成30年度までは、20年を基準としていたが、平成30年度から総務省基準の40年としたため、数値が異なっている。類似団体平均値より良好な数値であるが、毎年度増加傾向にあるため、計画的な更新を行っていく。　　　　　　　　　　　　　　　　③令和元年度の管路更新については、施工単価が高い基幹管路の更新を行ったため、管路更新率は低くなっているが、類似団体平均値より良好な数値となっている。なお、平成28年度の値は、「2.32」ではなく、正しくは「0.83」とな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3" eb="25">
      <t>リョウコウ</t>
    </rPh>
    <rPh sb="26" eb="28">
      <t>スウチ</t>
    </rPh>
    <rPh sb="33" eb="36">
      <t>マイネンド</t>
    </rPh>
    <rPh sb="36" eb="38">
      <t>ゾウカ</t>
    </rPh>
    <rPh sb="38" eb="40">
      <t>ケイコウ</t>
    </rPh>
    <rPh sb="48" eb="50">
      <t>コンゴ</t>
    </rPh>
    <rPh sb="50" eb="52">
      <t>シセツ</t>
    </rPh>
    <rPh sb="53" eb="55">
      <t>コウシン</t>
    </rPh>
    <rPh sb="55" eb="57">
      <t>ジュヨウ</t>
    </rPh>
    <rPh sb="58" eb="60">
      <t>ゾウカ</t>
    </rPh>
    <rPh sb="61" eb="63">
      <t>ケネン</t>
    </rPh>
    <rPh sb="85" eb="87">
      <t>カンロ</t>
    </rPh>
    <rPh sb="87" eb="90">
      <t>ケイネンカ</t>
    </rPh>
    <rPh sb="90" eb="91">
      <t>リツ</t>
    </rPh>
    <rPh sb="97" eb="99">
      <t>ヘイセイ</t>
    </rPh>
    <rPh sb="101" eb="103">
      <t>ネンド</t>
    </rPh>
    <rPh sb="109" eb="110">
      <t>ネン</t>
    </rPh>
    <rPh sb="111" eb="113">
      <t>キジュン</t>
    </rPh>
    <rPh sb="120" eb="122">
      <t>ヘイセイ</t>
    </rPh>
    <rPh sb="124" eb="126">
      <t>ネンド</t>
    </rPh>
    <rPh sb="128" eb="131">
      <t>ソウムショウ</t>
    </rPh>
    <rPh sb="131" eb="133">
      <t>キジュン</t>
    </rPh>
    <rPh sb="136" eb="137">
      <t>ネン</t>
    </rPh>
    <rPh sb="143" eb="145">
      <t>スウチ</t>
    </rPh>
    <rPh sb="146" eb="147">
      <t>コト</t>
    </rPh>
    <rPh sb="157" eb="160">
      <t>ヘイキンチ</t>
    </rPh>
    <rPh sb="162" eb="164">
      <t>リョウコウ</t>
    </rPh>
    <rPh sb="165" eb="167">
      <t>スウチ</t>
    </rPh>
    <rPh sb="172" eb="175">
      <t>マイネンド</t>
    </rPh>
    <rPh sb="175" eb="177">
      <t>ゾウカ</t>
    </rPh>
    <rPh sb="177" eb="179">
      <t>ケイコウ</t>
    </rPh>
    <rPh sb="185" eb="188">
      <t>ケイカクテキ</t>
    </rPh>
    <rPh sb="189" eb="191">
      <t>コウシン</t>
    </rPh>
    <rPh sb="192" eb="193">
      <t>オコナ</t>
    </rPh>
    <rPh sb="215" eb="217">
      <t>レイワ</t>
    </rPh>
    <rPh sb="217" eb="218">
      <t>ガン</t>
    </rPh>
    <rPh sb="218" eb="220">
      <t>ネンド</t>
    </rPh>
    <rPh sb="221" eb="223">
      <t>カンロ</t>
    </rPh>
    <rPh sb="223" eb="225">
      <t>コウシン</t>
    </rPh>
    <rPh sb="231" eb="233">
      <t>セコウ</t>
    </rPh>
    <rPh sb="233" eb="235">
      <t>タンカ</t>
    </rPh>
    <rPh sb="236" eb="237">
      <t>タカ</t>
    </rPh>
    <rPh sb="238" eb="240">
      <t>キカン</t>
    </rPh>
    <rPh sb="240" eb="242">
      <t>カンロ</t>
    </rPh>
    <rPh sb="243" eb="245">
      <t>コウシン</t>
    </rPh>
    <rPh sb="246" eb="247">
      <t>オコナ</t>
    </rPh>
    <rPh sb="252" eb="254">
      <t>カンロ</t>
    </rPh>
    <rPh sb="254" eb="256">
      <t>コウシン</t>
    </rPh>
    <rPh sb="256" eb="257">
      <t>リツ</t>
    </rPh>
    <rPh sb="258" eb="259">
      <t>ヒク</t>
    </rPh>
    <rPh sb="267" eb="269">
      <t>ルイジ</t>
    </rPh>
    <rPh sb="269" eb="271">
      <t>ダンタイ</t>
    </rPh>
    <rPh sb="271" eb="274">
      <t>ヘイキンチ</t>
    </rPh>
    <rPh sb="276" eb="278">
      <t>リョウコウ</t>
    </rPh>
    <rPh sb="279" eb="281">
      <t>スウチ</t>
    </rPh>
    <rPh sb="291" eb="293">
      <t>ヘイセイ</t>
    </rPh>
    <rPh sb="295" eb="297">
      <t>ネンド</t>
    </rPh>
    <rPh sb="298" eb="299">
      <t>アタイ</t>
    </rPh>
    <rPh sb="312" eb="313">
      <t>タダ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</si>
</sst>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2.3199999999999998</c:v>
                </c:pt>
                <c:pt idx="2">
                  <c:v>0.88</c:v>
                </c:pt>
                <c:pt idx="3">
                  <c:v>0.92</c:v>
                </c:pt>
                <c:pt idx="4">
                  <c:v>0.71</c:v>
                </c:pt>
              </c:numCache>
            </c:numRef>
          </c:val>
          <c:extLst>
            <c:ext xmlns:c16="http://schemas.microsoft.com/office/drawing/2014/chart" uri="{C3380CC4-5D6E-409C-BE32-E72D297353CC}">
              <c16:uniqueId val="{00000000-AFB6-4699-83AD-226EED4CD2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AFB6-4699-83AD-226EED4CD2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68.53</c:v>
                </c:pt>
                <c:pt idx="1">
                  <c:v>69.08</c:v>
                </c:pt>
                <c:pt idx="2">
                  <c:v>71.06</c:v>
                </c:pt>
                <c:pt idx="3">
                  <c:v>70.11</c:v>
                </c:pt>
                <c:pt idx="4">
                  <c:v>68.56</c:v>
                </c:pt>
              </c:numCache>
            </c:numRef>
          </c:val>
          <c:extLst>
            <c:ext xmlns:c16="http://schemas.microsoft.com/office/drawing/2014/chart" uri="{C3380CC4-5D6E-409C-BE32-E72D297353CC}">
              <c16:uniqueId val="{00000000-D9C5-4092-A671-89FDE20E58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D9C5-4092-A671-89FDE20E58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88.35</c:v>
                </c:pt>
                <c:pt idx="1">
                  <c:v>88.14</c:v>
                </c:pt>
                <c:pt idx="2">
                  <c:v>86.67</c:v>
                </c:pt>
                <c:pt idx="3">
                  <c:v>87.49</c:v>
                </c:pt>
                <c:pt idx="4">
                  <c:v>88.59</c:v>
                </c:pt>
              </c:numCache>
            </c:numRef>
          </c:val>
          <c:extLst>
            <c:ext xmlns:c16="http://schemas.microsoft.com/office/drawing/2014/chart" uri="{C3380CC4-5D6E-409C-BE32-E72D297353CC}">
              <c16:uniqueId val="{00000000-CFDC-4F79-80D2-70B136AC6A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CFDC-4F79-80D2-70B136AC6A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113.52</c:v>
                </c:pt>
                <c:pt idx="1">
                  <c:v>120.49</c:v>
                </c:pt>
                <c:pt idx="2">
                  <c:v>120.4</c:v>
                </c:pt>
                <c:pt idx="3">
                  <c:v>117.77</c:v>
                </c:pt>
                <c:pt idx="4">
                  <c:v>119.3</c:v>
                </c:pt>
              </c:numCache>
            </c:numRef>
          </c:val>
          <c:extLst>
            <c:ext xmlns:c16="http://schemas.microsoft.com/office/drawing/2014/chart" uri="{C3380CC4-5D6E-409C-BE32-E72D297353CC}">
              <c16:uniqueId val="{00000000-283E-4133-8138-FD5C270A91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283E-4133-8138-FD5C270A91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36.229999999999997</c:v>
                </c:pt>
                <c:pt idx="1">
                  <c:v>37.450000000000003</c:v>
                </c:pt>
                <c:pt idx="2">
                  <c:v>38.869999999999997</c:v>
                </c:pt>
                <c:pt idx="3">
                  <c:v>40.17</c:v>
                </c:pt>
                <c:pt idx="4">
                  <c:v>41.42</c:v>
                </c:pt>
              </c:numCache>
            </c:numRef>
          </c:val>
          <c:extLst>
            <c:ext xmlns:c16="http://schemas.microsoft.com/office/drawing/2014/chart" uri="{C3380CC4-5D6E-409C-BE32-E72D297353CC}">
              <c16:uniqueId val="{00000000-7AB8-4782-BA72-D081C74974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AB8-4782-BA72-D081C74974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35.840000000000003</c:v>
                </c:pt>
                <c:pt idx="1">
                  <c:v>36.700000000000003</c:v>
                </c:pt>
                <c:pt idx="2">
                  <c:v>38.549999999999997</c:v>
                </c:pt>
                <c:pt idx="3">
                  <c:v>14.59</c:v>
                </c:pt>
                <c:pt idx="4">
                  <c:v>15.9</c:v>
                </c:pt>
              </c:numCache>
            </c:numRef>
          </c:val>
          <c:extLst>
            <c:ext xmlns:c16="http://schemas.microsoft.com/office/drawing/2014/chart" uri="{C3380CC4-5D6E-409C-BE32-E72D297353CC}">
              <c16:uniqueId val="{00000000-E38B-47EF-84CB-FA84817837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E38B-47EF-84CB-FA84817837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E-4192-9BA2-B77B73BAA1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7E9E-4192-9BA2-B77B73BAA1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358.38</c:v>
                </c:pt>
                <c:pt idx="1">
                  <c:v>328.39</c:v>
                </c:pt>
                <c:pt idx="2">
                  <c:v>334.18</c:v>
                </c:pt>
                <c:pt idx="3">
                  <c:v>331.38</c:v>
                </c:pt>
                <c:pt idx="4">
                  <c:v>342.21</c:v>
                </c:pt>
              </c:numCache>
            </c:numRef>
          </c:val>
          <c:extLst>
            <c:ext xmlns:c16="http://schemas.microsoft.com/office/drawing/2014/chart" uri="{C3380CC4-5D6E-409C-BE32-E72D297353CC}">
              <c16:uniqueId val="{00000000-7833-4F79-B9A9-750CF30F10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7833-4F79-B9A9-750CF30F10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555.21</c:v>
                </c:pt>
                <c:pt idx="1">
                  <c:v>521.86</c:v>
                </c:pt>
                <c:pt idx="2">
                  <c:v>495.36</c:v>
                </c:pt>
                <c:pt idx="3">
                  <c:v>478.97</c:v>
                </c:pt>
                <c:pt idx="4">
                  <c:v>463.23</c:v>
                </c:pt>
              </c:numCache>
            </c:numRef>
          </c:val>
          <c:extLst>
            <c:ext xmlns:c16="http://schemas.microsoft.com/office/drawing/2014/chart" uri="{C3380CC4-5D6E-409C-BE32-E72D297353CC}">
              <c16:uniqueId val="{00000000-0101-46B8-AECF-6CAD8CB9ED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0101-46B8-AECF-6CAD8CB9ED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113.47</c:v>
                </c:pt>
                <c:pt idx="1">
                  <c:v>121.14</c:v>
                </c:pt>
                <c:pt idx="2">
                  <c:v>121.22</c:v>
                </c:pt>
                <c:pt idx="3">
                  <c:v>118.05</c:v>
                </c:pt>
                <c:pt idx="4">
                  <c:v>120.54</c:v>
                </c:pt>
              </c:numCache>
            </c:numRef>
          </c:val>
          <c:extLst>
            <c:ext xmlns:c16="http://schemas.microsoft.com/office/drawing/2014/chart" uri="{C3380CC4-5D6E-409C-BE32-E72D297353CC}">
              <c16:uniqueId val="{00000000-5E80-4010-A40A-0EA0ADE97B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5E80-4010-A40A-0EA0ADE97B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107.82</c:v>
                </c:pt>
                <c:pt idx="1">
                  <c:v>101.29</c:v>
                </c:pt>
                <c:pt idx="2">
                  <c:v>101.53</c:v>
                </c:pt>
                <c:pt idx="3">
                  <c:v>104.46</c:v>
                </c:pt>
                <c:pt idx="4">
                  <c:v>102.77</c:v>
                </c:pt>
              </c:numCache>
            </c:numRef>
          </c:val>
          <c:extLst>
            <c:ext xmlns:c16="http://schemas.microsoft.com/office/drawing/2014/chart" uri="{C3380CC4-5D6E-409C-BE32-E72D297353CC}">
              <c16:uniqueId val="{00000000-F35A-4535-B243-253E7F00BE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F35A-4535-B243-253E7F00BE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0"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吉田町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29604</v>
      </c>
      <c r="AM8" s="61"/>
      <c r="AN8" s="61"/>
      <c r="AO8" s="61"/>
      <c r="AP8" s="61"/>
      <c r="AQ8" s="61"/>
      <c r="AR8" s="61"/>
      <c r="AS8" s="61"/>
      <c r="AT8" s="52">
        <f>データ!$S$6</f>
        <v>20.73</v>
      </c>
      <c r="AU8" s="53"/>
      <c r="AV8" s="53"/>
      <c r="AW8" s="53"/>
      <c r="AX8" s="53"/>
      <c r="AY8" s="53"/>
      <c r="AZ8" s="53"/>
      <c r="BA8" s="53"/>
      <c r="BB8" s="54">
        <f>データ!$T$6</f>
        <v>1428.08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68.22</v>
      </c>
      <c r="J10" s="53"/>
      <c r="K10" s="53"/>
      <c r="L10" s="53"/>
      <c r="M10" s="53"/>
      <c r="N10" s="53"/>
      <c r="O10" s="64"/>
      <c r="P10" s="54">
        <f>データ!$P$6</f>
        <v>95.42</v>
      </c>
      <c r="Q10" s="54"/>
      <c r="R10" s="54"/>
      <c r="S10" s="54"/>
      <c r="T10" s="54"/>
      <c r="U10" s="54"/>
      <c r="V10" s="54"/>
      <c r="W10" s="61">
        <f>データ!$Q$6</f>
        <v>2266</v>
      </c>
      <c r="X10" s="61"/>
      <c r="Y10" s="61"/>
      <c r="Z10" s="61"/>
      <c r="AA10" s="61"/>
      <c r="AB10" s="61"/>
      <c r="AC10" s="61"/>
      <c r="AD10" s="2"/>
      <c r="AE10" s="2"/>
      <c r="AF10" s="2"/>
      <c r="AG10" s="2"/>
      <c r="AH10" s="4"/>
      <c r="AI10" s="4"/>
      <c r="AJ10" s="4"/>
      <c r="AK10" s="4"/>
      <c r="AL10" s="61">
        <f>データ!$U$6</f>
        <v>32302</v>
      </c>
      <c r="AM10" s="61"/>
      <c r="AN10" s="61"/>
      <c r="AO10" s="61"/>
      <c r="AP10" s="61"/>
      <c r="AQ10" s="61"/>
      <c r="AR10" s="61"/>
      <c r="AS10" s="61"/>
      <c r="AT10" s="52">
        <f>データ!$V$6</f>
        <v>38.35</v>
      </c>
      <c r="AU10" s="53"/>
      <c r="AV10" s="53"/>
      <c r="AW10" s="53"/>
      <c r="AX10" s="53"/>
      <c r="AY10" s="53"/>
      <c r="AZ10" s="53"/>
      <c r="BA10" s="53"/>
      <c r="BB10" s="54">
        <f>データ!$W$6</f>
        <v>842.29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6a3zYzCwQwlMAHSblSVxBs7g2moMvhKac5ds8wBywrDjfcX68rZAPviOI6yLvBclZjYBGYLVgGTLEDePa31Dw==" saltValue="CwhMjyxqOI11KZJPR6IW2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224243</v>
      </c>
      <c r="D6" s="34">
        <f t="shared" si="3"/>
        <v>46</v>
      </c>
      <c r="E6" s="34">
        <f t="shared" si="3"/>
        <v>1</v>
      </c>
      <c r="F6" s="34">
        <f t="shared" si="3"/>
        <v>0</v>
      </c>
      <c r="G6" s="34">
        <f t="shared" si="3"/>
        <v>1</v>
      </c>
      <c r="H6" s="34" t="str">
        <f t="shared" si="3"/>
        <v>静岡県　吉田町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68.22</v>
      </c>
      <c r="P6" s="35">
        <f t="shared" si="3"/>
        <v>95.42</v>
      </c>
      <c r="Q6" s="35">
        <f t="shared" si="3"/>
        <v>2266</v>
      </c>
      <c r="R6" s="35">
        <f t="shared" si="3"/>
        <v>29604</v>
      </c>
      <c r="S6" s="35">
        <f t="shared" si="3"/>
        <v>20.73</v>
      </c>
      <c r="T6" s="35">
        <f t="shared" si="3"/>
        <v>1428.08</v>
      </c>
      <c r="U6" s="35">
        <f t="shared" si="3"/>
        <v>32302</v>
      </c>
      <c r="V6" s="35">
        <f t="shared" si="3"/>
        <v>38.35</v>
      </c>
      <c r="W6" s="35">
        <f t="shared" si="3"/>
        <v>842.29</v>
      </c>
      <c r="X6" s="36">
        <f>IF(X7="",NA(),X7)</f>
        <v>113.52</v>
      </c>
      <c r="Y6" s="36">
        <f t="shared" ref="Y6:AG6" si="4">IF(Y7="",NA(),Y7)</f>
        <v>120.49</v>
      </c>
      <c r="Z6" s="36">
        <f t="shared" si="4"/>
        <v>120.4</v>
      </c>
      <c r="AA6" s="36">
        <f t="shared" si="4"/>
        <v>117.77</v>
      </c>
      <c r="AB6" s="36">
        <f t="shared" si="4"/>
        <v>119.3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358.38</v>
      </c>
      <c r="AU6" s="36">
        <f t="shared" ref="AU6:BC6" si="6">IF(AU7="",NA(),AU7)</f>
        <v>328.39</v>
      </c>
      <c r="AV6" s="36">
        <f t="shared" si="6"/>
        <v>334.18</v>
      </c>
      <c r="AW6" s="36">
        <f t="shared" si="6"/>
        <v>331.38</v>
      </c>
      <c r="AX6" s="36">
        <f t="shared" si="6"/>
        <v>342.21</v>
      </c>
      <c r="AY6" s="36">
        <f t="shared" si="6"/>
        <v>371.31</v>
      </c>
      <c r="AZ6" s="36">
        <f t="shared" si="6"/>
        <v>377.63</v>
      </c>
      <c r="BA6" s="36">
        <f t="shared" si="6"/>
        <v>357.34</v>
      </c>
      <c r="BB6" s="36">
        <f t="shared" si="6"/>
        <v>366.03</v>
      </c>
      <c r="BC6" s="36">
        <f t="shared" si="6"/>
        <v>365.18</v>
      </c>
      <c r="BD6" s="35" t="str">
        <f>IF(BD7="","",IF(BD7="-","【-】","【"&amp;SUBSTITUTE(TEXT(BD7,"#,##0.00"),"-","△")&amp;"】"))</f>
        <v>【264.97】</v>
      </c>
      <c r="BE6" s="36">
        <f>IF(BE7="",NA(),BE7)</f>
        <v>555.21</v>
      </c>
      <c r="BF6" s="36">
        <f t="shared" ref="BF6:BN6" si="7">IF(BF7="",NA(),BF7)</f>
        <v>521.86</v>
      </c>
      <c r="BG6" s="36">
        <f t="shared" si="7"/>
        <v>495.36</v>
      </c>
      <c r="BH6" s="36">
        <f t="shared" si="7"/>
        <v>478.97</v>
      </c>
      <c r="BI6" s="36">
        <f t="shared" si="7"/>
        <v>463.23</v>
      </c>
      <c r="BJ6" s="36">
        <f t="shared" si="7"/>
        <v>373.09</v>
      </c>
      <c r="BK6" s="36">
        <f t="shared" si="7"/>
        <v>364.71</v>
      </c>
      <c r="BL6" s="36">
        <f t="shared" si="7"/>
        <v>373.69</v>
      </c>
      <c r="BM6" s="36">
        <f t="shared" si="7"/>
        <v>370.12</v>
      </c>
      <c r="BN6" s="36">
        <f t="shared" si="7"/>
        <v>371.65</v>
      </c>
      <c r="BO6" s="35" t="str">
        <f>IF(BO7="","",IF(BO7="-","【-】","【"&amp;SUBSTITUTE(TEXT(BO7,"#,##0.00"),"-","△")&amp;"】"))</f>
        <v>【266.61】</v>
      </c>
      <c r="BP6" s="36">
        <f>IF(BP7="",NA(),BP7)</f>
        <v>113.47</v>
      </c>
      <c r="BQ6" s="36">
        <f t="shared" ref="BQ6:BY6" si="8">IF(BQ7="",NA(),BQ7)</f>
        <v>121.14</v>
      </c>
      <c r="BR6" s="36">
        <f t="shared" si="8"/>
        <v>121.22</v>
      </c>
      <c r="BS6" s="36">
        <f t="shared" si="8"/>
        <v>118.05</v>
      </c>
      <c r="BT6" s="36">
        <f t="shared" si="8"/>
        <v>120.54</v>
      </c>
      <c r="BU6" s="36">
        <f t="shared" si="8"/>
        <v>99.99</v>
      </c>
      <c r="BV6" s="36">
        <f t="shared" si="8"/>
        <v>100.65</v>
      </c>
      <c r="BW6" s="36">
        <f t="shared" si="8"/>
        <v>99.87</v>
      </c>
      <c r="BX6" s="36">
        <f t="shared" si="8"/>
        <v>100.42</v>
      </c>
      <c r="BY6" s="36">
        <f t="shared" si="8"/>
        <v>98.77</v>
      </c>
      <c r="BZ6" s="35" t="str">
        <f>IF(BZ7="","",IF(BZ7="-","【-】","【"&amp;SUBSTITUTE(TEXT(BZ7,"#,##0.00"),"-","△")&amp;"】"))</f>
        <v>【103.24】</v>
      </c>
      <c r="CA6" s="36">
        <f>IF(CA7="",NA(),CA7)</f>
        <v>107.82</v>
      </c>
      <c r="CB6" s="36">
        <f t="shared" ref="CB6:CJ6" si="9">IF(CB7="",NA(),CB7)</f>
        <v>101.29</v>
      </c>
      <c r="CC6" s="36">
        <f t="shared" si="9"/>
        <v>101.53</v>
      </c>
      <c r="CD6" s="36">
        <f t="shared" si="9"/>
        <v>104.46</v>
      </c>
      <c r="CE6" s="36">
        <f t="shared" si="9"/>
        <v>102.77</v>
      </c>
      <c r="CF6" s="36">
        <f t="shared" si="9"/>
        <v>171.15</v>
      </c>
      <c r="CG6" s="36">
        <f t="shared" si="9"/>
        <v>170.19</v>
      </c>
      <c r="CH6" s="36">
        <f t="shared" si="9"/>
        <v>171.81</v>
      </c>
      <c r="CI6" s="36">
        <f t="shared" si="9"/>
        <v>171.67</v>
      </c>
      <c r="CJ6" s="36">
        <f t="shared" si="9"/>
        <v>173.67</v>
      </c>
      <c r="CK6" s="35" t="str">
        <f>IF(CK7="","",IF(CK7="-","【-】","【"&amp;SUBSTITUTE(TEXT(CK7,"#,##0.00"),"-","△")&amp;"】"))</f>
        <v>【168.38】</v>
      </c>
      <c r="CL6" s="36">
        <f>IF(CL7="",NA(),CL7)</f>
        <v>68.53</v>
      </c>
      <c r="CM6" s="36">
        <f t="shared" ref="CM6:CU6" si="10">IF(CM7="",NA(),CM7)</f>
        <v>69.08</v>
      </c>
      <c r="CN6" s="36">
        <f t="shared" si="10"/>
        <v>71.06</v>
      </c>
      <c r="CO6" s="36">
        <f t="shared" si="10"/>
        <v>70.11</v>
      </c>
      <c r="CP6" s="36">
        <f t="shared" si="10"/>
        <v>68.56</v>
      </c>
      <c r="CQ6" s="36">
        <f t="shared" si="10"/>
        <v>58.53</v>
      </c>
      <c r="CR6" s="36">
        <f t="shared" si="10"/>
        <v>59.01</v>
      </c>
      <c r="CS6" s="36">
        <f t="shared" si="10"/>
        <v>60.03</v>
      </c>
      <c r="CT6" s="36">
        <f t="shared" si="10"/>
        <v>59.74</v>
      </c>
      <c r="CU6" s="36">
        <f t="shared" si="10"/>
        <v>59.67</v>
      </c>
      <c r="CV6" s="35" t="str">
        <f>IF(CV7="","",IF(CV7="-","【-】","【"&amp;SUBSTITUTE(TEXT(CV7,"#,##0.00"),"-","△")&amp;"】"))</f>
        <v>【60.00】</v>
      </c>
      <c r="CW6" s="36">
        <f>IF(CW7="",NA(),CW7)</f>
        <v>88.35</v>
      </c>
      <c r="CX6" s="36">
        <f t="shared" ref="CX6:DF6" si="11">IF(CX7="",NA(),CX7)</f>
        <v>88.14</v>
      </c>
      <c r="CY6" s="36">
        <f t="shared" si="11"/>
        <v>86.67</v>
      </c>
      <c r="CZ6" s="36">
        <f t="shared" si="11"/>
        <v>87.49</v>
      </c>
      <c r="DA6" s="36">
        <f t="shared" si="11"/>
        <v>88.59</v>
      </c>
      <c r="DB6" s="36">
        <f t="shared" si="11"/>
        <v>85.26</v>
      </c>
      <c r="DC6" s="36">
        <f t="shared" si="11"/>
        <v>85.37</v>
      </c>
      <c r="DD6" s="36">
        <f t="shared" si="11"/>
        <v>84.81</v>
      </c>
      <c r="DE6" s="36">
        <f t="shared" si="11"/>
        <v>84.8</v>
      </c>
      <c r="DF6" s="36">
        <f t="shared" si="11"/>
        <v>84.6</v>
      </c>
      <c r="DG6" s="35" t="str">
        <f>IF(DG7="","",IF(DG7="-","【-】","【"&amp;SUBSTITUTE(TEXT(DG7,"#,##0.00"),"-","△")&amp;"】"))</f>
        <v>【89.80】</v>
      </c>
      <c r="DH6" s="36">
        <f>IF(DH7="",NA(),DH7)</f>
        <v>36.229999999999997</v>
      </c>
      <c r="DI6" s="36">
        <f t="shared" ref="DI6:DQ6" si="12">IF(DI7="",NA(),DI7)</f>
        <v>37.450000000000003</v>
      </c>
      <c r="DJ6" s="36">
        <f t="shared" si="12"/>
        <v>38.869999999999997</v>
      </c>
      <c r="DK6" s="36">
        <f t="shared" si="12"/>
        <v>40.17</v>
      </c>
      <c r="DL6" s="36">
        <f t="shared" si="12"/>
        <v>41.42</v>
      </c>
      <c r="DM6" s="36">
        <f t="shared" si="12"/>
        <v>45.75</v>
      </c>
      <c r="DN6" s="36">
        <f t="shared" si="12"/>
        <v>46.9</v>
      </c>
      <c r="DO6" s="36">
        <f t="shared" si="12"/>
        <v>47.28</v>
      </c>
      <c r="DP6" s="36">
        <f t="shared" si="12"/>
        <v>47.66</v>
      </c>
      <c r="DQ6" s="36">
        <f t="shared" si="12"/>
        <v>48.17</v>
      </c>
      <c r="DR6" s="35" t="str">
        <f>IF(DR7="","",IF(DR7="-","【-】","【"&amp;SUBSTITUTE(TEXT(DR7,"#,##0.00"),"-","△")&amp;"】"))</f>
        <v>【49.59】</v>
      </c>
      <c r="DS6" s="36">
        <f>IF(DS7="",NA(),DS7)</f>
        <v>35.840000000000003</v>
      </c>
      <c r="DT6" s="36">
        <f t="shared" ref="DT6:EB6" si="13">IF(DT7="",NA(),DT7)</f>
        <v>36.700000000000003</v>
      </c>
      <c r="DU6" s="36">
        <f t="shared" si="13"/>
        <v>38.549999999999997</v>
      </c>
      <c r="DV6" s="36">
        <f t="shared" si="13"/>
        <v>14.59</v>
      </c>
      <c r="DW6" s="36">
        <f t="shared" si="13"/>
        <v>15.9</v>
      </c>
      <c r="DX6" s="36">
        <f t="shared" si="13"/>
        <v>10.54</v>
      </c>
      <c r="DY6" s="36">
        <f t="shared" si="13"/>
        <v>12.03</v>
      </c>
      <c r="DZ6" s="36">
        <f t="shared" si="13"/>
        <v>12.19</v>
      </c>
      <c r="EA6" s="36">
        <f t="shared" si="13"/>
        <v>15.1</v>
      </c>
      <c r="EB6" s="36">
        <f t="shared" si="13"/>
        <v>17.12</v>
      </c>
      <c r="EC6" s="35" t="str">
        <f>IF(EC7="","",IF(EC7="-","【-】","【"&amp;SUBSTITUTE(TEXT(EC7,"#,##0.00"),"-","△")&amp;"】"))</f>
        <v>【19.44】</v>
      </c>
      <c r="ED6" s="36">
        <f>IF(ED7="",NA(),ED7)</f>
        <v>0.73</v>
      </c>
      <c r="EE6" s="36">
        <f t="shared" ref="EE6:EM6" si="14">IF(EE7="",NA(),EE7)</f>
        <v>2.3199999999999998</v>
      </c>
      <c r="EF6" s="36">
        <f t="shared" si="14"/>
        <v>0.88</v>
      </c>
      <c r="EG6" s="36">
        <f t="shared" si="14"/>
        <v>0.92</v>
      </c>
      <c r="EH6" s="36">
        <f t="shared" si="14"/>
        <v>0.71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224243</v>
      </c>
      <c r="D7" s="38">
        <v>46</v>
      </c>
      <c r="E7" s="38">
        <v>1</v>
      </c>
      <c r="F7" s="38">
        <v>0</v>
      </c>
      <c r="G7" s="38">
        <v>1</v>
      </c>
      <c r="H7" s="38" t="s">
        <v>93</v>
      </c>
      <c r="I7" s="38" t="s">
        <v>94</v>
      </c>
      <c r="J7" s="38" t="s">
        <v>95</v>
      </c>
      <c r="K7" s="38" t="s">
        <v>96</v>
      </c>
      <c r="L7" s="38" t="s">
        <v>97</v>
      </c>
      <c r="M7" s="38" t="s">
        <v>98</v>
      </c>
      <c r="N7" s="39" t="s">
        <v>99</v>
      </c>
      <c r="O7" s="39">
        <v>68.22</v>
      </c>
      <c r="P7" s="39">
        <v>95.42</v>
      </c>
      <c r="Q7" s="39">
        <v>2266</v>
      </c>
      <c r="R7" s="39">
        <v>29604</v>
      </c>
      <c r="S7" s="39">
        <v>20.73</v>
      </c>
      <c r="T7" s="39">
        <v>1428.08</v>
      </c>
      <c r="U7" s="39">
        <v>32302</v>
      </c>
      <c r="V7" s="39">
        <v>38.35</v>
      </c>
      <c r="W7" s="39">
        <v>842.29</v>
      </c>
      <c r="X7" s="39">
        <v>113.52</v>
      </c>
      <c r="Y7" s="39">
        <v>120.49</v>
      </c>
      <c r="Z7" s="39">
        <v>120.4</v>
      </c>
      <c r="AA7" s="39">
        <v>117.77</v>
      </c>
      <c r="AB7" s="39">
        <v>119.3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358.38</v>
      </c>
      <c r="AU7" s="39">
        <v>328.39</v>
      </c>
      <c r="AV7" s="39">
        <v>334.18</v>
      </c>
      <c r="AW7" s="39">
        <v>331.38</v>
      </c>
      <c r="AX7" s="39">
        <v>342.21</v>
      </c>
      <c r="AY7" s="39">
        <v>371.31</v>
      </c>
      <c r="AZ7" s="39">
        <v>377.63</v>
      </c>
      <c r="BA7" s="39">
        <v>357.34</v>
      </c>
      <c r="BB7" s="39">
        <v>366.03</v>
      </c>
      <c r="BC7" s="39">
        <v>365.18</v>
      </c>
      <c r="BD7" s="39">
        <v>264.97000000000003</v>
      </c>
      <c r="BE7" s="39">
        <v>555.21</v>
      </c>
      <c r="BF7" s="39">
        <v>521.86</v>
      </c>
      <c r="BG7" s="39">
        <v>495.36</v>
      </c>
      <c r="BH7" s="39">
        <v>478.97</v>
      </c>
      <c r="BI7" s="39">
        <v>463.23</v>
      </c>
      <c r="BJ7" s="39">
        <v>373.09</v>
      </c>
      <c r="BK7" s="39">
        <v>364.71</v>
      </c>
      <c r="BL7" s="39">
        <v>373.69</v>
      </c>
      <c r="BM7" s="39">
        <v>370.12</v>
      </c>
      <c r="BN7" s="39">
        <v>371.65</v>
      </c>
      <c r="BO7" s="39">
        <v>266.61</v>
      </c>
      <c r="BP7" s="39">
        <v>113.47</v>
      </c>
      <c r="BQ7" s="39">
        <v>121.14</v>
      </c>
      <c r="BR7" s="39">
        <v>121.22</v>
      </c>
      <c r="BS7" s="39">
        <v>118.05</v>
      </c>
      <c r="BT7" s="39">
        <v>120.54</v>
      </c>
      <c r="BU7" s="39">
        <v>99.99</v>
      </c>
      <c r="BV7" s="39">
        <v>100.65</v>
      </c>
      <c r="BW7" s="39">
        <v>99.87</v>
      </c>
      <c r="BX7" s="39">
        <v>100.42</v>
      </c>
      <c r="BY7" s="39">
        <v>98.77</v>
      </c>
      <c r="BZ7" s="39">
        <v>103.24</v>
      </c>
      <c r="CA7" s="39">
        <v>107.82</v>
      </c>
      <c r="CB7" s="39">
        <v>101.29</v>
      </c>
      <c r="CC7" s="39">
        <v>101.53</v>
      </c>
      <c r="CD7" s="39">
        <v>104.46</v>
      </c>
      <c r="CE7" s="39">
        <v>102.77</v>
      </c>
      <c r="CF7" s="39">
        <v>171.15</v>
      </c>
      <c r="CG7" s="39">
        <v>170.19</v>
      </c>
      <c r="CH7" s="39">
        <v>171.81</v>
      </c>
      <c r="CI7" s="39">
        <v>171.67</v>
      </c>
      <c r="CJ7" s="39">
        <v>173.67</v>
      </c>
      <c r="CK7" s="39">
        <v>168.38</v>
      </c>
      <c r="CL7" s="39">
        <v>68.53</v>
      </c>
      <c r="CM7" s="39">
        <v>69.08</v>
      </c>
      <c r="CN7" s="39">
        <v>71.06</v>
      </c>
      <c r="CO7" s="39">
        <v>70.11</v>
      </c>
      <c r="CP7" s="39">
        <v>68.56</v>
      </c>
      <c r="CQ7" s="39">
        <v>58.53</v>
      </c>
      <c r="CR7" s="39">
        <v>59.01</v>
      </c>
      <c r="CS7" s="39">
        <v>60.03</v>
      </c>
      <c r="CT7" s="39">
        <v>59.74</v>
      </c>
      <c r="CU7" s="39">
        <v>59.67</v>
      </c>
      <c r="CV7" s="39">
        <v>60</v>
      </c>
      <c r="CW7" s="39">
        <v>88.35</v>
      </c>
      <c r="CX7" s="39">
        <v>88.14</v>
      </c>
      <c r="CY7" s="39">
        <v>86.67</v>
      </c>
      <c r="CZ7" s="39">
        <v>87.49</v>
      </c>
      <c r="DA7" s="39">
        <v>88.59</v>
      </c>
      <c r="DB7" s="39">
        <v>85.26</v>
      </c>
      <c r="DC7" s="39">
        <v>85.37</v>
      </c>
      <c r="DD7" s="39">
        <v>84.81</v>
      </c>
      <c r="DE7" s="39">
        <v>84.8</v>
      </c>
      <c r="DF7" s="39">
        <v>84.6</v>
      </c>
      <c r="DG7" s="39">
        <v>89.8</v>
      </c>
      <c r="DH7" s="39">
        <v>36.229999999999997</v>
      </c>
      <c r="DI7" s="39">
        <v>37.450000000000003</v>
      </c>
      <c r="DJ7" s="39">
        <v>38.869999999999997</v>
      </c>
      <c r="DK7" s="39">
        <v>40.17</v>
      </c>
      <c r="DL7" s="39">
        <v>41.42</v>
      </c>
      <c r="DM7" s="39">
        <v>45.75</v>
      </c>
      <c r="DN7" s="39">
        <v>46.9</v>
      </c>
      <c r="DO7" s="39">
        <v>47.28</v>
      </c>
      <c r="DP7" s="39">
        <v>47.66</v>
      </c>
      <c r="DQ7" s="39">
        <v>48.17</v>
      </c>
      <c r="DR7" s="39">
        <v>49.59</v>
      </c>
      <c r="DS7" s="39">
        <v>35.840000000000003</v>
      </c>
      <c r="DT7" s="39">
        <v>36.700000000000003</v>
      </c>
      <c r="DU7" s="39">
        <v>38.549999999999997</v>
      </c>
      <c r="DV7" s="39">
        <v>14.59</v>
      </c>
      <c r="DW7" s="39">
        <v>15.9</v>
      </c>
      <c r="DX7" s="39">
        <v>10.54</v>
      </c>
      <c r="DY7" s="39">
        <v>12.03</v>
      </c>
      <c r="DZ7" s="39">
        <v>12.19</v>
      </c>
      <c r="EA7" s="39">
        <v>15.1</v>
      </c>
      <c r="EB7" s="39">
        <v>17.12</v>
      </c>
      <c r="EC7" s="39">
        <v>19.440000000000001</v>
      </c>
      <c r="ED7" s="39">
        <v>0.73</v>
      </c>
      <c r="EE7" s="39">
        <v>2.3199999999999998</v>
      </c>
      <c r="EF7" s="39">
        <v>0.88</v>
      </c>
      <c r="EG7" s="39">
        <v>0.92</v>
      </c>
      <c r="EH7" s="39">
        <v>0.71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