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3.10.152\share\120_上下水道課\下水道課\業務関連（Ｈ２０～）\各種調査\県市町行財政課\Ｒ2\経営分析比較表\"/>
    </mc:Choice>
  </mc:AlternateContent>
  <workbookProtection workbookAlgorithmName="SHA-512" workbookHashValue="zxFAKCulsp7H03lhuGEogG3c4tK/zk5VCaaRx1N/eOgeRjnBaegPVgJrWXqYTdUIYZKOfU2ABVH8wwwmfs2Uuw==" workbookSaltValue="98wMv0PSR3E7sWyAOxJSuA==" workbookSpinCount="100000" lockStructure="1"/>
  <bookViews>
    <workbookView xWindow="0" yWindow="0" windowWidth="20280" windowHeight="705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<sst xmlns="http://schemas.openxmlformats.org/spreadsheetml/2006/main" count="236" uniqueCount="118">
  <si>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</si>
  <si>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</si>
  <si>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</si>
  <si>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</si>
  <si>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</si>
  <si>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</si>
  <si>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</si>
  <si>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</si>
  <si>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</si>
  <si>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</si>
  <si>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</si>
  <si>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</si>
  <si>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</si>
  <si>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</si>
  <si>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</si>
  <si>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</si>
  <si>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</si>
  <si>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</si>
  <si>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</si>
  <si>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</si>
  <si>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</si>
  <si>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</si>
  <si>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</si>
  <si>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</si>
  <si>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</si>
  <si>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</si>
  <si>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</si>
  <si>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</si>
  <si>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</si>
  <si>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</si>
  <si>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</si>
  <si>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</si>
  <si>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</si>
  <si>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</si>
  <si>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</si>
  <si>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</si>
  <si>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</si>
  <si>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</si>
  <si>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</si>
  <si>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</si>
  <si>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</si>
  <si>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</si>
  <si>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</si>
  <si>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</si>
  <si>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</si>
  <si>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</si>
  <si>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</si>
  <si>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</si>
  <si>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</si>
  <si>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</si>
  <si>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</si>
  <si>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</si>
  <si>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</si>
  <si>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</si>
  <si>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</si>
  <si>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</si>
  <si>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</si>
  <si>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</si>
  <si>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</si>
  <si>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</si>
  <si>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</si>
  <si>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</si>
  <si>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</si>
  <si>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</si>
  <si>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</si>
  <si>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</si>
  <si>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</si>
  <si>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</si>
  <si>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</si>
  <si>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</si>
  <si>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</si>
  <si>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</si>
  <si>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</si>
  <si>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</si>
  <si>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</si>
  <si>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</si>
  <si>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</si>
  <si>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</si>
  <si>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</si>
  <si>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</si>
  <si>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</si>
  <si>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</si>
  <si>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</si>
  <si>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</si>
  <si>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</si>
  <si>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</si>
  <si>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</si>
  <si>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</si>
  <si>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</si>
  <si>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</si>
  <si>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</si>
  <si>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</si>
  <si>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</si>
  <si>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</si>
  <si>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</si>
  <si>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</si>
  <si>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</si>
  <si>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吉田町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</si>
  <si>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</si>
  <si>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</si>
  <si>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</si>
  <si>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</si>
  <si>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</si>
  <si>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</si>
  <si>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</si>
  <si>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</si>
  <si>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</si>
  <si>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</si>
  <si>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</si>
  <si>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</si>
  <si>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</si>
  <si>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</si>
  <si>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</si>
  <si>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</si>
  <si>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</si>
  <si>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当町の下水道管渠整備は、平成２年度から行っており、下水道管渠の耐用年数とされる５０年に至っていないため、これまで管渠の更新は行っていない。
　今後は、ストックマネジメント計画に基づき、継続的に点検、調査を行い、修繕及び更新を計画的かつ効率的に実施し費用の抑制を図る。</t>
    <rPh sb="1" eb="3">
      <t>トウチョウ</t>
    </rPh>
    <rPh sb="4" eb="7">
      <t>ゲスイドウ</t>
    </rPh>
    <rPh sb="7" eb="9">
      <t>カンキョ</t>
    </rPh>
    <rPh sb="9" eb="11">
      <t>セイビ</t>
    </rPh>
    <rPh sb="13" eb="15">
      <t>ヘイセイ</t>
    </rPh>
    <rPh sb="16" eb="18">
      <t>ネンド</t>
    </rPh>
    <rPh sb="20" eb="21">
      <t>オコナ</t>
    </rPh>
    <rPh sb="26" eb="29">
      <t>ゲスイドウ</t>
    </rPh>
    <rPh sb="29" eb="31">
      <t>カンキョ</t>
    </rPh>
    <rPh sb="32" eb="34">
      <t>タイヨウ</t>
    </rPh>
    <rPh sb="34" eb="36">
      <t>ネンスウ</t>
    </rPh>
    <rPh sb="42" eb="43">
      <t>ネン</t>
    </rPh>
    <rPh sb="44" eb="45">
      <t>イタ</t>
    </rPh>
    <rPh sb="57" eb="59">
      <t>カンキョ</t>
    </rPh>
    <rPh sb="60" eb="62">
      <t>コウシン</t>
    </rPh>
    <rPh sb="63" eb="64">
      <t>オコナ</t>
    </rPh>
    <rPh sb="72" eb="74">
      <t>コンゴ</t>
    </rPh>
    <rPh sb="86" eb="88">
      <t>ケイカク</t>
    </rPh>
    <rPh sb="89" eb="90">
      <t>モト</t>
    </rPh>
    <rPh sb="93" eb="96">
      <t>ケイゾクテキ</t>
    </rPh>
    <rPh sb="97" eb="99">
      <t>テンケン</t>
    </rPh>
    <rPh sb="100" eb="102">
      <t>チョウサ</t>
    </rPh>
    <rPh sb="103" eb="104">
      <t>オコナ</t>
    </rPh>
    <rPh sb="106" eb="108">
      <t>シュウゼン</t>
    </rPh>
    <rPh sb="108" eb="109">
      <t>オヨ</t>
    </rPh>
    <rPh sb="110" eb="112">
      <t>コウシン</t>
    </rPh>
    <rPh sb="113" eb="116">
      <t>ケイカクテキ</t>
    </rPh>
    <rPh sb="118" eb="121">
      <t>コウリツテキ</t>
    </rPh>
    <rPh sb="122" eb="124">
      <t>ジッシ</t>
    </rPh>
    <rPh sb="125" eb="127">
      <t>ヒヨウ</t>
    </rPh>
    <rPh sb="128" eb="130">
      <t>ヨクセイ</t>
    </rPh>
    <rPh sb="131" eb="132">
      <t>ハカ</t>
    </rPh>
    <phoneticPr fontId="4"/>
  </si>
  <si>
    <t>①　面整備に伴い使用料収入は増加しており、収益的収支比率については、改善傾向にあるが、９１．３５％と１００％未満であるため、浄化センター維持管理費の抑制及び使用料収入の増加を図る必要がある。
④　企業債残高対事業規模比率については、０となっているが、これは平成２７年度から一般会計繰入金による返済を反映させたためである。なお、企業債については、借入額を返済額未満とすることを原則としており、企業債残高は年々減少している。
⑤　経費回収率は横ばい傾向にあり、類似団体平均値よりも低い状況にある。使用料で賄いきれない経費に一般会計からの繰入金を充てており健全経営に向けて、使用料収入の増加を図る必要がある。
⑥　分流式下水道等に要する経費算定方法が変更となったこと及び有収水量の増加等により、汚水処理原価については減少傾向にあるが、修繕費が増加し始めており、接続率の向上、維持管理費の抑制に引き続き務める必要がある。。
⑦　施設利用率については、類似団体平均と比較して高い状況にある。面整備が進む中、汚水流入量は増加する見込みであり、今後の整備計画を考慮した適切な処理場規模とする必要がある。
⑧　水洗化率はこれまで接続者の積上げ方式で算定していたが、Ｈ３０に住基情報と連携したシステムを構築し集計した結果、実態と乖離していたことが判明した。現状は、類似団体平均より低い状況であり、接続率を向上させることが必要である。</t>
    <rPh sb="2" eb="3">
      <t>メン</t>
    </rPh>
    <rPh sb="3" eb="5">
      <t>セイビ</t>
    </rPh>
    <rPh sb="6" eb="7">
      <t>トモナ</t>
    </rPh>
    <rPh sb="8" eb="11">
      <t>シヨウリョウ</t>
    </rPh>
    <rPh sb="11" eb="13">
      <t>シュウニュウ</t>
    </rPh>
    <rPh sb="14" eb="16">
      <t>ゾウカ</t>
    </rPh>
    <rPh sb="21" eb="24">
      <t>シュウエキテキ</t>
    </rPh>
    <rPh sb="24" eb="26">
      <t>シュウシ</t>
    </rPh>
    <rPh sb="26" eb="28">
      <t>ヒリツ</t>
    </rPh>
    <rPh sb="34" eb="36">
      <t>カイゼン</t>
    </rPh>
    <rPh sb="36" eb="38">
      <t>ケイコウ</t>
    </rPh>
    <rPh sb="54" eb="56">
      <t>ミマン</t>
    </rPh>
    <rPh sb="62" eb="64">
      <t>ジョウカ</t>
    </rPh>
    <rPh sb="68" eb="70">
      <t>イジ</t>
    </rPh>
    <rPh sb="70" eb="73">
      <t>カンリヒ</t>
    </rPh>
    <rPh sb="74" eb="76">
      <t>ヨクセイ</t>
    </rPh>
    <rPh sb="76" eb="77">
      <t>オヨ</t>
    </rPh>
    <rPh sb="78" eb="81">
      <t>シヨウリョウ</t>
    </rPh>
    <rPh sb="81" eb="83">
      <t>シュウニュウ</t>
    </rPh>
    <rPh sb="84" eb="86">
      <t>ゾウカ</t>
    </rPh>
    <rPh sb="87" eb="88">
      <t>ハカ</t>
    </rPh>
    <rPh sb="89" eb="91">
      <t>ヒツヨウ</t>
    </rPh>
    <rPh sb="98" eb="100">
      <t>キギョウ</t>
    </rPh>
    <rPh sb="100" eb="101">
      <t>サイ</t>
    </rPh>
    <rPh sb="101" eb="103">
      <t>ザンダカ</t>
    </rPh>
    <rPh sb="104" eb="106">
      <t>ジギョウ</t>
    </rPh>
    <rPh sb="106" eb="108">
      <t>キボ</t>
    </rPh>
    <rPh sb="108" eb="110">
      <t>ヒリツ</t>
    </rPh>
    <rPh sb="128" eb="130">
      <t>ヘイセイ</t>
    </rPh>
    <rPh sb="132" eb="134">
      <t>ネンド</t>
    </rPh>
    <rPh sb="136" eb="138">
      <t>イッパン</t>
    </rPh>
    <rPh sb="138" eb="140">
      <t>カイケイ</t>
    </rPh>
    <rPh sb="140" eb="142">
      <t>クリイレ</t>
    </rPh>
    <rPh sb="142" eb="143">
      <t>キン</t>
    </rPh>
    <rPh sb="146" eb="148">
      <t>ヘンサイ</t>
    </rPh>
    <rPh sb="149" eb="151">
      <t>ハンエイ</t>
    </rPh>
    <rPh sb="163" eb="165">
      <t>キギョウ</t>
    </rPh>
    <rPh sb="165" eb="166">
      <t>サイ</t>
    </rPh>
    <rPh sb="172" eb="174">
      <t>カリイレ</t>
    </rPh>
    <rPh sb="174" eb="175">
      <t>ガク</t>
    </rPh>
    <rPh sb="176" eb="178">
      <t>ヘンサイ</t>
    </rPh>
    <rPh sb="178" eb="179">
      <t>ガク</t>
    </rPh>
    <rPh sb="179" eb="181">
      <t>ミマン</t>
    </rPh>
    <rPh sb="187" eb="189">
      <t>ゲンソク</t>
    </rPh>
    <rPh sb="195" eb="197">
      <t>キギョウ</t>
    </rPh>
    <rPh sb="197" eb="198">
      <t>サイ</t>
    </rPh>
    <rPh sb="198" eb="200">
      <t>ザンダカ</t>
    </rPh>
    <rPh sb="201" eb="203">
      <t>ネンネン</t>
    </rPh>
    <rPh sb="203" eb="205">
      <t>ゲンショウ</t>
    </rPh>
    <rPh sb="215" eb="217">
      <t>カイシュウ</t>
    </rPh>
    <rPh sb="217" eb="218">
      <t>リツ</t>
    </rPh>
    <rPh sb="219" eb="220">
      <t>ヨコ</t>
    </rPh>
    <rPh sb="222" eb="224">
      <t>ケイコウ</t>
    </rPh>
    <rPh sb="228" eb="230">
      <t>ルイジ</t>
    </rPh>
    <rPh sb="230" eb="232">
      <t>ダンタイ</t>
    </rPh>
    <rPh sb="232" eb="235">
      <t>ヘイキンチ</t>
    </rPh>
    <rPh sb="238" eb="239">
      <t>ヒク</t>
    </rPh>
    <rPh sb="240" eb="242">
      <t>ジョウキョウ</t>
    </rPh>
    <rPh sb="246" eb="249">
      <t>シヨウリョウ</t>
    </rPh>
    <rPh sb="250" eb="251">
      <t>マカナ</t>
    </rPh>
    <rPh sb="256" eb="258">
      <t>ケイヒ</t>
    </rPh>
    <rPh sb="259" eb="261">
      <t>イッパン</t>
    </rPh>
    <rPh sb="261" eb="263">
      <t>カイケイ</t>
    </rPh>
    <rPh sb="266" eb="268">
      <t>クリイレ</t>
    </rPh>
    <rPh sb="268" eb="269">
      <t>キン</t>
    </rPh>
    <rPh sb="270" eb="271">
      <t>ア</t>
    </rPh>
    <rPh sb="275" eb="277">
      <t>ケンゼン</t>
    </rPh>
    <rPh sb="277" eb="279">
      <t>ケイエイ</t>
    </rPh>
    <rPh sb="280" eb="281">
      <t>ム</t>
    </rPh>
    <rPh sb="284" eb="287">
      <t>シヨウリョウ</t>
    </rPh>
    <rPh sb="287" eb="289">
      <t>シュウニュウ</t>
    </rPh>
    <rPh sb="290" eb="292">
      <t>ゾウカ</t>
    </rPh>
    <rPh sb="293" eb="294">
      <t>ハカ</t>
    </rPh>
    <rPh sb="295" eb="297">
      <t>ヒツヨウ</t>
    </rPh>
    <rPh sb="330" eb="331">
      <t>オヨ</t>
    </rPh>
    <rPh sb="344" eb="346">
      <t>オスイ</t>
    </rPh>
    <rPh sb="346" eb="348">
      <t>ショリ</t>
    </rPh>
    <rPh sb="348" eb="350">
      <t>ゲンカ</t>
    </rPh>
    <rPh sb="355" eb="357">
      <t>ゲンショウ</t>
    </rPh>
    <rPh sb="357" eb="359">
      <t>ケイコウ</t>
    </rPh>
    <rPh sb="364" eb="366">
      <t>シュウゼン</t>
    </rPh>
    <rPh sb="366" eb="367">
      <t>ヒ</t>
    </rPh>
    <rPh sb="368" eb="370">
      <t>ゾウカ</t>
    </rPh>
    <rPh sb="371" eb="372">
      <t>ハジ</t>
    </rPh>
    <rPh sb="377" eb="379">
      <t>セツゾク</t>
    </rPh>
    <rPh sb="379" eb="380">
      <t>リツ</t>
    </rPh>
    <rPh sb="381" eb="383">
      <t>コウジョウ</t>
    </rPh>
    <rPh sb="384" eb="386">
      <t>イジ</t>
    </rPh>
    <rPh sb="386" eb="389">
      <t>カンリヒ</t>
    </rPh>
    <rPh sb="390" eb="392">
      <t>ヨクセイ</t>
    </rPh>
    <rPh sb="393" eb="394">
      <t>ヒ</t>
    </rPh>
    <rPh sb="395" eb="396">
      <t>ツヅ</t>
    </rPh>
    <rPh sb="397" eb="398">
      <t>ツト</t>
    </rPh>
    <rPh sb="400" eb="402">
      <t>ヒツヨウ</t>
    </rPh>
    <rPh sb="410" eb="412">
      <t>シセツ</t>
    </rPh>
    <rPh sb="412" eb="414">
      <t>リヨウ</t>
    </rPh>
    <rPh sb="414" eb="415">
      <t>リツ</t>
    </rPh>
    <rPh sb="421" eb="423">
      <t>ルイジ</t>
    </rPh>
    <rPh sb="423" eb="425">
      <t>ダンタイ</t>
    </rPh>
    <rPh sb="425" eb="427">
      <t>ヘイキン</t>
    </rPh>
    <rPh sb="428" eb="430">
      <t>ヒカク</t>
    </rPh>
    <rPh sb="432" eb="433">
      <t>タカ</t>
    </rPh>
    <rPh sb="434" eb="436">
      <t>ジョウキョウ</t>
    </rPh>
    <rPh sb="440" eb="441">
      <t>メン</t>
    </rPh>
    <rPh sb="441" eb="443">
      <t>セイビ</t>
    </rPh>
    <rPh sb="444" eb="445">
      <t>スス</t>
    </rPh>
    <rPh sb="446" eb="447">
      <t>ナカ</t>
    </rPh>
    <rPh sb="448" eb="450">
      <t>オスイ</t>
    </rPh>
    <rPh sb="450" eb="452">
      <t>リュウニュウ</t>
    </rPh>
    <rPh sb="452" eb="453">
      <t>リョウ</t>
    </rPh>
    <rPh sb="454" eb="456">
      <t>ゾウカ</t>
    </rPh>
    <rPh sb="458" eb="460">
      <t>ミコ</t>
    </rPh>
    <rPh sb="465" eb="467">
      <t>コンゴ</t>
    </rPh>
    <rPh sb="468" eb="470">
      <t>セイビ</t>
    </rPh>
    <rPh sb="470" eb="472">
      <t>ケイカク</t>
    </rPh>
    <rPh sb="473" eb="475">
      <t>コウリョ</t>
    </rPh>
    <rPh sb="477" eb="479">
      <t>テキセツ</t>
    </rPh>
    <rPh sb="480" eb="483">
      <t>ショリジョウ</t>
    </rPh>
    <rPh sb="483" eb="485">
      <t>キボ</t>
    </rPh>
    <rPh sb="488" eb="490">
      <t>ヒツヨウ</t>
    </rPh>
    <rPh sb="497" eb="500">
      <t>スイセンカ</t>
    </rPh>
    <rPh sb="500" eb="501">
      <t>リツ</t>
    </rPh>
    <rPh sb="506" eb="508">
      <t>セツゾク</t>
    </rPh>
    <rPh sb="508" eb="509">
      <t>シャ</t>
    </rPh>
    <rPh sb="510" eb="511">
      <t>ツ</t>
    </rPh>
    <rPh sb="511" eb="512">
      <t>ア</t>
    </rPh>
    <rPh sb="513" eb="515">
      <t>ホウシキ</t>
    </rPh>
    <rPh sb="516" eb="518">
      <t>サンテイ</t>
    </rPh>
    <rPh sb="528" eb="530">
      <t>ジュウキ</t>
    </rPh>
    <rPh sb="530" eb="532">
      <t>ジョウホウ</t>
    </rPh>
    <rPh sb="533" eb="535">
      <t>レンケイ</t>
    </rPh>
    <rPh sb="542" eb="544">
      <t>コウチク</t>
    </rPh>
    <rPh sb="545" eb="547">
      <t>シュウケイ</t>
    </rPh>
    <rPh sb="549" eb="551">
      <t>ケッカ</t>
    </rPh>
    <rPh sb="552" eb="554">
      <t>ジッタイ</t>
    </rPh>
    <rPh sb="555" eb="557">
      <t>カイリ</t>
    </rPh>
    <rPh sb="564" eb="566">
      <t>ハンメイ</t>
    </rPh>
    <rPh sb="569" eb="571">
      <t>ゲンジョウ</t>
    </rPh>
    <rPh sb="573" eb="575">
      <t>ルイジ</t>
    </rPh>
    <rPh sb="575" eb="577">
      <t>ダンタイ</t>
    </rPh>
    <rPh sb="577" eb="579">
      <t>ヘイキン</t>
    </rPh>
    <rPh sb="581" eb="582">
      <t>ヒク</t>
    </rPh>
    <rPh sb="583" eb="585">
      <t>ジョウキョウ</t>
    </rPh>
    <rPh sb="589" eb="591">
      <t>セツゾク</t>
    </rPh>
    <rPh sb="591" eb="592">
      <t>リツ</t>
    </rPh>
    <rPh sb="593" eb="595">
      <t>コウジョウ</t>
    </rPh>
    <rPh sb="601" eb="603">
      <t>ヒツヨウ</t>
    </rPh>
    <phoneticPr fontId="4"/>
  </si>
  <si>
    <t>　本町の下水道事業は、現在も面整備を進めているが、ピーク時より事業量が減少しているため企業債残高は年々減少している。一方で処理場は修繕・更新工事が増加傾向にあり、事業費の増加が見込まれている。企業債の償還は一般会計からの繰入金を充てているが、維持管理に係る経費についても使用料だけでは賄えていないため、不足する部分は繰入金により経営している状況である。
　令和２年度からは、公営企業会計が適用され、経営状況がより明らかとなる。また、令和２年度中に中長期的な経営の基本計画となる経営戦略を策定する。この経営戦略に基づき、安定した事業継続に向け、下水道事業の経営改善に取り組む必要がある。</t>
    <rPh sb="1" eb="3">
      <t>ホンチョウ</t>
    </rPh>
    <rPh sb="4" eb="7">
      <t>ゲスイドウ</t>
    </rPh>
    <rPh sb="7" eb="9">
      <t>ジギョウ</t>
    </rPh>
    <rPh sb="11" eb="13">
      <t>ゲンザイ</t>
    </rPh>
    <rPh sb="14" eb="15">
      <t>メン</t>
    </rPh>
    <rPh sb="15" eb="17">
      <t>セイビ</t>
    </rPh>
    <rPh sb="18" eb="19">
      <t>スス</t>
    </rPh>
    <rPh sb="28" eb="29">
      <t>ジ</t>
    </rPh>
    <rPh sb="31" eb="33">
      <t>ジギョウ</t>
    </rPh>
    <rPh sb="33" eb="34">
      <t>リョウ</t>
    </rPh>
    <rPh sb="35" eb="37">
      <t>ゲンショウ</t>
    </rPh>
    <rPh sb="58" eb="60">
      <t>イッポウ</t>
    </rPh>
    <rPh sb="61" eb="64">
      <t>ショリジョウ</t>
    </rPh>
    <rPh sb="65" eb="67">
      <t>シュウゼン</t>
    </rPh>
    <rPh sb="68" eb="70">
      <t>コウシン</t>
    </rPh>
    <rPh sb="70" eb="72">
      <t>コウジ</t>
    </rPh>
    <rPh sb="73" eb="75">
      <t>ゾウカ</t>
    </rPh>
    <rPh sb="75" eb="77">
      <t>ケイコウ</t>
    </rPh>
    <rPh sb="81" eb="84">
      <t>ジギョウヒ</t>
    </rPh>
    <rPh sb="85" eb="87">
      <t>ゾウカ</t>
    </rPh>
    <rPh sb="88" eb="90">
      <t>ミコ</t>
    </rPh>
    <rPh sb="96" eb="98">
      <t>キギョウ</t>
    </rPh>
    <rPh sb="98" eb="99">
      <t>サイ</t>
    </rPh>
    <rPh sb="100" eb="102">
      <t>ショウカン</t>
    </rPh>
    <rPh sb="103" eb="105">
      <t>イッパン</t>
    </rPh>
    <rPh sb="105" eb="107">
      <t>カイケイ</t>
    </rPh>
    <rPh sb="110" eb="112">
      <t>クリイレ</t>
    </rPh>
    <rPh sb="112" eb="113">
      <t>キン</t>
    </rPh>
    <rPh sb="114" eb="115">
      <t>ア</t>
    </rPh>
    <rPh sb="121" eb="123">
      <t>イジ</t>
    </rPh>
    <rPh sb="123" eb="125">
      <t>カンリ</t>
    </rPh>
    <rPh sb="126" eb="127">
      <t>カカ</t>
    </rPh>
    <rPh sb="128" eb="130">
      <t>ケイヒ</t>
    </rPh>
    <rPh sb="135" eb="138">
      <t>シヨウリョウ</t>
    </rPh>
    <rPh sb="142" eb="143">
      <t>マカナ</t>
    </rPh>
    <rPh sb="151" eb="153">
      <t>フソク</t>
    </rPh>
    <rPh sb="155" eb="157">
      <t>ブブン</t>
    </rPh>
    <rPh sb="158" eb="160">
      <t>クリイレ</t>
    </rPh>
    <rPh sb="160" eb="161">
      <t>キン</t>
    </rPh>
    <rPh sb="164" eb="166">
      <t>ケイエイ</t>
    </rPh>
    <rPh sb="170" eb="172">
      <t>ジョウキョウ</t>
    </rPh>
    <rPh sb="178" eb="180">
      <t>レイワ</t>
    </rPh>
    <rPh sb="181" eb="183">
      <t>ネンド</t>
    </rPh>
    <rPh sb="187" eb="189">
      <t>コウエイ</t>
    </rPh>
    <rPh sb="189" eb="191">
      <t>キギョウ</t>
    </rPh>
    <rPh sb="191" eb="193">
      <t>カイケイ</t>
    </rPh>
    <rPh sb="194" eb="196">
      <t>テキヨウ</t>
    </rPh>
    <rPh sb="199" eb="201">
      <t>ケイエイ</t>
    </rPh>
    <rPh sb="201" eb="203">
      <t>ジョウキョウ</t>
    </rPh>
    <rPh sb="206" eb="207">
      <t>アキ</t>
    </rPh>
    <rPh sb="216" eb="218">
      <t>レイワ</t>
    </rPh>
    <rPh sb="219" eb="221">
      <t>ネンド</t>
    </rPh>
    <rPh sb="221" eb="222">
      <t>チュウ</t>
    </rPh>
    <rPh sb="223" eb="227">
      <t>チュウチョウキテキ</t>
    </rPh>
    <rPh sb="228" eb="230">
      <t>ケイエイ</t>
    </rPh>
    <rPh sb="231" eb="233">
      <t>キホン</t>
    </rPh>
    <rPh sb="233" eb="235">
      <t>ケイカク</t>
    </rPh>
    <rPh sb="238" eb="240">
      <t>ケイエイ</t>
    </rPh>
    <rPh sb="240" eb="242">
      <t>センリャク</t>
    </rPh>
    <rPh sb="243" eb="245">
      <t>サクテイ</t>
    </rPh>
    <rPh sb="250" eb="252">
      <t>ケイエイ</t>
    </rPh>
    <rPh sb="252" eb="254">
      <t>センリャク</t>
    </rPh>
    <rPh sb="255" eb="256">
      <t>モト</t>
    </rPh>
    <rPh sb="259" eb="261">
      <t>アンテイ</t>
    </rPh>
    <rPh sb="263" eb="265">
      <t>ジギョウ</t>
    </rPh>
    <rPh sb="265" eb="267">
      <t>ケイゾク</t>
    </rPh>
    <rPh sb="268" eb="269">
      <t>ム</t>
    </rPh>
    <rPh sb="271" eb="274">
      <t>ゲスイドウ</t>
    </rPh>
    <rPh sb="274" eb="276">
      <t>ジギョウ</t>
    </rPh>
    <rPh sb="277" eb="279">
      <t>ケイエイ</t>
    </rPh>
    <rPh sb="279" eb="281">
      <t>カイゼン</t>
    </rPh>
    <rPh sb="282" eb="283">
      <t>ト</t>
    </rPh>
    <rPh sb="284" eb="285">
      <t>ク</t>
    </rPh>
    <rPh sb="286" eb="28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</si>
</sst>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13-4134-9B40-ED74CDD6561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0.15</c:v>
                </c:pt>
              </c:numCache>
            </c:numRef>
          </c:val>
          <c:smooth val="0"/>
          <c:extLst>
            <c:ext xmlns:c16="http://schemas.microsoft.com/office/drawing/2014/chart" uri="{C3380CC4-5D6E-409C-BE32-E72D297353CC}">
              <c16:uniqueId val="{00000001-DF13-4134-9B40-ED74CDD6561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71.88</c:v>
                </c:pt>
                <c:pt idx="1">
                  <c:v>72.44</c:v>
                </c:pt>
                <c:pt idx="2">
                  <c:v>72.52</c:v>
                </c:pt>
                <c:pt idx="3">
                  <c:v>71.209999999999994</c:v>
                </c:pt>
                <c:pt idx="4">
                  <c:v>76.16</c:v>
                </c:pt>
              </c:numCache>
            </c:numRef>
          </c:val>
          <c:extLst>
            <c:ext xmlns:c16="http://schemas.microsoft.com/office/drawing/2014/chart" uri="{C3380CC4-5D6E-409C-BE32-E72D297353CC}">
              <c16:uniqueId val="{00000000-4B3B-41A2-BE0C-BE6A118A066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50.94</c:v>
                </c:pt>
              </c:numCache>
            </c:numRef>
          </c:val>
          <c:smooth val="0"/>
          <c:extLst>
            <c:ext xmlns:c16="http://schemas.microsoft.com/office/drawing/2014/chart" uri="{C3380CC4-5D6E-409C-BE32-E72D297353CC}">
              <c16:uniqueId val="{00000001-4B3B-41A2-BE0C-BE6A118A066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94.19</c:v>
                </c:pt>
                <c:pt idx="1">
                  <c:v>95.24</c:v>
                </c:pt>
                <c:pt idx="2">
                  <c:v>95.53</c:v>
                </c:pt>
                <c:pt idx="3">
                  <c:v>70.33</c:v>
                </c:pt>
                <c:pt idx="4">
                  <c:v>71.23</c:v>
                </c:pt>
              </c:numCache>
            </c:numRef>
          </c:val>
          <c:extLst>
            <c:ext xmlns:c16="http://schemas.microsoft.com/office/drawing/2014/chart" uri="{C3380CC4-5D6E-409C-BE32-E72D297353CC}">
              <c16:uniqueId val="{00000000-E599-42E8-A4CE-56641BCBE7A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82.55</c:v>
                </c:pt>
              </c:numCache>
            </c:numRef>
          </c:val>
          <c:smooth val="0"/>
          <c:extLst>
            <c:ext xmlns:c16="http://schemas.microsoft.com/office/drawing/2014/chart" uri="{C3380CC4-5D6E-409C-BE32-E72D297353CC}">
              <c16:uniqueId val="{00000001-E599-42E8-A4CE-56641BCBE7A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63.04</c:v>
                </c:pt>
                <c:pt idx="1">
                  <c:v>80.39</c:v>
                </c:pt>
                <c:pt idx="2">
                  <c:v>80.12</c:v>
                </c:pt>
                <c:pt idx="3">
                  <c:v>91.14</c:v>
                </c:pt>
                <c:pt idx="4">
                  <c:v>91.35</c:v>
                </c:pt>
              </c:numCache>
            </c:numRef>
          </c:val>
          <c:extLst>
            <c:ext xmlns:c16="http://schemas.microsoft.com/office/drawing/2014/chart" uri="{C3380CC4-5D6E-409C-BE32-E72D297353CC}">
              <c16:uniqueId val="{00000000-56A1-461C-AE9B-D2E159CEBFB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A1-461C-AE9B-D2E159CEBFB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9A-4C4D-912A-62DEA2D15CE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9A-4C4D-912A-62DEA2D15CE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EF-4E85-87CD-88E26A76116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EF-4E85-87CD-88E26A76116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02-41F8-ABF7-AE611AD6750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02-41F8-ABF7-AE611AD6750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EC-4E8B-8621-8DC77A6DB69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EC-4E8B-8621-8DC77A6DB69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52-47F6-AD77-B5D35B31F7B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1001.3</c:v>
                </c:pt>
              </c:numCache>
            </c:numRef>
          </c:val>
          <c:smooth val="0"/>
          <c:extLst>
            <c:ext xmlns:c16="http://schemas.microsoft.com/office/drawing/2014/chart" uri="{C3380CC4-5D6E-409C-BE32-E72D297353CC}">
              <c16:uniqueId val="{00000001-FE52-47F6-AD77-B5D35B31F7B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26.64</c:v>
                </c:pt>
                <c:pt idx="1">
                  <c:v>41.14</c:v>
                </c:pt>
                <c:pt idx="2">
                  <c:v>66.67</c:v>
                </c:pt>
                <c:pt idx="3">
                  <c:v>65.67</c:v>
                </c:pt>
                <c:pt idx="4">
                  <c:v>64.59</c:v>
                </c:pt>
              </c:numCache>
            </c:numRef>
          </c:val>
          <c:extLst>
            <c:ext xmlns:c16="http://schemas.microsoft.com/office/drawing/2014/chart" uri="{C3380CC4-5D6E-409C-BE32-E72D297353CC}">
              <c16:uniqueId val="{00000000-2B9F-4A1E-A9BD-6F23BAFB190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81.88</c:v>
                </c:pt>
              </c:numCache>
            </c:numRef>
          </c:val>
          <c:smooth val="0"/>
          <c:extLst>
            <c:ext xmlns:c16="http://schemas.microsoft.com/office/drawing/2014/chart" uri="{C3380CC4-5D6E-409C-BE32-E72D297353CC}">
              <c16:uniqueId val="{00000001-2B9F-4A1E-A9BD-6F23BAFB190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392.61</c:v>
                </c:pt>
                <c:pt idx="1">
                  <c:v>254.84</c:v>
                </c:pt>
                <c:pt idx="2">
                  <c:v>157.44999999999999</c:v>
                </c:pt>
                <c:pt idx="3">
                  <c:v>160.80000000000001</c:v>
                </c:pt>
                <c:pt idx="4">
                  <c:v>159.57</c:v>
                </c:pt>
              </c:numCache>
            </c:numRef>
          </c:val>
          <c:extLst>
            <c:ext xmlns:c16="http://schemas.microsoft.com/office/drawing/2014/chart" uri="{C3380CC4-5D6E-409C-BE32-E72D297353CC}">
              <c16:uniqueId val="{00000000-E845-4A53-9AC4-F719E963DF5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187.55</c:v>
                </c:pt>
              </c:numCache>
            </c:numRef>
          </c:val>
          <c:smooth val="0"/>
          <c:extLst>
            <c:ext xmlns:c16="http://schemas.microsoft.com/office/drawing/2014/chart" uri="{C3380CC4-5D6E-409C-BE32-E72D297353CC}">
              <c16:uniqueId val="{00000001-E845-4A53-9AC4-F719E963DF5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T1" zoomScale="75" zoomScaleNormal="7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静岡県　吉田町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29604</v>
      </c>
      <c r="AM8" s="51"/>
      <c r="AN8" s="51"/>
      <c r="AO8" s="51"/>
      <c r="AP8" s="51"/>
      <c r="AQ8" s="51"/>
      <c r="AR8" s="51"/>
      <c r="AS8" s="51"/>
      <c r="AT8" s="46">
        <f>データ!T6</f>
        <v>20.73</v>
      </c>
      <c r="AU8" s="46"/>
      <c r="AV8" s="46"/>
      <c r="AW8" s="46"/>
      <c r="AX8" s="46"/>
      <c r="AY8" s="46"/>
      <c r="AZ8" s="46"/>
      <c r="BA8" s="46"/>
      <c r="BB8" s="46">
        <f>データ!U6</f>
        <v>1428.08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38.5</v>
      </c>
      <c r="Q10" s="46"/>
      <c r="R10" s="46"/>
      <c r="S10" s="46"/>
      <c r="T10" s="46"/>
      <c r="U10" s="46"/>
      <c r="V10" s="46"/>
      <c r="W10" s="46">
        <f>データ!Q6</f>
        <v>92.61</v>
      </c>
      <c r="X10" s="46"/>
      <c r="Y10" s="46"/>
      <c r="Z10" s="46"/>
      <c r="AA10" s="46"/>
      <c r="AB10" s="46"/>
      <c r="AC10" s="46"/>
      <c r="AD10" s="51">
        <f>データ!R6</f>
        <v>2002</v>
      </c>
      <c r="AE10" s="51"/>
      <c r="AF10" s="51"/>
      <c r="AG10" s="51"/>
      <c r="AH10" s="51"/>
      <c r="AI10" s="51"/>
      <c r="AJ10" s="51"/>
      <c r="AK10" s="2"/>
      <c r="AL10" s="51">
        <f>データ!V6</f>
        <v>11379</v>
      </c>
      <c r="AM10" s="51"/>
      <c r="AN10" s="51"/>
      <c r="AO10" s="51"/>
      <c r="AP10" s="51"/>
      <c r="AQ10" s="51"/>
      <c r="AR10" s="51"/>
      <c r="AS10" s="51"/>
      <c r="AT10" s="46">
        <f>データ!W6</f>
        <v>2.82</v>
      </c>
      <c r="AU10" s="46"/>
      <c r="AV10" s="46"/>
      <c r="AW10" s="46"/>
      <c r="AX10" s="46"/>
      <c r="AY10" s="46"/>
      <c r="AZ10" s="46"/>
      <c r="BA10" s="46"/>
      <c r="BB10" s="46">
        <f>データ!X6</f>
        <v>4035.11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44</v>
      </c>
      <c r="O86" s="26" t="str">
        <f>データ!EO6</f>
        <v>【0.22】</v>
      </c>
    </row>
  </sheetData>
  <sheetProtection algorithmName="SHA-512" hashValue="Didunc9R00vCnI1nKYjFNMaCTp6yh1nTVgFbWvSnfzbC8bONRLUvXDofaC+ro8hv9eAM73xG1T6w3OKK/7OWTw==" saltValue="1CQTb59yzHpQifLIXCX+D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224243</v>
      </c>
      <c r="D6" s="33">
        <f t="shared" si="3"/>
        <v>47</v>
      </c>
      <c r="E6" s="33">
        <f t="shared" si="3"/>
        <v>17</v>
      </c>
      <c r="F6" s="33">
        <f t="shared" si="3"/>
        <v>1</v>
      </c>
      <c r="G6" s="33">
        <f t="shared" si="3"/>
        <v>0</v>
      </c>
      <c r="H6" s="33" t="str">
        <f t="shared" si="3"/>
        <v>静岡県　吉田町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38.5</v>
      </c>
      <c r="Q6" s="34">
        <f t="shared" si="3"/>
        <v>92.61</v>
      </c>
      <c r="R6" s="34">
        <f t="shared" si="3"/>
        <v>2002</v>
      </c>
      <c r="S6" s="34">
        <f t="shared" si="3"/>
        <v>29604</v>
      </c>
      <c r="T6" s="34">
        <f t="shared" si="3"/>
        <v>20.73</v>
      </c>
      <c r="U6" s="34">
        <f t="shared" si="3"/>
        <v>1428.08</v>
      </c>
      <c r="V6" s="34">
        <f t="shared" si="3"/>
        <v>11379</v>
      </c>
      <c r="W6" s="34">
        <f t="shared" si="3"/>
        <v>2.82</v>
      </c>
      <c r="X6" s="34">
        <f t="shared" si="3"/>
        <v>4035.11</v>
      </c>
      <c r="Y6" s="35">
        <f>IF(Y7="",NA(),Y7)</f>
        <v>63.04</v>
      </c>
      <c r="Z6" s="35">
        <f t="shared" ref="Z6:AH6" si="4">IF(Z7="",NA(),Z7)</f>
        <v>80.39</v>
      </c>
      <c r="AA6" s="35">
        <f t="shared" si="4"/>
        <v>80.12</v>
      </c>
      <c r="AB6" s="35">
        <f t="shared" si="4"/>
        <v>91.14</v>
      </c>
      <c r="AC6" s="35">
        <f t="shared" si="4"/>
        <v>91.35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1118.56</v>
      </c>
      <c r="BL6" s="35">
        <f t="shared" si="7"/>
        <v>1111.31</v>
      </c>
      <c r="BM6" s="35">
        <f t="shared" si="7"/>
        <v>966.33</v>
      </c>
      <c r="BN6" s="35">
        <f t="shared" si="7"/>
        <v>958.81</v>
      </c>
      <c r="BO6" s="35">
        <f t="shared" si="7"/>
        <v>1001.3</v>
      </c>
      <c r="BP6" s="34" t="str">
        <f>IF(BP7="","",IF(BP7="-","【-】","【"&amp;SUBSTITUTE(TEXT(BP7,"#,##0.00"),"-","△")&amp;"】"))</f>
        <v>【682.51】</v>
      </c>
      <c r="BQ6" s="35">
        <f>IF(BQ7="",NA(),BQ7)</f>
        <v>26.64</v>
      </c>
      <c r="BR6" s="35">
        <f t="shared" ref="BR6:BZ6" si="8">IF(BR7="",NA(),BR7)</f>
        <v>41.14</v>
      </c>
      <c r="BS6" s="35">
        <f t="shared" si="8"/>
        <v>66.67</v>
      </c>
      <c r="BT6" s="35">
        <f t="shared" si="8"/>
        <v>65.67</v>
      </c>
      <c r="BU6" s="35">
        <f t="shared" si="8"/>
        <v>64.59</v>
      </c>
      <c r="BV6" s="35">
        <f t="shared" si="8"/>
        <v>72.33</v>
      </c>
      <c r="BW6" s="35">
        <f t="shared" si="8"/>
        <v>75.540000000000006</v>
      </c>
      <c r="BX6" s="35">
        <f t="shared" si="8"/>
        <v>81.739999999999995</v>
      </c>
      <c r="BY6" s="35">
        <f t="shared" si="8"/>
        <v>82.88</v>
      </c>
      <c r="BZ6" s="35">
        <f t="shared" si="8"/>
        <v>81.88</v>
      </c>
      <c r="CA6" s="34" t="str">
        <f>IF(CA7="","",IF(CA7="-","【-】","【"&amp;SUBSTITUTE(TEXT(CA7,"#,##0.00"),"-","△")&amp;"】"))</f>
        <v>【100.34】</v>
      </c>
      <c r="CB6" s="35">
        <f>IF(CB7="",NA(),CB7)</f>
        <v>392.61</v>
      </c>
      <c r="CC6" s="35">
        <f t="shared" ref="CC6:CK6" si="9">IF(CC7="",NA(),CC7)</f>
        <v>254.84</v>
      </c>
      <c r="CD6" s="35">
        <f t="shared" si="9"/>
        <v>157.44999999999999</v>
      </c>
      <c r="CE6" s="35">
        <f t="shared" si="9"/>
        <v>160.80000000000001</v>
      </c>
      <c r="CF6" s="35">
        <f t="shared" si="9"/>
        <v>159.57</v>
      </c>
      <c r="CG6" s="35">
        <f t="shared" si="9"/>
        <v>215.28</v>
      </c>
      <c r="CH6" s="35">
        <f t="shared" si="9"/>
        <v>207.96</v>
      </c>
      <c r="CI6" s="35">
        <f t="shared" si="9"/>
        <v>194.31</v>
      </c>
      <c r="CJ6" s="35">
        <f t="shared" si="9"/>
        <v>190.99</v>
      </c>
      <c r="CK6" s="35">
        <f t="shared" si="9"/>
        <v>187.55</v>
      </c>
      <c r="CL6" s="34" t="str">
        <f>IF(CL7="","",IF(CL7="-","【-】","【"&amp;SUBSTITUTE(TEXT(CL7,"#,##0.00"),"-","△")&amp;"】"))</f>
        <v>【136.15】</v>
      </c>
      <c r="CM6" s="35">
        <f>IF(CM7="",NA(),CM7)</f>
        <v>71.88</v>
      </c>
      <c r="CN6" s="35">
        <f t="shared" ref="CN6:CV6" si="10">IF(CN7="",NA(),CN7)</f>
        <v>72.44</v>
      </c>
      <c r="CO6" s="35">
        <f t="shared" si="10"/>
        <v>72.52</v>
      </c>
      <c r="CP6" s="35">
        <f t="shared" si="10"/>
        <v>71.209999999999994</v>
      </c>
      <c r="CQ6" s="35">
        <f t="shared" si="10"/>
        <v>76.16</v>
      </c>
      <c r="CR6" s="35">
        <f t="shared" si="10"/>
        <v>54.67</v>
      </c>
      <c r="CS6" s="35">
        <f t="shared" si="10"/>
        <v>53.51</v>
      </c>
      <c r="CT6" s="35">
        <f t="shared" si="10"/>
        <v>53.5</v>
      </c>
      <c r="CU6" s="35">
        <f t="shared" si="10"/>
        <v>52.58</v>
      </c>
      <c r="CV6" s="35">
        <f t="shared" si="10"/>
        <v>50.94</v>
      </c>
      <c r="CW6" s="34" t="str">
        <f>IF(CW7="","",IF(CW7="-","【-】","【"&amp;SUBSTITUTE(TEXT(CW7,"#,##0.00"),"-","△")&amp;"】"))</f>
        <v>【59.64】</v>
      </c>
      <c r="CX6" s="35">
        <f>IF(CX7="",NA(),CX7)</f>
        <v>94.19</v>
      </c>
      <c r="CY6" s="35">
        <f t="shared" ref="CY6:DG6" si="11">IF(CY7="",NA(),CY7)</f>
        <v>95.24</v>
      </c>
      <c r="CZ6" s="35">
        <f t="shared" si="11"/>
        <v>95.53</v>
      </c>
      <c r="DA6" s="35">
        <f t="shared" si="11"/>
        <v>70.33</v>
      </c>
      <c r="DB6" s="35">
        <f t="shared" si="11"/>
        <v>71.23</v>
      </c>
      <c r="DC6" s="35">
        <f t="shared" si="11"/>
        <v>83.8</v>
      </c>
      <c r="DD6" s="35">
        <f t="shared" si="11"/>
        <v>83.91</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0.15</v>
      </c>
      <c r="EL6" s="35">
        <f t="shared" si="14"/>
        <v>0.16</v>
      </c>
      <c r="EM6" s="35">
        <f t="shared" si="14"/>
        <v>0.13</v>
      </c>
      <c r="EN6" s="35">
        <f t="shared" si="14"/>
        <v>0.15</v>
      </c>
      <c r="EO6" s="34" t="str">
        <f>IF(EO7="","",IF(EO7="-","【-】","【"&amp;SUBSTITUTE(TEXT(EO7,"#,##0.00"),"-","△")&amp;"】"))</f>
        <v>【0.22】</v>
      </c>
    </row>
    <row r="7" spans="1:145" s="36" customFormat="1" x14ac:dyDescent="0.15">
      <c r="A7" s="28"/>
      <c r="B7" s="37">
        <v>2019</v>
      </c>
      <c r="C7" s="37">
        <v>224243</v>
      </c>
      <c r="D7" s="37">
        <v>47</v>
      </c>
      <c r="E7" s="37">
        <v>17</v>
      </c>
      <c r="F7" s="37">
        <v>1</v>
      </c>
      <c r="G7" s="37">
        <v>0</v>
      </c>
      <c r="H7" s="37" t="s">
        <v>97</v>
      </c>
      <c r="I7" s="37" t="s">
        <v>98</v>
      </c>
      <c r="J7" s="37" t="s">
        <v>99</v>
      </c>
      <c r="K7" s="37" t="s">
        <v>100</v>
      </c>
      <c r="L7" s="37" t="s">
        <v>101</v>
      </c>
      <c r="M7" s="37" t="s">
        <v>102</v>
      </c>
      <c r="N7" s="38" t="s">
        <v>103</v>
      </c>
      <c r="O7" s="38" t="s">
        <v>104</v>
      </c>
      <c r="P7" s="38">
        <v>38.5</v>
      </c>
      <c r="Q7" s="38">
        <v>92.61</v>
      </c>
      <c r="R7" s="38">
        <v>2002</v>
      </c>
      <c r="S7" s="38">
        <v>29604</v>
      </c>
      <c r="T7" s="38">
        <v>20.73</v>
      </c>
      <c r="U7" s="38">
        <v>1428.08</v>
      </c>
      <c r="V7" s="38">
        <v>11379</v>
      </c>
      <c r="W7" s="38">
        <v>2.82</v>
      </c>
      <c r="X7" s="38">
        <v>4035.11</v>
      </c>
      <c r="Y7" s="38">
        <v>63.04</v>
      </c>
      <c r="Z7" s="38">
        <v>80.39</v>
      </c>
      <c r="AA7" s="38">
        <v>80.12</v>
      </c>
      <c r="AB7" s="38">
        <v>91.14</v>
      </c>
      <c r="AC7" s="38">
        <v>91.35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1118.56</v>
      </c>
      <c r="BL7" s="38">
        <v>1111.31</v>
      </c>
      <c r="BM7" s="38">
        <v>966.33</v>
      </c>
      <c r="BN7" s="38">
        <v>958.81</v>
      </c>
      <c r="BO7" s="38">
        <v>1001.3</v>
      </c>
      <c r="BP7" s="38">
        <v>682.51</v>
      </c>
      <c r="BQ7" s="38">
        <v>26.64</v>
      </c>
      <c r="BR7" s="38">
        <v>41.14</v>
      </c>
      <c r="BS7" s="38">
        <v>66.67</v>
      </c>
      <c r="BT7" s="38">
        <v>65.67</v>
      </c>
      <c r="BU7" s="38">
        <v>64.59</v>
      </c>
      <c r="BV7" s="38">
        <v>72.33</v>
      </c>
      <c r="BW7" s="38">
        <v>75.540000000000006</v>
      </c>
      <c r="BX7" s="38">
        <v>81.739999999999995</v>
      </c>
      <c r="BY7" s="38">
        <v>82.88</v>
      </c>
      <c r="BZ7" s="38">
        <v>81.88</v>
      </c>
      <c r="CA7" s="38">
        <v>100.34</v>
      </c>
      <c r="CB7" s="38">
        <v>392.61</v>
      </c>
      <c r="CC7" s="38">
        <v>254.84</v>
      </c>
      <c r="CD7" s="38">
        <v>157.44999999999999</v>
      </c>
      <c r="CE7" s="38">
        <v>160.80000000000001</v>
      </c>
      <c r="CF7" s="38">
        <v>159.57</v>
      </c>
      <c r="CG7" s="38">
        <v>215.28</v>
      </c>
      <c r="CH7" s="38">
        <v>207.96</v>
      </c>
      <c r="CI7" s="38">
        <v>194.31</v>
      </c>
      <c r="CJ7" s="38">
        <v>190.99</v>
      </c>
      <c r="CK7" s="38">
        <v>187.55</v>
      </c>
      <c r="CL7" s="38">
        <v>136.15</v>
      </c>
      <c r="CM7" s="38">
        <v>71.88</v>
      </c>
      <c r="CN7" s="38">
        <v>72.44</v>
      </c>
      <c r="CO7" s="38">
        <v>72.52</v>
      </c>
      <c r="CP7" s="38">
        <v>71.209999999999994</v>
      </c>
      <c r="CQ7" s="38">
        <v>76.16</v>
      </c>
      <c r="CR7" s="38">
        <v>54.67</v>
      </c>
      <c r="CS7" s="38">
        <v>53.51</v>
      </c>
      <c r="CT7" s="38">
        <v>53.5</v>
      </c>
      <c r="CU7" s="38">
        <v>52.58</v>
      </c>
      <c r="CV7" s="38">
        <v>50.94</v>
      </c>
      <c r="CW7" s="38">
        <v>59.64</v>
      </c>
      <c r="CX7" s="38">
        <v>94.19</v>
      </c>
      <c r="CY7" s="38">
        <v>95.24</v>
      </c>
      <c r="CZ7" s="38">
        <v>95.53</v>
      </c>
      <c r="DA7" s="38">
        <v>70.33</v>
      </c>
      <c r="DB7" s="38">
        <v>71.23</v>
      </c>
      <c r="DC7" s="38">
        <v>83.8</v>
      </c>
      <c r="DD7" s="38">
        <v>83.91</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0.15</v>
      </c>
      <c r="EL7" s="38">
        <v>0.16</v>
      </c>
      <c r="EM7" s="38">
        <v>0.13</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鈴木　尚雄</cp:lastModifiedBy>
  <cp:lastPrinted>2021-01-25T02:06:29Z</cp:lastPrinted>
  <dcterms:created xsi:type="dcterms:W3CDTF">2020-12-04T02:47:12Z</dcterms:created>
  <dcterms:modified xsi:type="dcterms:W3CDTF">2021-01-25T07:14:44Z</dcterms:modified>
  <cp:category/>
</cp:coreProperties>
</file>