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sc300025\◆管理チーム\○調査・報告\R2\水道\20210113公営企業に係る「経営比較分析表」の公表\"/>
    </mc:Choice>
  </mc:AlternateContent>
  <workbookProtection workbookAlgorithmName="SHA-512" workbookHashValue="IVn/ZYU3GvqtMPrU4jhkK/WJaCxl2H2UnHxgkENtyHgs5i9sRHiPofrg0SeiCY2cSreGSeg4JJ00kD/3uGRhUg==" workbookSaltValue="i8x2oALFFw+X2/+Q6w2xCA==" workbookSpinCount="100000" lockStructure="1"/>
  <bookViews>
    <workbookView xWindow="0" yWindow="0" windowWidth="20490" windowHeight="8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<sst xmlns="http://schemas.openxmlformats.org/spreadsheetml/2006/main" count="228" uniqueCount="114">
  <si>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</si>
  <si>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</si>
  <si>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</si>
  <si>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</si>
  <si>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</si>
  <si>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</si>
  <si>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</si>
  <si>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</si>
  <si>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</si>
  <si>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</si>
  <si>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</si>
  <si>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</si>
  <si>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</si>
  <si>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</si>
  <si>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</si>
  <si>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</si>
  <si>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</si>
  <si>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</si>
  <si>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</si>
  <si>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</si>
  <si>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</si>
  <si>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</si>
  <si>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</si>
  <si>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</si>
  <si>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</si>
  <si>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</si>
  <si>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</si>
  <si>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</si>
  <si>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</si>
  <si>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</si>
  <si>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</si>
  <si>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</si>
  <si>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</si>
  <si>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</si>
  <si>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</si>
  <si>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</si>
  <si>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</si>
  <si>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</si>
  <si>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</si>
  <si>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</si>
  <si>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</si>
  <si>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</si>
  <si>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</si>
  <si>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</si>
  <si>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</si>
  <si>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</si>
  <si>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</si>
  <si>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</si>
  <si>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</si>
  <si>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</si>
  <si>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</si>
  <si>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</si>
  <si>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</si>
  <si>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</si>
  <si>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</si>
  <si>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</si>
  <si>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</si>
  <si>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</si>
  <si>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</si>
  <si>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</si>
  <si>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</si>
  <si>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</si>
  <si>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</si>
  <si>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</si>
  <si>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</si>
  <si>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</si>
  <si>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</si>
  <si>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</si>
  <si>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</si>
  <si>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</si>
  <si>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</si>
  <si>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</si>
  <si>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</si>
  <si>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</si>
  <si>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</si>
  <si>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</si>
  <si>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</si>
  <si>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</si>
  <si>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</si>
  <si>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</si>
  <si>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</si>
  <si>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</si>
  <si>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</si>
  <si>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</si>
  <si>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</si>
  <si>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</si>
  <si>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</si>
  <si>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</si>
  <si>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</si>
  <si>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</si>
  <si>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</si>
  <si>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</si>
  <si>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</si>
  <si>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長泉町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</si>
  <si>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</si>
  <si>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</si>
  <si>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</si>
  <si>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</si>
  <si>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</si>
  <si>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</si>
  <si>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</si>
  <si>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</si>
  <si>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</si>
  <si>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</si>
  <si>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</si>
  <si>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</si>
  <si>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</si>
  <si>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</si>
  <si>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</si>
  <si>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</si>
  <si>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</si>
  <si>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人口は増加していますが、水道使用者の意識の変化、節水型家電への移行等、水道事業を取りまく環境が変化しており、一戸あたりの水需要の伸びが期待できない状況となっています。また、宅地分譲や共同住宅建設に伴う工事負担金も減少の傾向が見られます。　　　　　　　　　　　　　　　　　　　　　　　　　　　　　キャッシュ・フローに問題はありませんが、経年管・取水設備等の更新に係る経費が見込まれるなか、厳しい状況が想定されますが、水道ビジョン及び経営戦略に基づき、計画的な事業を進めていきたいと考えます。</t>
    <rPh sb="0" eb="2">
      <t>キュウスイ</t>
    </rPh>
    <rPh sb="2" eb="4">
      <t>ジンコウ</t>
    </rPh>
    <rPh sb="5" eb="7">
      <t>ゾウカ</t>
    </rPh>
    <rPh sb="14" eb="16">
      <t>スイドウ</t>
    </rPh>
    <rPh sb="16" eb="19">
      <t>シヨウシャ</t>
    </rPh>
    <rPh sb="20" eb="22">
      <t>イシキ</t>
    </rPh>
    <rPh sb="23" eb="25">
      <t>ヘンカ</t>
    </rPh>
    <rPh sb="26" eb="29">
      <t>セッスイガタ</t>
    </rPh>
    <rPh sb="29" eb="31">
      <t>カデン</t>
    </rPh>
    <rPh sb="33" eb="35">
      <t>イコウ</t>
    </rPh>
    <rPh sb="35" eb="36">
      <t>トウ</t>
    </rPh>
    <rPh sb="37" eb="39">
      <t>スイドウ</t>
    </rPh>
    <rPh sb="39" eb="41">
      <t>ジギョウ</t>
    </rPh>
    <rPh sb="42" eb="43">
      <t>ト</t>
    </rPh>
    <rPh sb="46" eb="48">
      <t>カンキョウ</t>
    </rPh>
    <rPh sb="49" eb="51">
      <t>ヘンカ</t>
    </rPh>
    <rPh sb="56" eb="58">
      <t>イッコ</t>
    </rPh>
    <rPh sb="62" eb="63">
      <t>ミズ</t>
    </rPh>
    <rPh sb="63" eb="65">
      <t>ジュヨウ</t>
    </rPh>
    <rPh sb="66" eb="67">
      <t>ノ</t>
    </rPh>
    <rPh sb="69" eb="71">
      <t>キタイ</t>
    </rPh>
    <rPh sb="75" eb="77">
      <t>ジョウキョウ</t>
    </rPh>
    <rPh sb="88" eb="90">
      <t>タクチ</t>
    </rPh>
    <rPh sb="90" eb="92">
      <t>ブンジョウ</t>
    </rPh>
    <rPh sb="93" eb="95">
      <t>キョウドウ</t>
    </rPh>
    <rPh sb="95" eb="97">
      <t>ジュウタク</t>
    </rPh>
    <rPh sb="97" eb="99">
      <t>ケンセツ</t>
    </rPh>
    <rPh sb="100" eb="101">
      <t>トモナ</t>
    </rPh>
    <rPh sb="102" eb="104">
      <t>コウジ</t>
    </rPh>
    <rPh sb="104" eb="107">
      <t>フタンキン</t>
    </rPh>
    <rPh sb="108" eb="110">
      <t>ゲンショウ</t>
    </rPh>
    <rPh sb="111" eb="113">
      <t>ケイコウ</t>
    </rPh>
    <rPh sb="114" eb="115">
      <t>ミ</t>
    </rPh>
    <rPh sb="159" eb="161">
      <t>モンダイ</t>
    </rPh>
    <rPh sb="169" eb="170">
      <t>ケイ</t>
    </rPh>
    <phoneticPr fontId="4"/>
  </si>
  <si>
    <t>①経常収支比率については、対象期間を通して100％を上回る黒字の状態となっています。　　　　　　　　　　　　　　　　　　　　　　　　　　　　　　　　　　　　　　　　　　　　　　　　　　　　　　　　　　　　　　　　　　　　　　　　　　　　　　　　　　　　　　　　　②累積欠損金比率については、欠損金がなく、対象期間を通して0.00％となっています。　　　　　　　　　　　　　　　　　　　　　　　③流動比率については、現金預金の増加により、年々上昇しており、短期的な債務に対する支払能力は十分にあると言えます。　　　　　　　　　　　　　　　　　　④企業債残高対給水収益比率については、現在新たな借入れを行っていないことから減少傾向であり、令和5年度に企業債残高は0円となる見込みです。　　　　　　　　　　　　　　⑤,⑥料金回収率が100％であれば、給水に係る1立方メートルあたり費用（給水原価）が水道料金による１立方メートルあたり収入（供給単価）で賄われていることを意味しており、100％を十分に超えた状態で推移していることから、適正な状態を保っていると言えます。　　　　　　　　　　　　　　　　　　　　　⑦施設利用率について大きな変動はなく、問題ありません。　　　　　　　　　　　　　　　　　　　⑧有収率は100％に近い状態を保っており、施設の稼働が効率的に収益に反映されていると言えます。</t>
    <rPh sb="1" eb="3">
      <t>ケイジョウ</t>
    </rPh>
    <rPh sb="3" eb="5">
      <t>シュウシ</t>
    </rPh>
    <rPh sb="5" eb="7">
      <t>ヒリツ</t>
    </rPh>
    <rPh sb="13" eb="15">
      <t>タイショウ</t>
    </rPh>
    <rPh sb="15" eb="17">
      <t>キカン</t>
    </rPh>
    <rPh sb="18" eb="19">
      <t>トオ</t>
    </rPh>
    <rPh sb="26" eb="28">
      <t>ウワマワ</t>
    </rPh>
    <rPh sb="29" eb="31">
      <t>クロジ</t>
    </rPh>
    <rPh sb="32" eb="34">
      <t>ジョウタイ</t>
    </rPh>
    <rPh sb="132" eb="134">
      <t>ルイセキ</t>
    </rPh>
    <rPh sb="134" eb="136">
      <t>ケッソン</t>
    </rPh>
    <rPh sb="136" eb="137">
      <t>キン</t>
    </rPh>
    <rPh sb="137" eb="139">
      <t>ヒリツ</t>
    </rPh>
    <rPh sb="145" eb="148">
      <t>ケッソンキン</t>
    </rPh>
    <rPh sb="152" eb="154">
      <t>タイショウ</t>
    </rPh>
    <rPh sb="154" eb="156">
      <t>キカン</t>
    </rPh>
    <rPh sb="157" eb="158">
      <t>トオ</t>
    </rPh>
    <rPh sb="197" eb="199">
      <t>リュウドウ</t>
    </rPh>
    <rPh sb="199" eb="201">
      <t>ヒリツ</t>
    </rPh>
    <rPh sb="207" eb="209">
      <t>ゲンキン</t>
    </rPh>
    <rPh sb="209" eb="211">
      <t>ヨキン</t>
    </rPh>
    <rPh sb="212" eb="214">
      <t>ゾウカ</t>
    </rPh>
    <rPh sb="218" eb="220">
      <t>ネンネン</t>
    </rPh>
    <rPh sb="220" eb="222">
      <t>ジョウショウ</t>
    </rPh>
    <rPh sb="227" eb="230">
      <t>タンキテキ</t>
    </rPh>
    <rPh sb="231" eb="233">
      <t>サイム</t>
    </rPh>
    <rPh sb="234" eb="235">
      <t>タイ</t>
    </rPh>
    <rPh sb="237" eb="239">
      <t>シハラ</t>
    </rPh>
    <rPh sb="239" eb="241">
      <t>ノウリョク</t>
    </rPh>
    <rPh sb="242" eb="244">
      <t>ジュウブン</t>
    </rPh>
    <rPh sb="248" eb="249">
      <t>イ</t>
    </rPh>
    <rPh sb="272" eb="274">
      <t>キギョウ</t>
    </rPh>
    <rPh sb="274" eb="275">
      <t>サイ</t>
    </rPh>
    <rPh sb="275" eb="277">
      <t>ザンダカ</t>
    </rPh>
    <rPh sb="277" eb="278">
      <t>タイ</t>
    </rPh>
    <rPh sb="278" eb="280">
      <t>キュウスイ</t>
    </rPh>
    <rPh sb="280" eb="282">
      <t>シュウエキ</t>
    </rPh>
    <rPh sb="282" eb="284">
      <t>ヒリツ</t>
    </rPh>
    <rPh sb="290" eb="292">
      <t>ゲンザイ</t>
    </rPh>
    <rPh sb="292" eb="293">
      <t>アラ</t>
    </rPh>
    <rPh sb="295" eb="296">
      <t>カ</t>
    </rPh>
    <rPh sb="296" eb="297">
      <t>イ</t>
    </rPh>
    <rPh sb="299" eb="300">
      <t>オコナ</t>
    </rPh>
    <rPh sb="309" eb="311">
      <t>ゲンショウ</t>
    </rPh>
    <rPh sb="311" eb="313">
      <t>ケイコウ</t>
    </rPh>
    <rPh sb="317" eb="319">
      <t>レイワ</t>
    </rPh>
    <rPh sb="320" eb="321">
      <t>ネン</t>
    </rPh>
    <rPh sb="321" eb="322">
      <t>ド</t>
    </rPh>
    <rPh sb="323" eb="325">
      <t>キギョウ</t>
    </rPh>
    <rPh sb="325" eb="326">
      <t>サイ</t>
    </rPh>
    <rPh sb="326" eb="328">
      <t>ザンダカ</t>
    </rPh>
    <rPh sb="330" eb="331">
      <t>エン</t>
    </rPh>
    <rPh sb="334" eb="336">
      <t>ミコ</t>
    </rPh>
    <rPh sb="357" eb="359">
      <t>リョウキン</t>
    </rPh>
    <rPh sb="359" eb="361">
      <t>カイシュウ</t>
    </rPh>
    <rPh sb="361" eb="362">
      <t>リツ</t>
    </rPh>
    <rPh sb="372" eb="374">
      <t>キュウスイ</t>
    </rPh>
    <rPh sb="375" eb="376">
      <t>カカ</t>
    </rPh>
    <rPh sb="378" eb="380">
      <t>リッポウ</t>
    </rPh>
    <rPh sb="387" eb="389">
      <t>ヒヨウ</t>
    </rPh>
    <rPh sb="390" eb="392">
      <t>キュウスイ</t>
    </rPh>
    <rPh sb="392" eb="394">
      <t>ゲンカ</t>
    </rPh>
    <rPh sb="396" eb="398">
      <t>スイドウ</t>
    </rPh>
    <rPh sb="398" eb="400">
      <t>リョウキン</t>
    </rPh>
    <rPh sb="404" eb="406">
      <t>リッポウ</t>
    </rPh>
    <rPh sb="413" eb="415">
      <t>シュウニュウ</t>
    </rPh>
    <rPh sb="416" eb="418">
      <t>キョウキュウ</t>
    </rPh>
    <rPh sb="418" eb="420">
      <t>タンカ</t>
    </rPh>
    <rPh sb="422" eb="423">
      <t>マカナ</t>
    </rPh>
    <rPh sb="431" eb="433">
      <t>イミ</t>
    </rPh>
    <rPh sb="443" eb="445">
      <t>ジュウブン</t>
    </rPh>
    <rPh sb="446" eb="447">
      <t>コ</t>
    </rPh>
    <rPh sb="449" eb="451">
      <t>ジョウタイ</t>
    </rPh>
    <rPh sb="452" eb="454">
      <t>スイイ</t>
    </rPh>
    <rPh sb="463" eb="465">
      <t>テキセイ</t>
    </rPh>
    <rPh sb="466" eb="468">
      <t>ジョウタイ</t>
    </rPh>
    <rPh sb="469" eb="470">
      <t>タモ</t>
    </rPh>
    <rPh sb="475" eb="476">
      <t>イ</t>
    </rPh>
    <rPh sb="502" eb="504">
      <t>シセツ</t>
    </rPh>
    <rPh sb="504" eb="507">
      <t>リヨウリツ</t>
    </rPh>
    <rPh sb="511" eb="512">
      <t>オオ</t>
    </rPh>
    <rPh sb="514" eb="516">
      <t>ヘンドウ</t>
    </rPh>
    <rPh sb="520" eb="522">
      <t>モンダイ</t>
    </rPh>
    <rPh sb="548" eb="551">
      <t>ユウシュウリツ</t>
    </rPh>
    <rPh sb="557" eb="558">
      <t>チカ</t>
    </rPh>
    <rPh sb="559" eb="561">
      <t>ジョウタイ</t>
    </rPh>
    <rPh sb="562" eb="563">
      <t>タモ</t>
    </rPh>
    <rPh sb="568" eb="570">
      <t>シセツ</t>
    </rPh>
    <rPh sb="571" eb="573">
      <t>カドウ</t>
    </rPh>
    <rPh sb="574" eb="577">
      <t>コウリツテキ</t>
    </rPh>
    <rPh sb="578" eb="580">
      <t>シュウエキ</t>
    </rPh>
    <rPh sb="581" eb="583">
      <t>ハンエイ</t>
    </rPh>
    <rPh sb="589" eb="590">
      <t>イ</t>
    </rPh>
    <phoneticPr fontId="4"/>
  </si>
  <si>
    <t>配水管の布設替えは、下水道工事や県・町の道路事業等の進捗に併せて効率的に進めています。　　　　　　　　　　　　　　　　　　　　①有形固定資産減価償却率については、100％に近いほど保有固定資産が法定耐用年数に近づいていることを示します。徐々に増加していますが、平均値以下となっており、今後も水道施設及び管路の更新等により平均値以内に留まると見込まれます。　　　　　　　　　　　　　　　　　　　②管路経年化率は、R1年度現在、平均値よりも若干高い状態となっていますが、③の管路更新率の伸びとともに、改善されていくものと考えられます。　　　　　　　　　　　　　　　　　　　③管路更新率については、R1年度現在、平均値より高い更新率であり、今後も計画的に管路更新に投資していく予定です。</t>
    <rPh sb="0" eb="3">
      <t>ハイスイカン</t>
    </rPh>
    <rPh sb="4" eb="6">
      <t>フセツ</t>
    </rPh>
    <rPh sb="6" eb="7">
      <t>カ</t>
    </rPh>
    <rPh sb="10" eb="13">
      <t>ゲスイドウ</t>
    </rPh>
    <rPh sb="13" eb="15">
      <t>コウジ</t>
    </rPh>
    <rPh sb="16" eb="17">
      <t>ケン</t>
    </rPh>
    <rPh sb="18" eb="19">
      <t>マチ</t>
    </rPh>
    <rPh sb="20" eb="22">
      <t>ドウロ</t>
    </rPh>
    <rPh sb="22" eb="24">
      <t>ジギョウ</t>
    </rPh>
    <rPh sb="24" eb="25">
      <t>トウ</t>
    </rPh>
    <rPh sb="26" eb="28">
      <t>シンチョク</t>
    </rPh>
    <rPh sb="29" eb="30">
      <t>アワ</t>
    </rPh>
    <rPh sb="32" eb="35">
      <t>コウリツテキ</t>
    </rPh>
    <rPh sb="36" eb="37">
      <t>スス</t>
    </rPh>
    <rPh sb="64" eb="66">
      <t>ユウケイ</t>
    </rPh>
    <rPh sb="66" eb="68">
      <t>コテイ</t>
    </rPh>
    <rPh sb="68" eb="70">
      <t>シサン</t>
    </rPh>
    <rPh sb="70" eb="72">
      <t>ゲンカ</t>
    </rPh>
    <rPh sb="72" eb="74">
      <t>ショウキャク</t>
    </rPh>
    <rPh sb="74" eb="75">
      <t>リツ</t>
    </rPh>
    <rPh sb="86" eb="87">
      <t>チカ</t>
    </rPh>
    <rPh sb="90" eb="92">
      <t>ホユウ</t>
    </rPh>
    <rPh sb="92" eb="94">
      <t>コテイ</t>
    </rPh>
    <rPh sb="94" eb="96">
      <t>シサン</t>
    </rPh>
    <rPh sb="97" eb="99">
      <t>ホウテイ</t>
    </rPh>
    <rPh sb="99" eb="101">
      <t>タイヨウ</t>
    </rPh>
    <rPh sb="101" eb="103">
      <t>ネンスウ</t>
    </rPh>
    <rPh sb="104" eb="105">
      <t>チカ</t>
    </rPh>
    <rPh sb="113" eb="114">
      <t>シメ</t>
    </rPh>
    <rPh sb="118" eb="120">
      <t>ジョジョ</t>
    </rPh>
    <rPh sb="121" eb="123">
      <t>ゾウカ</t>
    </rPh>
    <rPh sb="130" eb="133">
      <t>ヘイキンチ</t>
    </rPh>
    <rPh sb="133" eb="135">
      <t>イカ</t>
    </rPh>
    <rPh sb="142" eb="144">
      <t>コンゴ</t>
    </rPh>
    <rPh sb="145" eb="147">
      <t>スイドウ</t>
    </rPh>
    <rPh sb="147" eb="149">
      <t>シセツ</t>
    </rPh>
    <rPh sb="149" eb="150">
      <t>オヨ</t>
    </rPh>
    <rPh sb="151" eb="153">
      <t>カンロ</t>
    </rPh>
    <rPh sb="154" eb="156">
      <t>コウシン</t>
    </rPh>
    <rPh sb="156" eb="157">
      <t>トウ</t>
    </rPh>
    <rPh sb="160" eb="163">
      <t>ヘイキンチ</t>
    </rPh>
    <rPh sb="163" eb="165">
      <t>イナイ</t>
    </rPh>
    <rPh sb="166" eb="167">
      <t>トド</t>
    </rPh>
    <rPh sb="170" eb="172">
      <t>ミコ</t>
    </rPh>
    <rPh sb="197" eb="199">
      <t>カンロ</t>
    </rPh>
    <rPh sb="199" eb="202">
      <t>ケイネンカ</t>
    </rPh>
    <rPh sb="202" eb="203">
      <t>リツ</t>
    </rPh>
    <rPh sb="207" eb="209">
      <t>ネンド</t>
    </rPh>
    <rPh sb="209" eb="211">
      <t>ゲンザイ</t>
    </rPh>
    <rPh sb="212" eb="215">
      <t>ヘイキンチ</t>
    </rPh>
    <rPh sb="218" eb="220">
      <t>ジャッカン</t>
    </rPh>
    <rPh sb="235" eb="237">
      <t>カンロ</t>
    </rPh>
    <rPh sb="237" eb="239">
      <t>コウシン</t>
    </rPh>
    <rPh sb="239" eb="240">
      <t>リツ</t>
    </rPh>
    <rPh sb="241" eb="242">
      <t>ノ</t>
    </rPh>
    <rPh sb="248" eb="250">
      <t>カイゼン</t>
    </rPh>
    <rPh sb="258" eb="259">
      <t>カンガ</t>
    </rPh>
    <rPh sb="285" eb="287">
      <t>カンロ</t>
    </rPh>
    <rPh sb="287" eb="289">
      <t>コウシン</t>
    </rPh>
    <rPh sb="289" eb="290">
      <t>リツ</t>
    </rPh>
    <rPh sb="298" eb="300">
      <t>ネンド</t>
    </rPh>
    <rPh sb="300" eb="302">
      <t>ゲンザイ</t>
    </rPh>
    <rPh sb="303" eb="306">
      <t>ヘイキンチ</t>
    </rPh>
    <rPh sb="308" eb="309">
      <t>タカ</t>
    </rPh>
    <rPh sb="310" eb="312">
      <t>コウシン</t>
    </rPh>
    <rPh sb="312" eb="313">
      <t>リツ</t>
    </rPh>
    <rPh sb="317" eb="319">
      <t>コンゴ</t>
    </rPh>
    <rPh sb="320" eb="323">
      <t>ケイカクテキ</t>
    </rPh>
    <rPh sb="324" eb="326">
      <t>カンロ</t>
    </rPh>
    <rPh sb="326" eb="328">
      <t>コウシン</t>
    </rPh>
    <rPh sb="329" eb="331">
      <t>トウシ</t>
    </rPh>
    <rPh sb="335" eb="33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</si>
</sst>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0.87</c:v>
                </c:pt>
                <c:pt idx="1">
                  <c:v>0.56000000000000005</c:v>
                </c:pt>
                <c:pt idx="2">
                  <c:v>0.96</c:v>
                </c:pt>
                <c:pt idx="3">
                  <c:v>0.73</c:v>
                </c:pt>
                <c:pt idx="4">
                  <c:v>1.1000000000000001</c:v>
                </c:pt>
              </c:numCache>
            </c:numRef>
          </c:val>
          <c:extLst>
            <c:ext xmlns:c16="http://schemas.microsoft.com/office/drawing/2014/chart" uri="{C3380CC4-5D6E-409C-BE32-E72D297353CC}">
              <c16:uniqueId val="{00000000-EF72-4DF8-82B7-2CE340A8CD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EF72-4DF8-82B7-2CE340A8CD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71.14</c:v>
                </c:pt>
                <c:pt idx="1">
                  <c:v>72.02</c:v>
                </c:pt>
                <c:pt idx="2">
                  <c:v>73.209999999999994</c:v>
                </c:pt>
                <c:pt idx="3">
                  <c:v>72.66</c:v>
                </c:pt>
                <c:pt idx="4">
                  <c:v>71.94</c:v>
                </c:pt>
              </c:numCache>
            </c:numRef>
          </c:val>
          <c:extLst>
            <c:ext xmlns:c16="http://schemas.microsoft.com/office/drawing/2014/chart" uri="{C3380CC4-5D6E-409C-BE32-E72D297353CC}">
              <c16:uniqueId val="{00000000-44AF-47E6-A8EA-2D35B5086E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4AF-47E6-A8EA-2D35B5086E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94.5</c:v>
                </c:pt>
                <c:pt idx="1">
                  <c:v>95.32</c:v>
                </c:pt>
                <c:pt idx="2">
                  <c:v>95.07</c:v>
                </c:pt>
                <c:pt idx="3">
                  <c:v>94.84</c:v>
                </c:pt>
                <c:pt idx="4">
                  <c:v>94.44</c:v>
                </c:pt>
              </c:numCache>
            </c:numRef>
          </c:val>
          <c:extLst>
            <c:ext xmlns:c16="http://schemas.microsoft.com/office/drawing/2014/chart" uri="{C3380CC4-5D6E-409C-BE32-E72D297353CC}">
              <c16:uniqueId val="{00000000-E451-4708-97B3-E275D76EE9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451-4708-97B3-E275D76EE9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119.11</c:v>
                </c:pt>
                <c:pt idx="1">
                  <c:v>126.05</c:v>
                </c:pt>
                <c:pt idx="2">
                  <c:v>133.68</c:v>
                </c:pt>
                <c:pt idx="3">
                  <c:v>127.48</c:v>
                </c:pt>
                <c:pt idx="4">
                  <c:v>132.19</c:v>
                </c:pt>
              </c:numCache>
            </c:numRef>
          </c:val>
          <c:extLst>
            <c:ext xmlns:c16="http://schemas.microsoft.com/office/drawing/2014/chart" uri="{C3380CC4-5D6E-409C-BE32-E72D297353CC}">
              <c16:uniqueId val="{00000000-3F3A-4AAE-B120-B0BF7BAA60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F3A-4AAE-B120-B0BF7BAA60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43.17</c:v>
                </c:pt>
                <c:pt idx="1">
                  <c:v>42.48</c:v>
                </c:pt>
                <c:pt idx="2">
                  <c:v>44.09</c:v>
                </c:pt>
                <c:pt idx="3">
                  <c:v>45.14</c:v>
                </c:pt>
                <c:pt idx="4">
                  <c:v>46.26</c:v>
                </c:pt>
              </c:numCache>
            </c:numRef>
          </c:val>
          <c:extLst>
            <c:ext xmlns:c16="http://schemas.microsoft.com/office/drawing/2014/chart" uri="{C3380CC4-5D6E-409C-BE32-E72D297353CC}">
              <c16:uniqueId val="{00000000-C178-4156-932F-330093E2A9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178-4156-932F-330093E2A9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13.62</c:v>
                </c:pt>
                <c:pt idx="1">
                  <c:v>14.47</c:v>
                </c:pt>
                <c:pt idx="2">
                  <c:v>15.46</c:v>
                </c:pt>
                <c:pt idx="3">
                  <c:v>14.26</c:v>
                </c:pt>
                <c:pt idx="4">
                  <c:v>18.170000000000002</c:v>
                </c:pt>
              </c:numCache>
            </c:numRef>
          </c:val>
          <c:extLst>
            <c:ext xmlns:c16="http://schemas.microsoft.com/office/drawing/2014/chart" uri="{C3380CC4-5D6E-409C-BE32-E72D297353CC}">
              <c16:uniqueId val="{00000000-5BFA-410D-9149-7323D8890C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BFA-410D-9149-7323D8890C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FF-45EF-B6F2-36F53418E1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6FF-45EF-B6F2-36F53418E1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695.38</c:v>
                </c:pt>
                <c:pt idx="1">
                  <c:v>910.34</c:v>
                </c:pt>
                <c:pt idx="2">
                  <c:v>1002.95</c:v>
                </c:pt>
                <c:pt idx="3">
                  <c:v>1068.19</c:v>
                </c:pt>
                <c:pt idx="4">
                  <c:v>1234.1099999999999</c:v>
                </c:pt>
              </c:numCache>
            </c:numRef>
          </c:val>
          <c:extLst>
            <c:ext xmlns:c16="http://schemas.microsoft.com/office/drawing/2014/chart" uri="{C3380CC4-5D6E-409C-BE32-E72D297353CC}">
              <c16:uniqueId val="{00000000-BAB8-4E20-AA75-BA26747DE5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BAB8-4E20-AA75-BA26747DE5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58.96</c:v>
                </c:pt>
                <c:pt idx="1">
                  <c:v>46.47</c:v>
                </c:pt>
                <c:pt idx="2">
                  <c:v>35.450000000000003</c:v>
                </c:pt>
                <c:pt idx="3">
                  <c:v>25.07</c:v>
                </c:pt>
                <c:pt idx="4">
                  <c:v>15.94</c:v>
                </c:pt>
              </c:numCache>
            </c:numRef>
          </c:val>
          <c:extLst>
            <c:ext xmlns:c16="http://schemas.microsoft.com/office/drawing/2014/chart" uri="{C3380CC4-5D6E-409C-BE32-E72D297353CC}">
              <c16:uniqueId val="{00000000-108B-419B-9A39-8B35F0BE0E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08B-419B-9A39-8B35F0BE0E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115.29</c:v>
                </c:pt>
                <c:pt idx="1">
                  <c:v>123.6</c:v>
                </c:pt>
                <c:pt idx="2">
                  <c:v>130.35</c:v>
                </c:pt>
                <c:pt idx="3">
                  <c:v>123.84</c:v>
                </c:pt>
                <c:pt idx="4">
                  <c:v>126.1</c:v>
                </c:pt>
              </c:numCache>
            </c:numRef>
          </c:val>
          <c:extLst>
            <c:ext xmlns:c16="http://schemas.microsoft.com/office/drawing/2014/chart" uri="{C3380CC4-5D6E-409C-BE32-E72D297353CC}">
              <c16:uniqueId val="{00000000-4879-4B28-8EA9-76090D076C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879-4B28-8EA9-76090D076C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72.39</c:v>
                </c:pt>
                <c:pt idx="1">
                  <c:v>67.97</c:v>
                </c:pt>
                <c:pt idx="2">
                  <c:v>64.849999999999994</c:v>
                </c:pt>
                <c:pt idx="3">
                  <c:v>68.459999999999994</c:v>
                </c:pt>
                <c:pt idx="4">
                  <c:v>67.5</c:v>
                </c:pt>
              </c:numCache>
            </c:numRef>
          </c:val>
          <c:extLst>
            <c:ext xmlns:c16="http://schemas.microsoft.com/office/drawing/2014/chart" uri="{C3380CC4-5D6E-409C-BE32-E72D297353CC}">
              <c16:uniqueId val="{00000000-04BE-4E20-BDB9-703E3437B1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4BE-4E20-BDB9-703E3437B1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5" zoomScaleNormal="100"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長泉町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43601</v>
      </c>
      <c r="AM8" s="71"/>
      <c r="AN8" s="71"/>
      <c r="AO8" s="71"/>
      <c r="AP8" s="71"/>
      <c r="AQ8" s="71"/>
      <c r="AR8" s="71"/>
      <c r="AS8" s="71"/>
      <c r="AT8" s="67">
        <f>データ!$S$6</f>
        <v>26.63</v>
      </c>
      <c r="AU8" s="68"/>
      <c r="AV8" s="68"/>
      <c r="AW8" s="68"/>
      <c r="AX8" s="68"/>
      <c r="AY8" s="68"/>
      <c r="AZ8" s="68"/>
      <c r="BA8" s="68"/>
      <c r="BB8" s="70">
        <f>データ!$T$6</f>
        <v>1637.29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97.23</v>
      </c>
      <c r="J10" s="68"/>
      <c r="K10" s="68"/>
      <c r="L10" s="68"/>
      <c r="M10" s="68"/>
      <c r="N10" s="68"/>
      <c r="O10" s="69"/>
      <c r="P10" s="70">
        <f>データ!$P$6</f>
        <v>96.43</v>
      </c>
      <c r="Q10" s="70"/>
      <c r="R10" s="70"/>
      <c r="S10" s="70"/>
      <c r="T10" s="70"/>
      <c r="U10" s="70"/>
      <c r="V10" s="70"/>
      <c r="W10" s="71">
        <f>データ!$Q$6</f>
        <v>1150</v>
      </c>
      <c r="X10" s="71"/>
      <c r="Y10" s="71"/>
      <c r="Z10" s="71"/>
      <c r="AA10" s="71"/>
      <c r="AB10" s="71"/>
      <c r="AC10" s="71"/>
      <c r="AD10" s="2"/>
      <c r="AE10" s="2"/>
      <c r="AF10" s="2"/>
      <c r="AG10" s="2"/>
      <c r="AH10" s="4"/>
      <c r="AI10" s="4"/>
      <c r="AJ10" s="4"/>
      <c r="AK10" s="4"/>
      <c r="AL10" s="71">
        <f>データ!$U$6</f>
        <v>41905</v>
      </c>
      <c r="AM10" s="71"/>
      <c r="AN10" s="71"/>
      <c r="AO10" s="71"/>
      <c r="AP10" s="71"/>
      <c r="AQ10" s="71"/>
      <c r="AR10" s="71"/>
      <c r="AS10" s="71"/>
      <c r="AT10" s="67">
        <f>データ!$V$6</f>
        <v>11.18</v>
      </c>
      <c r="AU10" s="68"/>
      <c r="AV10" s="68"/>
      <c r="AW10" s="68"/>
      <c r="AX10" s="68"/>
      <c r="AY10" s="68"/>
      <c r="AZ10" s="68"/>
      <c r="BA10" s="68"/>
      <c r="BB10" s="70">
        <f>データ!$W$6</f>
        <v>3748.21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OuLHwlB61jrx6Nvx3ZsRyOrPYh2yqx6p1FtU6OvS29hDudSLC4Uw3Du7QLd+9Z76gl0v0M1lz01K8tourYF3Q==" saltValue="aGfVa+8guM1W4kG/0KzQ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223425</v>
      </c>
      <c r="D6" s="34">
        <f t="shared" si="3"/>
        <v>46</v>
      </c>
      <c r="E6" s="34">
        <f t="shared" si="3"/>
        <v>1</v>
      </c>
      <c r="F6" s="34">
        <f t="shared" si="3"/>
        <v>0</v>
      </c>
      <c r="G6" s="34">
        <f t="shared" si="3"/>
        <v>1</v>
      </c>
      <c r="H6" s="34" t="str">
        <f t="shared" si="3"/>
        <v>静岡県　長泉町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97.23</v>
      </c>
      <c r="P6" s="35">
        <f t="shared" si="3"/>
        <v>96.43</v>
      </c>
      <c r="Q6" s="35">
        <f t="shared" si="3"/>
        <v>1150</v>
      </c>
      <c r="R6" s="35">
        <f t="shared" si="3"/>
        <v>43601</v>
      </c>
      <c r="S6" s="35">
        <f t="shared" si="3"/>
        <v>26.63</v>
      </c>
      <c r="T6" s="35">
        <f t="shared" si="3"/>
        <v>1637.29</v>
      </c>
      <c r="U6" s="35">
        <f t="shared" si="3"/>
        <v>41905</v>
      </c>
      <c r="V6" s="35">
        <f t="shared" si="3"/>
        <v>11.18</v>
      </c>
      <c r="W6" s="35">
        <f t="shared" si="3"/>
        <v>3748.21</v>
      </c>
      <c r="X6" s="36">
        <f>IF(X7="",NA(),X7)</f>
        <v>119.11</v>
      </c>
      <c r="Y6" s="36">
        <f t="shared" ref="Y6:AG6" si="4">IF(Y7="",NA(),Y7)</f>
        <v>126.05</v>
      </c>
      <c r="Z6" s="36">
        <f t="shared" si="4"/>
        <v>133.68</v>
      </c>
      <c r="AA6" s="36">
        <f t="shared" si="4"/>
        <v>127.48</v>
      </c>
      <c r="AB6" s="36">
        <f t="shared" si="4"/>
        <v>132.19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695.38</v>
      </c>
      <c r="AU6" s="36">
        <f t="shared" ref="AU6:BC6" si="6">IF(AU7="",NA(),AU7)</f>
        <v>910.34</v>
      </c>
      <c r="AV6" s="36">
        <f t="shared" si="6"/>
        <v>1002.95</v>
      </c>
      <c r="AW6" s="36">
        <f t="shared" si="6"/>
        <v>1068.19</v>
      </c>
      <c r="AX6" s="36">
        <f t="shared" si="6"/>
        <v>1234.1099999999999</v>
      </c>
      <c r="AY6" s="36">
        <f t="shared" si="6"/>
        <v>371.31</v>
      </c>
      <c r="AZ6" s="36">
        <f t="shared" si="6"/>
        <v>377.63</v>
      </c>
      <c r="BA6" s="36">
        <f t="shared" si="6"/>
        <v>357.34</v>
      </c>
      <c r="BB6" s="36">
        <f t="shared" si="6"/>
        <v>366.03</v>
      </c>
      <c r="BC6" s="36">
        <f t="shared" si="6"/>
        <v>365.18</v>
      </c>
      <c r="BD6" s="35" t="str">
        <f>IF(BD7="","",IF(BD7="-","【-】","【"&amp;SUBSTITUTE(TEXT(BD7,"#,##0.00"),"-","△")&amp;"】"))</f>
        <v>【264.97】</v>
      </c>
      <c r="BE6" s="36">
        <f>IF(BE7="",NA(),BE7)</f>
        <v>58.96</v>
      </c>
      <c r="BF6" s="36">
        <f t="shared" ref="BF6:BN6" si="7">IF(BF7="",NA(),BF7)</f>
        <v>46.47</v>
      </c>
      <c r="BG6" s="36">
        <f t="shared" si="7"/>
        <v>35.450000000000003</v>
      </c>
      <c r="BH6" s="36">
        <f t="shared" si="7"/>
        <v>25.07</v>
      </c>
      <c r="BI6" s="36">
        <f t="shared" si="7"/>
        <v>15.94</v>
      </c>
      <c r="BJ6" s="36">
        <f t="shared" si="7"/>
        <v>373.09</v>
      </c>
      <c r="BK6" s="36">
        <f t="shared" si="7"/>
        <v>364.71</v>
      </c>
      <c r="BL6" s="36">
        <f t="shared" si="7"/>
        <v>373.69</v>
      </c>
      <c r="BM6" s="36">
        <f t="shared" si="7"/>
        <v>370.12</v>
      </c>
      <c r="BN6" s="36">
        <f t="shared" si="7"/>
        <v>371.65</v>
      </c>
      <c r="BO6" s="35" t="str">
        <f>IF(BO7="","",IF(BO7="-","【-】","【"&amp;SUBSTITUTE(TEXT(BO7,"#,##0.00"),"-","△")&amp;"】"))</f>
        <v>【266.61】</v>
      </c>
      <c r="BP6" s="36">
        <f>IF(BP7="",NA(),BP7)</f>
        <v>115.29</v>
      </c>
      <c r="BQ6" s="36">
        <f t="shared" ref="BQ6:BY6" si="8">IF(BQ7="",NA(),BQ7)</f>
        <v>123.6</v>
      </c>
      <c r="BR6" s="36">
        <f t="shared" si="8"/>
        <v>130.35</v>
      </c>
      <c r="BS6" s="36">
        <f t="shared" si="8"/>
        <v>123.84</v>
      </c>
      <c r="BT6" s="36">
        <f t="shared" si="8"/>
        <v>126.1</v>
      </c>
      <c r="BU6" s="36">
        <f t="shared" si="8"/>
        <v>99.99</v>
      </c>
      <c r="BV6" s="36">
        <f t="shared" si="8"/>
        <v>100.65</v>
      </c>
      <c r="BW6" s="36">
        <f t="shared" si="8"/>
        <v>99.87</v>
      </c>
      <c r="BX6" s="36">
        <f t="shared" si="8"/>
        <v>100.42</v>
      </c>
      <c r="BY6" s="36">
        <f t="shared" si="8"/>
        <v>98.77</v>
      </c>
      <c r="BZ6" s="35" t="str">
        <f>IF(BZ7="","",IF(BZ7="-","【-】","【"&amp;SUBSTITUTE(TEXT(BZ7,"#,##0.00"),"-","△")&amp;"】"))</f>
        <v>【103.24】</v>
      </c>
      <c r="CA6" s="36">
        <f>IF(CA7="",NA(),CA7)</f>
        <v>72.39</v>
      </c>
      <c r="CB6" s="36">
        <f t="shared" ref="CB6:CJ6" si="9">IF(CB7="",NA(),CB7)</f>
        <v>67.97</v>
      </c>
      <c r="CC6" s="36">
        <f t="shared" si="9"/>
        <v>64.849999999999994</v>
      </c>
      <c r="CD6" s="36">
        <f t="shared" si="9"/>
        <v>68.459999999999994</v>
      </c>
      <c r="CE6" s="36">
        <f t="shared" si="9"/>
        <v>67.5</v>
      </c>
      <c r="CF6" s="36">
        <f t="shared" si="9"/>
        <v>171.15</v>
      </c>
      <c r="CG6" s="36">
        <f t="shared" si="9"/>
        <v>170.19</v>
      </c>
      <c r="CH6" s="36">
        <f t="shared" si="9"/>
        <v>171.81</v>
      </c>
      <c r="CI6" s="36">
        <f t="shared" si="9"/>
        <v>171.67</v>
      </c>
      <c r="CJ6" s="36">
        <f t="shared" si="9"/>
        <v>173.67</v>
      </c>
      <c r="CK6" s="35" t="str">
        <f>IF(CK7="","",IF(CK7="-","【-】","【"&amp;SUBSTITUTE(TEXT(CK7,"#,##0.00"),"-","△")&amp;"】"))</f>
        <v>【168.38】</v>
      </c>
      <c r="CL6" s="36">
        <f>IF(CL7="",NA(),CL7)</f>
        <v>71.14</v>
      </c>
      <c r="CM6" s="36">
        <f t="shared" ref="CM6:CU6" si="10">IF(CM7="",NA(),CM7)</f>
        <v>72.02</v>
      </c>
      <c r="CN6" s="36">
        <f t="shared" si="10"/>
        <v>73.209999999999994</v>
      </c>
      <c r="CO6" s="36">
        <f t="shared" si="10"/>
        <v>72.66</v>
      </c>
      <c r="CP6" s="36">
        <f t="shared" si="10"/>
        <v>71.94</v>
      </c>
      <c r="CQ6" s="36">
        <f t="shared" si="10"/>
        <v>58.53</v>
      </c>
      <c r="CR6" s="36">
        <f t="shared" si="10"/>
        <v>59.01</v>
      </c>
      <c r="CS6" s="36">
        <f t="shared" si="10"/>
        <v>60.03</v>
      </c>
      <c r="CT6" s="36">
        <f t="shared" si="10"/>
        <v>59.74</v>
      </c>
      <c r="CU6" s="36">
        <f t="shared" si="10"/>
        <v>59.67</v>
      </c>
      <c r="CV6" s="35" t="str">
        <f>IF(CV7="","",IF(CV7="-","【-】","【"&amp;SUBSTITUTE(TEXT(CV7,"#,##0.00"),"-","△")&amp;"】"))</f>
        <v>【60.00】</v>
      </c>
      <c r="CW6" s="36">
        <f>IF(CW7="",NA(),CW7)</f>
        <v>94.5</v>
      </c>
      <c r="CX6" s="36">
        <f t="shared" ref="CX6:DF6" si="11">IF(CX7="",NA(),CX7)</f>
        <v>95.32</v>
      </c>
      <c r="CY6" s="36">
        <f t="shared" si="11"/>
        <v>95.07</v>
      </c>
      <c r="CZ6" s="36">
        <f t="shared" si="11"/>
        <v>94.84</v>
      </c>
      <c r="DA6" s="36">
        <f t="shared" si="11"/>
        <v>94.44</v>
      </c>
      <c r="DB6" s="36">
        <f t="shared" si="11"/>
        <v>85.26</v>
      </c>
      <c r="DC6" s="36">
        <f t="shared" si="11"/>
        <v>85.37</v>
      </c>
      <c r="DD6" s="36">
        <f t="shared" si="11"/>
        <v>84.81</v>
      </c>
      <c r="DE6" s="36">
        <f t="shared" si="11"/>
        <v>84.8</v>
      </c>
      <c r="DF6" s="36">
        <f t="shared" si="11"/>
        <v>84.6</v>
      </c>
      <c r="DG6" s="35" t="str">
        <f>IF(DG7="","",IF(DG7="-","【-】","【"&amp;SUBSTITUTE(TEXT(DG7,"#,##0.00"),"-","△")&amp;"】"))</f>
        <v>【89.80】</v>
      </c>
      <c r="DH6" s="36">
        <f>IF(DH7="",NA(),DH7)</f>
        <v>43.17</v>
      </c>
      <c r="DI6" s="36">
        <f t="shared" ref="DI6:DQ6" si="12">IF(DI7="",NA(),DI7)</f>
        <v>42.48</v>
      </c>
      <c r="DJ6" s="36">
        <f t="shared" si="12"/>
        <v>44.09</v>
      </c>
      <c r="DK6" s="36">
        <f t="shared" si="12"/>
        <v>45.14</v>
      </c>
      <c r="DL6" s="36">
        <f t="shared" si="12"/>
        <v>46.26</v>
      </c>
      <c r="DM6" s="36">
        <f t="shared" si="12"/>
        <v>45.75</v>
      </c>
      <c r="DN6" s="36">
        <f t="shared" si="12"/>
        <v>46.9</v>
      </c>
      <c r="DO6" s="36">
        <f t="shared" si="12"/>
        <v>47.28</v>
      </c>
      <c r="DP6" s="36">
        <f t="shared" si="12"/>
        <v>47.66</v>
      </c>
      <c r="DQ6" s="36">
        <f t="shared" si="12"/>
        <v>48.17</v>
      </c>
      <c r="DR6" s="35" t="str">
        <f>IF(DR7="","",IF(DR7="-","【-】","【"&amp;SUBSTITUTE(TEXT(DR7,"#,##0.00"),"-","△")&amp;"】"))</f>
        <v>【49.59】</v>
      </c>
      <c r="DS6" s="36">
        <f>IF(DS7="",NA(),DS7)</f>
        <v>13.62</v>
      </c>
      <c r="DT6" s="36">
        <f t="shared" ref="DT6:EB6" si="13">IF(DT7="",NA(),DT7)</f>
        <v>14.47</v>
      </c>
      <c r="DU6" s="36">
        <f t="shared" si="13"/>
        <v>15.46</v>
      </c>
      <c r="DV6" s="36">
        <f t="shared" si="13"/>
        <v>14.26</v>
      </c>
      <c r="DW6" s="36">
        <f t="shared" si="13"/>
        <v>18.170000000000002</v>
      </c>
      <c r="DX6" s="36">
        <f t="shared" si="13"/>
        <v>10.54</v>
      </c>
      <c r="DY6" s="36">
        <f t="shared" si="13"/>
        <v>12.03</v>
      </c>
      <c r="DZ6" s="36">
        <f t="shared" si="13"/>
        <v>12.19</v>
      </c>
      <c r="EA6" s="36">
        <f t="shared" si="13"/>
        <v>15.1</v>
      </c>
      <c r="EB6" s="36">
        <f t="shared" si="13"/>
        <v>17.12</v>
      </c>
      <c r="EC6" s="35" t="str">
        <f>IF(EC7="","",IF(EC7="-","【-】","【"&amp;SUBSTITUTE(TEXT(EC7,"#,##0.00"),"-","△")&amp;"】"))</f>
        <v>【19.44】</v>
      </c>
      <c r="ED6" s="36">
        <f>IF(ED7="",NA(),ED7)</f>
        <v>0.87</v>
      </c>
      <c r="EE6" s="36">
        <f t="shared" ref="EE6:EM6" si="14">IF(EE7="",NA(),EE7)</f>
        <v>0.56000000000000005</v>
      </c>
      <c r="EF6" s="36">
        <f t="shared" si="14"/>
        <v>0.96</v>
      </c>
      <c r="EG6" s="36">
        <f t="shared" si="14"/>
        <v>0.73</v>
      </c>
      <c r="EH6" s="36">
        <f t="shared" si="14"/>
        <v>1.1000000000000001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223425</v>
      </c>
      <c r="D7" s="38">
        <v>46</v>
      </c>
      <c r="E7" s="38">
        <v>1</v>
      </c>
      <c r="F7" s="38">
        <v>0</v>
      </c>
      <c r="G7" s="38">
        <v>1</v>
      </c>
      <c r="H7" s="38" t="s">
        <v>93</v>
      </c>
      <c r="I7" s="38" t="s">
        <v>94</v>
      </c>
      <c r="J7" s="38" t="s">
        <v>95</v>
      </c>
      <c r="K7" s="38" t="s">
        <v>96</v>
      </c>
      <c r="L7" s="38" t="s">
        <v>97</v>
      </c>
      <c r="M7" s="38" t="s">
        <v>98</v>
      </c>
      <c r="N7" s="39" t="s">
        <v>99</v>
      </c>
      <c r="O7" s="39">
        <v>97.23</v>
      </c>
      <c r="P7" s="39">
        <v>96.43</v>
      </c>
      <c r="Q7" s="39">
        <v>1150</v>
      </c>
      <c r="R7" s="39">
        <v>43601</v>
      </c>
      <c r="S7" s="39">
        <v>26.63</v>
      </c>
      <c r="T7" s="39">
        <v>1637.29</v>
      </c>
      <c r="U7" s="39">
        <v>41905</v>
      </c>
      <c r="V7" s="39">
        <v>11.18</v>
      </c>
      <c r="W7" s="39">
        <v>3748.21</v>
      </c>
      <c r="X7" s="39">
        <v>119.11</v>
      </c>
      <c r="Y7" s="39">
        <v>126.05</v>
      </c>
      <c r="Z7" s="39">
        <v>133.68</v>
      </c>
      <c r="AA7" s="39">
        <v>127.48</v>
      </c>
      <c r="AB7" s="39">
        <v>132.19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695.38</v>
      </c>
      <c r="AU7" s="39">
        <v>910.34</v>
      </c>
      <c r="AV7" s="39">
        <v>1002.95</v>
      </c>
      <c r="AW7" s="39">
        <v>1068.19</v>
      </c>
      <c r="AX7" s="39">
        <v>1234.1099999999999</v>
      </c>
      <c r="AY7" s="39">
        <v>371.31</v>
      </c>
      <c r="AZ7" s="39">
        <v>377.63</v>
      </c>
      <c r="BA7" s="39">
        <v>357.34</v>
      </c>
      <c r="BB7" s="39">
        <v>366.03</v>
      </c>
      <c r="BC7" s="39">
        <v>365.18</v>
      </c>
      <c r="BD7" s="39">
        <v>264.97000000000003</v>
      </c>
      <c r="BE7" s="39">
        <v>58.96</v>
      </c>
      <c r="BF7" s="39">
        <v>46.47</v>
      </c>
      <c r="BG7" s="39">
        <v>35.450000000000003</v>
      </c>
      <c r="BH7" s="39">
        <v>25.07</v>
      </c>
      <c r="BI7" s="39">
        <v>15.94</v>
      </c>
      <c r="BJ7" s="39">
        <v>373.09</v>
      </c>
      <c r="BK7" s="39">
        <v>364.71</v>
      </c>
      <c r="BL7" s="39">
        <v>373.69</v>
      </c>
      <c r="BM7" s="39">
        <v>370.12</v>
      </c>
      <c r="BN7" s="39">
        <v>371.65</v>
      </c>
      <c r="BO7" s="39">
        <v>266.61</v>
      </c>
      <c r="BP7" s="39">
        <v>115.29</v>
      </c>
      <c r="BQ7" s="39">
        <v>123.6</v>
      </c>
      <c r="BR7" s="39">
        <v>130.35</v>
      </c>
      <c r="BS7" s="39">
        <v>123.84</v>
      </c>
      <c r="BT7" s="39">
        <v>126.1</v>
      </c>
      <c r="BU7" s="39">
        <v>99.99</v>
      </c>
      <c r="BV7" s="39">
        <v>100.65</v>
      </c>
      <c r="BW7" s="39">
        <v>99.87</v>
      </c>
      <c r="BX7" s="39">
        <v>100.42</v>
      </c>
      <c r="BY7" s="39">
        <v>98.77</v>
      </c>
      <c r="BZ7" s="39">
        <v>103.24</v>
      </c>
      <c r="CA7" s="39">
        <v>72.39</v>
      </c>
      <c r="CB7" s="39">
        <v>67.97</v>
      </c>
      <c r="CC7" s="39">
        <v>64.849999999999994</v>
      </c>
      <c r="CD7" s="39">
        <v>68.459999999999994</v>
      </c>
      <c r="CE7" s="39">
        <v>67.5</v>
      </c>
      <c r="CF7" s="39">
        <v>171.15</v>
      </c>
      <c r="CG7" s="39">
        <v>170.19</v>
      </c>
      <c r="CH7" s="39">
        <v>171.81</v>
      </c>
      <c r="CI7" s="39">
        <v>171.67</v>
      </c>
      <c r="CJ7" s="39">
        <v>173.67</v>
      </c>
      <c r="CK7" s="39">
        <v>168.38</v>
      </c>
      <c r="CL7" s="39">
        <v>71.14</v>
      </c>
      <c r="CM7" s="39">
        <v>72.02</v>
      </c>
      <c r="CN7" s="39">
        <v>73.209999999999994</v>
      </c>
      <c r="CO7" s="39">
        <v>72.66</v>
      </c>
      <c r="CP7" s="39">
        <v>71.94</v>
      </c>
      <c r="CQ7" s="39">
        <v>58.53</v>
      </c>
      <c r="CR7" s="39">
        <v>59.01</v>
      </c>
      <c r="CS7" s="39">
        <v>60.03</v>
      </c>
      <c r="CT7" s="39">
        <v>59.74</v>
      </c>
      <c r="CU7" s="39">
        <v>59.67</v>
      </c>
      <c r="CV7" s="39">
        <v>60</v>
      </c>
      <c r="CW7" s="39">
        <v>94.5</v>
      </c>
      <c r="CX7" s="39">
        <v>95.32</v>
      </c>
      <c r="CY7" s="39">
        <v>95.07</v>
      </c>
      <c r="CZ7" s="39">
        <v>94.84</v>
      </c>
      <c r="DA7" s="39">
        <v>94.44</v>
      </c>
      <c r="DB7" s="39">
        <v>85.26</v>
      </c>
      <c r="DC7" s="39">
        <v>85.37</v>
      </c>
      <c r="DD7" s="39">
        <v>84.81</v>
      </c>
      <c r="DE7" s="39">
        <v>84.8</v>
      </c>
      <c r="DF7" s="39">
        <v>84.6</v>
      </c>
      <c r="DG7" s="39">
        <v>89.8</v>
      </c>
      <c r="DH7" s="39">
        <v>43.17</v>
      </c>
      <c r="DI7" s="39">
        <v>42.48</v>
      </c>
      <c r="DJ7" s="39">
        <v>44.09</v>
      </c>
      <c r="DK7" s="39">
        <v>45.14</v>
      </c>
      <c r="DL7" s="39">
        <v>46.26</v>
      </c>
      <c r="DM7" s="39">
        <v>45.75</v>
      </c>
      <c r="DN7" s="39">
        <v>46.9</v>
      </c>
      <c r="DO7" s="39">
        <v>47.28</v>
      </c>
      <c r="DP7" s="39">
        <v>47.66</v>
      </c>
      <c r="DQ7" s="39">
        <v>48.17</v>
      </c>
      <c r="DR7" s="39">
        <v>49.59</v>
      </c>
      <c r="DS7" s="39">
        <v>13.62</v>
      </c>
      <c r="DT7" s="39">
        <v>14.47</v>
      </c>
      <c r="DU7" s="39">
        <v>15.46</v>
      </c>
      <c r="DV7" s="39">
        <v>14.26</v>
      </c>
      <c r="DW7" s="39">
        <v>18.170000000000002</v>
      </c>
      <c r="DX7" s="39">
        <v>10.54</v>
      </c>
      <c r="DY7" s="39">
        <v>12.03</v>
      </c>
      <c r="DZ7" s="39">
        <v>12.19</v>
      </c>
      <c r="EA7" s="39">
        <v>15.1</v>
      </c>
      <c r="EB7" s="39">
        <v>17.12</v>
      </c>
      <c r="EC7" s="39">
        <v>19.440000000000001</v>
      </c>
      <c r="ED7" s="39">
        <v>0.87</v>
      </c>
      <c r="EE7" s="39">
        <v>0.56000000000000005</v>
      </c>
      <c r="EF7" s="39">
        <v>0.96</v>
      </c>
      <c r="EG7" s="39">
        <v>0.73</v>
      </c>
      <c r="EH7" s="39">
        <v>1.1000000000000001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3575</cp:lastModifiedBy>
  <cp:lastPrinted>2021-02-15T03:41:13Z</cp:lastPrinted>
  <dcterms:created xsi:type="dcterms:W3CDTF">2020-12-04T02:09:46Z</dcterms:created>
  <dcterms:modified xsi:type="dcterms:W3CDTF">2021-02-15T03:43:01Z</dcterms:modified>
  <cp:category/>
</cp:coreProperties>
</file>