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X:\0000　課共通（予算・決算・様式・課内会議など）\★経営比較分析フォルダ\経営比較分析R元年度決算\"/>
    </mc:Choice>
  </mc:AlternateContent>
  <workbookProtection workbookAlgorithmName="SHA-512" workbookHashValue="2YyoCpzjFlNVjDLlIgTXeedgx2z1aADhcrXB3CApTFElC9/pZ+3GtB0aClMSkR9PW7FPlBDV8dmhV25gpqjqwA==" workbookSaltValue="rn5rKMWFNF2I8ayO4g9t1A==" workbookSpinCount="100000" lockStructure="1"/>
  <bookViews>
    <workbookView xWindow="-120" yWindow="-120" windowWidth="20730" windowHeight="1116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AD8" i="4"/>
  <c r="P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<sst xmlns="http://schemas.openxmlformats.org/spreadsheetml/2006/main" count="228" uniqueCount="113">
  <si>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</si>
  <si>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</si>
  <si>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</si>
  <si>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</si>
  <si>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</si>
  <si>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</si>
  <si>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</si>
  <si>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</si>
  <si>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</si>
  <si>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</si>
  <si>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</si>
  <si>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</si>
  <si>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</si>
  <si>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</si>
  <si>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</si>
  <si>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</si>
  <si>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</si>
  <si>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</si>
  <si>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</si>
  <si>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</si>
  <si>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</si>
  <si>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</si>
  <si>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</si>
  <si>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</si>
  <si>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</si>
  <si>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</si>
  <si>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</si>
  <si>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</si>
  <si>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</si>
  <si>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</si>
  <si>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</si>
  <si>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</si>
  <si>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</si>
  <si>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</si>
  <si>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</si>
  <si>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</si>
  <si>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</si>
  <si>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</si>
  <si>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</si>
  <si>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</si>
  <si>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</si>
  <si>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</si>
  <si>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</si>
  <si>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</si>
  <si>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</si>
  <si>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</si>
  <si>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</si>
  <si>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</si>
  <si>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</si>
  <si>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</si>
  <si>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</si>
  <si>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</si>
  <si>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</si>
  <si>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</si>
  <si>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</si>
  <si>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</si>
  <si>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</si>
  <si>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</si>
  <si>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</si>
  <si>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</si>
  <si>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</si>
  <si>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</si>
  <si>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</si>
  <si>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</si>
  <si>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</si>
  <si>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</si>
  <si>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</si>
  <si>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</si>
  <si>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</si>
  <si>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</si>
  <si>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</si>
  <si>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</si>
  <si>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</si>
  <si>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</si>
  <si>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</si>
  <si>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</si>
  <si>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</si>
  <si>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</si>
  <si>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</si>
  <si>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</si>
  <si>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</si>
  <si>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</si>
  <si>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</si>
  <si>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</si>
  <si>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</si>
  <si>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</si>
  <si>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</si>
  <si>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</si>
  <si>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</si>
  <si>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</si>
  <si>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</si>
  <si>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</si>
  <si>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</si>
  <si>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函南町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</si>
  <si>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</si>
  <si>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</si>
  <si>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</si>
  <si>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</si>
  <si>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</si>
  <si>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</si>
  <si>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</si>
  <si>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</si>
  <si>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</si>
  <si>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</si>
  <si>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</si>
  <si>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</si>
  <si>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</si>
  <si>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</si>
  <si>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</si>
  <si>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</si>
  <si>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累積欠損金がなく、経常収支比率及び料金回収率が100％を上回っており、経営に必要となる経費を水道料金収入で賄うことが出来ている状態であり、健全な水準にあると言える。
施設利用率は、平均値を上回ってはいるものの、有収率はこれを下回っている。原因として考えられるのは、管の老朽化による漏水が主なものだと思われる。令和2年度には、管路更新計画を策定するため、これに基づき効率的な管路更新に努め、漏水防止対策を講じる必要がある。
また、令和２年度からは、第１浄水場更新工事が本格的に始まったことで、更新投資に要する費用の増加が見込まれる。そのため、２～３年後の近い将来には、料金改定を検討する必要がある。</t>
    <rPh sb="0" eb="2">
      <t>ルイセキ</t>
    </rPh>
    <rPh sb="2" eb="4">
      <t>ケッソン</t>
    </rPh>
    <rPh sb="4" eb="5">
      <t>キン</t>
    </rPh>
    <rPh sb="9" eb="11">
      <t>ケイジョウ</t>
    </rPh>
    <rPh sb="11" eb="13">
      <t>シュウシ</t>
    </rPh>
    <rPh sb="13" eb="15">
      <t>ヒリツ</t>
    </rPh>
    <rPh sb="15" eb="16">
      <t>オヨ</t>
    </rPh>
    <rPh sb="17" eb="19">
      <t>リョウキン</t>
    </rPh>
    <rPh sb="19" eb="21">
      <t>カイシュウ</t>
    </rPh>
    <rPh sb="21" eb="22">
      <t>リツ</t>
    </rPh>
    <rPh sb="28" eb="30">
      <t>ウワマワ</t>
    </rPh>
    <rPh sb="35" eb="37">
      <t>ケイエイ</t>
    </rPh>
    <rPh sb="38" eb="40">
      <t>ヒツヨウ</t>
    </rPh>
    <rPh sb="43" eb="45">
      <t>ケイヒ</t>
    </rPh>
    <rPh sb="46" eb="48">
      <t>スイドウ</t>
    </rPh>
    <rPh sb="48" eb="50">
      <t>リョウキン</t>
    </rPh>
    <rPh sb="50" eb="52">
      <t>シュウニュウ</t>
    </rPh>
    <rPh sb="53" eb="54">
      <t>マカナ</t>
    </rPh>
    <rPh sb="58" eb="60">
      <t>デキ</t>
    </rPh>
    <rPh sb="63" eb="65">
      <t>ジョウタイ</t>
    </rPh>
    <rPh sb="69" eb="71">
      <t>ケンゼン</t>
    </rPh>
    <rPh sb="72" eb="74">
      <t>スイジュン</t>
    </rPh>
    <rPh sb="78" eb="79">
      <t>イ</t>
    </rPh>
    <rPh sb="83" eb="85">
      <t>シセツ</t>
    </rPh>
    <rPh sb="85" eb="87">
      <t>リヨウ</t>
    </rPh>
    <rPh sb="87" eb="88">
      <t>リツ</t>
    </rPh>
    <rPh sb="90" eb="93">
      <t>ヘイキンチ</t>
    </rPh>
    <rPh sb="94" eb="96">
      <t>ウワマワ</t>
    </rPh>
    <rPh sb="105" eb="108">
      <t>ユウシュウリツ</t>
    </rPh>
    <rPh sb="112" eb="114">
      <t>シタマワ</t>
    </rPh>
    <rPh sb="119" eb="121">
      <t>ゲンイン</t>
    </rPh>
    <rPh sb="124" eb="125">
      <t>カンガ</t>
    </rPh>
    <rPh sb="132" eb="133">
      <t>カン</t>
    </rPh>
    <rPh sb="134" eb="137">
      <t>ロウキュウカ</t>
    </rPh>
    <rPh sb="140" eb="142">
      <t>ロウスイ</t>
    </rPh>
    <rPh sb="143" eb="144">
      <t>オモ</t>
    </rPh>
    <rPh sb="149" eb="150">
      <t>オモ</t>
    </rPh>
    <rPh sb="154" eb="156">
      <t>レイワ</t>
    </rPh>
    <rPh sb="157" eb="159">
      <t>ネンド</t>
    </rPh>
    <rPh sb="162" eb="164">
      <t>カンロ</t>
    </rPh>
    <rPh sb="164" eb="166">
      <t>コウシン</t>
    </rPh>
    <rPh sb="166" eb="168">
      <t>ケイカク</t>
    </rPh>
    <rPh sb="169" eb="171">
      <t>サクテイ</t>
    </rPh>
    <rPh sb="179" eb="180">
      <t>モト</t>
    </rPh>
    <rPh sb="182" eb="185">
      <t>コウリツテキ</t>
    </rPh>
    <rPh sb="186" eb="188">
      <t>カンロ</t>
    </rPh>
    <rPh sb="188" eb="190">
      <t>コウシン</t>
    </rPh>
    <rPh sb="191" eb="192">
      <t>ツト</t>
    </rPh>
    <rPh sb="194" eb="196">
      <t>ロウスイ</t>
    </rPh>
    <rPh sb="196" eb="198">
      <t>ボウシ</t>
    </rPh>
    <rPh sb="198" eb="200">
      <t>タイサク</t>
    </rPh>
    <rPh sb="201" eb="202">
      <t>コウ</t>
    </rPh>
    <rPh sb="204" eb="206">
      <t>ヒツヨウ</t>
    </rPh>
    <rPh sb="214" eb="216">
      <t>レイワ</t>
    </rPh>
    <rPh sb="217" eb="219">
      <t>ネンド</t>
    </rPh>
    <rPh sb="223" eb="224">
      <t>ダイ</t>
    </rPh>
    <rPh sb="225" eb="228">
      <t>ジョウスイジョウ</t>
    </rPh>
    <rPh sb="228" eb="230">
      <t>コウシン</t>
    </rPh>
    <rPh sb="230" eb="232">
      <t>コウジ</t>
    </rPh>
    <rPh sb="233" eb="236">
      <t>ホンカクテキ</t>
    </rPh>
    <rPh sb="237" eb="238">
      <t>ハジ</t>
    </rPh>
    <rPh sb="245" eb="247">
      <t>コウシン</t>
    </rPh>
    <rPh sb="247" eb="249">
      <t>トウシ</t>
    </rPh>
    <rPh sb="250" eb="251">
      <t>ヨウ</t>
    </rPh>
    <rPh sb="253" eb="255">
      <t>ヒヨウ</t>
    </rPh>
    <rPh sb="256" eb="258">
      <t>ゾウカ</t>
    </rPh>
    <rPh sb="259" eb="261">
      <t>ミコ</t>
    </rPh>
    <rPh sb="273" eb="275">
      <t>ネンゴ</t>
    </rPh>
    <rPh sb="276" eb="277">
      <t>チカ</t>
    </rPh>
    <rPh sb="278" eb="280">
      <t>ショウライ</t>
    </rPh>
    <rPh sb="283" eb="285">
      <t>リョウキン</t>
    </rPh>
    <rPh sb="285" eb="287">
      <t>カイテイ</t>
    </rPh>
    <rPh sb="288" eb="290">
      <t>ケントウ</t>
    </rPh>
    <rPh sb="292" eb="294">
      <t>ヒツヨウ</t>
    </rPh>
    <phoneticPr fontId="4"/>
  </si>
  <si>
    <t>有形固定資産減価償却率、管路経年化率が年々上昇する傾向であり、平均値に対しても上回っているため、他事業体と比べ、施設の老朽化が進み、生産能力も低下している傾向にあると考えられる。
そのため、管路更新計画や施設更新計画を早急に策定し、老朽管や老朽施設の更新に取り組んでいくことが必要と考える。</t>
    <rPh sb="0" eb="2">
      <t>ユウケイ</t>
    </rPh>
    <rPh sb="2" eb="4">
      <t>コテイ</t>
    </rPh>
    <rPh sb="4" eb="6">
      <t>シサン</t>
    </rPh>
    <rPh sb="6" eb="8">
      <t>ゲンカ</t>
    </rPh>
    <rPh sb="8" eb="10">
      <t>ショウキャク</t>
    </rPh>
    <rPh sb="10" eb="11">
      <t>リツ</t>
    </rPh>
    <rPh sb="12" eb="14">
      <t>カンロ</t>
    </rPh>
    <rPh sb="14" eb="17">
      <t>ケイネンカ</t>
    </rPh>
    <rPh sb="17" eb="18">
      <t>リツ</t>
    </rPh>
    <rPh sb="19" eb="21">
      <t>ネンネン</t>
    </rPh>
    <rPh sb="21" eb="23">
      <t>ジョウショウ</t>
    </rPh>
    <rPh sb="25" eb="27">
      <t>ケイコウ</t>
    </rPh>
    <rPh sb="31" eb="34">
      <t>ヘイキンチ</t>
    </rPh>
    <rPh sb="35" eb="36">
      <t>タイ</t>
    </rPh>
    <rPh sb="39" eb="41">
      <t>ウワマワ</t>
    </rPh>
    <rPh sb="48" eb="49">
      <t>タ</t>
    </rPh>
    <rPh sb="49" eb="52">
      <t>ジギョウタイ</t>
    </rPh>
    <rPh sb="53" eb="54">
      <t>クラ</t>
    </rPh>
    <rPh sb="56" eb="58">
      <t>シセツ</t>
    </rPh>
    <rPh sb="59" eb="62">
      <t>ロウキュウカ</t>
    </rPh>
    <rPh sb="63" eb="64">
      <t>スス</t>
    </rPh>
    <rPh sb="66" eb="68">
      <t>セイサン</t>
    </rPh>
    <rPh sb="68" eb="70">
      <t>ノウリョク</t>
    </rPh>
    <rPh sb="71" eb="73">
      <t>テイカ</t>
    </rPh>
    <rPh sb="77" eb="79">
      <t>ケイコウ</t>
    </rPh>
    <rPh sb="83" eb="84">
      <t>カンガ</t>
    </rPh>
    <rPh sb="95" eb="97">
      <t>カンロ</t>
    </rPh>
    <rPh sb="97" eb="99">
      <t>コウシン</t>
    </rPh>
    <rPh sb="99" eb="101">
      <t>ケイカク</t>
    </rPh>
    <rPh sb="102" eb="104">
      <t>シセツ</t>
    </rPh>
    <rPh sb="104" eb="106">
      <t>コウシン</t>
    </rPh>
    <rPh sb="106" eb="108">
      <t>ケイカク</t>
    </rPh>
    <rPh sb="109" eb="111">
      <t>ソウキュウ</t>
    </rPh>
    <rPh sb="112" eb="114">
      <t>サクテイ</t>
    </rPh>
    <rPh sb="116" eb="118">
      <t>ロウキュウ</t>
    </rPh>
    <rPh sb="118" eb="119">
      <t>カン</t>
    </rPh>
    <rPh sb="120" eb="122">
      <t>ロウキュウ</t>
    </rPh>
    <rPh sb="122" eb="124">
      <t>シセツ</t>
    </rPh>
    <rPh sb="125" eb="127">
      <t>コウシン</t>
    </rPh>
    <rPh sb="128" eb="129">
      <t>ト</t>
    </rPh>
    <rPh sb="130" eb="131">
      <t>ク</t>
    </rPh>
    <rPh sb="138" eb="140">
      <t>ヒツヨウ</t>
    </rPh>
    <rPh sb="141" eb="142">
      <t>カンガ</t>
    </rPh>
    <phoneticPr fontId="4"/>
  </si>
  <si>
    <t>現時点での経営の効率性、財務の健全性は、概ね確保されていると言える。施設の効率性が低い水準にあることから、今後の給水人口や水需要の動向に注意しながら、老朽施設の更新等の検討を計画的に行い、必要に応じ施設規模を見直すなど、効率的な経営に努めていく必要がある。
今後、施設の耐震化及び設備更新を行っていく中で、財源確保のために、段階的な料金改定が必要であると考える。</t>
    <rPh sb="0" eb="3">
      <t>ゲンジテン</t>
    </rPh>
    <rPh sb="5" eb="7">
      <t>ケイエイ</t>
    </rPh>
    <rPh sb="8" eb="11">
      <t>コウリツセイ</t>
    </rPh>
    <rPh sb="12" eb="14">
      <t>ザイム</t>
    </rPh>
    <rPh sb="15" eb="18">
      <t>ケンゼンセイ</t>
    </rPh>
    <rPh sb="20" eb="21">
      <t>オオム</t>
    </rPh>
    <rPh sb="22" eb="24">
      <t>カクホ</t>
    </rPh>
    <rPh sb="30" eb="31">
      <t>イ</t>
    </rPh>
    <rPh sb="34" eb="36">
      <t>シセツ</t>
    </rPh>
    <rPh sb="37" eb="40">
      <t>コウリツセイ</t>
    </rPh>
    <rPh sb="41" eb="42">
      <t>ヒク</t>
    </rPh>
    <rPh sb="43" eb="45">
      <t>スイジュン</t>
    </rPh>
    <rPh sb="53" eb="55">
      <t>コンゴ</t>
    </rPh>
    <rPh sb="56" eb="58">
      <t>キュウスイ</t>
    </rPh>
    <rPh sb="58" eb="60">
      <t>ジンコウ</t>
    </rPh>
    <rPh sb="61" eb="62">
      <t>ミズ</t>
    </rPh>
    <rPh sb="62" eb="64">
      <t>ジュヨウ</t>
    </rPh>
    <rPh sb="65" eb="67">
      <t>ドウコウ</t>
    </rPh>
    <rPh sb="68" eb="70">
      <t>チュウイ</t>
    </rPh>
    <rPh sb="75" eb="77">
      <t>ロウキュウ</t>
    </rPh>
    <rPh sb="77" eb="79">
      <t>シセツ</t>
    </rPh>
    <rPh sb="80" eb="82">
      <t>コウシン</t>
    </rPh>
    <rPh sb="82" eb="83">
      <t>トウ</t>
    </rPh>
    <rPh sb="84" eb="86">
      <t>ケントウ</t>
    </rPh>
    <rPh sb="87" eb="90">
      <t>ケイカクテキ</t>
    </rPh>
    <rPh sb="91" eb="92">
      <t>オコナ</t>
    </rPh>
    <rPh sb="94" eb="96">
      <t>ヒツヨウ</t>
    </rPh>
    <rPh sb="97" eb="98">
      <t>オウ</t>
    </rPh>
    <rPh sb="99" eb="101">
      <t>シセツ</t>
    </rPh>
    <rPh sb="101" eb="103">
      <t>キボ</t>
    </rPh>
    <rPh sb="104" eb="106">
      <t>ミナオ</t>
    </rPh>
    <rPh sb="110" eb="113">
      <t>コウリツテキ</t>
    </rPh>
    <rPh sb="114" eb="116">
      <t>ケイエイ</t>
    </rPh>
    <rPh sb="117" eb="118">
      <t>ツト</t>
    </rPh>
    <rPh sb="122" eb="124">
      <t>ヒツヨウ</t>
    </rPh>
    <rPh sb="129" eb="131">
      <t>コンゴ</t>
    </rPh>
    <rPh sb="132" eb="134">
      <t>シセツ</t>
    </rPh>
    <rPh sb="135" eb="138">
      <t>タイシンカ</t>
    </rPh>
    <rPh sb="138" eb="139">
      <t>オヨ</t>
    </rPh>
    <rPh sb="140" eb="142">
      <t>セツビ</t>
    </rPh>
    <rPh sb="142" eb="144">
      <t>コウシン</t>
    </rPh>
    <rPh sb="145" eb="146">
      <t>オコナ</t>
    </rPh>
    <rPh sb="150" eb="151">
      <t>ナカ</t>
    </rPh>
    <rPh sb="153" eb="155">
      <t>ザイゲン</t>
    </rPh>
    <rPh sb="155" eb="157">
      <t>カクホ</t>
    </rPh>
    <rPh sb="162" eb="165">
      <t>ダンカイテキ</t>
    </rPh>
    <rPh sb="166" eb="168">
      <t>リョウキン</t>
    </rPh>
    <rPh sb="168" eb="170">
      <t>カイテイ</t>
    </rPh>
    <rPh sb="171" eb="173">
      <t>ヒツヨウ</t>
    </rPh>
    <rPh sb="177" eb="17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</si>
</sst>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0.44</c:v>
                </c:pt>
                <c:pt idx="1">
                  <c:v>0.77</c:v>
                </c:pt>
                <c:pt idx="2">
                  <c:v>1.43</c:v>
                </c:pt>
                <c:pt idx="3">
                  <c:v>1.42</c:v>
                </c:pt>
                <c:pt idx="4">
                  <c:v>0.43</c:v>
                </c:pt>
              </c:numCache>
            </c:numRef>
          </c:val>
          <c:extLst>
            <c:ext xmlns:c16="http://schemas.microsoft.com/office/drawing/2014/chart" uri="{C3380CC4-5D6E-409C-BE32-E72D297353CC}">
              <c16:uniqueId val="{00000000-0C04-44BC-8CDF-999383D5788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0C04-44BC-8CDF-999383D5788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68.319999999999993</c:v>
                </c:pt>
                <c:pt idx="1">
                  <c:v>61.22</c:v>
                </c:pt>
                <c:pt idx="2">
                  <c:v>60.4</c:v>
                </c:pt>
                <c:pt idx="3">
                  <c:v>60.84</c:v>
                </c:pt>
                <c:pt idx="4">
                  <c:v>60.35</c:v>
                </c:pt>
              </c:numCache>
            </c:numRef>
          </c:val>
          <c:extLst>
            <c:ext xmlns:c16="http://schemas.microsoft.com/office/drawing/2014/chart" uri="{C3380CC4-5D6E-409C-BE32-E72D297353CC}">
              <c16:uniqueId val="{00000000-A7C5-41BB-9B4E-BDE62328C5D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A7C5-41BB-9B4E-BDE62328C5D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68.87</c:v>
                </c:pt>
                <c:pt idx="1">
                  <c:v>77.260000000000005</c:v>
                </c:pt>
                <c:pt idx="2">
                  <c:v>77.89</c:v>
                </c:pt>
                <c:pt idx="3">
                  <c:v>76.83</c:v>
                </c:pt>
                <c:pt idx="4">
                  <c:v>76.23</c:v>
                </c:pt>
              </c:numCache>
            </c:numRef>
          </c:val>
          <c:extLst>
            <c:ext xmlns:c16="http://schemas.microsoft.com/office/drawing/2014/chart" uri="{C3380CC4-5D6E-409C-BE32-E72D297353CC}">
              <c16:uniqueId val="{00000000-ABF1-4460-B8AB-AF5C246A359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ABF1-4460-B8AB-AF5C246A359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120.48</c:v>
                </c:pt>
                <c:pt idx="1">
                  <c:v>131.54</c:v>
                </c:pt>
                <c:pt idx="2">
                  <c:v>131.06</c:v>
                </c:pt>
                <c:pt idx="3">
                  <c:v>131.80000000000001</c:v>
                </c:pt>
                <c:pt idx="4">
                  <c:v>124.82</c:v>
                </c:pt>
              </c:numCache>
            </c:numRef>
          </c:val>
          <c:extLst>
            <c:ext xmlns:c16="http://schemas.microsoft.com/office/drawing/2014/chart" uri="{C3380CC4-5D6E-409C-BE32-E72D297353CC}">
              <c16:uniqueId val="{00000000-F1CC-43A7-82DE-7397FD577E9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F1CC-43A7-82DE-7397FD577E9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50.93</c:v>
                </c:pt>
                <c:pt idx="1">
                  <c:v>51.3</c:v>
                </c:pt>
                <c:pt idx="2">
                  <c:v>51.47</c:v>
                </c:pt>
                <c:pt idx="3">
                  <c:v>51.95</c:v>
                </c:pt>
                <c:pt idx="4">
                  <c:v>52.97</c:v>
                </c:pt>
              </c:numCache>
            </c:numRef>
          </c:val>
          <c:extLst>
            <c:ext xmlns:c16="http://schemas.microsoft.com/office/drawing/2014/chart" uri="{C3380CC4-5D6E-409C-BE32-E72D297353CC}">
              <c16:uniqueId val="{00000000-7995-4630-93DC-829FD85E78E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7995-4630-93DC-829FD85E78E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25.01</c:v>
                </c:pt>
                <c:pt idx="1">
                  <c:v>24.91</c:v>
                </c:pt>
                <c:pt idx="2">
                  <c:v>25.43</c:v>
                </c:pt>
                <c:pt idx="3">
                  <c:v>25.39</c:v>
                </c:pt>
                <c:pt idx="4">
                  <c:v>28.63</c:v>
                </c:pt>
              </c:numCache>
            </c:numRef>
          </c:val>
          <c:extLst>
            <c:ext xmlns:c16="http://schemas.microsoft.com/office/drawing/2014/chart" uri="{C3380CC4-5D6E-409C-BE32-E72D297353CC}">
              <c16:uniqueId val="{00000000-2227-4BF4-98C5-BDF3C376ECD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2227-4BF4-98C5-BDF3C376ECD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B6-4028-BC3E-F977EE85F5E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8FB6-4028-BC3E-F977EE85F5E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634.4</c:v>
                </c:pt>
                <c:pt idx="1">
                  <c:v>523.48</c:v>
                </c:pt>
                <c:pt idx="2">
                  <c:v>520.49</c:v>
                </c:pt>
                <c:pt idx="3">
                  <c:v>450.42</c:v>
                </c:pt>
                <c:pt idx="4">
                  <c:v>477.71</c:v>
                </c:pt>
              </c:numCache>
            </c:numRef>
          </c:val>
          <c:extLst>
            <c:ext xmlns:c16="http://schemas.microsoft.com/office/drawing/2014/chart" uri="{C3380CC4-5D6E-409C-BE32-E72D297353CC}">
              <c16:uniqueId val="{00000000-ED18-4282-A3B9-FBB768D5AD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ED18-4282-A3B9-FBB768D5AD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126.1</c:v>
                </c:pt>
                <c:pt idx="1">
                  <c:v>99.95</c:v>
                </c:pt>
                <c:pt idx="2">
                  <c:v>86.46</c:v>
                </c:pt>
                <c:pt idx="3">
                  <c:v>75.989999999999995</c:v>
                </c:pt>
                <c:pt idx="4">
                  <c:v>68</c:v>
                </c:pt>
              </c:numCache>
            </c:numRef>
          </c:val>
          <c:extLst>
            <c:ext xmlns:c16="http://schemas.microsoft.com/office/drawing/2014/chart" uri="{C3380CC4-5D6E-409C-BE32-E72D297353CC}">
              <c16:uniqueId val="{00000000-99CE-4781-8435-049D35C0B38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99CE-4781-8435-049D35C0B38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114.12</c:v>
                </c:pt>
                <c:pt idx="1">
                  <c:v>125.34</c:v>
                </c:pt>
                <c:pt idx="2">
                  <c:v>125.81</c:v>
                </c:pt>
                <c:pt idx="3">
                  <c:v>126.03</c:v>
                </c:pt>
                <c:pt idx="4">
                  <c:v>118.45</c:v>
                </c:pt>
              </c:numCache>
            </c:numRef>
          </c:val>
          <c:extLst>
            <c:ext xmlns:c16="http://schemas.microsoft.com/office/drawing/2014/chart" uri="{C3380CC4-5D6E-409C-BE32-E72D297353CC}">
              <c16:uniqueId val="{00000000-9AD0-41C8-8177-8B8B7BD17C2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9AD0-41C8-8177-8B8B7BD17C2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93.98</c:v>
                </c:pt>
                <c:pt idx="1">
                  <c:v>95.61</c:v>
                </c:pt>
                <c:pt idx="2">
                  <c:v>97.72</c:v>
                </c:pt>
                <c:pt idx="3">
                  <c:v>98.27</c:v>
                </c:pt>
                <c:pt idx="4">
                  <c:v>104.77</c:v>
                </c:pt>
              </c:numCache>
            </c:numRef>
          </c:val>
          <c:extLst>
            <c:ext xmlns:c16="http://schemas.microsoft.com/office/drawing/2014/chart" uri="{C3380CC4-5D6E-409C-BE32-E72D297353CC}">
              <c16:uniqueId val="{00000000-6413-4530-B05A-F0DF03EF7D4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6413-4530-B05A-F0DF03EF7D4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6" zoomScale="90" zoomScaleNormal="9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函南町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37739</v>
      </c>
      <c r="AM8" s="61"/>
      <c r="AN8" s="61"/>
      <c r="AO8" s="61"/>
      <c r="AP8" s="61"/>
      <c r="AQ8" s="61"/>
      <c r="AR8" s="61"/>
      <c r="AS8" s="61"/>
      <c r="AT8" s="52">
        <f>データ!$S$6</f>
        <v>65.16</v>
      </c>
      <c r="AU8" s="53"/>
      <c r="AV8" s="53"/>
      <c r="AW8" s="53"/>
      <c r="AX8" s="53"/>
      <c r="AY8" s="53"/>
      <c r="AZ8" s="53"/>
      <c r="BA8" s="53"/>
      <c r="BB8" s="54">
        <f>データ!$T$6</f>
        <v>579.16999999999996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90.23</v>
      </c>
      <c r="J10" s="53"/>
      <c r="K10" s="53"/>
      <c r="L10" s="53"/>
      <c r="M10" s="53"/>
      <c r="N10" s="53"/>
      <c r="O10" s="64"/>
      <c r="P10" s="54">
        <f>データ!$P$6</f>
        <v>89.36</v>
      </c>
      <c r="Q10" s="54"/>
      <c r="R10" s="54"/>
      <c r="S10" s="54"/>
      <c r="T10" s="54"/>
      <c r="U10" s="54"/>
      <c r="V10" s="54"/>
      <c r="W10" s="61">
        <f>データ!$Q$6</f>
        <v>2310</v>
      </c>
      <c r="X10" s="61"/>
      <c r="Y10" s="61"/>
      <c r="Z10" s="61"/>
      <c r="AA10" s="61"/>
      <c r="AB10" s="61"/>
      <c r="AC10" s="61"/>
      <c r="AD10" s="2"/>
      <c r="AE10" s="2"/>
      <c r="AF10" s="2"/>
      <c r="AG10" s="2"/>
      <c r="AH10" s="4"/>
      <c r="AI10" s="4"/>
      <c r="AJ10" s="4"/>
      <c r="AK10" s="4"/>
      <c r="AL10" s="61">
        <f>データ!$U$6</f>
        <v>33635</v>
      </c>
      <c r="AM10" s="61"/>
      <c r="AN10" s="61"/>
      <c r="AO10" s="61"/>
      <c r="AP10" s="61"/>
      <c r="AQ10" s="61"/>
      <c r="AR10" s="61"/>
      <c r="AS10" s="61"/>
      <c r="AT10" s="52">
        <f>データ!$V$6</f>
        <v>15.49</v>
      </c>
      <c r="AU10" s="53"/>
      <c r="AV10" s="53"/>
      <c r="AW10" s="53"/>
      <c r="AX10" s="53"/>
      <c r="AY10" s="53"/>
      <c r="AZ10" s="53"/>
      <c r="BA10" s="53"/>
      <c r="BB10" s="54">
        <f>データ!$W$6</f>
        <v>2171.4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fsyRjInzK9eMiWgi6S+7s79yiceAOoeke+PxOdjgC8uCTJTP/oAGNKI4ROCwSLtBCYTnuSBkFj+YvGTvL+cAg==" saltValue="iCEy9TDrMEzSDEBGNN+GQ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223255</v>
      </c>
      <c r="D6" s="34">
        <f t="shared" si="3"/>
        <v>46</v>
      </c>
      <c r="E6" s="34">
        <f t="shared" si="3"/>
        <v>1</v>
      </c>
      <c r="F6" s="34">
        <f t="shared" si="3"/>
        <v>0</v>
      </c>
      <c r="G6" s="34">
        <f t="shared" si="3"/>
        <v>1</v>
      </c>
      <c r="H6" s="34" t="str">
        <f t="shared" si="3"/>
        <v>静岡県　函南町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90.23</v>
      </c>
      <c r="P6" s="35">
        <f t="shared" si="3"/>
        <v>89.36</v>
      </c>
      <c r="Q6" s="35">
        <f t="shared" si="3"/>
        <v>2310</v>
      </c>
      <c r="R6" s="35">
        <f t="shared" si="3"/>
        <v>37739</v>
      </c>
      <c r="S6" s="35">
        <f t="shared" si="3"/>
        <v>65.16</v>
      </c>
      <c r="T6" s="35">
        <f t="shared" si="3"/>
        <v>579.16999999999996</v>
      </c>
      <c r="U6" s="35">
        <f t="shared" si="3"/>
        <v>33635</v>
      </c>
      <c r="V6" s="35">
        <f t="shared" si="3"/>
        <v>15.49</v>
      </c>
      <c r="W6" s="35">
        <f t="shared" si="3"/>
        <v>2171.4</v>
      </c>
      <c r="X6" s="36">
        <f>IF(X7="",NA(),X7)</f>
        <v>120.48</v>
      </c>
      <c r="Y6" s="36">
        <f t="shared" ref="Y6:AG6" si="4">IF(Y7="",NA(),Y7)</f>
        <v>131.54</v>
      </c>
      <c r="Z6" s="36">
        <f t="shared" si="4"/>
        <v>131.06</v>
      </c>
      <c r="AA6" s="36">
        <f t="shared" si="4"/>
        <v>131.80000000000001</v>
      </c>
      <c r="AB6" s="36">
        <f t="shared" si="4"/>
        <v>124.82</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634.4</v>
      </c>
      <c r="AU6" s="36">
        <f t="shared" ref="AU6:BC6" si="6">IF(AU7="",NA(),AU7)</f>
        <v>523.48</v>
      </c>
      <c r="AV6" s="36">
        <f t="shared" si="6"/>
        <v>520.49</v>
      </c>
      <c r="AW6" s="36">
        <f t="shared" si="6"/>
        <v>450.42</v>
      </c>
      <c r="AX6" s="36">
        <f t="shared" si="6"/>
        <v>477.71</v>
      </c>
      <c r="AY6" s="36">
        <f t="shared" si="6"/>
        <v>371.31</v>
      </c>
      <c r="AZ6" s="36">
        <f t="shared" si="6"/>
        <v>377.63</v>
      </c>
      <c r="BA6" s="36">
        <f t="shared" si="6"/>
        <v>357.34</v>
      </c>
      <c r="BB6" s="36">
        <f t="shared" si="6"/>
        <v>366.03</v>
      </c>
      <c r="BC6" s="36">
        <f t="shared" si="6"/>
        <v>365.18</v>
      </c>
      <c r="BD6" s="35" t="str">
        <f>IF(BD7="","",IF(BD7="-","【-】","【"&amp;SUBSTITUTE(TEXT(BD7,"#,##0.00"),"-","△")&amp;"】"))</f>
        <v>【264.97】</v>
      </c>
      <c r="BE6" s="36">
        <f>IF(BE7="",NA(),BE7)</f>
        <v>126.1</v>
      </c>
      <c r="BF6" s="36">
        <f t="shared" ref="BF6:BN6" si="7">IF(BF7="",NA(),BF7)</f>
        <v>99.95</v>
      </c>
      <c r="BG6" s="36">
        <f t="shared" si="7"/>
        <v>86.46</v>
      </c>
      <c r="BH6" s="36">
        <f t="shared" si="7"/>
        <v>75.989999999999995</v>
      </c>
      <c r="BI6" s="36">
        <f t="shared" si="7"/>
        <v>68</v>
      </c>
      <c r="BJ6" s="36">
        <f t="shared" si="7"/>
        <v>373.09</v>
      </c>
      <c r="BK6" s="36">
        <f t="shared" si="7"/>
        <v>364.71</v>
      </c>
      <c r="BL6" s="36">
        <f t="shared" si="7"/>
        <v>373.69</v>
      </c>
      <c r="BM6" s="36">
        <f t="shared" si="7"/>
        <v>370.12</v>
      </c>
      <c r="BN6" s="36">
        <f t="shared" si="7"/>
        <v>371.65</v>
      </c>
      <c r="BO6" s="35" t="str">
        <f>IF(BO7="","",IF(BO7="-","【-】","【"&amp;SUBSTITUTE(TEXT(BO7,"#,##0.00"),"-","△")&amp;"】"))</f>
        <v>【266.61】</v>
      </c>
      <c r="BP6" s="36">
        <f>IF(BP7="",NA(),BP7)</f>
        <v>114.12</v>
      </c>
      <c r="BQ6" s="36">
        <f t="shared" ref="BQ6:BY6" si="8">IF(BQ7="",NA(),BQ7)</f>
        <v>125.34</v>
      </c>
      <c r="BR6" s="36">
        <f t="shared" si="8"/>
        <v>125.81</v>
      </c>
      <c r="BS6" s="36">
        <f t="shared" si="8"/>
        <v>126.03</v>
      </c>
      <c r="BT6" s="36">
        <f t="shared" si="8"/>
        <v>118.45</v>
      </c>
      <c r="BU6" s="36">
        <f t="shared" si="8"/>
        <v>99.99</v>
      </c>
      <c r="BV6" s="36">
        <f t="shared" si="8"/>
        <v>100.65</v>
      </c>
      <c r="BW6" s="36">
        <f t="shared" si="8"/>
        <v>99.87</v>
      </c>
      <c r="BX6" s="36">
        <f t="shared" si="8"/>
        <v>100.42</v>
      </c>
      <c r="BY6" s="36">
        <f t="shared" si="8"/>
        <v>98.77</v>
      </c>
      <c r="BZ6" s="35" t="str">
        <f>IF(BZ7="","",IF(BZ7="-","【-】","【"&amp;SUBSTITUTE(TEXT(BZ7,"#,##0.00"),"-","△")&amp;"】"))</f>
        <v>【103.24】</v>
      </c>
      <c r="CA6" s="36">
        <f>IF(CA7="",NA(),CA7)</f>
        <v>93.98</v>
      </c>
      <c r="CB6" s="36">
        <f t="shared" ref="CB6:CJ6" si="9">IF(CB7="",NA(),CB7)</f>
        <v>95.61</v>
      </c>
      <c r="CC6" s="36">
        <f t="shared" si="9"/>
        <v>97.72</v>
      </c>
      <c r="CD6" s="36">
        <f t="shared" si="9"/>
        <v>98.27</v>
      </c>
      <c r="CE6" s="36">
        <f t="shared" si="9"/>
        <v>104.77</v>
      </c>
      <c r="CF6" s="36">
        <f t="shared" si="9"/>
        <v>171.15</v>
      </c>
      <c r="CG6" s="36">
        <f t="shared" si="9"/>
        <v>170.19</v>
      </c>
      <c r="CH6" s="36">
        <f t="shared" si="9"/>
        <v>171.81</v>
      </c>
      <c r="CI6" s="36">
        <f t="shared" si="9"/>
        <v>171.67</v>
      </c>
      <c r="CJ6" s="36">
        <f t="shared" si="9"/>
        <v>173.67</v>
      </c>
      <c r="CK6" s="35" t="str">
        <f>IF(CK7="","",IF(CK7="-","【-】","【"&amp;SUBSTITUTE(TEXT(CK7,"#,##0.00"),"-","△")&amp;"】"))</f>
        <v>【168.38】</v>
      </c>
      <c r="CL6" s="36">
        <f>IF(CL7="",NA(),CL7)</f>
        <v>68.319999999999993</v>
      </c>
      <c r="CM6" s="36">
        <f t="shared" ref="CM6:CU6" si="10">IF(CM7="",NA(),CM7)</f>
        <v>61.22</v>
      </c>
      <c r="CN6" s="36">
        <f t="shared" si="10"/>
        <v>60.4</v>
      </c>
      <c r="CO6" s="36">
        <f t="shared" si="10"/>
        <v>60.84</v>
      </c>
      <c r="CP6" s="36">
        <f t="shared" si="10"/>
        <v>60.35</v>
      </c>
      <c r="CQ6" s="36">
        <f t="shared" si="10"/>
        <v>58.53</v>
      </c>
      <c r="CR6" s="36">
        <f t="shared" si="10"/>
        <v>59.01</v>
      </c>
      <c r="CS6" s="36">
        <f t="shared" si="10"/>
        <v>60.03</v>
      </c>
      <c r="CT6" s="36">
        <f t="shared" si="10"/>
        <v>59.74</v>
      </c>
      <c r="CU6" s="36">
        <f t="shared" si="10"/>
        <v>59.67</v>
      </c>
      <c r="CV6" s="35" t="str">
        <f>IF(CV7="","",IF(CV7="-","【-】","【"&amp;SUBSTITUTE(TEXT(CV7,"#,##0.00"),"-","△")&amp;"】"))</f>
        <v>【60.00】</v>
      </c>
      <c r="CW6" s="36">
        <f>IF(CW7="",NA(),CW7)</f>
        <v>68.87</v>
      </c>
      <c r="CX6" s="36">
        <f t="shared" ref="CX6:DF6" si="11">IF(CX7="",NA(),CX7)</f>
        <v>77.260000000000005</v>
      </c>
      <c r="CY6" s="36">
        <f t="shared" si="11"/>
        <v>77.89</v>
      </c>
      <c r="CZ6" s="36">
        <f t="shared" si="11"/>
        <v>76.83</v>
      </c>
      <c r="DA6" s="36">
        <f t="shared" si="11"/>
        <v>76.23</v>
      </c>
      <c r="DB6" s="36">
        <f t="shared" si="11"/>
        <v>85.26</v>
      </c>
      <c r="DC6" s="36">
        <f t="shared" si="11"/>
        <v>85.37</v>
      </c>
      <c r="DD6" s="36">
        <f t="shared" si="11"/>
        <v>84.81</v>
      </c>
      <c r="DE6" s="36">
        <f t="shared" si="11"/>
        <v>84.8</v>
      </c>
      <c r="DF6" s="36">
        <f t="shared" si="11"/>
        <v>84.6</v>
      </c>
      <c r="DG6" s="35" t="str">
        <f>IF(DG7="","",IF(DG7="-","【-】","【"&amp;SUBSTITUTE(TEXT(DG7,"#,##0.00"),"-","△")&amp;"】"))</f>
        <v>【89.80】</v>
      </c>
      <c r="DH6" s="36">
        <f>IF(DH7="",NA(),DH7)</f>
        <v>50.93</v>
      </c>
      <c r="DI6" s="36">
        <f t="shared" ref="DI6:DQ6" si="12">IF(DI7="",NA(),DI7)</f>
        <v>51.3</v>
      </c>
      <c r="DJ6" s="36">
        <f t="shared" si="12"/>
        <v>51.47</v>
      </c>
      <c r="DK6" s="36">
        <f t="shared" si="12"/>
        <v>51.95</v>
      </c>
      <c r="DL6" s="36">
        <f t="shared" si="12"/>
        <v>52.97</v>
      </c>
      <c r="DM6" s="36">
        <f t="shared" si="12"/>
        <v>45.75</v>
      </c>
      <c r="DN6" s="36">
        <f t="shared" si="12"/>
        <v>46.9</v>
      </c>
      <c r="DO6" s="36">
        <f t="shared" si="12"/>
        <v>47.28</v>
      </c>
      <c r="DP6" s="36">
        <f t="shared" si="12"/>
        <v>47.66</v>
      </c>
      <c r="DQ6" s="36">
        <f t="shared" si="12"/>
        <v>48.17</v>
      </c>
      <c r="DR6" s="35" t="str">
        <f>IF(DR7="","",IF(DR7="-","【-】","【"&amp;SUBSTITUTE(TEXT(DR7,"#,##0.00"),"-","△")&amp;"】"))</f>
        <v>【49.59】</v>
      </c>
      <c r="DS6" s="36">
        <f>IF(DS7="",NA(),DS7)</f>
        <v>25.01</v>
      </c>
      <c r="DT6" s="36">
        <f t="shared" ref="DT6:EB6" si="13">IF(DT7="",NA(),DT7)</f>
        <v>24.91</v>
      </c>
      <c r="DU6" s="36">
        <f t="shared" si="13"/>
        <v>25.43</v>
      </c>
      <c r="DV6" s="36">
        <f t="shared" si="13"/>
        <v>25.39</v>
      </c>
      <c r="DW6" s="36">
        <f t="shared" si="13"/>
        <v>28.63</v>
      </c>
      <c r="DX6" s="36">
        <f t="shared" si="13"/>
        <v>10.54</v>
      </c>
      <c r="DY6" s="36">
        <f t="shared" si="13"/>
        <v>12.03</v>
      </c>
      <c r="DZ6" s="36">
        <f t="shared" si="13"/>
        <v>12.19</v>
      </c>
      <c r="EA6" s="36">
        <f t="shared" si="13"/>
        <v>15.1</v>
      </c>
      <c r="EB6" s="36">
        <f t="shared" si="13"/>
        <v>17.12</v>
      </c>
      <c r="EC6" s="35" t="str">
        <f>IF(EC7="","",IF(EC7="-","【-】","【"&amp;SUBSTITUTE(TEXT(EC7,"#,##0.00"),"-","△")&amp;"】"))</f>
        <v>【19.44】</v>
      </c>
      <c r="ED6" s="36">
        <f>IF(ED7="",NA(),ED7)</f>
        <v>0.44</v>
      </c>
      <c r="EE6" s="36">
        <f t="shared" ref="EE6:EM6" si="14">IF(EE7="",NA(),EE7)</f>
        <v>0.77</v>
      </c>
      <c r="EF6" s="36">
        <f t="shared" si="14"/>
        <v>1.43</v>
      </c>
      <c r="EG6" s="36">
        <f t="shared" si="14"/>
        <v>1.42</v>
      </c>
      <c r="EH6" s="36">
        <f t="shared" si="14"/>
        <v>0.43</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223255</v>
      </c>
      <c r="D7" s="38">
        <v>46</v>
      </c>
      <c r="E7" s="38">
        <v>1</v>
      </c>
      <c r="F7" s="38">
        <v>0</v>
      </c>
      <c r="G7" s="38">
        <v>1</v>
      </c>
      <c r="H7" s="38" t="s">
        <v>93</v>
      </c>
      <c r="I7" s="38" t="s">
        <v>94</v>
      </c>
      <c r="J7" s="38" t="s">
        <v>95</v>
      </c>
      <c r="K7" s="38" t="s">
        <v>96</v>
      </c>
      <c r="L7" s="38" t="s">
        <v>97</v>
      </c>
      <c r="M7" s="38" t="s">
        <v>98</v>
      </c>
      <c r="N7" s="39" t="s">
        <v>99</v>
      </c>
      <c r="O7" s="39">
        <v>90.23</v>
      </c>
      <c r="P7" s="39">
        <v>89.36</v>
      </c>
      <c r="Q7" s="39">
        <v>2310</v>
      </c>
      <c r="R7" s="39">
        <v>37739</v>
      </c>
      <c r="S7" s="39">
        <v>65.16</v>
      </c>
      <c r="T7" s="39">
        <v>579.16999999999996</v>
      </c>
      <c r="U7" s="39">
        <v>33635</v>
      </c>
      <c r="V7" s="39">
        <v>15.49</v>
      </c>
      <c r="W7" s="39">
        <v>2171.4</v>
      </c>
      <c r="X7" s="39">
        <v>120.48</v>
      </c>
      <c r="Y7" s="39">
        <v>131.54</v>
      </c>
      <c r="Z7" s="39">
        <v>131.06</v>
      </c>
      <c r="AA7" s="39">
        <v>131.80000000000001</v>
      </c>
      <c r="AB7" s="39">
        <v>124.82</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634.4</v>
      </c>
      <c r="AU7" s="39">
        <v>523.48</v>
      </c>
      <c r="AV7" s="39">
        <v>520.49</v>
      </c>
      <c r="AW7" s="39">
        <v>450.42</v>
      </c>
      <c r="AX7" s="39">
        <v>477.71</v>
      </c>
      <c r="AY7" s="39">
        <v>371.31</v>
      </c>
      <c r="AZ7" s="39">
        <v>377.63</v>
      </c>
      <c r="BA7" s="39">
        <v>357.34</v>
      </c>
      <c r="BB7" s="39">
        <v>366.03</v>
      </c>
      <c r="BC7" s="39">
        <v>365.18</v>
      </c>
      <c r="BD7" s="39">
        <v>264.97000000000003</v>
      </c>
      <c r="BE7" s="39">
        <v>126.1</v>
      </c>
      <c r="BF7" s="39">
        <v>99.95</v>
      </c>
      <c r="BG7" s="39">
        <v>86.46</v>
      </c>
      <c r="BH7" s="39">
        <v>75.989999999999995</v>
      </c>
      <c r="BI7" s="39">
        <v>68</v>
      </c>
      <c r="BJ7" s="39">
        <v>373.09</v>
      </c>
      <c r="BK7" s="39">
        <v>364.71</v>
      </c>
      <c r="BL7" s="39">
        <v>373.69</v>
      </c>
      <c r="BM7" s="39">
        <v>370.12</v>
      </c>
      <c r="BN7" s="39">
        <v>371.65</v>
      </c>
      <c r="BO7" s="39">
        <v>266.61</v>
      </c>
      <c r="BP7" s="39">
        <v>114.12</v>
      </c>
      <c r="BQ7" s="39">
        <v>125.34</v>
      </c>
      <c r="BR7" s="39">
        <v>125.81</v>
      </c>
      <c r="BS7" s="39">
        <v>126.03</v>
      </c>
      <c r="BT7" s="39">
        <v>118.45</v>
      </c>
      <c r="BU7" s="39">
        <v>99.99</v>
      </c>
      <c r="BV7" s="39">
        <v>100.65</v>
      </c>
      <c r="BW7" s="39">
        <v>99.87</v>
      </c>
      <c r="BX7" s="39">
        <v>100.42</v>
      </c>
      <c r="BY7" s="39">
        <v>98.77</v>
      </c>
      <c r="BZ7" s="39">
        <v>103.24</v>
      </c>
      <c r="CA7" s="39">
        <v>93.98</v>
      </c>
      <c r="CB7" s="39">
        <v>95.61</v>
      </c>
      <c r="CC7" s="39">
        <v>97.72</v>
      </c>
      <c r="CD7" s="39">
        <v>98.27</v>
      </c>
      <c r="CE7" s="39">
        <v>104.77</v>
      </c>
      <c r="CF7" s="39">
        <v>171.15</v>
      </c>
      <c r="CG7" s="39">
        <v>170.19</v>
      </c>
      <c r="CH7" s="39">
        <v>171.81</v>
      </c>
      <c r="CI7" s="39">
        <v>171.67</v>
      </c>
      <c r="CJ7" s="39">
        <v>173.67</v>
      </c>
      <c r="CK7" s="39">
        <v>168.38</v>
      </c>
      <c r="CL7" s="39">
        <v>68.319999999999993</v>
      </c>
      <c r="CM7" s="39">
        <v>61.22</v>
      </c>
      <c r="CN7" s="39">
        <v>60.4</v>
      </c>
      <c r="CO7" s="39">
        <v>60.84</v>
      </c>
      <c r="CP7" s="39">
        <v>60.35</v>
      </c>
      <c r="CQ7" s="39">
        <v>58.53</v>
      </c>
      <c r="CR7" s="39">
        <v>59.01</v>
      </c>
      <c r="CS7" s="39">
        <v>60.03</v>
      </c>
      <c r="CT7" s="39">
        <v>59.74</v>
      </c>
      <c r="CU7" s="39">
        <v>59.67</v>
      </c>
      <c r="CV7" s="39">
        <v>60</v>
      </c>
      <c r="CW7" s="39">
        <v>68.87</v>
      </c>
      <c r="CX7" s="39">
        <v>77.260000000000005</v>
      </c>
      <c r="CY7" s="39">
        <v>77.89</v>
      </c>
      <c r="CZ7" s="39">
        <v>76.83</v>
      </c>
      <c r="DA7" s="39">
        <v>76.23</v>
      </c>
      <c r="DB7" s="39">
        <v>85.26</v>
      </c>
      <c r="DC7" s="39">
        <v>85.37</v>
      </c>
      <c r="DD7" s="39">
        <v>84.81</v>
      </c>
      <c r="DE7" s="39">
        <v>84.8</v>
      </c>
      <c r="DF7" s="39">
        <v>84.6</v>
      </c>
      <c r="DG7" s="39">
        <v>89.8</v>
      </c>
      <c r="DH7" s="39">
        <v>50.93</v>
      </c>
      <c r="DI7" s="39">
        <v>51.3</v>
      </c>
      <c r="DJ7" s="39">
        <v>51.47</v>
      </c>
      <c r="DK7" s="39">
        <v>51.95</v>
      </c>
      <c r="DL7" s="39">
        <v>52.97</v>
      </c>
      <c r="DM7" s="39">
        <v>45.75</v>
      </c>
      <c r="DN7" s="39">
        <v>46.9</v>
      </c>
      <c r="DO7" s="39">
        <v>47.28</v>
      </c>
      <c r="DP7" s="39">
        <v>47.66</v>
      </c>
      <c r="DQ7" s="39">
        <v>48.17</v>
      </c>
      <c r="DR7" s="39">
        <v>49.59</v>
      </c>
      <c r="DS7" s="39">
        <v>25.01</v>
      </c>
      <c r="DT7" s="39">
        <v>24.91</v>
      </c>
      <c r="DU7" s="39">
        <v>25.43</v>
      </c>
      <c r="DV7" s="39">
        <v>25.39</v>
      </c>
      <c r="DW7" s="39">
        <v>28.63</v>
      </c>
      <c r="DX7" s="39">
        <v>10.54</v>
      </c>
      <c r="DY7" s="39">
        <v>12.03</v>
      </c>
      <c r="DZ7" s="39">
        <v>12.19</v>
      </c>
      <c r="EA7" s="39">
        <v>15.1</v>
      </c>
      <c r="EB7" s="39">
        <v>17.12</v>
      </c>
      <c r="EC7" s="39">
        <v>19.440000000000001</v>
      </c>
      <c r="ED7" s="39">
        <v>0.44</v>
      </c>
      <c r="EE7" s="39">
        <v>0.77</v>
      </c>
      <c r="EF7" s="39">
        <v>1.43</v>
      </c>
      <c r="EG7" s="39">
        <v>1.42</v>
      </c>
      <c r="EH7" s="39">
        <v>0.43</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suidou7</cp:lastModifiedBy>
  <cp:lastPrinted>2021-02-04T03:38:09Z</cp:lastPrinted>
  <dcterms:created xsi:type="dcterms:W3CDTF">2020-12-04T02:09:44Z</dcterms:created>
  <dcterms:modified xsi:type="dcterms:W3CDTF">2021-02-04T03:38:15Z</dcterms:modified>
  <cp:category/>
</cp:coreProperties>
</file>