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予算・決算・様式・課内会議など）\★経営比較分析フォルダ\経営比較分析R元年度決算\"/>
    </mc:Choice>
  </mc:AlternateContent>
  <workbookProtection workbookAlgorithmName="SHA-512" workbookHashValue="iuTszfSrbMB2JtOL9ha7YmmgTksSb5QAoXquyuA35IQL8RSkxovaLk64JSclAAqH4YvdSsUXB3d5zt81bYPVSA==" workbookSaltValue="TNYLbjeZbki7/vJ+kp74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<sst xmlns="http://schemas.openxmlformats.org/spreadsheetml/2006/main" count="320" uniqueCount="117">
  <si>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</si>
  <si>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</si>
  <si>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</si>
  <si>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</si>
  <si>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</si>
  <si>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</si>
  <si>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</si>
  <si>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</si>
  <si>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</si>
  <si>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</si>
  <si>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</si>
  <si>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</si>
  <si>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</si>
  <si>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</si>
  <si>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</si>
  <si>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</si>
  <si>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</si>
  <si>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</si>
  <si>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</si>
  <si>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</si>
  <si>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</si>
  <si>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</si>
  <si>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</si>
  <si>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</si>
  <si>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</si>
  <si>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</si>
  <si>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</si>
  <si>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</si>
  <si>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</si>
  <si>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</si>
  <si>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</si>
  <si>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</si>
  <si>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</si>
  <si>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</si>
  <si>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</si>
  <si>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</si>
  <si>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</si>
  <si>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</si>
  <si>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</si>
  <si>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</si>
  <si>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</si>
  <si>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</si>
  <si>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</si>
  <si>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</si>
  <si>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</si>
  <si>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</si>
  <si>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</si>
  <si>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</si>
  <si>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</si>
  <si>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</si>
  <si>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</si>
  <si>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</si>
  <si>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</si>
  <si>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</si>
  <si>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</si>
  <si>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</si>
  <si>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</si>
  <si>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</si>
  <si>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</si>
  <si>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</si>
  <si>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</si>
  <si>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</si>
  <si>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</si>
  <si>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</si>
  <si>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</si>
  <si>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</si>
  <si>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</si>
  <si>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</si>
  <si>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</si>
  <si>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</si>
  <si>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</si>
  <si>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</si>
  <si>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</si>
  <si>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</si>
  <si>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</si>
  <si>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</si>
  <si>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</si>
  <si>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</si>
  <si>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</si>
  <si>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</si>
  <si>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</si>
  <si>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</si>
  <si>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</si>
  <si>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</si>
  <si>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</si>
  <si>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</si>
  <si>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</si>
  <si>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</si>
  <si>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</si>
  <si>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</si>
  <si>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</si>
  <si>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</si>
  <si>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</si>
  <si>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</si>
  <si>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</si>
  <si>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</si>
  <si>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</si>
  <si>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</si>
  <si>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</si>
  <si>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</si>
  <si>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</si>
  <si>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</si>
  <si>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</si>
  <si>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</si>
  <si>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</si>
  <si>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</si>
  <si>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</si>
  <si>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</si>
  <si>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</si>
  <si>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</si>
  <si>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</si>
  <si>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</si>
  <si>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</si>
  <si>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</si>
  <si>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は、10年概成を見据えたアクションプランにより、下水道を整備中であることから投資的経費や維持管理費の増額が見込まれることが予想されるため、健全な状況とは言えない状況である。そのため、収益的収支と投資的収支のバランスを保つために一般会計からの繰入金に依存しているところである。
令和元年度予算より、公営企業会計に移行したことで経営の可視化を図ることが出来たため、効率的な整備を推進するとともに経費節減にも努めていきたい。</t>
    <rPh sb="0" eb="2">
      <t>ケイエイ</t>
    </rPh>
    <rPh sb="3" eb="6">
      <t>ケンゼンセイ</t>
    </rPh>
    <rPh sb="14" eb="15">
      <t>ネン</t>
    </rPh>
    <rPh sb="15" eb="17">
      <t>ガイセイ</t>
    </rPh>
    <rPh sb="18" eb="20">
      <t>ミス</t>
    </rPh>
    <rPh sb="34" eb="37">
      <t>ゲスイドウ</t>
    </rPh>
    <rPh sb="38" eb="41">
      <t>セイビチュウ</t>
    </rPh>
    <rPh sb="48" eb="51">
      <t>トウシテキ</t>
    </rPh>
    <rPh sb="51" eb="53">
      <t>ケイヒ</t>
    </rPh>
    <rPh sb="54" eb="56">
      <t>イジ</t>
    </rPh>
    <rPh sb="56" eb="59">
      <t>カンリヒ</t>
    </rPh>
    <rPh sb="60" eb="62">
      <t>ゾウガク</t>
    </rPh>
    <rPh sb="63" eb="65">
      <t>ミコ</t>
    </rPh>
    <rPh sb="71" eb="73">
      <t>ヨソウ</t>
    </rPh>
    <rPh sb="79" eb="81">
      <t>ケンゼン</t>
    </rPh>
    <rPh sb="82" eb="84">
      <t>ジョウキョウ</t>
    </rPh>
    <rPh sb="86" eb="87">
      <t>イ</t>
    </rPh>
    <rPh sb="90" eb="92">
      <t>ジョウキョウ</t>
    </rPh>
    <rPh sb="101" eb="104">
      <t>シュウエキテキ</t>
    </rPh>
    <rPh sb="104" eb="106">
      <t>シュウシ</t>
    </rPh>
    <rPh sb="107" eb="110">
      <t>トウシテキ</t>
    </rPh>
    <rPh sb="110" eb="112">
      <t>シュウシ</t>
    </rPh>
    <rPh sb="118" eb="119">
      <t>タモ</t>
    </rPh>
    <rPh sb="123" eb="125">
      <t>イッパン</t>
    </rPh>
    <rPh sb="125" eb="127">
      <t>カイケイ</t>
    </rPh>
    <rPh sb="130" eb="132">
      <t>クリイレ</t>
    </rPh>
    <rPh sb="132" eb="133">
      <t>キン</t>
    </rPh>
    <rPh sb="134" eb="136">
      <t>イゾン</t>
    </rPh>
    <rPh sb="148" eb="150">
      <t>レイワ</t>
    </rPh>
    <rPh sb="150" eb="152">
      <t>ガンネン</t>
    </rPh>
    <rPh sb="152" eb="153">
      <t>ド</t>
    </rPh>
    <rPh sb="153" eb="155">
      <t>ヨサン</t>
    </rPh>
    <rPh sb="158" eb="160">
      <t>コウエイ</t>
    </rPh>
    <rPh sb="160" eb="162">
      <t>キギョウ</t>
    </rPh>
    <rPh sb="162" eb="164">
      <t>カイケイ</t>
    </rPh>
    <rPh sb="165" eb="167">
      <t>イコウ</t>
    </rPh>
    <rPh sb="172" eb="174">
      <t>ケイエイ</t>
    </rPh>
    <rPh sb="175" eb="178">
      <t>カシカ</t>
    </rPh>
    <rPh sb="179" eb="180">
      <t>ハカ</t>
    </rPh>
    <rPh sb="184" eb="186">
      <t>デキ</t>
    </rPh>
    <rPh sb="190" eb="193">
      <t>コウリツテキ</t>
    </rPh>
    <rPh sb="194" eb="196">
      <t>セイビ</t>
    </rPh>
    <rPh sb="197" eb="199">
      <t>スイシン</t>
    </rPh>
    <rPh sb="205" eb="207">
      <t>ケイヒ</t>
    </rPh>
    <rPh sb="207" eb="209">
      <t>セツゲン</t>
    </rPh>
    <rPh sb="211" eb="212">
      <t>ツト</t>
    </rPh>
    <phoneticPr fontId="4"/>
  </si>
  <si>
    <t>昭和52年から下水道事業に着手しており、布設から30年以上経過した管が増えてきている。令和元年度より、法適化し固定資産が整備されたところである。
現在は、重要な幹線管渠の耐震化をおこなっているところであるが、早急にストックマネジメント計画の策定をおこない、長寿命化や布設替えの時期を考慮して事業を進めていく必要がある。</t>
    <rPh sb="0" eb="2">
      <t>ショウワ</t>
    </rPh>
    <rPh sb="4" eb="5">
      <t>ネン</t>
    </rPh>
    <rPh sb="7" eb="10">
      <t>ゲスイドウ</t>
    </rPh>
    <rPh sb="10" eb="12">
      <t>ジギョウ</t>
    </rPh>
    <rPh sb="13" eb="15">
      <t>チャクシュ</t>
    </rPh>
    <rPh sb="20" eb="22">
      <t>フセツ</t>
    </rPh>
    <rPh sb="26" eb="29">
      <t>ネンイジョウ</t>
    </rPh>
    <rPh sb="29" eb="31">
      <t>ケイカ</t>
    </rPh>
    <rPh sb="33" eb="34">
      <t>カン</t>
    </rPh>
    <rPh sb="35" eb="36">
      <t>フ</t>
    </rPh>
    <rPh sb="43" eb="45">
      <t>レイワ</t>
    </rPh>
    <rPh sb="45" eb="47">
      <t>ガンネン</t>
    </rPh>
    <rPh sb="47" eb="48">
      <t>ド</t>
    </rPh>
    <rPh sb="51" eb="52">
      <t>ホウ</t>
    </rPh>
    <rPh sb="52" eb="53">
      <t>テキ</t>
    </rPh>
    <rPh sb="53" eb="54">
      <t>カ</t>
    </rPh>
    <rPh sb="55" eb="57">
      <t>コテイ</t>
    </rPh>
    <rPh sb="57" eb="59">
      <t>シサン</t>
    </rPh>
    <rPh sb="60" eb="62">
      <t>セイビ</t>
    </rPh>
    <rPh sb="73" eb="75">
      <t>ゲンザイ</t>
    </rPh>
    <rPh sb="77" eb="79">
      <t>ジュウヨウ</t>
    </rPh>
    <rPh sb="80" eb="82">
      <t>カンセン</t>
    </rPh>
    <rPh sb="82" eb="83">
      <t>カン</t>
    </rPh>
    <rPh sb="83" eb="84">
      <t>キョ</t>
    </rPh>
    <rPh sb="85" eb="88">
      <t>タイシンカ</t>
    </rPh>
    <rPh sb="104" eb="106">
      <t>ソウキュウ</t>
    </rPh>
    <rPh sb="117" eb="119">
      <t>ケイカク</t>
    </rPh>
    <rPh sb="120" eb="122">
      <t>サクテイ</t>
    </rPh>
    <rPh sb="128" eb="130">
      <t>チョウジュ</t>
    </rPh>
    <rPh sb="130" eb="131">
      <t>ミョウ</t>
    </rPh>
    <rPh sb="131" eb="132">
      <t>カ</t>
    </rPh>
    <rPh sb="133" eb="136">
      <t>フセツガ</t>
    </rPh>
    <rPh sb="138" eb="140">
      <t>ジキ</t>
    </rPh>
    <rPh sb="141" eb="143">
      <t>コウリョ</t>
    </rPh>
    <rPh sb="145" eb="147">
      <t>ジギョウ</t>
    </rPh>
    <rPh sb="148" eb="149">
      <t>スス</t>
    </rPh>
    <rPh sb="153" eb="155">
      <t>ヒツヨウ</t>
    </rPh>
    <phoneticPr fontId="4"/>
  </si>
  <si>
    <t xml:space="preserve">令和元年度より、公営企業会計に移行し、法適用となって初めての決算を迎えた。
①収益的支出比率は昨年度決算時と変わらず100％を下回っている状況である。下水道使用料で汚水処理費、維持管理費を賄えていない状況を示している。将来的に収支比率が100%に近づくような料金改定を段階的におこなって行かないといけない状況と言える。
②類似団体平均を下回っているものの、将来的に０％を目指すために下水道使用料による増収と維持管理費等の支出の抑制に努めていく必要がある。
③流動比率は100％を下回っているが、将来的に償還金額が減少していくことで、使用料の収入で支払いが出来る予測と考える。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による増収と維持管理費等の支出の抑制に努めていく必要がある。
⑥流域下水道のため県管理処理場の維持管理費によって負担金が決定されているため、コスト削減が困難である。
⑦流域下水道のため、県管理の処理場で処理しているため０％である。
⑧毎年度、面整備拡充により変化はあるものの問題がないものと判断する。しかしながら90%以上は確保出来るよう努力していく。
</t>
    <rPh sb="0" eb="2">
      <t>レイワ</t>
    </rPh>
    <rPh sb="2" eb="4">
      <t>ガンネン</t>
    </rPh>
    <rPh sb="4" eb="5">
      <t>ド</t>
    </rPh>
    <rPh sb="8" eb="10">
      <t>コウエイ</t>
    </rPh>
    <rPh sb="10" eb="12">
      <t>キギョウ</t>
    </rPh>
    <rPh sb="12" eb="14">
      <t>カイケイ</t>
    </rPh>
    <rPh sb="15" eb="17">
      <t>イコウ</t>
    </rPh>
    <rPh sb="19" eb="20">
      <t>ホウ</t>
    </rPh>
    <rPh sb="20" eb="21">
      <t>テキ</t>
    </rPh>
    <rPh sb="21" eb="22">
      <t>ヨウ</t>
    </rPh>
    <rPh sb="26" eb="27">
      <t>ハジ</t>
    </rPh>
    <rPh sb="30" eb="32">
      <t>ケッサン</t>
    </rPh>
    <rPh sb="33" eb="34">
      <t>ムカ</t>
    </rPh>
    <rPh sb="39" eb="42">
      <t>シュウエキテキ</t>
    </rPh>
    <rPh sb="42" eb="44">
      <t>シシュツ</t>
    </rPh>
    <rPh sb="44" eb="46">
      <t>ヒリツ</t>
    </rPh>
    <rPh sb="47" eb="50">
      <t>サクネンド</t>
    </rPh>
    <rPh sb="50" eb="52">
      <t>ケッサン</t>
    </rPh>
    <rPh sb="52" eb="53">
      <t>ジ</t>
    </rPh>
    <rPh sb="54" eb="55">
      <t>カ</t>
    </rPh>
    <rPh sb="63" eb="65">
      <t>シタマワ</t>
    </rPh>
    <rPh sb="69" eb="71">
      <t>ジョウキョウ</t>
    </rPh>
    <rPh sb="75" eb="78">
      <t>ゲスイドウ</t>
    </rPh>
    <rPh sb="78" eb="81">
      <t>シヨウリョウ</t>
    </rPh>
    <rPh sb="82" eb="84">
      <t>オスイ</t>
    </rPh>
    <rPh sb="84" eb="86">
      <t>ショリ</t>
    </rPh>
    <rPh sb="86" eb="87">
      <t>ヒ</t>
    </rPh>
    <rPh sb="88" eb="90">
      <t>イジ</t>
    </rPh>
    <rPh sb="90" eb="93">
      <t>カンリヒ</t>
    </rPh>
    <rPh sb="94" eb="95">
      <t>マカナ</t>
    </rPh>
    <rPh sb="100" eb="102">
      <t>ジョウキョウ</t>
    </rPh>
    <rPh sb="103" eb="104">
      <t>シメ</t>
    </rPh>
    <rPh sb="109" eb="112">
      <t>ショウライテキ</t>
    </rPh>
    <rPh sb="113" eb="115">
      <t>シュウシ</t>
    </rPh>
    <rPh sb="115" eb="117">
      <t>ヒリツ</t>
    </rPh>
    <rPh sb="123" eb="124">
      <t>チカ</t>
    </rPh>
    <rPh sb="129" eb="131">
      <t>リョウキン</t>
    </rPh>
    <rPh sb="131" eb="133">
      <t>カイテイ</t>
    </rPh>
    <rPh sb="134" eb="137">
      <t>ダンカイテキ</t>
    </rPh>
    <rPh sb="143" eb="144">
      <t>イ</t>
    </rPh>
    <rPh sb="152" eb="154">
      <t>ジョウキョウ</t>
    </rPh>
    <rPh sb="155" eb="156">
      <t>イ</t>
    </rPh>
    <rPh sb="178" eb="181">
      <t>ショウライテキ</t>
    </rPh>
    <rPh sb="185" eb="187">
      <t>メザ</t>
    </rPh>
    <rPh sb="229" eb="231">
      <t>リュウドウ</t>
    </rPh>
    <rPh sb="231" eb="233">
      <t>ヒリツ</t>
    </rPh>
    <rPh sb="239" eb="241">
      <t>シタマワ</t>
    </rPh>
    <rPh sb="247" eb="250">
      <t>ショウライテキ</t>
    </rPh>
    <rPh sb="251" eb="253">
      <t>ショウカン</t>
    </rPh>
    <rPh sb="253" eb="255">
      <t>キンガク</t>
    </rPh>
    <rPh sb="256" eb="257">
      <t>ゲン</t>
    </rPh>
    <rPh sb="257" eb="258">
      <t>ショウ</t>
    </rPh>
    <rPh sb="266" eb="269">
      <t>シヨウリョウ</t>
    </rPh>
    <rPh sb="270" eb="272">
      <t>シュウニュウ</t>
    </rPh>
    <rPh sb="273" eb="275">
      <t>シハラ</t>
    </rPh>
    <rPh sb="277" eb="279">
      <t>デキ</t>
    </rPh>
    <rPh sb="280" eb="282">
      <t>ヨソク</t>
    </rPh>
    <rPh sb="283" eb="284">
      <t>カンガ</t>
    </rPh>
    <rPh sb="370" eb="372">
      <t>ヒヨウ</t>
    </rPh>
    <rPh sb="373" eb="374">
      <t>タイ</t>
    </rPh>
    <rPh sb="376" eb="378">
      <t>ケイヒ</t>
    </rPh>
    <rPh sb="378" eb="380">
      <t>カイシュウ</t>
    </rPh>
    <rPh sb="380" eb="381">
      <t>リツ</t>
    </rPh>
    <rPh sb="387" eb="389">
      <t>シタマワ</t>
    </rPh>
    <rPh sb="390" eb="392">
      <t>ジョウキョウ</t>
    </rPh>
    <rPh sb="396" eb="399">
      <t>ゲンジテン</t>
    </rPh>
    <rPh sb="401" eb="402">
      <t>タ</t>
    </rPh>
    <rPh sb="402" eb="404">
      <t>カイケイ</t>
    </rPh>
    <rPh sb="404" eb="406">
      <t>クリイレ</t>
    </rPh>
    <rPh sb="406" eb="407">
      <t>キン</t>
    </rPh>
    <rPh sb="408" eb="409">
      <t>タヨ</t>
    </rPh>
    <rPh sb="413" eb="415">
      <t>ジョウキョウ</t>
    </rPh>
    <rPh sb="419" eb="421">
      <t>コンゴ</t>
    </rPh>
    <rPh sb="422" eb="424">
      <t>ケイエイ</t>
    </rPh>
    <rPh sb="425" eb="428">
      <t>ケンゼンセイ</t>
    </rPh>
    <rPh sb="429" eb="430">
      <t>ハカ</t>
    </rPh>
    <rPh sb="437" eb="440">
      <t>ゲスイドウ</t>
    </rPh>
    <rPh sb="440" eb="443">
      <t>シヨウリョウ</t>
    </rPh>
    <rPh sb="446" eb="448">
      <t>ゾウシュウ</t>
    </rPh>
    <rPh sb="449" eb="451">
      <t>イジ</t>
    </rPh>
    <rPh sb="451" eb="454">
      <t>カンリヒ</t>
    </rPh>
    <rPh sb="454" eb="455">
      <t>トウ</t>
    </rPh>
    <rPh sb="456" eb="458">
      <t>シシュツ</t>
    </rPh>
    <rPh sb="459" eb="461">
      <t>ヨクセイ</t>
    </rPh>
    <rPh sb="462" eb="463">
      <t>ツト</t>
    </rPh>
    <rPh sb="467" eb="469">
      <t>ヒツヨウ</t>
    </rPh>
    <rPh sb="475" eb="477">
      <t>リュウイキ</t>
    </rPh>
    <rPh sb="477" eb="480">
      <t>ゲスイドウ</t>
    </rPh>
    <rPh sb="483" eb="484">
      <t>ケン</t>
    </rPh>
    <rPh sb="484" eb="486">
      <t>カンリ</t>
    </rPh>
    <rPh sb="486" eb="489">
      <t>ショリジョウ</t>
    </rPh>
    <rPh sb="490" eb="492">
      <t>イジ</t>
    </rPh>
    <rPh sb="492" eb="494">
      <t>カンリ</t>
    </rPh>
    <rPh sb="494" eb="495">
      <t>ヒ</t>
    </rPh>
    <rPh sb="499" eb="502">
      <t>フタンキン</t>
    </rPh>
    <rPh sb="503" eb="505">
      <t>ケッテイ</t>
    </rPh>
    <rPh sb="516" eb="518">
      <t>サクゲン</t>
    </rPh>
    <rPh sb="519" eb="521">
      <t>コンナン</t>
    </rPh>
    <rPh sb="527" eb="529">
      <t>リュウイキ</t>
    </rPh>
    <rPh sb="529" eb="532">
      <t>ゲスイドウ</t>
    </rPh>
    <rPh sb="536" eb="537">
      <t>ケン</t>
    </rPh>
    <rPh sb="537" eb="539">
      <t>カンリ</t>
    </rPh>
    <rPh sb="540" eb="543">
      <t>ショリジョウ</t>
    </rPh>
    <rPh sb="544" eb="546">
      <t>ショリ</t>
    </rPh>
    <rPh sb="560" eb="563">
      <t>マイネンド</t>
    </rPh>
    <rPh sb="564" eb="565">
      <t>メン</t>
    </rPh>
    <rPh sb="565" eb="567">
      <t>セイビ</t>
    </rPh>
    <rPh sb="567" eb="569">
      <t>カクジュウ</t>
    </rPh>
    <rPh sb="572" eb="574">
      <t>ヘンカ</t>
    </rPh>
    <rPh sb="580" eb="582">
      <t>モンダイ</t>
    </rPh>
    <rPh sb="588" eb="590">
      <t>ハンダン</t>
    </rPh>
    <rPh sb="602" eb="604">
      <t>イジョウ</t>
    </rPh>
    <rPh sb="605" eb="607">
      <t>カクホ</t>
    </rPh>
    <rPh sb="607" eb="609">
      <t>デキ</t>
    </rPh>
    <rPh sb="612" eb="614">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</si>
</sst>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0.92</c:v>
                </c:pt>
              </c:numCache>
            </c:numRef>
          </c:val>
          <c:extLst>
            <c:ext xmlns:c16="http://schemas.microsoft.com/office/drawing/2014/chart" uri="{C3380CC4-5D6E-409C-BE32-E72D297353CC}">
              <c16:uniqueId val="{00000000-25A5-428B-B13F-AF8AB3F9E0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25A5-428B-B13F-AF8AB3F9E0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B-49E1-B23B-8795378177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55.73</c:v>
                </c:pt>
              </c:numCache>
            </c:numRef>
          </c:val>
          <c:smooth val="0"/>
          <c:extLst>
            <c:ext xmlns:c16="http://schemas.microsoft.com/office/drawing/2014/chart" uri="{C3380CC4-5D6E-409C-BE32-E72D297353CC}">
              <c16:uniqueId val="{00000001-013B-49E1-B23B-8795378177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89.07</c:v>
                </c:pt>
              </c:numCache>
            </c:numRef>
          </c:val>
          <c:extLst>
            <c:ext xmlns:c16="http://schemas.microsoft.com/office/drawing/2014/chart" uri="{C3380CC4-5D6E-409C-BE32-E72D297353CC}">
              <c16:uniqueId val="{00000000-6AF7-4DA7-B95A-DBF2D2876F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92.45</c:v>
                </c:pt>
              </c:numCache>
            </c:numRef>
          </c:val>
          <c:smooth val="0"/>
          <c:extLst>
            <c:ext xmlns:c16="http://schemas.microsoft.com/office/drawing/2014/chart" uri="{C3380CC4-5D6E-409C-BE32-E72D297353CC}">
              <c16:uniqueId val="{00000001-6AF7-4DA7-B95A-DBF2D2876F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94.74</c:v>
                </c:pt>
              </c:numCache>
            </c:numRef>
          </c:val>
          <c:extLst>
            <c:ext xmlns:c16="http://schemas.microsoft.com/office/drawing/2014/chart" uri="{C3380CC4-5D6E-409C-BE32-E72D297353CC}">
              <c16:uniqueId val="{00000000-B3FD-45F7-ADE1-9FD60697F5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101.51</c:v>
                </c:pt>
              </c:numCache>
            </c:numRef>
          </c:val>
          <c:smooth val="0"/>
          <c:extLst>
            <c:ext xmlns:c16="http://schemas.microsoft.com/office/drawing/2014/chart" uri="{C3380CC4-5D6E-409C-BE32-E72D297353CC}">
              <c16:uniqueId val="{00000001-B3FD-45F7-ADE1-9FD60697F5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3.9</c:v>
                </c:pt>
              </c:numCache>
            </c:numRef>
          </c:val>
          <c:extLst>
            <c:ext xmlns:c16="http://schemas.microsoft.com/office/drawing/2014/chart" uri="{C3380CC4-5D6E-409C-BE32-E72D297353CC}">
              <c16:uniqueId val="{00000000-75C1-4338-AB19-50417CF045F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16.37</c:v>
                </c:pt>
              </c:numCache>
            </c:numRef>
          </c:val>
          <c:smooth val="0"/>
          <c:extLst>
            <c:ext xmlns:c16="http://schemas.microsoft.com/office/drawing/2014/chart" uri="{C3380CC4-5D6E-409C-BE32-E72D297353CC}">
              <c16:uniqueId val="{00000001-75C1-4338-AB19-50417CF045F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2C5-4DAC-AA4C-3CB1C5DB9A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0.98</c:v>
                </c:pt>
              </c:numCache>
            </c:numRef>
          </c:val>
          <c:smooth val="0"/>
          <c:extLst>
            <c:ext xmlns:c16="http://schemas.microsoft.com/office/drawing/2014/chart" uri="{C3380CC4-5D6E-409C-BE32-E72D297353CC}">
              <c16:uniqueId val="{00000001-22C5-4DAC-AA4C-3CB1C5DB9A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22.11</c:v>
                </c:pt>
              </c:numCache>
            </c:numRef>
          </c:val>
          <c:extLst>
            <c:ext xmlns:c16="http://schemas.microsoft.com/office/drawing/2014/chart" uri="{C3380CC4-5D6E-409C-BE32-E72D297353CC}">
              <c16:uniqueId val="{00000000-C89A-4190-B7A5-98A9523640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37.86</c:v>
                </c:pt>
              </c:numCache>
            </c:numRef>
          </c:val>
          <c:smooth val="0"/>
          <c:extLst>
            <c:ext xmlns:c16="http://schemas.microsoft.com/office/drawing/2014/chart" uri="{C3380CC4-5D6E-409C-BE32-E72D297353CC}">
              <c16:uniqueId val="{00000001-C89A-4190-B7A5-98A9523640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42.16</c:v>
                </c:pt>
              </c:numCache>
            </c:numRef>
          </c:val>
          <c:extLst>
            <c:ext xmlns:c16="http://schemas.microsoft.com/office/drawing/2014/chart" uri="{C3380CC4-5D6E-409C-BE32-E72D297353CC}">
              <c16:uniqueId val="{00000000-D91C-4079-9B95-BEBCFA2123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60.16</c:v>
                </c:pt>
              </c:numCache>
            </c:numRef>
          </c:val>
          <c:smooth val="0"/>
          <c:extLst>
            <c:ext xmlns:c16="http://schemas.microsoft.com/office/drawing/2014/chart" uri="{C3380CC4-5D6E-409C-BE32-E72D297353CC}">
              <c16:uniqueId val="{00000001-D91C-4079-9B95-BEBCFA2123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B233-43D3-8CDC-6C884224C2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917.44</c:v>
                </c:pt>
              </c:numCache>
            </c:numRef>
          </c:val>
          <c:smooth val="0"/>
          <c:extLst>
            <c:ext xmlns:c16="http://schemas.microsoft.com/office/drawing/2014/chart" uri="{C3380CC4-5D6E-409C-BE32-E72D297353CC}">
              <c16:uniqueId val="{00000001-B233-43D3-8CDC-6C884224C2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70.44</c:v>
                </c:pt>
              </c:numCache>
            </c:numRef>
          </c:val>
          <c:extLst>
            <c:ext xmlns:c16="http://schemas.microsoft.com/office/drawing/2014/chart" uri="{C3380CC4-5D6E-409C-BE32-E72D297353CC}">
              <c16:uniqueId val="{00000000-C083-47A0-8DEC-8AC5DCE901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85.34</c:v>
                </c:pt>
              </c:numCache>
            </c:numRef>
          </c:val>
          <c:smooth val="0"/>
          <c:extLst>
            <c:ext xmlns:c16="http://schemas.microsoft.com/office/drawing/2014/chart" uri="{C3380CC4-5D6E-409C-BE32-E72D297353CC}">
              <c16:uniqueId val="{00000001-C083-47A0-8DEC-8AC5DCE901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39F-403F-B3AB-11B297400E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149.27000000000001</c:v>
                </c:pt>
              </c:numCache>
            </c:numRef>
          </c:val>
          <c:smooth val="0"/>
          <c:extLst>
            <c:ext xmlns:c16="http://schemas.microsoft.com/office/drawing/2014/chart" uri="{C3380CC4-5D6E-409C-BE32-E72D297353CC}">
              <c16:uniqueId val="{00000001-439F-403F-B3AB-11B297400E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函南町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9">
        <f>データ!S6</f>
        <v>37739</v>
      </c>
      <c r="AM8" s="69"/>
      <c r="AN8" s="69"/>
      <c r="AO8" s="69"/>
      <c r="AP8" s="69"/>
      <c r="AQ8" s="69"/>
      <c r="AR8" s="69"/>
      <c r="AS8" s="69"/>
      <c r="AT8" s="68">
        <f>データ!T6</f>
        <v>65.16</v>
      </c>
      <c r="AU8" s="68"/>
      <c r="AV8" s="68"/>
      <c r="AW8" s="68"/>
      <c r="AX8" s="68"/>
      <c r="AY8" s="68"/>
      <c r="AZ8" s="68"/>
      <c r="BA8" s="68"/>
      <c r="BB8" s="68">
        <f>データ!U6</f>
        <v>579.16999999999996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69.98</v>
      </c>
      <c r="J10" s="68"/>
      <c r="K10" s="68"/>
      <c r="L10" s="68"/>
      <c r="M10" s="68"/>
      <c r="N10" s="68"/>
      <c r="O10" s="68"/>
      <c r="P10" s="68">
        <f>データ!P6</f>
        <v>63.1</v>
      </c>
      <c r="Q10" s="68"/>
      <c r="R10" s="68"/>
      <c r="S10" s="68"/>
      <c r="T10" s="68"/>
      <c r="U10" s="68"/>
      <c r="V10" s="68"/>
      <c r="W10" s="68">
        <f>データ!Q6</f>
        <v>89.1</v>
      </c>
      <c r="X10" s="68"/>
      <c r="Y10" s="68"/>
      <c r="Z10" s="68"/>
      <c r="AA10" s="68"/>
      <c r="AB10" s="68"/>
      <c r="AC10" s="68"/>
      <c r="AD10" s="69">
        <f>データ!R6</f>
        <v>2200</v>
      </c>
      <c r="AE10" s="69"/>
      <c r="AF10" s="69"/>
      <c r="AG10" s="69"/>
      <c r="AH10" s="69"/>
      <c r="AI10" s="69"/>
      <c r="AJ10" s="69"/>
      <c r="AK10" s="2"/>
      <c r="AL10" s="69">
        <f>データ!V6</f>
        <v>23749</v>
      </c>
      <c r="AM10" s="69"/>
      <c r="AN10" s="69"/>
      <c r="AO10" s="69"/>
      <c r="AP10" s="69"/>
      <c r="AQ10" s="69"/>
      <c r="AR10" s="69"/>
      <c r="AS10" s="69"/>
      <c r="AT10" s="68">
        <f>データ!W6</f>
        <v>3.52</v>
      </c>
      <c r="AU10" s="68"/>
      <c r="AV10" s="68"/>
      <c r="AW10" s="68"/>
      <c r="AX10" s="68"/>
      <c r="AY10" s="68"/>
      <c r="AZ10" s="68"/>
      <c r="BA10" s="68"/>
      <c r="BB10" s="68">
        <f>データ!X6</f>
        <v>6746.88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3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mU/NqcWkZkgZ0qvoXcURFV5pSSGhDTu9408g9w+BuIxh5JQsqQSi2kQSULbP8waQJC4nd1hqNr1BxwuB78bqQ==" saltValue="ObHsk1T9U/hlOQfR6JjJ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223255</v>
      </c>
      <c r="D6" s="33">
        <f t="shared" si="3"/>
        <v>46</v>
      </c>
      <c r="E6" s="33">
        <f t="shared" si="3"/>
        <v>17</v>
      </c>
      <c r="F6" s="33">
        <f t="shared" si="3"/>
        <v>1</v>
      </c>
      <c r="G6" s="33">
        <f t="shared" si="3"/>
        <v>0</v>
      </c>
      <c r="H6" s="33" t="str">
        <f t="shared" si="3"/>
        <v>静岡県　函南町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69.98</v>
      </c>
      <c r="P6" s="34">
        <f t="shared" si="3"/>
        <v>63.1</v>
      </c>
      <c r="Q6" s="34">
        <f t="shared" si="3"/>
        <v>89.1</v>
      </c>
      <c r="R6" s="34">
        <f t="shared" si="3"/>
        <v>2200</v>
      </c>
      <c r="S6" s="34">
        <f t="shared" si="3"/>
        <v>37739</v>
      </c>
      <c r="T6" s="34">
        <f t="shared" si="3"/>
        <v>65.16</v>
      </c>
      <c r="U6" s="34">
        <f t="shared" si="3"/>
        <v>579.16999999999996</v>
      </c>
      <c r="V6" s="34">
        <f t="shared" si="3"/>
        <v>23749</v>
      </c>
      <c r="W6" s="34">
        <f t="shared" si="3"/>
        <v>3.52</v>
      </c>
      <c r="X6" s="34">
        <f t="shared" si="3"/>
        <v>6746.88</v>
      </c>
      <c r="Y6" s="35" t="str">
        <f>IF(Y7="",NA(),Y7)</f>
        <v>-</v>
      </c>
      <c r="Z6" s="35" t="str">
        <f t="shared" ref="Z6:AH6" si="4">IF(Z7="",NA(),Z7)</f>
        <v>-</v>
      </c>
      <c r="AA6" s="35" t="str">
        <f t="shared" si="4"/>
        <v>-</v>
      </c>
      <c r="AB6" s="35" t="str">
        <f t="shared" si="4"/>
        <v>-</v>
      </c>
      <c r="AC6" s="35">
        <f t="shared" si="4"/>
        <v>94.74</v>
      </c>
      <c r="AD6" s="35" t="str">
        <f t="shared" si="4"/>
        <v>-</v>
      </c>
      <c r="AE6" s="35" t="str">
        <f t="shared" si="4"/>
        <v>-</v>
      </c>
      <c r="AF6" s="35" t="str">
        <f t="shared" si="4"/>
        <v>-</v>
      </c>
      <c r="AG6" s="35" t="str">
        <f t="shared" si="4"/>
        <v>-</v>
      </c>
      <c r="AH6" s="35">
        <f t="shared" si="4"/>
        <v>101.51</v>
      </c>
      <c r="AI6" s="34" t="str">
        <f>IF(AI7="","",IF(AI7="-","【-】","【"&amp;SUBSTITUTE(TEXT(AI7,"#,##0.00"),"-","△")&amp;"】"))</f>
        <v>【108.07】</v>
      </c>
      <c r="AJ6" s="35" t="str">
        <f>IF(AJ7="",NA(),AJ7)</f>
        <v>-</v>
      </c>
      <c r="AK6" s="35" t="str">
        <f t="shared" ref="AK6:AS6" si="5">IF(AK7="",NA(),AK7)</f>
        <v>-</v>
      </c>
      <c r="AL6" s="35" t="str">
        <f t="shared" si="5"/>
        <v>-</v>
      </c>
      <c r="AM6" s="35" t="str">
        <f t="shared" si="5"/>
        <v>-</v>
      </c>
      <c r="AN6" s="35">
        <f t="shared" si="5"/>
        <v>22.11</v>
      </c>
      <c r="AO6" s="35" t="str">
        <f t="shared" si="5"/>
        <v>-</v>
      </c>
      <c r="AP6" s="35" t="str">
        <f t="shared" si="5"/>
        <v>-</v>
      </c>
      <c r="AQ6" s="35" t="str">
        <f t="shared" si="5"/>
        <v>-</v>
      </c>
      <c r="AR6" s="35" t="str">
        <f t="shared" si="5"/>
        <v>-</v>
      </c>
      <c r="AS6" s="35">
        <f t="shared" si="5"/>
        <v>37.86</v>
      </c>
      <c r="AT6" s="34" t="str">
        <f>IF(AT7="","",IF(AT7="-","【-】","【"&amp;SUBSTITUTE(TEXT(AT7,"#,##0.00"),"-","△")&amp;"】"))</f>
        <v>【3.09】</v>
      </c>
      <c r="AU6" s="35" t="str">
        <f>IF(AU7="",NA(),AU7)</f>
        <v>-</v>
      </c>
      <c r="AV6" s="35" t="str">
        <f t="shared" ref="AV6:BD6" si="6">IF(AV7="",NA(),AV7)</f>
        <v>-</v>
      </c>
      <c r="AW6" s="35" t="str">
        <f t="shared" si="6"/>
        <v>-</v>
      </c>
      <c r="AX6" s="35" t="str">
        <f t="shared" si="6"/>
        <v>-</v>
      </c>
      <c r="AY6" s="35">
        <f t="shared" si="6"/>
        <v>42.16</v>
      </c>
      <c r="AZ6" s="35" t="str">
        <f t="shared" si="6"/>
        <v>-</v>
      </c>
      <c r="BA6" s="35" t="str">
        <f t="shared" si="6"/>
        <v>-</v>
      </c>
      <c r="BB6" s="35" t="str">
        <f t="shared" si="6"/>
        <v>-</v>
      </c>
      <c r="BC6" s="35" t="str">
        <f t="shared" si="6"/>
        <v>-</v>
      </c>
      <c r="BD6" s="35">
        <f t="shared" si="6"/>
        <v>60.16</v>
      </c>
      <c r="BE6" s="34" t="str">
        <f>IF(BE7="","",IF(BE7="-","【-】","【"&amp;SUBSTITUTE(TEXT(BE7,"#,##0.00"),"-","△")&amp;"】"))</f>
        <v>【69.54】</v>
      </c>
      <c r="BF6" s="35" t="str">
        <f>IF(BF7="",NA(),BF7)</f>
        <v>-</v>
      </c>
      <c r="BG6" s="35" t="str">
        <f t="shared" ref="BG6:BO6" si="7">IF(BG7="",NA(),BG7)</f>
        <v>-</v>
      </c>
      <c r="BH6" s="35" t="str">
        <f t="shared" si="7"/>
        <v>-</v>
      </c>
      <c r="BI6" s="35" t="str">
        <f t="shared" si="7"/>
        <v>-</v>
      </c>
      <c r="BJ6" s="35">
        <f t="shared" si="7"/>
        <v>40.9</v>
      </c>
      <c r="BK6" s="35" t="str">
        <f t="shared" si="7"/>
        <v>-</v>
      </c>
      <c r="BL6" s="35" t="str">
        <f t="shared" si="7"/>
        <v>-</v>
      </c>
      <c r="BM6" s="35" t="str">
        <f t="shared" si="7"/>
        <v>-</v>
      </c>
      <c r="BN6" s="35" t="str">
        <f t="shared" si="7"/>
        <v>-</v>
      </c>
      <c r="BO6" s="35">
        <f t="shared" si="7"/>
        <v>917.44</v>
      </c>
      <c r="BP6" s="34" t="str">
        <f>IF(BP7="","",IF(BP7="-","【-】","【"&amp;SUBSTITUTE(TEXT(BP7,"#,##0.00"),"-","△")&amp;"】"))</f>
        <v>【682.51】</v>
      </c>
      <c r="BQ6" s="35" t="str">
        <f>IF(BQ7="",NA(),BQ7)</f>
        <v>-</v>
      </c>
      <c r="BR6" s="35" t="str">
        <f t="shared" ref="BR6:BZ6" si="8">IF(BR7="",NA(),BR7)</f>
        <v>-</v>
      </c>
      <c r="BS6" s="35" t="str">
        <f t="shared" si="8"/>
        <v>-</v>
      </c>
      <c r="BT6" s="35" t="str">
        <f t="shared" si="8"/>
        <v>-</v>
      </c>
      <c r="BU6" s="35">
        <f t="shared" si="8"/>
        <v>70.44</v>
      </c>
      <c r="BV6" s="35" t="str">
        <f t="shared" si="8"/>
        <v>-</v>
      </c>
      <c r="BW6" s="35" t="str">
        <f t="shared" si="8"/>
        <v>-</v>
      </c>
      <c r="BX6" s="35" t="str">
        <f t="shared" si="8"/>
        <v>-</v>
      </c>
      <c r="BY6" s="35" t="str">
        <f t="shared" si="8"/>
        <v>-</v>
      </c>
      <c r="BZ6" s="35">
        <f t="shared" si="8"/>
        <v>85.34</v>
      </c>
      <c r="CA6" s="34" t="str">
        <f>IF(CA7="","",IF(CA7="-","【-】","【"&amp;SUBSTITUTE(TEXT(CA7,"#,##0.00"),"-","△")&amp;"】"))</f>
        <v>【100.34】</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149.27000000000001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55.73</v>
      </c>
      <c r="CW6" s="34" t="str">
        <f>IF(CW7="","",IF(CW7="-","【-】","【"&amp;SUBSTITUTE(TEXT(CW7,"#,##0.00"),"-","△")&amp;"】"))</f>
        <v>【59.64】</v>
      </c>
      <c r="CX6" s="35" t="str">
        <f>IF(CX7="",NA(),CX7)</f>
        <v>-</v>
      </c>
      <c r="CY6" s="35" t="str">
        <f t="shared" ref="CY6:DG6" si="11">IF(CY7="",NA(),CY7)</f>
        <v>-</v>
      </c>
      <c r="CZ6" s="35" t="str">
        <f t="shared" si="11"/>
        <v>-</v>
      </c>
      <c r="DA6" s="35" t="str">
        <f t="shared" si="11"/>
        <v>-</v>
      </c>
      <c r="DB6" s="35">
        <f t="shared" si="11"/>
        <v>89.07</v>
      </c>
      <c r="DC6" s="35" t="str">
        <f t="shared" si="11"/>
        <v>-</v>
      </c>
      <c r="DD6" s="35" t="str">
        <f t="shared" si="11"/>
        <v>-</v>
      </c>
      <c r="DE6" s="35" t="str">
        <f t="shared" si="11"/>
        <v>-</v>
      </c>
      <c r="DF6" s="35" t="str">
        <f t="shared" si="11"/>
        <v>-</v>
      </c>
      <c r="DG6" s="35">
        <f t="shared" si="11"/>
        <v>92.45</v>
      </c>
      <c r="DH6" s="34" t="str">
        <f>IF(DH7="","",IF(DH7="-","【-】","【"&amp;SUBSTITUTE(TEXT(DH7,"#,##0.00"),"-","△")&amp;"】"))</f>
        <v>【95.35】</v>
      </c>
      <c r="DI6" s="35" t="str">
        <f>IF(DI7="",NA(),DI7)</f>
        <v>-</v>
      </c>
      <c r="DJ6" s="35" t="str">
        <f t="shared" ref="DJ6:DR6" si="12">IF(DJ7="",NA(),DJ7)</f>
        <v>-</v>
      </c>
      <c r="DK6" s="35" t="str">
        <f t="shared" si="12"/>
        <v>-</v>
      </c>
      <c r="DL6" s="35" t="str">
        <f t="shared" si="12"/>
        <v>-</v>
      </c>
      <c r="DM6" s="35">
        <f t="shared" si="12"/>
        <v>3.9</v>
      </c>
      <c r="DN6" s="35" t="str">
        <f t="shared" si="12"/>
        <v>-</v>
      </c>
      <c r="DO6" s="35" t="str">
        <f t="shared" si="12"/>
        <v>-</v>
      </c>
      <c r="DP6" s="35" t="str">
        <f t="shared" si="12"/>
        <v>-</v>
      </c>
      <c r="DQ6" s="35" t="str">
        <f t="shared" si="12"/>
        <v>-</v>
      </c>
      <c r="DR6" s="35">
        <f t="shared" si="12"/>
        <v>16.37</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0.98</v>
      </c>
      <c r="ED6" s="34" t="str">
        <f>IF(ED7="","",IF(ED7="-","【-】","【"&amp;SUBSTITUTE(TEXT(ED7,"#,##0.00"),"-","△")&amp;"】"))</f>
        <v>【5.90】</v>
      </c>
      <c r="EE6" s="35" t="str">
        <f>IF(EE7="",NA(),EE7)</f>
        <v>-</v>
      </c>
      <c r="EF6" s="35" t="str">
        <f t="shared" ref="EF6:EN6" si="14">IF(EF7="",NA(),EF7)</f>
        <v>-</v>
      </c>
      <c r="EG6" s="35" t="str">
        <f t="shared" si="14"/>
        <v>-</v>
      </c>
      <c r="EH6" s="35" t="str">
        <f t="shared" si="14"/>
        <v>-</v>
      </c>
      <c r="EI6" s="35">
        <f t="shared" si="14"/>
        <v>0.92</v>
      </c>
      <c r="EJ6" s="35" t="str">
        <f t="shared" si="14"/>
        <v>-</v>
      </c>
      <c r="EK6" s="35" t="str">
        <f t="shared" si="14"/>
        <v>-</v>
      </c>
      <c r="EL6" s="35" t="str">
        <f t="shared" si="14"/>
        <v>-</v>
      </c>
      <c r="EM6" s="35" t="str">
        <f t="shared" si="14"/>
        <v>-</v>
      </c>
      <c r="EN6" s="35">
        <f t="shared" si="14"/>
        <v>0.13</v>
      </c>
      <c r="EO6" s="34" t="str">
        <f>IF(EO7="","",IF(EO7="-","【-】","【"&amp;SUBSTITUTE(TEXT(EO7,"#,##0.00"),"-","△")&amp;"】"))</f>
        <v>【0.22】</v>
      </c>
    </row>
    <row r="7" spans="1:148" s="36" customFormat="1" x14ac:dyDescent="0.15">
      <c r="A7" s="28"/>
      <c r="B7" s="37">
        <v>2019</v>
      </c>
      <c r="C7" s="37">
        <v>223255</v>
      </c>
      <c r="D7" s="37">
        <v>46</v>
      </c>
      <c r="E7" s="37">
        <v>17</v>
      </c>
      <c r="F7" s="37">
        <v>1</v>
      </c>
      <c r="G7" s="37">
        <v>0</v>
      </c>
      <c r="H7" s="37" t="s">
        <v>96</v>
      </c>
      <c r="I7" s="37" t="s">
        <v>97</v>
      </c>
      <c r="J7" s="37" t="s">
        <v>98</v>
      </c>
      <c r="K7" s="37" t="s">
        <v>99</v>
      </c>
      <c r="L7" s="37" t="s">
        <v>100</v>
      </c>
      <c r="M7" s="37" t="s">
        <v>101</v>
      </c>
      <c r="N7" s="38" t="s">
        <v>102</v>
      </c>
      <c r="O7" s="38">
        <v>69.98</v>
      </c>
      <c r="P7" s="38">
        <v>63.1</v>
      </c>
      <c r="Q7" s="38">
        <v>89.1</v>
      </c>
      <c r="R7" s="38">
        <v>2200</v>
      </c>
      <c r="S7" s="38">
        <v>37739</v>
      </c>
      <c r="T7" s="38">
        <v>65.16</v>
      </c>
      <c r="U7" s="38">
        <v>579.16999999999996</v>
      </c>
      <c r="V7" s="38">
        <v>23749</v>
      </c>
      <c r="W7" s="38">
        <v>3.52</v>
      </c>
      <c r="X7" s="38">
        <v>6746.88</v>
      </c>
      <c r="Y7" s="38" t="s">
        <v>102</v>
      </c>
      <c r="Z7" s="38" t="s">
        <v>102</v>
      </c>
      <c r="AA7" s="38" t="s">
        <v>102</v>
      </c>
      <c r="AB7" s="38" t="s">
        <v>102</v>
      </c>
      <c r="AC7" s="38">
        <v>94.74</v>
      </c>
      <c r="AD7" s="38" t="s">
        <v>102</v>
      </c>
      <c r="AE7" s="38" t="s">
        <v>102</v>
      </c>
      <c r="AF7" s="38" t="s">
        <v>102</v>
      </c>
      <c r="AG7" s="38" t="s">
        <v>102</v>
      </c>
      <c r="AH7" s="38">
        <v>101.51</v>
      </c>
      <c r="AI7" s="38">
        <v>108.07</v>
      </c>
      <c r="AJ7" s="38" t="s">
        <v>102</v>
      </c>
      <c r="AK7" s="38" t="s">
        <v>102</v>
      </c>
      <c r="AL7" s="38" t="s">
        <v>102</v>
      </c>
      <c r="AM7" s="38" t="s">
        <v>102</v>
      </c>
      <c r="AN7" s="38">
        <v>22.11</v>
      </c>
      <c r="AO7" s="38" t="s">
        <v>102</v>
      </c>
      <c r="AP7" s="38" t="s">
        <v>102</v>
      </c>
      <c r="AQ7" s="38" t="s">
        <v>102</v>
      </c>
      <c r="AR7" s="38" t="s">
        <v>102</v>
      </c>
      <c r="AS7" s="38">
        <v>37.86</v>
      </c>
      <c r="AT7" s="38">
        <v>3.09</v>
      </c>
      <c r="AU7" s="38" t="s">
        <v>102</v>
      </c>
      <c r="AV7" s="38" t="s">
        <v>102</v>
      </c>
      <c r="AW7" s="38" t="s">
        <v>102</v>
      </c>
      <c r="AX7" s="38" t="s">
        <v>102</v>
      </c>
      <c r="AY7" s="38">
        <v>42.16</v>
      </c>
      <c r="AZ7" s="38" t="s">
        <v>102</v>
      </c>
      <c r="BA7" s="38" t="s">
        <v>102</v>
      </c>
      <c r="BB7" s="38" t="s">
        <v>102</v>
      </c>
      <c r="BC7" s="38" t="s">
        <v>102</v>
      </c>
      <c r="BD7" s="38">
        <v>60.16</v>
      </c>
      <c r="BE7" s="38">
        <v>69.540000000000006</v>
      </c>
      <c r="BF7" s="38" t="s">
        <v>102</v>
      </c>
      <c r="BG7" s="38" t="s">
        <v>102</v>
      </c>
      <c r="BH7" s="38" t="s">
        <v>102</v>
      </c>
      <c r="BI7" s="38" t="s">
        <v>102</v>
      </c>
      <c r="BJ7" s="38">
        <v>40.9</v>
      </c>
      <c r="BK7" s="38" t="s">
        <v>102</v>
      </c>
      <c r="BL7" s="38" t="s">
        <v>102</v>
      </c>
      <c r="BM7" s="38" t="s">
        <v>102</v>
      </c>
      <c r="BN7" s="38" t="s">
        <v>102</v>
      </c>
      <c r="BO7" s="38">
        <v>917.44</v>
      </c>
      <c r="BP7" s="38">
        <v>682.51</v>
      </c>
      <c r="BQ7" s="38" t="s">
        <v>102</v>
      </c>
      <c r="BR7" s="38" t="s">
        <v>102</v>
      </c>
      <c r="BS7" s="38" t="s">
        <v>102</v>
      </c>
      <c r="BT7" s="38" t="s">
        <v>102</v>
      </c>
      <c r="BU7" s="38">
        <v>70.44</v>
      </c>
      <c r="BV7" s="38" t="s">
        <v>102</v>
      </c>
      <c r="BW7" s="38" t="s">
        <v>102</v>
      </c>
      <c r="BX7" s="38" t="s">
        <v>102</v>
      </c>
      <c r="BY7" s="38" t="s">
        <v>102</v>
      </c>
      <c r="BZ7" s="38">
        <v>85.34</v>
      </c>
      <c r="CA7" s="38">
        <v>100.34</v>
      </c>
      <c r="CB7" s="38" t="s">
        <v>102</v>
      </c>
      <c r="CC7" s="38" t="s">
        <v>102</v>
      </c>
      <c r="CD7" s="38" t="s">
        <v>102</v>
      </c>
      <c r="CE7" s="38" t="s">
        <v>102</v>
      </c>
      <c r="CF7" s="38">
        <v>150</v>
      </c>
      <c r="CG7" s="38" t="s">
        <v>102</v>
      </c>
      <c r="CH7" s="38" t="s">
        <v>102</v>
      </c>
      <c r="CI7" s="38" t="s">
        <v>102</v>
      </c>
      <c r="CJ7" s="38" t="s">
        <v>102</v>
      </c>
      <c r="CK7" s="38">
        <v>149.27000000000001</v>
      </c>
      <c r="CL7" s="38">
        <v>136.15</v>
      </c>
      <c r="CM7" s="38" t="s">
        <v>102</v>
      </c>
      <c r="CN7" s="38" t="s">
        <v>102</v>
      </c>
      <c r="CO7" s="38" t="s">
        <v>102</v>
      </c>
      <c r="CP7" s="38" t="s">
        <v>102</v>
      </c>
      <c r="CQ7" s="38" t="s">
        <v>102</v>
      </c>
      <c r="CR7" s="38" t="s">
        <v>102</v>
      </c>
      <c r="CS7" s="38" t="s">
        <v>102</v>
      </c>
      <c r="CT7" s="38" t="s">
        <v>102</v>
      </c>
      <c r="CU7" s="38" t="s">
        <v>102</v>
      </c>
      <c r="CV7" s="38">
        <v>55.73</v>
      </c>
      <c r="CW7" s="38">
        <v>59.64</v>
      </c>
      <c r="CX7" s="38" t="s">
        <v>102</v>
      </c>
      <c r="CY7" s="38" t="s">
        <v>102</v>
      </c>
      <c r="CZ7" s="38" t="s">
        <v>102</v>
      </c>
      <c r="DA7" s="38" t="s">
        <v>102</v>
      </c>
      <c r="DB7" s="38">
        <v>89.07</v>
      </c>
      <c r="DC7" s="38" t="s">
        <v>102</v>
      </c>
      <c r="DD7" s="38" t="s">
        <v>102</v>
      </c>
      <c r="DE7" s="38" t="s">
        <v>102</v>
      </c>
      <c r="DF7" s="38" t="s">
        <v>102</v>
      </c>
      <c r="DG7" s="38">
        <v>92.45</v>
      </c>
      <c r="DH7" s="38">
        <v>95.35</v>
      </c>
      <c r="DI7" s="38" t="s">
        <v>102</v>
      </c>
      <c r="DJ7" s="38" t="s">
        <v>102</v>
      </c>
      <c r="DK7" s="38" t="s">
        <v>102</v>
      </c>
      <c r="DL7" s="38" t="s">
        <v>102</v>
      </c>
      <c r="DM7" s="38">
        <v>3.9</v>
      </c>
      <c r="DN7" s="38" t="s">
        <v>102</v>
      </c>
      <c r="DO7" s="38" t="s">
        <v>102</v>
      </c>
      <c r="DP7" s="38" t="s">
        <v>102</v>
      </c>
      <c r="DQ7" s="38" t="s">
        <v>102</v>
      </c>
      <c r="DR7" s="38">
        <v>16.37</v>
      </c>
      <c r="DS7" s="38">
        <v>38.57</v>
      </c>
      <c r="DT7" s="38" t="s">
        <v>102</v>
      </c>
      <c r="DU7" s="38" t="s">
        <v>102</v>
      </c>
      <c r="DV7" s="38" t="s">
        <v>102</v>
      </c>
      <c r="DW7" s="38" t="s">
        <v>102</v>
      </c>
      <c r="DX7" s="38">
        <v>0</v>
      </c>
      <c r="DY7" s="38" t="s">
        <v>102</v>
      </c>
      <c r="DZ7" s="38" t="s">
        <v>102</v>
      </c>
      <c r="EA7" s="38" t="s">
        <v>102</v>
      </c>
      <c r="EB7" s="38" t="s">
        <v>102</v>
      </c>
      <c r="EC7" s="38">
        <v>0.98</v>
      </c>
      <c r="ED7" s="38">
        <v>5.9</v>
      </c>
      <c r="EE7" s="38" t="s">
        <v>102</v>
      </c>
      <c r="EF7" s="38" t="s">
        <v>102</v>
      </c>
      <c r="EG7" s="38" t="s">
        <v>102</v>
      </c>
      <c r="EH7" s="38" t="s">
        <v>102</v>
      </c>
      <c r="EI7" s="38">
        <v>0.92</v>
      </c>
      <c r="EJ7" s="38" t="s">
        <v>102</v>
      </c>
      <c r="EK7" s="38" t="s">
        <v>102</v>
      </c>
      <c r="EL7" s="38" t="s">
        <v>102</v>
      </c>
      <c r="EM7" s="38" t="s">
        <v>102</v>
      </c>
      <c r="EN7" s="38">
        <v>0.13</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2021-02-17T01:32:11Z</cp:lastPrinted>
  <dcterms:created xsi:type="dcterms:W3CDTF">2020-12-04T02:27:18Z</dcterms:created>
  <dcterms:modified xsi:type="dcterms:W3CDTF">2021-02-18T04:19:13Z</dcterms:modified>
  <cp:category/>
</cp:coreProperties>
</file>