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nas01\h03.水道課$\777_業務係\調査・計画\R2 各種調査関係\（R3.1.22まで）経営比較分析表の分析について\"/>
    </mc:Choice>
  </mc:AlternateContent>
  <workbookProtection workbookAlgorithmName="SHA-512" workbookHashValue="p/RBfCuRudiw+HAj+iIDiiy8omRVLxBVCHdmZ5jRKvksXSuC6BXiF4YcXbcYxgdOgZeSFPlE3HoBikqCJWInUA==" workbookSaltValue="z3patgT4TNXJb7Y+hiC4+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<sst xmlns="http://schemas.openxmlformats.org/spreadsheetml/2006/main" count="228" uniqueCount="114">
  <si>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</si>
  <si>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</si>
  <si>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</si>
  <si>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</si>
  <si>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</si>
  <si>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</si>
  <si>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</si>
  <si>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</si>
  <si>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</si>
  <si>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</si>
  <si>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</si>
  <si>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</si>
  <si>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</si>
  <si>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</si>
  <si>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</si>
  <si>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</si>
  <si>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</si>
  <si>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</si>
  <si>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</si>
  <si>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</si>
  <si>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</si>
  <si>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</si>
  <si>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</si>
  <si>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</si>
  <si>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</si>
  <si>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</si>
  <si>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</si>
  <si>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</si>
  <si>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</si>
  <si>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</si>
  <si>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</si>
  <si>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</si>
  <si>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</si>
  <si>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</si>
  <si>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</si>
  <si>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</si>
  <si>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</si>
  <si>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</si>
  <si>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</si>
  <si>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</si>
  <si>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</si>
  <si>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</si>
  <si>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</si>
  <si>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</si>
  <si>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</si>
  <si>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</si>
  <si>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</si>
  <si>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</si>
  <si>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</si>
  <si>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</si>
  <si>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</si>
  <si>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</si>
  <si>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</si>
  <si>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</si>
  <si>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</si>
  <si>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</si>
  <si>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</si>
  <si>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</si>
  <si>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</si>
  <si>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</si>
  <si>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</si>
  <si>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</si>
  <si>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</si>
  <si>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</si>
  <si>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</si>
  <si>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</si>
  <si>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</si>
  <si>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</si>
  <si>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</si>
  <si>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</si>
  <si>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</si>
  <si>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</si>
  <si>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</si>
  <si>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</si>
  <si>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</si>
  <si>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</si>
  <si>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</si>
  <si>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</si>
  <si>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</si>
  <si>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</si>
  <si>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</si>
  <si>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</si>
  <si>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</si>
  <si>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</si>
  <si>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</si>
  <si>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</si>
  <si>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</si>
  <si>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</si>
  <si>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</si>
  <si>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</si>
  <si>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</si>
  <si>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</si>
  <si>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</si>
  <si>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</si>
  <si>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</si>
  <si>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</si>
  <si>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</si>
  <si>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</si>
  <si>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</si>
  <si>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</si>
  <si>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</si>
  <si>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</si>
  <si>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</si>
  <si>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</si>
  <si>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</si>
  <si>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</si>
  <si>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</si>
  <si>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</si>
  <si>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</si>
  <si>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</si>
  <si>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</si>
  <si>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管路布設年度等、詳細な管路情報が整理されておらず、策定中の水道事業ビジョン・経営戦略の策定業務の中で経年化率について再調整中であり施設の更新計画も作成しているところである。管路更新は漏水が多発している地域から優先して進めているが、水道施設の老朽化が加速しているため、今後策定される経営戦略に則り施設の更新・廃止等を検討していく。</t>
    <rPh sb="0" eb="2">
      <t>ゲンザイ</t>
    </rPh>
    <rPh sb="3" eb="5">
      <t>カンロ</t>
    </rPh>
    <rPh sb="5" eb="7">
      <t>フセツ</t>
    </rPh>
    <rPh sb="7" eb="9">
      <t>ネンド</t>
    </rPh>
    <rPh sb="9" eb="10">
      <t>トウ</t>
    </rPh>
    <rPh sb="11" eb="13">
      <t>ショウサイ</t>
    </rPh>
    <rPh sb="14" eb="16">
      <t>カンロ</t>
    </rPh>
    <rPh sb="16" eb="18">
      <t>ジョウホウ</t>
    </rPh>
    <rPh sb="19" eb="21">
      <t>セイリ</t>
    </rPh>
    <rPh sb="28" eb="31">
      <t>サクテイチュウ</t>
    </rPh>
    <rPh sb="32" eb="34">
      <t>スイドウ</t>
    </rPh>
    <rPh sb="34" eb="36">
      <t>ジギョウ</t>
    </rPh>
    <rPh sb="41" eb="43">
      <t>ケイエイ</t>
    </rPh>
    <rPh sb="43" eb="45">
      <t>センリャク</t>
    </rPh>
    <rPh sb="46" eb="48">
      <t>サクテイ</t>
    </rPh>
    <rPh sb="48" eb="50">
      <t>ギョウム</t>
    </rPh>
    <rPh sb="51" eb="52">
      <t>ナカ</t>
    </rPh>
    <rPh sb="53" eb="56">
      <t>ケイネンカ</t>
    </rPh>
    <rPh sb="56" eb="57">
      <t>リツ</t>
    </rPh>
    <rPh sb="61" eb="65">
      <t>サイチョウセイチュウ</t>
    </rPh>
    <rPh sb="68" eb="70">
      <t>シセツ</t>
    </rPh>
    <rPh sb="71" eb="73">
      <t>コウシン</t>
    </rPh>
    <rPh sb="73" eb="75">
      <t>ケイカク</t>
    </rPh>
    <rPh sb="76" eb="78">
      <t>サクセイ</t>
    </rPh>
    <rPh sb="89" eb="91">
      <t>カンロ</t>
    </rPh>
    <rPh sb="91" eb="93">
      <t>コウシン</t>
    </rPh>
    <rPh sb="94" eb="96">
      <t>ロウスイ</t>
    </rPh>
    <rPh sb="97" eb="99">
      <t>タハツ</t>
    </rPh>
    <rPh sb="103" eb="105">
      <t>チイキ</t>
    </rPh>
    <rPh sb="107" eb="109">
      <t>ユウセン</t>
    </rPh>
    <rPh sb="111" eb="112">
      <t>スス</t>
    </rPh>
    <rPh sb="118" eb="120">
      <t>スイドウ</t>
    </rPh>
    <rPh sb="120" eb="122">
      <t>シセツ</t>
    </rPh>
    <rPh sb="123" eb="126">
      <t>ロウキュウカ</t>
    </rPh>
    <rPh sb="127" eb="129">
      <t>カソク</t>
    </rPh>
    <rPh sb="136" eb="138">
      <t>コンゴ</t>
    </rPh>
    <rPh sb="138" eb="140">
      <t>サクテイ</t>
    </rPh>
    <rPh sb="143" eb="145">
      <t>ケイエイ</t>
    </rPh>
    <rPh sb="145" eb="147">
      <t>センリャク</t>
    </rPh>
    <rPh sb="148" eb="149">
      <t>ノット</t>
    </rPh>
    <rPh sb="150" eb="152">
      <t>シセツ</t>
    </rPh>
    <rPh sb="153" eb="155">
      <t>コウシン</t>
    </rPh>
    <rPh sb="156" eb="158">
      <t>ハイシ</t>
    </rPh>
    <rPh sb="158" eb="159">
      <t>トウ</t>
    </rPh>
    <rPh sb="160" eb="162">
      <t>ケントウ</t>
    </rPh>
    <phoneticPr fontId="4"/>
  </si>
  <si>
    <t>令和2年度に法適化に伴い簡易水道事業を統合することから、経常収支比率が大きく減少すると想定される。令和３年度に策定される水道事業ビジョン・経営戦略に基づき、計画的効率的に施設等の更新を行い、また人口減少に伴う給水収益の減少を見据え、適正な料金改定等も視野に入れていく必要がある。</t>
    <rPh sb="0" eb="2">
      <t>レイワ</t>
    </rPh>
    <rPh sb="3" eb="5">
      <t>ネンド</t>
    </rPh>
    <rPh sb="6" eb="9">
      <t>ホウテキカ</t>
    </rPh>
    <rPh sb="10" eb="11">
      <t>トモナ</t>
    </rPh>
    <rPh sb="12" eb="14">
      <t>カンイ</t>
    </rPh>
    <rPh sb="14" eb="16">
      <t>スイドウ</t>
    </rPh>
    <rPh sb="16" eb="18">
      <t>ジギョウ</t>
    </rPh>
    <rPh sb="19" eb="21">
      <t>トウゴウ</t>
    </rPh>
    <rPh sb="28" eb="30">
      <t>ケイジョウ</t>
    </rPh>
    <rPh sb="30" eb="32">
      <t>シュウシ</t>
    </rPh>
    <rPh sb="32" eb="34">
      <t>ヒリツ</t>
    </rPh>
    <rPh sb="35" eb="36">
      <t>オオ</t>
    </rPh>
    <rPh sb="38" eb="40">
      <t>ゲンショウ</t>
    </rPh>
    <rPh sb="43" eb="45">
      <t>ソウテイ</t>
    </rPh>
    <rPh sb="49" eb="51">
      <t>レイワ</t>
    </rPh>
    <rPh sb="52" eb="54">
      <t>ネンド</t>
    </rPh>
    <rPh sb="55" eb="57">
      <t>サクテイ</t>
    </rPh>
    <rPh sb="60" eb="62">
      <t>スイドウ</t>
    </rPh>
    <rPh sb="62" eb="64">
      <t>ジギョウ</t>
    </rPh>
    <rPh sb="69" eb="71">
      <t>ケイエイ</t>
    </rPh>
    <rPh sb="71" eb="73">
      <t>センリャク</t>
    </rPh>
    <rPh sb="74" eb="75">
      <t>モト</t>
    </rPh>
    <rPh sb="78" eb="81">
      <t>ケイカクテキ</t>
    </rPh>
    <rPh sb="81" eb="84">
      <t>コウリツテキ</t>
    </rPh>
    <rPh sb="85" eb="87">
      <t>シセツ</t>
    </rPh>
    <rPh sb="87" eb="88">
      <t>トウ</t>
    </rPh>
    <rPh sb="89" eb="91">
      <t>コウシン</t>
    </rPh>
    <rPh sb="92" eb="93">
      <t>オコナ</t>
    </rPh>
    <rPh sb="97" eb="99">
      <t>ジンコウ</t>
    </rPh>
    <rPh sb="99" eb="101">
      <t>ゲンショウ</t>
    </rPh>
    <rPh sb="102" eb="103">
      <t>トモナ</t>
    </rPh>
    <rPh sb="104" eb="106">
      <t>キュウスイ</t>
    </rPh>
    <rPh sb="106" eb="108">
      <t>シュウエキ</t>
    </rPh>
    <rPh sb="109" eb="111">
      <t>ゲンショウ</t>
    </rPh>
    <rPh sb="112" eb="114">
      <t>ミス</t>
    </rPh>
    <rPh sb="116" eb="118">
      <t>テキセイ</t>
    </rPh>
    <rPh sb="119" eb="121">
      <t>リョウキン</t>
    </rPh>
    <rPh sb="121" eb="123">
      <t>カイテイ</t>
    </rPh>
    <rPh sb="123" eb="124">
      <t>トウ</t>
    </rPh>
    <rPh sb="125" eb="127">
      <t>シヤ</t>
    </rPh>
    <rPh sb="128" eb="129">
      <t>イ</t>
    </rPh>
    <rPh sb="133" eb="135">
      <t>ヒツヨウ</t>
    </rPh>
    <phoneticPr fontId="4"/>
  </si>
  <si>
    <r>
      <rPr>
        <b/>
        <sz val="8"/>
        <rFont val="ＭＳ ゴシック"/>
        <family val="3"/>
        <charset val="128"/>
      </rPr>
      <t>①経常収支比率</t>
    </r>
    <r>
      <rPr>
        <sz val="8"/>
        <rFont val="ＭＳ ゴシック"/>
        <family val="3"/>
        <charset val="128"/>
      </rPr>
      <t xml:space="preserve">：前年度より８ポイントほど下がり、類似団体平均と比べても若干低い割合となった。ただし、100％を上回っており速やかな経営改善が必要とまではいかないが、引き続き、給水収益の向上と費用抑制を図る必要がある。
</t>
    </r>
    <r>
      <rPr>
        <b/>
        <sz val="8"/>
        <rFont val="ＭＳ ゴシック"/>
        <family val="3"/>
        <charset val="128"/>
      </rPr>
      <t>②累積欠損金比率</t>
    </r>
    <r>
      <rPr>
        <sz val="8"/>
        <rFont val="ＭＳ ゴシック"/>
        <family val="3"/>
        <charset val="128"/>
      </rPr>
      <t xml:space="preserve">：当事業では累積欠損金が無く、健全な経営といえる。
</t>
    </r>
    <r>
      <rPr>
        <b/>
        <sz val="8"/>
        <rFont val="ＭＳ ゴシック"/>
        <family val="3"/>
        <charset val="128"/>
      </rPr>
      <t>③流動比率</t>
    </r>
    <r>
      <rPr>
        <sz val="8"/>
        <rFont val="ＭＳ ゴシック"/>
        <family val="3"/>
        <charset val="128"/>
      </rPr>
      <t xml:space="preserve">：波はあるものの100％を超え、類似団体よりも良好な状態が多いことから、現在のところ債務に対する支払能力に問題は無いといえるが、給水収益の減少が想定される中、負債を増やさないような事業運営・計画を行っていく必要がある。
</t>
    </r>
    <r>
      <rPr>
        <b/>
        <sz val="8"/>
        <rFont val="ＭＳ ゴシック"/>
        <family val="3"/>
        <charset val="128"/>
      </rPr>
      <t>④企業債残高対給水収益比率</t>
    </r>
    <r>
      <rPr>
        <sz val="8"/>
        <rFont val="ＭＳ ゴシック"/>
        <family val="3"/>
        <charset val="128"/>
      </rPr>
      <t xml:space="preserve">：類似団体よりも低くほぼ横ばい傾向であり、現在進めている経営戦略に則り適切な投資計画に基づいて老朽化施設の更新を推進していく。
</t>
    </r>
    <r>
      <rPr>
        <b/>
        <sz val="8"/>
        <rFont val="ＭＳ ゴシック"/>
        <family val="3"/>
        <charset val="128"/>
      </rPr>
      <t>⑤料金回収率</t>
    </r>
    <r>
      <rPr>
        <sz val="8"/>
        <rFont val="ＭＳ ゴシック"/>
        <family val="3"/>
        <charset val="128"/>
      </rPr>
      <t xml:space="preserve">：100％を超え類似団体や全国平均よりも高いことから健全な経営といえるが、老朽化施設の更新を推進していく必要があり、給水に係る費用が増大していくことから今後も健全な経営に留意する必要がある。
</t>
    </r>
    <r>
      <rPr>
        <b/>
        <sz val="8"/>
        <rFont val="ＭＳ ゴシック"/>
        <family val="3"/>
        <charset val="128"/>
      </rPr>
      <t>⑥給水原価</t>
    </r>
    <r>
      <rPr>
        <sz val="8"/>
        <rFont val="ＭＳ ゴシック"/>
        <family val="3"/>
        <charset val="128"/>
      </rPr>
      <t xml:space="preserve">：類似団体や全国平均よりも低いため、水道料金が廉価な設定となっているが、今後増加すると予想される経年による管路等の更新を計画的効率的に進めつつ、費用財源のため料金改定の必要性も検討していく。
</t>
    </r>
    <r>
      <rPr>
        <b/>
        <sz val="8"/>
        <rFont val="ＭＳ ゴシック"/>
        <family val="3"/>
        <charset val="128"/>
      </rPr>
      <t>⑦施設利用率</t>
    </r>
    <r>
      <rPr>
        <sz val="8"/>
        <rFont val="ＭＳ ゴシック"/>
        <family val="3"/>
        <charset val="128"/>
      </rPr>
      <t xml:space="preserve">：類似団体や全国平均よりも低い傾向である。市町村合併前からの施設もあるため、施設の統廃合やダウンサイジングを行い将来水量を再推計した上で施設規模の適正化に向けた取組が必要である。
</t>
    </r>
    <r>
      <rPr>
        <b/>
        <sz val="8"/>
        <rFont val="ＭＳ ゴシック"/>
        <family val="3"/>
        <charset val="128"/>
      </rPr>
      <t>⑧有収率</t>
    </r>
    <r>
      <rPr>
        <sz val="8"/>
        <rFont val="ＭＳ ゴシック"/>
        <family val="3"/>
        <charset val="128"/>
      </rPr>
      <t xml:space="preserve">：類似団体よりは高いものの全国平均よりは低い。今後も漏水調査や老朽管更新を進めるなど漏水量の削減に向けた取組が必要である。
</t>
    </r>
    <r>
      <rPr>
        <b/>
        <sz val="8"/>
        <rFont val="ＭＳ ゴシック"/>
        <family val="3"/>
        <charset val="128"/>
      </rPr>
      <t>■総括</t>
    </r>
    <r>
      <rPr>
        <sz val="8"/>
        <rFont val="ＭＳ ゴシック"/>
        <family val="3"/>
        <charset val="128"/>
      </rPr>
      <t>：現在のところ、経営状況は概ね健全な状況であると考えられる。しかし、令和２年度に簡易水道等の法適化を控えており、今後の経常収支比率の著しい低下が考えられる。水道事業ビジョン・経営戦略を策定し、施設の更新計画や水道料金の見直しも検討し、事業の健全化を図る必要がある。</t>
    </r>
    <rPh sb="8" eb="10">
      <t>ゼンネン</t>
    </rPh>
    <rPh sb="10" eb="11">
      <t>ド</t>
    </rPh>
    <rPh sb="20" eb="21">
      <t>サ</t>
    </rPh>
    <rPh sb="24" eb="26">
      <t>ルイジ</t>
    </rPh>
    <rPh sb="26" eb="28">
      <t>ダンタイ</t>
    </rPh>
    <rPh sb="28" eb="30">
      <t>ヘイキン</t>
    </rPh>
    <rPh sb="31" eb="32">
      <t>クラ</t>
    </rPh>
    <rPh sb="35" eb="37">
      <t>ジャッカン</t>
    </rPh>
    <rPh sb="37" eb="38">
      <t>ヒク</t>
    </rPh>
    <rPh sb="39" eb="41">
      <t>ワリアイ</t>
    </rPh>
    <rPh sb="55" eb="57">
      <t>ウワマワ</t>
    </rPh>
    <rPh sb="61" eb="62">
      <t>スミ</t>
    </rPh>
    <rPh sb="65" eb="67">
      <t>ケイエイ</t>
    </rPh>
    <rPh sb="67" eb="69">
      <t>カイゼン</t>
    </rPh>
    <rPh sb="70" eb="72">
      <t>ヒツヨウ</t>
    </rPh>
    <rPh sb="82" eb="83">
      <t>ヒ</t>
    </rPh>
    <rPh sb="84" eb="85">
      <t>ツヅ</t>
    </rPh>
    <rPh sb="87" eb="89">
      <t>キュウスイ</t>
    </rPh>
    <rPh sb="89" eb="91">
      <t>シュウエキ</t>
    </rPh>
    <rPh sb="92" eb="94">
      <t>コウジョウ</t>
    </rPh>
    <rPh sb="95" eb="97">
      <t>ヒヨウ</t>
    </rPh>
    <rPh sb="97" eb="99">
      <t>ヨクセイ</t>
    </rPh>
    <rPh sb="100" eb="101">
      <t>ハカ</t>
    </rPh>
    <rPh sb="102" eb="104">
      <t>ヒツヨウ</t>
    </rPh>
    <rPh sb="212" eb="216">
      <t>キュウスイシュウエキ</t>
    </rPh>
    <rPh sb="217" eb="219">
      <t>ゲンショウ</t>
    </rPh>
    <rPh sb="220" eb="222">
      <t>ソウテイ</t>
    </rPh>
    <rPh sb="225" eb="226">
      <t>ナカ</t>
    </rPh>
    <rPh sb="227" eb="229">
      <t>フサイ</t>
    </rPh>
    <rPh sb="230" eb="231">
      <t>フ</t>
    </rPh>
    <rPh sb="238" eb="240">
      <t>ジギョウ</t>
    </rPh>
    <rPh sb="240" eb="242">
      <t>ウンエイ</t>
    </rPh>
    <rPh sb="243" eb="245">
      <t>ケイカク</t>
    </rPh>
    <rPh sb="246" eb="247">
      <t>オコナ</t>
    </rPh>
    <rPh sb="251" eb="253">
      <t>ヒツヨウ</t>
    </rPh>
    <rPh sb="292" eb="294">
      <t>ゲンザイ</t>
    </rPh>
    <rPh sb="294" eb="295">
      <t>スス</t>
    </rPh>
    <rPh sb="299" eb="301">
      <t>ケイエイ</t>
    </rPh>
    <rPh sb="301" eb="303">
      <t>センリャク</t>
    </rPh>
    <rPh sb="304" eb="305">
      <t>ノット</t>
    </rPh>
    <rPh sb="306" eb="308">
      <t>テキセツ</t>
    </rPh>
    <rPh sb="309" eb="311">
      <t>トウシ</t>
    </rPh>
    <rPh sb="311" eb="313">
      <t>ケイカク</t>
    </rPh>
    <rPh sb="314" eb="315">
      <t>モト</t>
    </rPh>
    <rPh sb="460" eb="462">
      <t>スイドウ</t>
    </rPh>
    <rPh sb="462" eb="464">
      <t>リョウキン</t>
    </rPh>
    <rPh sb="465" eb="467">
      <t>レンカ</t>
    </rPh>
    <rPh sb="468" eb="470">
      <t>セッテイ</t>
    </rPh>
    <rPh sb="478" eb="480">
      <t>コンゴ</t>
    </rPh>
    <rPh sb="480" eb="482">
      <t>ゾウカ</t>
    </rPh>
    <rPh sb="485" eb="487">
      <t>ヨソウ</t>
    </rPh>
    <rPh sb="490" eb="492">
      <t>ケイネン</t>
    </rPh>
    <rPh sb="495" eb="497">
      <t>カンロ</t>
    </rPh>
    <rPh sb="497" eb="498">
      <t>トウ</t>
    </rPh>
    <rPh sb="499" eb="501">
      <t>コウシン</t>
    </rPh>
    <rPh sb="502" eb="505">
      <t>ケイカクテキ</t>
    </rPh>
    <rPh sb="505" eb="508">
      <t>コウリツテキ</t>
    </rPh>
    <rPh sb="509" eb="510">
      <t>スス</t>
    </rPh>
    <rPh sb="514" eb="516">
      <t>ヒヨウ</t>
    </rPh>
    <rPh sb="516" eb="518">
      <t>ザイゲン</t>
    </rPh>
    <rPh sb="521" eb="523">
      <t>リョウキン</t>
    </rPh>
    <rPh sb="523" eb="525">
      <t>カイテイ</t>
    </rPh>
    <rPh sb="526" eb="529">
      <t>ヒツヨウセイ</t>
    </rPh>
    <rPh sb="530" eb="532">
      <t>ケントウ</t>
    </rPh>
    <rPh sb="565" eb="568">
      <t>シチョウソン</t>
    </rPh>
    <rPh sb="568" eb="570">
      <t>ガッペイ</t>
    </rPh>
    <rPh sb="570" eb="571">
      <t>マエ</t>
    </rPh>
    <rPh sb="574" eb="576">
      <t>シセツ</t>
    </rPh>
    <rPh sb="582" eb="584">
      <t>シセツ</t>
    </rPh>
    <rPh sb="585" eb="588">
      <t>トウハイゴウ</t>
    </rPh>
    <rPh sb="598" eb="599">
      <t>オコナ</t>
    </rPh>
    <rPh sb="727" eb="728">
      <t>カンガ</t>
    </rPh>
    <rPh sb="737" eb="739">
      <t>レイワ</t>
    </rPh>
    <rPh sb="740" eb="742">
      <t>ネンド</t>
    </rPh>
    <rPh sb="743" eb="745">
      <t>カンイ</t>
    </rPh>
    <rPh sb="745" eb="747">
      <t>スイドウ</t>
    </rPh>
    <rPh sb="747" eb="748">
      <t>トウ</t>
    </rPh>
    <rPh sb="749" eb="750">
      <t>ホウ</t>
    </rPh>
    <rPh sb="750" eb="751">
      <t>テキ</t>
    </rPh>
    <rPh sb="751" eb="752">
      <t>カ</t>
    </rPh>
    <rPh sb="753" eb="754">
      <t>ヒカ</t>
    </rPh>
    <rPh sb="759" eb="761">
      <t>コンゴ</t>
    </rPh>
    <rPh sb="775" eb="776">
      <t>カンガ</t>
    </rPh>
    <rPh sb="781" eb="783">
      <t>スイドウ</t>
    </rPh>
    <rPh sb="783" eb="785">
      <t>ジギョウ</t>
    </rPh>
    <rPh sb="790" eb="792">
      <t>ケイエイ</t>
    </rPh>
    <rPh sb="792" eb="794">
      <t>センリャク</t>
    </rPh>
    <rPh sb="795" eb="797">
      <t>サクテイ</t>
    </rPh>
    <rPh sb="799" eb="801">
      <t>シセツ</t>
    </rPh>
    <rPh sb="804" eb="806">
      <t>ケイカク</t>
    </rPh>
    <rPh sb="807" eb="809">
      <t>スイドウ</t>
    </rPh>
    <rPh sb="809" eb="811">
      <t>リョウキン</t>
    </rPh>
    <rPh sb="812" eb="814">
      <t>ミナオ</t>
    </rPh>
    <rPh sb="816" eb="81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</si>
</sst>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b/>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c:v>
                </c:pt>
                <c:pt idx="1">
                  <c:v>0.45</c:v>
                </c:pt>
                <c:pt idx="2">
                  <c:v>0.04</c:v>
                </c:pt>
                <c:pt idx="3">
                  <c:v>0.52</c:v>
                </c:pt>
                <c:pt idx="4" formatCode="#,##0.00;&quot;△&quot;#,##0.00">
                  <c:v>0</c:v>
                </c:pt>
              </c:numCache>
            </c:numRef>
          </c:val>
          <c:extLst>
            <c:ext xmlns:c16="http://schemas.microsoft.com/office/drawing/2014/chart" uri="{C3380CC4-5D6E-409C-BE32-E72D297353CC}">
              <c16:uniqueId val="{00000000-4826-41ED-9D99-EB4E7CF138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4826-41ED-9D99-EB4E7CF138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53.64</c:v>
                </c:pt>
                <c:pt idx="1">
                  <c:v>52.51</c:v>
                </c:pt>
                <c:pt idx="2">
                  <c:v>51.7</c:v>
                </c:pt>
                <c:pt idx="3">
                  <c:v>52.1</c:v>
                </c:pt>
                <c:pt idx="4">
                  <c:v>51.15</c:v>
                </c:pt>
              </c:numCache>
            </c:numRef>
          </c:val>
          <c:extLst>
            <c:ext xmlns:c16="http://schemas.microsoft.com/office/drawing/2014/chart" uri="{C3380CC4-5D6E-409C-BE32-E72D297353CC}">
              <c16:uniqueId val="{00000000-097A-4817-A960-B13E74D69D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097A-4817-A960-B13E74D69D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86.13</c:v>
                </c:pt>
                <c:pt idx="1">
                  <c:v>86.21</c:v>
                </c:pt>
                <c:pt idx="2">
                  <c:v>86.21</c:v>
                </c:pt>
                <c:pt idx="3">
                  <c:v>86.21</c:v>
                </c:pt>
                <c:pt idx="4">
                  <c:v>86.21</c:v>
                </c:pt>
              </c:numCache>
            </c:numRef>
          </c:val>
          <c:extLst>
            <c:ext xmlns:c16="http://schemas.microsoft.com/office/drawing/2014/chart" uri="{C3380CC4-5D6E-409C-BE32-E72D297353CC}">
              <c16:uniqueId val="{00000000-ADAF-4F72-B2B7-6DF6EB4130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ADAF-4F72-B2B7-6DF6EB4130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126.12</c:v>
                </c:pt>
                <c:pt idx="1">
                  <c:v>116.45</c:v>
                </c:pt>
                <c:pt idx="2">
                  <c:v>111.26</c:v>
                </c:pt>
                <c:pt idx="3">
                  <c:v>117.31</c:v>
                </c:pt>
                <c:pt idx="4">
                  <c:v>108.87</c:v>
                </c:pt>
              </c:numCache>
            </c:numRef>
          </c:val>
          <c:extLst>
            <c:ext xmlns:c16="http://schemas.microsoft.com/office/drawing/2014/chart" uri="{C3380CC4-5D6E-409C-BE32-E72D297353CC}">
              <c16:uniqueId val="{00000000-0524-4C79-B6A9-F1AA95AC13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0524-4C79-B6A9-F1AA95AC13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43.96</c:v>
                </c:pt>
                <c:pt idx="1">
                  <c:v>44.11</c:v>
                </c:pt>
                <c:pt idx="2">
                  <c:v>45.32</c:v>
                </c:pt>
                <c:pt idx="3">
                  <c:v>46.7</c:v>
                </c:pt>
                <c:pt idx="4">
                  <c:v>47.89</c:v>
                </c:pt>
              </c:numCache>
            </c:numRef>
          </c:val>
          <c:extLst>
            <c:ext xmlns:c16="http://schemas.microsoft.com/office/drawing/2014/chart" uri="{C3380CC4-5D6E-409C-BE32-E72D297353CC}">
              <c16:uniqueId val="{00000000-0F02-4F7E-864D-3696A98772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0F02-4F7E-864D-3696A98772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E0-4E69-BA81-1E8A6346BA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8DE0-4E69-BA81-1E8A6346BA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1C-4D30-9A7D-535959B618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521C-4D30-9A7D-535959B618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1117.54</c:v>
                </c:pt>
                <c:pt idx="1">
                  <c:v>943.37</c:v>
                </c:pt>
                <c:pt idx="2">
                  <c:v>1041.07</c:v>
                </c:pt>
                <c:pt idx="3">
                  <c:v>864</c:v>
                </c:pt>
                <c:pt idx="4">
                  <c:v>676.06</c:v>
                </c:pt>
              </c:numCache>
            </c:numRef>
          </c:val>
          <c:extLst>
            <c:ext xmlns:c16="http://schemas.microsoft.com/office/drawing/2014/chart" uri="{C3380CC4-5D6E-409C-BE32-E72D297353CC}">
              <c16:uniqueId val="{00000000-0FA2-4883-9387-619EEE20F9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0FA2-4883-9387-619EEE20F9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164.75</c:v>
                </c:pt>
                <c:pt idx="1">
                  <c:v>161.61000000000001</c:v>
                </c:pt>
                <c:pt idx="2">
                  <c:v>156.63999999999999</c:v>
                </c:pt>
                <c:pt idx="3">
                  <c:v>147.69</c:v>
                </c:pt>
                <c:pt idx="4">
                  <c:v>139.99</c:v>
                </c:pt>
              </c:numCache>
            </c:numRef>
          </c:val>
          <c:extLst>
            <c:ext xmlns:c16="http://schemas.microsoft.com/office/drawing/2014/chart" uri="{C3380CC4-5D6E-409C-BE32-E72D297353CC}">
              <c16:uniqueId val="{00000000-777C-4872-9B82-F92EFED608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77C-4872-9B82-F92EFED608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119.74</c:v>
                </c:pt>
                <c:pt idx="1">
                  <c:v>109.3</c:v>
                </c:pt>
                <c:pt idx="2">
                  <c:v>104.4</c:v>
                </c:pt>
                <c:pt idx="3">
                  <c:v>109.64</c:v>
                </c:pt>
                <c:pt idx="4">
                  <c:v>100.36</c:v>
                </c:pt>
              </c:numCache>
            </c:numRef>
          </c:val>
          <c:extLst>
            <c:ext xmlns:c16="http://schemas.microsoft.com/office/drawing/2014/chart" uri="{C3380CC4-5D6E-409C-BE32-E72D297353CC}">
              <c16:uniqueId val="{00000000-0ACF-4ACE-BD74-D3CD2247D2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0ACF-4ACE-BD74-D3CD2247D2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68.41</c:v>
                </c:pt>
                <c:pt idx="1">
                  <c:v>74.959999999999994</c:v>
                </c:pt>
                <c:pt idx="2">
                  <c:v>78.62</c:v>
                </c:pt>
                <c:pt idx="3">
                  <c:v>75.08</c:v>
                </c:pt>
                <c:pt idx="4">
                  <c:v>82.48</c:v>
                </c:pt>
              </c:numCache>
            </c:numRef>
          </c:val>
          <c:extLst>
            <c:ext xmlns:c16="http://schemas.microsoft.com/office/drawing/2014/chart" uri="{C3380CC4-5D6E-409C-BE32-E72D297353CC}">
              <c16:uniqueId val="{00000000-920C-4EFD-A986-1109AA87BD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920C-4EFD-A986-1109AA87BD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静岡県　伊豆の国市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A5</v>
      </c>
      <c r="X8" s="80"/>
      <c r="Y8" s="80"/>
      <c r="Z8" s="80"/>
      <c r="AA8" s="80"/>
      <c r="AB8" s="80"/>
      <c r="AC8" s="80"/>
      <c r="AD8" s="80" t="str">
        <f>データ!$M$6</f>
        <v>非設置</v>
      </c>
      <c r="AE8" s="80"/>
      <c r="AF8" s="80"/>
      <c r="AG8" s="80"/>
      <c r="AH8" s="80"/>
      <c r="AI8" s="80"/>
      <c r="AJ8" s="80"/>
      <c r="AK8" s="4"/>
      <c r="AL8" s="68">
        <f>データ!$R$6</f>
        <v>48476</v>
      </c>
      <c r="AM8" s="68"/>
      <c r="AN8" s="68"/>
      <c r="AO8" s="68"/>
      <c r="AP8" s="68"/>
      <c r="AQ8" s="68"/>
      <c r="AR8" s="68"/>
      <c r="AS8" s="68"/>
      <c r="AT8" s="64">
        <f>データ!$S$6</f>
        <v>94.62</v>
      </c>
      <c r="AU8" s="65"/>
      <c r="AV8" s="65"/>
      <c r="AW8" s="65"/>
      <c r="AX8" s="65"/>
      <c r="AY8" s="65"/>
      <c r="AZ8" s="65"/>
      <c r="BA8" s="65"/>
      <c r="BB8" s="67">
        <f>データ!$T$6</f>
        <v>512.32000000000005</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15">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15">
      <c r="A10" s="2"/>
      <c r="B10" s="64" t="str">
        <f>データ!$N$6</f>
        <v>-</v>
      </c>
      <c r="C10" s="65"/>
      <c r="D10" s="65"/>
      <c r="E10" s="65"/>
      <c r="F10" s="65"/>
      <c r="G10" s="65"/>
      <c r="H10" s="65"/>
      <c r="I10" s="64">
        <f>データ!$O$6</f>
        <v>88.64</v>
      </c>
      <c r="J10" s="65"/>
      <c r="K10" s="65"/>
      <c r="L10" s="65"/>
      <c r="M10" s="65"/>
      <c r="N10" s="65"/>
      <c r="O10" s="66"/>
      <c r="P10" s="67">
        <f>データ!$P$6</f>
        <v>87.68</v>
      </c>
      <c r="Q10" s="67"/>
      <c r="R10" s="67"/>
      <c r="S10" s="67"/>
      <c r="T10" s="67"/>
      <c r="U10" s="67"/>
      <c r="V10" s="67"/>
      <c r="W10" s="68">
        <f>データ!$Q$6</f>
        <v>1554</v>
      </c>
      <c r="X10" s="68"/>
      <c r="Y10" s="68"/>
      <c r="Z10" s="68"/>
      <c r="AA10" s="68"/>
      <c r="AB10" s="68"/>
      <c r="AC10" s="68"/>
      <c r="AD10" s="2"/>
      <c r="AE10" s="2"/>
      <c r="AF10" s="2"/>
      <c r="AG10" s="2"/>
      <c r="AH10" s="4"/>
      <c r="AI10" s="4"/>
      <c r="AJ10" s="4"/>
      <c r="AK10" s="4"/>
      <c r="AL10" s="68">
        <f>データ!$U$6</f>
        <v>42329</v>
      </c>
      <c r="AM10" s="68"/>
      <c r="AN10" s="68"/>
      <c r="AO10" s="68"/>
      <c r="AP10" s="68"/>
      <c r="AQ10" s="68"/>
      <c r="AR10" s="68"/>
      <c r="AS10" s="68"/>
      <c r="AT10" s="64">
        <f>データ!$V$6</f>
        <v>90.15</v>
      </c>
      <c r="AU10" s="65"/>
      <c r="AV10" s="65"/>
      <c r="AW10" s="65"/>
      <c r="AX10" s="65"/>
      <c r="AY10" s="65"/>
      <c r="AZ10" s="65"/>
      <c r="BA10" s="65"/>
      <c r="BB10" s="67">
        <f>データ!$W$6</f>
        <v>469.54</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113</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9" t="s">
        <v>111</v>
      </c>
      <c r="BM47" s="60"/>
      <c r="BN47" s="60"/>
      <c r="BO47" s="60"/>
      <c r="BP47" s="60"/>
      <c r="BQ47" s="60"/>
      <c r="BR47" s="60"/>
      <c r="BS47" s="60"/>
      <c r="BT47" s="60"/>
      <c r="BU47" s="60"/>
      <c r="BV47" s="60"/>
      <c r="BW47" s="60"/>
      <c r="BX47" s="60"/>
      <c r="BY47" s="60"/>
      <c r="BZ47" s="6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9"/>
      <c r="BM60" s="60"/>
      <c r="BN60" s="60"/>
      <c r="BO60" s="60"/>
      <c r="BP60" s="60"/>
      <c r="BQ60" s="60"/>
      <c r="BR60" s="60"/>
      <c r="BS60" s="60"/>
      <c r="BT60" s="60"/>
      <c r="BU60" s="60"/>
      <c r="BV60" s="60"/>
      <c r="BW60" s="60"/>
      <c r="BX60" s="60"/>
      <c r="BY60" s="60"/>
      <c r="BZ60" s="6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9"/>
      <c r="BM61" s="60"/>
      <c r="BN61" s="60"/>
      <c r="BO61" s="60"/>
      <c r="BP61" s="60"/>
      <c r="BQ61" s="60"/>
      <c r="BR61" s="60"/>
      <c r="BS61" s="60"/>
      <c r="BT61" s="60"/>
      <c r="BU61" s="60"/>
      <c r="BV61" s="60"/>
      <c r="BW61" s="60"/>
      <c r="BX61" s="60"/>
      <c r="BY61" s="60"/>
      <c r="BZ61" s="6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112</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1JZzpdQx60N8uQjNeqnM+rGfYueRY9obioVaxRiwxDH683aKVMW7d79ofLzqxDyAs3yoP8MTDBk7J+wzAluYWQ==" saltValue="ZMIHImK74BdfS6L33gAN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222259</v>
      </c>
      <c r="D6" s="34">
        <f t="shared" si="3"/>
        <v>46</v>
      </c>
      <c r="E6" s="34">
        <f t="shared" si="3"/>
        <v>1</v>
      </c>
      <c r="F6" s="34">
        <f t="shared" si="3"/>
        <v>0</v>
      </c>
      <c r="G6" s="34">
        <f t="shared" si="3"/>
        <v>1</v>
      </c>
      <c r="H6" s="34" t="str">
        <f t="shared" si="3"/>
        <v>静岡県　伊豆の国市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88.64</v>
      </c>
      <c r="P6" s="35">
        <f t="shared" si="3"/>
        <v>87.68</v>
      </c>
      <c r="Q6" s="35">
        <f t="shared" si="3"/>
        <v>1554</v>
      </c>
      <c r="R6" s="35">
        <f t="shared" si="3"/>
        <v>48476</v>
      </c>
      <c r="S6" s="35">
        <f t="shared" si="3"/>
        <v>94.62</v>
      </c>
      <c r="T6" s="35">
        <f t="shared" si="3"/>
        <v>512.32000000000005</v>
      </c>
      <c r="U6" s="35">
        <f t="shared" si="3"/>
        <v>42329</v>
      </c>
      <c r="V6" s="35">
        <f t="shared" si="3"/>
        <v>90.15</v>
      </c>
      <c r="W6" s="35">
        <f t="shared" si="3"/>
        <v>469.54</v>
      </c>
      <c r="X6" s="36">
        <f>IF(X7="",NA(),X7)</f>
        <v>126.12</v>
      </c>
      <c r="Y6" s="36">
        <f t="shared" ref="Y6:AG6" si="4">IF(Y7="",NA(),Y7)</f>
        <v>116.45</v>
      </c>
      <c r="Z6" s="36">
        <f t="shared" si="4"/>
        <v>111.26</v>
      </c>
      <c r="AA6" s="36">
        <f t="shared" si="4"/>
        <v>117.31</v>
      </c>
      <c r="AB6" s="36">
        <f t="shared" si="4"/>
        <v>108.87</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1117.54</v>
      </c>
      <c r="AU6" s="36">
        <f t="shared" ref="AU6:BC6" si="6">IF(AU7="",NA(),AU7)</f>
        <v>943.37</v>
      </c>
      <c r="AV6" s="36">
        <f t="shared" si="6"/>
        <v>1041.07</v>
      </c>
      <c r="AW6" s="36">
        <f t="shared" si="6"/>
        <v>864</v>
      </c>
      <c r="AX6" s="36">
        <f t="shared" si="6"/>
        <v>676.06</v>
      </c>
      <c r="AY6" s="36">
        <f t="shared" si="6"/>
        <v>371.31</v>
      </c>
      <c r="AZ6" s="36">
        <f t="shared" si="6"/>
        <v>377.63</v>
      </c>
      <c r="BA6" s="36">
        <f t="shared" si="6"/>
        <v>357.34</v>
      </c>
      <c r="BB6" s="36">
        <f t="shared" si="6"/>
        <v>366.03</v>
      </c>
      <c r="BC6" s="36">
        <f t="shared" si="6"/>
        <v>365.18</v>
      </c>
      <c r="BD6" s="35" t="str">
        <f>IF(BD7="","",IF(BD7="-","【-】","【"&amp;SUBSTITUTE(TEXT(BD7,"#,##0.00"),"-","△")&amp;"】"))</f>
        <v>【264.97】</v>
      </c>
      <c r="BE6" s="36">
        <f>IF(BE7="",NA(),BE7)</f>
        <v>164.75</v>
      </c>
      <c r="BF6" s="36">
        <f t="shared" ref="BF6:BN6" si="7">IF(BF7="",NA(),BF7)</f>
        <v>161.61000000000001</v>
      </c>
      <c r="BG6" s="36">
        <f t="shared" si="7"/>
        <v>156.63999999999999</v>
      </c>
      <c r="BH6" s="36">
        <f t="shared" si="7"/>
        <v>147.69</v>
      </c>
      <c r="BI6" s="36">
        <f t="shared" si="7"/>
        <v>139.99</v>
      </c>
      <c r="BJ6" s="36">
        <f t="shared" si="7"/>
        <v>373.09</v>
      </c>
      <c r="BK6" s="36">
        <f t="shared" si="7"/>
        <v>364.71</v>
      </c>
      <c r="BL6" s="36">
        <f t="shared" si="7"/>
        <v>373.69</v>
      </c>
      <c r="BM6" s="36">
        <f t="shared" si="7"/>
        <v>370.12</v>
      </c>
      <c r="BN6" s="36">
        <f t="shared" si="7"/>
        <v>371.65</v>
      </c>
      <c r="BO6" s="35" t="str">
        <f>IF(BO7="","",IF(BO7="-","【-】","【"&amp;SUBSTITUTE(TEXT(BO7,"#,##0.00"),"-","△")&amp;"】"))</f>
        <v>【266.61】</v>
      </c>
      <c r="BP6" s="36">
        <f>IF(BP7="",NA(),BP7)</f>
        <v>119.74</v>
      </c>
      <c r="BQ6" s="36">
        <f t="shared" ref="BQ6:BY6" si="8">IF(BQ7="",NA(),BQ7)</f>
        <v>109.3</v>
      </c>
      <c r="BR6" s="36">
        <f t="shared" si="8"/>
        <v>104.4</v>
      </c>
      <c r="BS6" s="36">
        <f t="shared" si="8"/>
        <v>109.64</v>
      </c>
      <c r="BT6" s="36">
        <f t="shared" si="8"/>
        <v>100.36</v>
      </c>
      <c r="BU6" s="36">
        <f t="shared" si="8"/>
        <v>99.99</v>
      </c>
      <c r="BV6" s="36">
        <f t="shared" si="8"/>
        <v>100.65</v>
      </c>
      <c r="BW6" s="36">
        <f t="shared" si="8"/>
        <v>99.87</v>
      </c>
      <c r="BX6" s="36">
        <f t="shared" si="8"/>
        <v>100.42</v>
      </c>
      <c r="BY6" s="36">
        <f t="shared" si="8"/>
        <v>98.77</v>
      </c>
      <c r="BZ6" s="35" t="str">
        <f>IF(BZ7="","",IF(BZ7="-","【-】","【"&amp;SUBSTITUTE(TEXT(BZ7,"#,##0.00"),"-","△")&amp;"】"))</f>
        <v>【103.24】</v>
      </c>
      <c r="CA6" s="36">
        <f>IF(CA7="",NA(),CA7)</f>
        <v>68.41</v>
      </c>
      <c r="CB6" s="36">
        <f t="shared" ref="CB6:CJ6" si="9">IF(CB7="",NA(),CB7)</f>
        <v>74.959999999999994</v>
      </c>
      <c r="CC6" s="36">
        <f t="shared" si="9"/>
        <v>78.62</v>
      </c>
      <c r="CD6" s="36">
        <f t="shared" si="9"/>
        <v>75.08</v>
      </c>
      <c r="CE6" s="36">
        <f t="shared" si="9"/>
        <v>82.48</v>
      </c>
      <c r="CF6" s="36">
        <f t="shared" si="9"/>
        <v>171.15</v>
      </c>
      <c r="CG6" s="36">
        <f t="shared" si="9"/>
        <v>170.19</v>
      </c>
      <c r="CH6" s="36">
        <f t="shared" si="9"/>
        <v>171.81</v>
      </c>
      <c r="CI6" s="36">
        <f t="shared" si="9"/>
        <v>171.67</v>
      </c>
      <c r="CJ6" s="36">
        <f t="shared" si="9"/>
        <v>173.67</v>
      </c>
      <c r="CK6" s="35" t="str">
        <f>IF(CK7="","",IF(CK7="-","【-】","【"&amp;SUBSTITUTE(TEXT(CK7,"#,##0.00"),"-","△")&amp;"】"))</f>
        <v>【168.38】</v>
      </c>
      <c r="CL6" s="36">
        <f>IF(CL7="",NA(),CL7)</f>
        <v>53.64</v>
      </c>
      <c r="CM6" s="36">
        <f t="shared" ref="CM6:CU6" si="10">IF(CM7="",NA(),CM7)</f>
        <v>52.51</v>
      </c>
      <c r="CN6" s="36">
        <f t="shared" si="10"/>
        <v>51.7</v>
      </c>
      <c r="CO6" s="36">
        <f t="shared" si="10"/>
        <v>52.1</v>
      </c>
      <c r="CP6" s="36">
        <f t="shared" si="10"/>
        <v>51.15</v>
      </c>
      <c r="CQ6" s="36">
        <f t="shared" si="10"/>
        <v>58.53</v>
      </c>
      <c r="CR6" s="36">
        <f t="shared" si="10"/>
        <v>59.01</v>
      </c>
      <c r="CS6" s="36">
        <f t="shared" si="10"/>
        <v>60.03</v>
      </c>
      <c r="CT6" s="36">
        <f t="shared" si="10"/>
        <v>59.74</v>
      </c>
      <c r="CU6" s="36">
        <f t="shared" si="10"/>
        <v>59.67</v>
      </c>
      <c r="CV6" s="35" t="str">
        <f>IF(CV7="","",IF(CV7="-","【-】","【"&amp;SUBSTITUTE(TEXT(CV7,"#,##0.00"),"-","△")&amp;"】"))</f>
        <v>【60.00】</v>
      </c>
      <c r="CW6" s="36">
        <f>IF(CW7="",NA(),CW7)</f>
        <v>86.13</v>
      </c>
      <c r="CX6" s="36">
        <f t="shared" ref="CX6:DF6" si="11">IF(CX7="",NA(),CX7)</f>
        <v>86.21</v>
      </c>
      <c r="CY6" s="36">
        <f t="shared" si="11"/>
        <v>86.21</v>
      </c>
      <c r="CZ6" s="36">
        <f t="shared" si="11"/>
        <v>86.21</v>
      </c>
      <c r="DA6" s="36">
        <f t="shared" si="11"/>
        <v>86.21</v>
      </c>
      <c r="DB6" s="36">
        <f t="shared" si="11"/>
        <v>85.26</v>
      </c>
      <c r="DC6" s="36">
        <f t="shared" si="11"/>
        <v>85.37</v>
      </c>
      <c r="DD6" s="36">
        <f t="shared" si="11"/>
        <v>84.81</v>
      </c>
      <c r="DE6" s="36">
        <f t="shared" si="11"/>
        <v>84.8</v>
      </c>
      <c r="DF6" s="36">
        <f t="shared" si="11"/>
        <v>84.6</v>
      </c>
      <c r="DG6" s="35" t="str">
        <f>IF(DG7="","",IF(DG7="-","【-】","【"&amp;SUBSTITUTE(TEXT(DG7,"#,##0.00"),"-","△")&amp;"】"))</f>
        <v>【89.80】</v>
      </c>
      <c r="DH6" s="36">
        <f>IF(DH7="",NA(),DH7)</f>
        <v>43.96</v>
      </c>
      <c r="DI6" s="36">
        <f t="shared" ref="DI6:DQ6" si="12">IF(DI7="",NA(),DI7)</f>
        <v>44.11</v>
      </c>
      <c r="DJ6" s="36">
        <f t="shared" si="12"/>
        <v>45.32</v>
      </c>
      <c r="DK6" s="36">
        <f t="shared" si="12"/>
        <v>46.7</v>
      </c>
      <c r="DL6" s="36">
        <f t="shared" si="12"/>
        <v>47.89</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5">
        <f t="shared" ref="DT6:EB6" si="13">IF(DT7="",NA(),DT7)</f>
        <v>0</v>
      </c>
      <c r="DU6" s="35">
        <f t="shared" si="13"/>
        <v>0</v>
      </c>
      <c r="DV6" s="35">
        <f t="shared" si="13"/>
        <v>0</v>
      </c>
      <c r="DW6" s="35">
        <f t="shared" si="13"/>
        <v>0</v>
      </c>
      <c r="DX6" s="36">
        <f t="shared" si="13"/>
        <v>10.54</v>
      </c>
      <c r="DY6" s="36">
        <f t="shared" si="13"/>
        <v>12.03</v>
      </c>
      <c r="DZ6" s="36">
        <f t="shared" si="13"/>
        <v>12.19</v>
      </c>
      <c r="EA6" s="36">
        <f t="shared" si="13"/>
        <v>15.1</v>
      </c>
      <c r="EB6" s="36">
        <f t="shared" si="13"/>
        <v>17.12</v>
      </c>
      <c r="EC6" s="35" t="str">
        <f>IF(EC7="","",IF(EC7="-","【-】","【"&amp;SUBSTITUTE(TEXT(EC7,"#,##0.00"),"-","△")&amp;"】"))</f>
        <v>【19.44】</v>
      </c>
      <c r="ED6" s="36">
        <f>IF(ED7="",NA(),ED7)</f>
        <v>0.6</v>
      </c>
      <c r="EE6" s="36">
        <f t="shared" ref="EE6:EM6" si="14">IF(EE7="",NA(),EE7)</f>
        <v>0.45</v>
      </c>
      <c r="EF6" s="36">
        <f t="shared" si="14"/>
        <v>0.04</v>
      </c>
      <c r="EG6" s="36">
        <f t="shared" si="14"/>
        <v>0.52</v>
      </c>
      <c r="EH6" s="35">
        <f t="shared" si="14"/>
        <v>0</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222259</v>
      </c>
      <c r="D7" s="38">
        <v>46</v>
      </c>
      <c r="E7" s="38">
        <v>1</v>
      </c>
      <c r="F7" s="38">
        <v>0</v>
      </c>
      <c r="G7" s="38">
        <v>1</v>
      </c>
      <c r="H7" s="38" t="s">
        <v>93</v>
      </c>
      <c r="I7" s="38" t="s">
        <v>94</v>
      </c>
      <c r="J7" s="38" t="s">
        <v>95</v>
      </c>
      <c r="K7" s="38" t="s">
        <v>96</v>
      </c>
      <c r="L7" s="38" t="s">
        <v>97</v>
      </c>
      <c r="M7" s="38" t="s">
        <v>98</v>
      </c>
      <c r="N7" s="39" t="s">
        <v>99</v>
      </c>
      <c r="O7" s="39">
        <v>88.64</v>
      </c>
      <c r="P7" s="39">
        <v>87.68</v>
      </c>
      <c r="Q7" s="39">
        <v>1554</v>
      </c>
      <c r="R7" s="39">
        <v>48476</v>
      </c>
      <c r="S7" s="39">
        <v>94.62</v>
      </c>
      <c r="T7" s="39">
        <v>512.32000000000005</v>
      </c>
      <c r="U7" s="39">
        <v>42329</v>
      </c>
      <c r="V7" s="39">
        <v>90.15</v>
      </c>
      <c r="W7" s="39">
        <v>469.54</v>
      </c>
      <c r="X7" s="39">
        <v>126.12</v>
      </c>
      <c r="Y7" s="39">
        <v>116.45</v>
      </c>
      <c r="Z7" s="39">
        <v>111.26</v>
      </c>
      <c r="AA7" s="39">
        <v>117.31</v>
      </c>
      <c r="AB7" s="39">
        <v>108.87</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1117.54</v>
      </c>
      <c r="AU7" s="39">
        <v>943.37</v>
      </c>
      <c r="AV7" s="39">
        <v>1041.07</v>
      </c>
      <c r="AW7" s="39">
        <v>864</v>
      </c>
      <c r="AX7" s="39">
        <v>676.06</v>
      </c>
      <c r="AY7" s="39">
        <v>371.31</v>
      </c>
      <c r="AZ7" s="39">
        <v>377.63</v>
      </c>
      <c r="BA7" s="39">
        <v>357.34</v>
      </c>
      <c r="BB7" s="39">
        <v>366.03</v>
      </c>
      <c r="BC7" s="39">
        <v>365.18</v>
      </c>
      <c r="BD7" s="39">
        <v>264.97000000000003</v>
      </c>
      <c r="BE7" s="39">
        <v>164.75</v>
      </c>
      <c r="BF7" s="39">
        <v>161.61000000000001</v>
      </c>
      <c r="BG7" s="39">
        <v>156.63999999999999</v>
      </c>
      <c r="BH7" s="39">
        <v>147.69</v>
      </c>
      <c r="BI7" s="39">
        <v>139.99</v>
      </c>
      <c r="BJ7" s="39">
        <v>373.09</v>
      </c>
      <c r="BK7" s="39">
        <v>364.71</v>
      </c>
      <c r="BL7" s="39">
        <v>373.69</v>
      </c>
      <c r="BM7" s="39">
        <v>370.12</v>
      </c>
      <c r="BN7" s="39">
        <v>371.65</v>
      </c>
      <c r="BO7" s="39">
        <v>266.61</v>
      </c>
      <c r="BP7" s="39">
        <v>119.74</v>
      </c>
      <c r="BQ7" s="39">
        <v>109.3</v>
      </c>
      <c r="BR7" s="39">
        <v>104.4</v>
      </c>
      <c r="BS7" s="39">
        <v>109.64</v>
      </c>
      <c r="BT7" s="39">
        <v>100.36</v>
      </c>
      <c r="BU7" s="39">
        <v>99.99</v>
      </c>
      <c r="BV7" s="39">
        <v>100.65</v>
      </c>
      <c r="BW7" s="39">
        <v>99.87</v>
      </c>
      <c r="BX7" s="39">
        <v>100.42</v>
      </c>
      <c r="BY7" s="39">
        <v>98.77</v>
      </c>
      <c r="BZ7" s="39">
        <v>103.24</v>
      </c>
      <c r="CA7" s="39">
        <v>68.41</v>
      </c>
      <c r="CB7" s="39">
        <v>74.959999999999994</v>
      </c>
      <c r="CC7" s="39">
        <v>78.62</v>
      </c>
      <c r="CD7" s="39">
        <v>75.08</v>
      </c>
      <c r="CE7" s="39">
        <v>82.48</v>
      </c>
      <c r="CF7" s="39">
        <v>171.15</v>
      </c>
      <c r="CG7" s="39">
        <v>170.19</v>
      </c>
      <c r="CH7" s="39">
        <v>171.81</v>
      </c>
      <c r="CI7" s="39">
        <v>171.67</v>
      </c>
      <c r="CJ7" s="39">
        <v>173.67</v>
      </c>
      <c r="CK7" s="39">
        <v>168.38</v>
      </c>
      <c r="CL7" s="39">
        <v>53.64</v>
      </c>
      <c r="CM7" s="39">
        <v>52.51</v>
      </c>
      <c r="CN7" s="39">
        <v>51.7</v>
      </c>
      <c r="CO7" s="39">
        <v>52.1</v>
      </c>
      <c r="CP7" s="39">
        <v>51.15</v>
      </c>
      <c r="CQ7" s="39">
        <v>58.53</v>
      </c>
      <c r="CR7" s="39">
        <v>59.01</v>
      </c>
      <c r="CS7" s="39">
        <v>60.03</v>
      </c>
      <c r="CT7" s="39">
        <v>59.74</v>
      </c>
      <c r="CU7" s="39">
        <v>59.67</v>
      </c>
      <c r="CV7" s="39">
        <v>60</v>
      </c>
      <c r="CW7" s="39">
        <v>86.13</v>
      </c>
      <c r="CX7" s="39">
        <v>86.21</v>
      </c>
      <c r="CY7" s="39">
        <v>86.21</v>
      </c>
      <c r="CZ7" s="39">
        <v>86.21</v>
      </c>
      <c r="DA7" s="39">
        <v>86.21</v>
      </c>
      <c r="DB7" s="39">
        <v>85.26</v>
      </c>
      <c r="DC7" s="39">
        <v>85.37</v>
      </c>
      <c r="DD7" s="39">
        <v>84.81</v>
      </c>
      <c r="DE7" s="39">
        <v>84.8</v>
      </c>
      <c r="DF7" s="39">
        <v>84.6</v>
      </c>
      <c r="DG7" s="39">
        <v>89.8</v>
      </c>
      <c r="DH7" s="39">
        <v>43.96</v>
      </c>
      <c r="DI7" s="39">
        <v>44.11</v>
      </c>
      <c r="DJ7" s="39">
        <v>45.32</v>
      </c>
      <c r="DK7" s="39">
        <v>46.7</v>
      </c>
      <c r="DL7" s="39">
        <v>47.89</v>
      </c>
      <c r="DM7" s="39">
        <v>45.75</v>
      </c>
      <c r="DN7" s="39">
        <v>46.9</v>
      </c>
      <c r="DO7" s="39">
        <v>47.28</v>
      </c>
      <c r="DP7" s="39">
        <v>47.66</v>
      </c>
      <c r="DQ7" s="39">
        <v>48.17</v>
      </c>
      <c r="DR7" s="39">
        <v>49.59</v>
      </c>
      <c r="DS7" s="39">
        <v>0</v>
      </c>
      <c r="DT7" s="39">
        <v>0</v>
      </c>
      <c r="DU7" s="39">
        <v>0</v>
      </c>
      <c r="DV7" s="39">
        <v>0</v>
      </c>
      <c r="DW7" s="39">
        <v>0</v>
      </c>
      <c r="DX7" s="39">
        <v>10.54</v>
      </c>
      <c r="DY7" s="39">
        <v>12.03</v>
      </c>
      <c r="DZ7" s="39">
        <v>12.19</v>
      </c>
      <c r="EA7" s="39">
        <v>15.1</v>
      </c>
      <c r="EB7" s="39">
        <v>17.12</v>
      </c>
      <c r="EC7" s="39">
        <v>19.440000000000001</v>
      </c>
      <c r="ED7" s="39">
        <v>0.6</v>
      </c>
      <c r="EE7" s="39">
        <v>0.45</v>
      </c>
      <c r="EF7" s="39">
        <v>0.04</v>
      </c>
      <c r="EG7" s="39">
        <v>0.52</v>
      </c>
      <c r="EH7" s="39">
        <v>0</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津金澤利男</cp:lastModifiedBy>
  <cp:lastPrinted>2021-01-18T02:04:37Z</cp:lastPrinted>
  <dcterms:created xsi:type="dcterms:W3CDTF">2020-12-04T02:09:39Z</dcterms:created>
  <dcterms:modified xsi:type="dcterms:W3CDTF">2021-01-18T06:16:02Z</dcterms:modified>
  <cp:category/>
</cp:coreProperties>
</file>