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KJ13016.KIKUGAWA\Desktop\"/>
    </mc:Choice>
  </mc:AlternateContent>
  <workbookProtection workbookAlgorithmName="SHA-512" workbookHashValue="9e6yI+RQElAg4RwLKVr7Kn2caW6zDqwrAI+mSVrbVvpYTzUYm5kd7RT4r6g7nKsRq27CjBuhMTZiRRxtXu5zPA==" workbookSaltValue="p9bu4p7a8hPvjfZ7/aX7ZA==" workbookSpinCount="100000" lockStructure="1"/>
  <bookViews>
    <workbookView xWindow="0" yWindow="0" windowWidth="15360" windowHeight="7635"/>
  </bookViews>
  <sheets>
    <sheet name="法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AT10" i="4" s="1"/>
  <c r="V6" i="5"/>
  <c r="AL10" i="4" s="1"/>
  <c r="U6" i="5"/>
  <c r="BB8" i="4" s="1"/>
  <c r="T6" i="5"/>
  <c r="S6" i="5"/>
  <c r="R6" i="5"/>
  <c r="AD10" i="4" s="1"/>
  <c r="Q6" i="5"/>
  <c r="W10" i="4" s="1"/>
  <c r="P6" i="5"/>
  <c r="O6" i="5"/>
  <c r="I10" i="4" s="1"/>
  <c r="N6" i="5"/>
  <c r="B10" i="4" s="1"/>
  <c r="M6" i="5"/>
  <c r="AD8" i="4" s="1"/>
  <c r="L6" i="5"/>
  <c r="K6" i="5"/>
  <c r="P8" i="4" s="1"/>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K85" i="4"/>
  <c r="J85" i="4"/>
  <c r="H85" i="4"/>
  <c r="E85" i="4"/>
  <c r="BB10" i="4"/>
  <c r="P10" i="4"/>
  <c r="AT8" i="4"/>
  <c r="AL8" i="4"/>
  <c r="W8" i="4"/>
  <c r="I8" i="4"/>
  <c r="B6" i="4"/>
</calcChain>
</file>

<file path=xl/sharedStrings.xml><?xml version="1.0" encoding="utf-8"?>
<sst xmlns="http://schemas.openxmlformats.org/spreadsheetml/2006/main" count="299" uniqueCount="117">
  <si>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</si>
  <si>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</si>
  <si>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</si>
  <si>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</si>
  <si>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</si>
  <si>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</si>
  <si>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</si>
  <si>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</si>
  <si>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</si>
  <si>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</si>
  <si>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</si>
  <si>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</si>
  <si>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</si>
  <si>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</si>
  <si>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</si>
  <si>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</si>
  <si>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</si>
  <si>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</si>
  <si>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</si>
  <si>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</si>
  <si>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</si>
  <si>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</si>
  <si>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</si>
  <si>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</si>
  <si>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</si>
  <si>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</si>
  <si>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</si>
  <si>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</si>
  <si>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</si>
  <si>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</si>
  <si>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</si>
  <si>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</si>
  <si>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</si>
  <si>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</si>
  <si>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</si>
  <si>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</si>
  <si>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</si>
  <si>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</si>
  <si>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</si>
  <si>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</si>
  <si>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</si>
  <si>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</si>
  <si>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</si>
  <si>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</si>
  <si>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</si>
  <si>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</si>
  <si>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</si>
  <si>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</si>
  <si>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</si>
  <si>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</si>
  <si>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</si>
  <si>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</si>
  <si>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</si>
  <si>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</si>
  <si>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</si>
  <si>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</si>
  <si>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</si>
  <si>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</si>
  <si>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</si>
  <si>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</si>
  <si>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</si>
  <si>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</si>
  <si>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</si>
  <si>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</si>
  <si>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</si>
  <si>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</si>
  <si>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</si>
  <si>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</si>
  <si>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</si>
  <si>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</si>
  <si>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</si>
  <si>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</si>
  <si>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</si>
  <si>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</si>
  <si>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</si>
  <si>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</si>
  <si>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</si>
  <si>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</si>
  <si>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</si>
  <si>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</si>
  <si>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</si>
  <si>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</si>
  <si>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</si>
  <si>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</si>
  <si>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</si>
  <si>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</si>
  <si>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</si>
  <si>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</si>
  <si>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</si>
  <si>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</si>
  <si>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</si>
  <si>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</si>
  <si>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</si>
  <si>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</si>
  <si>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</si>
  <si>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</si>
  <si>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静岡県　菊川市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</si>
  <si>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</si>
  <si>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</si>
  <si>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</si>
  <si>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</si>
  <si>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</si>
  <si>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</si>
  <si>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</si>
  <si>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</si>
  <si>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</si>
  <si>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</si>
  <si>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</si>
  <si>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</si>
  <si>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</si>
  <si>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</si>
  <si>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</si>
  <si>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</si>
  <si>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</si>
  <si>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当市の下水道事業は平成17年３月31日から供用を開始した、比較的新しい施設である。そのため、有形固定資産は耐用年数に満たないものがほとんどであるため、類似団体と比較すると低い数値となっている。
　ストックマネジメント計画に基づき、長期的な施設状況を予測しながら、点検、調査、修繕及び改築を計画的に行っていく必要がある。</t>
    <phoneticPr fontId="4"/>
  </si>
  <si>
    <t>　特環下水道単体では前年度と比較して経営が改善されたようになっているが、当市の下水道事業はセグメント分けをしていないため、公共下水道の数値と合算した指標で分析を行う必要がある。
　公共と特環を一本化した事業体の経営状況を俯瞰すれば、未だ経費回収率は80％程度と低く、一般会計からの繰入に依存した経営状況が続いている。
　公共下水道区域においては、管渠整備と併せて早期接続の働きかけを行い、特環下水道区域においては、未接続世帯に対する切替促進及び新規住宅着工により接続戸数を増やしていく必要がある。また、公共下水道と共通の課題でいえば、経営戦略に基づき適切な使用料改定を行い、下水道事業全体で収益増加を実現する取組が今後も継続的に必要である。</t>
    <rPh sb="1" eb="3">
      <t>トッカン</t>
    </rPh>
    <rPh sb="3" eb="6">
      <t>ゲスイドウ</t>
    </rPh>
    <rPh sb="6" eb="8">
      <t>タンタイ</t>
    </rPh>
    <rPh sb="10" eb="13">
      <t>ゼンネンド</t>
    </rPh>
    <rPh sb="14" eb="16">
      <t>ヒカク</t>
    </rPh>
    <rPh sb="18" eb="20">
      <t>ケイエイ</t>
    </rPh>
    <rPh sb="21" eb="23">
      <t>カイゼン</t>
    </rPh>
    <rPh sb="36" eb="38">
      <t>トウシ</t>
    </rPh>
    <rPh sb="39" eb="42">
      <t>ゲスイドウ</t>
    </rPh>
    <rPh sb="42" eb="44">
      <t>ジギョウ</t>
    </rPh>
    <rPh sb="50" eb="51">
      <t>ワ</t>
    </rPh>
    <rPh sb="61" eb="63">
      <t>コウキョウ</t>
    </rPh>
    <rPh sb="63" eb="66">
      <t>ゲスイドウ</t>
    </rPh>
    <rPh sb="67" eb="69">
      <t>スウチ</t>
    </rPh>
    <rPh sb="70" eb="72">
      <t>ガッサン</t>
    </rPh>
    <rPh sb="74" eb="76">
      <t>シヒョウ</t>
    </rPh>
    <rPh sb="77" eb="79">
      <t>ブンセキ</t>
    </rPh>
    <rPh sb="80" eb="81">
      <t>オコナ</t>
    </rPh>
    <rPh sb="82" eb="84">
      <t>ヒツヨウ</t>
    </rPh>
    <rPh sb="160" eb="162">
      <t>コウキョウ</t>
    </rPh>
    <rPh sb="162" eb="165">
      <t>ゲスイドウ</t>
    </rPh>
    <rPh sb="165" eb="167">
      <t>クイキ</t>
    </rPh>
    <rPh sb="191" eb="192">
      <t>オコナ</t>
    </rPh>
    <rPh sb="194" eb="196">
      <t>トッカン</t>
    </rPh>
    <rPh sb="196" eb="199">
      <t>ゲスイドウ</t>
    </rPh>
    <rPh sb="199" eb="201">
      <t>クイキ</t>
    </rPh>
    <rPh sb="207" eb="210">
      <t>ミセツゾク</t>
    </rPh>
    <rPh sb="210" eb="212">
      <t>セタイ</t>
    </rPh>
    <rPh sb="213" eb="214">
      <t>タイ</t>
    </rPh>
    <rPh sb="216" eb="218">
      <t>キリカ</t>
    </rPh>
    <rPh sb="218" eb="220">
      <t>ソクシン</t>
    </rPh>
    <rPh sb="220" eb="221">
      <t>オヨ</t>
    </rPh>
    <rPh sb="222" eb="224">
      <t>シンキ</t>
    </rPh>
    <rPh sb="224" eb="226">
      <t>ジュウタク</t>
    </rPh>
    <rPh sb="226" eb="228">
      <t>チャッコウ</t>
    </rPh>
    <rPh sb="231" eb="233">
      <t>セツゾク</t>
    </rPh>
    <rPh sb="233" eb="235">
      <t>コスウ</t>
    </rPh>
    <rPh sb="236" eb="237">
      <t>フ</t>
    </rPh>
    <rPh sb="242" eb="244">
      <t>ヒツヨウ</t>
    </rPh>
    <rPh sb="251" eb="253">
      <t>コウキョウ</t>
    </rPh>
    <rPh sb="253" eb="256">
      <t>ゲスイドウ</t>
    </rPh>
    <rPh sb="257" eb="259">
      <t>キョウツウ</t>
    </rPh>
    <rPh sb="260" eb="262">
      <t>カダイ</t>
    </rPh>
    <rPh sb="267" eb="269">
      <t>ケイエイ</t>
    </rPh>
    <rPh sb="269" eb="271">
      <t>センリャク</t>
    </rPh>
    <rPh sb="272" eb="273">
      <t>モト</t>
    </rPh>
    <rPh sb="275" eb="277">
      <t>テキセツ</t>
    </rPh>
    <rPh sb="278" eb="281">
      <t>シヨウリョウ</t>
    </rPh>
    <rPh sb="281" eb="283">
      <t>カイテイ</t>
    </rPh>
    <rPh sb="284" eb="285">
      <t>オコナ</t>
    </rPh>
    <rPh sb="287" eb="290">
      <t>ゲスイドウ</t>
    </rPh>
    <rPh sb="290" eb="292">
      <t>ジギョウ</t>
    </rPh>
    <rPh sb="292" eb="294">
      <t>ゼンタイ</t>
    </rPh>
    <rPh sb="295" eb="297">
      <t>シュウエキ</t>
    </rPh>
    <rPh sb="297" eb="299">
      <t>ゾウカ</t>
    </rPh>
    <rPh sb="300" eb="302">
      <t>ジツゲン</t>
    </rPh>
    <rPh sb="304" eb="306">
      <t>トリクミ</t>
    </rPh>
    <rPh sb="307" eb="309">
      <t>コンゴ</t>
    </rPh>
    <rPh sb="310" eb="313">
      <t>ケイゾクテキ</t>
    </rPh>
    <rPh sb="314" eb="316">
      <t>ヒツヨウ</t>
    </rPh>
    <phoneticPr fontId="4"/>
  </si>
  <si>
    <t xml:space="preserve">　当市の下水道事業は平成30年４月１日から、地方公営企業法の財務規定を適用する企業会計へ移行した。
①の経常収支比率が大幅に改善された要因は、営業外収益のうち一般会計からの繰入金が約5,800万円増加し、経常費用を570万円削減したことがあげられる。これに伴い、経費回収率及び汚水処理原価も前年度と比較して改善された結果となった。
　第４期事業計画において、特環区域における新たな管渠整備は行わない予定である。そのため、新たな企業債借入はない。
③流動比率は、公共下水道と同じく流動負債に企業債が含まれているため100%を下回っている。しかしながら、将来的に使用料改定を２回行う予定であり、また、接続促進による使用料収益増加が見込んでいるため、これらの取り組みを通じて指数改善に努める。
④企業債残高対事業規模比率は、公共下水道と同じく平成30年度及び令和元年度の比率において一般会計負担額の算出方法に誤りがあったため、次のように修正する。
H30：1,276％　R1：1,217％
平成29年度以降、特環区域における新たな管渠整備は実施せず、新規の借り入れも行なわない予定である。使用料単価は公共下水道と同じく、適切な使用料単価を下回っているため、経営戦略に基づく使用料改定を行う必要がある。処理区域を拡大しない分、未接続世帯への働きかけを公共下水道より重点的に行い、特環下水道区域における営業収益増収を通じて健全な経営を目指す必要がある。
⑤現状の使用料収入で賄いきれない分については、一般会計から経営支援として繰入金を充当している。営業収益の不足が原因であるため、他の指標と同じく接続促進や使用料改定を行う必要がある。
⑦施設利用率に関しては、公共下水道と同一の処理場を使用しているため、数値の算出はない。
</t>
    <rPh sb="52" eb="54">
      <t>ケイジョウ</t>
    </rPh>
    <rPh sb="54" eb="56">
      <t>シュウシ</t>
    </rPh>
    <rPh sb="56" eb="58">
      <t>ヒリツ</t>
    </rPh>
    <rPh sb="59" eb="61">
      <t>オオハバ</t>
    </rPh>
    <rPh sb="62" eb="64">
      <t>カイゼン</t>
    </rPh>
    <rPh sb="67" eb="69">
      <t>ヨウイン</t>
    </rPh>
    <rPh sb="71" eb="74">
      <t>エイギョウガイ</t>
    </rPh>
    <rPh sb="74" eb="76">
      <t>シュウエキ</t>
    </rPh>
    <rPh sb="79" eb="81">
      <t>イッパン</t>
    </rPh>
    <rPh sb="81" eb="83">
      <t>カイケイ</t>
    </rPh>
    <rPh sb="86" eb="88">
      <t>クリイレ</t>
    </rPh>
    <rPh sb="88" eb="89">
      <t>キン</t>
    </rPh>
    <rPh sb="90" eb="91">
      <t>ヤク</t>
    </rPh>
    <rPh sb="96" eb="98">
      <t>マンエン</t>
    </rPh>
    <rPh sb="98" eb="100">
      <t>ゾウカ</t>
    </rPh>
    <rPh sb="102" eb="104">
      <t>ケイジョウ</t>
    </rPh>
    <rPh sb="104" eb="106">
      <t>ヒヨウ</t>
    </rPh>
    <rPh sb="110" eb="112">
      <t>マンエン</t>
    </rPh>
    <rPh sb="112" eb="114">
      <t>サクゲン</t>
    </rPh>
    <rPh sb="128" eb="129">
      <t>トモナ</t>
    </rPh>
    <rPh sb="131" eb="133">
      <t>ケイヒ</t>
    </rPh>
    <rPh sb="133" eb="135">
      <t>カイシュウ</t>
    </rPh>
    <rPh sb="135" eb="136">
      <t>リツ</t>
    </rPh>
    <rPh sb="136" eb="137">
      <t>オヨ</t>
    </rPh>
    <rPh sb="138" eb="140">
      <t>オスイ</t>
    </rPh>
    <rPh sb="140" eb="142">
      <t>ショリ</t>
    </rPh>
    <rPh sb="142" eb="144">
      <t>ゲンカ</t>
    </rPh>
    <rPh sb="145" eb="148">
      <t>ゼンネンド</t>
    </rPh>
    <rPh sb="149" eb="151">
      <t>ヒカク</t>
    </rPh>
    <rPh sb="153" eb="155">
      <t>カイゼン</t>
    </rPh>
    <rPh sb="158" eb="160">
      <t>ケッカ</t>
    </rPh>
    <rPh sb="167" eb="168">
      <t>ダイ</t>
    </rPh>
    <rPh sb="169" eb="170">
      <t>キ</t>
    </rPh>
    <rPh sb="170" eb="172">
      <t>ジギョウ</t>
    </rPh>
    <rPh sb="172" eb="174">
      <t>ケイカク</t>
    </rPh>
    <rPh sb="179" eb="181">
      <t>トッカン</t>
    </rPh>
    <rPh sb="181" eb="183">
      <t>クイキ</t>
    </rPh>
    <rPh sb="187" eb="188">
      <t>アラ</t>
    </rPh>
    <rPh sb="190" eb="192">
      <t>カンキョ</t>
    </rPh>
    <rPh sb="192" eb="194">
      <t>セイビ</t>
    </rPh>
    <rPh sb="195" eb="196">
      <t>オコナ</t>
    </rPh>
    <rPh sb="199" eb="201">
      <t>ヨテイ</t>
    </rPh>
    <rPh sb="210" eb="211">
      <t>アラ</t>
    </rPh>
    <rPh sb="213" eb="215">
      <t>キギョウ</t>
    </rPh>
    <rPh sb="215" eb="216">
      <t>サイ</t>
    </rPh>
    <rPh sb="216" eb="218">
      <t>カリイレ</t>
    </rPh>
    <rPh sb="231" eb="233">
      <t>コウキョウ</t>
    </rPh>
    <rPh sb="233" eb="236">
      <t>ゲスイドウ</t>
    </rPh>
    <rPh sb="237" eb="238">
      <t>オナ</t>
    </rPh>
    <rPh sb="537" eb="540">
      <t>シヨウリョウ</t>
    </rPh>
    <rPh sb="703" eb="706">
      <t>シヨウリョウ</t>
    </rPh>
    <rPh sb="720" eb="722">
      <t>シセツ</t>
    </rPh>
    <rPh sb="722" eb="725">
      <t>リヨウリツ</t>
    </rPh>
    <rPh sb="726" eb="727">
      <t>カン</t>
    </rPh>
    <rPh sb="731" eb="733">
      <t>コウキョウ</t>
    </rPh>
    <rPh sb="733" eb="736">
      <t>ゲスイドウ</t>
    </rPh>
    <rPh sb="737" eb="739">
      <t>ドウイツ</t>
    </rPh>
    <rPh sb="740" eb="743">
      <t>ショリジョウ</t>
    </rPh>
    <rPh sb="744" eb="746">
      <t>シヨウ</t>
    </rPh>
    <rPh sb="753" eb="755">
      <t>スウチ</t>
    </rPh>
    <rPh sb="756" eb="758">
      <t>サンシュツ</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</si>
</sst>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9FCB-44A4-91C6-1551634F9948}"/>
            </c:ext>
          </c:extLst>
        </c:ser>
        <c:dLbls>
          <c:showLegendKey val="0"/>
          <c:showVal val="0"/>
          <c:showCatName val="0"/>
          <c:showSerName val="0"/>
          <c:showPercent val="0"/>
          <c:showBubbleSize val="0"/>
        </c:dLbls>
        <c:gapWidth val="150"/>
        <c:axId val="331067496"/>
        <c:axId val="331067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0.09</c:v>
                </c:pt>
                <c:pt idx="4">
                  <c:v>0.36</c:v>
                </c:pt>
              </c:numCache>
            </c:numRef>
          </c:val>
          <c:smooth val="0"/>
          <c:extLst xmlns:c16r2="http://schemas.microsoft.com/office/drawing/2015/06/chart">
            <c:ext xmlns:c16="http://schemas.microsoft.com/office/drawing/2014/chart" uri="{C3380CC4-5D6E-409C-BE32-E72D297353CC}">
              <c16:uniqueId val="{00000001-9FCB-44A4-91C6-1551634F9948}"/>
            </c:ext>
          </c:extLst>
        </c:ser>
        <c:dLbls>
          <c:showLegendKey val="0"/>
          <c:showVal val="0"/>
          <c:showCatName val="0"/>
          <c:showSerName val="0"/>
          <c:showPercent val="0"/>
          <c:showBubbleSize val="0"/>
        </c:dLbls>
        <c:marker val="1"/>
        <c:smooth val="0"/>
        <c:axId val="331067496"/>
        <c:axId val="331067888"/>
      </c:lineChart>
      <c:dateAx>
        <c:axId val="331067496"/>
        <c:scaling>
          <c:orientation val="minMax"/>
        </c:scaling>
        <c:delete val="1"/>
        <c:axPos val="b"/>
        <c:numFmt formatCode="&quot;H&quot;yy" sourceLinked="1"/>
        <c:majorTickMark val="none"/>
        <c:minorTickMark val="none"/>
        <c:tickLblPos val="none"/>
        <c:crossAx val="331067888"/>
        <c:crosses val="autoZero"/>
        <c:auto val="1"/>
        <c:lblOffset val="100"/>
        <c:baseTimeUnit val="years"/>
      </c:dateAx>
      <c:valAx>
        <c:axId val="331067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1067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formatCode="#,##0.00;&quot;△&quot;#,##0.00">
                  <c:v>0</c:v>
                </c:pt>
              </c:numCache>
            </c:numRef>
          </c:val>
          <c:extLst xmlns:c16r2="http://schemas.microsoft.com/office/drawing/2015/06/chart">
            <c:ext xmlns:c16="http://schemas.microsoft.com/office/drawing/2014/chart" uri="{C3380CC4-5D6E-409C-BE32-E72D297353CC}">
              <c16:uniqueId val="{00000000-5E99-47C5-B6C1-95DEF7AE1765}"/>
            </c:ext>
          </c:extLst>
        </c:ser>
        <c:dLbls>
          <c:showLegendKey val="0"/>
          <c:showVal val="0"/>
          <c:showCatName val="0"/>
          <c:showSerName val="0"/>
          <c:showPercent val="0"/>
          <c:showBubbleSize val="0"/>
        </c:dLbls>
        <c:gapWidth val="150"/>
        <c:axId val="332725656"/>
        <c:axId val="332728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37.46</c:v>
                </c:pt>
                <c:pt idx="4">
                  <c:v>42.47</c:v>
                </c:pt>
              </c:numCache>
            </c:numRef>
          </c:val>
          <c:smooth val="0"/>
          <c:extLst xmlns:c16r2="http://schemas.microsoft.com/office/drawing/2015/06/chart">
            <c:ext xmlns:c16="http://schemas.microsoft.com/office/drawing/2014/chart" uri="{C3380CC4-5D6E-409C-BE32-E72D297353CC}">
              <c16:uniqueId val="{00000001-5E99-47C5-B6C1-95DEF7AE1765}"/>
            </c:ext>
          </c:extLst>
        </c:ser>
        <c:dLbls>
          <c:showLegendKey val="0"/>
          <c:showVal val="0"/>
          <c:showCatName val="0"/>
          <c:showSerName val="0"/>
          <c:showPercent val="0"/>
          <c:showBubbleSize val="0"/>
        </c:dLbls>
        <c:marker val="1"/>
        <c:smooth val="0"/>
        <c:axId val="332725656"/>
        <c:axId val="332728008"/>
      </c:lineChart>
      <c:dateAx>
        <c:axId val="332725656"/>
        <c:scaling>
          <c:orientation val="minMax"/>
        </c:scaling>
        <c:delete val="1"/>
        <c:axPos val="b"/>
        <c:numFmt formatCode="&quot;H&quot;yy" sourceLinked="1"/>
        <c:majorTickMark val="none"/>
        <c:minorTickMark val="none"/>
        <c:tickLblPos val="none"/>
        <c:crossAx val="332728008"/>
        <c:crosses val="autoZero"/>
        <c:auto val="1"/>
        <c:lblOffset val="100"/>
        <c:baseTimeUnit val="years"/>
      </c:dateAx>
      <c:valAx>
        <c:axId val="332728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2725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0</c:v>
                </c:pt>
                <c:pt idx="1">
                  <c:v>0</c:v>
                </c:pt>
                <c:pt idx="2">
                  <c:v>0</c:v>
                </c:pt>
                <c:pt idx="3">
                  <c:v>93.86</c:v>
                </c:pt>
                <c:pt idx="4">
                  <c:v>91.65</c:v>
                </c:pt>
              </c:numCache>
            </c:numRef>
          </c:val>
          <c:extLst xmlns:c16r2="http://schemas.microsoft.com/office/drawing/2015/06/chart">
            <c:ext xmlns:c16="http://schemas.microsoft.com/office/drawing/2014/chart" uri="{C3380CC4-5D6E-409C-BE32-E72D297353CC}">
              <c16:uniqueId val="{00000000-C6C9-4D80-940C-F648FEE0F8EB}"/>
            </c:ext>
          </c:extLst>
        </c:ser>
        <c:dLbls>
          <c:showLegendKey val="0"/>
          <c:showVal val="0"/>
          <c:showCatName val="0"/>
          <c:showSerName val="0"/>
          <c:showPercent val="0"/>
          <c:showBubbleSize val="0"/>
        </c:dLbls>
        <c:gapWidth val="150"/>
        <c:axId val="332722128"/>
        <c:axId val="332722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67.459999999999994</c:v>
                </c:pt>
                <c:pt idx="4">
                  <c:v>83.75</c:v>
                </c:pt>
              </c:numCache>
            </c:numRef>
          </c:val>
          <c:smooth val="0"/>
          <c:extLst xmlns:c16r2="http://schemas.microsoft.com/office/drawing/2015/06/chart">
            <c:ext xmlns:c16="http://schemas.microsoft.com/office/drawing/2014/chart" uri="{C3380CC4-5D6E-409C-BE32-E72D297353CC}">
              <c16:uniqueId val="{00000001-C6C9-4D80-940C-F648FEE0F8EB}"/>
            </c:ext>
          </c:extLst>
        </c:ser>
        <c:dLbls>
          <c:showLegendKey val="0"/>
          <c:showVal val="0"/>
          <c:showCatName val="0"/>
          <c:showSerName val="0"/>
          <c:showPercent val="0"/>
          <c:showBubbleSize val="0"/>
        </c:dLbls>
        <c:marker val="1"/>
        <c:smooth val="0"/>
        <c:axId val="332722128"/>
        <c:axId val="332722520"/>
      </c:lineChart>
      <c:dateAx>
        <c:axId val="332722128"/>
        <c:scaling>
          <c:orientation val="minMax"/>
        </c:scaling>
        <c:delete val="1"/>
        <c:axPos val="b"/>
        <c:numFmt formatCode="&quot;H&quot;yy" sourceLinked="1"/>
        <c:majorTickMark val="none"/>
        <c:minorTickMark val="none"/>
        <c:tickLblPos val="none"/>
        <c:crossAx val="332722520"/>
        <c:crosses val="autoZero"/>
        <c:auto val="1"/>
        <c:lblOffset val="100"/>
        <c:baseTimeUnit val="years"/>
      </c:dateAx>
      <c:valAx>
        <c:axId val="332722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2722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0</c:v>
                </c:pt>
                <c:pt idx="1">
                  <c:v>0</c:v>
                </c:pt>
                <c:pt idx="2">
                  <c:v>0</c:v>
                </c:pt>
                <c:pt idx="3">
                  <c:v>98</c:v>
                </c:pt>
                <c:pt idx="4">
                  <c:v>161.44</c:v>
                </c:pt>
              </c:numCache>
            </c:numRef>
          </c:val>
          <c:extLst xmlns:c16r2="http://schemas.microsoft.com/office/drawing/2015/06/chart">
            <c:ext xmlns:c16="http://schemas.microsoft.com/office/drawing/2014/chart" uri="{C3380CC4-5D6E-409C-BE32-E72D297353CC}">
              <c16:uniqueId val="{00000000-BCC0-4E2C-92E5-5B90CE375E0A}"/>
            </c:ext>
          </c:extLst>
        </c:ser>
        <c:dLbls>
          <c:showLegendKey val="0"/>
          <c:showVal val="0"/>
          <c:showCatName val="0"/>
          <c:showSerName val="0"/>
          <c:showPercent val="0"/>
          <c:showBubbleSize val="0"/>
        </c:dLbls>
        <c:gapWidth val="150"/>
        <c:axId val="331068280"/>
        <c:axId val="331070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98.03</c:v>
                </c:pt>
                <c:pt idx="4">
                  <c:v>102.73</c:v>
                </c:pt>
              </c:numCache>
            </c:numRef>
          </c:val>
          <c:smooth val="0"/>
          <c:extLst xmlns:c16r2="http://schemas.microsoft.com/office/drawing/2015/06/chart">
            <c:ext xmlns:c16="http://schemas.microsoft.com/office/drawing/2014/chart" uri="{C3380CC4-5D6E-409C-BE32-E72D297353CC}">
              <c16:uniqueId val="{00000001-BCC0-4E2C-92E5-5B90CE375E0A}"/>
            </c:ext>
          </c:extLst>
        </c:ser>
        <c:dLbls>
          <c:showLegendKey val="0"/>
          <c:showVal val="0"/>
          <c:showCatName val="0"/>
          <c:showSerName val="0"/>
          <c:showPercent val="0"/>
          <c:showBubbleSize val="0"/>
        </c:dLbls>
        <c:marker val="1"/>
        <c:smooth val="0"/>
        <c:axId val="331068280"/>
        <c:axId val="331070240"/>
      </c:lineChart>
      <c:dateAx>
        <c:axId val="331068280"/>
        <c:scaling>
          <c:orientation val="minMax"/>
        </c:scaling>
        <c:delete val="1"/>
        <c:axPos val="b"/>
        <c:numFmt formatCode="&quot;H&quot;yy" sourceLinked="1"/>
        <c:majorTickMark val="none"/>
        <c:minorTickMark val="none"/>
        <c:tickLblPos val="none"/>
        <c:crossAx val="331070240"/>
        <c:crosses val="autoZero"/>
        <c:auto val="1"/>
        <c:lblOffset val="100"/>
        <c:baseTimeUnit val="years"/>
      </c:dateAx>
      <c:valAx>
        <c:axId val="331070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1068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0</c:v>
                </c:pt>
                <c:pt idx="1">
                  <c:v>0</c:v>
                </c:pt>
                <c:pt idx="2">
                  <c:v>0</c:v>
                </c:pt>
                <c:pt idx="3">
                  <c:v>3.68</c:v>
                </c:pt>
                <c:pt idx="4">
                  <c:v>6.94</c:v>
                </c:pt>
              </c:numCache>
            </c:numRef>
          </c:val>
          <c:extLst xmlns:c16r2="http://schemas.microsoft.com/office/drawing/2015/06/chart">
            <c:ext xmlns:c16="http://schemas.microsoft.com/office/drawing/2014/chart" uri="{C3380CC4-5D6E-409C-BE32-E72D297353CC}">
              <c16:uniqueId val="{00000000-7B38-4AB6-8D89-C66CCCEABDE1}"/>
            </c:ext>
          </c:extLst>
        </c:ser>
        <c:dLbls>
          <c:showLegendKey val="0"/>
          <c:showVal val="0"/>
          <c:showCatName val="0"/>
          <c:showSerName val="0"/>
          <c:showPercent val="0"/>
          <c:showBubbleSize val="0"/>
        </c:dLbls>
        <c:gapWidth val="150"/>
        <c:axId val="331070632"/>
        <c:axId val="331071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15.02</c:v>
                </c:pt>
                <c:pt idx="4">
                  <c:v>24.68</c:v>
                </c:pt>
              </c:numCache>
            </c:numRef>
          </c:val>
          <c:smooth val="0"/>
          <c:extLst xmlns:c16r2="http://schemas.microsoft.com/office/drawing/2015/06/chart">
            <c:ext xmlns:c16="http://schemas.microsoft.com/office/drawing/2014/chart" uri="{C3380CC4-5D6E-409C-BE32-E72D297353CC}">
              <c16:uniqueId val="{00000001-7B38-4AB6-8D89-C66CCCEABDE1}"/>
            </c:ext>
          </c:extLst>
        </c:ser>
        <c:dLbls>
          <c:showLegendKey val="0"/>
          <c:showVal val="0"/>
          <c:showCatName val="0"/>
          <c:showSerName val="0"/>
          <c:showPercent val="0"/>
          <c:showBubbleSize val="0"/>
        </c:dLbls>
        <c:marker val="1"/>
        <c:smooth val="0"/>
        <c:axId val="331070632"/>
        <c:axId val="331071024"/>
      </c:lineChart>
      <c:dateAx>
        <c:axId val="331070632"/>
        <c:scaling>
          <c:orientation val="minMax"/>
        </c:scaling>
        <c:delete val="1"/>
        <c:axPos val="b"/>
        <c:numFmt formatCode="&quot;H&quot;yy" sourceLinked="1"/>
        <c:majorTickMark val="none"/>
        <c:minorTickMark val="none"/>
        <c:tickLblPos val="none"/>
        <c:crossAx val="331071024"/>
        <c:crosses val="autoZero"/>
        <c:auto val="1"/>
        <c:lblOffset val="100"/>
        <c:baseTimeUnit val="years"/>
      </c:dateAx>
      <c:valAx>
        <c:axId val="331071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1070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5161-4BC1-BF1A-18EA554DACC0}"/>
            </c:ext>
          </c:extLst>
        </c:ser>
        <c:dLbls>
          <c:showLegendKey val="0"/>
          <c:showVal val="0"/>
          <c:showCatName val="0"/>
          <c:showSerName val="0"/>
          <c:showPercent val="0"/>
          <c:showBubbleSize val="0"/>
        </c:dLbls>
        <c:gapWidth val="150"/>
        <c:axId val="331066320"/>
        <c:axId val="331066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
                  <c:v>0</c:v>
                </c:pt>
                <c:pt idx="4">
                  <c:v>8.6199999999999992</c:v>
                </c:pt>
              </c:numCache>
            </c:numRef>
          </c:val>
          <c:smooth val="0"/>
          <c:extLst xmlns:c16r2="http://schemas.microsoft.com/office/drawing/2015/06/chart">
            <c:ext xmlns:c16="http://schemas.microsoft.com/office/drawing/2014/chart" uri="{C3380CC4-5D6E-409C-BE32-E72D297353CC}">
              <c16:uniqueId val="{00000001-5161-4BC1-BF1A-18EA554DACC0}"/>
            </c:ext>
          </c:extLst>
        </c:ser>
        <c:dLbls>
          <c:showLegendKey val="0"/>
          <c:showVal val="0"/>
          <c:showCatName val="0"/>
          <c:showSerName val="0"/>
          <c:showPercent val="0"/>
          <c:showBubbleSize val="0"/>
        </c:dLbls>
        <c:marker val="1"/>
        <c:smooth val="0"/>
        <c:axId val="331066320"/>
        <c:axId val="331066712"/>
      </c:lineChart>
      <c:dateAx>
        <c:axId val="331066320"/>
        <c:scaling>
          <c:orientation val="minMax"/>
        </c:scaling>
        <c:delete val="1"/>
        <c:axPos val="b"/>
        <c:numFmt formatCode="&quot;H&quot;yy" sourceLinked="1"/>
        <c:majorTickMark val="none"/>
        <c:minorTickMark val="none"/>
        <c:tickLblPos val="none"/>
        <c:crossAx val="331066712"/>
        <c:crosses val="autoZero"/>
        <c:auto val="1"/>
        <c:lblOffset val="100"/>
        <c:baseTimeUnit val="years"/>
      </c:dateAx>
      <c:valAx>
        <c:axId val="331066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106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c:v>0</c:v>
                </c:pt>
                <c:pt idx="3">
                  <c:v>12.45</c:v>
                </c:pt>
                <c:pt idx="4">
                  <c:v>8.6999999999999993</c:v>
                </c:pt>
              </c:numCache>
            </c:numRef>
          </c:val>
          <c:extLst xmlns:c16r2="http://schemas.microsoft.com/office/drawing/2015/06/chart">
            <c:ext xmlns:c16="http://schemas.microsoft.com/office/drawing/2014/chart" uri="{C3380CC4-5D6E-409C-BE32-E72D297353CC}">
              <c16:uniqueId val="{00000000-E1AD-4980-B3CA-AD03EBBAC213}"/>
            </c:ext>
          </c:extLst>
        </c:ser>
        <c:dLbls>
          <c:showLegendKey val="0"/>
          <c:showVal val="0"/>
          <c:showCatName val="0"/>
          <c:showSerName val="0"/>
          <c:showPercent val="0"/>
          <c:showBubbleSize val="0"/>
        </c:dLbls>
        <c:gapWidth val="150"/>
        <c:axId val="332412704"/>
        <c:axId val="33241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179.15</c:v>
                </c:pt>
                <c:pt idx="4">
                  <c:v>94.97</c:v>
                </c:pt>
              </c:numCache>
            </c:numRef>
          </c:val>
          <c:smooth val="0"/>
          <c:extLst xmlns:c16r2="http://schemas.microsoft.com/office/drawing/2015/06/chart">
            <c:ext xmlns:c16="http://schemas.microsoft.com/office/drawing/2014/chart" uri="{C3380CC4-5D6E-409C-BE32-E72D297353CC}">
              <c16:uniqueId val="{00000001-E1AD-4980-B3CA-AD03EBBAC213}"/>
            </c:ext>
          </c:extLst>
        </c:ser>
        <c:dLbls>
          <c:showLegendKey val="0"/>
          <c:showVal val="0"/>
          <c:showCatName val="0"/>
          <c:showSerName val="0"/>
          <c:showPercent val="0"/>
          <c:showBubbleSize val="0"/>
        </c:dLbls>
        <c:marker val="1"/>
        <c:smooth val="0"/>
        <c:axId val="332412704"/>
        <c:axId val="332418192"/>
      </c:lineChart>
      <c:dateAx>
        <c:axId val="332412704"/>
        <c:scaling>
          <c:orientation val="minMax"/>
        </c:scaling>
        <c:delete val="1"/>
        <c:axPos val="b"/>
        <c:numFmt formatCode="&quot;H&quot;yy" sourceLinked="1"/>
        <c:majorTickMark val="none"/>
        <c:minorTickMark val="none"/>
        <c:tickLblPos val="none"/>
        <c:crossAx val="332418192"/>
        <c:crosses val="autoZero"/>
        <c:auto val="1"/>
        <c:lblOffset val="100"/>
        <c:baseTimeUnit val="years"/>
      </c:dateAx>
      <c:valAx>
        <c:axId val="33241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2412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0</c:v>
                </c:pt>
                <c:pt idx="1">
                  <c:v>0</c:v>
                </c:pt>
                <c:pt idx="2">
                  <c:v>0</c:v>
                </c:pt>
                <c:pt idx="3">
                  <c:v>62.47</c:v>
                </c:pt>
                <c:pt idx="4">
                  <c:v>68.739999999999995</c:v>
                </c:pt>
              </c:numCache>
            </c:numRef>
          </c:val>
          <c:extLst xmlns:c16r2="http://schemas.microsoft.com/office/drawing/2015/06/chart">
            <c:ext xmlns:c16="http://schemas.microsoft.com/office/drawing/2014/chart" uri="{C3380CC4-5D6E-409C-BE32-E72D297353CC}">
              <c16:uniqueId val="{00000000-493C-413B-8DA5-E56BBE37A1DD}"/>
            </c:ext>
          </c:extLst>
        </c:ser>
        <c:dLbls>
          <c:showLegendKey val="0"/>
          <c:showVal val="0"/>
          <c:showCatName val="0"/>
          <c:showSerName val="0"/>
          <c:showPercent val="0"/>
          <c:showBubbleSize val="0"/>
        </c:dLbls>
        <c:gapWidth val="150"/>
        <c:axId val="332419368"/>
        <c:axId val="332415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131.47999999999999</c:v>
                </c:pt>
                <c:pt idx="4">
                  <c:v>47.72</c:v>
                </c:pt>
              </c:numCache>
            </c:numRef>
          </c:val>
          <c:smooth val="0"/>
          <c:extLst xmlns:c16r2="http://schemas.microsoft.com/office/drawing/2015/06/chart">
            <c:ext xmlns:c16="http://schemas.microsoft.com/office/drawing/2014/chart" uri="{C3380CC4-5D6E-409C-BE32-E72D297353CC}">
              <c16:uniqueId val="{00000001-493C-413B-8DA5-E56BBE37A1DD}"/>
            </c:ext>
          </c:extLst>
        </c:ser>
        <c:dLbls>
          <c:showLegendKey val="0"/>
          <c:showVal val="0"/>
          <c:showCatName val="0"/>
          <c:showSerName val="0"/>
          <c:showPercent val="0"/>
          <c:showBubbleSize val="0"/>
        </c:dLbls>
        <c:marker val="1"/>
        <c:smooth val="0"/>
        <c:axId val="332419368"/>
        <c:axId val="332415448"/>
      </c:lineChart>
      <c:dateAx>
        <c:axId val="332419368"/>
        <c:scaling>
          <c:orientation val="minMax"/>
        </c:scaling>
        <c:delete val="1"/>
        <c:axPos val="b"/>
        <c:numFmt formatCode="&quot;H&quot;yy" sourceLinked="1"/>
        <c:majorTickMark val="none"/>
        <c:minorTickMark val="none"/>
        <c:tickLblPos val="none"/>
        <c:crossAx val="332415448"/>
        <c:crosses val="autoZero"/>
        <c:auto val="1"/>
        <c:lblOffset val="100"/>
        <c:baseTimeUnit val="years"/>
      </c:dateAx>
      <c:valAx>
        <c:axId val="332415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2419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783.08</c:v>
                </c:pt>
                <c:pt idx="4" formatCode="#,##0.00;&quot;△&quot;#,##0.00">
                  <c:v>0</c:v>
                </c:pt>
              </c:numCache>
            </c:numRef>
          </c:val>
          <c:extLst xmlns:c16r2="http://schemas.microsoft.com/office/drawing/2015/06/chart">
            <c:ext xmlns:c16="http://schemas.microsoft.com/office/drawing/2014/chart" uri="{C3380CC4-5D6E-409C-BE32-E72D297353CC}">
              <c16:uniqueId val="{00000000-0929-46F8-BA6D-31C910B6034E}"/>
            </c:ext>
          </c:extLst>
        </c:ser>
        <c:dLbls>
          <c:showLegendKey val="0"/>
          <c:showVal val="0"/>
          <c:showCatName val="0"/>
          <c:showSerName val="0"/>
          <c:showPercent val="0"/>
          <c:showBubbleSize val="0"/>
        </c:dLbls>
        <c:gapWidth val="150"/>
        <c:axId val="332413096"/>
        <c:axId val="332417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1269.1500000000001</c:v>
                </c:pt>
                <c:pt idx="4">
                  <c:v>1206.79</c:v>
                </c:pt>
              </c:numCache>
            </c:numRef>
          </c:val>
          <c:smooth val="0"/>
          <c:extLst xmlns:c16r2="http://schemas.microsoft.com/office/drawing/2015/06/chart">
            <c:ext xmlns:c16="http://schemas.microsoft.com/office/drawing/2014/chart" uri="{C3380CC4-5D6E-409C-BE32-E72D297353CC}">
              <c16:uniqueId val="{00000001-0929-46F8-BA6D-31C910B6034E}"/>
            </c:ext>
          </c:extLst>
        </c:ser>
        <c:dLbls>
          <c:showLegendKey val="0"/>
          <c:showVal val="0"/>
          <c:showCatName val="0"/>
          <c:showSerName val="0"/>
          <c:showPercent val="0"/>
          <c:showBubbleSize val="0"/>
        </c:dLbls>
        <c:marker val="1"/>
        <c:smooth val="0"/>
        <c:axId val="332413096"/>
        <c:axId val="332417408"/>
      </c:lineChart>
      <c:dateAx>
        <c:axId val="332413096"/>
        <c:scaling>
          <c:orientation val="minMax"/>
        </c:scaling>
        <c:delete val="1"/>
        <c:axPos val="b"/>
        <c:numFmt formatCode="&quot;H&quot;yy" sourceLinked="1"/>
        <c:majorTickMark val="none"/>
        <c:minorTickMark val="none"/>
        <c:tickLblPos val="none"/>
        <c:crossAx val="332417408"/>
        <c:crosses val="autoZero"/>
        <c:auto val="1"/>
        <c:lblOffset val="100"/>
        <c:baseTimeUnit val="years"/>
      </c:dateAx>
      <c:valAx>
        <c:axId val="332417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2413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0</c:v>
                </c:pt>
                <c:pt idx="1">
                  <c:v>0</c:v>
                </c:pt>
                <c:pt idx="2">
                  <c:v>0</c:v>
                </c:pt>
                <c:pt idx="3">
                  <c:v>45.28</c:v>
                </c:pt>
                <c:pt idx="4">
                  <c:v>75.09</c:v>
                </c:pt>
              </c:numCache>
            </c:numRef>
          </c:val>
          <c:extLst xmlns:c16r2="http://schemas.microsoft.com/office/drawing/2015/06/chart">
            <c:ext xmlns:c16="http://schemas.microsoft.com/office/drawing/2014/chart" uri="{C3380CC4-5D6E-409C-BE32-E72D297353CC}">
              <c16:uniqueId val="{00000000-FA1A-4D84-AA28-A464DC3C4812}"/>
            </c:ext>
          </c:extLst>
        </c:ser>
        <c:dLbls>
          <c:showLegendKey val="0"/>
          <c:showVal val="0"/>
          <c:showCatName val="0"/>
          <c:showSerName val="0"/>
          <c:showPercent val="0"/>
          <c:showBubbleSize val="0"/>
        </c:dLbls>
        <c:gapWidth val="150"/>
        <c:axId val="332414664"/>
        <c:axId val="332416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63.97</c:v>
                </c:pt>
                <c:pt idx="4">
                  <c:v>71.84</c:v>
                </c:pt>
              </c:numCache>
            </c:numRef>
          </c:val>
          <c:smooth val="0"/>
          <c:extLst xmlns:c16r2="http://schemas.microsoft.com/office/drawing/2015/06/chart">
            <c:ext xmlns:c16="http://schemas.microsoft.com/office/drawing/2014/chart" uri="{C3380CC4-5D6E-409C-BE32-E72D297353CC}">
              <c16:uniqueId val="{00000001-FA1A-4D84-AA28-A464DC3C4812}"/>
            </c:ext>
          </c:extLst>
        </c:ser>
        <c:dLbls>
          <c:showLegendKey val="0"/>
          <c:showVal val="0"/>
          <c:showCatName val="0"/>
          <c:showSerName val="0"/>
          <c:showPercent val="0"/>
          <c:showBubbleSize val="0"/>
        </c:dLbls>
        <c:marker val="1"/>
        <c:smooth val="0"/>
        <c:axId val="332414664"/>
        <c:axId val="332416232"/>
      </c:lineChart>
      <c:dateAx>
        <c:axId val="332414664"/>
        <c:scaling>
          <c:orientation val="minMax"/>
        </c:scaling>
        <c:delete val="1"/>
        <c:axPos val="b"/>
        <c:numFmt formatCode="&quot;H&quot;yy" sourceLinked="1"/>
        <c:majorTickMark val="none"/>
        <c:minorTickMark val="none"/>
        <c:tickLblPos val="none"/>
        <c:crossAx val="332416232"/>
        <c:crosses val="autoZero"/>
        <c:auto val="1"/>
        <c:lblOffset val="100"/>
        <c:baseTimeUnit val="years"/>
      </c:dateAx>
      <c:valAx>
        <c:axId val="332416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2414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0</c:v>
                </c:pt>
                <c:pt idx="1">
                  <c:v>0</c:v>
                </c:pt>
                <c:pt idx="2">
                  <c:v>0</c:v>
                </c:pt>
                <c:pt idx="3">
                  <c:v>286.12</c:v>
                </c:pt>
                <c:pt idx="4">
                  <c:v>167.91</c:v>
                </c:pt>
              </c:numCache>
            </c:numRef>
          </c:val>
          <c:extLst xmlns:c16r2="http://schemas.microsoft.com/office/drawing/2015/06/chart">
            <c:ext xmlns:c16="http://schemas.microsoft.com/office/drawing/2014/chart" uri="{C3380CC4-5D6E-409C-BE32-E72D297353CC}">
              <c16:uniqueId val="{00000000-6C8B-47BD-881F-BB3DC5BA2211}"/>
            </c:ext>
          </c:extLst>
        </c:ser>
        <c:dLbls>
          <c:showLegendKey val="0"/>
          <c:showVal val="0"/>
          <c:showCatName val="0"/>
          <c:showSerName val="0"/>
          <c:showPercent val="0"/>
          <c:showBubbleSize val="0"/>
        </c:dLbls>
        <c:gapWidth val="150"/>
        <c:axId val="332417800"/>
        <c:axId val="332420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256.82</c:v>
                </c:pt>
                <c:pt idx="4">
                  <c:v>228.47</c:v>
                </c:pt>
              </c:numCache>
            </c:numRef>
          </c:val>
          <c:smooth val="0"/>
          <c:extLst xmlns:c16r2="http://schemas.microsoft.com/office/drawing/2015/06/chart">
            <c:ext xmlns:c16="http://schemas.microsoft.com/office/drawing/2014/chart" uri="{C3380CC4-5D6E-409C-BE32-E72D297353CC}">
              <c16:uniqueId val="{00000001-6C8B-47BD-881F-BB3DC5BA2211}"/>
            </c:ext>
          </c:extLst>
        </c:ser>
        <c:dLbls>
          <c:showLegendKey val="0"/>
          <c:showVal val="0"/>
          <c:showCatName val="0"/>
          <c:showSerName val="0"/>
          <c:showPercent val="0"/>
          <c:showBubbleSize val="0"/>
        </c:dLbls>
        <c:marker val="1"/>
        <c:smooth val="0"/>
        <c:axId val="332417800"/>
        <c:axId val="332420152"/>
      </c:lineChart>
      <c:dateAx>
        <c:axId val="332417800"/>
        <c:scaling>
          <c:orientation val="minMax"/>
        </c:scaling>
        <c:delete val="1"/>
        <c:axPos val="b"/>
        <c:numFmt formatCode="&quot;H&quot;yy" sourceLinked="1"/>
        <c:majorTickMark val="none"/>
        <c:minorTickMark val="none"/>
        <c:tickLblPos val="none"/>
        <c:crossAx val="332420152"/>
        <c:crosses val="autoZero"/>
        <c:auto val="1"/>
        <c:lblOffset val="100"/>
        <c:baseTimeUnit val="years"/>
      </c:dateAx>
      <c:valAx>
        <c:axId val="332420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2417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【76.63】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【1,218.70】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【218.56】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N7" zoomScale="70" zoomScaleNormal="70" workbookViewId="0">
      <selection activeCell="B14" sqref="B14:BJ1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静岡県　菊川市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特定環境保全公共下水道</v>
      </c>
      <c r="Q8" s="72"/>
      <c r="R8" s="72"/>
      <c r="S8" s="72"/>
      <c r="T8" s="72"/>
      <c r="U8" s="72"/>
      <c r="V8" s="72"/>
      <c r="W8" s="72" t="str">
        <f>データ!L6</f>
        <v>D2</v>
      </c>
      <c r="X8" s="72"/>
      <c r="Y8" s="72"/>
      <c r="Z8" s="72"/>
      <c r="AA8" s="72"/>
      <c r="AB8" s="72"/>
      <c r="AC8" s="72"/>
      <c r="AD8" s="73" t="str">
        <f>データ!$M$6</f>
        <v>非設置</v>
      </c>
      <c r="AE8" s="73"/>
      <c r="AF8" s="73"/>
      <c r="AG8" s="73"/>
      <c r="AH8" s="73"/>
      <c r="AI8" s="73"/>
      <c r="AJ8" s="73"/>
      <c r="AK8" s="3"/>
      <c r="AL8" s="69">
        <f>データ!S6</f>
        <v>48598</v>
      </c>
      <c r="AM8" s="69"/>
      <c r="AN8" s="69"/>
      <c r="AO8" s="69"/>
      <c r="AP8" s="69"/>
      <c r="AQ8" s="69"/>
      <c r="AR8" s="69"/>
      <c r="AS8" s="69"/>
      <c r="AT8" s="68">
        <f>データ!T6</f>
        <v>94.19</v>
      </c>
      <c r="AU8" s="68"/>
      <c r="AV8" s="68"/>
      <c r="AW8" s="68"/>
      <c r="AX8" s="68"/>
      <c r="AY8" s="68"/>
      <c r="AZ8" s="68"/>
      <c r="BA8" s="68"/>
      <c r="BB8" s="68">
        <f>データ!U6</f>
        <v>515.96</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54.93</v>
      </c>
      <c r="J10" s="68"/>
      <c r="K10" s="68"/>
      <c r="L10" s="68"/>
      <c r="M10" s="68"/>
      <c r="N10" s="68"/>
      <c r="O10" s="68"/>
      <c r="P10" s="68">
        <f>データ!P6</f>
        <v>5.78</v>
      </c>
      <c r="Q10" s="68"/>
      <c r="R10" s="68"/>
      <c r="S10" s="68"/>
      <c r="T10" s="68"/>
      <c r="U10" s="68"/>
      <c r="V10" s="68"/>
      <c r="W10" s="68" t="str">
        <f>データ!Q6</f>
        <v>-</v>
      </c>
      <c r="X10" s="68"/>
      <c r="Y10" s="68"/>
      <c r="Z10" s="68"/>
      <c r="AA10" s="68"/>
      <c r="AB10" s="68"/>
      <c r="AC10" s="68"/>
      <c r="AD10" s="69">
        <f>データ!R6</f>
        <v>2640</v>
      </c>
      <c r="AE10" s="69"/>
      <c r="AF10" s="69"/>
      <c r="AG10" s="69"/>
      <c r="AH10" s="69"/>
      <c r="AI10" s="69"/>
      <c r="AJ10" s="69"/>
      <c r="AK10" s="2"/>
      <c r="AL10" s="69">
        <f>データ!V6</f>
        <v>2801</v>
      </c>
      <c r="AM10" s="69"/>
      <c r="AN10" s="69"/>
      <c r="AO10" s="69"/>
      <c r="AP10" s="69"/>
      <c r="AQ10" s="69"/>
      <c r="AR10" s="69"/>
      <c r="AS10" s="69"/>
      <c r="AT10" s="68">
        <f>データ!W6</f>
        <v>0.56000000000000005</v>
      </c>
      <c r="AU10" s="68"/>
      <c r="AV10" s="68"/>
      <c r="AW10" s="68"/>
      <c r="AX10" s="68"/>
      <c r="AY10" s="68"/>
      <c r="AZ10" s="68"/>
      <c r="BA10" s="68"/>
      <c r="BB10" s="68">
        <f>データ!X6</f>
        <v>5001.79</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21"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21"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21"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116</v>
      </c>
      <c r="BM16" s="44"/>
      <c r="BN16" s="44"/>
      <c r="BO16" s="44"/>
      <c r="BP16" s="44"/>
      <c r="BQ16" s="44"/>
      <c r="BR16" s="44"/>
      <c r="BS16" s="44"/>
      <c r="BT16" s="44"/>
      <c r="BU16" s="44"/>
      <c r="BV16" s="44"/>
      <c r="BW16" s="44"/>
      <c r="BX16" s="44"/>
      <c r="BY16" s="44"/>
      <c r="BZ16" s="45"/>
    </row>
    <row r="17" spans="1:78" ht="21"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21"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21"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21"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21"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21"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21"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21"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21"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21"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21"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21"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21"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21"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21"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21"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21"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21"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21"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21"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21"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21"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21"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21"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21"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21"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21"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21"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114</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115</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【102.87】</v>
      </c>
      <c r="F85" s="26" t="str">
        <f>データ!AT6</f>
        <v>【76.63】</v>
      </c>
      <c r="G85" s="26" t="str">
        <f>データ!BE6</f>
        <v>【49.61】</v>
      </c>
      <c r="H85" s="26" t="str">
        <f>データ!BP6</f>
        <v>【1,218.70】</v>
      </c>
      <c r="I85" s="26" t="str">
        <f>データ!CA6</f>
        <v>【74.17】</v>
      </c>
      <c r="J85" s="26" t="str">
        <f>データ!CL6</f>
        <v>【218.56】</v>
      </c>
      <c r="K85" s="26" t="str">
        <f>データ!CW6</f>
        <v>【42.86】</v>
      </c>
      <c r="L85" s="26" t="str">
        <f>データ!DH6</f>
        <v>【84.20】</v>
      </c>
      <c r="M85" s="26" t="str">
        <f>データ!DS6</f>
        <v>【25.37】</v>
      </c>
      <c r="N85" s="26" t="str">
        <f>データ!ED6</f>
        <v>【6.20】</v>
      </c>
      <c r="O85" s="26" t="str">
        <f>データ!EO6</f>
        <v>【0.28】</v>
      </c>
    </row>
  </sheetData>
  <sheetProtection algorithmName="SHA-512" hashValue="hXWHSmPPMLd3OJLNMQPMCKdemGj9Oyvi8DE7UCkkiExiTqiFSCslccgw2TGsH5O9JwoZBHK8eyFXfopqEo0zFA==" saltValue="WZxTiKcqxUrIvklrSHPVX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8" scale="65"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222241</v>
      </c>
      <c r="D6" s="33">
        <f t="shared" si="3"/>
        <v>46</v>
      </c>
      <c r="E6" s="33">
        <f t="shared" si="3"/>
        <v>17</v>
      </c>
      <c r="F6" s="33">
        <f t="shared" si="3"/>
        <v>4</v>
      </c>
      <c r="G6" s="33">
        <f t="shared" si="3"/>
        <v>0</v>
      </c>
      <c r="H6" s="33" t="str">
        <f t="shared" si="3"/>
        <v>静岡県　菊川市</v>
      </c>
      <c r="I6" s="33" t="str">
        <f t="shared" si="3"/>
        <v>法適用</v>
      </c>
      <c r="J6" s="33" t="str">
        <f t="shared" si="3"/>
        <v>下水道事業</v>
      </c>
      <c r="K6" s="33" t="str">
        <f t="shared" si="3"/>
        <v>特定環境保全公共下水道</v>
      </c>
      <c r="L6" s="33" t="str">
        <f t="shared" si="3"/>
        <v>D2</v>
      </c>
      <c r="M6" s="33" t="str">
        <f t="shared" si="3"/>
        <v>非設置</v>
      </c>
      <c r="N6" s="34" t="str">
        <f t="shared" si="3"/>
        <v>-</v>
      </c>
      <c r="O6" s="34">
        <f t="shared" si="3"/>
        <v>54.93</v>
      </c>
      <c r="P6" s="34">
        <f t="shared" si="3"/>
        <v>5.78</v>
      </c>
      <c r="Q6" s="34" t="str">
        <f t="shared" si="3"/>
        <v>-</v>
      </c>
      <c r="R6" s="34">
        <f t="shared" si="3"/>
        <v>2640</v>
      </c>
      <c r="S6" s="34">
        <f t="shared" si="3"/>
        <v>48598</v>
      </c>
      <c r="T6" s="34">
        <f t="shared" si="3"/>
        <v>94.19</v>
      </c>
      <c r="U6" s="34">
        <f t="shared" si="3"/>
        <v>515.96</v>
      </c>
      <c r="V6" s="34">
        <f t="shared" si="3"/>
        <v>2801</v>
      </c>
      <c r="W6" s="34">
        <f t="shared" si="3"/>
        <v>0.56000000000000005</v>
      </c>
      <c r="X6" s="34">
        <f t="shared" si="3"/>
        <v>5001.79</v>
      </c>
      <c r="Y6" s="35" t="str">
        <f>IF(Y7="",NA(),Y7)</f>
        <v>-</v>
      </c>
      <c r="Z6" s="35" t="str">
        <f t="shared" ref="Z6:AH6" si="4">IF(Z7="",NA(),Z7)</f>
        <v>-</v>
      </c>
      <c r="AA6" s="35" t="str">
        <f t="shared" si="4"/>
        <v>-</v>
      </c>
      <c r="AB6" s="35">
        <f t="shared" si="4"/>
        <v>98</v>
      </c>
      <c r="AC6" s="35">
        <f t="shared" si="4"/>
        <v>161.44</v>
      </c>
      <c r="AD6" s="35" t="str">
        <f t="shared" si="4"/>
        <v>-</v>
      </c>
      <c r="AE6" s="35" t="str">
        <f t="shared" si="4"/>
        <v>-</v>
      </c>
      <c r="AF6" s="35" t="str">
        <f t="shared" si="4"/>
        <v>-</v>
      </c>
      <c r="AG6" s="35">
        <f t="shared" si="4"/>
        <v>98.03</v>
      </c>
      <c r="AH6" s="35">
        <f t="shared" si="4"/>
        <v>102.73</v>
      </c>
      <c r="AI6" s="34" t="str">
        <f>IF(AI7="","",IF(AI7="-","【-】","【"&amp;SUBSTITUTE(TEXT(AI7,"#,##0.00"),"-","△")&amp;"】"))</f>
        <v>【102.87】</v>
      </c>
      <c r="AJ6" s="35" t="str">
        <f>IF(AJ7="",NA(),AJ7)</f>
        <v>-</v>
      </c>
      <c r="AK6" s="35" t="str">
        <f t="shared" ref="AK6:AS6" si="5">IF(AK7="",NA(),AK7)</f>
        <v>-</v>
      </c>
      <c r="AL6" s="35" t="str">
        <f t="shared" si="5"/>
        <v>-</v>
      </c>
      <c r="AM6" s="35">
        <f t="shared" si="5"/>
        <v>12.45</v>
      </c>
      <c r="AN6" s="35">
        <f t="shared" si="5"/>
        <v>8.6999999999999993</v>
      </c>
      <c r="AO6" s="35" t="str">
        <f t="shared" si="5"/>
        <v>-</v>
      </c>
      <c r="AP6" s="35" t="str">
        <f t="shared" si="5"/>
        <v>-</v>
      </c>
      <c r="AQ6" s="35" t="str">
        <f t="shared" si="5"/>
        <v>-</v>
      </c>
      <c r="AR6" s="35">
        <f t="shared" si="5"/>
        <v>179.15</v>
      </c>
      <c r="AS6" s="35">
        <f t="shared" si="5"/>
        <v>94.97</v>
      </c>
      <c r="AT6" s="34" t="str">
        <f>IF(AT7="","",IF(AT7="-","【-】","【"&amp;SUBSTITUTE(TEXT(AT7,"#,##0.00"),"-","△")&amp;"】"))</f>
        <v>【76.63】</v>
      </c>
      <c r="AU6" s="35" t="str">
        <f>IF(AU7="",NA(),AU7)</f>
        <v>-</v>
      </c>
      <c r="AV6" s="35" t="str">
        <f t="shared" ref="AV6:BD6" si="6">IF(AV7="",NA(),AV7)</f>
        <v>-</v>
      </c>
      <c r="AW6" s="35" t="str">
        <f t="shared" si="6"/>
        <v>-</v>
      </c>
      <c r="AX6" s="35">
        <f t="shared" si="6"/>
        <v>62.47</v>
      </c>
      <c r="AY6" s="35">
        <f t="shared" si="6"/>
        <v>68.739999999999995</v>
      </c>
      <c r="AZ6" s="35" t="str">
        <f t="shared" si="6"/>
        <v>-</v>
      </c>
      <c r="BA6" s="35" t="str">
        <f t="shared" si="6"/>
        <v>-</v>
      </c>
      <c r="BB6" s="35" t="str">
        <f t="shared" si="6"/>
        <v>-</v>
      </c>
      <c r="BC6" s="35">
        <f t="shared" si="6"/>
        <v>131.47999999999999</v>
      </c>
      <c r="BD6" s="35">
        <f t="shared" si="6"/>
        <v>47.72</v>
      </c>
      <c r="BE6" s="34" t="str">
        <f>IF(BE7="","",IF(BE7="-","【-】","【"&amp;SUBSTITUTE(TEXT(BE7,"#,##0.00"),"-","△")&amp;"】"))</f>
        <v>【49.61】</v>
      </c>
      <c r="BF6" s="35" t="str">
        <f>IF(BF7="",NA(),BF7)</f>
        <v>-</v>
      </c>
      <c r="BG6" s="35" t="str">
        <f t="shared" ref="BG6:BO6" si="7">IF(BG7="",NA(),BG7)</f>
        <v>-</v>
      </c>
      <c r="BH6" s="35" t="str">
        <f t="shared" si="7"/>
        <v>-</v>
      </c>
      <c r="BI6" s="35">
        <f t="shared" si="7"/>
        <v>783.08</v>
      </c>
      <c r="BJ6" s="34">
        <f t="shared" si="7"/>
        <v>0</v>
      </c>
      <c r="BK6" s="35" t="str">
        <f t="shared" si="7"/>
        <v>-</v>
      </c>
      <c r="BL6" s="35" t="str">
        <f t="shared" si="7"/>
        <v>-</v>
      </c>
      <c r="BM6" s="35" t="str">
        <f t="shared" si="7"/>
        <v>-</v>
      </c>
      <c r="BN6" s="35">
        <f t="shared" si="7"/>
        <v>1269.1500000000001</v>
      </c>
      <c r="BO6" s="35">
        <f t="shared" si="7"/>
        <v>1206.79</v>
      </c>
      <c r="BP6" s="34" t="str">
        <f>IF(BP7="","",IF(BP7="-","【-】","【"&amp;SUBSTITUTE(TEXT(BP7,"#,##0.00"),"-","△")&amp;"】"))</f>
        <v>【1,218.70】</v>
      </c>
      <c r="BQ6" s="35" t="str">
        <f>IF(BQ7="",NA(),BQ7)</f>
        <v>-</v>
      </c>
      <c r="BR6" s="35" t="str">
        <f t="shared" ref="BR6:BZ6" si="8">IF(BR7="",NA(),BR7)</f>
        <v>-</v>
      </c>
      <c r="BS6" s="35" t="str">
        <f t="shared" si="8"/>
        <v>-</v>
      </c>
      <c r="BT6" s="35">
        <f t="shared" si="8"/>
        <v>45.28</v>
      </c>
      <c r="BU6" s="35">
        <f t="shared" si="8"/>
        <v>75.09</v>
      </c>
      <c r="BV6" s="35" t="str">
        <f t="shared" si="8"/>
        <v>-</v>
      </c>
      <c r="BW6" s="35" t="str">
        <f t="shared" si="8"/>
        <v>-</v>
      </c>
      <c r="BX6" s="35" t="str">
        <f t="shared" si="8"/>
        <v>-</v>
      </c>
      <c r="BY6" s="35">
        <f t="shared" si="8"/>
        <v>63.97</v>
      </c>
      <c r="BZ6" s="35">
        <f t="shared" si="8"/>
        <v>71.84</v>
      </c>
      <c r="CA6" s="34" t="str">
        <f>IF(CA7="","",IF(CA7="-","【-】","【"&amp;SUBSTITUTE(TEXT(CA7,"#,##0.00"),"-","△")&amp;"】"))</f>
        <v>【74.17】</v>
      </c>
      <c r="CB6" s="35" t="str">
        <f>IF(CB7="",NA(),CB7)</f>
        <v>-</v>
      </c>
      <c r="CC6" s="35" t="str">
        <f t="shared" ref="CC6:CK6" si="9">IF(CC7="",NA(),CC7)</f>
        <v>-</v>
      </c>
      <c r="CD6" s="35" t="str">
        <f t="shared" si="9"/>
        <v>-</v>
      </c>
      <c r="CE6" s="35">
        <f t="shared" si="9"/>
        <v>286.12</v>
      </c>
      <c r="CF6" s="35">
        <f t="shared" si="9"/>
        <v>167.91</v>
      </c>
      <c r="CG6" s="35" t="str">
        <f t="shared" si="9"/>
        <v>-</v>
      </c>
      <c r="CH6" s="35" t="str">
        <f t="shared" si="9"/>
        <v>-</v>
      </c>
      <c r="CI6" s="35" t="str">
        <f t="shared" si="9"/>
        <v>-</v>
      </c>
      <c r="CJ6" s="35">
        <f t="shared" si="9"/>
        <v>256.82</v>
      </c>
      <c r="CK6" s="35">
        <f t="shared" si="9"/>
        <v>228.47</v>
      </c>
      <c r="CL6" s="34" t="str">
        <f>IF(CL7="","",IF(CL7="-","【-】","【"&amp;SUBSTITUTE(TEXT(CL7,"#,##0.00"),"-","△")&amp;"】"))</f>
        <v>【218.56】</v>
      </c>
      <c r="CM6" s="35" t="str">
        <f>IF(CM7="",NA(),CM7)</f>
        <v>-</v>
      </c>
      <c r="CN6" s="35" t="str">
        <f t="shared" ref="CN6:CV6" si="10">IF(CN7="",NA(),CN7)</f>
        <v>-</v>
      </c>
      <c r="CO6" s="35" t="str">
        <f t="shared" si="10"/>
        <v>-</v>
      </c>
      <c r="CP6" s="35" t="str">
        <f t="shared" si="10"/>
        <v>-</v>
      </c>
      <c r="CQ6" s="34">
        <f t="shared" si="10"/>
        <v>0</v>
      </c>
      <c r="CR6" s="35" t="str">
        <f t="shared" si="10"/>
        <v>-</v>
      </c>
      <c r="CS6" s="35" t="str">
        <f t="shared" si="10"/>
        <v>-</v>
      </c>
      <c r="CT6" s="35" t="str">
        <f t="shared" si="10"/>
        <v>-</v>
      </c>
      <c r="CU6" s="35">
        <f t="shared" si="10"/>
        <v>37.46</v>
      </c>
      <c r="CV6" s="35">
        <f t="shared" si="10"/>
        <v>42.47</v>
      </c>
      <c r="CW6" s="34" t="str">
        <f>IF(CW7="","",IF(CW7="-","【-】","【"&amp;SUBSTITUTE(TEXT(CW7,"#,##0.00"),"-","△")&amp;"】"))</f>
        <v>【42.86】</v>
      </c>
      <c r="CX6" s="35" t="str">
        <f>IF(CX7="",NA(),CX7)</f>
        <v>-</v>
      </c>
      <c r="CY6" s="35" t="str">
        <f t="shared" ref="CY6:DG6" si="11">IF(CY7="",NA(),CY7)</f>
        <v>-</v>
      </c>
      <c r="CZ6" s="35" t="str">
        <f t="shared" si="11"/>
        <v>-</v>
      </c>
      <c r="DA6" s="35">
        <f t="shared" si="11"/>
        <v>93.86</v>
      </c>
      <c r="DB6" s="35">
        <f t="shared" si="11"/>
        <v>91.65</v>
      </c>
      <c r="DC6" s="35" t="str">
        <f t="shared" si="11"/>
        <v>-</v>
      </c>
      <c r="DD6" s="35" t="str">
        <f t="shared" si="11"/>
        <v>-</v>
      </c>
      <c r="DE6" s="35" t="str">
        <f t="shared" si="11"/>
        <v>-</v>
      </c>
      <c r="DF6" s="35">
        <f t="shared" si="11"/>
        <v>67.459999999999994</v>
      </c>
      <c r="DG6" s="35">
        <f t="shared" si="11"/>
        <v>83.75</v>
      </c>
      <c r="DH6" s="34" t="str">
        <f>IF(DH7="","",IF(DH7="-","【-】","【"&amp;SUBSTITUTE(TEXT(DH7,"#,##0.00"),"-","△")&amp;"】"))</f>
        <v>【84.20】</v>
      </c>
      <c r="DI6" s="35" t="str">
        <f>IF(DI7="",NA(),DI7)</f>
        <v>-</v>
      </c>
      <c r="DJ6" s="35" t="str">
        <f t="shared" ref="DJ6:DR6" si="12">IF(DJ7="",NA(),DJ7)</f>
        <v>-</v>
      </c>
      <c r="DK6" s="35" t="str">
        <f t="shared" si="12"/>
        <v>-</v>
      </c>
      <c r="DL6" s="35">
        <f t="shared" si="12"/>
        <v>3.68</v>
      </c>
      <c r="DM6" s="35">
        <f t="shared" si="12"/>
        <v>6.94</v>
      </c>
      <c r="DN6" s="35" t="str">
        <f t="shared" si="12"/>
        <v>-</v>
      </c>
      <c r="DO6" s="35" t="str">
        <f t="shared" si="12"/>
        <v>-</v>
      </c>
      <c r="DP6" s="35" t="str">
        <f t="shared" si="12"/>
        <v>-</v>
      </c>
      <c r="DQ6" s="35">
        <f t="shared" si="12"/>
        <v>15.02</v>
      </c>
      <c r="DR6" s="35">
        <f t="shared" si="12"/>
        <v>24.68</v>
      </c>
      <c r="DS6" s="34" t="str">
        <f>IF(DS7="","",IF(DS7="-","【-】","【"&amp;SUBSTITUTE(TEXT(DS7,"#,##0.00"),"-","△")&amp;"】"))</f>
        <v>【25.37】</v>
      </c>
      <c r="DT6" s="35" t="str">
        <f>IF(DT7="",NA(),DT7)</f>
        <v>-</v>
      </c>
      <c r="DU6" s="35" t="str">
        <f t="shared" ref="DU6:EC6" si="13">IF(DU7="",NA(),DU7)</f>
        <v>-</v>
      </c>
      <c r="DV6" s="35" t="str">
        <f t="shared" si="13"/>
        <v>-</v>
      </c>
      <c r="DW6" s="34">
        <f t="shared" si="13"/>
        <v>0</v>
      </c>
      <c r="DX6" s="34">
        <f t="shared" si="13"/>
        <v>0</v>
      </c>
      <c r="DY6" s="35" t="str">
        <f t="shared" si="13"/>
        <v>-</v>
      </c>
      <c r="DZ6" s="35" t="str">
        <f t="shared" si="13"/>
        <v>-</v>
      </c>
      <c r="EA6" s="35" t="str">
        <f t="shared" si="13"/>
        <v>-</v>
      </c>
      <c r="EB6" s="34">
        <f t="shared" si="13"/>
        <v>0</v>
      </c>
      <c r="EC6" s="35">
        <f t="shared" si="13"/>
        <v>8.6199999999999992</v>
      </c>
      <c r="ED6" s="34" t="str">
        <f>IF(ED7="","",IF(ED7="-","【-】","【"&amp;SUBSTITUTE(TEXT(ED7,"#,##0.00"),"-","△")&amp;"】"))</f>
        <v>【6.20】</v>
      </c>
      <c r="EE6" s="35" t="str">
        <f>IF(EE7="",NA(),EE7)</f>
        <v>-</v>
      </c>
      <c r="EF6" s="35" t="str">
        <f t="shared" ref="EF6:EN6" si="14">IF(EF7="",NA(),EF7)</f>
        <v>-</v>
      </c>
      <c r="EG6" s="35" t="str">
        <f t="shared" si="14"/>
        <v>-</v>
      </c>
      <c r="EH6" s="34">
        <f t="shared" si="14"/>
        <v>0</v>
      </c>
      <c r="EI6" s="34">
        <f t="shared" si="14"/>
        <v>0</v>
      </c>
      <c r="EJ6" s="35" t="str">
        <f t="shared" si="14"/>
        <v>-</v>
      </c>
      <c r="EK6" s="35" t="str">
        <f t="shared" si="14"/>
        <v>-</v>
      </c>
      <c r="EL6" s="35" t="str">
        <f t="shared" si="14"/>
        <v>-</v>
      </c>
      <c r="EM6" s="35">
        <f t="shared" si="14"/>
        <v>0.09</v>
      </c>
      <c r="EN6" s="35">
        <f t="shared" si="14"/>
        <v>0.36</v>
      </c>
      <c r="EO6" s="34" t="str">
        <f>IF(EO7="","",IF(EO7="-","【-】","【"&amp;SUBSTITUTE(TEXT(EO7,"#,##0.00"),"-","△")&amp;"】"))</f>
        <v>【0.28】</v>
      </c>
    </row>
    <row r="7" spans="1:148" s="36" customFormat="1" x14ac:dyDescent="0.15">
      <c r="A7" s="28"/>
      <c r="B7" s="37">
        <v>2019</v>
      </c>
      <c r="C7" s="37">
        <v>222241</v>
      </c>
      <c r="D7" s="37">
        <v>46</v>
      </c>
      <c r="E7" s="37">
        <v>17</v>
      </c>
      <c r="F7" s="37">
        <v>4</v>
      </c>
      <c r="G7" s="37">
        <v>0</v>
      </c>
      <c r="H7" s="37" t="s">
        <v>96</v>
      </c>
      <c r="I7" s="37" t="s">
        <v>97</v>
      </c>
      <c r="J7" s="37" t="s">
        <v>98</v>
      </c>
      <c r="K7" s="37" t="s">
        <v>99</v>
      </c>
      <c r="L7" s="37" t="s">
        <v>100</v>
      </c>
      <c r="M7" s="37" t="s">
        <v>101</v>
      </c>
      <c r="N7" s="38" t="s">
        <v>102</v>
      </c>
      <c r="O7" s="38">
        <v>54.93</v>
      </c>
      <c r="P7" s="38">
        <v>5.78</v>
      </c>
      <c r="Q7" s="38" t="s">
        <v>102</v>
      </c>
      <c r="R7" s="38">
        <v>2640</v>
      </c>
      <c r="S7" s="38">
        <v>48598</v>
      </c>
      <c r="T7" s="38">
        <v>94.19</v>
      </c>
      <c r="U7" s="38">
        <v>515.96</v>
      </c>
      <c r="V7" s="38">
        <v>2801</v>
      </c>
      <c r="W7" s="38">
        <v>0.56000000000000005</v>
      </c>
      <c r="X7" s="38">
        <v>5001.79</v>
      </c>
      <c r="Y7" s="38" t="s">
        <v>102</v>
      </c>
      <c r="Z7" s="38" t="s">
        <v>102</v>
      </c>
      <c r="AA7" s="38" t="s">
        <v>102</v>
      </c>
      <c r="AB7" s="38">
        <v>98</v>
      </c>
      <c r="AC7" s="38">
        <v>161.44</v>
      </c>
      <c r="AD7" s="38" t="s">
        <v>102</v>
      </c>
      <c r="AE7" s="38" t="s">
        <v>102</v>
      </c>
      <c r="AF7" s="38" t="s">
        <v>102</v>
      </c>
      <c r="AG7" s="38">
        <v>98.03</v>
      </c>
      <c r="AH7" s="38">
        <v>102.73</v>
      </c>
      <c r="AI7" s="38">
        <v>102.87</v>
      </c>
      <c r="AJ7" s="38" t="s">
        <v>102</v>
      </c>
      <c r="AK7" s="38" t="s">
        <v>102</v>
      </c>
      <c r="AL7" s="38" t="s">
        <v>102</v>
      </c>
      <c r="AM7" s="38">
        <v>12.45</v>
      </c>
      <c r="AN7" s="38">
        <v>8.6999999999999993</v>
      </c>
      <c r="AO7" s="38" t="s">
        <v>102</v>
      </c>
      <c r="AP7" s="38" t="s">
        <v>102</v>
      </c>
      <c r="AQ7" s="38" t="s">
        <v>102</v>
      </c>
      <c r="AR7" s="38">
        <v>179.15</v>
      </c>
      <c r="AS7" s="38">
        <v>94.97</v>
      </c>
      <c r="AT7" s="38">
        <v>76.63</v>
      </c>
      <c r="AU7" s="38" t="s">
        <v>102</v>
      </c>
      <c r="AV7" s="38" t="s">
        <v>102</v>
      </c>
      <c r="AW7" s="38" t="s">
        <v>102</v>
      </c>
      <c r="AX7" s="38">
        <v>62.47</v>
      </c>
      <c r="AY7" s="38">
        <v>68.739999999999995</v>
      </c>
      <c r="AZ7" s="38" t="s">
        <v>102</v>
      </c>
      <c r="BA7" s="38" t="s">
        <v>102</v>
      </c>
      <c r="BB7" s="38" t="s">
        <v>102</v>
      </c>
      <c r="BC7" s="38">
        <v>131.47999999999999</v>
      </c>
      <c r="BD7" s="38">
        <v>47.72</v>
      </c>
      <c r="BE7" s="38">
        <v>49.61</v>
      </c>
      <c r="BF7" s="38" t="s">
        <v>102</v>
      </c>
      <c r="BG7" s="38" t="s">
        <v>102</v>
      </c>
      <c r="BH7" s="38" t="s">
        <v>102</v>
      </c>
      <c r="BI7" s="38">
        <v>783.08</v>
      </c>
      <c r="BJ7" s="38">
        <v>0</v>
      </c>
      <c r="BK7" s="38" t="s">
        <v>102</v>
      </c>
      <c r="BL7" s="38" t="s">
        <v>102</v>
      </c>
      <c r="BM7" s="38" t="s">
        <v>102</v>
      </c>
      <c r="BN7" s="38">
        <v>1269.1500000000001</v>
      </c>
      <c r="BO7" s="38">
        <v>1206.79</v>
      </c>
      <c r="BP7" s="38">
        <v>1218.7</v>
      </c>
      <c r="BQ7" s="38" t="s">
        <v>102</v>
      </c>
      <c r="BR7" s="38" t="s">
        <v>102</v>
      </c>
      <c r="BS7" s="38" t="s">
        <v>102</v>
      </c>
      <c r="BT7" s="38">
        <v>45.28</v>
      </c>
      <c r="BU7" s="38">
        <v>75.09</v>
      </c>
      <c r="BV7" s="38" t="s">
        <v>102</v>
      </c>
      <c r="BW7" s="38" t="s">
        <v>102</v>
      </c>
      <c r="BX7" s="38" t="s">
        <v>102</v>
      </c>
      <c r="BY7" s="38">
        <v>63.97</v>
      </c>
      <c r="BZ7" s="38">
        <v>71.84</v>
      </c>
      <c r="CA7" s="38">
        <v>74.17</v>
      </c>
      <c r="CB7" s="38" t="s">
        <v>102</v>
      </c>
      <c r="CC7" s="38" t="s">
        <v>102</v>
      </c>
      <c r="CD7" s="38" t="s">
        <v>102</v>
      </c>
      <c r="CE7" s="38">
        <v>286.12</v>
      </c>
      <c r="CF7" s="38">
        <v>167.91</v>
      </c>
      <c r="CG7" s="38" t="s">
        <v>102</v>
      </c>
      <c r="CH7" s="38" t="s">
        <v>102</v>
      </c>
      <c r="CI7" s="38" t="s">
        <v>102</v>
      </c>
      <c r="CJ7" s="38">
        <v>256.82</v>
      </c>
      <c r="CK7" s="38">
        <v>228.47</v>
      </c>
      <c r="CL7" s="38">
        <v>218.56</v>
      </c>
      <c r="CM7" s="38" t="s">
        <v>102</v>
      </c>
      <c r="CN7" s="38" t="s">
        <v>102</v>
      </c>
      <c r="CO7" s="38" t="s">
        <v>102</v>
      </c>
      <c r="CP7" s="38" t="s">
        <v>102</v>
      </c>
      <c r="CQ7" s="38">
        <v>0</v>
      </c>
      <c r="CR7" s="38" t="s">
        <v>102</v>
      </c>
      <c r="CS7" s="38" t="s">
        <v>102</v>
      </c>
      <c r="CT7" s="38" t="s">
        <v>102</v>
      </c>
      <c r="CU7" s="38">
        <v>37.46</v>
      </c>
      <c r="CV7" s="38">
        <v>42.47</v>
      </c>
      <c r="CW7" s="38">
        <v>42.86</v>
      </c>
      <c r="CX7" s="38" t="s">
        <v>102</v>
      </c>
      <c r="CY7" s="38" t="s">
        <v>102</v>
      </c>
      <c r="CZ7" s="38" t="s">
        <v>102</v>
      </c>
      <c r="DA7" s="38">
        <v>93.86</v>
      </c>
      <c r="DB7" s="38">
        <v>91.65</v>
      </c>
      <c r="DC7" s="38" t="s">
        <v>102</v>
      </c>
      <c r="DD7" s="38" t="s">
        <v>102</v>
      </c>
      <c r="DE7" s="38" t="s">
        <v>102</v>
      </c>
      <c r="DF7" s="38">
        <v>67.459999999999994</v>
      </c>
      <c r="DG7" s="38">
        <v>83.75</v>
      </c>
      <c r="DH7" s="38">
        <v>84.2</v>
      </c>
      <c r="DI7" s="38" t="s">
        <v>102</v>
      </c>
      <c r="DJ7" s="38" t="s">
        <v>102</v>
      </c>
      <c r="DK7" s="38" t="s">
        <v>102</v>
      </c>
      <c r="DL7" s="38">
        <v>3.68</v>
      </c>
      <c r="DM7" s="38">
        <v>6.94</v>
      </c>
      <c r="DN7" s="38" t="s">
        <v>102</v>
      </c>
      <c r="DO7" s="38" t="s">
        <v>102</v>
      </c>
      <c r="DP7" s="38" t="s">
        <v>102</v>
      </c>
      <c r="DQ7" s="38">
        <v>15.02</v>
      </c>
      <c r="DR7" s="38">
        <v>24.68</v>
      </c>
      <c r="DS7" s="38">
        <v>25.37</v>
      </c>
      <c r="DT7" s="38" t="s">
        <v>102</v>
      </c>
      <c r="DU7" s="38" t="s">
        <v>102</v>
      </c>
      <c r="DV7" s="38" t="s">
        <v>102</v>
      </c>
      <c r="DW7" s="38">
        <v>0</v>
      </c>
      <c r="DX7" s="38">
        <v>0</v>
      </c>
      <c r="DY7" s="38" t="s">
        <v>102</v>
      </c>
      <c r="DZ7" s="38" t="s">
        <v>102</v>
      </c>
      <c r="EA7" s="38" t="s">
        <v>102</v>
      </c>
      <c r="EB7" s="38">
        <v>0</v>
      </c>
      <c r="EC7" s="38">
        <v>8.6199999999999992</v>
      </c>
      <c r="ED7" s="38">
        <v>6.2</v>
      </c>
      <c r="EE7" s="38" t="s">
        <v>102</v>
      </c>
      <c r="EF7" s="38" t="s">
        <v>102</v>
      </c>
      <c r="EG7" s="38" t="s">
        <v>102</v>
      </c>
      <c r="EH7" s="38">
        <v>0</v>
      </c>
      <c r="EI7" s="38">
        <v>0</v>
      </c>
      <c r="EJ7" s="38" t="s">
        <v>102</v>
      </c>
      <c r="EK7" s="38" t="s">
        <v>102</v>
      </c>
      <c r="EL7" s="38" t="s">
        <v>102</v>
      </c>
      <c r="EM7" s="38">
        <v>0.09</v>
      </c>
      <c r="EN7" s="38">
        <v>0.36</v>
      </c>
      <c r="EO7" s="38">
        <v>0.28000000000000003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110</v>
      </c>
      <c r="D13" t="s">
        <v>110</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2021-02-17T01:02:42Z</cp:lastPrinted>
  <dcterms:created xsi:type="dcterms:W3CDTF">2020-12-04T02:33:15Z</dcterms:created>
  <dcterms:modified xsi:type="dcterms:W3CDTF">2021-02-17T01:02:59Z</dcterms:modified>
  <cp:category/>
</cp:coreProperties>
</file>