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teki.m\Desktop\公営企業に係る「経営比較分析表」の公表について\"/>
    </mc:Choice>
  </mc:AlternateContent>
  <workbookProtection workbookAlgorithmName="SHA-512" workbookHashValue="JkYGsSlMJ0xwkUzTIjA7DGrPWoD6sovJ4IoCOd7Ya3FBCdqWHPtzTSppu2Od9n94dKzea5vCAccQTPY4m7WmLw==" workbookSaltValue="8jVuRMZsXU8n9tbjsEal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<sst xmlns="http://schemas.openxmlformats.org/spreadsheetml/2006/main" count="319" uniqueCount="116">
  <si>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</si>
  <si>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</si>
  <si>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</si>
  <si>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</si>
  <si>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</si>
  <si>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</si>
  <si>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</si>
  <si>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</si>
  <si>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</si>
  <si>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</si>
  <si>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</si>
  <si>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</si>
  <si>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</si>
  <si>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</si>
  <si>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</si>
  <si>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</si>
  <si>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</si>
  <si>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</si>
  <si>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</si>
  <si>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</si>
  <si>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</si>
  <si>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</si>
  <si>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</si>
  <si>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</si>
  <si>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</si>
  <si>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</si>
  <si>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</si>
  <si>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</si>
  <si>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</si>
  <si>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</si>
  <si>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</si>
  <si>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</si>
  <si>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</si>
  <si>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</si>
  <si>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</si>
  <si>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</si>
  <si>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</si>
  <si>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</si>
  <si>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</si>
  <si>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</si>
  <si>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</si>
  <si>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</si>
  <si>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</si>
  <si>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</si>
  <si>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</si>
  <si>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</si>
  <si>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</si>
  <si>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</si>
  <si>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</si>
  <si>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</si>
  <si>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</si>
  <si>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</si>
  <si>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</si>
  <si>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</si>
  <si>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</si>
  <si>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</si>
  <si>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</si>
  <si>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</si>
  <si>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</si>
  <si>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</si>
  <si>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</si>
  <si>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</si>
  <si>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</si>
  <si>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</si>
  <si>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</si>
  <si>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</si>
  <si>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</si>
  <si>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</si>
  <si>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</si>
  <si>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</si>
  <si>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</si>
  <si>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</si>
  <si>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</si>
  <si>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</si>
  <si>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</si>
  <si>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</si>
  <si>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</si>
  <si>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</si>
  <si>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</si>
  <si>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</si>
  <si>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</si>
  <si>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</si>
  <si>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</si>
  <si>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</si>
  <si>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</si>
  <si>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</si>
  <si>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</si>
  <si>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</si>
  <si>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</si>
  <si>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</si>
  <si>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</si>
  <si>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</si>
  <si>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</si>
  <si>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</si>
  <si>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</si>
  <si>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</si>
  <si>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御前崎市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</si>
  <si>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</si>
  <si>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</si>
  <si>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</si>
  <si>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</si>
  <si>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</si>
  <si>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</si>
  <si>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</si>
  <si>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</si>
  <si>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</si>
  <si>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</si>
  <si>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</si>
  <si>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</si>
  <si>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</si>
  <si>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</si>
  <si>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</si>
  <si>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</si>
  <si>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御前崎市公共下水道は平成７年から供用を開始しており、現時点で老朽管はありません。
　有形固定資産減価償却率については、公営企業法適用の初年度であるため、初年度分のみの数値が算定されています。今後、年数が経過することにより、減価償却率は増加していきます。
　今後、ストックマネジメント計画に基づき、計画的・効率的な更新を行っていきます。</t>
    <rPh sb="1" eb="5">
      <t>オマエザキシ</t>
    </rPh>
    <rPh sb="5" eb="7">
      <t>コウキョウ</t>
    </rPh>
    <rPh sb="7" eb="10">
      <t>ゲスイドウ</t>
    </rPh>
    <rPh sb="11" eb="13">
      <t>ヘイセイ</t>
    </rPh>
    <rPh sb="14" eb="15">
      <t>ネン</t>
    </rPh>
    <rPh sb="17" eb="19">
      <t>キョウヨウ</t>
    </rPh>
    <rPh sb="20" eb="22">
      <t>カイシ</t>
    </rPh>
    <rPh sb="27" eb="30">
      <t>ゲンジテン</t>
    </rPh>
    <rPh sb="31" eb="33">
      <t>ロウキュウ</t>
    </rPh>
    <rPh sb="33" eb="34">
      <t>カン</t>
    </rPh>
    <rPh sb="43" eb="45">
      <t>ユウケイ</t>
    </rPh>
    <rPh sb="45" eb="47">
      <t>コテイ</t>
    </rPh>
    <rPh sb="47" eb="49">
      <t>シサン</t>
    </rPh>
    <rPh sb="49" eb="51">
      <t>ゲンカ</t>
    </rPh>
    <rPh sb="51" eb="53">
      <t>ショウキャク</t>
    </rPh>
    <rPh sb="53" eb="54">
      <t>リツ</t>
    </rPh>
    <rPh sb="60" eb="62">
      <t>コウエイ</t>
    </rPh>
    <rPh sb="62" eb="64">
      <t>キギョウ</t>
    </rPh>
    <rPh sb="64" eb="65">
      <t>ホウ</t>
    </rPh>
    <rPh sb="65" eb="67">
      <t>テキヨウ</t>
    </rPh>
    <rPh sb="68" eb="71">
      <t>ショネンド</t>
    </rPh>
    <rPh sb="80" eb="81">
      <t>ブン</t>
    </rPh>
    <rPh sb="84" eb="86">
      <t>スウチ</t>
    </rPh>
    <rPh sb="87" eb="89">
      <t>サンテイ</t>
    </rPh>
    <rPh sb="96" eb="98">
      <t>コンゴ</t>
    </rPh>
    <rPh sb="99" eb="101">
      <t>ネンスウ</t>
    </rPh>
    <rPh sb="100" eb="101">
      <t>コトシ</t>
    </rPh>
    <rPh sb="102" eb="104">
      <t>ケイカ</t>
    </rPh>
    <rPh sb="112" eb="114">
      <t>ゲンカ</t>
    </rPh>
    <rPh sb="114" eb="116">
      <t>ショウキャク</t>
    </rPh>
    <rPh sb="116" eb="117">
      <t>リツ</t>
    </rPh>
    <rPh sb="118" eb="120">
      <t>ゾウカ</t>
    </rPh>
    <rPh sb="129" eb="131">
      <t>コンゴ</t>
    </rPh>
    <rPh sb="142" eb="144">
      <t>ケイカク</t>
    </rPh>
    <rPh sb="145" eb="146">
      <t>モト</t>
    </rPh>
    <rPh sb="149" eb="152">
      <t>ケイカクテキ</t>
    </rPh>
    <rPh sb="153" eb="156">
      <t>コウリツテキ</t>
    </rPh>
    <rPh sb="157" eb="159">
      <t>コウシン</t>
    </rPh>
    <rPh sb="160" eb="161">
      <t>オコナ</t>
    </rPh>
    <phoneticPr fontId="4"/>
  </si>
  <si>
    <t>　令和元年４月から地方公営企業法を適用し、公営企業会計に移行したことにより、事業運営の経営成績や財政状況を正確に把握することが可能となりました。現状、維持管理費を使用料収入で賄えておらず、一般会計繰入金に依存した不健全な経営状況となっております。今後、施設の更新など多額の費用を要することから、令和２年度に経営戦略を策定し、適正な使用料への見直しを検討するなど、健全経営を目指します。</t>
    <rPh sb="1" eb="3">
      <t>レイワ</t>
    </rPh>
    <rPh sb="3" eb="5">
      <t>ガンネン</t>
    </rPh>
    <rPh sb="6" eb="7">
      <t>ガツ</t>
    </rPh>
    <rPh sb="9" eb="11">
      <t>チホウ</t>
    </rPh>
    <rPh sb="11" eb="13">
      <t>コウエイ</t>
    </rPh>
    <rPh sb="13" eb="15">
      <t>キギョウ</t>
    </rPh>
    <rPh sb="15" eb="16">
      <t>ホウ</t>
    </rPh>
    <rPh sb="17" eb="19">
      <t>テキヨウ</t>
    </rPh>
    <rPh sb="21" eb="23">
      <t>コウエイ</t>
    </rPh>
    <rPh sb="23" eb="25">
      <t>キギョウ</t>
    </rPh>
    <rPh sb="25" eb="27">
      <t>カイケイ</t>
    </rPh>
    <rPh sb="28" eb="30">
      <t>イコウ</t>
    </rPh>
    <rPh sb="38" eb="40">
      <t>ジギョウ</t>
    </rPh>
    <rPh sb="40" eb="42">
      <t>ウンエイ</t>
    </rPh>
    <rPh sb="43" eb="45">
      <t>ケイエイ</t>
    </rPh>
    <rPh sb="45" eb="47">
      <t>セイセキ</t>
    </rPh>
    <rPh sb="48" eb="50">
      <t>ザイセイ</t>
    </rPh>
    <rPh sb="50" eb="52">
      <t>ジョウキョウ</t>
    </rPh>
    <rPh sb="53" eb="55">
      <t>セイカク</t>
    </rPh>
    <rPh sb="56" eb="58">
      <t>ハアク</t>
    </rPh>
    <rPh sb="63" eb="65">
      <t>カノウ</t>
    </rPh>
    <rPh sb="72" eb="74">
      <t>ゲンジョウ</t>
    </rPh>
    <rPh sb="75" eb="77">
      <t>イジ</t>
    </rPh>
    <rPh sb="77" eb="80">
      <t>カンリヒ</t>
    </rPh>
    <rPh sb="81" eb="84">
      <t>シヨウリョウ</t>
    </rPh>
    <rPh sb="84" eb="86">
      <t>シュウニュウ</t>
    </rPh>
    <rPh sb="87" eb="88">
      <t>マカナ</t>
    </rPh>
    <rPh sb="94" eb="96">
      <t>イッパン</t>
    </rPh>
    <rPh sb="96" eb="98">
      <t>カイケイ</t>
    </rPh>
    <rPh sb="98" eb="100">
      <t>クリイレ</t>
    </rPh>
    <rPh sb="100" eb="101">
      <t>キン</t>
    </rPh>
    <rPh sb="102" eb="104">
      <t>イゾン</t>
    </rPh>
    <rPh sb="106" eb="109">
      <t>フケンゼン</t>
    </rPh>
    <rPh sb="110" eb="112">
      <t>ケイエイ</t>
    </rPh>
    <rPh sb="112" eb="114">
      <t>ジョウキョウ</t>
    </rPh>
    <rPh sb="123" eb="125">
      <t>コンゴ</t>
    </rPh>
    <rPh sb="126" eb="128">
      <t>シセツ</t>
    </rPh>
    <rPh sb="129" eb="131">
      <t>コウシン</t>
    </rPh>
    <rPh sb="133" eb="135">
      <t>タガク</t>
    </rPh>
    <rPh sb="136" eb="138">
      <t>ヒヨウ</t>
    </rPh>
    <rPh sb="139" eb="140">
      <t>ヨウ</t>
    </rPh>
    <rPh sb="147" eb="149">
      <t>レイワ</t>
    </rPh>
    <rPh sb="150" eb="152">
      <t>ネンド</t>
    </rPh>
    <rPh sb="153" eb="155">
      <t>ケイエイ</t>
    </rPh>
    <rPh sb="155" eb="157">
      <t>センリャク</t>
    </rPh>
    <rPh sb="158" eb="160">
      <t>サクテイ</t>
    </rPh>
    <rPh sb="162" eb="164">
      <t>テキセイ</t>
    </rPh>
    <rPh sb="165" eb="168">
      <t>シヨウリョウ</t>
    </rPh>
    <rPh sb="170" eb="172">
      <t>ミナオ</t>
    </rPh>
    <rPh sb="174" eb="176">
      <t>ケントウ</t>
    </rPh>
    <rPh sb="181" eb="183">
      <t>ケンゼン</t>
    </rPh>
    <rPh sb="183" eb="185">
      <t>ケイエイ</t>
    </rPh>
    <rPh sb="186" eb="188">
      <t>メザ</t>
    </rPh>
    <phoneticPr fontId="4"/>
  </si>
  <si>
    <t>　処理区域内の面整備が概成されており、現在は維持管理を主体とした事業運営をなっています。令和元年４月に地方公営企業法を全部適用し、公営企業会計に移行しました。そのため、前年度比較はありません。
　経常収支比率は100％を超えており、収支の均衡が保たれています。しかし経費回収率は100％を下回っており、維持管理費を一般会計繰入金で補填している状況であるため、使用料金の適正化を検討する必要があります。
　流動比率が100％を下回るのは、企業債償還金が現金を上回っているためです。償還金に対する現金の不足分については一般会計繰入金で補填しています。また企業債残高対事業規模比率は、令和４年度の企業債償還金のピークを過ぎるまでは、増加していきます。
　汚水処理原価は類似団体を下回っており、効率的な汚水処理が行われています。
　施設利用率、水洗化率は類似団体を上回っているため、使用料金を適正化することで、安定的な収入を確保することができます。</t>
    <rPh sb="1" eb="3">
      <t>ショリ</t>
    </rPh>
    <rPh sb="3" eb="6">
      <t>クイキナイ</t>
    </rPh>
    <rPh sb="7" eb="8">
      <t>メン</t>
    </rPh>
    <rPh sb="8" eb="10">
      <t>セイビ</t>
    </rPh>
    <rPh sb="11" eb="13">
      <t>ガイセイ</t>
    </rPh>
    <rPh sb="19" eb="21">
      <t>ゲンザイ</t>
    </rPh>
    <rPh sb="22" eb="24">
      <t>イジ</t>
    </rPh>
    <rPh sb="24" eb="26">
      <t>カンリ</t>
    </rPh>
    <rPh sb="27" eb="29">
      <t>シュタイ</t>
    </rPh>
    <rPh sb="32" eb="34">
      <t>ジギョウ</t>
    </rPh>
    <rPh sb="34" eb="36">
      <t>ウンエイ</t>
    </rPh>
    <rPh sb="44" eb="46">
      <t>レイワ</t>
    </rPh>
    <rPh sb="46" eb="48">
      <t>ガンネン</t>
    </rPh>
    <rPh sb="49" eb="50">
      <t>ガツ</t>
    </rPh>
    <rPh sb="51" eb="53">
      <t>チホウ</t>
    </rPh>
    <rPh sb="53" eb="55">
      <t>コウエイ</t>
    </rPh>
    <rPh sb="55" eb="57">
      <t>キギョウ</t>
    </rPh>
    <rPh sb="57" eb="58">
      <t>ホウ</t>
    </rPh>
    <rPh sb="59" eb="61">
      <t>ゼンブ</t>
    </rPh>
    <rPh sb="61" eb="63">
      <t>テキヨウ</t>
    </rPh>
    <rPh sb="65" eb="67">
      <t>コウエイ</t>
    </rPh>
    <rPh sb="67" eb="69">
      <t>キギョウ</t>
    </rPh>
    <rPh sb="69" eb="71">
      <t>カイケイ</t>
    </rPh>
    <rPh sb="72" eb="74">
      <t>イコウ</t>
    </rPh>
    <rPh sb="84" eb="87">
      <t>ゼンネンド</t>
    </rPh>
    <rPh sb="87" eb="89">
      <t>ヒカク</t>
    </rPh>
    <rPh sb="98" eb="100">
      <t>ケイジョウ</t>
    </rPh>
    <rPh sb="100" eb="102">
      <t>シュウシ</t>
    </rPh>
    <rPh sb="102" eb="104">
      <t>ヒリツ</t>
    </rPh>
    <rPh sb="110" eb="111">
      <t>コ</t>
    </rPh>
    <rPh sb="116" eb="118">
      <t>シュウシ</t>
    </rPh>
    <rPh sb="119" eb="121">
      <t>キンコウ</t>
    </rPh>
    <rPh sb="122" eb="123">
      <t>タモ</t>
    </rPh>
    <rPh sb="133" eb="135">
      <t>ケイヒ</t>
    </rPh>
    <rPh sb="135" eb="137">
      <t>カイシュウ</t>
    </rPh>
    <rPh sb="137" eb="138">
      <t>リツ</t>
    </rPh>
    <rPh sb="144" eb="146">
      <t>シタマワ</t>
    </rPh>
    <rPh sb="151" eb="153">
      <t>イジ</t>
    </rPh>
    <rPh sb="153" eb="156">
      <t>カンリヒ</t>
    </rPh>
    <rPh sb="157" eb="159">
      <t>イッパン</t>
    </rPh>
    <rPh sb="159" eb="161">
      <t>カイケイ</t>
    </rPh>
    <rPh sb="161" eb="163">
      <t>クリイレ</t>
    </rPh>
    <rPh sb="163" eb="164">
      <t>キン</t>
    </rPh>
    <rPh sb="165" eb="167">
      <t>ホテン</t>
    </rPh>
    <rPh sb="171" eb="173">
      <t>ジョウキョウ</t>
    </rPh>
    <rPh sb="181" eb="183">
      <t>リョウキン</t>
    </rPh>
    <rPh sb="184" eb="187">
      <t>テキセイカ</t>
    </rPh>
    <rPh sb="188" eb="190">
      <t>ケントウ</t>
    </rPh>
    <rPh sb="192" eb="194">
      <t>ヒツヨウ</t>
    </rPh>
    <rPh sb="202" eb="204">
      <t>リュウドウ</t>
    </rPh>
    <rPh sb="204" eb="206">
      <t>ヒリツ</t>
    </rPh>
    <rPh sb="212" eb="214">
      <t>シタマワ</t>
    </rPh>
    <rPh sb="218" eb="220">
      <t>キギョウ</t>
    </rPh>
    <rPh sb="220" eb="221">
      <t>サイ</t>
    </rPh>
    <rPh sb="221" eb="223">
      <t>ショウカン</t>
    </rPh>
    <rPh sb="223" eb="224">
      <t>キン</t>
    </rPh>
    <rPh sb="225" eb="227">
      <t>ゲンキン</t>
    </rPh>
    <rPh sb="228" eb="230">
      <t>ウワマワ</t>
    </rPh>
    <rPh sb="239" eb="241">
      <t>ショウカン</t>
    </rPh>
    <rPh sb="241" eb="242">
      <t>キン</t>
    </rPh>
    <rPh sb="243" eb="244">
      <t>タイ</t>
    </rPh>
    <rPh sb="246" eb="248">
      <t>ゲンキン</t>
    </rPh>
    <rPh sb="249" eb="251">
      <t>フソク</t>
    </rPh>
    <rPh sb="251" eb="252">
      <t>ブン</t>
    </rPh>
    <rPh sb="257" eb="259">
      <t>イッパン</t>
    </rPh>
    <rPh sb="259" eb="261">
      <t>カイケイ</t>
    </rPh>
    <rPh sb="261" eb="263">
      <t>クリイレ</t>
    </rPh>
    <rPh sb="263" eb="264">
      <t>キン</t>
    </rPh>
    <rPh sb="265" eb="267">
      <t>ホテン</t>
    </rPh>
    <rPh sb="275" eb="277">
      <t>キギョウ</t>
    </rPh>
    <rPh sb="277" eb="278">
      <t>サイ</t>
    </rPh>
    <rPh sb="278" eb="280">
      <t>ザンダカ</t>
    </rPh>
    <rPh sb="280" eb="281">
      <t>タイ</t>
    </rPh>
    <rPh sb="281" eb="283">
      <t>ジギョウ</t>
    </rPh>
    <rPh sb="283" eb="285">
      <t>キボ</t>
    </rPh>
    <rPh sb="285" eb="287">
      <t>ヒリツ</t>
    </rPh>
    <rPh sb="289" eb="291">
      <t>レイワ</t>
    </rPh>
    <rPh sb="292" eb="294">
      <t>ネンド</t>
    </rPh>
    <rPh sb="295" eb="297">
      <t>キギョウ</t>
    </rPh>
    <rPh sb="297" eb="298">
      <t>サイ</t>
    </rPh>
    <rPh sb="298" eb="300">
      <t>ショウカン</t>
    </rPh>
    <rPh sb="300" eb="301">
      <t>キン</t>
    </rPh>
    <rPh sb="306" eb="307">
      <t>ス</t>
    </rPh>
    <rPh sb="313" eb="315">
      <t>ゾウカ</t>
    </rPh>
    <rPh sb="324" eb="326">
      <t>オスイ</t>
    </rPh>
    <rPh sb="326" eb="328">
      <t>ショリ</t>
    </rPh>
    <rPh sb="328" eb="330">
      <t>ゲンカ</t>
    </rPh>
    <rPh sb="331" eb="333">
      <t>ルイジ</t>
    </rPh>
    <rPh sb="333" eb="335">
      <t>ダンタイ</t>
    </rPh>
    <rPh sb="336" eb="338">
      <t>シタマワ</t>
    </rPh>
    <rPh sb="343" eb="346">
      <t>コウリツテキ</t>
    </rPh>
    <rPh sb="347" eb="349">
      <t>オスイ</t>
    </rPh>
    <rPh sb="349" eb="351">
      <t>ショリ</t>
    </rPh>
    <rPh sb="352" eb="353">
      <t>オコナ</t>
    </rPh>
    <rPh sb="362" eb="364">
      <t>シセツ</t>
    </rPh>
    <rPh sb="364" eb="366">
      <t>リヨウ</t>
    </rPh>
    <rPh sb="366" eb="367">
      <t>リツ</t>
    </rPh>
    <rPh sb="368" eb="371">
      <t>スイセンカ</t>
    </rPh>
    <rPh sb="371" eb="372">
      <t>リツ</t>
    </rPh>
    <rPh sb="373" eb="375">
      <t>ルイジ</t>
    </rPh>
    <rPh sb="375" eb="377">
      <t>ダンタイ</t>
    </rPh>
    <rPh sb="378" eb="380">
      <t>ウワマワ</t>
    </rPh>
    <rPh sb="387" eb="390">
      <t>シヨウリョウ</t>
    </rPh>
    <rPh sb="390" eb="391">
      <t>キン</t>
    </rPh>
    <rPh sb="392" eb="395">
      <t>テキセイカ</t>
    </rPh>
    <rPh sb="401" eb="404">
      <t>アンテイテキ</t>
    </rPh>
    <rPh sb="405" eb="407">
      <t>シュウニュウ</t>
    </rPh>
    <rPh sb="408" eb="410">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</si>
</sst>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19E-474E-822A-94542CEC76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619E-474E-822A-94542CEC76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64.47</c:v>
                </c:pt>
              </c:numCache>
            </c:numRef>
          </c:val>
          <c:extLst>
            <c:ext xmlns:c16="http://schemas.microsoft.com/office/drawing/2014/chart" uri="{C3380CC4-5D6E-409C-BE32-E72D297353CC}">
              <c16:uniqueId val="{00000000-1EB0-4A79-95C2-2A4730DD90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49.27</c:v>
                </c:pt>
              </c:numCache>
            </c:numRef>
          </c:val>
          <c:smooth val="0"/>
          <c:extLst>
            <c:ext xmlns:c16="http://schemas.microsoft.com/office/drawing/2014/chart" uri="{C3380CC4-5D6E-409C-BE32-E72D297353CC}">
              <c16:uniqueId val="{00000001-1EB0-4A79-95C2-2A4730DD90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91.37</c:v>
                </c:pt>
              </c:numCache>
            </c:numRef>
          </c:val>
          <c:extLst>
            <c:ext xmlns:c16="http://schemas.microsoft.com/office/drawing/2014/chart" uri="{C3380CC4-5D6E-409C-BE32-E72D297353CC}">
              <c16:uniqueId val="{00000000-1ACC-4332-8077-2D189AEC1C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83.16</c:v>
                </c:pt>
              </c:numCache>
            </c:numRef>
          </c:val>
          <c:smooth val="0"/>
          <c:extLst>
            <c:ext xmlns:c16="http://schemas.microsoft.com/office/drawing/2014/chart" uri="{C3380CC4-5D6E-409C-BE32-E72D297353CC}">
              <c16:uniqueId val="{00000001-1ACC-4332-8077-2D189AEC1C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110.68</c:v>
                </c:pt>
              </c:numCache>
            </c:numRef>
          </c:val>
          <c:extLst>
            <c:ext xmlns:c16="http://schemas.microsoft.com/office/drawing/2014/chart" uri="{C3380CC4-5D6E-409C-BE32-E72D297353CC}">
              <c16:uniqueId val="{00000000-6BAF-4275-949F-B56A5CB9C5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109.21</c:v>
                </c:pt>
              </c:numCache>
            </c:numRef>
          </c:val>
          <c:smooth val="0"/>
          <c:extLst>
            <c:ext xmlns:c16="http://schemas.microsoft.com/office/drawing/2014/chart" uri="{C3380CC4-5D6E-409C-BE32-E72D297353CC}">
              <c16:uniqueId val="{00000001-6BAF-4275-949F-B56A5CB9C5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4.6500000000000004</c:v>
                </c:pt>
              </c:numCache>
            </c:numRef>
          </c:val>
          <c:extLst>
            <c:ext xmlns:c16="http://schemas.microsoft.com/office/drawing/2014/chart" uri="{C3380CC4-5D6E-409C-BE32-E72D297353CC}">
              <c16:uniqueId val="{00000000-1A9A-462D-A74F-F919152CBC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c:v>
                </c:pt>
              </c:numCache>
            </c:numRef>
          </c:val>
          <c:smooth val="0"/>
          <c:extLst>
            <c:ext xmlns:c16="http://schemas.microsoft.com/office/drawing/2014/chart" uri="{C3380CC4-5D6E-409C-BE32-E72D297353CC}">
              <c16:uniqueId val="{00000001-1A9A-462D-A74F-F919152CBC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16-4BDB-AA06-A26F226E86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E16-4BDB-AA06-A26F226E86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F5-485A-B947-6697924FF1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15.73</c:v>
                </c:pt>
              </c:numCache>
            </c:numRef>
          </c:val>
          <c:smooth val="0"/>
          <c:extLst>
            <c:ext xmlns:c16="http://schemas.microsoft.com/office/drawing/2014/chart" uri="{C3380CC4-5D6E-409C-BE32-E72D297353CC}">
              <c16:uniqueId val="{00000001-D9F5-485A-B947-6697924FF1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63.17</c:v>
                </c:pt>
              </c:numCache>
            </c:numRef>
          </c:val>
          <c:extLst>
            <c:ext xmlns:c16="http://schemas.microsoft.com/office/drawing/2014/chart" uri="{C3380CC4-5D6E-409C-BE32-E72D297353CC}">
              <c16:uniqueId val="{00000000-4B1E-4FC8-B696-C515336560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57.26</c:v>
                </c:pt>
              </c:numCache>
            </c:numRef>
          </c:val>
          <c:smooth val="0"/>
          <c:extLst>
            <c:ext xmlns:c16="http://schemas.microsoft.com/office/drawing/2014/chart" uri="{C3380CC4-5D6E-409C-BE32-E72D297353CC}">
              <c16:uniqueId val="{00000001-4B1E-4FC8-B696-C515336560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1916.19</c:v>
                </c:pt>
              </c:numCache>
            </c:numRef>
          </c:val>
          <c:extLst>
            <c:ext xmlns:c16="http://schemas.microsoft.com/office/drawing/2014/chart" uri="{C3380CC4-5D6E-409C-BE32-E72D297353CC}">
              <c16:uniqueId val="{00000000-312B-4149-A933-252903DF3C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1130.42</c:v>
                </c:pt>
              </c:numCache>
            </c:numRef>
          </c:val>
          <c:smooth val="0"/>
          <c:extLst>
            <c:ext xmlns:c16="http://schemas.microsoft.com/office/drawing/2014/chart" uri="{C3380CC4-5D6E-409C-BE32-E72D297353CC}">
              <c16:uniqueId val="{00000001-312B-4149-A933-252903DF3C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62.04</c:v>
                </c:pt>
              </c:numCache>
            </c:numRef>
          </c:val>
          <c:extLst>
            <c:ext xmlns:c16="http://schemas.microsoft.com/office/drawing/2014/chart" uri="{C3380CC4-5D6E-409C-BE32-E72D297353CC}">
              <c16:uniqueId val="{00000000-61FD-42B2-A994-80999D739F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74.17</c:v>
                </c:pt>
              </c:numCache>
            </c:numRef>
          </c:val>
          <c:smooth val="0"/>
          <c:extLst>
            <c:ext xmlns:c16="http://schemas.microsoft.com/office/drawing/2014/chart" uri="{C3380CC4-5D6E-409C-BE32-E72D297353CC}">
              <c16:uniqueId val="{00000001-61FD-42B2-A994-80999D739F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151.87</c:v>
                </c:pt>
              </c:numCache>
            </c:numRef>
          </c:val>
          <c:extLst>
            <c:ext xmlns:c16="http://schemas.microsoft.com/office/drawing/2014/chart" uri="{C3380CC4-5D6E-409C-BE32-E72D297353CC}">
              <c16:uniqueId val="{00000000-0311-40AA-990A-776F8614F1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230.95</c:v>
                </c:pt>
              </c:numCache>
            </c:numRef>
          </c:val>
          <c:smooth val="0"/>
          <c:extLst>
            <c:ext xmlns:c16="http://schemas.microsoft.com/office/drawing/2014/chart" uri="{C3380CC4-5D6E-409C-BE32-E72D297353CC}">
              <c16:uniqueId val="{00000001-0311-40AA-990A-776F8614F1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御前崎市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32305</v>
      </c>
      <c r="AM8" s="69"/>
      <c r="AN8" s="69"/>
      <c r="AO8" s="69"/>
      <c r="AP8" s="69"/>
      <c r="AQ8" s="69"/>
      <c r="AR8" s="69"/>
      <c r="AS8" s="69"/>
      <c r="AT8" s="68">
        <f>データ!T6</f>
        <v>65.56</v>
      </c>
      <c r="AU8" s="68"/>
      <c r="AV8" s="68"/>
      <c r="AW8" s="68"/>
      <c r="AX8" s="68"/>
      <c r="AY8" s="68"/>
      <c r="AZ8" s="68"/>
      <c r="BA8" s="68"/>
      <c r="BB8" s="68">
        <f>データ!U6</f>
        <v>492.75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73.83</v>
      </c>
      <c r="J10" s="68"/>
      <c r="K10" s="68"/>
      <c r="L10" s="68"/>
      <c r="M10" s="68"/>
      <c r="N10" s="68"/>
      <c r="O10" s="68"/>
      <c r="P10" s="68">
        <f>データ!P6</f>
        <v>21.13</v>
      </c>
      <c r="Q10" s="68"/>
      <c r="R10" s="68"/>
      <c r="S10" s="68"/>
      <c r="T10" s="68"/>
      <c r="U10" s="68"/>
      <c r="V10" s="68"/>
      <c r="W10" s="68">
        <f>データ!Q6</f>
        <v>93.36</v>
      </c>
      <c r="X10" s="68"/>
      <c r="Y10" s="68"/>
      <c r="Z10" s="68"/>
      <c r="AA10" s="68"/>
      <c r="AB10" s="68"/>
      <c r="AC10" s="68"/>
      <c r="AD10" s="69">
        <f>データ!R6</f>
        <v>1760</v>
      </c>
      <c r="AE10" s="69"/>
      <c r="AF10" s="69"/>
      <c r="AG10" s="69"/>
      <c r="AH10" s="69"/>
      <c r="AI10" s="69"/>
      <c r="AJ10" s="69"/>
      <c r="AK10" s="2"/>
      <c r="AL10" s="69">
        <f>データ!V6</f>
        <v>6775</v>
      </c>
      <c r="AM10" s="69"/>
      <c r="AN10" s="69"/>
      <c r="AO10" s="69"/>
      <c r="AP10" s="69"/>
      <c r="AQ10" s="69"/>
      <c r="AR10" s="69"/>
      <c r="AS10" s="69"/>
      <c r="AT10" s="68">
        <f>データ!W6</f>
        <v>2.91</v>
      </c>
      <c r="AU10" s="68"/>
      <c r="AV10" s="68"/>
      <c r="AW10" s="68"/>
      <c r="AX10" s="68"/>
      <c r="AY10" s="68"/>
      <c r="AZ10" s="68"/>
      <c r="BA10" s="68"/>
      <c r="BB10" s="68">
        <f>データ!X6</f>
        <v>2328.1799999999998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EL9X885FeLpXwtQAbtMV+3Q/nzG/yqo7d5DZNj6AGf57LA8akB76aCvDTqiMw9Z7cr8I/e9tCRumE898X9dG2w==" saltValue="M7cmHwZeoNJsGJxx8mvJ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222232</v>
      </c>
      <c r="D6" s="33">
        <f t="shared" si="3"/>
        <v>46</v>
      </c>
      <c r="E6" s="33">
        <f t="shared" si="3"/>
        <v>17</v>
      </c>
      <c r="F6" s="33">
        <f t="shared" si="3"/>
        <v>1</v>
      </c>
      <c r="G6" s="33">
        <f t="shared" si="3"/>
        <v>0</v>
      </c>
      <c r="H6" s="33" t="str">
        <f t="shared" si="3"/>
        <v>静岡県　御前崎市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73.83</v>
      </c>
      <c r="P6" s="34">
        <f t="shared" si="3"/>
        <v>21.13</v>
      </c>
      <c r="Q6" s="34">
        <f t="shared" si="3"/>
        <v>93.36</v>
      </c>
      <c r="R6" s="34">
        <f t="shared" si="3"/>
        <v>1760</v>
      </c>
      <c r="S6" s="34">
        <f t="shared" si="3"/>
        <v>32305</v>
      </c>
      <c r="T6" s="34">
        <f t="shared" si="3"/>
        <v>65.56</v>
      </c>
      <c r="U6" s="34">
        <f t="shared" si="3"/>
        <v>492.75</v>
      </c>
      <c r="V6" s="34">
        <f t="shared" si="3"/>
        <v>6775</v>
      </c>
      <c r="W6" s="34">
        <f t="shared" si="3"/>
        <v>2.91</v>
      </c>
      <c r="X6" s="34">
        <f t="shared" si="3"/>
        <v>2328.1799999999998</v>
      </c>
      <c r="Y6" s="35" t="str">
        <f>IF(Y7="",NA(),Y7)</f>
        <v>-</v>
      </c>
      <c r="Z6" s="35" t="str">
        <f t="shared" ref="Z6:AH6" si="4">IF(Z7="",NA(),Z7)</f>
        <v>-</v>
      </c>
      <c r="AA6" s="35" t="str">
        <f t="shared" si="4"/>
        <v>-</v>
      </c>
      <c r="AB6" s="35" t="str">
        <f t="shared" si="4"/>
        <v>-</v>
      </c>
      <c r="AC6" s="35">
        <f t="shared" si="4"/>
        <v>110.68</v>
      </c>
      <c r="AD6" s="35" t="str">
        <f t="shared" si="4"/>
        <v>-</v>
      </c>
      <c r="AE6" s="35" t="str">
        <f t="shared" si="4"/>
        <v>-</v>
      </c>
      <c r="AF6" s="35" t="str">
        <f t="shared" si="4"/>
        <v>-</v>
      </c>
      <c r="AG6" s="35" t="str">
        <f t="shared" si="4"/>
        <v>-</v>
      </c>
      <c r="AH6" s="35">
        <f t="shared" si="4"/>
        <v>109.21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15.73</v>
      </c>
      <c r="AT6" s="34" t="str">
        <f>IF(AT7="","",IF(AT7="-","【-】","【"&amp;SUBSTITUTE(TEXT(AT7,"#,##0.00"),"-","△")&amp;"】"))</f>
        <v>【3.09】</v>
      </c>
      <c r="AU6" s="35" t="str">
        <f>IF(AU7="",NA(),AU7)</f>
        <v>-</v>
      </c>
      <c r="AV6" s="35" t="str">
        <f t="shared" ref="AV6:BD6" si="6">IF(AV7="",NA(),AV7)</f>
        <v>-</v>
      </c>
      <c r="AW6" s="35" t="str">
        <f t="shared" si="6"/>
        <v>-</v>
      </c>
      <c r="AX6" s="35" t="str">
        <f t="shared" si="6"/>
        <v>-</v>
      </c>
      <c r="AY6" s="35">
        <f t="shared" si="6"/>
        <v>63.17</v>
      </c>
      <c r="AZ6" s="35" t="str">
        <f t="shared" si="6"/>
        <v>-</v>
      </c>
      <c r="BA6" s="35" t="str">
        <f t="shared" si="6"/>
        <v>-</v>
      </c>
      <c r="BB6" s="35" t="str">
        <f t="shared" si="6"/>
        <v>-</v>
      </c>
      <c r="BC6" s="35" t="str">
        <f t="shared" si="6"/>
        <v>-</v>
      </c>
      <c r="BD6" s="35">
        <f t="shared" si="6"/>
        <v>57.26</v>
      </c>
      <c r="BE6" s="34" t="str">
        <f>IF(BE7="","",IF(BE7="-","【-】","【"&amp;SUBSTITUTE(TEXT(BE7,"#,##0.00"),"-","△")&amp;"】"))</f>
        <v>【69.54】</v>
      </c>
      <c r="BF6" s="35" t="str">
        <f>IF(BF7="",NA(),BF7)</f>
        <v>-</v>
      </c>
      <c r="BG6" s="35" t="str">
        <f t="shared" ref="BG6:BO6" si="7">IF(BG7="",NA(),BG7)</f>
        <v>-</v>
      </c>
      <c r="BH6" s="35" t="str">
        <f t="shared" si="7"/>
        <v>-</v>
      </c>
      <c r="BI6" s="35" t="str">
        <f t="shared" si="7"/>
        <v>-</v>
      </c>
      <c r="BJ6" s="35">
        <f t="shared" si="7"/>
        <v>1916.19</v>
      </c>
      <c r="BK6" s="35" t="str">
        <f t="shared" si="7"/>
        <v>-</v>
      </c>
      <c r="BL6" s="35" t="str">
        <f t="shared" si="7"/>
        <v>-</v>
      </c>
      <c r="BM6" s="35" t="str">
        <f t="shared" si="7"/>
        <v>-</v>
      </c>
      <c r="BN6" s="35" t="str">
        <f t="shared" si="7"/>
        <v>-</v>
      </c>
      <c r="BO6" s="35">
        <f t="shared" si="7"/>
        <v>1130.42</v>
      </c>
      <c r="BP6" s="34" t="str">
        <f>IF(BP7="","",IF(BP7="-","【-】","【"&amp;SUBSTITUTE(TEXT(BP7,"#,##0.00"),"-","△")&amp;"】"))</f>
        <v>【682.51】</v>
      </c>
      <c r="BQ6" s="35" t="str">
        <f>IF(BQ7="",NA(),BQ7)</f>
        <v>-</v>
      </c>
      <c r="BR6" s="35" t="str">
        <f t="shared" ref="BR6:BZ6" si="8">IF(BR7="",NA(),BR7)</f>
        <v>-</v>
      </c>
      <c r="BS6" s="35" t="str">
        <f t="shared" si="8"/>
        <v>-</v>
      </c>
      <c r="BT6" s="35" t="str">
        <f t="shared" si="8"/>
        <v>-</v>
      </c>
      <c r="BU6" s="35">
        <f t="shared" si="8"/>
        <v>62.04</v>
      </c>
      <c r="BV6" s="35" t="str">
        <f t="shared" si="8"/>
        <v>-</v>
      </c>
      <c r="BW6" s="35" t="str">
        <f t="shared" si="8"/>
        <v>-</v>
      </c>
      <c r="BX6" s="35" t="str">
        <f t="shared" si="8"/>
        <v>-</v>
      </c>
      <c r="BY6" s="35" t="str">
        <f t="shared" si="8"/>
        <v>-</v>
      </c>
      <c r="BZ6" s="35">
        <f t="shared" si="8"/>
        <v>74.17</v>
      </c>
      <c r="CA6" s="34" t="str">
        <f>IF(CA7="","",IF(CA7="-","【-】","【"&amp;SUBSTITUTE(TEXT(CA7,"#,##0.00"),"-","△")&amp;"】"))</f>
        <v>【100.34】</v>
      </c>
      <c r="CB6" s="35" t="str">
        <f>IF(CB7="",NA(),CB7)</f>
        <v>-</v>
      </c>
      <c r="CC6" s="35" t="str">
        <f t="shared" ref="CC6:CK6" si="9">IF(CC7="",NA(),CC7)</f>
        <v>-</v>
      </c>
      <c r="CD6" s="35" t="str">
        <f t="shared" si="9"/>
        <v>-</v>
      </c>
      <c r="CE6" s="35" t="str">
        <f t="shared" si="9"/>
        <v>-</v>
      </c>
      <c r="CF6" s="35">
        <f t="shared" si="9"/>
        <v>151.87</v>
      </c>
      <c r="CG6" s="35" t="str">
        <f t="shared" si="9"/>
        <v>-</v>
      </c>
      <c r="CH6" s="35" t="str">
        <f t="shared" si="9"/>
        <v>-</v>
      </c>
      <c r="CI6" s="35" t="str">
        <f t="shared" si="9"/>
        <v>-</v>
      </c>
      <c r="CJ6" s="35" t="str">
        <f t="shared" si="9"/>
        <v>-</v>
      </c>
      <c r="CK6" s="35">
        <f t="shared" si="9"/>
        <v>230.95</v>
      </c>
      <c r="CL6" s="34" t="str">
        <f>IF(CL7="","",IF(CL7="-","【-】","【"&amp;SUBSTITUTE(TEXT(CL7,"#,##0.00"),"-","△")&amp;"】"))</f>
        <v>【136.15】</v>
      </c>
      <c r="CM6" s="35" t="str">
        <f>IF(CM7="",NA(),CM7)</f>
        <v>-</v>
      </c>
      <c r="CN6" s="35" t="str">
        <f t="shared" ref="CN6:CV6" si="10">IF(CN7="",NA(),CN7)</f>
        <v>-</v>
      </c>
      <c r="CO6" s="35" t="str">
        <f t="shared" si="10"/>
        <v>-</v>
      </c>
      <c r="CP6" s="35" t="str">
        <f t="shared" si="10"/>
        <v>-</v>
      </c>
      <c r="CQ6" s="35">
        <f t="shared" si="10"/>
        <v>64.47</v>
      </c>
      <c r="CR6" s="35" t="str">
        <f t="shared" si="10"/>
        <v>-</v>
      </c>
      <c r="CS6" s="35" t="str">
        <f t="shared" si="10"/>
        <v>-</v>
      </c>
      <c r="CT6" s="35" t="str">
        <f t="shared" si="10"/>
        <v>-</v>
      </c>
      <c r="CU6" s="35" t="str">
        <f t="shared" si="10"/>
        <v>-</v>
      </c>
      <c r="CV6" s="35">
        <f t="shared" si="10"/>
        <v>49.27</v>
      </c>
      <c r="CW6" s="34" t="str">
        <f>IF(CW7="","",IF(CW7="-","【-】","【"&amp;SUBSTITUTE(TEXT(CW7,"#,##0.00"),"-","△")&amp;"】"))</f>
        <v>【59.64】</v>
      </c>
      <c r="CX6" s="35" t="str">
        <f>IF(CX7="",NA(),CX7)</f>
        <v>-</v>
      </c>
      <c r="CY6" s="35" t="str">
        <f t="shared" ref="CY6:DG6" si="11">IF(CY7="",NA(),CY7)</f>
        <v>-</v>
      </c>
      <c r="CZ6" s="35" t="str">
        <f t="shared" si="11"/>
        <v>-</v>
      </c>
      <c r="DA6" s="35" t="str">
        <f t="shared" si="11"/>
        <v>-</v>
      </c>
      <c r="DB6" s="35">
        <f t="shared" si="11"/>
        <v>91.37</v>
      </c>
      <c r="DC6" s="35" t="str">
        <f t="shared" si="11"/>
        <v>-</v>
      </c>
      <c r="DD6" s="35" t="str">
        <f t="shared" si="11"/>
        <v>-</v>
      </c>
      <c r="DE6" s="35" t="str">
        <f t="shared" si="11"/>
        <v>-</v>
      </c>
      <c r="DF6" s="35" t="str">
        <f t="shared" si="11"/>
        <v>-</v>
      </c>
      <c r="DG6" s="35">
        <f t="shared" si="11"/>
        <v>83.16</v>
      </c>
      <c r="DH6" s="34" t="str">
        <f>IF(DH7="","",IF(DH7="-","【-】","【"&amp;SUBSTITUTE(TEXT(DH7,"#,##0.00"),"-","△")&amp;"】"))</f>
        <v>【95.35】</v>
      </c>
      <c r="DI6" s="35" t="str">
        <f>IF(DI7="",NA(),DI7)</f>
        <v>-</v>
      </c>
      <c r="DJ6" s="35" t="str">
        <f t="shared" ref="DJ6:DR6" si="12">IF(DJ7="",NA(),DJ7)</f>
        <v>-</v>
      </c>
      <c r="DK6" s="35" t="str">
        <f t="shared" si="12"/>
        <v>-</v>
      </c>
      <c r="DL6" s="35" t="str">
        <f t="shared" si="12"/>
        <v>-</v>
      </c>
      <c r="DM6" s="35">
        <f t="shared" si="12"/>
        <v>4.6500000000000004</v>
      </c>
      <c r="DN6" s="35" t="str">
        <f t="shared" si="12"/>
        <v>-</v>
      </c>
      <c r="DO6" s="35" t="str">
        <f t="shared" si="12"/>
        <v>-</v>
      </c>
      <c r="DP6" s="35" t="str">
        <f t="shared" si="12"/>
        <v>-</v>
      </c>
      <c r="DQ6" s="35" t="str">
        <f t="shared" si="12"/>
        <v>-</v>
      </c>
      <c r="DR6" s="35">
        <f t="shared" si="12"/>
        <v>24.1</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v>
      </c>
      <c r="EO6" s="34" t="str">
        <f>IF(EO7="","",IF(EO7="-","【-】","【"&amp;SUBSTITUTE(TEXT(EO7,"#,##0.00"),"-","△")&amp;"】"))</f>
        <v>【0.22】</v>
      </c>
    </row>
    <row r="7" spans="1:148" s="36" customFormat="1" x14ac:dyDescent="0.15">
      <c r="A7" s="28"/>
      <c r="B7" s="37">
        <v>2019</v>
      </c>
      <c r="C7" s="37">
        <v>222232</v>
      </c>
      <c r="D7" s="37">
        <v>46</v>
      </c>
      <c r="E7" s="37">
        <v>17</v>
      </c>
      <c r="F7" s="37">
        <v>1</v>
      </c>
      <c r="G7" s="37">
        <v>0</v>
      </c>
      <c r="H7" s="37" t="s">
        <v>96</v>
      </c>
      <c r="I7" s="37" t="s">
        <v>97</v>
      </c>
      <c r="J7" s="37" t="s">
        <v>98</v>
      </c>
      <c r="K7" s="37" t="s">
        <v>99</v>
      </c>
      <c r="L7" s="37" t="s">
        <v>100</v>
      </c>
      <c r="M7" s="37" t="s">
        <v>101</v>
      </c>
      <c r="N7" s="38" t="s">
        <v>102</v>
      </c>
      <c r="O7" s="38">
        <v>73.83</v>
      </c>
      <c r="P7" s="38">
        <v>21.13</v>
      </c>
      <c r="Q7" s="38">
        <v>93.36</v>
      </c>
      <c r="R7" s="38">
        <v>1760</v>
      </c>
      <c r="S7" s="38">
        <v>32305</v>
      </c>
      <c r="T7" s="38">
        <v>65.56</v>
      </c>
      <c r="U7" s="38">
        <v>492.75</v>
      </c>
      <c r="V7" s="38">
        <v>6775</v>
      </c>
      <c r="W7" s="38">
        <v>2.91</v>
      </c>
      <c r="X7" s="38">
        <v>2328.1799999999998</v>
      </c>
      <c r="Y7" s="38" t="s">
        <v>102</v>
      </c>
      <c r="Z7" s="38" t="s">
        <v>102</v>
      </c>
      <c r="AA7" s="38" t="s">
        <v>102</v>
      </c>
      <c r="AB7" s="38" t="s">
        <v>102</v>
      </c>
      <c r="AC7" s="38">
        <v>110.68</v>
      </c>
      <c r="AD7" s="38" t="s">
        <v>102</v>
      </c>
      <c r="AE7" s="38" t="s">
        <v>102</v>
      </c>
      <c r="AF7" s="38" t="s">
        <v>102</v>
      </c>
      <c r="AG7" s="38" t="s">
        <v>102</v>
      </c>
      <c r="AH7" s="38">
        <v>109.21</v>
      </c>
      <c r="AI7" s="38">
        <v>108.07</v>
      </c>
      <c r="AJ7" s="38" t="s">
        <v>102</v>
      </c>
      <c r="AK7" s="38" t="s">
        <v>102</v>
      </c>
      <c r="AL7" s="38" t="s">
        <v>102</v>
      </c>
      <c r="AM7" s="38" t="s">
        <v>102</v>
      </c>
      <c r="AN7" s="38">
        <v>0</v>
      </c>
      <c r="AO7" s="38" t="s">
        <v>102</v>
      </c>
      <c r="AP7" s="38" t="s">
        <v>102</v>
      </c>
      <c r="AQ7" s="38" t="s">
        <v>102</v>
      </c>
      <c r="AR7" s="38" t="s">
        <v>102</v>
      </c>
      <c r="AS7" s="38">
        <v>15.73</v>
      </c>
      <c r="AT7" s="38">
        <v>3.09</v>
      </c>
      <c r="AU7" s="38" t="s">
        <v>102</v>
      </c>
      <c r="AV7" s="38" t="s">
        <v>102</v>
      </c>
      <c r="AW7" s="38" t="s">
        <v>102</v>
      </c>
      <c r="AX7" s="38" t="s">
        <v>102</v>
      </c>
      <c r="AY7" s="38">
        <v>63.17</v>
      </c>
      <c r="AZ7" s="38" t="s">
        <v>102</v>
      </c>
      <c r="BA7" s="38" t="s">
        <v>102</v>
      </c>
      <c r="BB7" s="38" t="s">
        <v>102</v>
      </c>
      <c r="BC7" s="38" t="s">
        <v>102</v>
      </c>
      <c r="BD7" s="38">
        <v>57.26</v>
      </c>
      <c r="BE7" s="38">
        <v>69.540000000000006</v>
      </c>
      <c r="BF7" s="38" t="s">
        <v>102</v>
      </c>
      <c r="BG7" s="38" t="s">
        <v>102</v>
      </c>
      <c r="BH7" s="38" t="s">
        <v>102</v>
      </c>
      <c r="BI7" s="38" t="s">
        <v>102</v>
      </c>
      <c r="BJ7" s="38">
        <v>1916.19</v>
      </c>
      <c r="BK7" s="38" t="s">
        <v>102</v>
      </c>
      <c r="BL7" s="38" t="s">
        <v>102</v>
      </c>
      <c r="BM7" s="38" t="s">
        <v>102</v>
      </c>
      <c r="BN7" s="38" t="s">
        <v>102</v>
      </c>
      <c r="BO7" s="38">
        <v>1130.42</v>
      </c>
      <c r="BP7" s="38">
        <v>682.51</v>
      </c>
      <c r="BQ7" s="38" t="s">
        <v>102</v>
      </c>
      <c r="BR7" s="38" t="s">
        <v>102</v>
      </c>
      <c r="BS7" s="38" t="s">
        <v>102</v>
      </c>
      <c r="BT7" s="38" t="s">
        <v>102</v>
      </c>
      <c r="BU7" s="38">
        <v>62.04</v>
      </c>
      <c r="BV7" s="38" t="s">
        <v>102</v>
      </c>
      <c r="BW7" s="38" t="s">
        <v>102</v>
      </c>
      <c r="BX7" s="38" t="s">
        <v>102</v>
      </c>
      <c r="BY7" s="38" t="s">
        <v>102</v>
      </c>
      <c r="BZ7" s="38">
        <v>74.17</v>
      </c>
      <c r="CA7" s="38">
        <v>100.34</v>
      </c>
      <c r="CB7" s="38" t="s">
        <v>102</v>
      </c>
      <c r="CC7" s="38" t="s">
        <v>102</v>
      </c>
      <c r="CD7" s="38" t="s">
        <v>102</v>
      </c>
      <c r="CE7" s="38" t="s">
        <v>102</v>
      </c>
      <c r="CF7" s="38">
        <v>151.87</v>
      </c>
      <c r="CG7" s="38" t="s">
        <v>102</v>
      </c>
      <c r="CH7" s="38" t="s">
        <v>102</v>
      </c>
      <c r="CI7" s="38" t="s">
        <v>102</v>
      </c>
      <c r="CJ7" s="38" t="s">
        <v>102</v>
      </c>
      <c r="CK7" s="38">
        <v>230.95</v>
      </c>
      <c r="CL7" s="38">
        <v>136.15</v>
      </c>
      <c r="CM7" s="38" t="s">
        <v>102</v>
      </c>
      <c r="CN7" s="38" t="s">
        <v>102</v>
      </c>
      <c r="CO7" s="38" t="s">
        <v>102</v>
      </c>
      <c r="CP7" s="38" t="s">
        <v>102</v>
      </c>
      <c r="CQ7" s="38">
        <v>64.47</v>
      </c>
      <c r="CR7" s="38" t="s">
        <v>102</v>
      </c>
      <c r="CS7" s="38" t="s">
        <v>102</v>
      </c>
      <c r="CT7" s="38" t="s">
        <v>102</v>
      </c>
      <c r="CU7" s="38" t="s">
        <v>102</v>
      </c>
      <c r="CV7" s="38">
        <v>49.27</v>
      </c>
      <c r="CW7" s="38">
        <v>59.64</v>
      </c>
      <c r="CX7" s="38" t="s">
        <v>102</v>
      </c>
      <c r="CY7" s="38" t="s">
        <v>102</v>
      </c>
      <c r="CZ7" s="38" t="s">
        <v>102</v>
      </c>
      <c r="DA7" s="38" t="s">
        <v>102</v>
      </c>
      <c r="DB7" s="38">
        <v>91.37</v>
      </c>
      <c r="DC7" s="38" t="s">
        <v>102</v>
      </c>
      <c r="DD7" s="38" t="s">
        <v>102</v>
      </c>
      <c r="DE7" s="38" t="s">
        <v>102</v>
      </c>
      <c r="DF7" s="38" t="s">
        <v>102</v>
      </c>
      <c r="DG7" s="38">
        <v>83.16</v>
      </c>
      <c r="DH7" s="38">
        <v>95.35</v>
      </c>
      <c r="DI7" s="38" t="s">
        <v>102</v>
      </c>
      <c r="DJ7" s="38" t="s">
        <v>102</v>
      </c>
      <c r="DK7" s="38" t="s">
        <v>102</v>
      </c>
      <c r="DL7" s="38" t="s">
        <v>102</v>
      </c>
      <c r="DM7" s="38">
        <v>4.6500000000000004</v>
      </c>
      <c r="DN7" s="38" t="s">
        <v>102</v>
      </c>
      <c r="DO7" s="38" t="s">
        <v>102</v>
      </c>
      <c r="DP7" s="38" t="s">
        <v>102</v>
      </c>
      <c r="DQ7" s="38" t="s">
        <v>102</v>
      </c>
      <c r="DR7" s="38">
        <v>24.1</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増田　干城</cp:lastModifiedBy>
  <cp:lastPrinted>2021-01-25T06:54:42Z</cp:lastPrinted>
  <dcterms:created xsi:type="dcterms:W3CDTF">2020-12-04T02:27:17Z</dcterms:created>
  <dcterms:modified xsi:type="dcterms:W3CDTF">2021-01-25T06:54:48Z</dcterms:modified>
  <cp:category/>
</cp:coreProperties>
</file>