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W042de6OkhrfbVhBQTw6m1/umC3uHGDyW2m/QoqndqaYI7NEpntfrMGRkFTeRYOzxXg70mA8eGIZAdUSDJvdA==" workbookSaltValue="HhT+OJqGu8wAGZQPE0JzSw==" workbookSpinCount="100000"/>
  <bookViews>
    <workbookView xWindow="0" yWindow="0" windowWidth="15360" windowHeight="7635"/>
  </bookViews>
  <sheets>
    <sheet name="法適用_下水道事業" sheetId="4" r:id="rId1"/>
    <sheet name="データ" sheetId="5" state="hidden" r:id="rId2"/>
  </sheet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<sst xmlns="http://schemas.openxmlformats.org/spreadsheetml/2006/main" xmlns:r="http://schemas.openxmlformats.org/officeDocument/2006/relationships" count="115" uniqueCount="115">
  <si>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</si>
  <si>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静岡県　伊豆市</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</si>
  <si>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</si>
  <si>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</si>
  <si>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</si>
  <si>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</si>
  <si>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</si>
  <si>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</si>
  <si>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</si>
  <si>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</si>
  <si>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</si>
  <si>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</si>
  <si>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</si>
  <si>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</si>
  <si>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</si>
  <si>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</si>
  <si>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</si>
  <si>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</si>
  <si>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</si>
  <si>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</si>
  <si>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</si>
  <si>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</si>
  <si>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</si>
  <si>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</si>
  <si>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</si>
  <si>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</si>
  <si>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</si>
  <si>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</si>
  <si>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</si>
  <si>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</si>
  <si>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</si>
  <si>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</si>
  <si>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</si>
  <si>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</si>
  <si>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</si>
  <si>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</si>
  <si>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</si>
  <si>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</si>
  <si>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</si>
  <si>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</si>
  <si>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</si>
  <si>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</si>
  <si>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</si>
  <si>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</si>
  <si>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</si>
  <si>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</si>
  <si>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</si>
  <si>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</si>
  <si>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</si>
  <si>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</si>
  <si>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</si>
  <si>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</si>
  <si>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</si>
  <si>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</si>
  <si>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</si>
  <si>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</si>
  <si>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</si>
  <si>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</si>
  <si>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</si>
  <si>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</si>
  <si>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</si>
  <si>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</si>
  <si>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</si>
  <si>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</si>
  <si>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</si>
  <si>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</si>
  <si>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</si>
  <si>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</si>
  <si>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</si>
  <si>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</si>
  <si>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</si>
  <si>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</si>
  <si>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</si>
  <si>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</si>
  <si>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</si>
  <si>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</si>
  <si>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</si>
  <si>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</si>
  <si>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</si>
  <si>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</si>
  <si>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</si>
  <si>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</si>
  <si>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</si>
  <si>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</si>
  <si>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</si>
  <si>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</si>
  <si>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</si>
  <si>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</si>
  <si>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</si>
  <si>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</si>
  <si>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</si>
  <si>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</si>
  <si>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</si>
  <si>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</si>
  <si>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</si>
  <si>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</si>
  <si>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</si>
  <si>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</si>
  <si>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</si>
  <si>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</si>
  <si>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</si>
  <si>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</si>
  <si>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</si>
  <si>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</si>
  <si>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</si>
  <si>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</si>
  <si>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</si>
  <si>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</si>
  <si>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</si>
  <si>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</si>
  <si>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</si>
  <si>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</si>
  <si>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伊豆市全体として人口は年々減少している。下水道事業においては有収水量の減少が見込まれているため、今後も接続率の向上が必要となる。
　R2から経営戦略の策定に取り組んでいき、中長期的なビジョンを踏まえた経営が必要となっていく。また、管渠の更新時期を迎えるため、ストックマネジメント計画を策定し、計画的に更新を行っていく。</t>
    <rPh sb="1" eb="4">
      <t>イズシ</t>
    </rPh>
    <rPh sb="4" eb="6">
      <t>ゼンタイ</t>
    </rPh>
    <rPh sb="9" eb="11">
      <t>ジンコウ</t>
    </rPh>
    <rPh sb="12" eb="14">
      <t>ネンネン</t>
    </rPh>
    <rPh sb="14" eb="16">
      <t>ゲンショウ</t>
    </rPh>
    <rPh sb="21" eb="24">
      <t>ゲスイドウ</t>
    </rPh>
    <rPh sb="24" eb="26">
      <t>ジギョウ</t>
    </rPh>
    <rPh sb="31" eb="33">
      <t>ユウシュウ</t>
    </rPh>
    <rPh sb="33" eb="35">
      <t>スイリョウ</t>
    </rPh>
    <rPh sb="36" eb="38">
      <t>ゲンショウ</t>
    </rPh>
    <rPh sb="39" eb="41">
      <t>ミコ</t>
    </rPh>
    <rPh sb="49" eb="51">
      <t>コンゴ</t>
    </rPh>
    <rPh sb="52" eb="54">
      <t>セツゾク</t>
    </rPh>
    <rPh sb="54" eb="55">
      <t>リツ</t>
    </rPh>
    <rPh sb="56" eb="58">
      <t>コウジョウ</t>
    </rPh>
    <rPh sb="59" eb="61">
      <t>ヒツヨウ</t>
    </rPh>
    <rPh sb="71" eb="73">
      <t>ケイエイ</t>
    </rPh>
    <rPh sb="73" eb="75">
      <t>センリャク</t>
    </rPh>
    <rPh sb="76" eb="78">
      <t>サクテイ</t>
    </rPh>
    <rPh sb="79" eb="80">
      <t>ト</t>
    </rPh>
    <rPh sb="81" eb="82">
      <t>ク</t>
    </rPh>
    <rPh sb="87" eb="91">
      <t>チュウチョウキテキ</t>
    </rPh>
    <rPh sb="97" eb="98">
      <t>フ</t>
    </rPh>
    <rPh sb="101" eb="103">
      <t>ケイエイ</t>
    </rPh>
    <rPh sb="104" eb="106">
      <t>ヒツヨウ</t>
    </rPh>
    <rPh sb="116" eb="118">
      <t>カンキョ</t>
    </rPh>
    <rPh sb="119" eb="121">
      <t>コウシン</t>
    </rPh>
    <rPh sb="121" eb="123">
      <t>ジキ</t>
    </rPh>
    <rPh sb="124" eb="125">
      <t>ムカ</t>
    </rPh>
    <rPh sb="140" eb="142">
      <t>ケイカク</t>
    </rPh>
    <rPh sb="143" eb="145">
      <t>サクテイ</t>
    </rPh>
    <rPh sb="147" eb="149">
      <t>ケイカク</t>
    </rPh>
    <rPh sb="149" eb="150">
      <t>テキ</t>
    </rPh>
    <rPh sb="151" eb="153">
      <t>コウシン</t>
    </rPh>
    <rPh sb="154" eb="155">
      <t>オコナ</t>
    </rPh>
    <phoneticPr fontId="1"/>
  </si>
  <si>
    <t>　地方公営企業法の適用初年度となるため、有形固定資産減価償却率については、減価償却費の累積がないため、低いものとなっている。今後の数値は減価償却を重ねていくため、上昇していくこととなる。
　管路の更新については、不具合があればその都度対応している状況である。
　最も古い管渠は供用開始から30年経過している。例年管渠のカメラ調査を実施しており、亀裂等の破損が確認された場合は修繕を行っている。
　③管渠改善率は0となっているが、次年度以降計画的に修繕していく予定。</t>
    <rPh sb="1" eb="3">
      <t>チホウ</t>
    </rPh>
    <rPh sb="3" eb="5">
      <t>コウエイ</t>
    </rPh>
    <rPh sb="5" eb="7">
      <t>キギョウ</t>
    </rPh>
    <rPh sb="7" eb="8">
      <t>ホウ</t>
    </rPh>
    <rPh sb="9" eb="11">
      <t>テキヨウ</t>
    </rPh>
    <rPh sb="11" eb="14">
      <t>ショネンド</t>
    </rPh>
    <rPh sb="20" eb="22">
      <t>ユウケイ</t>
    </rPh>
    <rPh sb="22" eb="24">
      <t>コテイ</t>
    </rPh>
    <rPh sb="24" eb="26">
      <t>シサン</t>
    </rPh>
    <rPh sb="26" eb="28">
      <t>ゲンカ</t>
    </rPh>
    <rPh sb="28" eb="30">
      <t>ショウキャク</t>
    </rPh>
    <rPh sb="30" eb="31">
      <t>リツ</t>
    </rPh>
    <rPh sb="37" eb="39">
      <t>ゲンカ</t>
    </rPh>
    <rPh sb="39" eb="41">
      <t>ショウキャク</t>
    </rPh>
    <rPh sb="41" eb="42">
      <t>ヒ</t>
    </rPh>
    <rPh sb="43" eb="45">
      <t>ルイセキ</t>
    </rPh>
    <rPh sb="51" eb="52">
      <t>ヒク</t>
    </rPh>
    <rPh sb="62" eb="64">
      <t>コンゴ</t>
    </rPh>
    <rPh sb="65" eb="67">
      <t>スウチ</t>
    </rPh>
    <rPh sb="68" eb="70">
      <t>ゲンカ</t>
    </rPh>
    <rPh sb="70" eb="72">
      <t>ショウキャク</t>
    </rPh>
    <rPh sb="73" eb="74">
      <t>カサ</t>
    </rPh>
    <rPh sb="81" eb="83">
      <t>ジョウショウ</t>
    </rPh>
    <rPh sb="95" eb="97">
      <t>カンロ</t>
    </rPh>
    <rPh sb="98" eb="100">
      <t>コウシン</t>
    </rPh>
    <rPh sb="106" eb="109">
      <t>フグアイ</t>
    </rPh>
    <rPh sb="115" eb="117">
      <t>ツド</t>
    </rPh>
    <rPh sb="117" eb="119">
      <t>タイオウ</t>
    </rPh>
    <rPh sb="123" eb="125">
      <t>ジョウキョウ</t>
    </rPh>
    <rPh sb="131" eb="132">
      <t>モット</t>
    </rPh>
    <rPh sb="133" eb="134">
      <t>フル</t>
    </rPh>
    <rPh sb="135" eb="137">
      <t>カンキョ</t>
    </rPh>
    <rPh sb="138" eb="140">
      <t>キョウヨウ</t>
    </rPh>
    <rPh sb="140" eb="142">
      <t>カイシ</t>
    </rPh>
    <rPh sb="146" eb="147">
      <t>ネン</t>
    </rPh>
    <rPh sb="147" eb="149">
      <t>ケイカ</t>
    </rPh>
    <rPh sb="154" eb="156">
      <t>レイネン</t>
    </rPh>
    <rPh sb="156" eb="158">
      <t>カンキョ</t>
    </rPh>
    <rPh sb="162" eb="164">
      <t>チョウサ</t>
    </rPh>
    <rPh sb="165" eb="167">
      <t>ジッシ</t>
    </rPh>
    <rPh sb="172" eb="174">
      <t>キレツ</t>
    </rPh>
    <rPh sb="174" eb="175">
      <t>トウ</t>
    </rPh>
    <rPh sb="176" eb="178">
      <t>ハソン</t>
    </rPh>
    <rPh sb="179" eb="181">
      <t>カクニン</t>
    </rPh>
    <rPh sb="184" eb="186">
      <t>バアイ</t>
    </rPh>
    <rPh sb="187" eb="189">
      <t>シュウゼン</t>
    </rPh>
    <rPh sb="190" eb="191">
      <t>オコナ</t>
    </rPh>
    <rPh sb="199" eb="201">
      <t>カンキョ</t>
    </rPh>
    <rPh sb="201" eb="203">
      <t>カイゼン</t>
    </rPh>
    <rPh sb="203" eb="204">
      <t>リツ</t>
    </rPh>
    <rPh sb="214" eb="217">
      <t>ジネンド</t>
    </rPh>
    <rPh sb="217" eb="219">
      <t>イコウ</t>
    </rPh>
    <rPh sb="219" eb="222">
      <t>ケイカクテキ</t>
    </rPh>
    <rPh sb="223" eb="225">
      <t>シュウゼン</t>
    </rPh>
    <rPh sb="229" eb="231">
      <t>ヨテイ</t>
    </rPh>
    <phoneticPr fontId="1"/>
  </si>
  <si>
    <r>
      <t>　令和元年度より地方公営企業会計へ移行したため、数値は当該年度のみとなっている。
　①収益的収支比率は費用に対し、料金収入が少ないため、100％を下回っている。</t>
    </r>
    <r>
      <rPr>
        <sz val="11"/>
        <color auto="1"/>
        <rFont val="ＭＳ ゴシック"/>
      </rPr>
      <t>これは起債償還額の減少しているものの、一般会計繰入金の減が主な要因である。料金収入の確保、費用削減が課題となる。
　②累積欠損金比率は、類似団体平均値を下回っているものの、累積欠損金が発生している状況。経営改善を図るとともに、経営の健全化が必要となる。
　⑤経費回収率は、類似団体平均値を下回っている状況となっている。使用料のほか一般会計繰入金により賄われており、使用料の確保が喫緊の課題となっている。
　⑥汚水処理原価は流域下水道に接続していることから単独の処理場を持たないため、他事業（特環・農集）と比べ低い数値となっている。　
　⑦施設利用率は、流域下水道による広域の処理であり、単独の処理施設を有していないため、空欄。
　⑧の水洗化率については、類似団体平均値と比較して僅かながら高い割合となっているが、今後も接続促進の策が必要となる。
　④企業債残高対事業規模比率は、一般会計繰入金を反映させたため当該値が0となっている。</t>
    </r>
    <rPh sb="1" eb="3">
      <t>レイワ</t>
    </rPh>
    <rPh sb="3" eb="4">
      <t>ガン</t>
    </rPh>
    <rPh sb="4" eb="6">
      <t>ネンド</t>
    </rPh>
    <rPh sb="8" eb="10">
      <t>チホウ</t>
    </rPh>
    <rPh sb="10" eb="12">
      <t>コウエイ</t>
    </rPh>
    <rPh sb="12" eb="14">
      <t>キギョウ</t>
    </rPh>
    <rPh sb="14" eb="16">
      <t>カイケイ</t>
    </rPh>
    <rPh sb="17" eb="19">
      <t>イコウ</t>
    </rPh>
    <rPh sb="24" eb="26">
      <t>スウチ</t>
    </rPh>
    <rPh sb="27" eb="29">
      <t>トウガイ</t>
    </rPh>
    <rPh sb="29" eb="31">
      <t>ネンド</t>
    </rPh>
    <rPh sb="43" eb="46">
      <t>シュウエキテキ</t>
    </rPh>
    <rPh sb="46" eb="48">
      <t>シュウシ</t>
    </rPh>
    <rPh sb="48" eb="50">
      <t>ヒリツ</t>
    </rPh>
    <rPh sb="51" eb="53">
      <t>ヒヨウ</t>
    </rPh>
    <rPh sb="54" eb="55">
      <t>タイ</t>
    </rPh>
    <rPh sb="57" eb="59">
      <t>リョウキン</t>
    </rPh>
    <rPh sb="59" eb="61">
      <t>シュウニュウ</t>
    </rPh>
    <rPh sb="62" eb="63">
      <t>スク</t>
    </rPh>
    <rPh sb="73" eb="75">
      <t>シタマワ</t>
    </rPh>
    <rPh sb="117" eb="119">
      <t>リョウキン</t>
    </rPh>
    <rPh sb="119" eb="121">
      <t>シュウニュウ</t>
    </rPh>
    <rPh sb="122" eb="124">
      <t>カクホ</t>
    </rPh>
    <rPh sb="130" eb="132">
      <t>カダイ</t>
    </rPh>
    <rPh sb="139" eb="141">
      <t>ルイセキ</t>
    </rPh>
    <rPh sb="141" eb="143">
      <t>ケッソン</t>
    </rPh>
    <rPh sb="143" eb="144">
      <t>キン</t>
    </rPh>
    <rPh sb="144" eb="146">
      <t>ヒリツ</t>
    </rPh>
    <rPh sb="148" eb="150">
      <t>ルイジ</t>
    </rPh>
    <rPh sb="150" eb="152">
      <t>ダンタイ</t>
    </rPh>
    <rPh sb="152" eb="155">
      <t>ヘイキンチ</t>
    </rPh>
    <rPh sb="156" eb="158">
      <t>シタマワ</t>
    </rPh>
    <rPh sb="166" eb="168">
      <t>ルイセキ</t>
    </rPh>
    <rPh sb="168" eb="170">
      <t>ケッソン</t>
    </rPh>
    <rPh sb="170" eb="171">
      <t>キン</t>
    </rPh>
    <rPh sb="172" eb="174">
      <t>ハッセイ</t>
    </rPh>
    <rPh sb="178" eb="180">
      <t>ジョウキョウ</t>
    </rPh>
    <rPh sb="181" eb="183">
      <t>ケイエイ</t>
    </rPh>
    <rPh sb="183" eb="185">
      <t>カイゼン</t>
    </rPh>
    <rPh sb="186" eb="187">
      <t>ハカ</t>
    </rPh>
    <rPh sb="193" eb="195">
      <t>ケイエイ</t>
    </rPh>
    <rPh sb="196" eb="199">
      <t>ケンゼンカ</t>
    </rPh>
    <rPh sb="200" eb="202">
      <t>ヒツヨウ</t>
    </rPh>
    <rPh sb="209" eb="211">
      <t>ケイヒ</t>
    </rPh>
    <rPh sb="211" eb="213">
      <t>カイシュウ</t>
    </rPh>
    <rPh sb="213" eb="214">
      <t>リツ</t>
    </rPh>
    <rPh sb="216" eb="218">
      <t>ルイジ</t>
    </rPh>
    <rPh sb="218" eb="220">
      <t>ダンタイ</t>
    </rPh>
    <rPh sb="220" eb="223">
      <t>ヘイキンチ</t>
    </rPh>
    <rPh sb="224" eb="226">
      <t>シタマワ</t>
    </rPh>
    <rPh sb="230" eb="232">
      <t>ジョウキョウ</t>
    </rPh>
    <rPh sb="239" eb="242">
      <t>シヨウリョウ</t>
    </rPh>
    <rPh sb="245" eb="247">
      <t>イッパン</t>
    </rPh>
    <rPh sb="247" eb="249">
      <t>カイケイ</t>
    </rPh>
    <rPh sb="249" eb="251">
      <t>クリイレ</t>
    </rPh>
    <rPh sb="251" eb="252">
      <t>キン</t>
    </rPh>
    <rPh sb="255" eb="256">
      <t>マカナ</t>
    </rPh>
    <rPh sb="262" eb="265">
      <t>シヨウリョウ</t>
    </rPh>
    <rPh sb="266" eb="268">
      <t>カクホ</t>
    </rPh>
    <rPh sb="269" eb="271">
      <t>キッキン</t>
    </rPh>
    <rPh sb="272" eb="274">
      <t>カダイ</t>
    </rPh>
    <rPh sb="284" eb="286">
      <t>オスイ</t>
    </rPh>
    <rPh sb="286" eb="288">
      <t>ショリ</t>
    </rPh>
    <rPh sb="288" eb="290">
      <t>ゲンカ</t>
    </rPh>
    <rPh sb="291" eb="293">
      <t>リュウイキ</t>
    </rPh>
    <rPh sb="293" eb="296">
      <t>ゲスイドウ</t>
    </rPh>
    <rPh sb="297" eb="299">
      <t>セツゾク</t>
    </rPh>
    <rPh sb="307" eb="309">
      <t>タンドク</t>
    </rPh>
    <rPh sb="310" eb="313">
      <t>ショリジョウ</t>
    </rPh>
    <rPh sb="314" eb="315">
      <t>モ</t>
    </rPh>
    <rPh sb="321" eb="322">
      <t>ホカ</t>
    </rPh>
    <rPh sb="322" eb="324">
      <t>ジギョウ</t>
    </rPh>
    <rPh sb="325" eb="327">
      <t>トッカン</t>
    </rPh>
    <rPh sb="328" eb="330">
      <t>ノウシュウ</t>
    </rPh>
    <rPh sb="332" eb="333">
      <t>クラ</t>
    </rPh>
    <rPh sb="334" eb="335">
      <t>ヒク</t>
    </rPh>
    <rPh sb="336" eb="338">
      <t>スウチ</t>
    </rPh>
    <rPh sb="349" eb="351">
      <t>シセツ</t>
    </rPh>
    <rPh sb="351" eb="353">
      <t>リヨウ</t>
    </rPh>
    <rPh sb="353" eb="354">
      <t>リツ</t>
    </rPh>
    <rPh sb="356" eb="358">
      <t>リュウイキ</t>
    </rPh>
    <rPh sb="358" eb="361">
      <t>ゲスイドウ</t>
    </rPh>
    <rPh sb="364" eb="366">
      <t>コウイキ</t>
    </rPh>
    <rPh sb="367" eb="369">
      <t>ショリ</t>
    </rPh>
    <rPh sb="373" eb="375">
      <t>タンドク</t>
    </rPh>
    <rPh sb="376" eb="378">
      <t>ショリ</t>
    </rPh>
    <rPh sb="378" eb="380">
      <t>シセツ</t>
    </rPh>
    <rPh sb="381" eb="382">
      <t>ユウ</t>
    </rPh>
    <rPh sb="390" eb="392">
      <t>クウラン</t>
    </rPh>
    <rPh sb="397" eb="400">
      <t>スイセンカ</t>
    </rPh>
    <rPh sb="400" eb="401">
      <t>リツ</t>
    </rPh>
    <rPh sb="407" eb="409">
      <t>ルイジ</t>
    </rPh>
    <rPh sb="409" eb="411">
      <t>ダンタイ</t>
    </rPh>
    <rPh sb="411" eb="414">
      <t>ヘイキンチ</t>
    </rPh>
    <rPh sb="415" eb="417">
      <t>ヒカク</t>
    </rPh>
    <rPh sb="419" eb="420">
      <t>ワズ</t>
    </rPh>
    <rPh sb="424" eb="425">
      <t>タカ</t>
    </rPh>
    <rPh sb="426" eb="428">
      <t>ワリアイ</t>
    </rPh>
    <rPh sb="436" eb="438">
      <t>コンゴ</t>
    </rPh>
    <rPh sb="439" eb="441">
      <t>セツゾク</t>
    </rPh>
    <rPh sb="441" eb="443">
      <t>ソクシン</t>
    </rPh>
    <rPh sb="444" eb="445">
      <t>サク</t>
    </rPh>
    <rPh sb="446" eb="448">
      <t>ヒツヨウ</t>
    </rPh>
    <rPh sb="455" eb="457">
      <t>キギョウ</t>
    </rPh>
    <rPh sb="457" eb="458">
      <t>サイ</t>
    </rPh>
    <rPh sb="458" eb="460">
      <t>ザンダカ</t>
    </rPh>
    <rPh sb="460" eb="461">
      <t>タイ</t>
    </rPh>
    <rPh sb="461" eb="463">
      <t>ジギョウ</t>
    </rPh>
    <rPh sb="463" eb="465">
      <t>キボ</t>
    </rPh>
    <rPh sb="465" eb="467">
      <t>ヒリツ</t>
    </rPh>
    <rPh sb="469" eb="471">
      <t>イッパン</t>
    </rPh>
    <rPh sb="471" eb="473">
      <t>カイケイ</t>
    </rPh>
    <rPh sb="473" eb="475">
      <t>クリイレ</t>
    </rPh>
    <rPh sb="475" eb="476">
      <t>キン</t>
    </rPh>
    <rPh sb="477" eb="479">
      <t>ハンエイ</t>
    </rPh>
    <rPh sb="484" eb="486">
      <t>トウガイ</t>
    </rPh>
    <rPh sb="486" eb="487">
      <t>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</si>
</sst>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57.42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1.37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34.4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68.17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789.44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72.819999999999993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87.29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159.55000000000001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176.67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5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2</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30360</v>
      </c>
      <c r="AM8" s="22"/>
      <c r="AN8" s="22"/>
      <c r="AO8" s="22"/>
      <c r="AP8" s="22"/>
      <c r="AQ8" s="22"/>
      <c r="AR8" s="22"/>
      <c r="AS8" s="22"/>
      <c r="AT8" s="7">
        <f>データ!T6</f>
        <v>363.97</v>
      </c>
      <c r="AU8" s="7"/>
      <c r="AV8" s="7"/>
      <c r="AW8" s="7"/>
      <c r="AX8" s="7"/>
      <c r="AY8" s="7"/>
      <c r="AZ8" s="7"/>
      <c r="BA8" s="7"/>
      <c r="BB8" s="7">
        <f>データ!U6</f>
        <v>83.41</v>
      </c>
      <c r="BC8" s="7"/>
      <c r="BD8" s="7"/>
      <c r="BE8" s="7"/>
      <c r="BF8" s="7"/>
      <c r="BG8" s="7"/>
      <c r="BH8" s="7"/>
      <c r="BI8" s="7"/>
      <c r="BJ8" s="3"/>
      <c r="BK8" s="3"/>
      <c r="BL8" s="28" t="s">
        <v>15</v>
      </c>
      <c r="BM8" s="40"/>
      <c r="BN8" s="49" t="s">
        <v>21</v>
      </c>
      <c r="BO8" s="52"/>
      <c r="BP8" s="52"/>
      <c r="BQ8" s="52"/>
      <c r="BR8" s="52"/>
      <c r="BS8" s="52"/>
      <c r="BT8" s="52"/>
      <c r="BU8" s="52"/>
      <c r="BV8" s="52"/>
      <c r="BW8" s="52"/>
      <c r="BX8" s="52"/>
      <c r="BY8" s="56"/>
    </row>
    <row r="9" spans="1:78" ht="18.75" customHeight="1">
      <c r="A9" s="2"/>
      <c r="B9" s="5" t="s">
        <v>4</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3</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84.11</v>
      </c>
      <c r="J10" s="7"/>
      <c r="K10" s="7"/>
      <c r="L10" s="7"/>
      <c r="M10" s="7"/>
      <c r="N10" s="7"/>
      <c r="O10" s="7"/>
      <c r="P10" s="7">
        <f>データ!P6</f>
        <v>19.600000000000001</v>
      </c>
      <c r="Q10" s="7"/>
      <c r="R10" s="7"/>
      <c r="S10" s="7"/>
      <c r="T10" s="7"/>
      <c r="U10" s="7"/>
      <c r="V10" s="7"/>
      <c r="W10" s="7">
        <f>データ!Q6</f>
        <v>49.01</v>
      </c>
      <c r="X10" s="7"/>
      <c r="Y10" s="7"/>
      <c r="Z10" s="7"/>
      <c r="AA10" s="7"/>
      <c r="AB10" s="7"/>
      <c r="AC10" s="7"/>
      <c r="AD10" s="22">
        <f>データ!R6</f>
        <v>2728</v>
      </c>
      <c r="AE10" s="22"/>
      <c r="AF10" s="22"/>
      <c r="AG10" s="22"/>
      <c r="AH10" s="22"/>
      <c r="AI10" s="22"/>
      <c r="AJ10" s="22"/>
      <c r="AK10" s="2"/>
      <c r="AL10" s="22">
        <f>データ!V6</f>
        <v>5887</v>
      </c>
      <c r="AM10" s="22"/>
      <c r="AN10" s="22"/>
      <c r="AO10" s="22"/>
      <c r="AP10" s="22"/>
      <c r="AQ10" s="22"/>
      <c r="AR10" s="22"/>
      <c r="AS10" s="22"/>
      <c r="AT10" s="7">
        <f>データ!W6</f>
        <v>1.5699999999999998</v>
      </c>
      <c r="AU10" s="7"/>
      <c r="AV10" s="7"/>
      <c r="AW10" s="7"/>
      <c r="AX10" s="7"/>
      <c r="AY10" s="7"/>
      <c r="AZ10" s="7"/>
      <c r="BA10" s="7"/>
      <c r="BB10" s="7">
        <f>データ!X6</f>
        <v>3749.68</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40</v>
      </c>
      <c r="I84" s="12" t="s">
        <v>11</v>
      </c>
      <c r="J84" s="12" t="s">
        <v>48</v>
      </c>
      <c r="K84" s="12" t="s">
        <v>49</v>
      </c>
      <c r="L84" s="12" t="s">
        <v>31</v>
      </c>
      <c r="M84" s="12" t="s">
        <v>34</v>
      </c>
      <c r="N84" s="12" t="s">
        <v>51</v>
      </c>
      <c r="O84" s="12" t="s">
        <v>53</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6NxUQUMOfcEuPA21EOwohISm1s7WexGAI6ibsGBF5bD9gjU9di5P+27IZ3Hd23AcROBdfyoCnyun8nak5O1iCA==" saltValue="/XIo+h+QBeiJgwjsCaT0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30</v>
      </c>
      <c r="C3" s="68" t="s">
        <v>57</v>
      </c>
      <c r="D3" s="68" t="s">
        <v>58</v>
      </c>
      <c r="E3" s="68" t="s">
        <v>7</v>
      </c>
      <c r="F3" s="68" t="s">
        <v>6</v>
      </c>
      <c r="G3" s="68" t="s">
        <v>23</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13</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26</v>
      </c>
      <c r="AV4" s="87"/>
      <c r="AW4" s="87"/>
      <c r="AX4" s="87"/>
      <c r="AY4" s="87"/>
      <c r="AZ4" s="87"/>
      <c r="BA4" s="87"/>
      <c r="BB4" s="87"/>
      <c r="BC4" s="87"/>
      <c r="BD4" s="87"/>
      <c r="BE4" s="87"/>
      <c r="BF4" s="87" t="s">
        <v>62</v>
      </c>
      <c r="BG4" s="87"/>
      <c r="BH4" s="87"/>
      <c r="BI4" s="87"/>
      <c r="BJ4" s="87"/>
      <c r="BK4" s="87"/>
      <c r="BL4" s="87"/>
      <c r="BM4" s="87"/>
      <c r="BN4" s="87"/>
      <c r="BO4" s="87"/>
      <c r="BP4" s="87"/>
      <c r="BQ4" s="87" t="s">
        <v>0</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8</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2019</v>
      </c>
      <c r="C6" s="71">
        <f t="shared" si="1"/>
        <v>222224</v>
      </c>
      <c r="D6" s="71">
        <f t="shared" si="1"/>
        <v>46</v>
      </c>
      <c r="E6" s="71">
        <f t="shared" si="1"/>
        <v>17</v>
      </c>
      <c r="F6" s="71">
        <f t="shared" si="1"/>
        <v>1</v>
      </c>
      <c r="G6" s="71">
        <f t="shared" si="1"/>
        <v>0</v>
      </c>
      <c r="H6" s="71" t="str">
        <f t="shared" si="1"/>
        <v>静岡県　伊豆市</v>
      </c>
      <c r="I6" s="71" t="str">
        <f t="shared" si="1"/>
        <v>法適用</v>
      </c>
      <c r="J6" s="71" t="str">
        <f t="shared" si="1"/>
        <v>下水道事業</v>
      </c>
      <c r="K6" s="71" t="str">
        <f t="shared" si="1"/>
        <v>公共下水道</v>
      </c>
      <c r="L6" s="71" t="str">
        <f t="shared" si="1"/>
        <v>Cc1</v>
      </c>
      <c r="M6" s="71" t="str">
        <f t="shared" si="1"/>
        <v>非設置</v>
      </c>
      <c r="N6" s="80" t="str">
        <f t="shared" si="1"/>
        <v>-</v>
      </c>
      <c r="O6" s="80">
        <f t="shared" si="1"/>
        <v>84.11</v>
      </c>
      <c r="P6" s="80">
        <f t="shared" si="1"/>
        <v>19.600000000000001</v>
      </c>
      <c r="Q6" s="80">
        <f t="shared" si="1"/>
        <v>49.01</v>
      </c>
      <c r="R6" s="80">
        <f t="shared" si="1"/>
        <v>2728</v>
      </c>
      <c r="S6" s="80">
        <f t="shared" si="1"/>
        <v>30360</v>
      </c>
      <c r="T6" s="80">
        <f t="shared" si="1"/>
        <v>363.97</v>
      </c>
      <c r="U6" s="80">
        <f t="shared" si="1"/>
        <v>83.41</v>
      </c>
      <c r="V6" s="80">
        <f t="shared" si="1"/>
        <v>5887</v>
      </c>
      <c r="W6" s="80">
        <f t="shared" si="1"/>
        <v>1.5699999999999998</v>
      </c>
      <c r="X6" s="80">
        <f t="shared" si="1"/>
        <v>3749.68</v>
      </c>
      <c r="Y6" s="88" t="str">
        <f t="shared" ref="Y6:AH6" si="2">IF(Y7="",NA(),Y7)</f>
        <v>-</v>
      </c>
      <c r="Z6" s="88" t="str">
        <f t="shared" si="2"/>
        <v>-</v>
      </c>
      <c r="AA6" s="88" t="str">
        <f t="shared" si="2"/>
        <v>-</v>
      </c>
      <c r="AB6" s="88" t="str">
        <f t="shared" si="2"/>
        <v>-</v>
      </c>
      <c r="AC6" s="88">
        <f t="shared" si="2"/>
        <v>90.41</v>
      </c>
      <c r="AD6" s="88" t="str">
        <f t="shared" si="2"/>
        <v>-</v>
      </c>
      <c r="AE6" s="88" t="str">
        <f t="shared" si="2"/>
        <v>-</v>
      </c>
      <c r="AF6" s="88" t="str">
        <f t="shared" si="2"/>
        <v>-</v>
      </c>
      <c r="AG6" s="88" t="str">
        <f t="shared" si="2"/>
        <v>-</v>
      </c>
      <c r="AH6" s="88">
        <f t="shared" si="2"/>
        <v>106.81</v>
      </c>
      <c r="AI6" s="80" t="str">
        <f>IF(AI7="","",IF(AI7="-","【-】","【"&amp;SUBSTITUTE(TEXT(AI7,"#,##0.00"),"-","△")&amp;"】"))</f>
        <v>【108.07】</v>
      </c>
      <c r="AJ6" s="88" t="str">
        <f t="shared" ref="AJ6:AS6" si="3">IF(AJ7="",NA(),AJ7)</f>
        <v>-</v>
      </c>
      <c r="AK6" s="88" t="str">
        <f t="shared" si="3"/>
        <v>-</v>
      </c>
      <c r="AL6" s="88" t="str">
        <f t="shared" si="3"/>
        <v>-</v>
      </c>
      <c r="AM6" s="88" t="str">
        <f t="shared" si="3"/>
        <v>-</v>
      </c>
      <c r="AN6" s="88">
        <f t="shared" si="3"/>
        <v>25.38</v>
      </c>
      <c r="AO6" s="88" t="str">
        <f t="shared" si="3"/>
        <v>-</v>
      </c>
      <c r="AP6" s="88" t="str">
        <f t="shared" si="3"/>
        <v>-</v>
      </c>
      <c r="AQ6" s="88" t="str">
        <f t="shared" si="3"/>
        <v>-</v>
      </c>
      <c r="AR6" s="88" t="str">
        <f t="shared" si="3"/>
        <v>-</v>
      </c>
      <c r="AS6" s="88">
        <f t="shared" si="3"/>
        <v>34.4</v>
      </c>
      <c r="AT6" s="80" t="str">
        <f>IF(AT7="","",IF(AT7="-","【-】","【"&amp;SUBSTITUTE(TEXT(AT7,"#,##0.00"),"-","△")&amp;"】"))</f>
        <v>【3.09】</v>
      </c>
      <c r="AU6" s="88" t="str">
        <f t="shared" ref="AU6:BD6" si="4">IF(AU7="",NA(),AU7)</f>
        <v>-</v>
      </c>
      <c r="AV6" s="88" t="str">
        <f t="shared" si="4"/>
        <v>-</v>
      </c>
      <c r="AW6" s="88" t="str">
        <f t="shared" si="4"/>
        <v>-</v>
      </c>
      <c r="AX6" s="88" t="str">
        <f t="shared" si="4"/>
        <v>-</v>
      </c>
      <c r="AY6" s="88">
        <f t="shared" si="4"/>
        <v>100</v>
      </c>
      <c r="AZ6" s="88" t="str">
        <f t="shared" si="4"/>
        <v>-</v>
      </c>
      <c r="BA6" s="88" t="str">
        <f t="shared" si="4"/>
        <v>-</v>
      </c>
      <c r="BB6" s="88" t="str">
        <f t="shared" si="4"/>
        <v>-</v>
      </c>
      <c r="BC6" s="88" t="str">
        <f t="shared" si="4"/>
        <v>-</v>
      </c>
      <c r="BD6" s="88">
        <f t="shared" si="4"/>
        <v>68.17</v>
      </c>
      <c r="BE6" s="80" t="str">
        <f>IF(BE7="","",IF(BE7="-","【-】","【"&amp;SUBSTITUTE(TEXT(BE7,"#,##0.00"),"-","△")&amp;"】"))</f>
        <v>【69.54】</v>
      </c>
      <c r="BF6" s="88" t="str">
        <f t="shared" ref="BF6:BO6" si="5">IF(BF7="",NA(),BF7)</f>
        <v>-</v>
      </c>
      <c r="BG6" s="88" t="str">
        <f t="shared" si="5"/>
        <v>-</v>
      </c>
      <c r="BH6" s="88" t="str">
        <f t="shared" si="5"/>
        <v>-</v>
      </c>
      <c r="BI6" s="88" t="str">
        <f t="shared" si="5"/>
        <v>-</v>
      </c>
      <c r="BJ6" s="80">
        <f t="shared" si="5"/>
        <v>0</v>
      </c>
      <c r="BK6" s="88" t="str">
        <f t="shared" si="5"/>
        <v>-</v>
      </c>
      <c r="BL6" s="88" t="str">
        <f t="shared" si="5"/>
        <v>-</v>
      </c>
      <c r="BM6" s="88" t="str">
        <f t="shared" si="5"/>
        <v>-</v>
      </c>
      <c r="BN6" s="88" t="str">
        <f t="shared" si="5"/>
        <v>-</v>
      </c>
      <c r="BO6" s="88">
        <f t="shared" si="5"/>
        <v>789.44</v>
      </c>
      <c r="BP6" s="80" t="str">
        <f>IF(BP7="","",IF(BP7="-","【-】","【"&amp;SUBSTITUTE(TEXT(BP7,"#,##0.00"),"-","△")&amp;"】"))</f>
        <v>【682.51】</v>
      </c>
      <c r="BQ6" s="88" t="str">
        <f t="shared" ref="BQ6:BZ6" si="6">IF(BQ7="",NA(),BQ7)</f>
        <v>-</v>
      </c>
      <c r="BR6" s="88" t="str">
        <f t="shared" si="6"/>
        <v>-</v>
      </c>
      <c r="BS6" s="88" t="str">
        <f t="shared" si="6"/>
        <v>-</v>
      </c>
      <c r="BT6" s="88" t="str">
        <f t="shared" si="6"/>
        <v>-</v>
      </c>
      <c r="BU6" s="88">
        <f t="shared" si="6"/>
        <v>72.819999999999993</v>
      </c>
      <c r="BV6" s="88" t="str">
        <f t="shared" si="6"/>
        <v>-</v>
      </c>
      <c r="BW6" s="88" t="str">
        <f t="shared" si="6"/>
        <v>-</v>
      </c>
      <c r="BX6" s="88" t="str">
        <f t="shared" si="6"/>
        <v>-</v>
      </c>
      <c r="BY6" s="88" t="str">
        <f t="shared" si="6"/>
        <v>-</v>
      </c>
      <c r="BZ6" s="88">
        <f t="shared" si="6"/>
        <v>87.29</v>
      </c>
      <c r="CA6" s="80" t="str">
        <f>IF(CA7="","",IF(CA7="-","【-】","【"&amp;SUBSTITUTE(TEXT(CA7,"#,##0.00"),"-","△")&amp;"】"))</f>
        <v>【100.34】</v>
      </c>
      <c r="CB6" s="88" t="str">
        <f t="shared" ref="CB6:CK6" si="7">IF(CB7="",NA(),CB7)</f>
        <v>-</v>
      </c>
      <c r="CC6" s="88" t="str">
        <f t="shared" si="7"/>
        <v>-</v>
      </c>
      <c r="CD6" s="88" t="str">
        <f t="shared" si="7"/>
        <v>-</v>
      </c>
      <c r="CE6" s="88" t="str">
        <f t="shared" si="7"/>
        <v>-</v>
      </c>
      <c r="CF6" s="88">
        <f t="shared" si="7"/>
        <v>159.55000000000001</v>
      </c>
      <c r="CG6" s="88" t="str">
        <f t="shared" si="7"/>
        <v>-</v>
      </c>
      <c r="CH6" s="88" t="str">
        <f t="shared" si="7"/>
        <v>-</v>
      </c>
      <c r="CI6" s="88" t="str">
        <f t="shared" si="7"/>
        <v>-</v>
      </c>
      <c r="CJ6" s="88" t="str">
        <f t="shared" si="7"/>
        <v>-</v>
      </c>
      <c r="CK6" s="88">
        <f t="shared" si="7"/>
        <v>176.67</v>
      </c>
      <c r="CL6" s="80" t="str">
        <f>IF(CL7="","",IF(CL7="-","【-】","【"&amp;SUBSTITUTE(TEXT(CL7,"#,##0.00"),"-","△")&amp;"】"))</f>
        <v>【136.15】</v>
      </c>
      <c r="CM6" s="88" t="str">
        <f t="shared" ref="CM6:CV6" si="8">IF(CM7="",NA(),CM7)</f>
        <v>-</v>
      </c>
      <c r="CN6" s="88" t="str">
        <f t="shared" si="8"/>
        <v>-</v>
      </c>
      <c r="CO6" s="88" t="str">
        <f t="shared" si="8"/>
        <v>-</v>
      </c>
      <c r="CP6" s="88" t="str">
        <f t="shared" si="8"/>
        <v>-</v>
      </c>
      <c r="CQ6" s="88" t="str">
        <f t="shared" si="8"/>
        <v>-</v>
      </c>
      <c r="CR6" s="88" t="str">
        <f t="shared" si="8"/>
        <v>-</v>
      </c>
      <c r="CS6" s="88" t="str">
        <f t="shared" si="8"/>
        <v>-</v>
      </c>
      <c r="CT6" s="88" t="str">
        <f t="shared" si="8"/>
        <v>-</v>
      </c>
      <c r="CU6" s="88" t="str">
        <f t="shared" si="8"/>
        <v>-</v>
      </c>
      <c r="CV6" s="88">
        <f t="shared" si="8"/>
        <v>57.42</v>
      </c>
      <c r="CW6" s="80" t="str">
        <f>IF(CW7="","",IF(CW7="-","【-】","【"&amp;SUBSTITUTE(TEXT(CW7,"#,##0.00"),"-","△")&amp;"】"))</f>
        <v>【59.64】</v>
      </c>
      <c r="CX6" s="88" t="str">
        <f t="shared" ref="CX6:DG6" si="9">IF(CX7="",NA(),CX7)</f>
        <v>-</v>
      </c>
      <c r="CY6" s="88" t="str">
        <f t="shared" si="9"/>
        <v>-</v>
      </c>
      <c r="CZ6" s="88" t="str">
        <f t="shared" si="9"/>
        <v>-</v>
      </c>
      <c r="DA6" s="88" t="str">
        <f t="shared" si="9"/>
        <v>-</v>
      </c>
      <c r="DB6" s="88">
        <f t="shared" si="9"/>
        <v>92.27</v>
      </c>
      <c r="DC6" s="88" t="str">
        <f t="shared" si="9"/>
        <v>-</v>
      </c>
      <c r="DD6" s="88" t="str">
        <f t="shared" si="9"/>
        <v>-</v>
      </c>
      <c r="DE6" s="88" t="str">
        <f t="shared" si="9"/>
        <v>-</v>
      </c>
      <c r="DF6" s="88" t="str">
        <f t="shared" si="9"/>
        <v>-</v>
      </c>
      <c r="DG6" s="88">
        <f t="shared" si="9"/>
        <v>90.42</v>
      </c>
      <c r="DH6" s="80" t="str">
        <f>IF(DH7="","",IF(DH7="-","【-】","【"&amp;SUBSTITUTE(TEXT(DH7,"#,##0.00"),"-","△")&amp;"】"))</f>
        <v>【95.35】</v>
      </c>
      <c r="DI6" s="88" t="str">
        <f t="shared" ref="DI6:DR6" si="10">IF(DI7="",NA(),DI7)</f>
        <v>-</v>
      </c>
      <c r="DJ6" s="88" t="str">
        <f t="shared" si="10"/>
        <v>-</v>
      </c>
      <c r="DK6" s="88" t="str">
        <f t="shared" si="10"/>
        <v>-</v>
      </c>
      <c r="DL6" s="88" t="str">
        <f t="shared" si="10"/>
        <v>-</v>
      </c>
      <c r="DM6" s="88">
        <f t="shared" si="10"/>
        <v>5.15</v>
      </c>
      <c r="DN6" s="88" t="str">
        <f t="shared" si="10"/>
        <v>-</v>
      </c>
      <c r="DO6" s="88" t="str">
        <f t="shared" si="10"/>
        <v>-</v>
      </c>
      <c r="DP6" s="88" t="str">
        <f t="shared" si="10"/>
        <v>-</v>
      </c>
      <c r="DQ6" s="88" t="str">
        <f t="shared" si="10"/>
        <v>-</v>
      </c>
      <c r="DR6" s="88">
        <f t="shared" si="10"/>
        <v>29.23</v>
      </c>
      <c r="DS6" s="80" t="str">
        <f>IF(DS7="","",IF(DS7="-","【-】","【"&amp;SUBSTITUTE(TEXT(DS7,"#,##0.00"),"-","△")&amp;"】"))</f>
        <v>【38.57】</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1.37</v>
      </c>
      <c r="ED6" s="80" t="str">
        <f>IF(ED7="","",IF(ED7="-","【-】","【"&amp;SUBSTITUTE(TEXT(ED7,"#,##0.00"),"-","△")&amp;"】"))</f>
        <v>【5.90】</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0.17</v>
      </c>
      <c r="EO6" s="80" t="str">
        <f>IF(EO7="","",IF(EO7="-","【-】","【"&amp;SUBSTITUTE(TEXT(EO7,"#,##0.00"),"-","△")&amp;"】"))</f>
        <v>【0.22】</v>
      </c>
    </row>
    <row r="7" spans="1:148" s="65" customFormat="1">
      <c r="A7" s="66"/>
      <c r="B7" s="72">
        <v>2019</v>
      </c>
      <c r="C7" s="72">
        <v>222224</v>
      </c>
      <c r="D7" s="72">
        <v>46</v>
      </c>
      <c r="E7" s="72">
        <v>17</v>
      </c>
      <c r="F7" s="72">
        <v>1</v>
      </c>
      <c r="G7" s="72">
        <v>0</v>
      </c>
      <c r="H7" s="72" t="s">
        <v>1</v>
      </c>
      <c r="I7" s="72" t="s">
        <v>96</v>
      </c>
      <c r="J7" s="72" t="s">
        <v>97</v>
      </c>
      <c r="K7" s="72" t="s">
        <v>98</v>
      </c>
      <c r="L7" s="72" t="s">
        <v>99</v>
      </c>
      <c r="M7" s="72" t="s">
        <v>100</v>
      </c>
      <c r="N7" s="81" t="s">
        <v>101</v>
      </c>
      <c r="O7" s="81">
        <v>84.11</v>
      </c>
      <c r="P7" s="81">
        <v>19.600000000000001</v>
      </c>
      <c r="Q7" s="81">
        <v>49.01</v>
      </c>
      <c r="R7" s="81">
        <v>2728</v>
      </c>
      <c r="S7" s="81">
        <v>30360</v>
      </c>
      <c r="T7" s="81">
        <v>363.97</v>
      </c>
      <c r="U7" s="81">
        <v>83.41</v>
      </c>
      <c r="V7" s="81">
        <v>5887</v>
      </c>
      <c r="W7" s="81">
        <v>1.5699999999999998</v>
      </c>
      <c r="X7" s="81">
        <v>3749.68</v>
      </c>
      <c r="Y7" s="81" t="s">
        <v>101</v>
      </c>
      <c r="Z7" s="81" t="s">
        <v>101</v>
      </c>
      <c r="AA7" s="81" t="s">
        <v>101</v>
      </c>
      <c r="AB7" s="81" t="s">
        <v>101</v>
      </c>
      <c r="AC7" s="81">
        <v>90.41</v>
      </c>
      <c r="AD7" s="81" t="s">
        <v>101</v>
      </c>
      <c r="AE7" s="81" t="s">
        <v>101</v>
      </c>
      <c r="AF7" s="81" t="s">
        <v>101</v>
      </c>
      <c r="AG7" s="81" t="s">
        <v>101</v>
      </c>
      <c r="AH7" s="81">
        <v>106.81</v>
      </c>
      <c r="AI7" s="81">
        <v>108.07</v>
      </c>
      <c r="AJ7" s="81" t="s">
        <v>101</v>
      </c>
      <c r="AK7" s="81" t="s">
        <v>101</v>
      </c>
      <c r="AL7" s="81" t="s">
        <v>101</v>
      </c>
      <c r="AM7" s="81" t="s">
        <v>101</v>
      </c>
      <c r="AN7" s="81">
        <v>25.38</v>
      </c>
      <c r="AO7" s="81" t="s">
        <v>101</v>
      </c>
      <c r="AP7" s="81" t="s">
        <v>101</v>
      </c>
      <c r="AQ7" s="81" t="s">
        <v>101</v>
      </c>
      <c r="AR7" s="81" t="s">
        <v>101</v>
      </c>
      <c r="AS7" s="81">
        <v>34.4</v>
      </c>
      <c r="AT7" s="81">
        <v>3.09</v>
      </c>
      <c r="AU7" s="81" t="s">
        <v>101</v>
      </c>
      <c r="AV7" s="81" t="s">
        <v>101</v>
      </c>
      <c r="AW7" s="81" t="s">
        <v>101</v>
      </c>
      <c r="AX7" s="81" t="s">
        <v>101</v>
      </c>
      <c r="AY7" s="81">
        <v>100</v>
      </c>
      <c r="AZ7" s="81" t="s">
        <v>101</v>
      </c>
      <c r="BA7" s="81" t="s">
        <v>101</v>
      </c>
      <c r="BB7" s="81" t="s">
        <v>101</v>
      </c>
      <c r="BC7" s="81" t="s">
        <v>101</v>
      </c>
      <c r="BD7" s="81">
        <v>68.17</v>
      </c>
      <c r="BE7" s="81">
        <v>69.540000000000006</v>
      </c>
      <c r="BF7" s="81" t="s">
        <v>101</v>
      </c>
      <c r="BG7" s="81" t="s">
        <v>101</v>
      </c>
      <c r="BH7" s="81" t="s">
        <v>101</v>
      </c>
      <c r="BI7" s="81" t="s">
        <v>101</v>
      </c>
      <c r="BJ7" s="81">
        <v>0</v>
      </c>
      <c r="BK7" s="81" t="s">
        <v>101</v>
      </c>
      <c r="BL7" s="81" t="s">
        <v>101</v>
      </c>
      <c r="BM7" s="81" t="s">
        <v>101</v>
      </c>
      <c r="BN7" s="81" t="s">
        <v>101</v>
      </c>
      <c r="BO7" s="81">
        <v>789.44</v>
      </c>
      <c r="BP7" s="81">
        <v>682.51</v>
      </c>
      <c r="BQ7" s="81" t="s">
        <v>101</v>
      </c>
      <c r="BR7" s="81" t="s">
        <v>101</v>
      </c>
      <c r="BS7" s="81" t="s">
        <v>101</v>
      </c>
      <c r="BT7" s="81" t="s">
        <v>101</v>
      </c>
      <c r="BU7" s="81">
        <v>72.819999999999993</v>
      </c>
      <c r="BV7" s="81" t="s">
        <v>101</v>
      </c>
      <c r="BW7" s="81" t="s">
        <v>101</v>
      </c>
      <c r="BX7" s="81" t="s">
        <v>101</v>
      </c>
      <c r="BY7" s="81" t="s">
        <v>101</v>
      </c>
      <c r="BZ7" s="81">
        <v>87.29</v>
      </c>
      <c r="CA7" s="81">
        <v>100.34</v>
      </c>
      <c r="CB7" s="81" t="s">
        <v>101</v>
      </c>
      <c r="CC7" s="81" t="s">
        <v>101</v>
      </c>
      <c r="CD7" s="81" t="s">
        <v>101</v>
      </c>
      <c r="CE7" s="81" t="s">
        <v>101</v>
      </c>
      <c r="CF7" s="81">
        <v>159.55000000000001</v>
      </c>
      <c r="CG7" s="81" t="s">
        <v>101</v>
      </c>
      <c r="CH7" s="81" t="s">
        <v>101</v>
      </c>
      <c r="CI7" s="81" t="s">
        <v>101</v>
      </c>
      <c r="CJ7" s="81" t="s">
        <v>101</v>
      </c>
      <c r="CK7" s="81">
        <v>176.67</v>
      </c>
      <c r="CL7" s="81">
        <v>136.15</v>
      </c>
      <c r="CM7" s="81" t="s">
        <v>101</v>
      </c>
      <c r="CN7" s="81" t="s">
        <v>101</v>
      </c>
      <c r="CO7" s="81" t="s">
        <v>101</v>
      </c>
      <c r="CP7" s="81" t="s">
        <v>101</v>
      </c>
      <c r="CQ7" s="81" t="s">
        <v>101</v>
      </c>
      <c r="CR7" s="81" t="s">
        <v>101</v>
      </c>
      <c r="CS7" s="81" t="s">
        <v>101</v>
      </c>
      <c r="CT7" s="81" t="s">
        <v>101</v>
      </c>
      <c r="CU7" s="81" t="s">
        <v>101</v>
      </c>
      <c r="CV7" s="81">
        <v>57.42</v>
      </c>
      <c r="CW7" s="81">
        <v>59.64</v>
      </c>
      <c r="CX7" s="81" t="s">
        <v>101</v>
      </c>
      <c r="CY7" s="81" t="s">
        <v>101</v>
      </c>
      <c r="CZ7" s="81" t="s">
        <v>101</v>
      </c>
      <c r="DA7" s="81" t="s">
        <v>101</v>
      </c>
      <c r="DB7" s="81">
        <v>92.27</v>
      </c>
      <c r="DC7" s="81" t="s">
        <v>101</v>
      </c>
      <c r="DD7" s="81" t="s">
        <v>101</v>
      </c>
      <c r="DE7" s="81" t="s">
        <v>101</v>
      </c>
      <c r="DF7" s="81" t="s">
        <v>101</v>
      </c>
      <c r="DG7" s="81">
        <v>90.42</v>
      </c>
      <c r="DH7" s="81">
        <v>95.35</v>
      </c>
      <c r="DI7" s="81" t="s">
        <v>101</v>
      </c>
      <c r="DJ7" s="81" t="s">
        <v>101</v>
      </c>
      <c r="DK7" s="81" t="s">
        <v>101</v>
      </c>
      <c r="DL7" s="81" t="s">
        <v>101</v>
      </c>
      <c r="DM7" s="81">
        <v>5.15</v>
      </c>
      <c r="DN7" s="81" t="s">
        <v>101</v>
      </c>
      <c r="DO7" s="81" t="s">
        <v>101</v>
      </c>
      <c r="DP7" s="81" t="s">
        <v>101</v>
      </c>
      <c r="DQ7" s="81" t="s">
        <v>101</v>
      </c>
      <c r="DR7" s="81">
        <v>29.23</v>
      </c>
      <c r="DS7" s="81">
        <v>38.57</v>
      </c>
      <c r="DT7" s="81" t="s">
        <v>101</v>
      </c>
      <c r="DU7" s="81" t="s">
        <v>101</v>
      </c>
      <c r="DV7" s="81" t="s">
        <v>101</v>
      </c>
      <c r="DW7" s="81" t="s">
        <v>101</v>
      </c>
      <c r="DX7" s="81">
        <v>0</v>
      </c>
      <c r="DY7" s="81" t="s">
        <v>101</v>
      </c>
      <c r="DZ7" s="81" t="s">
        <v>101</v>
      </c>
      <c r="EA7" s="81" t="s">
        <v>101</v>
      </c>
      <c r="EB7" s="81" t="s">
        <v>101</v>
      </c>
      <c r="EC7" s="81">
        <v>1.37</v>
      </c>
      <c r="ED7" s="81">
        <v>5.9</v>
      </c>
      <c r="EE7" s="81" t="s">
        <v>101</v>
      </c>
      <c r="EF7" s="81" t="s">
        <v>101</v>
      </c>
      <c r="EG7" s="81" t="s">
        <v>101</v>
      </c>
      <c r="EH7" s="81" t="s">
        <v>101</v>
      </c>
      <c r="EI7" s="81">
        <v>0</v>
      </c>
      <c r="EJ7" s="81" t="s">
        <v>101</v>
      </c>
      <c r="EK7" s="81" t="s">
        <v>101</v>
      </c>
      <c r="EL7" s="81" t="s">
        <v>101</v>
      </c>
      <c r="EM7" s="81" t="s">
        <v>101</v>
      </c>
      <c r="EN7" s="81">
        <v>0.17</v>
      </c>
      <c r="EO7" s="81">
        <v>0.22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2021-02-15T04:55:26Z</cp:lastPrinted>
  <dcterms:created xsi:type="dcterms:W3CDTF">2020-12-04T02:27:16Z</dcterms:created>
  <dcterms:modified xsi:type="dcterms:W3CDTF">2021-02-18T01:06:34Z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2021-02-18T01:06:34Z</vt:filetime>
  </property>
</Properties>
</file>