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調査\R02調査\R03.01.13公営企業に係る「経営比較分析表」の公表について\提出\"/>
    </mc:Choice>
  </mc:AlternateContent>
  <workbookProtection workbookAlgorithmName="SHA-512" workbookHashValue="bVnudqTcr0UYHqkBf1XA8C2WW8MyiNWPRQb0CbnTT8MzGu1ddxDiwkP2+aqM5hx2VmiSWGS3u2Wk7G1phwLR9Q==" workbookSaltValue="YxO46fzhS9YBnAalXE903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P10" i="4"/>
  <c r="I10" i="4"/>
  <c r="B10" i="4"/>
  <c r="AT8" i="4"/>
  <c r="AL8" i="4"/>
  <c r="W8" i="4"/>
  <c r="P8" i="4"/>
  <c r="I8" i="4"/>
  <c r="B6" i="4"/>
</calcChain>
</file>

<file path=xl/sharedStrings.xml><?xml version="1.0" encoding="utf-8"?>
<sst xmlns="http://schemas.openxmlformats.org/spreadsheetml/2006/main" count="297" uniqueCount="118">
  <si>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</si>
  <si>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</si>
  <si>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</si>
  <si>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</si>
  <si>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</si>
  <si>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</si>
  <si>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</si>
  <si>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</si>
  <si>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</si>
  <si>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</si>
  <si>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</si>
  <si>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</si>
  <si>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</si>
  <si>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</si>
  <si>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</si>
  <si>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</si>
  <si>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</si>
  <si>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</si>
  <si>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</si>
  <si>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</si>
  <si>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</si>
  <si>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</si>
  <si>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</si>
  <si>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</si>
  <si>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</si>
  <si>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</si>
  <si>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</si>
  <si>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</si>
  <si>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</si>
  <si>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</si>
  <si>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</si>
  <si>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</si>
  <si>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</si>
  <si>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</si>
  <si>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</si>
  <si>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</si>
  <si>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</si>
  <si>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</si>
  <si>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</si>
  <si>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</si>
  <si>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</si>
  <si>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</si>
  <si>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</si>
  <si>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</si>
  <si>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</si>
  <si>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</si>
  <si>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</si>
  <si>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</si>
  <si>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</si>
  <si>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</si>
  <si>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</si>
  <si>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</si>
  <si>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</si>
  <si>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</si>
  <si>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</si>
  <si>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</si>
  <si>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</si>
  <si>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</si>
  <si>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</si>
  <si>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</si>
  <si>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</si>
  <si>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</si>
  <si>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</si>
  <si>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</si>
  <si>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</si>
  <si>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</si>
  <si>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</si>
  <si>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</si>
  <si>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</si>
  <si>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</si>
  <si>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</si>
  <si>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</si>
  <si>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</si>
  <si>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</si>
  <si>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</si>
  <si>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</si>
  <si>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</si>
  <si>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</si>
  <si>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</si>
  <si>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</si>
  <si>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</si>
  <si>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</si>
  <si>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</si>
  <si>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</si>
  <si>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</si>
  <si>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</si>
  <si>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</si>
  <si>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</si>
  <si>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</si>
  <si>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</si>
  <si>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</si>
  <si>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</si>
  <si>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</si>
  <si>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</si>
  <si>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</si>
  <si>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</si>
  <si>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湖西市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</si>
  <si>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</si>
  <si>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</si>
  <si>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</si>
  <si>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</si>
  <si>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</si>
  <si>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</si>
  <si>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</si>
  <si>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</si>
  <si>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</si>
  <si>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</si>
  <si>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</si>
  <si>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</si>
  <si>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</si>
  <si>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</si>
  <si>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</si>
  <si>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</si>
  <si>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</si>
  <si>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</si>
  <si>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①有形固定資産減価償却率
　数値は、類似団体及び全国平均と比べて低い。まだ、法定耐用年数に近い資産が少ないことがみてとれるが、将来の施設の改築等を推測することは重要である。
②管渠老朽化率
　法定耐用年数を経過した管渠はないが、将来に備えて管渠の改築をシミュレーションをする必要はある。
③管渠改善率
　当市は下水道事業に着手して比較的年数が浅く、現在でも面整備を進めている状況にあることから、管渠の更新は行っていない。しかしながら、将来、改築・更新を迎えるにあたって、計画的かつ効率的な維持修繕・改築更新の準備をしておく必要はある。</t>
    <phoneticPr fontId="4"/>
  </si>
  <si>
    <t>　平成30年4月1日より地方公営企業法の適用を受け、より一層の独立採算制と経営状況の改善に努めている。令和元年10月には、供用後、初めての料金改定を行った。今後は、多額の一般会計からの繰入金や将来的な施設の更新費用に対する財源の確保などの課題を見据え、令和２年度末に策定する経営戦略に沿って下水道事業を推進する。</t>
    <phoneticPr fontId="4"/>
  </si>
  <si>
    <t>①経常収支比率
　当該年度の経常収支比率は、単年度の収支が黒字であることを示す100％以上を確保した。今後も更なる経費削減や更新投資等に充てるための財源確保のため経営改善に努める。
②累積欠損金比率
　0％であり、累積欠損金比率は発生していない。経営の健全性については問題ないと考える。
③流動比率
　前年度の起債償還、委託費の支払いが当該年度にずれ込んだことが流動比率低下の要因。当該指標は100％未満ではあるが、流動負債には建設改良費等に充てられた企業債が含まれており、将来、この財源により整備された施設から償還・返済の原資を使用料収入等により得ることが予定されている。
④企業債残高対事業規模比率
　企業債残高対事業規模比率については、一般会計繰入金の運用を反映したため０％となっている。
⑤経費回収率
　令和元年10月に使用料料金改定を行い、いくぶん経費回収率は向上した。しかし、依然、経費回収率は100%未満であり、市からの基準外繰入金に頼っている。更なる接続率の向上と汚水処理費の節減に努めると共に、定期的に使用料の妥当性を検証する。　
⑥汚水処理原価
　高度処理を実施しているため全国平均より高めとなっているが、類似団体の平均値は下回る。
⑦施設利用率
　類似団体、全国平均値、普及率から判断するに妥当と考える。
⑧水洗化率
　100％未満である。使用料収入の増加を図るため、更なる水洗化率向上への取組みが必要である。　　</t>
    <rPh sb="153" eb="156">
      <t>ゼンネンド</t>
    </rPh>
    <rPh sb="157" eb="159">
      <t>キサイ</t>
    </rPh>
    <rPh sb="159" eb="161">
      <t>ショウカン</t>
    </rPh>
    <rPh sb="162" eb="164">
      <t>イタク</t>
    </rPh>
    <rPh sb="164" eb="165">
      <t>ヒ</t>
    </rPh>
    <rPh sb="166" eb="168">
      <t>シハラ</t>
    </rPh>
    <rPh sb="177" eb="178">
      <t>コ</t>
    </rPh>
    <rPh sb="190" eb="192">
      <t>ヨウイン</t>
    </rPh>
    <rPh sb="193" eb="195">
      <t>トウガイ</t>
    </rPh>
    <rPh sb="239" eb="241">
      <t>ショウライ</t>
    </rPh>
    <rPh sb="368" eb="371">
      <t>シヨウリョウ</t>
    </rPh>
    <rPh sb="376" eb="377">
      <t>オコナ</t>
    </rPh>
    <rPh sb="383" eb="385">
      <t>ケイヒ</t>
    </rPh>
    <rPh sb="385" eb="387">
      <t>カイシュウ</t>
    </rPh>
    <rPh sb="387" eb="388">
      <t>リツ</t>
    </rPh>
    <rPh sb="389" eb="391">
      <t>コウジョウ</t>
    </rPh>
    <rPh sb="398" eb="400">
      <t>イゼン</t>
    </rPh>
    <rPh sb="401" eb="403">
      <t>ケイヒ</t>
    </rPh>
    <rPh sb="403" eb="405">
      <t>カイシュウ</t>
    </rPh>
    <rPh sb="405" eb="406">
      <t>リツ</t>
    </rPh>
    <rPh sb="411" eb="413">
      <t>ミマン</t>
    </rPh>
    <rPh sb="417" eb="418">
      <t>シ</t>
    </rPh>
    <rPh sb="421" eb="423">
      <t>キジュン</t>
    </rPh>
    <rPh sb="423" eb="424">
      <t>ガイ</t>
    </rPh>
    <rPh sb="424" eb="426">
      <t>クリイレ</t>
    </rPh>
    <rPh sb="426" eb="427">
      <t>キン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</si>
</sst>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658-418C-92AF-FD7D3C9699B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0.13</c:v>
                </c:pt>
                <c:pt idx="4">
                  <c:v>0.15</c:v>
                </c:pt>
              </c:numCache>
            </c:numRef>
          </c:val>
          <c:smooth val="0"/>
          <c:extLst>
            <c:ext xmlns:c16="http://schemas.microsoft.com/office/drawing/2014/chart" uri="{C3380CC4-5D6E-409C-BE32-E72D297353CC}">
              <c16:uniqueId val="{00000001-4658-418C-92AF-FD7D3C9699B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56.39</c:v>
                </c:pt>
                <c:pt idx="4">
                  <c:v>57.25</c:v>
                </c:pt>
              </c:numCache>
            </c:numRef>
          </c:val>
          <c:extLst>
            <c:ext xmlns:c16="http://schemas.microsoft.com/office/drawing/2014/chart" uri="{C3380CC4-5D6E-409C-BE32-E72D297353CC}">
              <c16:uniqueId val="{00000000-9AA3-4C07-BDD2-06C81CDA8C8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52.58</c:v>
                </c:pt>
                <c:pt idx="4">
                  <c:v>50.94</c:v>
                </c:pt>
              </c:numCache>
            </c:numRef>
          </c:val>
          <c:smooth val="0"/>
          <c:extLst>
            <c:ext xmlns:c16="http://schemas.microsoft.com/office/drawing/2014/chart" uri="{C3380CC4-5D6E-409C-BE32-E72D297353CC}">
              <c16:uniqueId val="{00000001-9AA3-4C07-BDD2-06C81CDA8C8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81.680000000000007</c:v>
                </c:pt>
                <c:pt idx="4">
                  <c:v>82.03</c:v>
                </c:pt>
              </c:numCache>
            </c:numRef>
          </c:val>
          <c:extLst>
            <c:ext xmlns:c16="http://schemas.microsoft.com/office/drawing/2014/chart" uri="{C3380CC4-5D6E-409C-BE32-E72D297353CC}">
              <c16:uniqueId val="{00000000-149E-4E9A-81AF-F9B500D5A70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83.02</c:v>
                </c:pt>
                <c:pt idx="4">
                  <c:v>82.55</c:v>
                </c:pt>
              </c:numCache>
            </c:numRef>
          </c:val>
          <c:smooth val="0"/>
          <c:extLst>
            <c:ext xmlns:c16="http://schemas.microsoft.com/office/drawing/2014/chart" uri="{C3380CC4-5D6E-409C-BE32-E72D297353CC}">
              <c16:uniqueId val="{00000001-149E-4E9A-81AF-F9B500D5A70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100.79</c:v>
                </c:pt>
                <c:pt idx="4">
                  <c:v>104.05</c:v>
                </c:pt>
              </c:numCache>
            </c:numRef>
          </c:val>
          <c:extLst>
            <c:ext xmlns:c16="http://schemas.microsoft.com/office/drawing/2014/chart" uri="{C3380CC4-5D6E-409C-BE32-E72D297353CC}">
              <c16:uniqueId val="{00000000-6EBA-416E-9134-71F4AD6913C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104.14</c:v>
                </c:pt>
                <c:pt idx="4">
                  <c:v>106.57</c:v>
                </c:pt>
              </c:numCache>
            </c:numRef>
          </c:val>
          <c:smooth val="0"/>
          <c:extLst>
            <c:ext xmlns:c16="http://schemas.microsoft.com/office/drawing/2014/chart" uri="{C3380CC4-5D6E-409C-BE32-E72D297353CC}">
              <c16:uniqueId val="{00000001-6EBA-416E-9134-71F4AD6913C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3.24</c:v>
                </c:pt>
                <c:pt idx="4">
                  <c:v>6.25</c:v>
                </c:pt>
              </c:numCache>
            </c:numRef>
          </c:val>
          <c:extLst>
            <c:ext xmlns:c16="http://schemas.microsoft.com/office/drawing/2014/chart" uri="{C3380CC4-5D6E-409C-BE32-E72D297353CC}">
              <c16:uniqueId val="{00000000-88E7-4BDC-AF17-B1ADCA6E676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15.95</c:v>
                </c:pt>
                <c:pt idx="4">
                  <c:v>15.85</c:v>
                </c:pt>
              </c:numCache>
            </c:numRef>
          </c:val>
          <c:smooth val="0"/>
          <c:extLst>
            <c:ext xmlns:c16="http://schemas.microsoft.com/office/drawing/2014/chart" uri="{C3380CC4-5D6E-409C-BE32-E72D297353CC}">
              <c16:uniqueId val="{00000001-88E7-4BDC-AF17-B1ADCA6E676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CD3-41E5-93D2-38788E8B5C4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4CD3-41E5-93D2-38788E8B5C4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B9C-4F86-8128-CB616B214EA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73.180000000000007</c:v>
                </c:pt>
                <c:pt idx="4">
                  <c:v>53.44</c:v>
                </c:pt>
              </c:numCache>
            </c:numRef>
          </c:val>
          <c:smooth val="0"/>
          <c:extLst>
            <c:ext xmlns:c16="http://schemas.microsoft.com/office/drawing/2014/chart" uri="{C3380CC4-5D6E-409C-BE32-E72D297353CC}">
              <c16:uniqueId val="{00000001-3B9C-4F86-8128-CB616B214EA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37.6</c:v>
                </c:pt>
                <c:pt idx="4">
                  <c:v>29.62</c:v>
                </c:pt>
              </c:numCache>
            </c:numRef>
          </c:val>
          <c:extLst>
            <c:ext xmlns:c16="http://schemas.microsoft.com/office/drawing/2014/chart" uri="{C3380CC4-5D6E-409C-BE32-E72D297353CC}">
              <c16:uniqueId val="{00000000-58C2-41AD-AEBA-19BB9DA3877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52.32</c:v>
                </c:pt>
                <c:pt idx="4">
                  <c:v>47.03</c:v>
                </c:pt>
              </c:numCache>
            </c:numRef>
          </c:val>
          <c:smooth val="0"/>
          <c:extLst>
            <c:ext xmlns:c16="http://schemas.microsoft.com/office/drawing/2014/chart" uri="{C3380CC4-5D6E-409C-BE32-E72D297353CC}">
              <c16:uniqueId val="{00000001-58C2-41AD-AEBA-19BB9DA3877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926-4FD0-AAFD-D9FB34641CD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958.81</c:v>
                </c:pt>
                <c:pt idx="4">
                  <c:v>1001.3</c:v>
                </c:pt>
              </c:numCache>
            </c:numRef>
          </c:val>
          <c:smooth val="0"/>
          <c:extLst>
            <c:ext xmlns:c16="http://schemas.microsoft.com/office/drawing/2014/chart" uri="{C3380CC4-5D6E-409C-BE32-E72D297353CC}">
              <c16:uniqueId val="{00000001-9926-4FD0-AAFD-D9FB34641CD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70.64</c:v>
                </c:pt>
                <c:pt idx="4">
                  <c:v>76</c:v>
                </c:pt>
              </c:numCache>
            </c:numRef>
          </c:val>
          <c:extLst>
            <c:ext xmlns:c16="http://schemas.microsoft.com/office/drawing/2014/chart" uri="{C3380CC4-5D6E-409C-BE32-E72D297353CC}">
              <c16:uniqueId val="{00000000-4375-47BF-86C4-18BC7A500A3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82.88</c:v>
                </c:pt>
                <c:pt idx="4">
                  <c:v>81.88</c:v>
                </c:pt>
              </c:numCache>
            </c:numRef>
          </c:val>
          <c:smooth val="0"/>
          <c:extLst>
            <c:ext xmlns:c16="http://schemas.microsoft.com/office/drawing/2014/chart" uri="{C3380CC4-5D6E-409C-BE32-E72D297353CC}">
              <c16:uniqueId val="{00000001-4375-47BF-86C4-18BC7A500A3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164.65</c:v>
                </c:pt>
                <c:pt idx="4">
                  <c:v>164.33</c:v>
                </c:pt>
              </c:numCache>
            </c:numRef>
          </c:val>
          <c:extLst>
            <c:ext xmlns:c16="http://schemas.microsoft.com/office/drawing/2014/chart" uri="{C3380CC4-5D6E-409C-BE32-E72D297353CC}">
              <c16:uniqueId val="{00000000-C3C3-4EE3-ACAC-09A3F0D53A2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190.99</c:v>
                </c:pt>
                <c:pt idx="4">
                  <c:v>187.55</c:v>
                </c:pt>
              </c:numCache>
            </c:numRef>
          </c:val>
          <c:smooth val="0"/>
          <c:extLst>
            <c:ext xmlns:c16="http://schemas.microsoft.com/office/drawing/2014/chart" uri="{C3380CC4-5D6E-409C-BE32-E72D297353CC}">
              <c16:uniqueId val="{00000001-C3C3-4EE3-ACAC-09A3F0D53A2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G5" zoomScale="89" zoomScaleNormal="89"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静岡県　湖西市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7" t="s">
        <v>1</v>
      </c>
      <c r="C7" s="77"/>
      <c r="D7" s="77"/>
      <c r="E7" s="77"/>
      <c r="F7" s="77"/>
      <c r="G7" s="77"/>
      <c r="H7" s="77"/>
      <c r="I7" s="77" t="s">
        <v>2</v>
      </c>
      <c r="J7" s="77"/>
      <c r="K7" s="77"/>
      <c r="L7" s="77"/>
      <c r="M7" s="77"/>
      <c r="N7" s="77"/>
      <c r="O7" s="77"/>
      <c r="P7" s="77" t="s">
        <v>3</v>
      </c>
      <c r="Q7" s="77"/>
      <c r="R7" s="77"/>
      <c r="S7" s="77"/>
      <c r="T7" s="77"/>
      <c r="U7" s="77"/>
      <c r="V7" s="77"/>
      <c r="W7" s="77" t="s">
        <v>4</v>
      </c>
      <c r="X7" s="77"/>
      <c r="Y7" s="77"/>
      <c r="Z7" s="77"/>
      <c r="AA7" s="77"/>
      <c r="AB7" s="77"/>
      <c r="AC7" s="77"/>
      <c r="AD7" s="77" t="s">
        <v>5</v>
      </c>
      <c r="AE7" s="77"/>
      <c r="AF7" s="77"/>
      <c r="AG7" s="77"/>
      <c r="AH7" s="77"/>
      <c r="AI7" s="77"/>
      <c r="AJ7" s="77"/>
      <c r="AK7" s="3"/>
      <c r="AL7" s="77" t="s">
        <v>6</v>
      </c>
      <c r="AM7" s="77"/>
      <c r="AN7" s="77"/>
      <c r="AO7" s="77"/>
      <c r="AP7" s="77"/>
      <c r="AQ7" s="77"/>
      <c r="AR7" s="77"/>
      <c r="AS7" s="77"/>
      <c r="AT7" s="77" t="s">
        <v>7</v>
      </c>
      <c r="AU7" s="77"/>
      <c r="AV7" s="77"/>
      <c r="AW7" s="77"/>
      <c r="AX7" s="77"/>
      <c r="AY7" s="77"/>
      <c r="AZ7" s="77"/>
      <c r="BA7" s="77"/>
      <c r="BB7" s="77" t="s">
        <v>8</v>
      </c>
      <c r="BC7" s="77"/>
      <c r="BD7" s="77"/>
      <c r="BE7" s="77"/>
      <c r="BF7" s="77"/>
      <c r="BG7" s="77"/>
      <c r="BH7" s="77"/>
      <c r="BI7" s="77"/>
      <c r="BJ7" s="3"/>
      <c r="BK7" s="3"/>
      <c r="BL7" s="4" t="s">
        <v>9</v>
      </c>
      <c r="BM7" s="5"/>
      <c r="BN7" s="5"/>
      <c r="BO7" s="5"/>
      <c r="BP7" s="5"/>
      <c r="BQ7" s="5"/>
      <c r="BR7" s="5"/>
      <c r="BS7" s="5"/>
      <c r="BT7" s="5"/>
      <c r="BU7" s="5"/>
      <c r="BV7" s="5"/>
      <c r="BW7" s="5"/>
      <c r="BX7" s="5"/>
      <c r="BY7" s="6"/>
    </row>
    <row r="8" spans="1:78" ht="18.75" customHeight="1" x14ac:dyDescent="0.15">
      <c r="A8" s="2"/>
      <c r="B8" s="84" t="str">
        <f>データ!I6</f>
        <v>法適用</v>
      </c>
      <c r="C8" s="84"/>
      <c r="D8" s="84"/>
      <c r="E8" s="84"/>
      <c r="F8" s="84"/>
      <c r="G8" s="84"/>
      <c r="H8" s="84"/>
      <c r="I8" s="84" t="str">
        <f>データ!J6</f>
        <v>下水道事業</v>
      </c>
      <c r="J8" s="84"/>
      <c r="K8" s="84"/>
      <c r="L8" s="84"/>
      <c r="M8" s="84"/>
      <c r="N8" s="84"/>
      <c r="O8" s="84"/>
      <c r="P8" s="84" t="str">
        <f>データ!K6</f>
        <v>公共下水道</v>
      </c>
      <c r="Q8" s="84"/>
      <c r="R8" s="84"/>
      <c r="S8" s="84"/>
      <c r="T8" s="84"/>
      <c r="U8" s="84"/>
      <c r="V8" s="84"/>
      <c r="W8" s="84" t="str">
        <f>データ!L6</f>
        <v>Cc2</v>
      </c>
      <c r="X8" s="84"/>
      <c r="Y8" s="84"/>
      <c r="Z8" s="84"/>
      <c r="AA8" s="84"/>
      <c r="AB8" s="84"/>
      <c r="AC8" s="84"/>
      <c r="AD8" s="85" t="str">
        <f>データ!$M$6</f>
        <v>非設置</v>
      </c>
      <c r="AE8" s="85"/>
      <c r="AF8" s="85"/>
      <c r="AG8" s="85"/>
      <c r="AH8" s="85"/>
      <c r="AI8" s="85"/>
      <c r="AJ8" s="85"/>
      <c r="AK8" s="3"/>
      <c r="AL8" s="81">
        <f>データ!S6</f>
        <v>59656</v>
      </c>
      <c r="AM8" s="81"/>
      <c r="AN8" s="81"/>
      <c r="AO8" s="81"/>
      <c r="AP8" s="81"/>
      <c r="AQ8" s="81"/>
      <c r="AR8" s="81"/>
      <c r="AS8" s="81"/>
      <c r="AT8" s="80">
        <f>データ!T6</f>
        <v>86.56</v>
      </c>
      <c r="AU8" s="80"/>
      <c r="AV8" s="80"/>
      <c r="AW8" s="80"/>
      <c r="AX8" s="80"/>
      <c r="AY8" s="80"/>
      <c r="AZ8" s="80"/>
      <c r="BA8" s="80"/>
      <c r="BB8" s="80">
        <f>データ!U6</f>
        <v>689.19</v>
      </c>
      <c r="BC8" s="80"/>
      <c r="BD8" s="80"/>
      <c r="BE8" s="80"/>
      <c r="BF8" s="80"/>
      <c r="BG8" s="80"/>
      <c r="BH8" s="80"/>
      <c r="BI8" s="80"/>
      <c r="BJ8" s="3"/>
      <c r="BK8" s="3"/>
      <c r="BL8" s="82" t="s">
        <v>10</v>
      </c>
      <c r="BM8" s="83"/>
      <c r="BN8" s="7" t="s">
        <v>11</v>
      </c>
      <c r="BO8" s="8"/>
      <c r="BP8" s="8"/>
      <c r="BQ8" s="8"/>
      <c r="BR8" s="8"/>
      <c r="BS8" s="8"/>
      <c r="BT8" s="8"/>
      <c r="BU8" s="8"/>
      <c r="BV8" s="8"/>
      <c r="BW8" s="8"/>
      <c r="BX8" s="8"/>
      <c r="BY8" s="9"/>
    </row>
    <row r="9" spans="1:78" ht="18.75" customHeight="1" x14ac:dyDescent="0.15">
      <c r="A9" s="2"/>
      <c r="B9" s="77" t="s">
        <v>12</v>
      </c>
      <c r="C9" s="77"/>
      <c r="D9" s="77"/>
      <c r="E9" s="77"/>
      <c r="F9" s="77"/>
      <c r="G9" s="77"/>
      <c r="H9" s="77"/>
      <c r="I9" s="77" t="s">
        <v>13</v>
      </c>
      <c r="J9" s="77"/>
      <c r="K9" s="77"/>
      <c r="L9" s="77"/>
      <c r="M9" s="77"/>
      <c r="N9" s="77"/>
      <c r="O9" s="77"/>
      <c r="P9" s="77" t="s">
        <v>14</v>
      </c>
      <c r="Q9" s="77"/>
      <c r="R9" s="77"/>
      <c r="S9" s="77"/>
      <c r="T9" s="77"/>
      <c r="U9" s="77"/>
      <c r="V9" s="77"/>
      <c r="W9" s="77" t="s">
        <v>15</v>
      </c>
      <c r="X9" s="77"/>
      <c r="Y9" s="77"/>
      <c r="Z9" s="77"/>
      <c r="AA9" s="77"/>
      <c r="AB9" s="77"/>
      <c r="AC9" s="77"/>
      <c r="AD9" s="77" t="s">
        <v>16</v>
      </c>
      <c r="AE9" s="77"/>
      <c r="AF9" s="77"/>
      <c r="AG9" s="77"/>
      <c r="AH9" s="77"/>
      <c r="AI9" s="77"/>
      <c r="AJ9" s="77"/>
      <c r="AK9" s="3"/>
      <c r="AL9" s="77" t="s">
        <v>17</v>
      </c>
      <c r="AM9" s="77"/>
      <c r="AN9" s="77"/>
      <c r="AO9" s="77"/>
      <c r="AP9" s="77"/>
      <c r="AQ9" s="77"/>
      <c r="AR9" s="77"/>
      <c r="AS9" s="77"/>
      <c r="AT9" s="77" t="s">
        <v>18</v>
      </c>
      <c r="AU9" s="77"/>
      <c r="AV9" s="77"/>
      <c r="AW9" s="77"/>
      <c r="AX9" s="77"/>
      <c r="AY9" s="77"/>
      <c r="AZ9" s="77"/>
      <c r="BA9" s="77"/>
      <c r="BB9" s="77" t="s">
        <v>19</v>
      </c>
      <c r="BC9" s="77"/>
      <c r="BD9" s="77"/>
      <c r="BE9" s="77"/>
      <c r="BF9" s="77"/>
      <c r="BG9" s="77"/>
      <c r="BH9" s="77"/>
      <c r="BI9" s="77"/>
      <c r="BJ9" s="3"/>
      <c r="BK9" s="3"/>
      <c r="BL9" s="78" t="s">
        <v>20</v>
      </c>
      <c r="BM9" s="79"/>
      <c r="BN9" s="10" t="s">
        <v>21</v>
      </c>
      <c r="BO9" s="11"/>
      <c r="BP9" s="11"/>
      <c r="BQ9" s="11"/>
      <c r="BR9" s="11"/>
      <c r="BS9" s="11"/>
      <c r="BT9" s="11"/>
      <c r="BU9" s="11"/>
      <c r="BV9" s="11"/>
      <c r="BW9" s="11"/>
      <c r="BX9" s="11"/>
      <c r="BY9" s="12"/>
    </row>
    <row r="10" spans="1:78" ht="18.75" customHeight="1" x14ac:dyDescent="0.15">
      <c r="A10" s="2"/>
      <c r="B10" s="80" t="str">
        <f>データ!N6</f>
        <v>-</v>
      </c>
      <c r="C10" s="80"/>
      <c r="D10" s="80"/>
      <c r="E10" s="80"/>
      <c r="F10" s="80"/>
      <c r="G10" s="80"/>
      <c r="H10" s="80"/>
      <c r="I10" s="80">
        <f>データ!O6</f>
        <v>60.46</v>
      </c>
      <c r="J10" s="80"/>
      <c r="K10" s="80"/>
      <c r="L10" s="80"/>
      <c r="M10" s="80"/>
      <c r="N10" s="80"/>
      <c r="O10" s="80"/>
      <c r="P10" s="80">
        <f>データ!P6</f>
        <v>37.130000000000003</v>
      </c>
      <c r="Q10" s="80"/>
      <c r="R10" s="80"/>
      <c r="S10" s="80"/>
      <c r="T10" s="80"/>
      <c r="U10" s="80"/>
      <c r="V10" s="80"/>
      <c r="W10" s="80">
        <f>データ!Q6</f>
        <v>95.85</v>
      </c>
      <c r="X10" s="80"/>
      <c r="Y10" s="80"/>
      <c r="Z10" s="80"/>
      <c r="AA10" s="80"/>
      <c r="AB10" s="80"/>
      <c r="AC10" s="80"/>
      <c r="AD10" s="81">
        <f>データ!R6</f>
        <v>2872</v>
      </c>
      <c r="AE10" s="81"/>
      <c r="AF10" s="81"/>
      <c r="AG10" s="81"/>
      <c r="AH10" s="81"/>
      <c r="AI10" s="81"/>
      <c r="AJ10" s="81"/>
      <c r="AK10" s="2"/>
      <c r="AL10" s="81">
        <f>データ!V6</f>
        <v>22114</v>
      </c>
      <c r="AM10" s="81"/>
      <c r="AN10" s="81"/>
      <c r="AO10" s="81"/>
      <c r="AP10" s="81"/>
      <c r="AQ10" s="81"/>
      <c r="AR10" s="81"/>
      <c r="AS10" s="81"/>
      <c r="AT10" s="80">
        <f>データ!W6</f>
        <v>4.59</v>
      </c>
      <c r="AU10" s="80"/>
      <c r="AV10" s="80"/>
      <c r="AW10" s="80"/>
      <c r="AX10" s="80"/>
      <c r="AY10" s="80"/>
      <c r="AZ10" s="80"/>
      <c r="BA10" s="80"/>
      <c r="BB10" s="80">
        <f>データ!X6</f>
        <v>4817.8599999999997</v>
      </c>
      <c r="BC10" s="80"/>
      <c r="BD10" s="80"/>
      <c r="BE10" s="80"/>
      <c r="BF10" s="80"/>
      <c r="BG10" s="80"/>
      <c r="BH10" s="80"/>
      <c r="BI10" s="80"/>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1" t="s">
        <v>117</v>
      </c>
      <c r="BM16" s="72"/>
      <c r="BN16" s="72"/>
      <c r="BO16" s="72"/>
      <c r="BP16" s="72"/>
      <c r="BQ16" s="72"/>
      <c r="BR16" s="72"/>
      <c r="BS16" s="72"/>
      <c r="BT16" s="72"/>
      <c r="BU16" s="72"/>
      <c r="BV16" s="72"/>
      <c r="BW16" s="72"/>
      <c r="BX16" s="72"/>
      <c r="BY16" s="72"/>
      <c r="BZ16" s="7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1"/>
      <c r="BM17" s="72"/>
      <c r="BN17" s="72"/>
      <c r="BO17" s="72"/>
      <c r="BP17" s="72"/>
      <c r="BQ17" s="72"/>
      <c r="BR17" s="72"/>
      <c r="BS17" s="72"/>
      <c r="BT17" s="72"/>
      <c r="BU17" s="72"/>
      <c r="BV17" s="72"/>
      <c r="BW17" s="72"/>
      <c r="BX17" s="72"/>
      <c r="BY17" s="72"/>
      <c r="BZ17" s="7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1"/>
      <c r="BM18" s="72"/>
      <c r="BN18" s="72"/>
      <c r="BO18" s="72"/>
      <c r="BP18" s="72"/>
      <c r="BQ18" s="72"/>
      <c r="BR18" s="72"/>
      <c r="BS18" s="72"/>
      <c r="BT18" s="72"/>
      <c r="BU18" s="72"/>
      <c r="BV18" s="72"/>
      <c r="BW18" s="72"/>
      <c r="BX18" s="72"/>
      <c r="BY18" s="72"/>
      <c r="BZ18" s="7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1"/>
      <c r="BM19" s="72"/>
      <c r="BN19" s="72"/>
      <c r="BO19" s="72"/>
      <c r="BP19" s="72"/>
      <c r="BQ19" s="72"/>
      <c r="BR19" s="72"/>
      <c r="BS19" s="72"/>
      <c r="BT19" s="72"/>
      <c r="BU19" s="72"/>
      <c r="BV19" s="72"/>
      <c r="BW19" s="72"/>
      <c r="BX19" s="72"/>
      <c r="BY19" s="72"/>
      <c r="BZ19" s="7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1"/>
      <c r="BM20" s="72"/>
      <c r="BN20" s="72"/>
      <c r="BO20" s="72"/>
      <c r="BP20" s="72"/>
      <c r="BQ20" s="72"/>
      <c r="BR20" s="72"/>
      <c r="BS20" s="72"/>
      <c r="BT20" s="72"/>
      <c r="BU20" s="72"/>
      <c r="BV20" s="72"/>
      <c r="BW20" s="72"/>
      <c r="BX20" s="72"/>
      <c r="BY20" s="72"/>
      <c r="BZ20" s="7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1"/>
      <c r="BM21" s="72"/>
      <c r="BN21" s="72"/>
      <c r="BO21" s="72"/>
      <c r="BP21" s="72"/>
      <c r="BQ21" s="72"/>
      <c r="BR21" s="72"/>
      <c r="BS21" s="72"/>
      <c r="BT21" s="72"/>
      <c r="BU21" s="72"/>
      <c r="BV21" s="72"/>
      <c r="BW21" s="72"/>
      <c r="BX21" s="72"/>
      <c r="BY21" s="72"/>
      <c r="BZ21" s="7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1"/>
      <c r="BM22" s="72"/>
      <c r="BN22" s="72"/>
      <c r="BO22" s="72"/>
      <c r="BP22" s="72"/>
      <c r="BQ22" s="72"/>
      <c r="BR22" s="72"/>
      <c r="BS22" s="72"/>
      <c r="BT22" s="72"/>
      <c r="BU22" s="72"/>
      <c r="BV22" s="72"/>
      <c r="BW22" s="72"/>
      <c r="BX22" s="72"/>
      <c r="BY22" s="72"/>
      <c r="BZ22" s="7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1"/>
      <c r="BM23" s="72"/>
      <c r="BN23" s="72"/>
      <c r="BO23" s="72"/>
      <c r="BP23" s="72"/>
      <c r="BQ23" s="72"/>
      <c r="BR23" s="72"/>
      <c r="BS23" s="72"/>
      <c r="BT23" s="72"/>
      <c r="BU23" s="72"/>
      <c r="BV23" s="72"/>
      <c r="BW23" s="72"/>
      <c r="BX23" s="72"/>
      <c r="BY23" s="72"/>
      <c r="BZ23" s="7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1"/>
      <c r="BM24" s="72"/>
      <c r="BN24" s="72"/>
      <c r="BO24" s="72"/>
      <c r="BP24" s="72"/>
      <c r="BQ24" s="72"/>
      <c r="BR24" s="72"/>
      <c r="BS24" s="72"/>
      <c r="BT24" s="72"/>
      <c r="BU24" s="72"/>
      <c r="BV24" s="72"/>
      <c r="BW24" s="72"/>
      <c r="BX24" s="72"/>
      <c r="BY24" s="72"/>
      <c r="BZ24" s="7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1"/>
      <c r="BM25" s="72"/>
      <c r="BN25" s="72"/>
      <c r="BO25" s="72"/>
      <c r="BP25" s="72"/>
      <c r="BQ25" s="72"/>
      <c r="BR25" s="72"/>
      <c r="BS25" s="72"/>
      <c r="BT25" s="72"/>
      <c r="BU25" s="72"/>
      <c r="BV25" s="72"/>
      <c r="BW25" s="72"/>
      <c r="BX25" s="72"/>
      <c r="BY25" s="72"/>
      <c r="BZ25" s="7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1"/>
      <c r="BM26" s="72"/>
      <c r="BN26" s="72"/>
      <c r="BO26" s="72"/>
      <c r="BP26" s="72"/>
      <c r="BQ26" s="72"/>
      <c r="BR26" s="72"/>
      <c r="BS26" s="72"/>
      <c r="BT26" s="72"/>
      <c r="BU26" s="72"/>
      <c r="BV26" s="72"/>
      <c r="BW26" s="72"/>
      <c r="BX26" s="72"/>
      <c r="BY26" s="72"/>
      <c r="BZ26" s="7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1"/>
      <c r="BM27" s="72"/>
      <c r="BN27" s="72"/>
      <c r="BO27" s="72"/>
      <c r="BP27" s="72"/>
      <c r="BQ27" s="72"/>
      <c r="BR27" s="72"/>
      <c r="BS27" s="72"/>
      <c r="BT27" s="72"/>
      <c r="BU27" s="72"/>
      <c r="BV27" s="72"/>
      <c r="BW27" s="72"/>
      <c r="BX27" s="72"/>
      <c r="BY27" s="72"/>
      <c r="BZ27" s="7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1"/>
      <c r="BM28" s="72"/>
      <c r="BN28" s="72"/>
      <c r="BO28" s="72"/>
      <c r="BP28" s="72"/>
      <c r="BQ28" s="72"/>
      <c r="BR28" s="72"/>
      <c r="BS28" s="72"/>
      <c r="BT28" s="72"/>
      <c r="BU28" s="72"/>
      <c r="BV28" s="72"/>
      <c r="BW28" s="72"/>
      <c r="BX28" s="72"/>
      <c r="BY28" s="72"/>
      <c r="BZ28" s="7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1"/>
      <c r="BM29" s="72"/>
      <c r="BN29" s="72"/>
      <c r="BO29" s="72"/>
      <c r="BP29" s="72"/>
      <c r="BQ29" s="72"/>
      <c r="BR29" s="72"/>
      <c r="BS29" s="72"/>
      <c r="BT29" s="72"/>
      <c r="BU29" s="72"/>
      <c r="BV29" s="72"/>
      <c r="BW29" s="72"/>
      <c r="BX29" s="72"/>
      <c r="BY29" s="72"/>
      <c r="BZ29" s="7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1"/>
      <c r="BM30" s="72"/>
      <c r="BN30" s="72"/>
      <c r="BO30" s="72"/>
      <c r="BP30" s="72"/>
      <c r="BQ30" s="72"/>
      <c r="BR30" s="72"/>
      <c r="BS30" s="72"/>
      <c r="BT30" s="72"/>
      <c r="BU30" s="72"/>
      <c r="BV30" s="72"/>
      <c r="BW30" s="72"/>
      <c r="BX30" s="72"/>
      <c r="BY30" s="72"/>
      <c r="BZ30" s="7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1"/>
      <c r="BM31" s="72"/>
      <c r="BN31" s="72"/>
      <c r="BO31" s="72"/>
      <c r="BP31" s="72"/>
      <c r="BQ31" s="72"/>
      <c r="BR31" s="72"/>
      <c r="BS31" s="72"/>
      <c r="BT31" s="72"/>
      <c r="BU31" s="72"/>
      <c r="BV31" s="72"/>
      <c r="BW31" s="72"/>
      <c r="BX31" s="72"/>
      <c r="BY31" s="72"/>
      <c r="BZ31" s="7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1"/>
      <c r="BM32" s="72"/>
      <c r="BN32" s="72"/>
      <c r="BO32" s="72"/>
      <c r="BP32" s="72"/>
      <c r="BQ32" s="72"/>
      <c r="BR32" s="72"/>
      <c r="BS32" s="72"/>
      <c r="BT32" s="72"/>
      <c r="BU32" s="72"/>
      <c r="BV32" s="72"/>
      <c r="BW32" s="72"/>
      <c r="BX32" s="72"/>
      <c r="BY32" s="72"/>
      <c r="BZ32" s="7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1"/>
      <c r="BM33" s="72"/>
      <c r="BN33" s="72"/>
      <c r="BO33" s="72"/>
      <c r="BP33" s="72"/>
      <c r="BQ33" s="72"/>
      <c r="BR33" s="72"/>
      <c r="BS33" s="72"/>
      <c r="BT33" s="72"/>
      <c r="BU33" s="72"/>
      <c r="BV33" s="72"/>
      <c r="BW33" s="72"/>
      <c r="BX33" s="72"/>
      <c r="BY33" s="72"/>
      <c r="BZ33" s="7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1"/>
      <c r="BM34" s="72"/>
      <c r="BN34" s="72"/>
      <c r="BO34" s="72"/>
      <c r="BP34" s="72"/>
      <c r="BQ34" s="72"/>
      <c r="BR34" s="72"/>
      <c r="BS34" s="72"/>
      <c r="BT34" s="72"/>
      <c r="BU34" s="72"/>
      <c r="BV34" s="72"/>
      <c r="BW34" s="72"/>
      <c r="BX34" s="72"/>
      <c r="BY34" s="72"/>
      <c r="BZ34" s="7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1"/>
      <c r="BM35" s="72"/>
      <c r="BN35" s="72"/>
      <c r="BO35" s="72"/>
      <c r="BP35" s="72"/>
      <c r="BQ35" s="72"/>
      <c r="BR35" s="72"/>
      <c r="BS35" s="72"/>
      <c r="BT35" s="72"/>
      <c r="BU35" s="72"/>
      <c r="BV35" s="72"/>
      <c r="BW35" s="72"/>
      <c r="BX35" s="72"/>
      <c r="BY35" s="72"/>
      <c r="BZ35" s="7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1"/>
      <c r="BM36" s="72"/>
      <c r="BN36" s="72"/>
      <c r="BO36" s="72"/>
      <c r="BP36" s="72"/>
      <c r="BQ36" s="72"/>
      <c r="BR36" s="72"/>
      <c r="BS36" s="72"/>
      <c r="BT36" s="72"/>
      <c r="BU36" s="72"/>
      <c r="BV36" s="72"/>
      <c r="BW36" s="72"/>
      <c r="BX36" s="72"/>
      <c r="BY36" s="72"/>
      <c r="BZ36" s="7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1"/>
      <c r="BM37" s="72"/>
      <c r="BN37" s="72"/>
      <c r="BO37" s="72"/>
      <c r="BP37" s="72"/>
      <c r="BQ37" s="72"/>
      <c r="BR37" s="72"/>
      <c r="BS37" s="72"/>
      <c r="BT37" s="72"/>
      <c r="BU37" s="72"/>
      <c r="BV37" s="72"/>
      <c r="BW37" s="72"/>
      <c r="BX37" s="72"/>
      <c r="BY37" s="72"/>
      <c r="BZ37" s="7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1"/>
      <c r="BM38" s="72"/>
      <c r="BN38" s="72"/>
      <c r="BO38" s="72"/>
      <c r="BP38" s="72"/>
      <c r="BQ38" s="72"/>
      <c r="BR38" s="72"/>
      <c r="BS38" s="72"/>
      <c r="BT38" s="72"/>
      <c r="BU38" s="72"/>
      <c r="BV38" s="72"/>
      <c r="BW38" s="72"/>
      <c r="BX38" s="72"/>
      <c r="BY38" s="72"/>
      <c r="BZ38" s="7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1"/>
      <c r="BM39" s="72"/>
      <c r="BN39" s="72"/>
      <c r="BO39" s="72"/>
      <c r="BP39" s="72"/>
      <c r="BQ39" s="72"/>
      <c r="BR39" s="72"/>
      <c r="BS39" s="72"/>
      <c r="BT39" s="72"/>
      <c r="BU39" s="72"/>
      <c r="BV39" s="72"/>
      <c r="BW39" s="72"/>
      <c r="BX39" s="72"/>
      <c r="BY39" s="72"/>
      <c r="BZ39" s="7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1"/>
      <c r="BM40" s="72"/>
      <c r="BN40" s="72"/>
      <c r="BO40" s="72"/>
      <c r="BP40" s="72"/>
      <c r="BQ40" s="72"/>
      <c r="BR40" s="72"/>
      <c r="BS40" s="72"/>
      <c r="BT40" s="72"/>
      <c r="BU40" s="72"/>
      <c r="BV40" s="72"/>
      <c r="BW40" s="72"/>
      <c r="BX40" s="72"/>
      <c r="BY40" s="72"/>
      <c r="BZ40" s="7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1"/>
      <c r="BM41" s="72"/>
      <c r="BN41" s="72"/>
      <c r="BO41" s="72"/>
      <c r="BP41" s="72"/>
      <c r="BQ41" s="72"/>
      <c r="BR41" s="72"/>
      <c r="BS41" s="72"/>
      <c r="BT41" s="72"/>
      <c r="BU41" s="72"/>
      <c r="BV41" s="72"/>
      <c r="BW41" s="72"/>
      <c r="BX41" s="72"/>
      <c r="BY41" s="72"/>
      <c r="BZ41" s="7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1"/>
      <c r="BM42" s="72"/>
      <c r="BN42" s="72"/>
      <c r="BO42" s="72"/>
      <c r="BP42" s="72"/>
      <c r="BQ42" s="72"/>
      <c r="BR42" s="72"/>
      <c r="BS42" s="72"/>
      <c r="BT42" s="72"/>
      <c r="BU42" s="72"/>
      <c r="BV42" s="72"/>
      <c r="BW42" s="72"/>
      <c r="BX42" s="72"/>
      <c r="BY42" s="72"/>
      <c r="BZ42" s="7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1"/>
      <c r="BM43" s="72"/>
      <c r="BN43" s="72"/>
      <c r="BO43" s="72"/>
      <c r="BP43" s="72"/>
      <c r="BQ43" s="72"/>
      <c r="BR43" s="72"/>
      <c r="BS43" s="72"/>
      <c r="BT43" s="72"/>
      <c r="BU43" s="72"/>
      <c r="BV43" s="72"/>
      <c r="BW43" s="72"/>
      <c r="BX43" s="72"/>
      <c r="BY43" s="72"/>
      <c r="BZ43" s="7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4"/>
      <c r="BM44" s="75"/>
      <c r="BN44" s="75"/>
      <c r="BO44" s="75"/>
      <c r="BP44" s="75"/>
      <c r="BQ44" s="75"/>
      <c r="BR44" s="75"/>
      <c r="BS44" s="75"/>
      <c r="BT44" s="75"/>
      <c r="BU44" s="75"/>
      <c r="BV44" s="75"/>
      <c r="BW44" s="75"/>
      <c r="BX44" s="75"/>
      <c r="BY44" s="75"/>
      <c r="BZ44" s="7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116</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3ok/yktkLBfYyGW9r0wbz0VpswMY6iXDN/H3d+kDHziCh5zaX3RJZaIf4ilgqKueJ1MANAWn//SP2OyjY7EiwQ==" saltValue="mpaX+yp6GkA4Jf6hBc+fv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9" t="s">
        <v>52</v>
      </c>
      <c r="I3" s="90"/>
      <c r="J3" s="90"/>
      <c r="K3" s="90"/>
      <c r="L3" s="90"/>
      <c r="M3" s="90"/>
      <c r="N3" s="90"/>
      <c r="O3" s="90"/>
      <c r="P3" s="90"/>
      <c r="Q3" s="90"/>
      <c r="R3" s="90"/>
      <c r="S3" s="90"/>
      <c r="T3" s="90"/>
      <c r="U3" s="90"/>
      <c r="V3" s="90"/>
      <c r="W3" s="90"/>
      <c r="X3" s="91"/>
      <c r="Y3" s="95" t="s">
        <v>53</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54</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8" x14ac:dyDescent="0.15">
      <c r="A4" s="28" t="s">
        <v>55</v>
      </c>
      <c r="B4" s="30"/>
      <c r="C4" s="30"/>
      <c r="D4" s="30"/>
      <c r="E4" s="30"/>
      <c r="F4" s="30"/>
      <c r="G4" s="30"/>
      <c r="H4" s="92"/>
      <c r="I4" s="93"/>
      <c r="J4" s="93"/>
      <c r="K4" s="93"/>
      <c r="L4" s="93"/>
      <c r="M4" s="93"/>
      <c r="N4" s="93"/>
      <c r="O4" s="93"/>
      <c r="P4" s="93"/>
      <c r="Q4" s="93"/>
      <c r="R4" s="93"/>
      <c r="S4" s="93"/>
      <c r="T4" s="93"/>
      <c r="U4" s="93"/>
      <c r="V4" s="93"/>
      <c r="W4" s="93"/>
      <c r="X4" s="94"/>
      <c r="Y4" s="88" t="s">
        <v>56</v>
      </c>
      <c r="Z4" s="88"/>
      <c r="AA4" s="88"/>
      <c r="AB4" s="88"/>
      <c r="AC4" s="88"/>
      <c r="AD4" s="88"/>
      <c r="AE4" s="88"/>
      <c r="AF4" s="88"/>
      <c r="AG4" s="88"/>
      <c r="AH4" s="88"/>
      <c r="AI4" s="88"/>
      <c r="AJ4" s="88" t="s">
        <v>57</v>
      </c>
      <c r="AK4" s="88"/>
      <c r="AL4" s="88"/>
      <c r="AM4" s="88"/>
      <c r="AN4" s="88"/>
      <c r="AO4" s="88"/>
      <c r="AP4" s="88"/>
      <c r="AQ4" s="88"/>
      <c r="AR4" s="88"/>
      <c r="AS4" s="88"/>
      <c r="AT4" s="88"/>
      <c r="AU4" s="88" t="s">
        <v>58</v>
      </c>
      <c r="AV4" s="88"/>
      <c r="AW4" s="88"/>
      <c r="AX4" s="88"/>
      <c r="AY4" s="88"/>
      <c r="AZ4" s="88"/>
      <c r="BA4" s="88"/>
      <c r="BB4" s="88"/>
      <c r="BC4" s="88"/>
      <c r="BD4" s="88"/>
      <c r="BE4" s="88"/>
      <c r="BF4" s="88" t="s">
        <v>59</v>
      </c>
      <c r="BG4" s="88"/>
      <c r="BH4" s="88"/>
      <c r="BI4" s="88"/>
      <c r="BJ4" s="88"/>
      <c r="BK4" s="88"/>
      <c r="BL4" s="88"/>
      <c r="BM4" s="88"/>
      <c r="BN4" s="88"/>
      <c r="BO4" s="88"/>
      <c r="BP4" s="88"/>
      <c r="BQ4" s="88" t="s">
        <v>60</v>
      </c>
      <c r="BR4" s="88"/>
      <c r="BS4" s="88"/>
      <c r="BT4" s="88"/>
      <c r="BU4" s="88"/>
      <c r="BV4" s="88"/>
      <c r="BW4" s="88"/>
      <c r="BX4" s="88"/>
      <c r="BY4" s="88"/>
      <c r="BZ4" s="88"/>
      <c r="CA4" s="88"/>
      <c r="CB4" s="88" t="s">
        <v>61</v>
      </c>
      <c r="CC4" s="88"/>
      <c r="CD4" s="88"/>
      <c r="CE4" s="88"/>
      <c r="CF4" s="88"/>
      <c r="CG4" s="88"/>
      <c r="CH4" s="88"/>
      <c r="CI4" s="88"/>
      <c r="CJ4" s="88"/>
      <c r="CK4" s="88"/>
      <c r="CL4" s="88"/>
      <c r="CM4" s="88" t="s">
        <v>62</v>
      </c>
      <c r="CN4" s="88"/>
      <c r="CO4" s="88"/>
      <c r="CP4" s="88"/>
      <c r="CQ4" s="88"/>
      <c r="CR4" s="88"/>
      <c r="CS4" s="88"/>
      <c r="CT4" s="88"/>
      <c r="CU4" s="88"/>
      <c r="CV4" s="88"/>
      <c r="CW4" s="88"/>
      <c r="CX4" s="88" t="s">
        <v>63</v>
      </c>
      <c r="CY4" s="88"/>
      <c r="CZ4" s="88"/>
      <c r="DA4" s="88"/>
      <c r="DB4" s="88"/>
      <c r="DC4" s="88"/>
      <c r="DD4" s="88"/>
      <c r="DE4" s="88"/>
      <c r="DF4" s="88"/>
      <c r="DG4" s="88"/>
      <c r="DH4" s="88"/>
      <c r="DI4" s="88" t="s">
        <v>64</v>
      </c>
      <c r="DJ4" s="88"/>
      <c r="DK4" s="88"/>
      <c r="DL4" s="88"/>
      <c r="DM4" s="88"/>
      <c r="DN4" s="88"/>
      <c r="DO4" s="88"/>
      <c r="DP4" s="88"/>
      <c r="DQ4" s="88"/>
      <c r="DR4" s="88"/>
      <c r="DS4" s="88"/>
      <c r="DT4" s="88" t="s">
        <v>65</v>
      </c>
      <c r="DU4" s="88"/>
      <c r="DV4" s="88"/>
      <c r="DW4" s="88"/>
      <c r="DX4" s="88"/>
      <c r="DY4" s="88"/>
      <c r="DZ4" s="88"/>
      <c r="EA4" s="88"/>
      <c r="EB4" s="88"/>
      <c r="EC4" s="88"/>
      <c r="ED4" s="88"/>
      <c r="EE4" s="88" t="s">
        <v>66</v>
      </c>
      <c r="EF4" s="88"/>
      <c r="EG4" s="88"/>
      <c r="EH4" s="88"/>
      <c r="EI4" s="88"/>
      <c r="EJ4" s="88"/>
      <c r="EK4" s="88"/>
      <c r="EL4" s="88"/>
      <c r="EM4" s="88"/>
      <c r="EN4" s="88"/>
      <c r="EO4" s="88"/>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222216</v>
      </c>
      <c r="D6" s="33">
        <f t="shared" si="3"/>
        <v>46</v>
      </c>
      <c r="E6" s="33">
        <f t="shared" si="3"/>
        <v>17</v>
      </c>
      <c r="F6" s="33">
        <f t="shared" si="3"/>
        <v>1</v>
      </c>
      <c r="G6" s="33">
        <f t="shared" si="3"/>
        <v>0</v>
      </c>
      <c r="H6" s="33" t="str">
        <f t="shared" si="3"/>
        <v>静岡県　湖西市</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60.46</v>
      </c>
      <c r="P6" s="34">
        <f t="shared" si="3"/>
        <v>37.130000000000003</v>
      </c>
      <c r="Q6" s="34">
        <f t="shared" si="3"/>
        <v>95.85</v>
      </c>
      <c r="R6" s="34">
        <f t="shared" si="3"/>
        <v>2872</v>
      </c>
      <c r="S6" s="34">
        <f t="shared" si="3"/>
        <v>59656</v>
      </c>
      <c r="T6" s="34">
        <f t="shared" si="3"/>
        <v>86.56</v>
      </c>
      <c r="U6" s="34">
        <f t="shared" si="3"/>
        <v>689.19</v>
      </c>
      <c r="V6" s="34">
        <f t="shared" si="3"/>
        <v>22114</v>
      </c>
      <c r="W6" s="34">
        <f t="shared" si="3"/>
        <v>4.59</v>
      </c>
      <c r="X6" s="34">
        <f t="shared" si="3"/>
        <v>4817.8599999999997</v>
      </c>
      <c r="Y6" s="35" t="str">
        <f>IF(Y7="",NA(),Y7)</f>
        <v>-</v>
      </c>
      <c r="Z6" s="35" t="str">
        <f t="shared" ref="Z6:AH6" si="4">IF(Z7="",NA(),Z7)</f>
        <v>-</v>
      </c>
      <c r="AA6" s="35" t="str">
        <f t="shared" si="4"/>
        <v>-</v>
      </c>
      <c r="AB6" s="35">
        <f t="shared" si="4"/>
        <v>100.79</v>
      </c>
      <c r="AC6" s="35">
        <f t="shared" si="4"/>
        <v>104.05</v>
      </c>
      <c r="AD6" s="35" t="str">
        <f t="shared" si="4"/>
        <v>-</v>
      </c>
      <c r="AE6" s="35" t="str">
        <f t="shared" si="4"/>
        <v>-</v>
      </c>
      <c r="AF6" s="35" t="str">
        <f t="shared" si="4"/>
        <v>-</v>
      </c>
      <c r="AG6" s="35">
        <f t="shared" si="4"/>
        <v>104.14</v>
      </c>
      <c r="AH6" s="35">
        <f t="shared" si="4"/>
        <v>106.57</v>
      </c>
      <c r="AI6" s="34" t="str">
        <f>IF(AI7="","",IF(AI7="-","【-】","【"&amp;SUBSTITUTE(TEXT(AI7,"#,##0.00"),"-","△")&amp;"】"))</f>
        <v>【108.07】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73.180000000000007</v>
      </c>
      <c r="AS6" s="35">
        <f t="shared" si="5"/>
        <v>53.44</v>
      </c>
      <c r="AT6" s="34" t="str">
        <f>IF(AT7="","",IF(AT7="-","【-】","【"&amp;SUBSTITUTE(TEXT(AT7,"#,##0.00"),"-","△")&amp;"】"))</f>
        <v>【3.09】</v>
      </c>
      <c r="AU6" s="35" t="str">
        <f>IF(AU7="",NA(),AU7)</f>
        <v>-</v>
      </c>
      <c r="AV6" s="35" t="str">
        <f t="shared" ref="AV6:BD6" si="6">IF(AV7="",NA(),AV7)</f>
        <v>-</v>
      </c>
      <c r="AW6" s="35" t="str">
        <f t="shared" si="6"/>
        <v>-</v>
      </c>
      <c r="AX6" s="35">
        <f t="shared" si="6"/>
        <v>37.6</v>
      </c>
      <c r="AY6" s="35">
        <f t="shared" si="6"/>
        <v>29.62</v>
      </c>
      <c r="AZ6" s="35" t="str">
        <f t="shared" si="6"/>
        <v>-</v>
      </c>
      <c r="BA6" s="35" t="str">
        <f t="shared" si="6"/>
        <v>-</v>
      </c>
      <c r="BB6" s="35" t="str">
        <f t="shared" si="6"/>
        <v>-</v>
      </c>
      <c r="BC6" s="35">
        <f t="shared" si="6"/>
        <v>52.32</v>
      </c>
      <c r="BD6" s="35">
        <f t="shared" si="6"/>
        <v>47.03</v>
      </c>
      <c r="BE6" s="34" t="str">
        <f>IF(BE7="","",IF(BE7="-","【-】","【"&amp;SUBSTITUTE(TEXT(BE7,"#,##0.00"),"-","△")&amp;"】"))</f>
        <v>【69.54】</v>
      </c>
      <c r="BF6" s="35" t="str">
        <f>IF(BF7="",NA(),BF7)</f>
        <v>-</v>
      </c>
      <c r="BG6" s="35" t="str">
        <f t="shared" ref="BG6:BO6" si="7">IF(BG7="",NA(),BG7)</f>
        <v>-</v>
      </c>
      <c r="BH6" s="35" t="str">
        <f t="shared" si="7"/>
        <v>-</v>
      </c>
      <c r="BI6" s="34">
        <f t="shared" si="7"/>
        <v>0</v>
      </c>
      <c r="BJ6" s="34">
        <f t="shared" si="7"/>
        <v>0</v>
      </c>
      <c r="BK6" s="35" t="str">
        <f t="shared" si="7"/>
        <v>-</v>
      </c>
      <c r="BL6" s="35" t="str">
        <f t="shared" si="7"/>
        <v>-</v>
      </c>
      <c r="BM6" s="35" t="str">
        <f t="shared" si="7"/>
        <v>-</v>
      </c>
      <c r="BN6" s="35">
        <f t="shared" si="7"/>
        <v>958.81</v>
      </c>
      <c r="BO6" s="35">
        <f t="shared" si="7"/>
        <v>1001.3</v>
      </c>
      <c r="BP6" s="34" t="str">
        <f>IF(BP7="","",IF(BP7="-","【-】","【"&amp;SUBSTITUTE(TEXT(BP7,"#,##0.00"),"-","△")&amp;"】"))</f>
        <v>【682.51】</v>
      </c>
      <c r="BQ6" s="35" t="str">
        <f>IF(BQ7="",NA(),BQ7)</f>
        <v>-</v>
      </c>
      <c r="BR6" s="35" t="str">
        <f t="shared" ref="BR6:BZ6" si="8">IF(BR7="",NA(),BR7)</f>
        <v>-</v>
      </c>
      <c r="BS6" s="35" t="str">
        <f t="shared" si="8"/>
        <v>-</v>
      </c>
      <c r="BT6" s="35">
        <f t="shared" si="8"/>
        <v>70.64</v>
      </c>
      <c r="BU6" s="35">
        <f t="shared" si="8"/>
        <v>76</v>
      </c>
      <c r="BV6" s="35" t="str">
        <f t="shared" si="8"/>
        <v>-</v>
      </c>
      <c r="BW6" s="35" t="str">
        <f t="shared" si="8"/>
        <v>-</v>
      </c>
      <c r="BX6" s="35" t="str">
        <f t="shared" si="8"/>
        <v>-</v>
      </c>
      <c r="BY6" s="35">
        <f t="shared" si="8"/>
        <v>82.88</v>
      </c>
      <c r="BZ6" s="35">
        <f t="shared" si="8"/>
        <v>81.88</v>
      </c>
      <c r="CA6" s="34" t="str">
        <f>IF(CA7="","",IF(CA7="-","【-】","【"&amp;SUBSTITUTE(TEXT(CA7,"#,##0.00"),"-","△")&amp;"】"))</f>
        <v>【100.34】</v>
      </c>
      <c r="CB6" s="35" t="str">
        <f>IF(CB7="",NA(),CB7)</f>
        <v>-</v>
      </c>
      <c r="CC6" s="35" t="str">
        <f t="shared" ref="CC6:CK6" si="9">IF(CC7="",NA(),CC7)</f>
        <v>-</v>
      </c>
      <c r="CD6" s="35" t="str">
        <f t="shared" si="9"/>
        <v>-</v>
      </c>
      <c r="CE6" s="35">
        <f t="shared" si="9"/>
        <v>164.65</v>
      </c>
      <c r="CF6" s="35">
        <f t="shared" si="9"/>
        <v>164.33</v>
      </c>
      <c r="CG6" s="35" t="str">
        <f t="shared" si="9"/>
        <v>-</v>
      </c>
      <c r="CH6" s="35" t="str">
        <f t="shared" si="9"/>
        <v>-</v>
      </c>
      <c r="CI6" s="35" t="str">
        <f t="shared" si="9"/>
        <v>-</v>
      </c>
      <c r="CJ6" s="35">
        <f t="shared" si="9"/>
        <v>190.99</v>
      </c>
      <c r="CK6" s="35">
        <f t="shared" si="9"/>
        <v>187.55</v>
      </c>
      <c r="CL6" s="34" t="str">
        <f>IF(CL7="","",IF(CL7="-","【-】","【"&amp;SUBSTITUTE(TEXT(CL7,"#,##0.00"),"-","△")&amp;"】"))</f>
        <v>【136.15】</v>
      </c>
      <c r="CM6" s="35" t="str">
        <f>IF(CM7="",NA(),CM7)</f>
        <v>-</v>
      </c>
      <c r="CN6" s="35" t="str">
        <f t="shared" ref="CN6:CV6" si="10">IF(CN7="",NA(),CN7)</f>
        <v>-</v>
      </c>
      <c r="CO6" s="35" t="str">
        <f t="shared" si="10"/>
        <v>-</v>
      </c>
      <c r="CP6" s="35">
        <f t="shared" si="10"/>
        <v>56.39</v>
      </c>
      <c r="CQ6" s="35">
        <f t="shared" si="10"/>
        <v>57.25</v>
      </c>
      <c r="CR6" s="35" t="str">
        <f t="shared" si="10"/>
        <v>-</v>
      </c>
      <c r="CS6" s="35" t="str">
        <f t="shared" si="10"/>
        <v>-</v>
      </c>
      <c r="CT6" s="35" t="str">
        <f t="shared" si="10"/>
        <v>-</v>
      </c>
      <c r="CU6" s="35">
        <f t="shared" si="10"/>
        <v>52.58</v>
      </c>
      <c r="CV6" s="35">
        <f t="shared" si="10"/>
        <v>50.94</v>
      </c>
      <c r="CW6" s="34" t="str">
        <f>IF(CW7="","",IF(CW7="-","【-】","【"&amp;SUBSTITUTE(TEXT(CW7,"#,##0.00"),"-","△")&amp;"】"))</f>
        <v>【59.64】</v>
      </c>
      <c r="CX6" s="35" t="str">
        <f>IF(CX7="",NA(),CX7)</f>
        <v>-</v>
      </c>
      <c r="CY6" s="35" t="str">
        <f t="shared" ref="CY6:DG6" si="11">IF(CY7="",NA(),CY7)</f>
        <v>-</v>
      </c>
      <c r="CZ6" s="35" t="str">
        <f t="shared" si="11"/>
        <v>-</v>
      </c>
      <c r="DA6" s="35">
        <f t="shared" si="11"/>
        <v>81.680000000000007</v>
      </c>
      <c r="DB6" s="35">
        <f t="shared" si="11"/>
        <v>82.03</v>
      </c>
      <c r="DC6" s="35" t="str">
        <f t="shared" si="11"/>
        <v>-</v>
      </c>
      <c r="DD6" s="35" t="str">
        <f t="shared" si="11"/>
        <v>-</v>
      </c>
      <c r="DE6" s="35" t="str">
        <f t="shared" si="11"/>
        <v>-</v>
      </c>
      <c r="DF6" s="35">
        <f t="shared" si="11"/>
        <v>83.02</v>
      </c>
      <c r="DG6" s="35">
        <f t="shared" si="11"/>
        <v>82.55</v>
      </c>
      <c r="DH6" s="34" t="str">
        <f>IF(DH7="","",IF(DH7="-","【-】","【"&amp;SUBSTITUTE(TEXT(DH7,"#,##0.00"),"-","△")&amp;"】"))</f>
        <v>【95.35】</v>
      </c>
      <c r="DI6" s="35" t="str">
        <f>IF(DI7="",NA(),DI7)</f>
        <v>-</v>
      </c>
      <c r="DJ6" s="35" t="str">
        <f t="shared" ref="DJ6:DR6" si="12">IF(DJ7="",NA(),DJ7)</f>
        <v>-</v>
      </c>
      <c r="DK6" s="35" t="str">
        <f t="shared" si="12"/>
        <v>-</v>
      </c>
      <c r="DL6" s="35">
        <f t="shared" si="12"/>
        <v>3.24</v>
      </c>
      <c r="DM6" s="35">
        <f t="shared" si="12"/>
        <v>6.25</v>
      </c>
      <c r="DN6" s="35" t="str">
        <f t="shared" si="12"/>
        <v>-</v>
      </c>
      <c r="DO6" s="35" t="str">
        <f t="shared" si="12"/>
        <v>-</v>
      </c>
      <c r="DP6" s="35" t="str">
        <f t="shared" si="12"/>
        <v>-</v>
      </c>
      <c r="DQ6" s="35">
        <f t="shared" si="12"/>
        <v>15.95</v>
      </c>
      <c r="DR6" s="35">
        <f t="shared" si="12"/>
        <v>15.85</v>
      </c>
      <c r="DS6" s="34" t="str">
        <f>IF(DS7="","",IF(DS7="-","【-】","【"&amp;SUBSTITUTE(TEXT(DS7,"#,##0.00"),"-","△")&amp;"】"))</f>
        <v>【38.57】</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【5.90】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0.13</v>
      </c>
      <c r="EN6" s="35">
        <f t="shared" si="14"/>
        <v>0.15</v>
      </c>
      <c r="EO6" s="34" t="str">
        <f>IF(EO7="","",IF(EO7="-","【-】","【"&amp;SUBSTITUTE(TEXT(EO7,"#,##0.00"),"-","△")&amp;"】"))</f>
        <v>【0.22】</v>
      </c>
    </row>
    <row r="7" spans="1:148" s="36" customFormat="1" x14ac:dyDescent="0.15">
      <c r="A7" s="28"/>
      <c r="B7" s="37">
        <v>2019</v>
      </c>
      <c r="C7" s="37">
        <v>222216</v>
      </c>
      <c r="D7" s="37">
        <v>46</v>
      </c>
      <c r="E7" s="37">
        <v>17</v>
      </c>
      <c r="F7" s="37">
        <v>1</v>
      </c>
      <c r="G7" s="37">
        <v>0</v>
      </c>
      <c r="H7" s="37" t="s">
        <v>96</v>
      </c>
      <c r="I7" s="37" t="s">
        <v>97</v>
      </c>
      <c r="J7" s="37" t="s">
        <v>98</v>
      </c>
      <c r="K7" s="37" t="s">
        <v>99</v>
      </c>
      <c r="L7" s="37" t="s">
        <v>100</v>
      </c>
      <c r="M7" s="37" t="s">
        <v>101</v>
      </c>
      <c r="N7" s="38" t="s">
        <v>102</v>
      </c>
      <c r="O7" s="38">
        <v>60.46</v>
      </c>
      <c r="P7" s="38">
        <v>37.130000000000003</v>
      </c>
      <c r="Q7" s="38">
        <v>95.85</v>
      </c>
      <c r="R7" s="38">
        <v>2872</v>
      </c>
      <c r="S7" s="38">
        <v>59656</v>
      </c>
      <c r="T7" s="38">
        <v>86.56</v>
      </c>
      <c r="U7" s="38">
        <v>689.19</v>
      </c>
      <c r="V7" s="38">
        <v>22114</v>
      </c>
      <c r="W7" s="38">
        <v>4.59</v>
      </c>
      <c r="X7" s="38">
        <v>4817.8599999999997</v>
      </c>
      <c r="Y7" s="38" t="s">
        <v>102</v>
      </c>
      <c r="Z7" s="38" t="s">
        <v>102</v>
      </c>
      <c r="AA7" s="38" t="s">
        <v>102</v>
      </c>
      <c r="AB7" s="38">
        <v>100.79</v>
      </c>
      <c r="AC7" s="38">
        <v>104.05</v>
      </c>
      <c r="AD7" s="38" t="s">
        <v>102</v>
      </c>
      <c r="AE7" s="38" t="s">
        <v>102</v>
      </c>
      <c r="AF7" s="38" t="s">
        <v>102</v>
      </c>
      <c r="AG7" s="38">
        <v>104.14</v>
      </c>
      <c r="AH7" s="38">
        <v>106.57</v>
      </c>
      <c r="AI7" s="38">
        <v>108.07</v>
      </c>
      <c r="AJ7" s="38" t="s">
        <v>102</v>
      </c>
      <c r="AK7" s="38" t="s">
        <v>102</v>
      </c>
      <c r="AL7" s="38" t="s">
        <v>102</v>
      </c>
      <c r="AM7" s="38">
        <v>0</v>
      </c>
      <c r="AN7" s="38">
        <v>0</v>
      </c>
      <c r="AO7" s="38" t="s">
        <v>102</v>
      </c>
      <c r="AP7" s="38" t="s">
        <v>102</v>
      </c>
      <c r="AQ7" s="38" t="s">
        <v>102</v>
      </c>
      <c r="AR7" s="38">
        <v>73.180000000000007</v>
      </c>
      <c r="AS7" s="38">
        <v>53.44</v>
      </c>
      <c r="AT7" s="38">
        <v>3.09</v>
      </c>
      <c r="AU7" s="38" t="s">
        <v>102</v>
      </c>
      <c r="AV7" s="38" t="s">
        <v>102</v>
      </c>
      <c r="AW7" s="38" t="s">
        <v>102</v>
      </c>
      <c r="AX7" s="38">
        <v>37.6</v>
      </c>
      <c r="AY7" s="38">
        <v>29.62</v>
      </c>
      <c r="AZ7" s="38" t="s">
        <v>102</v>
      </c>
      <c r="BA7" s="38" t="s">
        <v>102</v>
      </c>
      <c r="BB7" s="38" t="s">
        <v>102</v>
      </c>
      <c r="BC7" s="38">
        <v>52.32</v>
      </c>
      <c r="BD7" s="38">
        <v>47.03</v>
      </c>
      <c r="BE7" s="38">
        <v>69.540000000000006</v>
      </c>
      <c r="BF7" s="38" t="s">
        <v>102</v>
      </c>
      <c r="BG7" s="38" t="s">
        <v>102</v>
      </c>
      <c r="BH7" s="38" t="s">
        <v>102</v>
      </c>
      <c r="BI7" s="38">
        <v>0</v>
      </c>
      <c r="BJ7" s="38">
        <v>0</v>
      </c>
      <c r="BK7" s="38" t="s">
        <v>102</v>
      </c>
      <c r="BL7" s="38" t="s">
        <v>102</v>
      </c>
      <c r="BM7" s="38" t="s">
        <v>102</v>
      </c>
      <c r="BN7" s="38">
        <v>958.81</v>
      </c>
      <c r="BO7" s="38">
        <v>1001.3</v>
      </c>
      <c r="BP7" s="38">
        <v>682.51</v>
      </c>
      <c r="BQ7" s="38" t="s">
        <v>102</v>
      </c>
      <c r="BR7" s="38" t="s">
        <v>102</v>
      </c>
      <c r="BS7" s="38" t="s">
        <v>102</v>
      </c>
      <c r="BT7" s="38">
        <v>70.64</v>
      </c>
      <c r="BU7" s="38">
        <v>76</v>
      </c>
      <c r="BV7" s="38" t="s">
        <v>102</v>
      </c>
      <c r="BW7" s="38" t="s">
        <v>102</v>
      </c>
      <c r="BX7" s="38" t="s">
        <v>102</v>
      </c>
      <c r="BY7" s="38">
        <v>82.88</v>
      </c>
      <c r="BZ7" s="38">
        <v>81.88</v>
      </c>
      <c r="CA7" s="38">
        <v>100.34</v>
      </c>
      <c r="CB7" s="38" t="s">
        <v>102</v>
      </c>
      <c r="CC7" s="38" t="s">
        <v>102</v>
      </c>
      <c r="CD7" s="38" t="s">
        <v>102</v>
      </c>
      <c r="CE7" s="38">
        <v>164.65</v>
      </c>
      <c r="CF7" s="38">
        <v>164.33</v>
      </c>
      <c r="CG7" s="38" t="s">
        <v>102</v>
      </c>
      <c r="CH7" s="38" t="s">
        <v>102</v>
      </c>
      <c r="CI7" s="38" t="s">
        <v>102</v>
      </c>
      <c r="CJ7" s="38">
        <v>190.99</v>
      </c>
      <c r="CK7" s="38">
        <v>187.55</v>
      </c>
      <c r="CL7" s="38">
        <v>136.15</v>
      </c>
      <c r="CM7" s="38" t="s">
        <v>102</v>
      </c>
      <c r="CN7" s="38" t="s">
        <v>102</v>
      </c>
      <c r="CO7" s="38" t="s">
        <v>102</v>
      </c>
      <c r="CP7" s="38">
        <v>56.39</v>
      </c>
      <c r="CQ7" s="38">
        <v>57.25</v>
      </c>
      <c r="CR7" s="38" t="s">
        <v>102</v>
      </c>
      <c r="CS7" s="38" t="s">
        <v>102</v>
      </c>
      <c r="CT7" s="38" t="s">
        <v>102</v>
      </c>
      <c r="CU7" s="38">
        <v>52.58</v>
      </c>
      <c r="CV7" s="38">
        <v>50.94</v>
      </c>
      <c r="CW7" s="38">
        <v>59.64</v>
      </c>
      <c r="CX7" s="38" t="s">
        <v>102</v>
      </c>
      <c r="CY7" s="38" t="s">
        <v>102</v>
      </c>
      <c r="CZ7" s="38" t="s">
        <v>102</v>
      </c>
      <c r="DA7" s="38">
        <v>81.680000000000007</v>
      </c>
      <c r="DB7" s="38">
        <v>82.03</v>
      </c>
      <c r="DC7" s="38" t="s">
        <v>102</v>
      </c>
      <c r="DD7" s="38" t="s">
        <v>102</v>
      </c>
      <c r="DE7" s="38" t="s">
        <v>102</v>
      </c>
      <c r="DF7" s="38">
        <v>83.02</v>
      </c>
      <c r="DG7" s="38">
        <v>82.55</v>
      </c>
      <c r="DH7" s="38">
        <v>95.35</v>
      </c>
      <c r="DI7" s="38" t="s">
        <v>102</v>
      </c>
      <c r="DJ7" s="38" t="s">
        <v>102</v>
      </c>
      <c r="DK7" s="38" t="s">
        <v>102</v>
      </c>
      <c r="DL7" s="38">
        <v>3.24</v>
      </c>
      <c r="DM7" s="38">
        <v>6.25</v>
      </c>
      <c r="DN7" s="38" t="s">
        <v>102</v>
      </c>
      <c r="DO7" s="38" t="s">
        <v>102</v>
      </c>
      <c r="DP7" s="38" t="s">
        <v>102</v>
      </c>
      <c r="DQ7" s="38">
        <v>15.95</v>
      </c>
      <c r="DR7" s="38">
        <v>15.85</v>
      </c>
      <c r="DS7" s="38">
        <v>38.57</v>
      </c>
      <c r="DT7" s="38" t="s">
        <v>102</v>
      </c>
      <c r="DU7" s="38" t="s">
        <v>102</v>
      </c>
      <c r="DV7" s="38" t="s">
        <v>102</v>
      </c>
      <c r="DW7" s="38">
        <v>0</v>
      </c>
      <c r="DX7" s="38">
        <v>0</v>
      </c>
      <c r="DY7" s="38" t="s">
        <v>102</v>
      </c>
      <c r="DZ7" s="38" t="s">
        <v>102</v>
      </c>
      <c r="EA7" s="38" t="s">
        <v>102</v>
      </c>
      <c r="EB7" s="38">
        <v>0</v>
      </c>
      <c r="EC7" s="38">
        <v>0</v>
      </c>
      <c r="ED7" s="38">
        <v>5.9</v>
      </c>
      <c r="EE7" s="38" t="s">
        <v>102</v>
      </c>
      <c r="EF7" s="38" t="s">
        <v>102</v>
      </c>
      <c r="EG7" s="38" t="s">
        <v>102</v>
      </c>
      <c r="EH7" s="38">
        <v>0</v>
      </c>
      <c r="EI7" s="38">
        <v>0</v>
      </c>
      <c r="EJ7" s="38" t="s">
        <v>102</v>
      </c>
      <c r="EK7" s="38" t="s">
        <v>102</v>
      </c>
      <c r="EL7" s="38" t="s">
        <v>102</v>
      </c>
      <c r="EM7" s="38">
        <v>0.13</v>
      </c>
      <c r="EN7" s="38">
        <v>0.15</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112</v>
      </c>
      <c r="E13" t="s">
        <v>110</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2021-02-15T06:52:40Z</cp:lastPrinted>
  <dcterms:created xsi:type="dcterms:W3CDTF">2020-12-04T02:27:15Z</dcterms:created>
  <dcterms:modified xsi:type="dcterms:W3CDTF">2021-02-15T07:12:47Z</dcterms:modified>
  <cp:category/>
</cp:coreProperties>
</file>